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268" documentId="8_{4FF62FBA-0AAD-4A84-A933-F68D2FBB5EE0}" xr6:coauthVersionLast="47" xr6:coauthVersionMax="47" xr10:uidLastSave="{D330ECC0-AAE9-45AC-B072-2752CA5D7ACE}"/>
  <bookViews>
    <workbookView xWindow="-120" yWindow="-120" windowWidth="29040" windowHeight="15720" firstSheet="2" xr2:uid="{00000000-000D-0000-FFFF-FFFF00000000}"/>
  </bookViews>
  <sheets>
    <sheet name="TD" sheetId="3" r:id="rId1"/>
    <sheet name="Sheet1" sheetId="1" r:id="rId2"/>
    <sheet name="Mapeo Ramos" sheetId="2" r:id="rId3"/>
  </sheets>
  <definedNames>
    <definedName name="_xlnm._FilterDatabase" localSheetId="2" hidden="1">'Mapeo Ramos'!$A$1:$J$337</definedName>
    <definedName name="_xlnm._FilterDatabase" localSheetId="1" hidden="1">Sheet1!$A$1:$AI$1</definedName>
  </definedNames>
  <calcPr calcId="191028"/>
  <pivotCaches>
    <pivotCache cacheId="64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3" l="1"/>
  <c r="D78" i="3"/>
  <c r="C80" i="3"/>
  <c r="B80" i="3"/>
  <c r="B78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AH3664" i="1"/>
  <c r="AH3833" i="1"/>
  <c r="AH3665" i="1"/>
  <c r="AH3666" i="1"/>
  <c r="AH3667" i="1"/>
  <c r="AH3668" i="1"/>
  <c r="AH3669" i="1"/>
  <c r="AH3670" i="1"/>
  <c r="AH3671" i="1"/>
  <c r="AH3672" i="1"/>
  <c r="AH3673" i="1"/>
  <c r="AH3547" i="1"/>
  <c r="AH3548" i="1"/>
  <c r="AH3549" i="1"/>
  <c r="AH3550" i="1"/>
  <c r="AH3551" i="1"/>
  <c r="AH3552" i="1"/>
  <c r="AH3553" i="1"/>
  <c r="AH3554" i="1"/>
  <c r="AH3828" i="1"/>
  <c r="AH3555" i="1"/>
  <c r="AH3556" i="1"/>
  <c r="AH3771" i="1"/>
  <c r="AH3761" i="1"/>
  <c r="AH3726" i="1"/>
  <c r="AH3792" i="1"/>
  <c r="AH3557" i="1"/>
  <c r="AH3558" i="1"/>
  <c r="AH3559" i="1"/>
  <c r="AH3560" i="1"/>
  <c r="AH3561" i="1"/>
  <c r="AH3562" i="1"/>
  <c r="AH3793" i="1"/>
  <c r="AH3794" i="1"/>
  <c r="AH3563" i="1"/>
  <c r="AH3674" i="1"/>
  <c r="AH3564" i="1"/>
  <c r="AH3675" i="1"/>
  <c r="AH3676" i="1"/>
  <c r="AH3677" i="1"/>
  <c r="AH3565" i="1"/>
  <c r="AH3678" i="1"/>
  <c r="AH3679" i="1"/>
  <c r="AH3743" i="1"/>
  <c r="AH3744" i="1"/>
  <c r="AH3745" i="1"/>
  <c r="AH3746" i="1"/>
  <c r="AH3680" i="1"/>
  <c r="AH3765" i="1"/>
  <c r="AH3778" i="1"/>
  <c r="AH3681" i="1"/>
  <c r="AH3682" i="1"/>
  <c r="AH3683" i="1"/>
  <c r="AH3819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747" i="1"/>
  <c r="AH3577" i="1"/>
  <c r="AH3578" i="1"/>
  <c r="AH3579" i="1"/>
  <c r="AH3684" i="1"/>
  <c r="AH3580" i="1"/>
  <c r="AH3581" i="1"/>
  <c r="AH3718" i="1"/>
  <c r="AH3685" i="1"/>
  <c r="AH3686" i="1"/>
  <c r="AH3687" i="1"/>
  <c r="AH3688" i="1"/>
  <c r="AH3582" i="1"/>
  <c r="AH3820" i="1"/>
  <c r="AH3821" i="1"/>
  <c r="AH3795" i="1"/>
  <c r="AH3689" i="1"/>
  <c r="AH3690" i="1"/>
  <c r="AH3583" i="1"/>
  <c r="AH3584" i="1"/>
  <c r="AH3585" i="1"/>
  <c r="AH3691" i="1"/>
  <c r="AH3586" i="1"/>
  <c r="AH3587" i="1"/>
  <c r="AH3588" i="1"/>
  <c r="AH3692" i="1"/>
  <c r="AH3589" i="1"/>
  <c r="AH3590" i="1"/>
  <c r="AH3591" i="1"/>
  <c r="AH3693" i="1"/>
  <c r="AH3694" i="1"/>
  <c r="AH3592" i="1"/>
  <c r="AH3695" i="1"/>
  <c r="AH3696" i="1"/>
  <c r="AH3719" i="1"/>
  <c r="AH3697" i="1"/>
  <c r="AH3698" i="1"/>
  <c r="AH3766" i="1"/>
  <c r="AH3727" i="1"/>
  <c r="AH3737" i="1"/>
  <c r="AH3593" i="1"/>
  <c r="AH3594" i="1"/>
  <c r="AH3595" i="1"/>
  <c r="AH3596" i="1"/>
  <c r="AH3597" i="1"/>
  <c r="AH3598" i="1"/>
  <c r="AH3599" i="1"/>
  <c r="AH3600" i="1"/>
  <c r="AH3763" i="1"/>
  <c r="AH3699" i="1"/>
  <c r="AH3601" i="1"/>
  <c r="AH3700" i="1"/>
  <c r="AH3701" i="1"/>
  <c r="AH3740" i="1"/>
  <c r="AH3602" i="1"/>
  <c r="AH3738" i="1"/>
  <c r="AH3748" i="1"/>
  <c r="AH3749" i="1"/>
  <c r="AH3603" i="1"/>
  <c r="AH3604" i="1"/>
  <c r="AH3605" i="1"/>
  <c r="AH3606" i="1"/>
  <c r="AH3607" i="1"/>
  <c r="AH3608" i="1"/>
  <c r="AH3750" i="1"/>
  <c r="AH3609" i="1"/>
  <c r="AH3751" i="1"/>
  <c r="AH3610" i="1"/>
  <c r="AH3611" i="1"/>
  <c r="AH3752" i="1"/>
  <c r="AH3612" i="1"/>
  <c r="AH3613" i="1"/>
  <c r="AH3614" i="1"/>
  <c r="AH3720" i="1"/>
  <c r="AH3753" i="1"/>
  <c r="AH3754" i="1"/>
  <c r="AH3755" i="1"/>
  <c r="AH3615" i="1"/>
  <c r="AH3616" i="1"/>
  <c r="AH3728" i="1"/>
  <c r="AH3617" i="1"/>
  <c r="AH3618" i="1"/>
  <c r="AH3762" i="1"/>
  <c r="AH3619" i="1"/>
  <c r="AH3620" i="1"/>
  <c r="AH3621" i="1"/>
  <c r="AH3822" i="1"/>
  <c r="AH3756" i="1"/>
  <c r="AH3622" i="1"/>
  <c r="AH3729" i="1"/>
  <c r="AH3623" i="1"/>
  <c r="AH3624" i="1"/>
  <c r="AH3625" i="1"/>
  <c r="AH3739" i="1"/>
  <c r="AH3626" i="1"/>
  <c r="AH3627" i="1"/>
  <c r="AH3628" i="1"/>
  <c r="AH3757" i="1"/>
  <c r="AH3823" i="1"/>
  <c r="AH3767" i="1"/>
  <c r="AH3779" i="1"/>
  <c r="AH3629" i="1"/>
  <c r="AH3721" i="1"/>
  <c r="AH3630" i="1"/>
  <c r="AH3730" i="1"/>
  <c r="AH3631" i="1"/>
  <c r="AH3768" i="1"/>
  <c r="AH3632" i="1"/>
  <c r="AH3722" i="1"/>
  <c r="AH3723" i="1"/>
  <c r="AH3702" i="1"/>
  <c r="AH3633" i="1"/>
  <c r="AH3758" i="1"/>
  <c r="AH3634" i="1"/>
  <c r="AH3635" i="1"/>
  <c r="AH3769" i="1"/>
  <c r="AH3724" i="1"/>
  <c r="AH3703" i="1"/>
  <c r="AH3636" i="1"/>
  <c r="AH3780" i="1"/>
  <c r="AH3704" i="1"/>
  <c r="AH3705" i="1"/>
  <c r="AH3781" i="1"/>
  <c r="AH3782" i="1"/>
  <c r="AH3637" i="1"/>
  <c r="AH3706" i="1"/>
  <c r="AH3707" i="1"/>
  <c r="AH3708" i="1"/>
  <c r="AH3709" i="1"/>
  <c r="AH3638" i="1"/>
  <c r="AH3710" i="1"/>
  <c r="AH3731" i="1"/>
  <c r="AH3639" i="1"/>
  <c r="AH3807" i="1"/>
  <c r="AH3789" i="1"/>
  <c r="AH3790" i="1"/>
  <c r="AH3640" i="1"/>
  <c r="AH3641" i="1"/>
  <c r="AH3642" i="1"/>
  <c r="AH3711" i="1"/>
  <c r="AH3643" i="1"/>
  <c r="AH3644" i="1"/>
  <c r="AH3712" i="1"/>
  <c r="AH3783" i="1"/>
  <c r="AH3645" i="1"/>
  <c r="AH3646" i="1"/>
  <c r="AH3732" i="1"/>
  <c r="AH3713" i="1"/>
  <c r="AH3784" i="1"/>
  <c r="AH3714" i="1"/>
  <c r="AH3733" i="1"/>
  <c r="AH3647" i="1"/>
  <c r="AH3715" i="1"/>
  <c r="AH3716" i="1"/>
  <c r="AH3791" i="1"/>
  <c r="AH3717" i="1"/>
  <c r="AH3648" i="1"/>
  <c r="AH3741" i="1"/>
  <c r="AH3725" i="1"/>
  <c r="AH3785" i="1"/>
  <c r="AH3772" i="1"/>
  <c r="AH3808" i="1"/>
  <c r="AH3809" i="1"/>
  <c r="AH3649" i="1"/>
  <c r="AH3796" i="1"/>
  <c r="AH3797" i="1"/>
  <c r="AH3811" i="1"/>
  <c r="AH3812" i="1"/>
  <c r="AH3813" i="1"/>
  <c r="AH3814" i="1"/>
  <c r="AH3815" i="1"/>
  <c r="AH3817" i="1"/>
  <c r="AH3816" i="1"/>
  <c r="AH3818" i="1"/>
  <c r="AH3777" i="1"/>
  <c r="AH3650" i="1"/>
  <c r="AH3651" i="1"/>
  <c r="AH3734" i="1"/>
  <c r="AH3742" i="1"/>
  <c r="AH3786" i="1"/>
  <c r="AH3787" i="1"/>
  <c r="AH3652" i="1"/>
  <c r="AH3735" i="1"/>
  <c r="AH3653" i="1"/>
  <c r="AH3654" i="1"/>
  <c r="AH3655" i="1"/>
  <c r="AH3788" i="1"/>
  <c r="AH3656" i="1"/>
  <c r="AH3736" i="1"/>
  <c r="AH3657" i="1"/>
  <c r="AH3773" i="1"/>
  <c r="AH3770" i="1"/>
  <c r="AH3776" i="1"/>
  <c r="AH3764" i="1"/>
  <c r="AH3759" i="1"/>
  <c r="AH3760" i="1"/>
  <c r="AH3798" i="1"/>
  <c r="AH3799" i="1"/>
  <c r="AH3830" i="1"/>
  <c r="AH3658" i="1"/>
  <c r="AH3659" i="1"/>
  <c r="AH3800" i="1"/>
  <c r="AH3801" i="1"/>
  <c r="AH3802" i="1"/>
  <c r="AH3805" i="1"/>
  <c r="AH3774" i="1"/>
  <c r="AH3803" i="1"/>
  <c r="AH3660" i="1"/>
  <c r="AH3661" i="1"/>
  <c r="AH3831" i="1"/>
  <c r="AH3829" i="1"/>
  <c r="AH3806" i="1"/>
  <c r="AH3824" i="1"/>
  <c r="AH3804" i="1"/>
  <c r="AH3810" i="1"/>
  <c r="AH3825" i="1"/>
  <c r="AH3832" i="1"/>
  <c r="AH3826" i="1"/>
  <c r="AH3662" i="1"/>
  <c r="AH3663" i="1"/>
  <c r="AH3827" i="1"/>
  <c r="AH3834" i="1"/>
  <c r="AH3775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2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255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114" i="1"/>
  <c r="AG3039" i="1"/>
  <c r="AG3040" i="1"/>
  <c r="AG3041" i="1"/>
  <c r="AG3042" i="1"/>
  <c r="AG3043" i="1"/>
  <c r="AG3044" i="1"/>
  <c r="AG115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282" i="1"/>
  <c r="AG3067" i="1"/>
  <c r="AG3068" i="1"/>
  <c r="AG3069" i="1"/>
  <c r="AG280" i="1"/>
  <c r="AG3070" i="1"/>
  <c r="AG3071" i="1"/>
  <c r="AG3072" i="1"/>
  <c r="AG3073" i="1"/>
  <c r="AG3074" i="1"/>
  <c r="AG3075" i="1"/>
  <c r="AG3076" i="1"/>
  <c r="AG3077" i="1"/>
  <c r="AG3078" i="1"/>
  <c r="AG3079" i="1"/>
  <c r="AG258" i="1"/>
  <c r="AG276" i="1"/>
  <c r="AG3080" i="1"/>
  <c r="AG3081" i="1"/>
  <c r="AG3082" i="1"/>
  <c r="AG3083" i="1"/>
  <c r="AG3084" i="1"/>
  <c r="AG3085" i="1"/>
  <c r="AG3086" i="1"/>
  <c r="AG3087" i="1"/>
  <c r="AG3088" i="1"/>
  <c r="AG256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26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277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283" i="1"/>
  <c r="AG3289" i="1"/>
  <c r="AG3290" i="1"/>
  <c r="AG3291" i="1"/>
  <c r="AG3292" i="1"/>
  <c r="AG3293" i="1"/>
  <c r="AG3294" i="1"/>
  <c r="AG3295" i="1"/>
  <c r="AG278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116" i="1"/>
  <c r="AG3437" i="1"/>
  <c r="AG11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279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285" i="1"/>
  <c r="AG3540" i="1"/>
  <c r="AG3541" i="1"/>
  <c r="AG3542" i="1"/>
  <c r="AG3543" i="1"/>
  <c r="AG3544" i="1"/>
  <c r="AG3545" i="1"/>
  <c r="AG3546" i="1"/>
  <c r="AG3775" i="1"/>
  <c r="AG3664" i="1"/>
  <c r="AG3833" i="1"/>
  <c r="AG3665" i="1"/>
  <c r="AG3666" i="1"/>
  <c r="AG3667" i="1"/>
  <c r="AG3668" i="1"/>
  <c r="AG3669" i="1"/>
  <c r="AG3670" i="1"/>
  <c r="AG3671" i="1"/>
  <c r="AG3672" i="1"/>
  <c r="AG3673" i="1"/>
  <c r="AG3547" i="1"/>
  <c r="AG3548" i="1"/>
  <c r="AG3549" i="1"/>
  <c r="AG3550" i="1"/>
  <c r="AG3551" i="1"/>
  <c r="AG3552" i="1"/>
  <c r="AG3553" i="1"/>
  <c r="AG3554" i="1"/>
  <c r="AG3828" i="1"/>
  <c r="AG3555" i="1"/>
  <c r="AG3556" i="1"/>
  <c r="AG3771" i="1"/>
  <c r="AG3761" i="1"/>
  <c r="AG3726" i="1"/>
  <c r="AG3792" i="1"/>
  <c r="AG3557" i="1"/>
  <c r="AG3558" i="1"/>
  <c r="AG3559" i="1"/>
  <c r="AG3560" i="1"/>
  <c r="AG3561" i="1"/>
  <c r="AG3562" i="1"/>
  <c r="AG3793" i="1"/>
  <c r="AG3794" i="1"/>
  <c r="AG3563" i="1"/>
  <c r="AG3674" i="1"/>
  <c r="AG3564" i="1"/>
  <c r="AG3675" i="1"/>
  <c r="AG3676" i="1"/>
  <c r="AG3677" i="1"/>
  <c r="AG3565" i="1"/>
  <c r="AG3678" i="1"/>
  <c r="AG3679" i="1"/>
  <c r="AG3743" i="1"/>
  <c r="AG3744" i="1"/>
  <c r="AG3745" i="1"/>
  <c r="AG3746" i="1"/>
  <c r="AG3680" i="1"/>
  <c r="AG3765" i="1"/>
  <c r="AG3778" i="1"/>
  <c r="AG3681" i="1"/>
  <c r="AG3682" i="1"/>
  <c r="AG3683" i="1"/>
  <c r="AG3819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747" i="1"/>
  <c r="AG3577" i="1"/>
  <c r="AG3578" i="1"/>
  <c r="AG3579" i="1"/>
  <c r="AG3684" i="1"/>
  <c r="AG3580" i="1"/>
  <c r="AG3581" i="1"/>
  <c r="AG3718" i="1"/>
  <c r="AG3685" i="1"/>
  <c r="AG3686" i="1"/>
  <c r="AG3687" i="1"/>
  <c r="AG3688" i="1"/>
  <c r="AG3582" i="1"/>
  <c r="AG3820" i="1"/>
  <c r="AG3821" i="1"/>
  <c r="AG3795" i="1"/>
  <c r="AG3689" i="1"/>
  <c r="AG3690" i="1"/>
  <c r="AG3583" i="1"/>
  <c r="AG3584" i="1"/>
  <c r="AG3585" i="1"/>
  <c r="AG3691" i="1"/>
  <c r="AG3586" i="1"/>
  <c r="AG3587" i="1"/>
  <c r="AG3588" i="1"/>
  <c r="AG3692" i="1"/>
  <c r="AG3589" i="1"/>
  <c r="AG3590" i="1"/>
  <c r="AG3591" i="1"/>
  <c r="AG3693" i="1"/>
  <c r="AG3694" i="1"/>
  <c r="AG3592" i="1"/>
  <c r="AG3695" i="1"/>
  <c r="AG3696" i="1"/>
  <c r="AG3719" i="1"/>
  <c r="AG3697" i="1"/>
  <c r="AG3698" i="1"/>
  <c r="AG3766" i="1"/>
  <c r="AG3727" i="1"/>
  <c r="AG3737" i="1"/>
  <c r="AG3593" i="1"/>
  <c r="AG3594" i="1"/>
  <c r="AG3595" i="1"/>
  <c r="AG3596" i="1"/>
  <c r="AG3597" i="1"/>
  <c r="AG3598" i="1"/>
  <c r="AG3599" i="1"/>
  <c r="AG3600" i="1"/>
  <c r="AG3763" i="1"/>
  <c r="AG3699" i="1"/>
  <c r="AG3601" i="1"/>
  <c r="AG3700" i="1"/>
  <c r="AG3701" i="1"/>
  <c r="AG3740" i="1"/>
  <c r="AG3602" i="1"/>
  <c r="AG3738" i="1"/>
  <c r="AG3748" i="1"/>
  <c r="AG3749" i="1"/>
  <c r="AG3603" i="1"/>
  <c r="AG3604" i="1"/>
  <c r="AG3605" i="1"/>
  <c r="AG3606" i="1"/>
  <c r="AG3607" i="1"/>
  <c r="AG3608" i="1"/>
  <c r="AG3750" i="1"/>
  <c r="AG3609" i="1"/>
  <c r="AG3751" i="1"/>
  <c r="AG3610" i="1"/>
  <c r="AG3611" i="1"/>
  <c r="AG3752" i="1"/>
  <c r="AG3612" i="1"/>
  <c r="AG3613" i="1"/>
  <c r="AG3614" i="1"/>
  <c r="AG3720" i="1"/>
  <c r="AG3753" i="1"/>
  <c r="AG3754" i="1"/>
  <c r="AG3755" i="1"/>
  <c r="AG3615" i="1"/>
  <c r="AG3616" i="1"/>
  <c r="AG3728" i="1"/>
  <c r="AG3617" i="1"/>
  <c r="AG3618" i="1"/>
  <c r="AG3762" i="1"/>
  <c r="AG3619" i="1"/>
  <c r="AG3620" i="1"/>
  <c r="AG3621" i="1"/>
  <c r="AG3822" i="1"/>
  <c r="AG3756" i="1"/>
  <c r="AG3622" i="1"/>
  <c r="AG3729" i="1"/>
  <c r="AG3623" i="1"/>
  <c r="AG3624" i="1"/>
  <c r="AG3625" i="1"/>
  <c r="AG3739" i="1"/>
  <c r="AG3626" i="1"/>
  <c r="AG3627" i="1"/>
  <c r="AG3628" i="1"/>
  <c r="AG3757" i="1"/>
  <c r="AG3823" i="1"/>
  <c r="AG3767" i="1"/>
  <c r="AG3779" i="1"/>
  <c r="AG3629" i="1"/>
  <c r="AG3721" i="1"/>
  <c r="AG3630" i="1"/>
  <c r="AG3730" i="1"/>
  <c r="AG3631" i="1"/>
  <c r="AG3768" i="1"/>
  <c r="AG3632" i="1"/>
  <c r="AG3722" i="1"/>
  <c r="AG3723" i="1"/>
  <c r="AG3702" i="1"/>
  <c r="AG3633" i="1"/>
  <c r="AG3758" i="1"/>
  <c r="AG3634" i="1"/>
  <c r="AG3635" i="1"/>
  <c r="AG3769" i="1"/>
  <c r="AG3724" i="1"/>
  <c r="AG3703" i="1"/>
  <c r="AG3636" i="1"/>
  <c r="AG3780" i="1"/>
  <c r="AG3704" i="1"/>
  <c r="AG3705" i="1"/>
  <c r="AG3781" i="1"/>
  <c r="AG3782" i="1"/>
  <c r="AG3637" i="1"/>
  <c r="AG3706" i="1"/>
  <c r="AG3707" i="1"/>
  <c r="AG3708" i="1"/>
  <c r="AG3709" i="1"/>
  <c r="AG3638" i="1"/>
  <c r="AG3710" i="1"/>
  <c r="AG3731" i="1"/>
  <c r="AG3639" i="1"/>
  <c r="AG3807" i="1"/>
  <c r="AG3789" i="1"/>
  <c r="AG3790" i="1"/>
  <c r="AG3640" i="1"/>
  <c r="AG3641" i="1"/>
  <c r="AG3642" i="1"/>
  <c r="AG3711" i="1"/>
  <c r="AG3643" i="1"/>
  <c r="AG3644" i="1"/>
  <c r="AG3712" i="1"/>
  <c r="AG3783" i="1"/>
  <c r="AG3645" i="1"/>
  <c r="AG3646" i="1"/>
  <c r="AG3732" i="1"/>
  <c r="AG3713" i="1"/>
  <c r="AG3784" i="1"/>
  <c r="AG3714" i="1"/>
  <c r="AG3733" i="1"/>
  <c r="AG3647" i="1"/>
  <c r="AG3715" i="1"/>
  <c r="AG3716" i="1"/>
  <c r="AG3791" i="1"/>
  <c r="AG3717" i="1"/>
  <c r="AG3648" i="1"/>
  <c r="AG3741" i="1"/>
  <c r="AG3725" i="1"/>
  <c r="AG3785" i="1"/>
  <c r="AG3772" i="1"/>
  <c r="AG3808" i="1"/>
  <c r="AG3809" i="1"/>
  <c r="AG3649" i="1"/>
  <c r="AG3796" i="1"/>
  <c r="AG3797" i="1"/>
  <c r="AG3811" i="1"/>
  <c r="AG3812" i="1"/>
  <c r="AG3813" i="1"/>
  <c r="AG3814" i="1"/>
  <c r="AG3815" i="1"/>
  <c r="AG3817" i="1"/>
  <c r="AG3816" i="1"/>
  <c r="AG3818" i="1"/>
  <c r="AG3777" i="1"/>
  <c r="AG3650" i="1"/>
  <c r="AG3651" i="1"/>
  <c r="AG3734" i="1"/>
  <c r="AG3742" i="1"/>
  <c r="AG3786" i="1"/>
  <c r="AG3787" i="1"/>
  <c r="AG3652" i="1"/>
  <c r="AG3735" i="1"/>
  <c r="AG3653" i="1"/>
  <c r="AG3654" i="1"/>
  <c r="AG3655" i="1"/>
  <c r="AG3788" i="1"/>
  <c r="AG3656" i="1"/>
  <c r="AG3736" i="1"/>
  <c r="AG3657" i="1"/>
  <c r="AG3773" i="1"/>
  <c r="AG3770" i="1"/>
  <c r="AG3776" i="1"/>
  <c r="AG3764" i="1"/>
  <c r="AG3759" i="1"/>
  <c r="AG3760" i="1"/>
  <c r="AG3798" i="1"/>
  <c r="AG3799" i="1"/>
  <c r="AG3830" i="1"/>
  <c r="AG3658" i="1"/>
  <c r="AG3659" i="1"/>
  <c r="AG3800" i="1"/>
  <c r="AG3801" i="1"/>
  <c r="AG3802" i="1"/>
  <c r="AG3805" i="1"/>
  <c r="AG3774" i="1"/>
  <c r="AG3803" i="1"/>
  <c r="AG3660" i="1"/>
  <c r="AG3661" i="1"/>
  <c r="AG3831" i="1"/>
  <c r="AG3829" i="1"/>
  <c r="AG3806" i="1"/>
  <c r="AG3824" i="1"/>
  <c r="AG3804" i="1"/>
  <c r="AG3810" i="1"/>
  <c r="AG3825" i="1"/>
  <c r="AG3832" i="1"/>
  <c r="AG3826" i="1"/>
  <c r="AG3662" i="1"/>
  <c r="AG3663" i="1"/>
  <c r="AG3827" i="1"/>
  <c r="AG3834" i="1"/>
  <c r="AG2970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284" i="1"/>
  <c r="AH303" i="1"/>
  <c r="AH304" i="1"/>
  <c r="AH305" i="1"/>
  <c r="AH306" i="1"/>
  <c r="AH307" i="1"/>
  <c r="AH308" i="1"/>
  <c r="AH309" i="1"/>
  <c r="AH118" i="1"/>
  <c r="AH310" i="1"/>
  <c r="AH311" i="1"/>
  <c r="AH119" i="1"/>
  <c r="AH312" i="1"/>
  <c r="AH313" i="1"/>
  <c r="AH314" i="1"/>
  <c r="AH315" i="1"/>
  <c r="AH316" i="1"/>
  <c r="AH317" i="1"/>
  <c r="AH120" i="1"/>
  <c r="AH318" i="1"/>
  <c r="AH319" i="1"/>
  <c r="AH121" i="1"/>
  <c r="AH320" i="1"/>
  <c r="AH321" i="1"/>
  <c r="AH322" i="1"/>
  <c r="AH323" i="1"/>
  <c r="AH324" i="1"/>
  <c r="AH122" i="1"/>
  <c r="AH325" i="1"/>
  <c r="AH326" i="1"/>
  <c r="AH327" i="1"/>
  <c r="AH123" i="1"/>
  <c r="AH328" i="1"/>
  <c r="AH329" i="1"/>
  <c r="AH124" i="1"/>
  <c r="AH330" i="1"/>
  <c r="AH331" i="1"/>
  <c r="AH332" i="1"/>
  <c r="AH333" i="1"/>
  <c r="AH334" i="1"/>
  <c r="AH335" i="1"/>
  <c r="AH125" i="1"/>
  <c r="AH336" i="1"/>
  <c r="AH337" i="1"/>
  <c r="AH338" i="1"/>
  <c r="AH339" i="1"/>
  <c r="AH340" i="1"/>
  <c r="AH341" i="1"/>
  <c r="AH342" i="1"/>
  <c r="AH343" i="1"/>
  <c r="AH344" i="1"/>
  <c r="AH126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2" i="1"/>
  <c r="AH3" i="1"/>
  <c r="AH357" i="1"/>
  <c r="AH4" i="1"/>
  <c r="AH358" i="1"/>
  <c r="AH359" i="1"/>
  <c r="AH5" i="1"/>
  <c r="AH6" i="1"/>
  <c r="AH7" i="1"/>
  <c r="AH360" i="1"/>
  <c r="AH8" i="1"/>
  <c r="AH9" i="1"/>
  <c r="AH361" i="1"/>
  <c r="AH362" i="1"/>
  <c r="AH10" i="1"/>
  <c r="AH363" i="1"/>
  <c r="AH364" i="1"/>
  <c r="AH365" i="1"/>
  <c r="AH366" i="1"/>
  <c r="AH367" i="1"/>
  <c r="AH368" i="1"/>
  <c r="AH369" i="1"/>
  <c r="AH370" i="1"/>
  <c r="AH224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214" i="1"/>
  <c r="AH179" i="1"/>
  <c r="AH405" i="1"/>
  <c r="AH406" i="1"/>
  <c r="AH407" i="1"/>
  <c r="AH408" i="1"/>
  <c r="AH244" i="1"/>
  <c r="AH409" i="1"/>
  <c r="AH11" i="1"/>
  <c r="AH12" i="1"/>
  <c r="AH13" i="1"/>
  <c r="AH14" i="1"/>
  <c r="AH15" i="1"/>
  <c r="AH16" i="1"/>
  <c r="AH245" i="1"/>
  <c r="AH246" i="1"/>
  <c r="AH410" i="1"/>
  <c r="AH411" i="1"/>
  <c r="AH412" i="1"/>
  <c r="AH413" i="1"/>
  <c r="AH17" i="1"/>
  <c r="AH414" i="1"/>
  <c r="AH415" i="1"/>
  <c r="AH416" i="1"/>
  <c r="AH417" i="1"/>
  <c r="AH12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18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128" i="1"/>
  <c r="AH485" i="1"/>
  <c r="AH486" i="1"/>
  <c r="AH487" i="1"/>
  <c r="AH488" i="1"/>
  <c r="AH489" i="1"/>
  <c r="AH12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130" i="1"/>
  <c r="AH506" i="1"/>
  <c r="AH507" i="1"/>
  <c r="AH508" i="1"/>
  <c r="AH509" i="1"/>
  <c r="AH510" i="1"/>
  <c r="AH511" i="1"/>
  <c r="AH512" i="1"/>
  <c r="AH513" i="1"/>
  <c r="AH514" i="1"/>
  <c r="AH515" i="1"/>
  <c r="AH516" i="1"/>
  <c r="AH19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131" i="1"/>
  <c r="AH132" i="1"/>
  <c r="AH196" i="1"/>
  <c r="AH197" i="1"/>
  <c r="AH198" i="1"/>
  <c r="AH199" i="1"/>
  <c r="AH534" i="1"/>
  <c r="AH535" i="1"/>
  <c r="AH536" i="1"/>
  <c r="AH537" i="1"/>
  <c r="AH538" i="1"/>
  <c r="AH539" i="1"/>
  <c r="AH540" i="1"/>
  <c r="AH541" i="1"/>
  <c r="AH542" i="1"/>
  <c r="AH543" i="1"/>
  <c r="AH133" i="1"/>
  <c r="AH544" i="1"/>
  <c r="AH545" i="1"/>
  <c r="AH546" i="1"/>
  <c r="AH547" i="1"/>
  <c r="AH218" i="1"/>
  <c r="AH230" i="1"/>
  <c r="AH134" i="1"/>
  <c r="AH135" i="1"/>
  <c r="AH136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271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20" i="1"/>
  <c r="AH613" i="1"/>
  <c r="AH614" i="1"/>
  <c r="AH21" i="1"/>
  <c r="AH22" i="1"/>
  <c r="AH23" i="1"/>
  <c r="AH24" i="1"/>
  <c r="AH25" i="1"/>
  <c r="AH26" i="1"/>
  <c r="AH615" i="1"/>
  <c r="AH27" i="1"/>
  <c r="AH28" i="1"/>
  <c r="AH29" i="1"/>
  <c r="AH616" i="1"/>
  <c r="AH30" i="1"/>
  <c r="AH617" i="1"/>
  <c r="AH618" i="1"/>
  <c r="AH619" i="1"/>
  <c r="AH620" i="1"/>
  <c r="AH621" i="1"/>
  <c r="AH622" i="1"/>
  <c r="AH623" i="1"/>
  <c r="AH624" i="1"/>
  <c r="AH625" i="1"/>
  <c r="AH200" i="1"/>
  <c r="AH31" i="1"/>
  <c r="AH626" i="1"/>
  <c r="AH627" i="1"/>
  <c r="AH32" i="1"/>
  <c r="AH628" i="1"/>
  <c r="AH629" i="1"/>
  <c r="AH630" i="1"/>
  <c r="AH33" i="1"/>
  <c r="AH631" i="1"/>
  <c r="AH632" i="1"/>
  <c r="AH137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34" i="1"/>
  <c r="AH645" i="1"/>
  <c r="AH646" i="1"/>
  <c r="AH35" i="1"/>
  <c r="AH647" i="1"/>
  <c r="AH648" i="1"/>
  <c r="AH649" i="1"/>
  <c r="AH650" i="1"/>
  <c r="AH651" i="1"/>
  <c r="AH652" i="1"/>
  <c r="AH653" i="1"/>
  <c r="AH654" i="1"/>
  <c r="AH655" i="1"/>
  <c r="AH656" i="1"/>
  <c r="AH171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138" i="1"/>
  <c r="AH697" i="1"/>
  <c r="AH698" i="1"/>
  <c r="AH699" i="1"/>
  <c r="AH700" i="1"/>
  <c r="AH701" i="1"/>
  <c r="AH702" i="1"/>
  <c r="AH703" i="1"/>
  <c r="AH704" i="1"/>
  <c r="AH139" i="1"/>
  <c r="AH140" i="1"/>
  <c r="AH141" i="1"/>
  <c r="AH36" i="1"/>
  <c r="AH272" i="1"/>
  <c r="AH273" i="1"/>
  <c r="AH247" i="1"/>
  <c r="AH142" i="1"/>
  <c r="AH143" i="1"/>
  <c r="AH705" i="1"/>
  <c r="AH37" i="1"/>
  <c r="AH38" i="1"/>
  <c r="AH706" i="1"/>
  <c r="AH39" i="1"/>
  <c r="AH707" i="1"/>
  <c r="AH708" i="1"/>
  <c r="AH709" i="1"/>
  <c r="AH710" i="1"/>
  <c r="AH711" i="1"/>
  <c r="AH712" i="1"/>
  <c r="AH144" i="1"/>
  <c r="AH713" i="1"/>
  <c r="AH714" i="1"/>
  <c r="AH715" i="1"/>
  <c r="AH716" i="1"/>
  <c r="AH40" i="1"/>
  <c r="AH41" i="1"/>
  <c r="AH42" i="1"/>
  <c r="AH145" i="1"/>
  <c r="AH717" i="1"/>
  <c r="AH718" i="1"/>
  <c r="AH719" i="1"/>
  <c r="AH720" i="1"/>
  <c r="AH721" i="1"/>
  <c r="AH722" i="1"/>
  <c r="AH723" i="1"/>
  <c r="AH724" i="1"/>
  <c r="AH725" i="1"/>
  <c r="AH726" i="1"/>
  <c r="AH727" i="1"/>
  <c r="AH43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44" i="1"/>
  <c r="AH766" i="1"/>
  <c r="AH45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146" i="1"/>
  <c r="AH147" i="1"/>
  <c r="AH46" i="1"/>
  <c r="AH780" i="1"/>
  <c r="AH148" i="1"/>
  <c r="AH149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17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150" i="1"/>
  <c r="AH830" i="1"/>
  <c r="AH151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219" i="1"/>
  <c r="AH180" i="1"/>
  <c r="AH190" i="1"/>
  <c r="AH47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48" i="1"/>
  <c r="AH49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50" i="1"/>
  <c r="AH928" i="1"/>
  <c r="AH51" i="1"/>
  <c r="AH52" i="1"/>
  <c r="AH53" i="1"/>
  <c r="AH929" i="1"/>
  <c r="AH54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216" i="1"/>
  <c r="AH943" i="1"/>
  <c r="AH944" i="1"/>
  <c r="AH945" i="1"/>
  <c r="AH946" i="1"/>
  <c r="AH152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55" i="1"/>
  <c r="AH153" i="1"/>
  <c r="AH154" i="1"/>
  <c r="AH976" i="1"/>
  <c r="AH193" i="1"/>
  <c r="AH5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191" i="1"/>
  <c r="AH997" i="1"/>
  <c r="AH998" i="1"/>
  <c r="AH999" i="1"/>
  <c r="AH1000" i="1"/>
  <c r="AH1001" i="1"/>
  <c r="AH1002" i="1"/>
  <c r="AH1003" i="1"/>
  <c r="AH201" i="1"/>
  <c r="AH1004" i="1"/>
  <c r="AH202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57" i="1"/>
  <c r="AH1016" i="1"/>
  <c r="AH1017" i="1"/>
  <c r="AH1018" i="1"/>
  <c r="AH1019" i="1"/>
  <c r="AH1020" i="1"/>
  <c r="AH1021" i="1"/>
  <c r="AH58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59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60" i="1"/>
  <c r="AH61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62" i="1"/>
  <c r="AH203" i="1"/>
  <c r="AH1061" i="1"/>
  <c r="AH1062" i="1"/>
  <c r="AH63" i="1"/>
  <c r="AH1063" i="1"/>
  <c r="AH1064" i="1"/>
  <c r="AH1065" i="1"/>
  <c r="AH1066" i="1"/>
  <c r="AH1067" i="1"/>
  <c r="AH204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64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65" i="1"/>
  <c r="AH205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66" i="1"/>
  <c r="AH1125" i="1"/>
  <c r="AH1126" i="1"/>
  <c r="AH1127" i="1"/>
  <c r="AH1128" i="1"/>
  <c r="AH1129" i="1"/>
  <c r="AH67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68" i="1"/>
  <c r="AH1152" i="1"/>
  <c r="AH1153" i="1"/>
  <c r="AH1154" i="1"/>
  <c r="AH1155" i="1"/>
  <c r="AH1156" i="1"/>
  <c r="AH1157" i="1"/>
  <c r="AH173" i="1"/>
  <c r="AH1158" i="1"/>
  <c r="AH206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207" i="1"/>
  <c r="AH1199" i="1"/>
  <c r="AH1200" i="1"/>
  <c r="AH1201" i="1"/>
  <c r="AH208" i="1"/>
  <c r="AH1202" i="1"/>
  <c r="AH1203" i="1"/>
  <c r="AH1204" i="1"/>
  <c r="AH1205" i="1"/>
  <c r="AH69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70" i="1"/>
  <c r="AH1218" i="1"/>
  <c r="AH1219" i="1"/>
  <c r="AH1220" i="1"/>
  <c r="AH1221" i="1"/>
  <c r="AH1222" i="1"/>
  <c r="AH1223" i="1"/>
  <c r="AH1224" i="1"/>
  <c r="AH1225" i="1"/>
  <c r="AH1226" i="1"/>
  <c r="AH181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71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72" i="1"/>
  <c r="AH1254" i="1"/>
  <c r="AH1255" i="1"/>
  <c r="AH1256" i="1"/>
  <c r="AH288" i="1"/>
  <c r="AH1257" i="1"/>
  <c r="AH1258" i="1"/>
  <c r="AH215" i="1"/>
  <c r="AH73" i="1"/>
  <c r="AH1259" i="1"/>
  <c r="AH74" i="1"/>
  <c r="AH1260" i="1"/>
  <c r="AH1261" i="1"/>
  <c r="AH1262" i="1"/>
  <c r="AH1263" i="1"/>
  <c r="AH1264" i="1"/>
  <c r="AH1265" i="1"/>
  <c r="AH1266" i="1"/>
  <c r="AH75" i="1"/>
  <c r="AH1267" i="1"/>
  <c r="AH1268" i="1"/>
  <c r="AH1269" i="1"/>
  <c r="AH1270" i="1"/>
  <c r="AH1271" i="1"/>
  <c r="AH1272" i="1"/>
  <c r="AH1273" i="1"/>
  <c r="AH274" i="1"/>
  <c r="AH1274" i="1"/>
  <c r="AH209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7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82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77" i="1"/>
  <c r="AH1340" i="1"/>
  <c r="AH1341" i="1"/>
  <c r="AH1342" i="1"/>
  <c r="AH1343" i="1"/>
  <c r="AH1344" i="1"/>
  <c r="AH1345" i="1"/>
  <c r="AH1346" i="1"/>
  <c r="AH78" i="1"/>
  <c r="AH1347" i="1"/>
  <c r="AH1348" i="1"/>
  <c r="AH1349" i="1"/>
  <c r="AH1350" i="1"/>
  <c r="AH1351" i="1"/>
  <c r="AH1352" i="1"/>
  <c r="AH1353" i="1"/>
  <c r="AH1354" i="1"/>
  <c r="AH1355" i="1"/>
  <c r="AH1356" i="1"/>
  <c r="AH79" i="1"/>
  <c r="AH1357" i="1"/>
  <c r="AH192" i="1"/>
  <c r="AH1358" i="1"/>
  <c r="AH1359" i="1"/>
  <c r="AH1360" i="1"/>
  <c r="AH80" i="1"/>
  <c r="AH1361" i="1"/>
  <c r="AH1362" i="1"/>
  <c r="AH1363" i="1"/>
  <c r="AH1364" i="1"/>
  <c r="AH1365" i="1"/>
  <c r="AH1366" i="1"/>
  <c r="AH81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82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210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275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220" i="1"/>
  <c r="AH1493" i="1"/>
  <c r="AH1494" i="1"/>
  <c r="AH231" i="1"/>
  <c r="AH1495" i="1"/>
  <c r="AH1496" i="1"/>
  <c r="AH83" i="1"/>
  <c r="AH174" i="1"/>
  <c r="AH1497" i="1"/>
  <c r="AH84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83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85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221" i="1"/>
  <c r="AH86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75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76" i="1"/>
  <c r="AH1624" i="1"/>
  <c r="AH1625" i="1"/>
  <c r="AH155" i="1"/>
  <c r="AH1626" i="1"/>
  <c r="AH87" i="1"/>
  <c r="AH211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88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89" i="1"/>
  <c r="AH222" i="1"/>
  <c r="AH1672" i="1"/>
  <c r="AH1673" i="1"/>
  <c r="AH177" i="1"/>
  <c r="AH1674" i="1"/>
  <c r="AH1675" i="1"/>
  <c r="AH1676" i="1"/>
  <c r="AH156" i="1"/>
  <c r="AH90" i="1"/>
  <c r="AH1677" i="1"/>
  <c r="AH1678" i="1"/>
  <c r="AH1679" i="1"/>
  <c r="AH1680" i="1"/>
  <c r="AH232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5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58" i="1"/>
  <c r="AH1715" i="1"/>
  <c r="AH1716" i="1"/>
  <c r="AH1717" i="1"/>
  <c r="AH1718" i="1"/>
  <c r="AH1719" i="1"/>
  <c r="AH1720" i="1"/>
  <c r="AH233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234" i="1"/>
  <c r="AH1736" i="1"/>
  <c r="AH1737" i="1"/>
  <c r="AH1738" i="1"/>
  <c r="AH91" i="1"/>
  <c r="AH1739" i="1"/>
  <c r="AH1740" i="1"/>
  <c r="AH1741" i="1"/>
  <c r="AH1742" i="1"/>
  <c r="AH1743" i="1"/>
  <c r="AH1744" i="1"/>
  <c r="AH1745" i="1"/>
  <c r="AH1746" i="1"/>
  <c r="AH1747" i="1"/>
  <c r="AH1748" i="1"/>
  <c r="AH159" i="1"/>
  <c r="AH1749" i="1"/>
  <c r="AH1750" i="1"/>
  <c r="AH287" i="1"/>
  <c r="AH1751" i="1"/>
  <c r="AH1752" i="1"/>
  <c r="AH1753" i="1"/>
  <c r="AH1754" i="1"/>
  <c r="AH1755" i="1"/>
  <c r="AH1756" i="1"/>
  <c r="AH160" i="1"/>
  <c r="AH1757" i="1"/>
  <c r="AH161" i="1"/>
  <c r="AH162" i="1"/>
  <c r="AH1758" i="1"/>
  <c r="AH1759" i="1"/>
  <c r="AH1760" i="1"/>
  <c r="AH1761" i="1"/>
  <c r="AH1762" i="1"/>
  <c r="AH92" i="1"/>
  <c r="AH1763" i="1"/>
  <c r="AH1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84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93" i="1"/>
  <c r="AH1790" i="1"/>
  <c r="AH1791" i="1"/>
  <c r="AH1792" i="1"/>
  <c r="AH1793" i="1"/>
  <c r="AH1794" i="1"/>
  <c r="AH1795" i="1"/>
  <c r="AH1796" i="1"/>
  <c r="AH1797" i="1"/>
  <c r="AH259" i="1"/>
  <c r="AH1798" i="1"/>
  <c r="AH1799" i="1"/>
  <c r="AH241" i="1"/>
  <c r="AH1800" i="1"/>
  <c r="AH242" i="1"/>
  <c r="AH1801" i="1"/>
  <c r="AH94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95" i="1"/>
  <c r="AH1834" i="1"/>
  <c r="AH1835" i="1"/>
  <c r="AH1836" i="1"/>
  <c r="AH9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64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97" i="1"/>
  <c r="AH1865" i="1"/>
  <c r="AH1866" i="1"/>
  <c r="AH1867" i="1"/>
  <c r="AH1868" i="1"/>
  <c r="AH1869" i="1"/>
  <c r="AH98" i="1"/>
  <c r="AH1870" i="1"/>
  <c r="AH1871" i="1"/>
  <c r="AH1872" i="1"/>
  <c r="AH1873" i="1"/>
  <c r="AH165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235" i="1"/>
  <c r="AH1889" i="1"/>
  <c r="AH1890" i="1"/>
  <c r="AH99" i="1"/>
  <c r="AH1891" i="1"/>
  <c r="AH1892" i="1"/>
  <c r="AH1893" i="1"/>
  <c r="AH1894" i="1"/>
  <c r="AH1895" i="1"/>
  <c r="AH1896" i="1"/>
  <c r="AH1897" i="1"/>
  <c r="AH1898" i="1"/>
  <c r="AH1899" i="1"/>
  <c r="AH100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85" i="1"/>
  <c r="AH1952" i="1"/>
  <c r="AH1953" i="1"/>
  <c r="AH166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36" i="1"/>
  <c r="AH2021" i="1"/>
  <c r="AH2022" i="1"/>
  <c r="AH167" i="1"/>
  <c r="AH186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101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168" i="1"/>
  <c r="AH2057" i="1"/>
  <c r="AH2058" i="1"/>
  <c r="AH2059" i="1"/>
  <c r="AH2060" i="1"/>
  <c r="AH2061" i="1"/>
  <c r="AH2062" i="1"/>
  <c r="AH2063" i="1"/>
  <c r="AH2064" i="1"/>
  <c r="AH2065" i="1"/>
  <c r="AH2066" i="1"/>
  <c r="AH169" i="1"/>
  <c r="AH2067" i="1"/>
  <c r="AH2068" i="1"/>
  <c r="AH243" i="1"/>
  <c r="AH170" i="1"/>
  <c r="AH286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102" i="1"/>
  <c r="AH2085" i="1"/>
  <c r="AH2086" i="1"/>
  <c r="AH2087" i="1"/>
  <c r="AH2088" i="1"/>
  <c r="AH2089" i="1"/>
  <c r="AH2090" i="1"/>
  <c r="AH2091" i="1"/>
  <c r="AH2092" i="1"/>
  <c r="AH194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178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37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2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60" i="1"/>
  <c r="AH261" i="1"/>
  <c r="AH2198" i="1"/>
  <c r="AH2199" i="1"/>
  <c r="AH2200" i="1"/>
  <c r="AH103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48" i="1"/>
  <c r="AH2221" i="1"/>
  <c r="AH2222" i="1"/>
  <c r="AH2223" i="1"/>
  <c r="AH249" i="1"/>
  <c r="AH2224" i="1"/>
  <c r="AH263" i="1"/>
  <c r="AH264" i="1"/>
  <c r="AH265" i="1"/>
  <c r="AH266" i="1"/>
  <c r="AH267" i="1"/>
  <c r="AH269" i="1"/>
  <c r="AH268" i="1"/>
  <c r="AH2225" i="1"/>
  <c r="AH2226" i="1"/>
  <c r="AH2227" i="1"/>
  <c r="AH2228" i="1"/>
  <c r="AH2229" i="1"/>
  <c r="AH2230" i="1"/>
  <c r="AH2231" i="1"/>
  <c r="AH2232" i="1"/>
  <c r="AH2233" i="1"/>
  <c r="AH270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29" i="1"/>
  <c r="AH2374" i="1"/>
  <c r="AH104" i="1"/>
  <c r="AH105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187" i="1"/>
  <c r="AH195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38" i="1"/>
  <c r="AH239" i="1"/>
  <c r="AH2492" i="1"/>
  <c r="AH2493" i="1"/>
  <c r="AH2494" i="1"/>
  <c r="AH2495" i="1"/>
  <c r="AH106" i="1"/>
  <c r="AH2496" i="1"/>
  <c r="AH188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107" i="1"/>
  <c r="AH108" i="1"/>
  <c r="AH109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4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110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189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111" i="1"/>
  <c r="AH2757" i="1"/>
  <c r="AH226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23" i="1"/>
  <c r="AH2774" i="1"/>
  <c r="AH2775" i="1"/>
  <c r="AH2776" i="1"/>
  <c r="AH228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17" i="1"/>
  <c r="AH2834" i="1"/>
  <c r="AH2835" i="1"/>
  <c r="AH2836" i="1"/>
  <c r="AH212" i="1"/>
  <c r="AH2837" i="1"/>
  <c r="AH213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50" i="1"/>
  <c r="AH2875" i="1"/>
  <c r="AH2876" i="1"/>
  <c r="AH2877" i="1"/>
  <c r="AH2878" i="1"/>
  <c r="AH2879" i="1"/>
  <c r="AH2880" i="1"/>
  <c r="AH2881" i="1"/>
  <c r="AH2882" i="1"/>
  <c r="AH2883" i="1"/>
  <c r="AH2884" i="1"/>
  <c r="AH251" i="1"/>
  <c r="AH2885" i="1"/>
  <c r="AH2886" i="1"/>
  <c r="AH2887" i="1"/>
  <c r="AH2888" i="1"/>
  <c r="AH2889" i="1"/>
  <c r="AH2890" i="1"/>
  <c r="AH2891" i="1"/>
  <c r="AH2892" i="1"/>
  <c r="AH2893" i="1"/>
  <c r="AH281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112" i="1"/>
  <c r="AH2919" i="1"/>
  <c r="AH113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52" i="1"/>
  <c r="AH2937" i="1"/>
  <c r="AH2938" i="1"/>
  <c r="AH253" i="1"/>
  <c r="AH2939" i="1"/>
  <c r="AH2940" i="1"/>
  <c r="AH2941" i="1"/>
  <c r="AH2942" i="1"/>
  <c r="AH2943" i="1"/>
  <c r="AH254" i="1"/>
  <c r="AH2944" i="1"/>
  <c r="AH2945" i="1"/>
  <c r="AH2946" i="1"/>
  <c r="AH2947" i="1"/>
  <c r="AH2948" i="1"/>
  <c r="AH2949" i="1"/>
  <c r="AH2950" i="1"/>
  <c r="AH2951" i="1"/>
  <c r="AH2952" i="1"/>
  <c r="AH257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2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255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114" i="1"/>
  <c r="AH3039" i="1"/>
  <c r="AH3040" i="1"/>
  <c r="AH3041" i="1"/>
  <c r="AH3042" i="1"/>
  <c r="AH3043" i="1"/>
  <c r="AH3044" i="1"/>
  <c r="AH115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282" i="1"/>
  <c r="AH3067" i="1"/>
  <c r="AH3068" i="1"/>
  <c r="AH3069" i="1"/>
  <c r="AH280" i="1"/>
  <c r="AH3070" i="1"/>
  <c r="AH3071" i="1"/>
  <c r="AH3072" i="1"/>
  <c r="AH3073" i="1"/>
  <c r="AH3074" i="1"/>
  <c r="AH3075" i="1"/>
  <c r="AH3076" i="1"/>
  <c r="AH3077" i="1"/>
  <c r="AH3078" i="1"/>
  <c r="AH3079" i="1"/>
  <c r="AH258" i="1"/>
  <c r="AH276" i="1"/>
  <c r="AH3080" i="1"/>
  <c r="AH3081" i="1"/>
  <c r="AH3082" i="1"/>
  <c r="AH3083" i="1"/>
  <c r="AH3084" i="1"/>
  <c r="AH3085" i="1"/>
  <c r="AH3086" i="1"/>
  <c r="AH3087" i="1"/>
  <c r="AH3088" i="1"/>
  <c r="AH256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26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277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283" i="1"/>
  <c r="AH3289" i="1"/>
  <c r="AH3290" i="1"/>
  <c r="AH3291" i="1"/>
  <c r="AH3292" i="1"/>
  <c r="AH3293" i="1"/>
  <c r="AH3294" i="1"/>
  <c r="AH3295" i="1"/>
  <c r="AH278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116" i="1"/>
  <c r="AH3437" i="1"/>
  <c r="AH11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279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285" i="1"/>
  <c r="AH3540" i="1"/>
  <c r="AH3541" i="1"/>
  <c r="AH3542" i="1"/>
  <c r="AH3543" i="1"/>
  <c r="AH3544" i="1"/>
  <c r="AH3545" i="1"/>
  <c r="AH3546" i="1"/>
  <c r="AH289" i="1"/>
  <c r="C50" i="3"/>
  <c r="B50" i="3"/>
  <c r="AE290" i="1"/>
  <c r="AF290" i="1" s="1"/>
  <c r="AE291" i="1"/>
  <c r="AE292" i="1"/>
  <c r="AF292" i="1" s="1"/>
  <c r="AE293" i="1"/>
  <c r="AF293" i="1" s="1"/>
  <c r="AE294" i="1"/>
  <c r="AF294" i="1" s="1"/>
  <c r="AE295" i="1"/>
  <c r="AE296" i="1"/>
  <c r="AF296" i="1" s="1"/>
  <c r="AE297" i="1"/>
  <c r="AE298" i="1"/>
  <c r="AF298" i="1" s="1"/>
  <c r="AE299" i="1"/>
  <c r="AF299" i="1" s="1"/>
  <c r="AE300" i="1"/>
  <c r="AF300" i="1" s="1"/>
  <c r="AE301" i="1"/>
  <c r="AF301" i="1" s="1"/>
  <c r="AE302" i="1"/>
  <c r="AF302" i="1" s="1"/>
  <c r="AE284" i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E309" i="1"/>
  <c r="AF309" i="1" s="1"/>
  <c r="AE118" i="1"/>
  <c r="AF118" i="1" s="1"/>
  <c r="AE310" i="1"/>
  <c r="AE311" i="1"/>
  <c r="AF311" i="1" s="1"/>
  <c r="AE119" i="1"/>
  <c r="AF119" i="1" s="1"/>
  <c r="AE312" i="1"/>
  <c r="AE313" i="1"/>
  <c r="AF313" i="1" s="1"/>
  <c r="AE314" i="1"/>
  <c r="AF314" i="1" s="1"/>
  <c r="AE315" i="1"/>
  <c r="AF315" i="1" s="1"/>
  <c r="AE316" i="1"/>
  <c r="AF316" i="1" s="1"/>
  <c r="AE317" i="1"/>
  <c r="AF317" i="1" s="1"/>
  <c r="AE120" i="1"/>
  <c r="AE318" i="1"/>
  <c r="AF318" i="1" s="1"/>
  <c r="AE319" i="1"/>
  <c r="AF319" i="1" s="1"/>
  <c r="AE121" i="1"/>
  <c r="AF121" i="1" s="1"/>
  <c r="AE320" i="1"/>
  <c r="AF320" i="1" s="1"/>
  <c r="AE321" i="1"/>
  <c r="AF321" i="1" s="1"/>
  <c r="AE322" i="1"/>
  <c r="AE323" i="1"/>
  <c r="AF323" i="1" s="1"/>
  <c r="AE324" i="1"/>
  <c r="AF324" i="1" s="1"/>
  <c r="AE122" i="1"/>
  <c r="AF122" i="1" s="1"/>
  <c r="AE325" i="1"/>
  <c r="AF325" i="1" s="1"/>
  <c r="AE326" i="1"/>
  <c r="AF326" i="1" s="1"/>
  <c r="AE327" i="1"/>
  <c r="AE123" i="1"/>
  <c r="AF123" i="1" s="1"/>
  <c r="AE328" i="1"/>
  <c r="AF328" i="1" s="1"/>
  <c r="AE329" i="1"/>
  <c r="AE124" i="1"/>
  <c r="AF124" i="1" s="1"/>
  <c r="AE330" i="1"/>
  <c r="AF330" i="1" s="1"/>
  <c r="AE331" i="1"/>
  <c r="AE332" i="1"/>
  <c r="AF332" i="1" s="1"/>
  <c r="AE333" i="1"/>
  <c r="AF333" i="1" s="1"/>
  <c r="AE334" i="1"/>
  <c r="AF334" i="1" s="1"/>
  <c r="AE335" i="1"/>
  <c r="AF335" i="1" s="1"/>
  <c r="AE125" i="1"/>
  <c r="AF125" i="1" s="1"/>
  <c r="AE336" i="1"/>
  <c r="AE337" i="1"/>
  <c r="AF337" i="1" s="1"/>
  <c r="AE338" i="1"/>
  <c r="AF338" i="1" s="1"/>
  <c r="AE339" i="1"/>
  <c r="AE340" i="1"/>
  <c r="AF340" i="1" s="1"/>
  <c r="AE341" i="1"/>
  <c r="AF341" i="1" s="1"/>
  <c r="AE342" i="1"/>
  <c r="AE343" i="1"/>
  <c r="AF343" i="1" s="1"/>
  <c r="AE344" i="1"/>
  <c r="AF344" i="1" s="1"/>
  <c r="AE126" i="1"/>
  <c r="AF126" i="1" s="1"/>
  <c r="AE345" i="1"/>
  <c r="AF345" i="1" s="1"/>
  <c r="AE346" i="1"/>
  <c r="AF346" i="1" s="1"/>
  <c r="AE347" i="1"/>
  <c r="AE348" i="1"/>
  <c r="AF348" i="1" s="1"/>
  <c r="AE349" i="1"/>
  <c r="AF349" i="1" s="1"/>
  <c r="AE350" i="1"/>
  <c r="AE351" i="1"/>
  <c r="AF351" i="1" s="1"/>
  <c r="AE352" i="1"/>
  <c r="AF352" i="1" s="1"/>
  <c r="AE353" i="1"/>
  <c r="AE354" i="1"/>
  <c r="AF354" i="1" s="1"/>
  <c r="AE355" i="1"/>
  <c r="AF355" i="1" s="1"/>
  <c r="AE356" i="1"/>
  <c r="AF356" i="1" s="1"/>
  <c r="AE2" i="1"/>
  <c r="AF2" i="1" s="1"/>
  <c r="AE3" i="1"/>
  <c r="AF3" i="1" s="1"/>
  <c r="AE357" i="1"/>
  <c r="AE4" i="1"/>
  <c r="AF4" i="1" s="1"/>
  <c r="AE358" i="1"/>
  <c r="AF358" i="1" s="1"/>
  <c r="AE359" i="1"/>
  <c r="AE5" i="1"/>
  <c r="AF5" i="1" s="1"/>
  <c r="AE6" i="1"/>
  <c r="AF6" i="1" s="1"/>
  <c r="AE7" i="1"/>
  <c r="AE360" i="1"/>
  <c r="AE8" i="1"/>
  <c r="AF8" i="1" s="1"/>
  <c r="AE9" i="1"/>
  <c r="AF9" i="1" s="1"/>
  <c r="AE361" i="1"/>
  <c r="AF361" i="1" s="1"/>
  <c r="AE362" i="1"/>
  <c r="AF362" i="1" s="1"/>
  <c r="AE10" i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E369" i="1"/>
  <c r="AF369" i="1" s="1"/>
  <c r="AE370" i="1"/>
  <c r="AF370" i="1" s="1"/>
  <c r="AE224" i="1"/>
  <c r="AF224" i="1" s="1"/>
  <c r="AE371" i="1"/>
  <c r="AF371" i="1" s="1"/>
  <c r="AE372" i="1"/>
  <c r="AF372" i="1" s="1"/>
  <c r="AE373" i="1"/>
  <c r="AE374" i="1"/>
  <c r="AF374" i="1" s="1"/>
  <c r="AE375" i="1"/>
  <c r="AF375" i="1" s="1"/>
  <c r="AE376" i="1"/>
  <c r="AE377" i="1"/>
  <c r="AF377" i="1" s="1"/>
  <c r="AE378" i="1"/>
  <c r="AF378" i="1" s="1"/>
  <c r="AE379" i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E392" i="1"/>
  <c r="AF392" i="1" s="1"/>
  <c r="AE393" i="1"/>
  <c r="AF393" i="1" s="1"/>
  <c r="AE394" i="1"/>
  <c r="AF394" i="1" s="1"/>
  <c r="AE395" i="1"/>
  <c r="AF395" i="1" s="1"/>
  <c r="AE396" i="1"/>
  <c r="AF396" i="1" s="1"/>
  <c r="AE397" i="1"/>
  <c r="AE398" i="1"/>
  <c r="AF398" i="1" s="1"/>
  <c r="AE399" i="1"/>
  <c r="AF399" i="1" s="1"/>
  <c r="AE400" i="1"/>
  <c r="AE401" i="1"/>
  <c r="AF401" i="1" s="1"/>
  <c r="AE402" i="1"/>
  <c r="AF402" i="1" s="1"/>
  <c r="AE403" i="1"/>
  <c r="AE404" i="1"/>
  <c r="AF404" i="1" s="1"/>
  <c r="AE214" i="1"/>
  <c r="AF214" i="1" s="1"/>
  <c r="AE179" i="1"/>
  <c r="AF179" i="1" s="1"/>
  <c r="AE405" i="1"/>
  <c r="AF405" i="1" s="1"/>
  <c r="AE406" i="1"/>
  <c r="AF406" i="1" s="1"/>
  <c r="AE407" i="1"/>
  <c r="AE408" i="1"/>
  <c r="AF408" i="1" s="1"/>
  <c r="AE244" i="1"/>
  <c r="AF244" i="1" s="1"/>
  <c r="AE409" i="1"/>
  <c r="AF409" i="1" s="1"/>
  <c r="AE11" i="1"/>
  <c r="AF11" i="1" s="1"/>
  <c r="AE12" i="1"/>
  <c r="AF12" i="1" s="1"/>
  <c r="AE13" i="1"/>
  <c r="AE14" i="1"/>
  <c r="AF14" i="1" s="1"/>
  <c r="AE15" i="1"/>
  <c r="AF15" i="1" s="1"/>
  <c r="AE16" i="1"/>
  <c r="AF16" i="1" s="1"/>
  <c r="AE245" i="1"/>
  <c r="AF245" i="1" s="1"/>
  <c r="AE246" i="1"/>
  <c r="AF246" i="1" s="1"/>
  <c r="AE410" i="1"/>
  <c r="AE411" i="1"/>
  <c r="AF411" i="1" s="1"/>
  <c r="AE412" i="1"/>
  <c r="AF412" i="1" s="1"/>
  <c r="AE413" i="1"/>
  <c r="AE17" i="1"/>
  <c r="AF17" i="1" s="1"/>
  <c r="AE414" i="1"/>
  <c r="AF414" i="1" s="1"/>
  <c r="AE415" i="1"/>
  <c r="AE416" i="1"/>
  <c r="AF416" i="1" s="1"/>
  <c r="AE417" i="1"/>
  <c r="AF417" i="1" s="1"/>
  <c r="AE127" i="1"/>
  <c r="AF127" i="1" s="1"/>
  <c r="AE418" i="1"/>
  <c r="AF418" i="1" s="1"/>
  <c r="AE419" i="1"/>
  <c r="AF419" i="1" s="1"/>
  <c r="AE420" i="1"/>
  <c r="AE421" i="1"/>
  <c r="AF421" i="1" s="1"/>
  <c r="AE422" i="1"/>
  <c r="AF422" i="1" s="1"/>
  <c r="AE423" i="1"/>
  <c r="AE424" i="1"/>
  <c r="AF424" i="1" s="1"/>
  <c r="AE425" i="1"/>
  <c r="AF425" i="1" s="1"/>
  <c r="AE426" i="1"/>
  <c r="AE427" i="1"/>
  <c r="AE428" i="1"/>
  <c r="AF428" i="1" s="1"/>
  <c r="AE429" i="1"/>
  <c r="AF429" i="1" s="1"/>
  <c r="AE430" i="1"/>
  <c r="AF430" i="1" s="1"/>
  <c r="AE431" i="1"/>
  <c r="AF431" i="1" s="1"/>
  <c r="AE432" i="1"/>
  <c r="AE433" i="1"/>
  <c r="AF433" i="1" s="1"/>
  <c r="AE434" i="1"/>
  <c r="AF434" i="1" s="1"/>
  <c r="AE435" i="1"/>
  <c r="AF435" i="1" s="1"/>
  <c r="AE436" i="1"/>
  <c r="AF436" i="1" s="1"/>
  <c r="AE437" i="1"/>
  <c r="AF437" i="1" s="1"/>
  <c r="AE438" i="1"/>
  <c r="AE439" i="1"/>
  <c r="AF439" i="1" s="1"/>
  <c r="AE440" i="1"/>
  <c r="AF440" i="1" s="1"/>
  <c r="AE441" i="1"/>
  <c r="AF441" i="1" s="1"/>
  <c r="AE442" i="1"/>
  <c r="AF442" i="1" s="1"/>
  <c r="AE443" i="1"/>
  <c r="AF443" i="1" s="1"/>
  <c r="AE18" i="1"/>
  <c r="AE444" i="1"/>
  <c r="AF444" i="1" s="1"/>
  <c r="AE445" i="1"/>
  <c r="AF445" i="1" s="1"/>
  <c r="AE446" i="1"/>
  <c r="AE447" i="1"/>
  <c r="AF447" i="1" s="1"/>
  <c r="AE448" i="1"/>
  <c r="AF448" i="1" s="1"/>
  <c r="AE449" i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E456" i="1"/>
  <c r="AF456" i="1" s="1"/>
  <c r="AE457" i="1"/>
  <c r="AF457" i="1" s="1"/>
  <c r="AE458" i="1"/>
  <c r="AF458" i="1" s="1"/>
  <c r="AE459" i="1"/>
  <c r="AF459" i="1" s="1"/>
  <c r="AE460" i="1"/>
  <c r="AF460" i="1" s="1"/>
  <c r="AE461" i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E474" i="1"/>
  <c r="AF474" i="1" s="1"/>
  <c r="AE475" i="1"/>
  <c r="AF475" i="1" s="1"/>
  <c r="AE476" i="1"/>
  <c r="AF476" i="1" s="1"/>
  <c r="AE477" i="1"/>
  <c r="AF477" i="1" s="1"/>
  <c r="AE478" i="1"/>
  <c r="AF478" i="1" s="1"/>
  <c r="AE479" i="1"/>
  <c r="AE480" i="1"/>
  <c r="AF480" i="1" s="1"/>
  <c r="AE481" i="1"/>
  <c r="AF481" i="1" s="1"/>
  <c r="AE482" i="1"/>
  <c r="AF482" i="1" s="1"/>
  <c r="AE483" i="1"/>
  <c r="AF483" i="1" s="1"/>
  <c r="AE484" i="1"/>
  <c r="AF484" i="1" s="1"/>
  <c r="AE128" i="1"/>
  <c r="AE485" i="1"/>
  <c r="AF485" i="1" s="1"/>
  <c r="AE486" i="1"/>
  <c r="AF486" i="1" s="1"/>
  <c r="AE487" i="1"/>
  <c r="AF487" i="1" s="1"/>
  <c r="AE488" i="1"/>
  <c r="AF488" i="1" s="1"/>
  <c r="AE489" i="1"/>
  <c r="AF489" i="1" s="1"/>
  <c r="AE129" i="1"/>
  <c r="AE490" i="1"/>
  <c r="AF490" i="1" s="1"/>
  <c r="AE491" i="1"/>
  <c r="AF491" i="1" s="1"/>
  <c r="AE492" i="1"/>
  <c r="AF492" i="1" s="1"/>
  <c r="AE493" i="1"/>
  <c r="AF493" i="1" s="1"/>
  <c r="AE494" i="1"/>
  <c r="AF494" i="1" s="1"/>
  <c r="AE495" i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E502" i="1"/>
  <c r="AF502" i="1" s="1"/>
  <c r="AE503" i="1"/>
  <c r="AF503" i="1" s="1"/>
  <c r="AE504" i="1"/>
  <c r="AF504" i="1" s="1"/>
  <c r="AE505" i="1"/>
  <c r="AF505" i="1" s="1"/>
  <c r="AE130" i="1"/>
  <c r="AF130" i="1" s="1"/>
  <c r="AE506" i="1"/>
  <c r="AE507" i="1"/>
  <c r="AE508" i="1"/>
  <c r="AF508" i="1" s="1"/>
  <c r="AE509" i="1"/>
  <c r="AF509" i="1" s="1"/>
  <c r="AE510" i="1"/>
  <c r="AF510" i="1" s="1"/>
  <c r="AE511" i="1"/>
  <c r="AF511" i="1" s="1"/>
  <c r="AE512" i="1"/>
  <c r="AE513" i="1"/>
  <c r="AF513" i="1" s="1"/>
  <c r="AE514" i="1"/>
  <c r="AF514" i="1" s="1"/>
  <c r="AE515" i="1"/>
  <c r="AF515" i="1" s="1"/>
  <c r="AE516" i="1"/>
  <c r="AF516" i="1" s="1"/>
  <c r="AE19" i="1"/>
  <c r="AF19" i="1" s="1"/>
  <c r="AE517" i="1"/>
  <c r="AE518" i="1"/>
  <c r="AF518" i="1" s="1"/>
  <c r="AE519" i="1"/>
  <c r="AF519" i="1" s="1"/>
  <c r="AE520" i="1"/>
  <c r="AF520" i="1" s="1"/>
  <c r="AE521" i="1"/>
  <c r="AF521" i="1" s="1"/>
  <c r="AE522" i="1"/>
  <c r="AF522" i="1" s="1"/>
  <c r="AE523" i="1"/>
  <c r="AE524" i="1"/>
  <c r="AF524" i="1" s="1"/>
  <c r="AE525" i="1"/>
  <c r="AF525" i="1" s="1"/>
  <c r="AE526" i="1"/>
  <c r="AE527" i="1"/>
  <c r="AF527" i="1" s="1"/>
  <c r="AE528" i="1"/>
  <c r="AF528" i="1" s="1"/>
  <c r="AE529" i="1"/>
  <c r="AE530" i="1"/>
  <c r="AF530" i="1" s="1"/>
  <c r="AE531" i="1"/>
  <c r="AF531" i="1" s="1"/>
  <c r="AE532" i="1"/>
  <c r="AF532" i="1" s="1"/>
  <c r="AE533" i="1"/>
  <c r="AF533" i="1" s="1"/>
  <c r="AE131" i="1"/>
  <c r="AF131" i="1" s="1"/>
  <c r="AE132" i="1"/>
  <c r="AE196" i="1"/>
  <c r="AF196" i="1" s="1"/>
  <c r="AE197" i="1"/>
  <c r="AF197" i="1" s="1"/>
  <c r="AE198" i="1"/>
  <c r="AF198" i="1" s="1"/>
  <c r="AE199" i="1"/>
  <c r="AF199" i="1" s="1"/>
  <c r="AE534" i="1"/>
  <c r="AF534" i="1" s="1"/>
  <c r="AE535" i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E542" i="1"/>
  <c r="AF542" i="1" s="1"/>
  <c r="AE543" i="1"/>
  <c r="AF543" i="1" s="1"/>
  <c r="AE133" i="1"/>
  <c r="AF133" i="1" s="1"/>
  <c r="AE544" i="1"/>
  <c r="AF544" i="1" s="1"/>
  <c r="AE545" i="1"/>
  <c r="AF545" i="1" s="1"/>
  <c r="AE546" i="1"/>
  <c r="AE547" i="1"/>
  <c r="AF547" i="1" s="1"/>
  <c r="AE218" i="1"/>
  <c r="AF218" i="1" s="1"/>
  <c r="AE230" i="1"/>
  <c r="AF230" i="1" s="1"/>
  <c r="AE134" i="1"/>
  <c r="AF134" i="1" s="1"/>
  <c r="AE135" i="1"/>
  <c r="AF135" i="1" s="1"/>
  <c r="AE136" i="1"/>
  <c r="AE548" i="1"/>
  <c r="AF548" i="1" s="1"/>
  <c r="AE549" i="1"/>
  <c r="AF549" i="1" s="1"/>
  <c r="AE550" i="1"/>
  <c r="AE551" i="1"/>
  <c r="AF551" i="1" s="1"/>
  <c r="AE552" i="1"/>
  <c r="AF552" i="1" s="1"/>
  <c r="AE553" i="1"/>
  <c r="AE554" i="1"/>
  <c r="AF554" i="1" s="1"/>
  <c r="AE555" i="1"/>
  <c r="AF555" i="1" s="1"/>
  <c r="AE556" i="1"/>
  <c r="AF556" i="1" s="1"/>
  <c r="AE557" i="1"/>
  <c r="AF557" i="1" s="1"/>
  <c r="AE558" i="1"/>
  <c r="AF558" i="1" s="1"/>
  <c r="AE559" i="1"/>
  <c r="AE560" i="1"/>
  <c r="AF560" i="1" s="1"/>
  <c r="AE561" i="1"/>
  <c r="AF561" i="1" s="1"/>
  <c r="AE562" i="1"/>
  <c r="AE563" i="1"/>
  <c r="AF563" i="1" s="1"/>
  <c r="AE564" i="1"/>
  <c r="AF564" i="1" s="1"/>
  <c r="AE565" i="1"/>
  <c r="AE566" i="1"/>
  <c r="AF566" i="1" s="1"/>
  <c r="AE567" i="1"/>
  <c r="AF567" i="1" s="1"/>
  <c r="AE568" i="1"/>
  <c r="AF568" i="1" s="1"/>
  <c r="AE569" i="1"/>
  <c r="AF569" i="1" s="1"/>
  <c r="AE570" i="1"/>
  <c r="AF570" i="1" s="1"/>
  <c r="AE571" i="1"/>
  <c r="AE572" i="1"/>
  <c r="AF572" i="1" s="1"/>
  <c r="AE573" i="1"/>
  <c r="AF573" i="1" s="1"/>
  <c r="AE574" i="1"/>
  <c r="AE575" i="1"/>
  <c r="AF575" i="1" s="1"/>
  <c r="AE576" i="1"/>
  <c r="AF576" i="1" s="1"/>
  <c r="AE577" i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E584" i="1"/>
  <c r="AF584" i="1" s="1"/>
  <c r="AE585" i="1"/>
  <c r="AF585" i="1" s="1"/>
  <c r="AE586" i="1"/>
  <c r="AE587" i="1"/>
  <c r="AF587" i="1" s="1"/>
  <c r="AE271" i="1"/>
  <c r="AF271" i="1" s="1"/>
  <c r="AE588" i="1"/>
  <c r="AE589" i="1"/>
  <c r="AF589" i="1" s="1"/>
  <c r="AE590" i="1"/>
  <c r="AF590" i="1" s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E598" i="1"/>
  <c r="AF598" i="1" s="1"/>
  <c r="AE599" i="1"/>
  <c r="AF599" i="1" s="1"/>
  <c r="AE600" i="1"/>
  <c r="AE601" i="1"/>
  <c r="AF601" i="1" s="1"/>
  <c r="AE602" i="1"/>
  <c r="AF602" i="1" s="1"/>
  <c r="AE603" i="1"/>
  <c r="AF603" i="1" s="1"/>
  <c r="AE604" i="1"/>
  <c r="AF604" i="1" s="1"/>
  <c r="AE605" i="1"/>
  <c r="AF605" i="1" s="1"/>
  <c r="AE606" i="1"/>
  <c r="AE607" i="1"/>
  <c r="AF607" i="1" s="1"/>
  <c r="AE608" i="1"/>
  <c r="AF608" i="1" s="1"/>
  <c r="AE609" i="1"/>
  <c r="AE610" i="1"/>
  <c r="AF610" i="1" s="1"/>
  <c r="AE611" i="1"/>
  <c r="AF611" i="1" s="1"/>
  <c r="AE612" i="1"/>
  <c r="AE20" i="1"/>
  <c r="AF20" i="1" s="1"/>
  <c r="AE613" i="1"/>
  <c r="AF613" i="1" s="1"/>
  <c r="AE614" i="1"/>
  <c r="AF614" i="1" s="1"/>
  <c r="AE21" i="1"/>
  <c r="AF21" i="1" s="1"/>
  <c r="AE22" i="1"/>
  <c r="AF22" i="1" s="1"/>
  <c r="AE23" i="1"/>
  <c r="AE24" i="1"/>
  <c r="AF24" i="1" s="1"/>
  <c r="AE25" i="1"/>
  <c r="AF25" i="1" s="1"/>
  <c r="AE26" i="1"/>
  <c r="AE615" i="1"/>
  <c r="AF615" i="1" s="1"/>
  <c r="AE27" i="1"/>
  <c r="AF27" i="1" s="1"/>
  <c r="AE28" i="1"/>
  <c r="AE29" i="1"/>
  <c r="AF29" i="1" s="1"/>
  <c r="AE616" i="1"/>
  <c r="AF616" i="1" s="1"/>
  <c r="AE30" i="1"/>
  <c r="AF30" i="1" s="1"/>
  <c r="AE617" i="1"/>
  <c r="AF617" i="1" s="1"/>
  <c r="AE618" i="1"/>
  <c r="AF618" i="1" s="1"/>
  <c r="AE619" i="1"/>
  <c r="AE620" i="1"/>
  <c r="AF620" i="1" s="1"/>
  <c r="AE621" i="1"/>
  <c r="AF621" i="1" s="1"/>
  <c r="AE622" i="1"/>
  <c r="AE623" i="1"/>
  <c r="AF623" i="1" s="1"/>
  <c r="AE624" i="1"/>
  <c r="AF624" i="1" s="1"/>
  <c r="AE625" i="1"/>
  <c r="AE200" i="1"/>
  <c r="AF200" i="1" s="1"/>
  <c r="AE31" i="1"/>
  <c r="AF31" i="1" s="1"/>
  <c r="AE626" i="1"/>
  <c r="AF626" i="1" s="1"/>
  <c r="AE627" i="1"/>
  <c r="AF627" i="1" s="1"/>
  <c r="AE32" i="1"/>
  <c r="AF32" i="1" s="1"/>
  <c r="AE628" i="1"/>
  <c r="AF628" i="1" s="1"/>
  <c r="AE629" i="1"/>
  <c r="AF629" i="1" s="1"/>
  <c r="AE630" i="1"/>
  <c r="AF630" i="1" s="1"/>
  <c r="AE33" i="1"/>
  <c r="AE631" i="1"/>
  <c r="AF631" i="1" s="1"/>
  <c r="AE632" i="1"/>
  <c r="AF632" i="1" s="1"/>
  <c r="AE137" i="1"/>
  <c r="AE633" i="1"/>
  <c r="AF633" i="1" s="1"/>
  <c r="AE634" i="1"/>
  <c r="AF634" i="1" s="1"/>
  <c r="AE635" i="1"/>
  <c r="AF635" i="1" s="1"/>
  <c r="AE636" i="1"/>
  <c r="AF636" i="1" s="1"/>
  <c r="AE637" i="1"/>
  <c r="AF637" i="1" s="1"/>
  <c r="AE638" i="1"/>
  <c r="AE639" i="1"/>
  <c r="AF639" i="1" s="1"/>
  <c r="AE640" i="1"/>
  <c r="AF640" i="1" s="1"/>
  <c r="AE641" i="1"/>
  <c r="AE642" i="1"/>
  <c r="AF642" i="1" s="1"/>
  <c r="AE643" i="1"/>
  <c r="AF643" i="1" s="1"/>
  <c r="AE644" i="1"/>
  <c r="AE34" i="1"/>
  <c r="AF34" i="1" s="1"/>
  <c r="AE645" i="1"/>
  <c r="AF645" i="1" s="1"/>
  <c r="AE646" i="1"/>
  <c r="AF646" i="1" s="1"/>
  <c r="AE35" i="1"/>
  <c r="AF35" i="1" s="1"/>
  <c r="AE647" i="1"/>
  <c r="AF647" i="1" s="1"/>
  <c r="AE648" i="1"/>
  <c r="AE649" i="1"/>
  <c r="AF649" i="1" s="1"/>
  <c r="AE650" i="1"/>
  <c r="AF650" i="1" s="1"/>
  <c r="AE651" i="1"/>
  <c r="AE652" i="1"/>
  <c r="AF652" i="1" s="1"/>
  <c r="AE653" i="1"/>
  <c r="AF653" i="1" s="1"/>
  <c r="AE654" i="1"/>
  <c r="AE655" i="1"/>
  <c r="AF655" i="1" s="1"/>
  <c r="AE656" i="1"/>
  <c r="AF656" i="1" s="1"/>
  <c r="AE171" i="1"/>
  <c r="AF171" i="1" s="1"/>
  <c r="AE657" i="1"/>
  <c r="AF657" i="1" s="1"/>
  <c r="AE658" i="1"/>
  <c r="AF658" i="1" s="1"/>
  <c r="AE659" i="1"/>
  <c r="AE660" i="1"/>
  <c r="AF660" i="1" s="1"/>
  <c r="AE661" i="1"/>
  <c r="AF661" i="1" s="1"/>
  <c r="AE662" i="1"/>
  <c r="AF662" i="1" s="1"/>
  <c r="AE663" i="1"/>
  <c r="AF663" i="1" s="1"/>
  <c r="AE664" i="1"/>
  <c r="AF664" i="1" s="1"/>
  <c r="AE665" i="1"/>
  <c r="AE666" i="1"/>
  <c r="AF666" i="1" s="1"/>
  <c r="AE667" i="1"/>
  <c r="AF667" i="1" s="1"/>
  <c r="AE668" i="1"/>
  <c r="AF668" i="1" s="1"/>
  <c r="AE669" i="1"/>
  <c r="AF669" i="1" s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6" i="1"/>
  <c r="AF676" i="1" s="1"/>
  <c r="AE677" i="1"/>
  <c r="AE678" i="1"/>
  <c r="AF678" i="1" s="1"/>
  <c r="AE679" i="1"/>
  <c r="AF679" i="1" s="1"/>
  <c r="AE680" i="1"/>
  <c r="AF680" i="1" s="1"/>
  <c r="AE681" i="1"/>
  <c r="AF681" i="1" s="1"/>
  <c r="AE682" i="1"/>
  <c r="AF682" i="1" s="1"/>
  <c r="AE683" i="1"/>
  <c r="AE684" i="1"/>
  <c r="AF684" i="1" s="1"/>
  <c r="AE685" i="1"/>
  <c r="AF685" i="1" s="1"/>
  <c r="AE686" i="1"/>
  <c r="AF686" i="1" s="1"/>
  <c r="AE687" i="1"/>
  <c r="AF687" i="1" s="1"/>
  <c r="AE688" i="1"/>
  <c r="AF688" i="1" s="1"/>
  <c r="AE689" i="1"/>
  <c r="AE690" i="1"/>
  <c r="AF690" i="1" s="1"/>
  <c r="AE691" i="1"/>
  <c r="AF691" i="1" s="1"/>
  <c r="AE692" i="1"/>
  <c r="AF692" i="1" s="1"/>
  <c r="AE693" i="1"/>
  <c r="AF693" i="1" s="1"/>
  <c r="AE694" i="1"/>
  <c r="AF694" i="1" s="1"/>
  <c r="AE695" i="1"/>
  <c r="AE696" i="1"/>
  <c r="AF696" i="1" s="1"/>
  <c r="AE138" i="1"/>
  <c r="AF138" i="1" s="1"/>
  <c r="AE697" i="1"/>
  <c r="AE698" i="1"/>
  <c r="AF698" i="1" s="1"/>
  <c r="AE699" i="1"/>
  <c r="AF699" i="1" s="1"/>
  <c r="AE700" i="1"/>
  <c r="AE701" i="1"/>
  <c r="AF701" i="1" s="1"/>
  <c r="AE702" i="1"/>
  <c r="AF702" i="1" s="1"/>
  <c r="AE703" i="1"/>
  <c r="AF703" i="1" s="1"/>
  <c r="AE704" i="1"/>
  <c r="AF704" i="1" s="1"/>
  <c r="AE139" i="1"/>
  <c r="AF139" i="1" s="1"/>
  <c r="AE140" i="1"/>
  <c r="AE141" i="1"/>
  <c r="AF141" i="1" s="1"/>
  <c r="AE36" i="1"/>
  <c r="AF36" i="1" s="1"/>
  <c r="AE272" i="1"/>
  <c r="AF272" i="1" s="1"/>
  <c r="AE273" i="1"/>
  <c r="AF273" i="1" s="1"/>
  <c r="AE247" i="1"/>
  <c r="AF247" i="1" s="1"/>
  <c r="AE142" i="1"/>
  <c r="AE143" i="1"/>
  <c r="AE705" i="1"/>
  <c r="AF705" i="1" s="1"/>
  <c r="AE37" i="1"/>
  <c r="AF37" i="1" s="1"/>
  <c r="AE38" i="1"/>
  <c r="AF38" i="1" s="1"/>
  <c r="AE706" i="1"/>
  <c r="AF706" i="1" s="1"/>
  <c r="AE39" i="1"/>
  <c r="AE707" i="1"/>
  <c r="AF707" i="1" s="1"/>
  <c r="AE708" i="1"/>
  <c r="AF708" i="1" s="1"/>
  <c r="AE709" i="1"/>
  <c r="AF709" i="1" s="1"/>
  <c r="AE710" i="1"/>
  <c r="AF710" i="1" s="1"/>
  <c r="AE711" i="1"/>
  <c r="AF711" i="1" s="1"/>
  <c r="AE712" i="1"/>
  <c r="AE144" i="1"/>
  <c r="AF144" i="1" s="1"/>
  <c r="AE713" i="1"/>
  <c r="AF713" i="1" s="1"/>
  <c r="AE714" i="1"/>
  <c r="AF714" i="1" s="1"/>
  <c r="AE715" i="1"/>
  <c r="AF715" i="1" s="1"/>
  <c r="AE716" i="1"/>
  <c r="AF716" i="1" s="1"/>
  <c r="AE40" i="1"/>
  <c r="AF40" i="1" s="1"/>
  <c r="AE41" i="1"/>
  <c r="AF41" i="1" s="1"/>
  <c r="AE42" i="1"/>
  <c r="AF42" i="1" s="1"/>
  <c r="AE145" i="1"/>
  <c r="AF145" i="1" s="1"/>
  <c r="AE717" i="1"/>
  <c r="AF717" i="1" s="1"/>
  <c r="AE718" i="1"/>
  <c r="AF718" i="1" s="1"/>
  <c r="AE719" i="1"/>
  <c r="AE720" i="1"/>
  <c r="AF720" i="1" s="1"/>
  <c r="AE721" i="1"/>
  <c r="AF721" i="1" s="1"/>
  <c r="AE722" i="1"/>
  <c r="AF722" i="1" s="1"/>
  <c r="AE723" i="1"/>
  <c r="AF723" i="1" s="1"/>
  <c r="AE724" i="1"/>
  <c r="AF724" i="1" s="1"/>
  <c r="AE725" i="1"/>
  <c r="AE726" i="1"/>
  <c r="AF726" i="1" s="1"/>
  <c r="AE727" i="1"/>
  <c r="AF727" i="1" s="1"/>
  <c r="AE43" i="1"/>
  <c r="AE728" i="1"/>
  <c r="AF728" i="1" s="1"/>
  <c r="AE729" i="1"/>
  <c r="AF729" i="1" s="1"/>
  <c r="AE730" i="1"/>
  <c r="AE731" i="1"/>
  <c r="AF731" i="1" s="1"/>
  <c r="AE732" i="1"/>
  <c r="AF732" i="1" s="1"/>
  <c r="AE733" i="1"/>
  <c r="AF733" i="1" s="1"/>
  <c r="AE734" i="1"/>
  <c r="AF734" i="1" s="1"/>
  <c r="AE735" i="1"/>
  <c r="AF735" i="1" s="1"/>
  <c r="AE736" i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E743" i="1"/>
  <c r="AF743" i="1" s="1"/>
  <c r="AE744" i="1"/>
  <c r="AF744" i="1" s="1"/>
  <c r="AE745" i="1"/>
  <c r="AF745" i="1" s="1"/>
  <c r="AE746" i="1"/>
  <c r="AF746" i="1" s="1"/>
  <c r="AE747" i="1"/>
  <c r="AF747" i="1" s="1"/>
  <c r="AE748" i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E755" i="1"/>
  <c r="AF755" i="1" s="1"/>
  <c r="AE756" i="1"/>
  <c r="AF756" i="1" s="1"/>
  <c r="AE757" i="1"/>
  <c r="AF757" i="1" s="1"/>
  <c r="AE758" i="1"/>
  <c r="AF758" i="1" s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44" i="1"/>
  <c r="AE766" i="1"/>
  <c r="AF766" i="1" s="1"/>
  <c r="AE45" i="1"/>
  <c r="AF45" i="1" s="1"/>
  <c r="AE767" i="1"/>
  <c r="AF767" i="1" s="1"/>
  <c r="AE768" i="1"/>
  <c r="AF768" i="1" s="1"/>
  <c r="AE769" i="1"/>
  <c r="AF769" i="1" s="1"/>
  <c r="AE770" i="1"/>
  <c r="AF770" i="1" s="1"/>
  <c r="AE771" i="1"/>
  <c r="AF771" i="1" s="1"/>
  <c r="AE772" i="1"/>
  <c r="AF772" i="1" s="1"/>
  <c r="AE773" i="1"/>
  <c r="AF773" i="1" s="1"/>
  <c r="AE774" i="1"/>
  <c r="AF774" i="1" s="1"/>
  <c r="AE775" i="1"/>
  <c r="AF775" i="1" s="1"/>
  <c r="AE776" i="1"/>
  <c r="AE777" i="1"/>
  <c r="AF777" i="1" s="1"/>
  <c r="AE778" i="1"/>
  <c r="AF778" i="1" s="1"/>
  <c r="AE779" i="1"/>
  <c r="AF779" i="1" s="1"/>
  <c r="AE146" i="1"/>
  <c r="AF146" i="1" s="1"/>
  <c r="AE147" i="1"/>
  <c r="AF147" i="1" s="1"/>
  <c r="AE46" i="1"/>
  <c r="AE780" i="1"/>
  <c r="AF780" i="1" s="1"/>
  <c r="AE148" i="1"/>
  <c r="AF148" i="1" s="1"/>
  <c r="AE149" i="1"/>
  <c r="AE781" i="1"/>
  <c r="AF781" i="1" s="1"/>
  <c r="AE782" i="1"/>
  <c r="AF782" i="1" s="1"/>
  <c r="AE783" i="1"/>
  <c r="AE784" i="1"/>
  <c r="AF784" i="1" s="1"/>
  <c r="AE785" i="1"/>
  <c r="AF785" i="1" s="1"/>
  <c r="AE786" i="1"/>
  <c r="AF786" i="1" s="1"/>
  <c r="AE787" i="1"/>
  <c r="AF787" i="1" s="1"/>
  <c r="AE788" i="1"/>
  <c r="AF788" i="1" s="1"/>
  <c r="AE789" i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E796" i="1"/>
  <c r="AF796" i="1" s="1"/>
  <c r="AE797" i="1"/>
  <c r="AF797" i="1" s="1"/>
  <c r="AE798" i="1"/>
  <c r="AF798" i="1" s="1"/>
  <c r="AE799" i="1"/>
  <c r="AF799" i="1" s="1"/>
  <c r="AE800" i="1"/>
  <c r="AF800" i="1" s="1"/>
  <c r="AE801" i="1"/>
  <c r="AE802" i="1"/>
  <c r="AF802" i="1" s="1"/>
  <c r="AE172" i="1"/>
  <c r="AF172" i="1" s="1"/>
  <c r="AE803" i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F809" i="1" s="1"/>
  <c r="AE810" i="1"/>
  <c r="AF810" i="1" s="1"/>
  <c r="AE811" i="1"/>
  <c r="AF811" i="1" s="1"/>
  <c r="AE812" i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E819" i="1"/>
  <c r="AF819" i="1" s="1"/>
  <c r="AE820" i="1"/>
  <c r="AF820" i="1" s="1"/>
  <c r="AE821" i="1"/>
  <c r="AF821" i="1" s="1"/>
  <c r="AE822" i="1"/>
  <c r="AF822" i="1" s="1"/>
  <c r="AE823" i="1"/>
  <c r="AF823" i="1" s="1"/>
  <c r="AE824" i="1"/>
  <c r="AF824" i="1" s="1"/>
  <c r="AE825" i="1"/>
  <c r="AF825" i="1" s="1"/>
  <c r="AE826" i="1"/>
  <c r="AF826" i="1" s="1"/>
  <c r="AE827" i="1"/>
  <c r="AF827" i="1" s="1"/>
  <c r="AE828" i="1"/>
  <c r="AF828" i="1" s="1"/>
  <c r="AE829" i="1"/>
  <c r="AF829" i="1" s="1"/>
  <c r="AE150" i="1"/>
  <c r="AE830" i="1"/>
  <c r="AF830" i="1" s="1"/>
  <c r="AE151" i="1"/>
  <c r="AF151" i="1" s="1"/>
  <c r="AE831" i="1"/>
  <c r="AF831" i="1" s="1"/>
  <c r="AE832" i="1"/>
  <c r="AF832" i="1" s="1"/>
  <c r="AE833" i="1"/>
  <c r="AF833" i="1" s="1"/>
  <c r="AE834" i="1"/>
  <c r="AE835" i="1"/>
  <c r="AF835" i="1" s="1"/>
  <c r="AE836" i="1"/>
  <c r="AF836" i="1" s="1"/>
  <c r="AE837" i="1"/>
  <c r="AF837" i="1" s="1"/>
  <c r="AE838" i="1"/>
  <c r="AF838" i="1" s="1"/>
  <c r="AE839" i="1"/>
  <c r="AF839" i="1" s="1"/>
  <c r="AE840" i="1"/>
  <c r="AE841" i="1"/>
  <c r="AF841" i="1" s="1"/>
  <c r="AE842" i="1"/>
  <c r="AF842" i="1" s="1"/>
  <c r="AE843" i="1"/>
  <c r="AF843" i="1" s="1"/>
  <c r="AE844" i="1"/>
  <c r="AF844" i="1" s="1"/>
  <c r="AE845" i="1"/>
  <c r="AF845" i="1" s="1"/>
  <c r="AE846" i="1"/>
  <c r="AE847" i="1"/>
  <c r="AF847" i="1" s="1"/>
  <c r="AE848" i="1"/>
  <c r="AF848" i="1" s="1"/>
  <c r="AE849" i="1"/>
  <c r="AF849" i="1" s="1"/>
  <c r="AE850" i="1"/>
  <c r="AF850" i="1" s="1"/>
  <c r="AE851" i="1"/>
  <c r="AF851" i="1" s="1"/>
  <c r="AE852" i="1"/>
  <c r="AE853" i="1"/>
  <c r="AF853" i="1" s="1"/>
  <c r="AE854" i="1"/>
  <c r="AF854" i="1" s="1"/>
  <c r="AE855" i="1"/>
  <c r="AF855" i="1" s="1"/>
  <c r="AE856" i="1"/>
  <c r="AF856" i="1" s="1"/>
  <c r="AE857" i="1"/>
  <c r="AF857" i="1" s="1"/>
  <c r="AE858" i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E865" i="1"/>
  <c r="AF865" i="1" s="1"/>
  <c r="AE866" i="1"/>
  <c r="AF866" i="1" s="1"/>
  <c r="AE867" i="1"/>
  <c r="AF867" i="1" s="1"/>
  <c r="AE868" i="1"/>
  <c r="AF868" i="1" s="1"/>
  <c r="AE869" i="1"/>
  <c r="AF869" i="1" s="1"/>
  <c r="AE870" i="1"/>
  <c r="AE871" i="1"/>
  <c r="AF871" i="1" s="1"/>
  <c r="AE872" i="1"/>
  <c r="AF872" i="1" s="1"/>
  <c r="AE219" i="1"/>
  <c r="AF219" i="1" s="1"/>
  <c r="AE180" i="1"/>
  <c r="AF180" i="1" s="1"/>
  <c r="AE190" i="1"/>
  <c r="AF190" i="1" s="1"/>
  <c r="AE47" i="1"/>
  <c r="AE873" i="1"/>
  <c r="AF873" i="1" s="1"/>
  <c r="AE874" i="1"/>
  <c r="AF874" i="1" s="1"/>
  <c r="AE875" i="1"/>
  <c r="AF875" i="1" s="1"/>
  <c r="AE876" i="1"/>
  <c r="AF876" i="1" s="1"/>
  <c r="AE877" i="1"/>
  <c r="AF877" i="1" s="1"/>
  <c r="AE878" i="1"/>
  <c r="AE879" i="1"/>
  <c r="AF879" i="1" s="1"/>
  <c r="AE880" i="1"/>
  <c r="AF880" i="1" s="1"/>
  <c r="AE881" i="1"/>
  <c r="AF881" i="1" s="1"/>
  <c r="AE882" i="1"/>
  <c r="AF882" i="1" s="1"/>
  <c r="AE883" i="1"/>
  <c r="AF883" i="1" s="1"/>
  <c r="AE884" i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F891" i="1" s="1"/>
  <c r="AE892" i="1"/>
  <c r="AF892" i="1" s="1"/>
  <c r="AE893" i="1"/>
  <c r="AF893" i="1" s="1"/>
  <c r="AE894" i="1"/>
  <c r="AF894" i="1" s="1"/>
  <c r="AE895" i="1"/>
  <c r="AF895" i="1" s="1"/>
  <c r="AE896" i="1"/>
  <c r="AE897" i="1"/>
  <c r="AF897" i="1" s="1"/>
  <c r="AE898" i="1"/>
  <c r="AF898" i="1" s="1"/>
  <c r="AE899" i="1"/>
  <c r="AF899" i="1" s="1"/>
  <c r="AE900" i="1"/>
  <c r="AF900" i="1" s="1"/>
  <c r="AE901" i="1"/>
  <c r="AF901" i="1" s="1"/>
  <c r="AE902" i="1"/>
  <c r="AF902" i="1" s="1"/>
  <c r="AE903" i="1"/>
  <c r="AF903" i="1" s="1"/>
  <c r="AE904" i="1"/>
  <c r="AF904" i="1" s="1"/>
  <c r="AE905" i="1"/>
  <c r="AE48" i="1"/>
  <c r="AF48" i="1" s="1"/>
  <c r="AE49" i="1"/>
  <c r="AF49" i="1" s="1"/>
  <c r="AE906" i="1"/>
  <c r="AE907" i="1"/>
  <c r="AF907" i="1" s="1"/>
  <c r="AE908" i="1"/>
  <c r="AF908" i="1" s="1"/>
  <c r="AE909" i="1"/>
  <c r="AF909" i="1" s="1"/>
  <c r="AE910" i="1"/>
  <c r="AF910" i="1" s="1"/>
  <c r="AE911" i="1"/>
  <c r="AF911" i="1" s="1"/>
  <c r="AE912" i="1"/>
  <c r="AE913" i="1"/>
  <c r="AF913" i="1" s="1"/>
  <c r="AE914" i="1"/>
  <c r="AF914" i="1" s="1"/>
  <c r="AE915" i="1"/>
  <c r="AF915" i="1" s="1"/>
  <c r="AE916" i="1"/>
  <c r="AF916" i="1" s="1"/>
  <c r="AE917" i="1"/>
  <c r="AF917" i="1" s="1"/>
  <c r="AE918" i="1"/>
  <c r="AE919" i="1"/>
  <c r="AF919" i="1" s="1"/>
  <c r="AE920" i="1"/>
  <c r="AF920" i="1" s="1"/>
  <c r="AE921" i="1"/>
  <c r="AF921" i="1" s="1"/>
  <c r="AE922" i="1"/>
  <c r="AF922" i="1" s="1"/>
  <c r="AE923" i="1"/>
  <c r="AF923" i="1" s="1"/>
  <c r="AE924" i="1"/>
  <c r="AE925" i="1"/>
  <c r="AF925" i="1" s="1"/>
  <c r="AE926" i="1"/>
  <c r="AF926" i="1" s="1"/>
  <c r="AE927" i="1"/>
  <c r="AF927" i="1" s="1"/>
  <c r="AE50" i="1"/>
  <c r="AF50" i="1" s="1"/>
  <c r="AE928" i="1"/>
  <c r="AF928" i="1" s="1"/>
  <c r="AE51" i="1"/>
  <c r="AE52" i="1"/>
  <c r="AF52" i="1" s="1"/>
  <c r="AE53" i="1"/>
  <c r="AF53" i="1" s="1"/>
  <c r="AE929" i="1"/>
  <c r="AF929" i="1" s="1"/>
  <c r="AE54" i="1"/>
  <c r="AF54" i="1" s="1"/>
  <c r="AE930" i="1"/>
  <c r="AF930" i="1" s="1"/>
  <c r="AE931" i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E938" i="1"/>
  <c r="AF938" i="1" s="1"/>
  <c r="AE939" i="1"/>
  <c r="AF939" i="1" s="1"/>
  <c r="AE940" i="1"/>
  <c r="AF940" i="1" s="1"/>
  <c r="AE941" i="1"/>
  <c r="AF941" i="1" s="1"/>
  <c r="AE942" i="1"/>
  <c r="AF942" i="1" s="1"/>
  <c r="AE216" i="1"/>
  <c r="AF216" i="1" s="1"/>
  <c r="AE943" i="1"/>
  <c r="AF943" i="1" s="1"/>
  <c r="AE944" i="1"/>
  <c r="AF944" i="1" s="1"/>
  <c r="AE945" i="1"/>
  <c r="AF945" i="1" s="1"/>
  <c r="AE946" i="1"/>
  <c r="AF946" i="1" s="1"/>
  <c r="AE152" i="1"/>
  <c r="AF152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E960" i="1"/>
  <c r="AF960" i="1" s="1"/>
  <c r="AE961" i="1"/>
  <c r="AF961" i="1" s="1"/>
  <c r="AE962" i="1"/>
  <c r="AF962" i="1" s="1"/>
  <c r="AE963" i="1"/>
  <c r="AF963" i="1" s="1"/>
  <c r="AE964" i="1"/>
  <c r="AF964" i="1" s="1"/>
  <c r="AE965" i="1"/>
  <c r="AF965" i="1" s="1"/>
  <c r="AE966" i="1"/>
  <c r="AF966" i="1" s="1"/>
  <c r="AE967" i="1"/>
  <c r="AF967" i="1" s="1"/>
  <c r="AE968" i="1"/>
  <c r="AF968" i="1" s="1"/>
  <c r="AE969" i="1"/>
  <c r="AF969" i="1" s="1"/>
  <c r="AE970" i="1"/>
  <c r="AF970" i="1" s="1"/>
  <c r="AE971" i="1"/>
  <c r="AF971" i="1" s="1"/>
  <c r="AE972" i="1"/>
  <c r="AF972" i="1" s="1"/>
  <c r="AE973" i="1"/>
  <c r="AF973" i="1" s="1"/>
  <c r="AE974" i="1"/>
  <c r="AF974" i="1" s="1"/>
  <c r="AE975" i="1"/>
  <c r="AF975" i="1" s="1"/>
  <c r="AE55" i="1"/>
  <c r="AF55" i="1" s="1"/>
  <c r="AE153" i="1"/>
  <c r="AE154" i="1"/>
  <c r="AF154" i="1" s="1"/>
  <c r="AE976" i="1"/>
  <c r="AF976" i="1" s="1"/>
  <c r="AE193" i="1"/>
  <c r="AF193" i="1" s="1"/>
  <c r="AE56" i="1"/>
  <c r="AF56" i="1" s="1"/>
  <c r="AE977" i="1"/>
  <c r="AF977" i="1" s="1"/>
  <c r="AE978" i="1"/>
  <c r="AE979" i="1"/>
  <c r="AF979" i="1" s="1"/>
  <c r="AE980" i="1"/>
  <c r="AF980" i="1" s="1"/>
  <c r="AE981" i="1"/>
  <c r="AF981" i="1" s="1"/>
  <c r="AE982" i="1"/>
  <c r="AF982" i="1" s="1"/>
  <c r="AE983" i="1"/>
  <c r="AF983" i="1" s="1"/>
  <c r="AE984" i="1"/>
  <c r="AE985" i="1"/>
  <c r="AF985" i="1" s="1"/>
  <c r="AE986" i="1"/>
  <c r="AF986" i="1" s="1"/>
  <c r="AE987" i="1"/>
  <c r="AE988" i="1"/>
  <c r="AF988" i="1" s="1"/>
  <c r="AE989" i="1"/>
  <c r="AF989" i="1" s="1"/>
  <c r="AE990" i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E191" i="1"/>
  <c r="AF191" i="1" s="1"/>
  <c r="AE997" i="1"/>
  <c r="AF997" i="1" s="1"/>
  <c r="AE998" i="1"/>
  <c r="AF998" i="1" s="1"/>
  <c r="AE999" i="1"/>
  <c r="AF999" i="1" s="1"/>
  <c r="AE1000" i="1"/>
  <c r="AF1000" i="1" s="1"/>
  <c r="AE1001" i="1"/>
  <c r="AE1002" i="1"/>
  <c r="AF1002" i="1" s="1"/>
  <c r="AE1003" i="1"/>
  <c r="AF1003" i="1" s="1"/>
  <c r="AE201" i="1"/>
  <c r="AF201" i="1" s="1"/>
  <c r="AE1004" i="1"/>
  <c r="AF1004" i="1" s="1"/>
  <c r="AE202" i="1"/>
  <c r="AF202" i="1" s="1"/>
  <c r="AE1005" i="1"/>
  <c r="AF1005" i="1" s="1"/>
  <c r="AE1006" i="1"/>
  <c r="AF1006" i="1" s="1"/>
  <c r="AE1007" i="1"/>
  <c r="AF1007" i="1" s="1"/>
  <c r="AE1008" i="1"/>
  <c r="AF1008" i="1" s="1"/>
  <c r="AE1009" i="1"/>
  <c r="AF1009" i="1" s="1"/>
  <c r="AE1010" i="1"/>
  <c r="AF1010" i="1" s="1"/>
  <c r="AE1011" i="1"/>
  <c r="AE1012" i="1"/>
  <c r="AF1012" i="1" s="1"/>
  <c r="AE1013" i="1"/>
  <c r="AF1013" i="1" s="1"/>
  <c r="AE1014" i="1"/>
  <c r="AF1014" i="1" s="1"/>
  <c r="AE1015" i="1"/>
  <c r="AF1015" i="1" s="1"/>
  <c r="AE57" i="1"/>
  <c r="AF57" i="1" s="1"/>
  <c r="AE1016" i="1"/>
  <c r="AF1016" i="1" s="1"/>
  <c r="AE1017" i="1"/>
  <c r="AF1017" i="1" s="1"/>
  <c r="AE1018" i="1"/>
  <c r="AF1018" i="1" s="1"/>
  <c r="AE1019" i="1"/>
  <c r="AE1020" i="1"/>
  <c r="AF1020" i="1" s="1"/>
  <c r="AE1021" i="1"/>
  <c r="AF1021" i="1" s="1"/>
  <c r="AE58" i="1"/>
  <c r="AE1022" i="1"/>
  <c r="AF1022" i="1" s="1"/>
  <c r="AE1023" i="1"/>
  <c r="AF1023" i="1" s="1"/>
  <c r="AE1024" i="1"/>
  <c r="AF1024" i="1" s="1"/>
  <c r="AE1025" i="1"/>
  <c r="AF1025" i="1" s="1"/>
  <c r="AE1026" i="1"/>
  <c r="AF1026" i="1" s="1"/>
  <c r="AE1027" i="1"/>
  <c r="AE1028" i="1"/>
  <c r="AF1028" i="1" s="1"/>
  <c r="AE1029" i="1"/>
  <c r="AF1029" i="1" s="1"/>
  <c r="AE1030" i="1"/>
  <c r="AF1030" i="1" s="1"/>
  <c r="AE1031" i="1"/>
  <c r="AF1031" i="1" s="1"/>
  <c r="AE1032" i="1"/>
  <c r="AF1032" i="1" s="1"/>
  <c r="AE1033" i="1"/>
  <c r="AF1033" i="1" s="1"/>
  <c r="AE1034" i="1"/>
  <c r="AF1034" i="1" s="1"/>
  <c r="AE59" i="1"/>
  <c r="AF59" i="1" s="1"/>
  <c r="AE1035" i="1"/>
  <c r="AF1035" i="1" s="1"/>
  <c r="AE1036" i="1"/>
  <c r="AF1036" i="1" s="1"/>
  <c r="AE1037" i="1"/>
  <c r="AF1037" i="1" s="1"/>
  <c r="AE1038" i="1"/>
  <c r="AE1039" i="1"/>
  <c r="AF1039" i="1" s="1"/>
  <c r="AE1040" i="1"/>
  <c r="AF1040" i="1" s="1"/>
  <c r="AE1041" i="1"/>
  <c r="AE1042" i="1"/>
  <c r="AF1042" i="1" s="1"/>
  <c r="AE1043" i="1"/>
  <c r="AF1043" i="1" s="1"/>
  <c r="AE1044" i="1"/>
  <c r="AE1045" i="1"/>
  <c r="AF1045" i="1" s="1"/>
  <c r="AE1046" i="1"/>
  <c r="AF1046" i="1" s="1"/>
  <c r="AE1047" i="1"/>
  <c r="AF1047" i="1" s="1"/>
  <c r="AE60" i="1"/>
  <c r="AF60" i="1" s="1"/>
  <c r="AE61" i="1"/>
  <c r="AF61" i="1" s="1"/>
  <c r="AE1048" i="1"/>
  <c r="AF1048" i="1" s="1"/>
  <c r="AE1049" i="1"/>
  <c r="AF1049" i="1" s="1"/>
  <c r="AE1050" i="1"/>
  <c r="AF1050" i="1" s="1"/>
  <c r="AE1051" i="1"/>
  <c r="AF1051" i="1" s="1"/>
  <c r="AE1052" i="1"/>
  <c r="AF1052" i="1" s="1"/>
  <c r="AE1053" i="1"/>
  <c r="AF1053" i="1" s="1"/>
  <c r="AE1054" i="1"/>
  <c r="AE1055" i="1"/>
  <c r="AF1055" i="1" s="1"/>
  <c r="AE1056" i="1"/>
  <c r="AF1056" i="1" s="1"/>
  <c r="AE1057" i="1"/>
  <c r="AF1057" i="1" s="1"/>
  <c r="AE1058" i="1"/>
  <c r="AF1058" i="1" s="1"/>
  <c r="AE1059" i="1"/>
  <c r="AF1059" i="1" s="1"/>
  <c r="AE1060" i="1"/>
  <c r="AE62" i="1"/>
  <c r="AF62" i="1" s="1"/>
  <c r="AE203" i="1"/>
  <c r="AF203" i="1" s="1"/>
  <c r="AE1061" i="1"/>
  <c r="AF1061" i="1" s="1"/>
  <c r="AE1062" i="1"/>
  <c r="AF1062" i="1" s="1"/>
  <c r="AE63" i="1"/>
  <c r="AF63" i="1" s="1"/>
  <c r="AE1063" i="1"/>
  <c r="AE1064" i="1"/>
  <c r="AF1064" i="1" s="1"/>
  <c r="AE1065" i="1"/>
  <c r="AF1065" i="1" s="1"/>
  <c r="AE1066" i="1"/>
  <c r="AF1066" i="1" s="1"/>
  <c r="AE1067" i="1"/>
  <c r="AF1067" i="1" s="1"/>
  <c r="AE204" i="1"/>
  <c r="AF204" i="1" s="1"/>
  <c r="AE1068" i="1"/>
  <c r="AE1069" i="1"/>
  <c r="AF1069" i="1" s="1"/>
  <c r="AE1070" i="1"/>
  <c r="AF1070" i="1" s="1"/>
  <c r="AE1071" i="1"/>
  <c r="AF1071" i="1" s="1"/>
  <c r="AE1072" i="1"/>
  <c r="AF1072" i="1" s="1"/>
  <c r="AE1073" i="1"/>
  <c r="AF1073" i="1" s="1"/>
  <c r="AE1074" i="1"/>
  <c r="AE1075" i="1"/>
  <c r="AE1076" i="1"/>
  <c r="AF1076" i="1" s="1"/>
  <c r="AE1077" i="1"/>
  <c r="AF1077" i="1" s="1"/>
  <c r="AE1078" i="1"/>
  <c r="AF1078" i="1" s="1"/>
  <c r="AE1079" i="1"/>
  <c r="AF1079" i="1" s="1"/>
  <c r="AE1080" i="1"/>
  <c r="AE1081" i="1"/>
  <c r="AF1081" i="1" s="1"/>
  <c r="AE1082" i="1"/>
  <c r="AF1082" i="1" s="1"/>
  <c r="AE64" i="1"/>
  <c r="AF64" i="1" s="1"/>
  <c r="AE1083" i="1"/>
  <c r="AF1083" i="1" s="1"/>
  <c r="AE1084" i="1"/>
  <c r="AF1084" i="1" s="1"/>
  <c r="AE1085" i="1"/>
  <c r="AE1086" i="1"/>
  <c r="AF1086" i="1" s="1"/>
  <c r="AE1087" i="1"/>
  <c r="AF1087" i="1" s="1"/>
  <c r="AE1088" i="1"/>
  <c r="AF1088" i="1" s="1"/>
  <c r="AE1089" i="1"/>
  <c r="AF1089" i="1" s="1"/>
  <c r="AE1090" i="1"/>
  <c r="AF1090" i="1" s="1"/>
  <c r="AE1091" i="1"/>
  <c r="AE1092" i="1"/>
  <c r="AF1092" i="1" s="1"/>
  <c r="AE1093" i="1"/>
  <c r="AF1093" i="1" s="1"/>
  <c r="AE1094" i="1"/>
  <c r="AF1094" i="1" s="1"/>
  <c r="AE1095" i="1"/>
  <c r="AF1095" i="1" s="1"/>
  <c r="AE1096" i="1"/>
  <c r="AF1096" i="1" s="1"/>
  <c r="AE1097" i="1"/>
  <c r="AE65" i="1"/>
  <c r="AF65" i="1" s="1"/>
  <c r="AE205" i="1"/>
  <c r="AF205" i="1" s="1"/>
  <c r="AE1098" i="1"/>
  <c r="AF1098" i="1" s="1"/>
  <c r="AE1099" i="1"/>
  <c r="AF1099" i="1" s="1"/>
  <c r="AE1100" i="1"/>
  <c r="AF1100" i="1" s="1"/>
  <c r="AE1101" i="1"/>
  <c r="AF1101" i="1" s="1"/>
  <c r="AE1102" i="1"/>
  <c r="AF1102" i="1" s="1"/>
  <c r="AE1103" i="1"/>
  <c r="AF1103" i="1" s="1"/>
  <c r="AE1104" i="1"/>
  <c r="AF1104" i="1" s="1"/>
  <c r="AE1105" i="1"/>
  <c r="AF1105" i="1" s="1"/>
  <c r="AE1106" i="1"/>
  <c r="AF1106" i="1" s="1"/>
  <c r="AE1107" i="1"/>
  <c r="AE1108" i="1"/>
  <c r="AF1108" i="1" s="1"/>
  <c r="AE1109" i="1"/>
  <c r="AF1109" i="1" s="1"/>
  <c r="AE1110" i="1"/>
  <c r="AF1110" i="1" s="1"/>
  <c r="AE1111" i="1"/>
  <c r="AF1111" i="1" s="1"/>
  <c r="AE1112" i="1"/>
  <c r="AF1112" i="1" s="1"/>
  <c r="AE1113" i="1"/>
  <c r="AF1113" i="1" s="1"/>
  <c r="AE1114" i="1"/>
  <c r="AF1114" i="1" s="1"/>
  <c r="AE1115" i="1"/>
  <c r="AF1115" i="1" s="1"/>
  <c r="AE1116" i="1"/>
  <c r="AF1116" i="1" s="1"/>
  <c r="AE1117" i="1"/>
  <c r="AF1117" i="1" s="1"/>
  <c r="AE1118" i="1"/>
  <c r="AF1118" i="1" s="1"/>
  <c r="AE1119" i="1"/>
  <c r="AE1120" i="1"/>
  <c r="AF1120" i="1" s="1"/>
  <c r="AE1121" i="1"/>
  <c r="AF1121" i="1" s="1"/>
  <c r="AE1122" i="1"/>
  <c r="AF1122" i="1" s="1"/>
  <c r="AE1123" i="1"/>
  <c r="AF1123" i="1" s="1"/>
  <c r="AE1124" i="1"/>
  <c r="AF1124" i="1" s="1"/>
  <c r="AE66" i="1"/>
  <c r="AF66" i="1" s="1"/>
  <c r="AE1125" i="1"/>
  <c r="AF1125" i="1" s="1"/>
  <c r="AE1126" i="1"/>
  <c r="AF1126" i="1" s="1"/>
  <c r="AE1127" i="1"/>
  <c r="AE1128" i="1"/>
  <c r="AF1128" i="1" s="1"/>
  <c r="AE1129" i="1"/>
  <c r="AF1129" i="1" s="1"/>
  <c r="AE67" i="1"/>
  <c r="AE1130" i="1"/>
  <c r="AF1130" i="1" s="1"/>
  <c r="AE1131" i="1"/>
  <c r="AF1131" i="1" s="1"/>
  <c r="AE1132" i="1"/>
  <c r="AF1132" i="1" s="1"/>
  <c r="AE1133" i="1"/>
  <c r="AF1133" i="1" s="1"/>
  <c r="AE1134" i="1"/>
  <c r="AF1134" i="1" s="1"/>
  <c r="AE1135" i="1"/>
  <c r="AE1136" i="1"/>
  <c r="AF1136" i="1" s="1"/>
  <c r="AE1137" i="1"/>
  <c r="AF1137" i="1" s="1"/>
  <c r="AE1138" i="1"/>
  <c r="AF1138" i="1" s="1"/>
  <c r="AE1139" i="1"/>
  <c r="AF1139" i="1" s="1"/>
  <c r="AE1140" i="1"/>
  <c r="AF1140" i="1" s="1"/>
  <c r="AE1141" i="1"/>
  <c r="AE1142" i="1"/>
  <c r="AF1142" i="1" s="1"/>
  <c r="AE1143" i="1"/>
  <c r="AF1143" i="1" s="1"/>
  <c r="AE1144" i="1"/>
  <c r="AF1144" i="1" s="1"/>
  <c r="AE1145" i="1"/>
  <c r="AF1145" i="1" s="1"/>
  <c r="AE1146" i="1"/>
  <c r="AF1146" i="1" s="1"/>
  <c r="AE1147" i="1"/>
  <c r="AE1148" i="1"/>
  <c r="AF1148" i="1" s="1"/>
  <c r="AE1149" i="1"/>
  <c r="AF1149" i="1" s="1"/>
  <c r="AE1150" i="1"/>
  <c r="AF1150" i="1" s="1"/>
  <c r="AE1151" i="1"/>
  <c r="AF1151" i="1" s="1"/>
  <c r="AE68" i="1"/>
  <c r="AF68" i="1" s="1"/>
  <c r="AE1152" i="1"/>
  <c r="AE1153" i="1"/>
  <c r="AF1153" i="1" s="1"/>
  <c r="AE1154" i="1"/>
  <c r="AF1154" i="1" s="1"/>
  <c r="AE1155" i="1"/>
  <c r="AF1155" i="1" s="1"/>
  <c r="AE1156" i="1"/>
  <c r="AF1156" i="1" s="1"/>
  <c r="AE1157" i="1"/>
  <c r="AF1157" i="1" s="1"/>
  <c r="AE173" i="1"/>
  <c r="AE1158" i="1"/>
  <c r="AF1158" i="1" s="1"/>
  <c r="AE206" i="1"/>
  <c r="AF206" i="1" s="1"/>
  <c r="AE1159" i="1"/>
  <c r="AF1159" i="1" s="1"/>
  <c r="AE1160" i="1"/>
  <c r="AF1160" i="1" s="1"/>
  <c r="AE1161" i="1"/>
  <c r="AF1161" i="1" s="1"/>
  <c r="AE1162" i="1"/>
  <c r="AF1162" i="1" s="1"/>
  <c r="AE1163" i="1"/>
  <c r="AF1163" i="1" s="1"/>
  <c r="AE1164" i="1"/>
  <c r="AF1164" i="1" s="1"/>
  <c r="AE1165" i="1"/>
  <c r="AF1165" i="1" s="1"/>
  <c r="AE1166" i="1"/>
  <c r="AF1166" i="1" s="1"/>
  <c r="AE1167" i="1"/>
  <c r="AF1167" i="1" s="1"/>
  <c r="AE1168" i="1"/>
  <c r="AF1168" i="1" s="1"/>
  <c r="AE1169" i="1"/>
  <c r="AF1169" i="1" s="1"/>
  <c r="AE1170" i="1"/>
  <c r="AF1170" i="1" s="1"/>
  <c r="AE1171" i="1"/>
  <c r="AF1171" i="1" s="1"/>
  <c r="AE1172" i="1"/>
  <c r="AF1172" i="1" s="1"/>
  <c r="AE1173" i="1"/>
  <c r="AF1173" i="1" s="1"/>
  <c r="AE1174" i="1"/>
  <c r="AE1175" i="1"/>
  <c r="AF1175" i="1" s="1"/>
  <c r="AE1176" i="1"/>
  <c r="AF1176" i="1" s="1"/>
  <c r="AE1177" i="1"/>
  <c r="AF1177" i="1" s="1"/>
  <c r="AE1178" i="1"/>
  <c r="AF1178" i="1" s="1"/>
  <c r="AE1179" i="1"/>
  <c r="AF1179" i="1" s="1"/>
  <c r="AE1180" i="1"/>
  <c r="AE1181" i="1"/>
  <c r="AF1181" i="1" s="1"/>
  <c r="AE1182" i="1"/>
  <c r="AF1182" i="1" s="1"/>
  <c r="AE1183" i="1"/>
  <c r="AF1183" i="1" s="1"/>
  <c r="AE1184" i="1"/>
  <c r="AF1184" i="1" s="1"/>
  <c r="AE1185" i="1"/>
  <c r="AF1185" i="1" s="1"/>
  <c r="AE1186" i="1"/>
  <c r="AE1187" i="1"/>
  <c r="AF1187" i="1" s="1"/>
  <c r="AE1188" i="1"/>
  <c r="AF1188" i="1" s="1"/>
  <c r="AE1189" i="1"/>
  <c r="AF1189" i="1" s="1"/>
  <c r="AE1190" i="1"/>
  <c r="AF1190" i="1" s="1"/>
  <c r="AE1191" i="1"/>
  <c r="AF1191" i="1" s="1"/>
  <c r="AE1192" i="1"/>
  <c r="AF1192" i="1" s="1"/>
  <c r="AE1193" i="1"/>
  <c r="AF1193" i="1" s="1"/>
  <c r="AE1194" i="1"/>
  <c r="AF1194" i="1" s="1"/>
  <c r="AE1195" i="1"/>
  <c r="AE1196" i="1"/>
  <c r="AF1196" i="1" s="1"/>
  <c r="AE1197" i="1"/>
  <c r="AF1197" i="1" s="1"/>
  <c r="AE1198" i="1"/>
  <c r="AE207" i="1"/>
  <c r="AF207" i="1" s="1"/>
  <c r="AE1199" i="1"/>
  <c r="AF1199" i="1" s="1"/>
  <c r="AE1200" i="1"/>
  <c r="AF1200" i="1" s="1"/>
  <c r="AE1201" i="1"/>
  <c r="AF1201" i="1" s="1"/>
  <c r="AE208" i="1"/>
  <c r="AF208" i="1" s="1"/>
  <c r="AE1202" i="1"/>
  <c r="AE1203" i="1"/>
  <c r="AF1203" i="1" s="1"/>
  <c r="AE1204" i="1"/>
  <c r="AF1204" i="1" s="1"/>
  <c r="AE1205" i="1"/>
  <c r="AF1205" i="1" s="1"/>
  <c r="AE69" i="1"/>
  <c r="AF69" i="1" s="1"/>
  <c r="AE1206" i="1"/>
  <c r="AF1206" i="1" s="1"/>
  <c r="AE1207" i="1"/>
  <c r="AE1208" i="1"/>
  <c r="AF1208" i="1" s="1"/>
  <c r="AE1209" i="1"/>
  <c r="AF1209" i="1" s="1"/>
  <c r="AE1210" i="1"/>
  <c r="AF1210" i="1" s="1"/>
  <c r="AE1211" i="1"/>
  <c r="AF1211" i="1" s="1"/>
  <c r="AE1212" i="1"/>
  <c r="AF1212" i="1" s="1"/>
  <c r="AE1213" i="1"/>
  <c r="AE1214" i="1"/>
  <c r="AF1214" i="1" s="1"/>
  <c r="AE1215" i="1"/>
  <c r="AF1215" i="1" s="1"/>
  <c r="AE1216" i="1"/>
  <c r="AF1216" i="1" s="1"/>
  <c r="AE1217" i="1"/>
  <c r="AF1217" i="1" s="1"/>
  <c r="AE70" i="1"/>
  <c r="AF70" i="1" s="1"/>
  <c r="AE1218" i="1"/>
  <c r="AE1219" i="1"/>
  <c r="AF1219" i="1" s="1"/>
  <c r="AE1220" i="1"/>
  <c r="AF1220" i="1" s="1"/>
  <c r="AE1221" i="1"/>
  <c r="AF1221" i="1" s="1"/>
  <c r="AE1222" i="1"/>
  <c r="AF1222" i="1" s="1"/>
  <c r="AE1223" i="1"/>
  <c r="AF1223" i="1" s="1"/>
  <c r="AE1224" i="1"/>
  <c r="AF1224" i="1" s="1"/>
  <c r="AE1225" i="1"/>
  <c r="AF1225" i="1" s="1"/>
  <c r="AE1226" i="1"/>
  <c r="AF1226" i="1" s="1"/>
  <c r="AE181" i="1"/>
  <c r="AF181" i="1" s="1"/>
  <c r="AE1227" i="1"/>
  <c r="AF1227" i="1" s="1"/>
  <c r="AE1228" i="1"/>
  <c r="AF1228" i="1" s="1"/>
  <c r="AE1229" i="1"/>
  <c r="AE1230" i="1"/>
  <c r="AF1230" i="1" s="1"/>
  <c r="AE1231" i="1"/>
  <c r="AF1231" i="1" s="1"/>
  <c r="AE1232" i="1"/>
  <c r="AF1232" i="1" s="1"/>
  <c r="AE1233" i="1"/>
  <c r="AF1233" i="1" s="1"/>
  <c r="AE1234" i="1"/>
  <c r="AF1234" i="1" s="1"/>
  <c r="AE1235" i="1"/>
  <c r="AE1236" i="1"/>
  <c r="AF1236" i="1" s="1"/>
  <c r="AE1237" i="1"/>
  <c r="AF1237" i="1" s="1"/>
  <c r="AE71" i="1"/>
  <c r="AF71" i="1" s="1"/>
  <c r="AE1238" i="1"/>
  <c r="AF1238" i="1" s="1"/>
  <c r="AE1239" i="1"/>
  <c r="AF1239" i="1" s="1"/>
  <c r="AE1240" i="1"/>
  <c r="AE1241" i="1"/>
  <c r="AF1241" i="1" s="1"/>
  <c r="AE1242" i="1"/>
  <c r="AF1242" i="1" s="1"/>
  <c r="AE1243" i="1"/>
  <c r="AF1243" i="1" s="1"/>
  <c r="AE1244" i="1"/>
  <c r="AF1244" i="1" s="1"/>
  <c r="AE1245" i="1"/>
  <c r="AF1245" i="1" s="1"/>
  <c r="AE1246" i="1"/>
  <c r="AF1246" i="1" s="1"/>
  <c r="AE1247" i="1"/>
  <c r="AF1247" i="1" s="1"/>
  <c r="AE1248" i="1"/>
  <c r="AF1248" i="1" s="1"/>
  <c r="AE1249" i="1"/>
  <c r="AF1249" i="1" s="1"/>
  <c r="AE1250" i="1"/>
  <c r="AF1250" i="1" s="1"/>
  <c r="AE1251" i="1"/>
  <c r="AF1251" i="1" s="1"/>
  <c r="AE1252" i="1"/>
  <c r="AE1253" i="1"/>
  <c r="AF1253" i="1" s="1"/>
  <c r="AE72" i="1"/>
  <c r="AF72" i="1" s="1"/>
  <c r="AE1254" i="1"/>
  <c r="AF1254" i="1" s="1"/>
  <c r="AE1255" i="1"/>
  <c r="AF1255" i="1" s="1"/>
  <c r="AE1256" i="1"/>
  <c r="AF1256" i="1" s="1"/>
  <c r="AE288" i="1"/>
  <c r="AE1257" i="1"/>
  <c r="AF1257" i="1" s="1"/>
  <c r="AE1258" i="1"/>
  <c r="AF1258" i="1" s="1"/>
  <c r="AE215" i="1"/>
  <c r="AF215" i="1" s="1"/>
  <c r="AE73" i="1"/>
  <c r="AF73" i="1" s="1"/>
  <c r="AE1259" i="1"/>
  <c r="AF1259" i="1" s="1"/>
  <c r="AE74" i="1"/>
  <c r="AE1260" i="1"/>
  <c r="AF1260" i="1" s="1"/>
  <c r="AE1261" i="1"/>
  <c r="AF1261" i="1" s="1"/>
  <c r="AE1262" i="1"/>
  <c r="AF1262" i="1" s="1"/>
  <c r="AE1263" i="1"/>
  <c r="AF1263" i="1" s="1"/>
  <c r="AE1264" i="1"/>
  <c r="AF1264" i="1" s="1"/>
  <c r="AE1265" i="1"/>
  <c r="AE1266" i="1"/>
  <c r="AF1266" i="1" s="1"/>
  <c r="AE75" i="1"/>
  <c r="AF75" i="1" s="1"/>
  <c r="AE1267" i="1"/>
  <c r="AE1268" i="1"/>
  <c r="AF1268" i="1" s="1"/>
  <c r="AE1269" i="1"/>
  <c r="AF1269" i="1" s="1"/>
  <c r="AE1270" i="1"/>
  <c r="AE1271" i="1"/>
  <c r="AF1271" i="1" s="1"/>
  <c r="AE1272" i="1"/>
  <c r="AF1272" i="1" s="1"/>
  <c r="AE1273" i="1"/>
  <c r="AF1273" i="1" s="1"/>
  <c r="AE274" i="1"/>
  <c r="AF274" i="1" s="1"/>
  <c r="AE1274" i="1"/>
  <c r="AF1274" i="1" s="1"/>
  <c r="AE209" i="1"/>
  <c r="AE1275" i="1"/>
  <c r="AF1275" i="1" s="1"/>
  <c r="AE1276" i="1"/>
  <c r="AF1276" i="1" s="1"/>
  <c r="AE1277" i="1"/>
  <c r="AF1277" i="1" s="1"/>
  <c r="AE1278" i="1"/>
  <c r="AF1278" i="1" s="1"/>
  <c r="AE1279" i="1"/>
  <c r="AF1279" i="1" s="1"/>
  <c r="AE1280" i="1"/>
  <c r="AF1280" i="1" s="1"/>
  <c r="AE1281" i="1"/>
  <c r="AF1281" i="1" s="1"/>
  <c r="AE1282" i="1"/>
  <c r="AF1282" i="1" s="1"/>
  <c r="AE1283" i="1"/>
  <c r="AF1283" i="1" s="1"/>
  <c r="AE1284" i="1"/>
  <c r="AF1284" i="1" s="1"/>
  <c r="AE1285" i="1"/>
  <c r="AF1285" i="1" s="1"/>
  <c r="AE1286" i="1"/>
  <c r="AF1286" i="1" s="1"/>
  <c r="AE76" i="1"/>
  <c r="AF76" i="1" s="1"/>
  <c r="AE1287" i="1"/>
  <c r="AF1287" i="1" s="1"/>
  <c r="AE1288" i="1"/>
  <c r="AF1288" i="1" s="1"/>
  <c r="AE1289" i="1"/>
  <c r="AF1289" i="1" s="1"/>
  <c r="AE1290" i="1"/>
  <c r="AF1290" i="1" s="1"/>
  <c r="AE1291" i="1"/>
  <c r="AE1292" i="1"/>
  <c r="AF1292" i="1" s="1"/>
  <c r="AE1293" i="1"/>
  <c r="AF1293" i="1" s="1"/>
  <c r="AE1294" i="1"/>
  <c r="AF1294" i="1" s="1"/>
  <c r="AE1295" i="1"/>
  <c r="AF1295" i="1" s="1"/>
  <c r="AE1296" i="1"/>
  <c r="AF1296" i="1" s="1"/>
  <c r="AE1297" i="1"/>
  <c r="AE1298" i="1"/>
  <c r="AF1298" i="1" s="1"/>
  <c r="AE1299" i="1"/>
  <c r="AF1299" i="1" s="1"/>
  <c r="AE1300" i="1"/>
  <c r="AF1300" i="1" s="1"/>
  <c r="AE1301" i="1"/>
  <c r="AF1301" i="1" s="1"/>
  <c r="AE1302" i="1"/>
  <c r="AF1302" i="1" s="1"/>
  <c r="AE1303" i="1"/>
  <c r="AF1303" i="1" s="1"/>
  <c r="AE1304" i="1"/>
  <c r="AF1304" i="1" s="1"/>
  <c r="AE1305" i="1"/>
  <c r="AF1305" i="1" s="1"/>
  <c r="AE1306" i="1"/>
  <c r="AF1306" i="1" s="1"/>
  <c r="AE1307" i="1"/>
  <c r="AF1307" i="1" s="1"/>
  <c r="AE1308" i="1"/>
  <c r="AF1308" i="1" s="1"/>
  <c r="AE1309" i="1"/>
  <c r="AF1309" i="1" s="1"/>
  <c r="AE1310" i="1"/>
  <c r="AF1310" i="1" s="1"/>
  <c r="AE1311" i="1"/>
  <c r="AF1311" i="1" s="1"/>
  <c r="AE1312" i="1"/>
  <c r="AF1312" i="1" s="1"/>
  <c r="AE1313" i="1"/>
  <c r="AF1313" i="1" s="1"/>
  <c r="AE1314" i="1"/>
  <c r="AF1314" i="1" s="1"/>
  <c r="AE1315" i="1"/>
  <c r="AE182" i="1"/>
  <c r="AF182" i="1" s="1"/>
  <c r="AE1316" i="1"/>
  <c r="AF1316" i="1" s="1"/>
  <c r="AE1317" i="1"/>
  <c r="AF1317" i="1" s="1"/>
  <c r="AE1318" i="1"/>
  <c r="AF1318" i="1" s="1"/>
  <c r="AE1319" i="1"/>
  <c r="AF1319" i="1" s="1"/>
  <c r="AE1320" i="1"/>
  <c r="AE1321" i="1"/>
  <c r="AF1321" i="1" s="1"/>
  <c r="AE1322" i="1"/>
  <c r="AF1322" i="1" s="1"/>
  <c r="AE1323" i="1"/>
  <c r="AF1323" i="1" s="1"/>
  <c r="AE1324" i="1"/>
  <c r="AF1324" i="1" s="1"/>
  <c r="AE1325" i="1"/>
  <c r="AF1325" i="1" s="1"/>
  <c r="AE1326" i="1"/>
  <c r="AE1327" i="1"/>
  <c r="AF1327" i="1" s="1"/>
  <c r="AE1328" i="1"/>
  <c r="AF1328" i="1" s="1"/>
  <c r="AE1329" i="1"/>
  <c r="AF1329" i="1" s="1"/>
  <c r="AE1330" i="1"/>
  <c r="AF1330" i="1" s="1"/>
  <c r="AE1331" i="1"/>
  <c r="AF1331" i="1" s="1"/>
  <c r="AE1332" i="1"/>
  <c r="AE1333" i="1"/>
  <c r="AF1333" i="1" s="1"/>
  <c r="AE1334" i="1"/>
  <c r="AF1334" i="1" s="1"/>
  <c r="AE1335" i="1"/>
  <c r="AE1336" i="1"/>
  <c r="AF1336" i="1" s="1"/>
  <c r="AE1337" i="1"/>
  <c r="AF1337" i="1" s="1"/>
  <c r="AE1338" i="1"/>
  <c r="AE1339" i="1"/>
  <c r="AF1339" i="1" s="1"/>
  <c r="AE77" i="1"/>
  <c r="AF77" i="1" s="1"/>
  <c r="AE1340" i="1"/>
  <c r="AF1340" i="1" s="1"/>
  <c r="AE1341" i="1"/>
  <c r="AF1341" i="1" s="1"/>
  <c r="AE1342" i="1"/>
  <c r="AF1342" i="1" s="1"/>
  <c r="AE1343" i="1"/>
  <c r="AF1343" i="1" s="1"/>
  <c r="AE1344" i="1"/>
  <c r="AF1344" i="1" s="1"/>
  <c r="AE1345" i="1"/>
  <c r="AF1345" i="1" s="1"/>
  <c r="AE1346" i="1"/>
  <c r="AF1346" i="1" s="1"/>
  <c r="AE78" i="1"/>
  <c r="AF78" i="1" s="1"/>
  <c r="AE1347" i="1"/>
  <c r="AF1347" i="1" s="1"/>
  <c r="AE1348" i="1"/>
  <c r="AE1349" i="1"/>
  <c r="AF1349" i="1" s="1"/>
  <c r="AE1350" i="1"/>
  <c r="AF1350" i="1" s="1"/>
  <c r="AE1351" i="1"/>
  <c r="AF1351" i="1" s="1"/>
  <c r="AE1352" i="1"/>
  <c r="AF1352" i="1" s="1"/>
  <c r="AE1353" i="1"/>
  <c r="AF1353" i="1" s="1"/>
  <c r="AE1354" i="1"/>
  <c r="AF1354" i="1" s="1"/>
  <c r="AE1355" i="1"/>
  <c r="AF1355" i="1" s="1"/>
  <c r="AE1356" i="1"/>
  <c r="AF1356" i="1" s="1"/>
  <c r="AE79" i="1"/>
  <c r="AF79" i="1" s="1"/>
  <c r="AE1357" i="1"/>
  <c r="AF1357" i="1" s="1"/>
  <c r="AE192" i="1"/>
  <c r="AF192" i="1" s="1"/>
  <c r="AE1358" i="1"/>
  <c r="AF1358" i="1" s="1"/>
  <c r="AE1359" i="1"/>
  <c r="AF1359" i="1" s="1"/>
  <c r="AE1360" i="1"/>
  <c r="AF1360" i="1" s="1"/>
  <c r="AE80" i="1"/>
  <c r="AF80" i="1" s="1"/>
  <c r="AE1361" i="1"/>
  <c r="AF1361" i="1" s="1"/>
  <c r="AE1362" i="1"/>
  <c r="AF1362" i="1" s="1"/>
  <c r="AE1363" i="1"/>
  <c r="AE1364" i="1"/>
  <c r="AF1364" i="1" s="1"/>
  <c r="AE1365" i="1"/>
  <c r="AF1365" i="1" s="1"/>
  <c r="AE1366" i="1"/>
  <c r="AF1366" i="1" s="1"/>
  <c r="AE81" i="1"/>
  <c r="AF81" i="1" s="1"/>
  <c r="AE1367" i="1"/>
  <c r="AF1367" i="1" s="1"/>
  <c r="AE1368" i="1"/>
  <c r="AE1369" i="1"/>
  <c r="AF1369" i="1" s="1"/>
  <c r="AE1370" i="1"/>
  <c r="AF1370" i="1" s="1"/>
  <c r="AE1371" i="1"/>
  <c r="AF1371" i="1" s="1"/>
  <c r="AE1372" i="1"/>
  <c r="AF1372" i="1" s="1"/>
  <c r="AE1373" i="1"/>
  <c r="AF1373" i="1" s="1"/>
  <c r="AE1374" i="1"/>
  <c r="AE1375" i="1"/>
  <c r="AF1375" i="1" s="1"/>
  <c r="AE1376" i="1"/>
  <c r="AF1376" i="1" s="1"/>
  <c r="AE1377" i="1"/>
  <c r="AF1377" i="1" s="1"/>
  <c r="AE1378" i="1"/>
  <c r="AF1378" i="1" s="1"/>
  <c r="AE1379" i="1"/>
  <c r="AF1379" i="1" s="1"/>
  <c r="AE1380" i="1"/>
  <c r="AE1381" i="1"/>
  <c r="AF1381" i="1" s="1"/>
  <c r="AE1382" i="1"/>
  <c r="AF1382" i="1" s="1"/>
  <c r="AE1383" i="1"/>
  <c r="AF1383" i="1" s="1"/>
  <c r="AE1384" i="1"/>
  <c r="AF1384" i="1" s="1"/>
  <c r="AE1385" i="1"/>
  <c r="AF1385" i="1" s="1"/>
  <c r="AE1386" i="1"/>
  <c r="AE1387" i="1"/>
  <c r="AF1387" i="1" s="1"/>
  <c r="AE1388" i="1"/>
  <c r="AF1388" i="1" s="1"/>
  <c r="AE1389" i="1"/>
  <c r="AF1389" i="1" s="1"/>
  <c r="AE1390" i="1"/>
  <c r="AF1390" i="1" s="1"/>
  <c r="AE1391" i="1"/>
  <c r="AF1391" i="1" s="1"/>
  <c r="AE1392" i="1"/>
  <c r="AE1393" i="1"/>
  <c r="AF1393" i="1" s="1"/>
  <c r="AE1394" i="1"/>
  <c r="AF1394" i="1" s="1"/>
  <c r="AE1395" i="1"/>
  <c r="AF1395" i="1" s="1"/>
  <c r="AE1396" i="1"/>
  <c r="AF1396" i="1" s="1"/>
  <c r="AE1397" i="1"/>
  <c r="AF1397" i="1" s="1"/>
  <c r="AE82" i="1"/>
  <c r="AF82" i="1" s="1"/>
  <c r="AE1398" i="1"/>
  <c r="AF1398" i="1" s="1"/>
  <c r="AE1399" i="1"/>
  <c r="AF1399" i="1" s="1"/>
  <c r="AE1400" i="1"/>
  <c r="AF1400" i="1" s="1"/>
  <c r="AE1401" i="1"/>
  <c r="AF1401" i="1" s="1"/>
  <c r="AE1402" i="1"/>
  <c r="AF1402" i="1" s="1"/>
  <c r="AE1403" i="1"/>
  <c r="AE1404" i="1"/>
  <c r="AF1404" i="1" s="1"/>
  <c r="AE1405" i="1"/>
  <c r="AF1405" i="1" s="1"/>
  <c r="AE1406" i="1"/>
  <c r="AF1406" i="1" s="1"/>
  <c r="AE1407" i="1"/>
  <c r="AF1407" i="1" s="1"/>
  <c r="AE1408" i="1"/>
  <c r="AF1408" i="1" s="1"/>
  <c r="AE1409" i="1"/>
  <c r="AE1410" i="1"/>
  <c r="AF1410" i="1" s="1"/>
  <c r="AE1411" i="1"/>
  <c r="AF1411" i="1" s="1"/>
  <c r="AE1412" i="1"/>
  <c r="AE1413" i="1"/>
  <c r="AF1413" i="1" s="1"/>
  <c r="AE1414" i="1"/>
  <c r="AF1414" i="1" s="1"/>
  <c r="AE1415" i="1"/>
  <c r="AE1416" i="1"/>
  <c r="AF1416" i="1" s="1"/>
  <c r="AE1417" i="1"/>
  <c r="AF1417" i="1" s="1"/>
  <c r="AE1418" i="1"/>
  <c r="AF1418" i="1" s="1"/>
  <c r="AE1419" i="1"/>
  <c r="AF1419" i="1" s="1"/>
  <c r="AE1420" i="1"/>
  <c r="AF1420" i="1" s="1"/>
  <c r="AE1421" i="1"/>
  <c r="AE210" i="1"/>
  <c r="AF210" i="1" s="1"/>
  <c r="AE1422" i="1"/>
  <c r="AF1422" i="1" s="1"/>
  <c r="AE1423" i="1"/>
  <c r="AF1423" i="1" s="1"/>
  <c r="AE1424" i="1"/>
  <c r="AF1424" i="1" s="1"/>
  <c r="AE1425" i="1"/>
  <c r="AF1425" i="1" s="1"/>
  <c r="AE1426" i="1"/>
  <c r="AE1427" i="1"/>
  <c r="AF1427" i="1" s="1"/>
  <c r="AE1428" i="1"/>
  <c r="AF1428" i="1" s="1"/>
  <c r="AE1429" i="1"/>
  <c r="AF1429" i="1" s="1"/>
  <c r="AE1430" i="1"/>
  <c r="AF1430" i="1" s="1"/>
  <c r="AE1431" i="1"/>
  <c r="AF1431" i="1" s="1"/>
  <c r="AE1432" i="1"/>
  <c r="AE1433" i="1"/>
  <c r="AF1433" i="1" s="1"/>
  <c r="AE1434" i="1"/>
  <c r="AF1434" i="1" s="1"/>
  <c r="AE1435" i="1"/>
  <c r="AF1435" i="1" s="1"/>
  <c r="AE1436" i="1"/>
  <c r="AF1436" i="1" s="1"/>
  <c r="AE1437" i="1"/>
  <c r="AF1437" i="1" s="1"/>
  <c r="AE1438" i="1"/>
  <c r="AF1438" i="1" s="1"/>
  <c r="AE1439" i="1"/>
  <c r="AF1439" i="1" s="1"/>
  <c r="AE1440" i="1"/>
  <c r="AF1440" i="1" s="1"/>
  <c r="AE1441" i="1"/>
  <c r="AF1441" i="1" s="1"/>
  <c r="AE1442" i="1"/>
  <c r="AF1442" i="1" s="1"/>
  <c r="AE1443" i="1"/>
  <c r="AF1443" i="1" s="1"/>
  <c r="AE1444" i="1"/>
  <c r="AF1444" i="1" s="1"/>
  <c r="AE1445" i="1"/>
  <c r="AF1445" i="1" s="1"/>
  <c r="AE1446" i="1"/>
  <c r="AF1446" i="1" s="1"/>
  <c r="AE1447" i="1"/>
  <c r="AF1447" i="1" s="1"/>
  <c r="AE1448" i="1"/>
  <c r="AF1448" i="1" s="1"/>
  <c r="AE1449" i="1"/>
  <c r="AF1449" i="1" s="1"/>
  <c r="AE1450" i="1"/>
  <c r="AE1451" i="1"/>
  <c r="AF1451" i="1" s="1"/>
  <c r="AE1452" i="1"/>
  <c r="AF1452" i="1" s="1"/>
  <c r="AE1453" i="1"/>
  <c r="AF1453" i="1" s="1"/>
  <c r="AE1454" i="1"/>
  <c r="AF1454" i="1" s="1"/>
  <c r="AE1455" i="1"/>
  <c r="AF1455" i="1" s="1"/>
  <c r="AE1456" i="1"/>
  <c r="AF1456" i="1" s="1"/>
  <c r="AE1457" i="1"/>
  <c r="AF1457" i="1" s="1"/>
  <c r="AE1458" i="1"/>
  <c r="AF1458" i="1" s="1"/>
  <c r="AE1459" i="1"/>
  <c r="AF1459" i="1" s="1"/>
  <c r="AE1460" i="1"/>
  <c r="AF1460" i="1" s="1"/>
  <c r="AE1461" i="1"/>
  <c r="AF1461" i="1" s="1"/>
  <c r="AE275" i="1"/>
  <c r="AE1462" i="1"/>
  <c r="AF1462" i="1" s="1"/>
  <c r="AE1463" i="1"/>
  <c r="AF1463" i="1" s="1"/>
  <c r="AE1464" i="1"/>
  <c r="AF1464" i="1" s="1"/>
  <c r="AE1465" i="1"/>
  <c r="AF1465" i="1" s="1"/>
  <c r="AE1466" i="1"/>
  <c r="AF1466" i="1" s="1"/>
  <c r="AE1467" i="1"/>
  <c r="AF1467" i="1" s="1"/>
  <c r="AE1468" i="1"/>
  <c r="AF1468" i="1" s="1"/>
  <c r="AE1469" i="1"/>
  <c r="AF1469" i="1" s="1"/>
  <c r="AE1470" i="1"/>
  <c r="AE1471" i="1"/>
  <c r="AF1471" i="1" s="1"/>
  <c r="AE1472" i="1"/>
  <c r="AF1472" i="1" s="1"/>
  <c r="AE1473" i="1"/>
  <c r="AE1474" i="1"/>
  <c r="AF1474" i="1" s="1"/>
  <c r="AE1475" i="1"/>
  <c r="AF1475" i="1" s="1"/>
  <c r="AE1476" i="1"/>
  <c r="AF1476" i="1" s="1"/>
  <c r="AE1477" i="1"/>
  <c r="AF1477" i="1" s="1"/>
  <c r="AE1478" i="1"/>
  <c r="AF1478" i="1" s="1"/>
  <c r="AE1479" i="1"/>
  <c r="AF1479" i="1" s="1"/>
  <c r="AE1480" i="1"/>
  <c r="AF1480" i="1" s="1"/>
  <c r="AE1481" i="1"/>
  <c r="AF1481" i="1" s="1"/>
  <c r="AE1482" i="1"/>
  <c r="AE1483" i="1"/>
  <c r="AF1483" i="1" s="1"/>
  <c r="AE1484" i="1"/>
  <c r="AF1484" i="1" s="1"/>
  <c r="AE1485" i="1"/>
  <c r="AE1486" i="1"/>
  <c r="AF1486" i="1" s="1"/>
  <c r="AE1487" i="1"/>
  <c r="AF1487" i="1" s="1"/>
  <c r="AE1488" i="1"/>
  <c r="AF1488" i="1" s="1"/>
  <c r="AE1489" i="1"/>
  <c r="AF1489" i="1" s="1"/>
  <c r="AE1490" i="1"/>
  <c r="AF1490" i="1" s="1"/>
  <c r="AE1491" i="1"/>
  <c r="AF1491" i="1" s="1"/>
  <c r="AE1492" i="1"/>
  <c r="AF1492" i="1" s="1"/>
  <c r="AE220" i="1"/>
  <c r="AF220" i="1" s="1"/>
  <c r="AE1493" i="1"/>
  <c r="AF1493" i="1" s="1"/>
  <c r="AE1494" i="1"/>
  <c r="AF1494" i="1" s="1"/>
  <c r="AE231" i="1"/>
  <c r="AF231" i="1" s="1"/>
  <c r="AE1495" i="1"/>
  <c r="AE1496" i="1"/>
  <c r="AF1496" i="1" s="1"/>
  <c r="AE83" i="1"/>
  <c r="AF83" i="1" s="1"/>
  <c r="AE174" i="1"/>
  <c r="AF174" i="1" s="1"/>
  <c r="AE1497" i="1"/>
  <c r="AF1497" i="1" s="1"/>
  <c r="AE84" i="1"/>
  <c r="AF84" i="1" s="1"/>
  <c r="AE1498" i="1"/>
  <c r="AF1498" i="1" s="1"/>
  <c r="AE1499" i="1"/>
  <c r="AF1499" i="1" s="1"/>
  <c r="AE1500" i="1"/>
  <c r="AF1500" i="1" s="1"/>
  <c r="AE1501" i="1"/>
  <c r="AF1501" i="1" s="1"/>
  <c r="AE1502" i="1"/>
  <c r="AF1502" i="1" s="1"/>
  <c r="AE1503" i="1"/>
  <c r="AF1503" i="1" s="1"/>
  <c r="AE1504" i="1"/>
  <c r="AE1505" i="1"/>
  <c r="AF1505" i="1" s="1"/>
  <c r="AE1506" i="1"/>
  <c r="AF1506" i="1" s="1"/>
  <c r="AE1507" i="1"/>
  <c r="AF1507" i="1" s="1"/>
  <c r="AE1508" i="1"/>
  <c r="AF1508" i="1" s="1"/>
  <c r="AE1509" i="1"/>
  <c r="AF1509" i="1" s="1"/>
  <c r="AE1510" i="1"/>
  <c r="AF1510" i="1" s="1"/>
  <c r="AE1511" i="1"/>
  <c r="AF1511" i="1" s="1"/>
  <c r="AE1512" i="1"/>
  <c r="AF1512" i="1" s="1"/>
  <c r="AE1513" i="1"/>
  <c r="AF1513" i="1" s="1"/>
  <c r="AE1514" i="1"/>
  <c r="AF1514" i="1" s="1"/>
  <c r="AE1515" i="1"/>
  <c r="AF1515" i="1" s="1"/>
  <c r="AE183" i="1"/>
  <c r="AF183" i="1" s="1"/>
  <c r="AE1516" i="1"/>
  <c r="AF1516" i="1" s="1"/>
  <c r="AE1517" i="1"/>
  <c r="AF1517" i="1" s="1"/>
  <c r="AE1518" i="1"/>
  <c r="AF1518" i="1" s="1"/>
  <c r="AE1519" i="1"/>
  <c r="AF1519" i="1" s="1"/>
  <c r="AE1520" i="1"/>
  <c r="AF1520" i="1" s="1"/>
  <c r="AE1521" i="1"/>
  <c r="AF1521" i="1" s="1"/>
  <c r="AE1522" i="1"/>
  <c r="AF1522" i="1" s="1"/>
  <c r="AE1523" i="1"/>
  <c r="AF1523" i="1" s="1"/>
  <c r="AE1524" i="1"/>
  <c r="AF1524" i="1" s="1"/>
  <c r="AE1525" i="1"/>
  <c r="AF1525" i="1" s="1"/>
  <c r="AE1526" i="1"/>
  <c r="AF1526" i="1" s="1"/>
  <c r="AE1527" i="1"/>
  <c r="AE1528" i="1"/>
  <c r="AF1528" i="1" s="1"/>
  <c r="AE1529" i="1"/>
  <c r="AF1529" i="1" s="1"/>
  <c r="AE1530" i="1"/>
  <c r="AF1530" i="1" s="1"/>
  <c r="AE1531" i="1"/>
  <c r="AF1531" i="1" s="1"/>
  <c r="AE1532" i="1"/>
  <c r="AF1532" i="1" s="1"/>
  <c r="AE1533" i="1"/>
  <c r="AE1534" i="1"/>
  <c r="AF1534" i="1" s="1"/>
  <c r="AE1535" i="1"/>
  <c r="AF1535" i="1" s="1"/>
  <c r="AE1536" i="1"/>
  <c r="AF1536" i="1" s="1"/>
  <c r="AE1537" i="1"/>
  <c r="AF1537" i="1" s="1"/>
  <c r="AE1538" i="1"/>
  <c r="AF1538" i="1" s="1"/>
  <c r="AE1539" i="1"/>
  <c r="AE1540" i="1"/>
  <c r="AF1540" i="1" s="1"/>
  <c r="AE1541" i="1"/>
  <c r="AF1541" i="1" s="1"/>
  <c r="AE1542" i="1"/>
  <c r="AF1542" i="1" s="1"/>
  <c r="AE1543" i="1"/>
  <c r="AF1543" i="1" s="1"/>
  <c r="AE1544" i="1"/>
  <c r="AF1544" i="1" s="1"/>
  <c r="AE1545" i="1"/>
  <c r="AF1545" i="1" s="1"/>
  <c r="AE1546" i="1"/>
  <c r="AF1546" i="1" s="1"/>
  <c r="AE1547" i="1"/>
  <c r="AF1547" i="1" s="1"/>
  <c r="AE1548" i="1"/>
  <c r="AF1548" i="1" s="1"/>
  <c r="AE1549" i="1"/>
  <c r="AF1549" i="1" s="1"/>
  <c r="AE1550" i="1"/>
  <c r="AF1550" i="1" s="1"/>
  <c r="AE1551" i="1"/>
  <c r="AE1552" i="1"/>
  <c r="AF1552" i="1" s="1"/>
  <c r="AE1553" i="1"/>
  <c r="AF1553" i="1" s="1"/>
  <c r="AE1554" i="1"/>
  <c r="AF1554" i="1" s="1"/>
  <c r="AE1555" i="1"/>
  <c r="AF1555" i="1" s="1"/>
  <c r="AE1556" i="1"/>
  <c r="AF1556" i="1" s="1"/>
  <c r="AE1557" i="1"/>
  <c r="AF1557" i="1" s="1"/>
  <c r="AE1558" i="1"/>
  <c r="AF1558" i="1" s="1"/>
  <c r="AE1559" i="1"/>
  <c r="AF1559" i="1" s="1"/>
  <c r="AE1560" i="1"/>
  <c r="AF1560" i="1" s="1"/>
  <c r="AE1561" i="1"/>
  <c r="AF1561" i="1" s="1"/>
  <c r="AE1562" i="1"/>
  <c r="AF1562" i="1" s="1"/>
  <c r="AE85" i="1"/>
  <c r="AE1563" i="1"/>
  <c r="AF1563" i="1" s="1"/>
  <c r="AE1564" i="1"/>
  <c r="AF1564" i="1" s="1"/>
  <c r="AE1565" i="1"/>
  <c r="AF1565" i="1" s="1"/>
  <c r="AE1566" i="1"/>
  <c r="AF1566" i="1" s="1"/>
  <c r="AE1567" i="1"/>
  <c r="AF1567" i="1" s="1"/>
  <c r="AE1568" i="1"/>
  <c r="AF1568" i="1" s="1"/>
  <c r="AE1569" i="1"/>
  <c r="AF1569" i="1" s="1"/>
  <c r="AE1570" i="1"/>
  <c r="AF1570" i="1" s="1"/>
  <c r="AE1571" i="1"/>
  <c r="AE1572" i="1"/>
  <c r="AF1572" i="1" s="1"/>
  <c r="AE1573" i="1"/>
  <c r="AF1573" i="1" s="1"/>
  <c r="AE1574" i="1"/>
  <c r="AE1575" i="1"/>
  <c r="AF1575" i="1" s="1"/>
  <c r="AE1576" i="1"/>
  <c r="AF1576" i="1" s="1"/>
  <c r="AE1577" i="1"/>
  <c r="AF1577" i="1" s="1"/>
  <c r="AE1578" i="1"/>
  <c r="AF1578" i="1" s="1"/>
  <c r="AE1579" i="1"/>
  <c r="AF1579" i="1" s="1"/>
  <c r="AE1580" i="1"/>
  <c r="AF1580" i="1" s="1"/>
  <c r="AE1581" i="1"/>
  <c r="AF1581" i="1" s="1"/>
  <c r="AE1582" i="1"/>
  <c r="AF1582" i="1" s="1"/>
  <c r="AE1583" i="1"/>
  <c r="AF1583" i="1" s="1"/>
  <c r="AE1584" i="1"/>
  <c r="AF1584" i="1" s="1"/>
  <c r="AE1585" i="1"/>
  <c r="AF1585" i="1" s="1"/>
  <c r="AE221" i="1"/>
  <c r="AE86" i="1"/>
  <c r="AF86" i="1" s="1"/>
  <c r="AE1586" i="1"/>
  <c r="AF1586" i="1" s="1"/>
  <c r="AE1587" i="1"/>
  <c r="AF1587" i="1" s="1"/>
  <c r="AE1588" i="1"/>
  <c r="AF1588" i="1" s="1"/>
  <c r="AE1589" i="1"/>
  <c r="AF1589" i="1" s="1"/>
  <c r="AE1590" i="1"/>
  <c r="AF1590" i="1" s="1"/>
  <c r="AE1591" i="1"/>
  <c r="AF1591" i="1" s="1"/>
  <c r="AE1592" i="1"/>
  <c r="AF1592" i="1" s="1"/>
  <c r="AE1593" i="1"/>
  <c r="AF1593" i="1" s="1"/>
  <c r="AE1594" i="1"/>
  <c r="AF1594" i="1" s="1"/>
  <c r="AE1595" i="1"/>
  <c r="AF1595" i="1" s="1"/>
  <c r="AE1596" i="1"/>
  <c r="AF1596" i="1" s="1"/>
  <c r="AE1597" i="1"/>
  <c r="AF1597" i="1" s="1"/>
  <c r="AE1598" i="1"/>
  <c r="AF1598" i="1" s="1"/>
  <c r="AE1599" i="1"/>
  <c r="AF1599" i="1" s="1"/>
  <c r="AE175" i="1"/>
  <c r="AF175" i="1" s="1"/>
  <c r="AE1600" i="1"/>
  <c r="AF1600" i="1" s="1"/>
  <c r="AE1601" i="1"/>
  <c r="AE1602" i="1"/>
  <c r="AF1602" i="1" s="1"/>
  <c r="AE1603" i="1"/>
  <c r="AF1603" i="1" s="1"/>
  <c r="AE1604" i="1"/>
  <c r="AF1604" i="1" s="1"/>
  <c r="AE1605" i="1"/>
  <c r="AF1605" i="1" s="1"/>
  <c r="AE1606" i="1"/>
  <c r="AF1606" i="1" s="1"/>
  <c r="AE1607" i="1"/>
  <c r="AE1608" i="1"/>
  <c r="AF1608" i="1" s="1"/>
  <c r="AE1609" i="1"/>
  <c r="AF1609" i="1" s="1"/>
  <c r="AE1610" i="1"/>
  <c r="AF1610" i="1" s="1"/>
  <c r="AE1611" i="1"/>
  <c r="AF1611" i="1" s="1"/>
  <c r="AE1612" i="1"/>
  <c r="AF1612" i="1" s="1"/>
  <c r="AE1613" i="1"/>
  <c r="AE1614" i="1"/>
  <c r="AF1614" i="1" s="1"/>
  <c r="AE1615" i="1"/>
  <c r="AF1615" i="1" s="1"/>
  <c r="AE1616" i="1"/>
  <c r="AF1616" i="1" s="1"/>
  <c r="AE1617" i="1"/>
  <c r="AF1617" i="1" s="1"/>
  <c r="AE1618" i="1"/>
  <c r="AF1618" i="1" s="1"/>
  <c r="AE1619" i="1"/>
  <c r="AE1620" i="1"/>
  <c r="AF1620" i="1" s="1"/>
  <c r="AE1621" i="1"/>
  <c r="AF1621" i="1" s="1"/>
  <c r="AE1622" i="1"/>
  <c r="AF1622" i="1" s="1"/>
  <c r="AE1623" i="1"/>
  <c r="AF1623" i="1" s="1"/>
  <c r="AE176" i="1"/>
  <c r="AF176" i="1" s="1"/>
  <c r="AE1624" i="1"/>
  <c r="AF1624" i="1" s="1"/>
  <c r="AE1625" i="1"/>
  <c r="AF1625" i="1" s="1"/>
  <c r="AE155" i="1"/>
  <c r="AF155" i="1" s="1"/>
  <c r="AE1626" i="1"/>
  <c r="AE87" i="1"/>
  <c r="AF87" i="1" s="1"/>
  <c r="AE211" i="1"/>
  <c r="AF211" i="1" s="1"/>
  <c r="AE1627" i="1"/>
  <c r="AE1628" i="1"/>
  <c r="AF1628" i="1" s="1"/>
  <c r="AE1629" i="1"/>
  <c r="AF1629" i="1" s="1"/>
  <c r="AE1630" i="1"/>
  <c r="AF1630" i="1" s="1"/>
  <c r="AE1631" i="1"/>
  <c r="AF1631" i="1" s="1"/>
  <c r="AE1632" i="1"/>
  <c r="AF1632" i="1" s="1"/>
  <c r="AE1633" i="1"/>
  <c r="AF1633" i="1" s="1"/>
  <c r="AE1634" i="1"/>
  <c r="AF1634" i="1" s="1"/>
  <c r="AE1635" i="1"/>
  <c r="AF1635" i="1" s="1"/>
  <c r="AE1636" i="1"/>
  <c r="AE1637" i="1"/>
  <c r="AF1637" i="1" s="1"/>
  <c r="AE1638" i="1"/>
  <c r="AF1638" i="1" s="1"/>
  <c r="AE1639" i="1"/>
  <c r="AE1640" i="1"/>
  <c r="AF1640" i="1" s="1"/>
  <c r="AE1641" i="1"/>
  <c r="AF1641" i="1" s="1"/>
  <c r="AE1642" i="1"/>
  <c r="AF1642" i="1" s="1"/>
  <c r="AE1643" i="1"/>
  <c r="AF1643" i="1" s="1"/>
  <c r="AE1644" i="1"/>
  <c r="AF1644" i="1" s="1"/>
  <c r="AE1645" i="1"/>
  <c r="AF1645" i="1" s="1"/>
  <c r="AE1646" i="1"/>
  <c r="AF1646" i="1" s="1"/>
  <c r="AE1647" i="1"/>
  <c r="AF1647" i="1" s="1"/>
  <c r="AE1648" i="1"/>
  <c r="AE1649" i="1"/>
  <c r="AF1649" i="1" s="1"/>
  <c r="AE1650" i="1"/>
  <c r="AF1650" i="1" s="1"/>
  <c r="AE1651" i="1"/>
  <c r="AE1652" i="1"/>
  <c r="AF1652" i="1" s="1"/>
  <c r="AE1653" i="1"/>
  <c r="AF1653" i="1" s="1"/>
  <c r="AE1654" i="1"/>
  <c r="AF1654" i="1" s="1"/>
  <c r="AE1655" i="1"/>
  <c r="AF1655" i="1" s="1"/>
  <c r="AE1656" i="1"/>
  <c r="AF1656" i="1" s="1"/>
  <c r="AE1657" i="1"/>
  <c r="AF1657" i="1" s="1"/>
  <c r="AE1658" i="1"/>
  <c r="AF1658" i="1" s="1"/>
  <c r="AE1659" i="1"/>
  <c r="AF1659" i="1" s="1"/>
  <c r="AE1660" i="1"/>
  <c r="AF1660" i="1" s="1"/>
  <c r="AE88" i="1"/>
  <c r="AF88" i="1" s="1"/>
  <c r="AE1661" i="1"/>
  <c r="AF1661" i="1" s="1"/>
  <c r="AE1662" i="1"/>
  <c r="AE1663" i="1"/>
  <c r="AF1663" i="1" s="1"/>
  <c r="AE1664" i="1"/>
  <c r="AF1664" i="1" s="1"/>
  <c r="AE1665" i="1"/>
  <c r="AF1665" i="1" s="1"/>
  <c r="AE1666" i="1"/>
  <c r="AF1666" i="1" s="1"/>
  <c r="AE1667" i="1"/>
  <c r="AF1667" i="1" s="1"/>
  <c r="AE1668" i="1"/>
  <c r="AF1668" i="1" s="1"/>
  <c r="AE1669" i="1"/>
  <c r="AF1669" i="1" s="1"/>
  <c r="AE1670" i="1"/>
  <c r="AF1670" i="1" s="1"/>
  <c r="AE1671" i="1"/>
  <c r="AF1671" i="1" s="1"/>
  <c r="AE89" i="1"/>
  <c r="AF89" i="1" s="1"/>
  <c r="AE222" i="1"/>
  <c r="AF222" i="1" s="1"/>
  <c r="AE1672" i="1"/>
  <c r="AE1673" i="1"/>
  <c r="AF1673" i="1" s="1"/>
  <c r="AE177" i="1"/>
  <c r="AF177" i="1" s="1"/>
  <c r="AE1674" i="1"/>
  <c r="AF1674" i="1" s="1"/>
  <c r="AE1675" i="1"/>
  <c r="AF1675" i="1" s="1"/>
  <c r="AE1676" i="1"/>
  <c r="AF1676" i="1" s="1"/>
  <c r="AE156" i="1"/>
  <c r="AF156" i="1" s="1"/>
  <c r="AE90" i="1"/>
  <c r="AF90" i="1" s="1"/>
  <c r="AE1677" i="1"/>
  <c r="AF1677" i="1" s="1"/>
  <c r="AE1678" i="1"/>
  <c r="AE1679" i="1"/>
  <c r="AF1679" i="1" s="1"/>
  <c r="AE1680" i="1"/>
  <c r="AF1680" i="1" s="1"/>
  <c r="AE232" i="1"/>
  <c r="AE1681" i="1"/>
  <c r="AF1681" i="1" s="1"/>
  <c r="AE1682" i="1"/>
  <c r="AF1682" i="1" s="1"/>
  <c r="AE1683" i="1"/>
  <c r="AF1683" i="1" s="1"/>
  <c r="AE1684" i="1"/>
  <c r="AF1684" i="1" s="1"/>
  <c r="AE1685" i="1"/>
  <c r="AF1685" i="1" s="1"/>
  <c r="AE1686" i="1"/>
  <c r="AE1687" i="1"/>
  <c r="AF1687" i="1" s="1"/>
  <c r="AE1688" i="1"/>
  <c r="AF1688" i="1" s="1"/>
  <c r="AE1689" i="1"/>
  <c r="AF1689" i="1" s="1"/>
  <c r="AE1690" i="1"/>
  <c r="AF1690" i="1" s="1"/>
  <c r="AE1691" i="1"/>
  <c r="AF1691" i="1" s="1"/>
  <c r="AE1692" i="1"/>
  <c r="AE1693" i="1"/>
  <c r="AF1693" i="1" s="1"/>
  <c r="AE1694" i="1"/>
  <c r="AF1694" i="1" s="1"/>
  <c r="AE1695" i="1"/>
  <c r="AF1695" i="1" s="1"/>
  <c r="AE1696" i="1"/>
  <c r="AF1696" i="1" s="1"/>
  <c r="AE1697" i="1"/>
  <c r="AF1697" i="1" s="1"/>
  <c r="AE157" i="1"/>
  <c r="AE1698" i="1"/>
  <c r="AF1698" i="1" s="1"/>
  <c r="AE1699" i="1"/>
  <c r="AF1699" i="1" s="1"/>
  <c r="AE1700" i="1"/>
  <c r="AF1700" i="1" s="1"/>
  <c r="AE1701" i="1"/>
  <c r="AF1701" i="1" s="1"/>
  <c r="AE1702" i="1"/>
  <c r="AF1702" i="1" s="1"/>
  <c r="AE1703" i="1"/>
  <c r="AE1704" i="1"/>
  <c r="AF1704" i="1" s="1"/>
  <c r="AE1705" i="1"/>
  <c r="AF1705" i="1" s="1"/>
  <c r="AE1706" i="1"/>
  <c r="AF1706" i="1" s="1"/>
  <c r="AE1707" i="1"/>
  <c r="AF1707" i="1" s="1"/>
  <c r="AE1708" i="1"/>
  <c r="AF1708" i="1" s="1"/>
  <c r="AE1709" i="1"/>
  <c r="AF1709" i="1" s="1"/>
  <c r="AE1710" i="1"/>
  <c r="AF1710" i="1" s="1"/>
  <c r="AE1711" i="1"/>
  <c r="AF1711" i="1" s="1"/>
  <c r="AE1712" i="1"/>
  <c r="AF1712" i="1" s="1"/>
  <c r="AE1713" i="1"/>
  <c r="AF1713" i="1" s="1"/>
  <c r="AE1714" i="1"/>
  <c r="AF1714" i="1" s="1"/>
  <c r="AE158" i="1"/>
  <c r="AE1715" i="1"/>
  <c r="AF1715" i="1" s="1"/>
  <c r="AE1716" i="1"/>
  <c r="AF1716" i="1" s="1"/>
  <c r="AE1717" i="1"/>
  <c r="AF1717" i="1" s="1"/>
  <c r="AE1718" i="1"/>
  <c r="AF1718" i="1" s="1"/>
  <c r="AE1719" i="1"/>
  <c r="AF1719" i="1" s="1"/>
  <c r="AE1720" i="1"/>
  <c r="AF1720" i="1" s="1"/>
  <c r="AE233" i="1"/>
  <c r="AF233" i="1" s="1"/>
  <c r="AE1721" i="1"/>
  <c r="AF1721" i="1" s="1"/>
  <c r="AE1722" i="1"/>
  <c r="AF1722" i="1" s="1"/>
  <c r="AE1723" i="1"/>
  <c r="AF1723" i="1" s="1"/>
  <c r="AE1724" i="1"/>
  <c r="AF1724" i="1" s="1"/>
  <c r="AE1725" i="1"/>
  <c r="AE1726" i="1"/>
  <c r="AF1726" i="1" s="1"/>
  <c r="AE1727" i="1"/>
  <c r="AF1727" i="1" s="1"/>
  <c r="AE1728" i="1"/>
  <c r="AF1728" i="1" s="1"/>
  <c r="AE1729" i="1"/>
  <c r="AF1729" i="1" s="1"/>
  <c r="AE1730" i="1"/>
  <c r="AF1730" i="1" s="1"/>
  <c r="AE1731" i="1"/>
  <c r="AF1731" i="1" s="1"/>
  <c r="AE1732" i="1"/>
  <c r="AF1732" i="1" s="1"/>
  <c r="AE1733" i="1"/>
  <c r="AF1733" i="1" s="1"/>
  <c r="AE1734" i="1"/>
  <c r="AF1734" i="1" s="1"/>
  <c r="AE1735" i="1"/>
  <c r="AF1735" i="1" s="1"/>
  <c r="AE234" i="1"/>
  <c r="AF234" i="1" s="1"/>
  <c r="AE1736" i="1"/>
  <c r="AE1737" i="1"/>
  <c r="AF1737" i="1" s="1"/>
  <c r="AE1738" i="1"/>
  <c r="AF1738" i="1" s="1"/>
  <c r="AE91" i="1"/>
  <c r="AF91" i="1" s="1"/>
  <c r="AE1739" i="1"/>
  <c r="AF1739" i="1" s="1"/>
  <c r="AE1740" i="1"/>
  <c r="AF1740" i="1" s="1"/>
  <c r="AE1741" i="1"/>
  <c r="AF1741" i="1" s="1"/>
  <c r="AE1742" i="1"/>
  <c r="AF1742" i="1" s="1"/>
  <c r="AE1743" i="1"/>
  <c r="AF1743" i="1" s="1"/>
  <c r="AE1744" i="1"/>
  <c r="AF1744" i="1" s="1"/>
  <c r="AE1745" i="1"/>
  <c r="AF1745" i="1" s="1"/>
  <c r="AE1746" i="1"/>
  <c r="AF1746" i="1" s="1"/>
  <c r="AE1747" i="1"/>
  <c r="AE1748" i="1"/>
  <c r="AF1748" i="1" s="1"/>
  <c r="AE159" i="1"/>
  <c r="AF159" i="1" s="1"/>
  <c r="AE1749" i="1"/>
  <c r="AF1749" i="1" s="1"/>
  <c r="AE1750" i="1"/>
  <c r="AF1750" i="1" s="1"/>
  <c r="AE287" i="1"/>
  <c r="AF287" i="1" s="1"/>
  <c r="AE1751" i="1"/>
  <c r="AF1751" i="1" s="1"/>
  <c r="AE1752" i="1"/>
  <c r="AF1752" i="1" s="1"/>
  <c r="AE1753" i="1"/>
  <c r="AF1753" i="1" s="1"/>
  <c r="AE1754" i="1"/>
  <c r="AF1754" i="1" s="1"/>
  <c r="AE1755" i="1"/>
  <c r="AF1755" i="1" s="1"/>
  <c r="AE1756" i="1"/>
  <c r="AF1756" i="1" s="1"/>
  <c r="AE160" i="1"/>
  <c r="AE1757" i="1"/>
  <c r="AF1757" i="1" s="1"/>
  <c r="AE161" i="1"/>
  <c r="AF161" i="1" s="1"/>
  <c r="AE162" i="1"/>
  <c r="AF162" i="1" s="1"/>
  <c r="AE1758" i="1"/>
  <c r="AF1758" i="1" s="1"/>
  <c r="AE1759" i="1"/>
  <c r="AF1759" i="1" s="1"/>
  <c r="AE1760" i="1"/>
  <c r="AE1761" i="1"/>
  <c r="AF1761" i="1" s="1"/>
  <c r="AE1762" i="1"/>
  <c r="AF1762" i="1" s="1"/>
  <c r="AE92" i="1"/>
  <c r="AE1763" i="1"/>
  <c r="AF1763" i="1" s="1"/>
  <c r="AE163" i="1"/>
  <c r="AF163" i="1" s="1"/>
  <c r="AE1764" i="1"/>
  <c r="AE1765" i="1"/>
  <c r="AF1765" i="1" s="1"/>
  <c r="AE1766" i="1"/>
  <c r="AF1766" i="1" s="1"/>
  <c r="AE1767" i="1"/>
  <c r="AF1767" i="1" s="1"/>
  <c r="AE1768" i="1"/>
  <c r="AF1768" i="1" s="1"/>
  <c r="AE1769" i="1"/>
  <c r="AF1769" i="1" s="1"/>
  <c r="AE1770" i="1"/>
  <c r="AE1771" i="1"/>
  <c r="AF1771" i="1" s="1"/>
  <c r="AE1772" i="1"/>
  <c r="AF1772" i="1" s="1"/>
  <c r="AE1773" i="1"/>
  <c r="AF1773" i="1" s="1"/>
  <c r="AE1774" i="1"/>
  <c r="AF1774" i="1" s="1"/>
  <c r="AE1775" i="1"/>
  <c r="AF1775" i="1" s="1"/>
  <c r="AE1776" i="1"/>
  <c r="AE184" i="1"/>
  <c r="AF184" i="1" s="1"/>
  <c r="AE1777" i="1"/>
  <c r="AF1777" i="1" s="1"/>
  <c r="AE1778" i="1"/>
  <c r="AF1778" i="1" s="1"/>
  <c r="AE1779" i="1"/>
  <c r="AF1779" i="1" s="1"/>
  <c r="AE1780" i="1"/>
  <c r="AF1780" i="1" s="1"/>
  <c r="AE1781" i="1"/>
  <c r="AF1781" i="1" s="1"/>
  <c r="AE1782" i="1"/>
  <c r="AF1782" i="1" s="1"/>
  <c r="AE1783" i="1"/>
  <c r="AF1783" i="1" s="1"/>
  <c r="AE1784" i="1"/>
  <c r="AF1784" i="1" s="1"/>
  <c r="AE1785" i="1"/>
  <c r="AF1785" i="1" s="1"/>
  <c r="AE1786" i="1"/>
  <c r="AF1786" i="1" s="1"/>
  <c r="AE1787" i="1"/>
  <c r="AE1788" i="1"/>
  <c r="AF1788" i="1" s="1"/>
  <c r="AE1789" i="1"/>
  <c r="AF1789" i="1" s="1"/>
  <c r="AE93" i="1"/>
  <c r="AF93" i="1" s="1"/>
  <c r="AE1790" i="1"/>
  <c r="AF1790" i="1" s="1"/>
  <c r="AE1791" i="1"/>
  <c r="AF1791" i="1" s="1"/>
  <c r="AE1792" i="1"/>
  <c r="AE1793" i="1"/>
  <c r="AF1793" i="1" s="1"/>
  <c r="AE1794" i="1"/>
  <c r="AF1794" i="1" s="1"/>
  <c r="AE1795" i="1"/>
  <c r="AF1795" i="1" s="1"/>
  <c r="AE1796" i="1"/>
  <c r="AF1796" i="1" s="1"/>
  <c r="AE1797" i="1"/>
  <c r="AF1797" i="1" s="1"/>
  <c r="AE259" i="1"/>
  <c r="AF259" i="1" s="1"/>
  <c r="AE1798" i="1"/>
  <c r="AF1798" i="1" s="1"/>
  <c r="AE1799" i="1"/>
  <c r="AF1799" i="1" s="1"/>
  <c r="AE241" i="1"/>
  <c r="AF241" i="1" s="1"/>
  <c r="AE1800" i="1"/>
  <c r="AF1800" i="1" s="1"/>
  <c r="AE242" i="1"/>
  <c r="AF242" i="1" s="1"/>
  <c r="AE1801" i="1"/>
  <c r="AF1801" i="1" s="1"/>
  <c r="AE94" i="1"/>
  <c r="AF94" i="1" s="1"/>
  <c r="AE1802" i="1"/>
  <c r="AF1802" i="1" s="1"/>
  <c r="AE1803" i="1"/>
  <c r="AE1804" i="1"/>
  <c r="AF1804" i="1" s="1"/>
  <c r="AE1805" i="1"/>
  <c r="AF1805" i="1" s="1"/>
  <c r="AE1806" i="1"/>
  <c r="AF1806" i="1" s="1"/>
  <c r="AE1807" i="1"/>
  <c r="AF1807" i="1" s="1"/>
  <c r="AE1808" i="1"/>
  <c r="AF1808" i="1" s="1"/>
  <c r="AE1809" i="1"/>
  <c r="AF1809" i="1" s="1"/>
  <c r="AE1810" i="1"/>
  <c r="AF1810" i="1" s="1"/>
  <c r="AE1811" i="1"/>
  <c r="AF1811" i="1" s="1"/>
  <c r="AE1812" i="1"/>
  <c r="AF1812" i="1" s="1"/>
  <c r="AE1813" i="1"/>
  <c r="AF1813" i="1" s="1"/>
  <c r="AE1814" i="1"/>
  <c r="AF1814" i="1" s="1"/>
  <c r="AE1815" i="1"/>
  <c r="AF1815" i="1" s="1"/>
  <c r="AE1816" i="1"/>
  <c r="AF1816" i="1" s="1"/>
  <c r="AE1817" i="1"/>
  <c r="AF1817" i="1" s="1"/>
  <c r="AE1818" i="1"/>
  <c r="AF1818" i="1" s="1"/>
  <c r="AE1819" i="1"/>
  <c r="AF1819" i="1" s="1"/>
  <c r="AE1820" i="1"/>
  <c r="AF1820" i="1" s="1"/>
  <c r="AE1821" i="1"/>
  <c r="AF1821" i="1" s="1"/>
  <c r="AE1822" i="1"/>
  <c r="AF1822" i="1" s="1"/>
  <c r="AE1823" i="1"/>
  <c r="AF1823" i="1" s="1"/>
  <c r="AE1824" i="1"/>
  <c r="AE1825" i="1"/>
  <c r="AF1825" i="1" s="1"/>
  <c r="AE1826" i="1"/>
  <c r="AF1826" i="1" s="1"/>
  <c r="AE1827" i="1"/>
  <c r="AF1827" i="1" s="1"/>
  <c r="AE1828" i="1"/>
  <c r="AF1828" i="1" s="1"/>
  <c r="AE1829" i="1"/>
  <c r="AF1829" i="1" s="1"/>
  <c r="AE1830" i="1"/>
  <c r="AE1831" i="1"/>
  <c r="AF1831" i="1" s="1"/>
  <c r="AE1832" i="1"/>
  <c r="AF1832" i="1" s="1"/>
  <c r="AE1833" i="1"/>
  <c r="AF1833" i="1" s="1"/>
  <c r="AE95" i="1"/>
  <c r="AF95" i="1" s="1"/>
  <c r="AE1834" i="1"/>
  <c r="AF1834" i="1" s="1"/>
  <c r="AE1835" i="1"/>
  <c r="AE1836" i="1"/>
  <c r="AF1836" i="1" s="1"/>
  <c r="AE96" i="1"/>
  <c r="AF96" i="1" s="1"/>
  <c r="AE1837" i="1"/>
  <c r="AF1837" i="1" s="1"/>
  <c r="AE1838" i="1"/>
  <c r="AF1838" i="1" s="1"/>
  <c r="AE1839" i="1"/>
  <c r="AF1839" i="1" s="1"/>
  <c r="AE1840" i="1"/>
  <c r="AE1841" i="1"/>
  <c r="AF1841" i="1" s="1"/>
  <c r="AE1842" i="1"/>
  <c r="AF1842" i="1" s="1"/>
  <c r="AE1843" i="1"/>
  <c r="AF1843" i="1" s="1"/>
  <c r="AE1844" i="1"/>
  <c r="AF1844" i="1" s="1"/>
  <c r="AE1845" i="1"/>
  <c r="AF1845" i="1" s="1"/>
  <c r="AE1846" i="1"/>
  <c r="AF1846" i="1" s="1"/>
  <c r="AE1847" i="1"/>
  <c r="AF1847" i="1" s="1"/>
  <c r="AE1848" i="1"/>
  <c r="AF1848" i="1" s="1"/>
  <c r="AE1849" i="1"/>
  <c r="AF1849" i="1" s="1"/>
  <c r="AE164" i="1"/>
  <c r="AF164" i="1" s="1"/>
  <c r="AE1850" i="1"/>
  <c r="AF1850" i="1" s="1"/>
  <c r="AE1851" i="1"/>
  <c r="AE1852" i="1"/>
  <c r="AF1852" i="1" s="1"/>
  <c r="AE1853" i="1"/>
  <c r="AF1853" i="1" s="1"/>
  <c r="AE1854" i="1"/>
  <c r="AF1854" i="1" s="1"/>
  <c r="AE1855" i="1"/>
  <c r="AF1855" i="1" s="1"/>
  <c r="AE1856" i="1"/>
  <c r="AF1856" i="1" s="1"/>
  <c r="AE1857" i="1"/>
  <c r="AE1858" i="1"/>
  <c r="AF1858" i="1" s="1"/>
  <c r="AE1859" i="1"/>
  <c r="AF1859" i="1" s="1"/>
  <c r="AE1860" i="1"/>
  <c r="AF1860" i="1" s="1"/>
  <c r="AE1861" i="1"/>
  <c r="AF1861" i="1" s="1"/>
  <c r="AE1862" i="1"/>
  <c r="AF1862" i="1" s="1"/>
  <c r="AE1863" i="1"/>
  <c r="AE1864" i="1"/>
  <c r="AF1864" i="1" s="1"/>
  <c r="AE97" i="1"/>
  <c r="AF97" i="1" s="1"/>
  <c r="AE1865" i="1"/>
  <c r="AF1865" i="1" s="1"/>
  <c r="AE1866" i="1"/>
  <c r="AF1866" i="1" s="1"/>
  <c r="AE1867" i="1"/>
  <c r="AF1867" i="1" s="1"/>
  <c r="AE1868" i="1"/>
  <c r="AF1868" i="1" s="1"/>
  <c r="AE1869" i="1"/>
  <c r="AF1869" i="1" s="1"/>
  <c r="AE98" i="1"/>
  <c r="AF98" i="1" s="1"/>
  <c r="AE1870" i="1"/>
  <c r="AF1870" i="1" s="1"/>
  <c r="AE1871" i="1"/>
  <c r="AF1871" i="1" s="1"/>
  <c r="AE1872" i="1"/>
  <c r="AF1872" i="1" s="1"/>
  <c r="AE1873" i="1"/>
  <c r="AF1873" i="1" s="1"/>
  <c r="AE165" i="1"/>
  <c r="AF165" i="1" s="1"/>
  <c r="AE1874" i="1"/>
  <c r="AF1874" i="1" s="1"/>
  <c r="AE1875" i="1"/>
  <c r="AF1875" i="1" s="1"/>
  <c r="AE1876" i="1"/>
  <c r="AF1876" i="1" s="1"/>
  <c r="AE1877" i="1"/>
  <c r="AF1877" i="1" s="1"/>
  <c r="AE1878" i="1"/>
  <c r="AF1878" i="1" s="1"/>
  <c r="AE1879" i="1"/>
  <c r="AF1879" i="1" s="1"/>
  <c r="AE1880" i="1"/>
  <c r="AF1880" i="1" s="1"/>
  <c r="AE1881" i="1"/>
  <c r="AE1882" i="1"/>
  <c r="AF1882" i="1" s="1"/>
  <c r="AE1883" i="1"/>
  <c r="AF1883" i="1" s="1"/>
  <c r="AE1884" i="1"/>
  <c r="AE1885" i="1"/>
  <c r="AF1885" i="1" s="1"/>
  <c r="AE1886" i="1"/>
  <c r="AF1886" i="1" s="1"/>
  <c r="AE1887" i="1"/>
  <c r="AF1887" i="1" s="1"/>
  <c r="AE1888" i="1"/>
  <c r="AF1888" i="1" s="1"/>
  <c r="AE235" i="1"/>
  <c r="AF235" i="1" s="1"/>
  <c r="AE1889" i="1"/>
  <c r="AF1889" i="1" s="1"/>
  <c r="AE1890" i="1"/>
  <c r="AF1890" i="1" s="1"/>
  <c r="AE99" i="1"/>
  <c r="AF99" i="1" s="1"/>
  <c r="AE1891" i="1"/>
  <c r="AF1891" i="1" s="1"/>
  <c r="AE1892" i="1"/>
  <c r="AF1892" i="1" s="1"/>
  <c r="AE1893" i="1"/>
  <c r="AF1893" i="1" s="1"/>
  <c r="AE1894" i="1"/>
  <c r="AF1894" i="1" s="1"/>
  <c r="AE1895" i="1"/>
  <c r="AF1895" i="1" s="1"/>
  <c r="AE1896" i="1"/>
  <c r="AF1896" i="1" s="1"/>
  <c r="AE1897" i="1"/>
  <c r="AF1897" i="1" s="1"/>
  <c r="AE1898" i="1"/>
  <c r="AF1898" i="1" s="1"/>
  <c r="AE1899" i="1"/>
  <c r="AF1899" i="1" s="1"/>
  <c r="AE100" i="1"/>
  <c r="AF100" i="1" s="1"/>
  <c r="AE1900" i="1"/>
  <c r="AF1900" i="1" s="1"/>
  <c r="AE1901" i="1"/>
  <c r="AF1901" i="1" s="1"/>
  <c r="AE1902" i="1"/>
  <c r="AF1902" i="1" s="1"/>
  <c r="AE1903" i="1"/>
  <c r="AF1903" i="1" s="1"/>
  <c r="AE1904" i="1"/>
  <c r="AF1904" i="1" s="1"/>
  <c r="AE1905" i="1"/>
  <c r="AE1906" i="1"/>
  <c r="AF1906" i="1" s="1"/>
  <c r="AE1907" i="1"/>
  <c r="AF1907" i="1" s="1"/>
  <c r="AE1908" i="1"/>
  <c r="AF1908" i="1" s="1"/>
  <c r="AE1909" i="1"/>
  <c r="AF1909" i="1" s="1"/>
  <c r="AE1910" i="1"/>
  <c r="AF1910" i="1" s="1"/>
  <c r="AE1911" i="1"/>
  <c r="AE1912" i="1"/>
  <c r="AF1912" i="1" s="1"/>
  <c r="AE1913" i="1"/>
  <c r="AF1913" i="1" s="1"/>
  <c r="AE1914" i="1"/>
  <c r="AF1914" i="1" s="1"/>
  <c r="AE1915" i="1"/>
  <c r="AF1915" i="1" s="1"/>
  <c r="AE1916" i="1"/>
  <c r="AF1916" i="1" s="1"/>
  <c r="AE1917" i="1"/>
  <c r="AE1918" i="1"/>
  <c r="AF1918" i="1" s="1"/>
  <c r="AE1919" i="1"/>
  <c r="AF1919" i="1" s="1"/>
  <c r="AE1920" i="1"/>
  <c r="AF1920" i="1" s="1"/>
  <c r="AE1921" i="1"/>
  <c r="AF1921" i="1" s="1"/>
  <c r="AE1922" i="1"/>
  <c r="AF1922" i="1" s="1"/>
  <c r="AE1923" i="1"/>
  <c r="AF1923" i="1" s="1"/>
  <c r="AE1924" i="1"/>
  <c r="AF1924" i="1" s="1"/>
  <c r="AE1925" i="1"/>
  <c r="AF1925" i="1" s="1"/>
  <c r="AE1926" i="1"/>
  <c r="AF1926" i="1" s="1"/>
  <c r="AE1927" i="1"/>
  <c r="AF1927" i="1" s="1"/>
  <c r="AE1928" i="1"/>
  <c r="AF1928" i="1" s="1"/>
  <c r="AE1929" i="1"/>
  <c r="AE1930" i="1"/>
  <c r="AF1930" i="1" s="1"/>
  <c r="AE1931" i="1"/>
  <c r="AF1931" i="1" s="1"/>
  <c r="AE1932" i="1"/>
  <c r="AF1932" i="1" s="1"/>
  <c r="AE1933" i="1"/>
  <c r="AF1933" i="1" s="1"/>
  <c r="AE1934" i="1"/>
  <c r="AF1934" i="1" s="1"/>
  <c r="AE1935" i="1"/>
  <c r="AF1935" i="1" s="1"/>
  <c r="AE1936" i="1"/>
  <c r="AF1936" i="1" s="1"/>
  <c r="AE1937" i="1"/>
  <c r="AF1937" i="1" s="1"/>
  <c r="AE1938" i="1"/>
  <c r="AF1938" i="1" s="1"/>
  <c r="AE1939" i="1"/>
  <c r="AF1939" i="1" s="1"/>
  <c r="AE1940" i="1"/>
  <c r="AF1940" i="1" s="1"/>
  <c r="AE1941" i="1"/>
  <c r="AE1942" i="1"/>
  <c r="AF1942" i="1" s="1"/>
  <c r="AE1943" i="1"/>
  <c r="AF1943" i="1" s="1"/>
  <c r="AE1944" i="1"/>
  <c r="AF1944" i="1" s="1"/>
  <c r="AE1945" i="1"/>
  <c r="AF1945" i="1" s="1"/>
  <c r="AE1946" i="1"/>
  <c r="AF1946" i="1" s="1"/>
  <c r="AE1947" i="1"/>
  <c r="AE1948" i="1"/>
  <c r="AF1948" i="1" s="1"/>
  <c r="AE1949" i="1"/>
  <c r="AF1949" i="1" s="1"/>
  <c r="AE1950" i="1"/>
  <c r="AE1951" i="1"/>
  <c r="AF1951" i="1" s="1"/>
  <c r="AE185" i="1"/>
  <c r="AF185" i="1" s="1"/>
  <c r="AE1952" i="1"/>
  <c r="AF1952" i="1" s="1"/>
  <c r="AE1953" i="1"/>
  <c r="AF1953" i="1" s="1"/>
  <c r="AE166" i="1"/>
  <c r="AF166" i="1" s="1"/>
  <c r="AE1954" i="1"/>
  <c r="AF1954" i="1" s="1"/>
  <c r="AE1955" i="1"/>
  <c r="AF1955" i="1" s="1"/>
  <c r="AE1956" i="1"/>
  <c r="AF1956" i="1" s="1"/>
  <c r="AE1957" i="1"/>
  <c r="AF1957" i="1" s="1"/>
  <c r="AE1958" i="1"/>
  <c r="AF1958" i="1" s="1"/>
  <c r="AE1959" i="1"/>
  <c r="AF1959" i="1" s="1"/>
  <c r="AE1960" i="1"/>
  <c r="AF1960" i="1" s="1"/>
  <c r="AE1961" i="1"/>
  <c r="AF1961" i="1" s="1"/>
  <c r="AE1962" i="1"/>
  <c r="AF1962" i="1" s="1"/>
  <c r="AE1963" i="1"/>
  <c r="AE1964" i="1"/>
  <c r="AF1964" i="1" s="1"/>
  <c r="AE1965" i="1"/>
  <c r="AF1965" i="1" s="1"/>
  <c r="AE1966" i="1"/>
  <c r="AF1966" i="1" s="1"/>
  <c r="AE1967" i="1"/>
  <c r="AF1967" i="1" s="1"/>
  <c r="AE1968" i="1"/>
  <c r="AF1968" i="1" s="1"/>
  <c r="AE1969" i="1"/>
  <c r="AF1969" i="1" s="1"/>
  <c r="AE1970" i="1"/>
  <c r="AF1970" i="1" s="1"/>
  <c r="AE1971" i="1"/>
  <c r="AF1971" i="1" s="1"/>
  <c r="AE1972" i="1"/>
  <c r="AF1972" i="1" s="1"/>
  <c r="AE1973" i="1"/>
  <c r="AF1973" i="1" s="1"/>
  <c r="AE1974" i="1"/>
  <c r="AF1974" i="1" s="1"/>
  <c r="AE1975" i="1"/>
  <c r="AF1975" i="1" s="1"/>
  <c r="AE1976" i="1"/>
  <c r="AF1976" i="1" s="1"/>
  <c r="AE1977" i="1"/>
  <c r="AF1977" i="1" s="1"/>
  <c r="AE1978" i="1"/>
  <c r="AF1978" i="1" s="1"/>
  <c r="AE1979" i="1"/>
  <c r="AF1979" i="1" s="1"/>
  <c r="AE1980" i="1"/>
  <c r="AF1980" i="1" s="1"/>
  <c r="AE1981" i="1"/>
  <c r="AF1981" i="1" s="1"/>
  <c r="AE1982" i="1"/>
  <c r="AF1982" i="1" s="1"/>
  <c r="AE1983" i="1"/>
  <c r="AF1983" i="1" s="1"/>
  <c r="AE1984" i="1"/>
  <c r="AF1984" i="1" s="1"/>
  <c r="AE1985" i="1"/>
  <c r="AF1985" i="1" s="1"/>
  <c r="AE1986" i="1"/>
  <c r="AF1986" i="1" s="1"/>
  <c r="AE1987" i="1"/>
  <c r="AE1988" i="1"/>
  <c r="AF1988" i="1" s="1"/>
  <c r="AE1989" i="1"/>
  <c r="AF1989" i="1" s="1"/>
  <c r="AE1990" i="1"/>
  <c r="AF1990" i="1" s="1"/>
  <c r="AE1991" i="1"/>
  <c r="AF1991" i="1" s="1"/>
  <c r="AE1992" i="1"/>
  <c r="AF1992" i="1" s="1"/>
  <c r="AE1993" i="1"/>
  <c r="AE1994" i="1"/>
  <c r="AF1994" i="1" s="1"/>
  <c r="AE1995" i="1"/>
  <c r="AF1995" i="1" s="1"/>
  <c r="AE1996" i="1"/>
  <c r="AF1996" i="1" s="1"/>
  <c r="AE1997" i="1"/>
  <c r="AF1997" i="1" s="1"/>
  <c r="AE1998" i="1"/>
  <c r="AF1998" i="1" s="1"/>
  <c r="AE1999" i="1"/>
  <c r="AE2000" i="1"/>
  <c r="AF2000" i="1" s="1"/>
  <c r="AE2001" i="1"/>
  <c r="AF2001" i="1" s="1"/>
  <c r="AE2002" i="1"/>
  <c r="AF2002" i="1" s="1"/>
  <c r="AE2003" i="1"/>
  <c r="AF2003" i="1" s="1"/>
  <c r="AE2004" i="1"/>
  <c r="AF2004" i="1" s="1"/>
  <c r="AE2005" i="1"/>
  <c r="AF2005" i="1" s="1"/>
  <c r="AE2006" i="1"/>
  <c r="AF2006" i="1" s="1"/>
  <c r="AE2007" i="1"/>
  <c r="AF2007" i="1" s="1"/>
  <c r="AE2008" i="1"/>
  <c r="AF2008" i="1" s="1"/>
  <c r="AE2009" i="1"/>
  <c r="AF2009" i="1" s="1"/>
  <c r="AE2010" i="1"/>
  <c r="AF2010" i="1" s="1"/>
  <c r="AE2011" i="1"/>
  <c r="AE2012" i="1"/>
  <c r="AF2012" i="1" s="1"/>
  <c r="AE2013" i="1"/>
  <c r="AF2013" i="1" s="1"/>
  <c r="AE2014" i="1"/>
  <c r="AF2014" i="1" s="1"/>
  <c r="AE2015" i="1"/>
  <c r="AF2015" i="1" s="1"/>
  <c r="AE2016" i="1"/>
  <c r="AF2016" i="1" s="1"/>
  <c r="AE2017" i="1"/>
  <c r="AF2017" i="1" s="1"/>
  <c r="AE2018" i="1"/>
  <c r="AF2018" i="1" s="1"/>
  <c r="AE2019" i="1"/>
  <c r="AF2019" i="1" s="1"/>
  <c r="AE2020" i="1"/>
  <c r="AE236" i="1"/>
  <c r="AF236" i="1" s="1"/>
  <c r="AE2021" i="1"/>
  <c r="AF2021" i="1" s="1"/>
  <c r="AE2022" i="1"/>
  <c r="AE167" i="1"/>
  <c r="AF167" i="1" s="1"/>
  <c r="AE186" i="1"/>
  <c r="AF186" i="1" s="1"/>
  <c r="AE2023" i="1"/>
  <c r="AF2023" i="1" s="1"/>
  <c r="AE2024" i="1"/>
  <c r="AF2024" i="1" s="1"/>
  <c r="AE2025" i="1"/>
  <c r="AF2025" i="1" s="1"/>
  <c r="AE2026" i="1"/>
  <c r="AF2026" i="1" s="1"/>
  <c r="AE2027" i="1"/>
  <c r="AF2027" i="1" s="1"/>
  <c r="AE2028" i="1"/>
  <c r="AF2028" i="1" s="1"/>
  <c r="AE2029" i="1"/>
  <c r="AF2029" i="1" s="1"/>
  <c r="AE2030" i="1"/>
  <c r="AF2030" i="1" s="1"/>
  <c r="AE2031" i="1"/>
  <c r="AF2031" i="1" s="1"/>
  <c r="AE2032" i="1"/>
  <c r="AE2033" i="1"/>
  <c r="AF2033" i="1" s="1"/>
  <c r="AE101" i="1"/>
  <c r="AF101" i="1" s="1"/>
  <c r="AE2034" i="1"/>
  <c r="AF2034" i="1" s="1"/>
  <c r="AE2035" i="1"/>
  <c r="AF2035" i="1" s="1"/>
  <c r="AE2036" i="1"/>
  <c r="AF2036" i="1" s="1"/>
  <c r="AE2037" i="1"/>
  <c r="AE2038" i="1"/>
  <c r="AF2038" i="1" s="1"/>
  <c r="AE2039" i="1"/>
  <c r="AF2039" i="1" s="1"/>
  <c r="AE2040" i="1"/>
  <c r="AF2040" i="1" s="1"/>
  <c r="AE2041" i="1"/>
  <c r="AF2041" i="1" s="1"/>
  <c r="AE2042" i="1"/>
  <c r="AF2042" i="1" s="1"/>
  <c r="AE2043" i="1"/>
  <c r="AE2044" i="1"/>
  <c r="AF2044" i="1" s="1"/>
  <c r="AE2045" i="1"/>
  <c r="AF2045" i="1" s="1"/>
  <c r="AE2046" i="1"/>
  <c r="AF2046" i="1" s="1"/>
  <c r="AE2047" i="1"/>
  <c r="AF2047" i="1" s="1"/>
  <c r="AE2048" i="1"/>
  <c r="AF2048" i="1" s="1"/>
  <c r="AE2049" i="1"/>
  <c r="AE2050" i="1"/>
  <c r="AF2050" i="1" s="1"/>
  <c r="AE2051" i="1"/>
  <c r="AF2051" i="1" s="1"/>
  <c r="AE2052" i="1"/>
  <c r="AF2052" i="1" s="1"/>
  <c r="AE2053" i="1"/>
  <c r="AF2053" i="1" s="1"/>
  <c r="AE2054" i="1"/>
  <c r="AF2054" i="1" s="1"/>
  <c r="AE2055" i="1"/>
  <c r="AF2055" i="1" s="1"/>
  <c r="AE2056" i="1"/>
  <c r="AF2056" i="1" s="1"/>
  <c r="AE168" i="1"/>
  <c r="AF168" i="1" s="1"/>
  <c r="AE2057" i="1"/>
  <c r="AF2057" i="1" s="1"/>
  <c r="AE2058" i="1"/>
  <c r="AF2058" i="1" s="1"/>
  <c r="AE2059" i="1"/>
  <c r="AF2059" i="1" s="1"/>
  <c r="AE2060" i="1"/>
  <c r="AF2060" i="1" s="1"/>
  <c r="AE2061" i="1"/>
  <c r="AF2061" i="1" s="1"/>
  <c r="AE2062" i="1"/>
  <c r="AF2062" i="1" s="1"/>
  <c r="AE2063" i="1"/>
  <c r="AE2064" i="1"/>
  <c r="AF2064" i="1" s="1"/>
  <c r="AE2065" i="1"/>
  <c r="AF2065" i="1" s="1"/>
  <c r="AE2066" i="1"/>
  <c r="AE169" i="1"/>
  <c r="AF169" i="1" s="1"/>
  <c r="AE2067" i="1"/>
  <c r="AF2067" i="1" s="1"/>
  <c r="AE2068" i="1"/>
  <c r="AF2068" i="1" s="1"/>
  <c r="AE243" i="1"/>
  <c r="AF243" i="1" s="1"/>
  <c r="AE170" i="1"/>
  <c r="AF170" i="1" s="1"/>
  <c r="AE286" i="1"/>
  <c r="AF286" i="1" s="1"/>
  <c r="AE2069" i="1"/>
  <c r="AF2069" i="1" s="1"/>
  <c r="AE2070" i="1"/>
  <c r="AF2070" i="1" s="1"/>
  <c r="AE2071" i="1"/>
  <c r="AF2071" i="1" s="1"/>
  <c r="AE2072" i="1"/>
  <c r="AF2072" i="1" s="1"/>
  <c r="AE2073" i="1"/>
  <c r="AF2073" i="1" s="1"/>
  <c r="AE2074" i="1"/>
  <c r="AE2075" i="1"/>
  <c r="AF2075" i="1" s="1"/>
  <c r="AE2076" i="1"/>
  <c r="AF2076" i="1" s="1"/>
  <c r="AE2077" i="1"/>
  <c r="AF2077" i="1" s="1"/>
  <c r="AE2078" i="1"/>
  <c r="AF2078" i="1" s="1"/>
  <c r="AE2079" i="1"/>
  <c r="AF2079" i="1" s="1"/>
  <c r="AE2080" i="1"/>
  <c r="AF2080" i="1" s="1"/>
  <c r="AE2081" i="1"/>
  <c r="AF2081" i="1" s="1"/>
  <c r="AE2082" i="1"/>
  <c r="AF2082" i="1" s="1"/>
  <c r="AE2083" i="1"/>
  <c r="AF2083" i="1" s="1"/>
  <c r="AE2084" i="1"/>
  <c r="AF2084" i="1" s="1"/>
  <c r="AE102" i="1"/>
  <c r="AF102" i="1" s="1"/>
  <c r="AE2085" i="1"/>
  <c r="AE2086" i="1"/>
  <c r="AF2086" i="1" s="1"/>
  <c r="AE2087" i="1"/>
  <c r="AF2087" i="1" s="1"/>
  <c r="AE2088" i="1"/>
  <c r="AF2088" i="1" s="1"/>
  <c r="AE2089" i="1"/>
  <c r="AF2089" i="1" s="1"/>
  <c r="AE2090" i="1"/>
  <c r="AF2090" i="1" s="1"/>
  <c r="AE2091" i="1"/>
  <c r="AF2091" i="1" s="1"/>
  <c r="AE2092" i="1"/>
  <c r="AF2092" i="1" s="1"/>
  <c r="AE194" i="1"/>
  <c r="AF194" i="1" s="1"/>
  <c r="AE2093" i="1"/>
  <c r="AF2093" i="1" s="1"/>
  <c r="AE2094" i="1"/>
  <c r="AF2094" i="1" s="1"/>
  <c r="AE2095" i="1"/>
  <c r="AF2095" i="1" s="1"/>
  <c r="AE2096" i="1"/>
  <c r="AE2097" i="1"/>
  <c r="AF2097" i="1" s="1"/>
  <c r="AE2098" i="1"/>
  <c r="AF2098" i="1" s="1"/>
  <c r="AE2099" i="1"/>
  <c r="AF2099" i="1" s="1"/>
  <c r="AE2100" i="1"/>
  <c r="AF2100" i="1" s="1"/>
  <c r="AE2101" i="1"/>
  <c r="AF2101" i="1" s="1"/>
  <c r="AE2102" i="1"/>
  <c r="AF2102" i="1" s="1"/>
  <c r="AE2103" i="1"/>
  <c r="AF2103" i="1" s="1"/>
  <c r="AE2104" i="1"/>
  <c r="AF2104" i="1" s="1"/>
  <c r="AE2105" i="1"/>
  <c r="AF2105" i="1" s="1"/>
  <c r="AE2106" i="1"/>
  <c r="AF2106" i="1" s="1"/>
  <c r="AE2107" i="1"/>
  <c r="AF2107" i="1" s="1"/>
  <c r="AE2108" i="1"/>
  <c r="AE2109" i="1"/>
  <c r="AF2109" i="1" s="1"/>
  <c r="AE2110" i="1"/>
  <c r="AF2110" i="1" s="1"/>
  <c r="AE2111" i="1"/>
  <c r="AF2111" i="1" s="1"/>
  <c r="AE2112" i="1"/>
  <c r="AF2112" i="1" s="1"/>
  <c r="AE178" i="1"/>
  <c r="AF178" i="1" s="1"/>
  <c r="AE2113" i="1"/>
  <c r="AE2114" i="1"/>
  <c r="AF2114" i="1" s="1"/>
  <c r="AE2115" i="1"/>
  <c r="AF2115" i="1" s="1"/>
  <c r="AE2116" i="1"/>
  <c r="AF2116" i="1" s="1"/>
  <c r="AE2117" i="1"/>
  <c r="AF2117" i="1" s="1"/>
  <c r="AE2118" i="1"/>
  <c r="AF2118" i="1" s="1"/>
  <c r="AE2119" i="1"/>
  <c r="AF2119" i="1" s="1"/>
  <c r="AE2120" i="1"/>
  <c r="AF2120" i="1" s="1"/>
  <c r="AE2121" i="1"/>
  <c r="AF2121" i="1" s="1"/>
  <c r="AE2122" i="1"/>
  <c r="AF2122" i="1" s="1"/>
  <c r="AE2123" i="1"/>
  <c r="AF2123" i="1" s="1"/>
  <c r="AE2124" i="1"/>
  <c r="AF2124" i="1" s="1"/>
  <c r="AE2125" i="1"/>
  <c r="AE2126" i="1"/>
  <c r="AF2126" i="1" s="1"/>
  <c r="AE2127" i="1"/>
  <c r="AF2127" i="1" s="1"/>
  <c r="AE2128" i="1"/>
  <c r="AF2128" i="1" s="1"/>
  <c r="AE2129" i="1"/>
  <c r="AF2129" i="1" s="1"/>
  <c r="AE2130" i="1"/>
  <c r="AF2130" i="1" s="1"/>
  <c r="AE2131" i="1"/>
  <c r="AE2132" i="1"/>
  <c r="AF2132" i="1" s="1"/>
  <c r="AE2133" i="1"/>
  <c r="AF2133" i="1" s="1"/>
  <c r="AE2134" i="1"/>
  <c r="AF2134" i="1" s="1"/>
  <c r="AE2135" i="1"/>
  <c r="AF2135" i="1" s="1"/>
  <c r="AE2136" i="1"/>
  <c r="AF2136" i="1" s="1"/>
  <c r="AE237" i="1"/>
  <c r="AF237" i="1" s="1"/>
  <c r="AE2137" i="1"/>
  <c r="AF2137" i="1" s="1"/>
  <c r="AE2138" i="1"/>
  <c r="AF2138" i="1" s="1"/>
  <c r="AE2139" i="1"/>
  <c r="AE2140" i="1"/>
  <c r="AF2140" i="1" s="1"/>
  <c r="AE2141" i="1"/>
  <c r="AF2141" i="1" s="1"/>
  <c r="AE2142" i="1"/>
  <c r="AE2143" i="1"/>
  <c r="AF2143" i="1" s="1"/>
  <c r="AE2144" i="1"/>
  <c r="AF2144" i="1" s="1"/>
  <c r="AE2145" i="1"/>
  <c r="AF2145" i="1" s="1"/>
  <c r="AE2146" i="1"/>
  <c r="AF2146" i="1" s="1"/>
  <c r="AE2147" i="1"/>
  <c r="AF2147" i="1" s="1"/>
  <c r="AE2148" i="1"/>
  <c r="AF2148" i="1" s="1"/>
  <c r="AE2149" i="1"/>
  <c r="AF2149" i="1" s="1"/>
  <c r="AE2150" i="1"/>
  <c r="AF2150" i="1" s="1"/>
  <c r="AE2151" i="1"/>
  <c r="AF2151" i="1" s="1"/>
  <c r="AE2152" i="1"/>
  <c r="AF2152" i="1" s="1"/>
  <c r="AE2153" i="1"/>
  <c r="AF2153" i="1" s="1"/>
  <c r="AE2154" i="1"/>
  <c r="AE2155" i="1"/>
  <c r="AF2155" i="1" s="1"/>
  <c r="AE2156" i="1"/>
  <c r="AF2156" i="1" s="1"/>
  <c r="AE2157" i="1"/>
  <c r="AF2157" i="1" s="1"/>
  <c r="AE2158" i="1"/>
  <c r="AF2158" i="1" s="1"/>
  <c r="AE2159" i="1"/>
  <c r="AF2159" i="1" s="1"/>
  <c r="AE2160" i="1"/>
  <c r="AF2160" i="1" s="1"/>
  <c r="AE2161" i="1"/>
  <c r="AF2161" i="1" s="1"/>
  <c r="AE2162" i="1"/>
  <c r="AF2162" i="1" s="1"/>
  <c r="AE2163" i="1"/>
  <c r="AF2163" i="1" s="1"/>
  <c r="AE2164" i="1"/>
  <c r="AF2164" i="1" s="1"/>
  <c r="AE2165" i="1"/>
  <c r="AF2165" i="1" s="1"/>
  <c r="AE2166" i="1"/>
  <c r="AE2167" i="1"/>
  <c r="AF2167" i="1" s="1"/>
  <c r="AE2168" i="1"/>
  <c r="AF2168" i="1" s="1"/>
  <c r="AE2169" i="1"/>
  <c r="AF2169" i="1" s="1"/>
  <c r="AE2170" i="1"/>
  <c r="AF2170" i="1" s="1"/>
  <c r="AE2171" i="1"/>
  <c r="AF2171" i="1" s="1"/>
  <c r="AE2172" i="1"/>
  <c r="AF2172" i="1" s="1"/>
  <c r="AE2173" i="1"/>
  <c r="AF2173" i="1" s="1"/>
  <c r="AE2174" i="1"/>
  <c r="AF2174" i="1" s="1"/>
  <c r="AE2175" i="1"/>
  <c r="AE2176" i="1"/>
  <c r="AF2176" i="1" s="1"/>
  <c r="AE2177" i="1"/>
  <c r="AF2177" i="1" s="1"/>
  <c r="AE2178" i="1"/>
  <c r="AE2179" i="1"/>
  <c r="AF2179" i="1" s="1"/>
  <c r="AE2180" i="1"/>
  <c r="AF2180" i="1" s="1"/>
  <c r="AE2181" i="1"/>
  <c r="AF2181" i="1" s="1"/>
  <c r="AE2182" i="1"/>
  <c r="AF2182" i="1" s="1"/>
  <c r="AE2183" i="1"/>
  <c r="AF2183" i="1" s="1"/>
  <c r="AE2184" i="1"/>
  <c r="AF2184" i="1" s="1"/>
  <c r="AE2185" i="1"/>
  <c r="AF2185" i="1" s="1"/>
  <c r="AE225" i="1"/>
  <c r="AF225" i="1" s="1"/>
  <c r="AE2186" i="1"/>
  <c r="AF2186" i="1" s="1"/>
  <c r="AE2187" i="1"/>
  <c r="AF2187" i="1" s="1"/>
  <c r="AE2188" i="1"/>
  <c r="AF2188" i="1" s="1"/>
  <c r="AE2189" i="1"/>
  <c r="AF2189" i="1" s="1"/>
  <c r="AE2190" i="1"/>
  <c r="AF2190" i="1" s="1"/>
  <c r="AE2191" i="1"/>
  <c r="AF2191" i="1" s="1"/>
  <c r="AE2192" i="1"/>
  <c r="AF2192" i="1" s="1"/>
  <c r="AE2193" i="1"/>
  <c r="AF2193" i="1" s="1"/>
  <c r="AE2194" i="1"/>
  <c r="AF2194" i="1" s="1"/>
  <c r="AE2195" i="1"/>
  <c r="AF2195" i="1" s="1"/>
  <c r="AE2196" i="1"/>
  <c r="AF2196" i="1" s="1"/>
  <c r="AE2197" i="1"/>
  <c r="AF2197" i="1" s="1"/>
  <c r="AE260" i="1"/>
  <c r="AE261" i="1"/>
  <c r="AF261" i="1" s="1"/>
  <c r="AE2198" i="1"/>
  <c r="AF2198" i="1" s="1"/>
  <c r="AE2199" i="1"/>
  <c r="AE2200" i="1"/>
  <c r="AF2200" i="1" s="1"/>
  <c r="AE103" i="1"/>
  <c r="AF103" i="1" s="1"/>
  <c r="AE2201" i="1"/>
  <c r="AF2201" i="1" s="1"/>
  <c r="AE2202" i="1"/>
  <c r="AF2202" i="1" s="1"/>
  <c r="AE2203" i="1"/>
  <c r="AF2203" i="1" s="1"/>
  <c r="AE2204" i="1"/>
  <c r="AF2204" i="1" s="1"/>
  <c r="AE2205" i="1"/>
  <c r="AF2205" i="1" s="1"/>
  <c r="AE2206" i="1"/>
  <c r="AF2206" i="1" s="1"/>
  <c r="AE2207" i="1"/>
  <c r="AF2207" i="1" s="1"/>
  <c r="AE2208" i="1"/>
  <c r="AF2208" i="1" s="1"/>
  <c r="AE2209" i="1"/>
  <c r="AF2209" i="1" s="1"/>
  <c r="AE2210" i="1"/>
  <c r="AF2210" i="1" s="1"/>
  <c r="AE2211" i="1"/>
  <c r="AF2211" i="1" s="1"/>
  <c r="AE2212" i="1"/>
  <c r="AF2212" i="1" s="1"/>
  <c r="AE2213" i="1"/>
  <c r="AF2213" i="1" s="1"/>
  <c r="AE2214" i="1"/>
  <c r="AF2214" i="1" s="1"/>
  <c r="AE2215" i="1"/>
  <c r="AF2215" i="1" s="1"/>
  <c r="AE2216" i="1"/>
  <c r="AE2217" i="1"/>
  <c r="AF2217" i="1" s="1"/>
  <c r="AE2218" i="1"/>
  <c r="AF2218" i="1" s="1"/>
  <c r="AE2219" i="1"/>
  <c r="AF2219" i="1" s="1"/>
  <c r="AE2220" i="1"/>
  <c r="AF2220" i="1" s="1"/>
  <c r="AE248" i="1"/>
  <c r="AF248" i="1" s="1"/>
  <c r="AE2221" i="1"/>
  <c r="AE2222" i="1"/>
  <c r="AF2222" i="1" s="1"/>
  <c r="AE2223" i="1"/>
  <c r="AF2223" i="1" s="1"/>
  <c r="AE249" i="1"/>
  <c r="AF249" i="1" s="1"/>
  <c r="AE2224" i="1"/>
  <c r="AF2224" i="1" s="1"/>
  <c r="AE263" i="1"/>
  <c r="AF263" i="1" s="1"/>
  <c r="AE264" i="1"/>
  <c r="AE265" i="1"/>
  <c r="AF265" i="1" s="1"/>
  <c r="AE266" i="1"/>
  <c r="AF266" i="1" s="1"/>
  <c r="AE267" i="1"/>
  <c r="AF267" i="1" s="1"/>
  <c r="AE269" i="1"/>
  <c r="AF269" i="1" s="1"/>
  <c r="AE268" i="1"/>
  <c r="AF268" i="1" s="1"/>
  <c r="AE2225" i="1"/>
  <c r="AE2226" i="1"/>
  <c r="AF2226" i="1" s="1"/>
  <c r="AE2227" i="1"/>
  <c r="AF2227" i="1" s="1"/>
  <c r="AE2228" i="1"/>
  <c r="AF2228" i="1" s="1"/>
  <c r="AE2229" i="1"/>
  <c r="AF2229" i="1" s="1"/>
  <c r="AE2230" i="1"/>
  <c r="AF2230" i="1" s="1"/>
  <c r="AE2231" i="1"/>
  <c r="AF2231" i="1" s="1"/>
  <c r="AE2232" i="1"/>
  <c r="AF2232" i="1" s="1"/>
  <c r="AE2233" i="1"/>
  <c r="AF2233" i="1" s="1"/>
  <c r="AE270" i="1"/>
  <c r="AF270" i="1" s="1"/>
  <c r="AE2234" i="1"/>
  <c r="AF2234" i="1" s="1"/>
  <c r="AE2235" i="1"/>
  <c r="AF2235" i="1" s="1"/>
  <c r="AE2236" i="1"/>
  <c r="AE2237" i="1"/>
  <c r="AF2237" i="1" s="1"/>
  <c r="AE2238" i="1"/>
  <c r="AF2238" i="1" s="1"/>
  <c r="AE2239" i="1"/>
  <c r="AF2239" i="1" s="1"/>
  <c r="AE2240" i="1"/>
  <c r="AF2240" i="1" s="1"/>
  <c r="AE2241" i="1"/>
  <c r="AF2241" i="1" s="1"/>
  <c r="AE2242" i="1"/>
  <c r="AF2242" i="1" s="1"/>
  <c r="AE2243" i="1"/>
  <c r="AF2243" i="1" s="1"/>
  <c r="AE2244" i="1"/>
  <c r="AF2244" i="1" s="1"/>
  <c r="AE2245" i="1"/>
  <c r="AF2245" i="1" s="1"/>
  <c r="AE2246" i="1"/>
  <c r="AF2246" i="1" s="1"/>
  <c r="AE2247" i="1"/>
  <c r="AF2247" i="1" s="1"/>
  <c r="AE2248" i="1"/>
  <c r="AF2248" i="1" s="1"/>
  <c r="AE2249" i="1"/>
  <c r="AF2249" i="1" s="1"/>
  <c r="AE2250" i="1"/>
  <c r="AF2250" i="1" s="1"/>
  <c r="AE2251" i="1"/>
  <c r="AF2251" i="1" s="1"/>
  <c r="AE2252" i="1"/>
  <c r="AF2252" i="1" s="1"/>
  <c r="AE2253" i="1"/>
  <c r="AF2253" i="1" s="1"/>
  <c r="AE2254" i="1"/>
  <c r="AF2254" i="1" s="1"/>
  <c r="AE2255" i="1"/>
  <c r="AF2255" i="1" s="1"/>
  <c r="AE2256" i="1"/>
  <c r="AF2256" i="1" s="1"/>
  <c r="AE2257" i="1"/>
  <c r="AF2257" i="1" s="1"/>
  <c r="AE2258" i="1"/>
  <c r="AF2258" i="1" s="1"/>
  <c r="AE2259" i="1"/>
  <c r="AF2259" i="1" s="1"/>
  <c r="AE2260" i="1"/>
  <c r="AE2261" i="1"/>
  <c r="AF2261" i="1" s="1"/>
  <c r="AE2262" i="1"/>
  <c r="AF2262" i="1" s="1"/>
  <c r="AE2263" i="1"/>
  <c r="AF2263" i="1" s="1"/>
  <c r="AE2264" i="1"/>
  <c r="AF2264" i="1" s="1"/>
  <c r="AE2265" i="1"/>
  <c r="AF2265" i="1" s="1"/>
  <c r="AE2266" i="1"/>
  <c r="AF2266" i="1" s="1"/>
  <c r="AE2267" i="1"/>
  <c r="AF2267" i="1" s="1"/>
  <c r="AE2268" i="1"/>
  <c r="AF2268" i="1" s="1"/>
  <c r="AE2269" i="1"/>
  <c r="AF2269" i="1" s="1"/>
  <c r="AE2270" i="1"/>
  <c r="AF2270" i="1" s="1"/>
  <c r="AE2271" i="1"/>
  <c r="AF2271" i="1" s="1"/>
  <c r="AE2272" i="1"/>
  <c r="AE2273" i="1"/>
  <c r="AF2273" i="1" s="1"/>
  <c r="AE2274" i="1"/>
  <c r="AF2274" i="1" s="1"/>
  <c r="AE2275" i="1"/>
  <c r="AF2275" i="1" s="1"/>
  <c r="AE2276" i="1"/>
  <c r="AF2276" i="1" s="1"/>
  <c r="AE2277" i="1"/>
  <c r="AF2277" i="1" s="1"/>
  <c r="AE2278" i="1"/>
  <c r="AF2278" i="1" s="1"/>
  <c r="AE2279" i="1"/>
  <c r="AF2279" i="1" s="1"/>
  <c r="AE2280" i="1"/>
  <c r="AF2280" i="1" s="1"/>
  <c r="AE2281" i="1"/>
  <c r="AF2281" i="1" s="1"/>
  <c r="AE2282" i="1"/>
  <c r="AF2282" i="1" s="1"/>
  <c r="AE2283" i="1"/>
  <c r="AF2283" i="1" s="1"/>
  <c r="AE2284" i="1"/>
  <c r="AF2284" i="1" s="1"/>
  <c r="AE2285" i="1"/>
  <c r="AF2285" i="1" s="1"/>
  <c r="AE2286" i="1"/>
  <c r="AF2286" i="1" s="1"/>
  <c r="AE2287" i="1"/>
  <c r="AF2287" i="1" s="1"/>
  <c r="AE2288" i="1"/>
  <c r="AF2288" i="1" s="1"/>
  <c r="AE2289" i="1"/>
  <c r="AF2289" i="1" s="1"/>
  <c r="AE2290" i="1"/>
  <c r="AE2291" i="1"/>
  <c r="AF2291" i="1" s="1"/>
  <c r="AE2292" i="1"/>
  <c r="AF2292" i="1" s="1"/>
  <c r="AE2293" i="1"/>
  <c r="AF2293" i="1" s="1"/>
  <c r="AE2294" i="1"/>
  <c r="AF2294" i="1" s="1"/>
  <c r="AE2295" i="1"/>
  <c r="AF2295" i="1" s="1"/>
  <c r="AE2296" i="1"/>
  <c r="AE2297" i="1"/>
  <c r="AF2297" i="1" s="1"/>
  <c r="AE2298" i="1"/>
  <c r="AF2298" i="1" s="1"/>
  <c r="AE2299" i="1"/>
  <c r="AF2299" i="1" s="1"/>
  <c r="AE2300" i="1"/>
  <c r="AF2300" i="1" s="1"/>
  <c r="AE2301" i="1"/>
  <c r="AF2301" i="1" s="1"/>
  <c r="AE2302" i="1"/>
  <c r="AF2302" i="1" s="1"/>
  <c r="AE2303" i="1"/>
  <c r="AF2303" i="1" s="1"/>
  <c r="AE2304" i="1"/>
  <c r="AF2304" i="1" s="1"/>
  <c r="AE2305" i="1"/>
  <c r="AF2305" i="1" s="1"/>
  <c r="AE2306" i="1"/>
  <c r="AF2306" i="1" s="1"/>
  <c r="AE2307" i="1"/>
  <c r="AF2307" i="1" s="1"/>
  <c r="AE2308" i="1"/>
  <c r="AE2309" i="1"/>
  <c r="AF2309" i="1" s="1"/>
  <c r="AE2310" i="1"/>
  <c r="AF2310" i="1" s="1"/>
  <c r="AE2311" i="1"/>
  <c r="AF2311" i="1" s="1"/>
  <c r="AE2312" i="1"/>
  <c r="AF2312" i="1" s="1"/>
  <c r="AE2313" i="1"/>
  <c r="AF2313" i="1" s="1"/>
  <c r="AE2314" i="1"/>
  <c r="AF2314" i="1" s="1"/>
  <c r="AE2315" i="1"/>
  <c r="AF2315" i="1" s="1"/>
  <c r="AE2316" i="1"/>
  <c r="AF2316" i="1" s="1"/>
  <c r="AE2317" i="1"/>
  <c r="AF2317" i="1" s="1"/>
  <c r="AE2318" i="1"/>
  <c r="AF2318" i="1" s="1"/>
  <c r="AE2319" i="1"/>
  <c r="AF2319" i="1" s="1"/>
  <c r="AE2320" i="1"/>
  <c r="AE2321" i="1"/>
  <c r="AF2321" i="1" s="1"/>
  <c r="AE2322" i="1"/>
  <c r="AF2322" i="1" s="1"/>
  <c r="AE2323" i="1"/>
  <c r="AF2323" i="1" s="1"/>
  <c r="AE2324" i="1"/>
  <c r="AF2324" i="1" s="1"/>
  <c r="AE2325" i="1"/>
  <c r="AF2325" i="1" s="1"/>
  <c r="AE2326" i="1"/>
  <c r="AF2326" i="1" s="1"/>
  <c r="AE2327" i="1"/>
  <c r="AF2327" i="1" s="1"/>
  <c r="AE2328" i="1"/>
  <c r="AF2328" i="1" s="1"/>
  <c r="AE2329" i="1"/>
  <c r="AF2329" i="1" s="1"/>
  <c r="AE2330" i="1"/>
  <c r="AF2330" i="1" s="1"/>
  <c r="AE2331" i="1"/>
  <c r="AF2331" i="1" s="1"/>
  <c r="AE2332" i="1"/>
  <c r="AE2333" i="1"/>
  <c r="AF2333" i="1" s="1"/>
  <c r="AE2334" i="1"/>
  <c r="AF2334" i="1" s="1"/>
  <c r="AE2335" i="1"/>
  <c r="AF2335" i="1" s="1"/>
  <c r="AE2336" i="1"/>
  <c r="AF2336" i="1" s="1"/>
  <c r="AE2337" i="1"/>
  <c r="AF2337" i="1" s="1"/>
  <c r="AE2338" i="1"/>
  <c r="AE2339" i="1"/>
  <c r="AF2339" i="1" s="1"/>
  <c r="AE2340" i="1"/>
  <c r="AF2340" i="1" s="1"/>
  <c r="AE2341" i="1"/>
  <c r="AF2341" i="1" s="1"/>
  <c r="AE2342" i="1"/>
  <c r="AF2342" i="1" s="1"/>
  <c r="AE2343" i="1"/>
  <c r="AF2343" i="1" s="1"/>
  <c r="AE2344" i="1"/>
  <c r="AE2345" i="1"/>
  <c r="AF2345" i="1" s="1"/>
  <c r="AE2346" i="1"/>
  <c r="AF2346" i="1" s="1"/>
  <c r="AE2347" i="1"/>
  <c r="AF2347" i="1" s="1"/>
  <c r="AE2348" i="1"/>
  <c r="AF2348" i="1" s="1"/>
  <c r="AE2349" i="1"/>
  <c r="AF2349" i="1" s="1"/>
  <c r="AE2350" i="1"/>
  <c r="AF2350" i="1" s="1"/>
  <c r="AE2351" i="1"/>
  <c r="AF2351" i="1" s="1"/>
  <c r="AE2352" i="1"/>
  <c r="AF2352" i="1" s="1"/>
  <c r="AE2353" i="1"/>
  <c r="AF2353" i="1" s="1"/>
  <c r="AE2354" i="1"/>
  <c r="AF2354" i="1" s="1"/>
  <c r="AE2355" i="1"/>
  <c r="AF2355" i="1" s="1"/>
  <c r="AE2356" i="1"/>
  <c r="AE2357" i="1"/>
  <c r="AF2357" i="1" s="1"/>
  <c r="AE2358" i="1"/>
  <c r="AF2358" i="1" s="1"/>
  <c r="AE2359" i="1"/>
  <c r="AF2359" i="1" s="1"/>
  <c r="AE2360" i="1"/>
  <c r="AF2360" i="1" s="1"/>
  <c r="AE2361" i="1"/>
  <c r="AF2361" i="1" s="1"/>
  <c r="AE2362" i="1"/>
  <c r="AF2362" i="1" s="1"/>
  <c r="AE2363" i="1"/>
  <c r="AF2363" i="1" s="1"/>
  <c r="AE2364" i="1"/>
  <c r="AF2364" i="1" s="1"/>
  <c r="AE2365" i="1"/>
  <c r="AF2365" i="1" s="1"/>
  <c r="AE2366" i="1"/>
  <c r="AF2366" i="1" s="1"/>
  <c r="AE2367" i="1"/>
  <c r="AF2367" i="1" s="1"/>
  <c r="AE2368" i="1"/>
  <c r="AE2369" i="1"/>
  <c r="AF2369" i="1" s="1"/>
  <c r="AE2370" i="1"/>
  <c r="AF2370" i="1" s="1"/>
  <c r="AE2371" i="1"/>
  <c r="AF2371" i="1" s="1"/>
  <c r="AE2372" i="1"/>
  <c r="AF2372" i="1" s="1"/>
  <c r="AE2373" i="1"/>
  <c r="AF2373" i="1" s="1"/>
  <c r="AE229" i="1"/>
  <c r="AF229" i="1" s="1"/>
  <c r="AE2374" i="1"/>
  <c r="AF2374" i="1" s="1"/>
  <c r="AE104" i="1"/>
  <c r="AF104" i="1" s="1"/>
  <c r="AE105" i="1"/>
  <c r="AF105" i="1" s="1"/>
  <c r="AE2375" i="1"/>
  <c r="AF2375" i="1" s="1"/>
  <c r="AE2376" i="1"/>
  <c r="AF2376" i="1" s="1"/>
  <c r="AE2377" i="1"/>
  <c r="AE2378" i="1"/>
  <c r="AF2378" i="1" s="1"/>
  <c r="AE2379" i="1"/>
  <c r="AF2379" i="1" s="1"/>
  <c r="AE2380" i="1"/>
  <c r="AF2380" i="1" s="1"/>
  <c r="AE2381" i="1"/>
  <c r="AF2381" i="1" s="1"/>
  <c r="AE2382" i="1"/>
  <c r="AF2382" i="1" s="1"/>
  <c r="AE2383" i="1"/>
  <c r="AF2383" i="1" s="1"/>
  <c r="AE2384" i="1"/>
  <c r="AF2384" i="1" s="1"/>
  <c r="AE2385" i="1"/>
  <c r="AF2385" i="1" s="1"/>
  <c r="AE2386" i="1"/>
  <c r="AF2386" i="1" s="1"/>
  <c r="AE2387" i="1"/>
  <c r="AF2387" i="1" s="1"/>
  <c r="AE2388" i="1"/>
  <c r="AF2388" i="1" s="1"/>
  <c r="AE2389" i="1"/>
  <c r="AF2389" i="1" s="1"/>
  <c r="AE2390" i="1"/>
  <c r="AF2390" i="1" s="1"/>
  <c r="AE2391" i="1"/>
  <c r="AF2391" i="1" s="1"/>
  <c r="AE2392" i="1"/>
  <c r="AF2392" i="1" s="1"/>
  <c r="AE2393" i="1"/>
  <c r="AF2393" i="1" s="1"/>
  <c r="AE2394" i="1"/>
  <c r="AF2394" i="1" s="1"/>
  <c r="AE2395" i="1"/>
  <c r="AF2395" i="1" s="1"/>
  <c r="AE2396" i="1"/>
  <c r="AF2396" i="1" s="1"/>
  <c r="AE2397" i="1"/>
  <c r="AF2397" i="1" s="1"/>
  <c r="AE2398" i="1"/>
  <c r="AF2398" i="1" s="1"/>
  <c r="AE2399" i="1"/>
  <c r="AF2399" i="1" s="1"/>
  <c r="AE2400" i="1"/>
  <c r="AF2400" i="1" s="1"/>
  <c r="AE2401" i="1"/>
  <c r="AE2402" i="1"/>
  <c r="AF2402" i="1" s="1"/>
  <c r="AE2403" i="1"/>
  <c r="AF2403" i="1" s="1"/>
  <c r="AE2404" i="1"/>
  <c r="AF2404" i="1" s="1"/>
  <c r="AE2405" i="1"/>
  <c r="AF2405" i="1" s="1"/>
  <c r="AE2406" i="1"/>
  <c r="AF2406" i="1" s="1"/>
  <c r="AE2407" i="1"/>
  <c r="AF2407" i="1" s="1"/>
  <c r="AE2408" i="1"/>
  <c r="AF2408" i="1" s="1"/>
  <c r="AE2409" i="1"/>
  <c r="AF2409" i="1" s="1"/>
  <c r="AE2410" i="1"/>
  <c r="AF2410" i="1" s="1"/>
  <c r="AE2411" i="1"/>
  <c r="AF2411" i="1" s="1"/>
  <c r="AE2412" i="1"/>
  <c r="AF2412" i="1" s="1"/>
  <c r="AE2413" i="1"/>
  <c r="AE2414" i="1"/>
  <c r="AF2414" i="1" s="1"/>
  <c r="AE2415" i="1"/>
  <c r="AF2415" i="1" s="1"/>
  <c r="AE2416" i="1"/>
  <c r="AF2416" i="1" s="1"/>
  <c r="AE2417" i="1"/>
  <c r="AF2417" i="1" s="1"/>
  <c r="AE2418" i="1"/>
  <c r="AF2418" i="1" s="1"/>
  <c r="AE2419" i="1"/>
  <c r="AF2419" i="1" s="1"/>
  <c r="AE2420" i="1"/>
  <c r="AF2420" i="1" s="1"/>
  <c r="AE2421" i="1"/>
  <c r="AF2421" i="1" s="1"/>
  <c r="AE2422" i="1"/>
  <c r="AF2422" i="1" s="1"/>
  <c r="AE2423" i="1"/>
  <c r="AF2423" i="1" s="1"/>
  <c r="AE2424" i="1"/>
  <c r="AF2424" i="1" s="1"/>
  <c r="AE2425" i="1"/>
  <c r="AE2426" i="1"/>
  <c r="AF2426" i="1" s="1"/>
  <c r="AE2427" i="1"/>
  <c r="AF2427" i="1" s="1"/>
  <c r="AE2428" i="1"/>
  <c r="AF2428" i="1" s="1"/>
  <c r="AE2429" i="1"/>
  <c r="AF2429" i="1" s="1"/>
  <c r="AE2430" i="1"/>
  <c r="AF2430" i="1" s="1"/>
  <c r="AE2431" i="1"/>
  <c r="AF2431" i="1" s="1"/>
  <c r="AE2432" i="1"/>
  <c r="AF2432" i="1" s="1"/>
  <c r="AE2433" i="1"/>
  <c r="AF2433" i="1" s="1"/>
  <c r="AE2434" i="1"/>
  <c r="AF2434" i="1" s="1"/>
  <c r="AE2435" i="1"/>
  <c r="AF2435" i="1" s="1"/>
  <c r="AE2436" i="1"/>
  <c r="AF2436" i="1" s="1"/>
  <c r="AE2437" i="1"/>
  <c r="AF2437" i="1" s="1"/>
  <c r="AE2438" i="1"/>
  <c r="AF2438" i="1" s="1"/>
  <c r="AE2439" i="1"/>
  <c r="AF2439" i="1" s="1"/>
  <c r="AE2440" i="1"/>
  <c r="AF2440" i="1" s="1"/>
  <c r="AE2441" i="1"/>
  <c r="AF2441" i="1" s="1"/>
  <c r="AE2442" i="1"/>
  <c r="AF2442" i="1" s="1"/>
  <c r="AE2443" i="1"/>
  <c r="AF2443" i="1" s="1"/>
  <c r="AE2444" i="1"/>
  <c r="AF2444" i="1" s="1"/>
  <c r="AE2445" i="1"/>
  <c r="AF2445" i="1" s="1"/>
  <c r="AE2446" i="1"/>
  <c r="AF2446" i="1" s="1"/>
  <c r="AE2447" i="1"/>
  <c r="AF2447" i="1" s="1"/>
  <c r="AE2448" i="1"/>
  <c r="AF2448" i="1" s="1"/>
  <c r="AE2449" i="1"/>
  <c r="AE2450" i="1"/>
  <c r="AF2450" i="1" s="1"/>
  <c r="AE2451" i="1"/>
  <c r="AF2451" i="1" s="1"/>
  <c r="AE2452" i="1"/>
  <c r="AF2452" i="1" s="1"/>
  <c r="AE2453" i="1"/>
  <c r="AF2453" i="1" s="1"/>
  <c r="AE2454" i="1"/>
  <c r="AF2454" i="1" s="1"/>
  <c r="AE2455" i="1"/>
  <c r="AF2455" i="1" s="1"/>
  <c r="AE2456" i="1"/>
  <c r="AF2456" i="1" s="1"/>
  <c r="AE2457" i="1"/>
  <c r="AF2457" i="1" s="1"/>
  <c r="AE2458" i="1"/>
  <c r="AF2458" i="1" s="1"/>
  <c r="AE2459" i="1"/>
  <c r="AF2459" i="1" s="1"/>
  <c r="AE2460" i="1"/>
  <c r="AF2460" i="1" s="1"/>
  <c r="AE2461" i="1"/>
  <c r="AE2462" i="1"/>
  <c r="AF2462" i="1" s="1"/>
  <c r="AE2463" i="1"/>
  <c r="AF2463" i="1" s="1"/>
  <c r="AE2464" i="1"/>
  <c r="AF2464" i="1" s="1"/>
  <c r="AE2465" i="1"/>
  <c r="AF2465" i="1" s="1"/>
  <c r="AE2466" i="1"/>
  <c r="AF2466" i="1" s="1"/>
  <c r="AE2467" i="1"/>
  <c r="AE2468" i="1"/>
  <c r="AF2468" i="1" s="1"/>
  <c r="AE2469" i="1"/>
  <c r="AF2469" i="1" s="1"/>
  <c r="AE2470" i="1"/>
  <c r="AF2470" i="1" s="1"/>
  <c r="AE2471" i="1"/>
  <c r="AF2471" i="1" s="1"/>
  <c r="AE2472" i="1"/>
  <c r="AF2472" i="1" s="1"/>
  <c r="AE2473" i="1"/>
  <c r="AE2474" i="1"/>
  <c r="AF2474" i="1" s="1"/>
  <c r="AE2475" i="1"/>
  <c r="AF2475" i="1" s="1"/>
  <c r="AE2476" i="1"/>
  <c r="AF2476" i="1" s="1"/>
  <c r="AE2477" i="1"/>
  <c r="AF2477" i="1" s="1"/>
  <c r="AE2478" i="1"/>
  <c r="AF2478" i="1" s="1"/>
  <c r="AE2479" i="1"/>
  <c r="AF2479" i="1" s="1"/>
  <c r="AE2480" i="1"/>
  <c r="AF2480" i="1" s="1"/>
  <c r="AE187" i="1"/>
  <c r="AF187" i="1" s="1"/>
  <c r="AE195" i="1"/>
  <c r="AF195" i="1" s="1"/>
  <c r="AE2481" i="1"/>
  <c r="AF2481" i="1" s="1"/>
  <c r="AE2482" i="1"/>
  <c r="AF2482" i="1" s="1"/>
  <c r="AE2483" i="1"/>
  <c r="AE2484" i="1"/>
  <c r="AF2484" i="1" s="1"/>
  <c r="AE2485" i="1"/>
  <c r="AF2485" i="1" s="1"/>
  <c r="AE2486" i="1"/>
  <c r="AF2486" i="1" s="1"/>
  <c r="AE2487" i="1"/>
  <c r="AF2487" i="1" s="1"/>
  <c r="AE2488" i="1"/>
  <c r="AF2488" i="1" s="1"/>
  <c r="AE2489" i="1"/>
  <c r="AF2489" i="1" s="1"/>
  <c r="AE2490" i="1"/>
  <c r="AF2490" i="1" s="1"/>
  <c r="AE2491" i="1"/>
  <c r="AF2491" i="1" s="1"/>
  <c r="AE238" i="1"/>
  <c r="AF238" i="1" s="1"/>
  <c r="AE239" i="1"/>
  <c r="AF239" i="1" s="1"/>
  <c r="AE2492" i="1"/>
  <c r="AF2492" i="1" s="1"/>
  <c r="AE2493" i="1"/>
  <c r="AF2493" i="1" s="1"/>
  <c r="AE2494" i="1"/>
  <c r="AF2494" i="1" s="1"/>
  <c r="AE2495" i="1"/>
  <c r="AF2495" i="1" s="1"/>
  <c r="AE106" i="1"/>
  <c r="AF106" i="1" s="1"/>
  <c r="AE2496" i="1"/>
  <c r="AF2496" i="1" s="1"/>
  <c r="AE188" i="1"/>
  <c r="AF188" i="1" s="1"/>
  <c r="AE2497" i="1"/>
  <c r="AF2497" i="1" s="1"/>
  <c r="AE2498" i="1"/>
  <c r="AF2498" i="1" s="1"/>
  <c r="AE2499" i="1"/>
  <c r="AF2499" i="1" s="1"/>
  <c r="AE2500" i="1"/>
  <c r="AF2500" i="1" s="1"/>
  <c r="AE2501" i="1"/>
  <c r="AF2501" i="1" s="1"/>
  <c r="AE2502" i="1"/>
  <c r="AF2502" i="1" s="1"/>
  <c r="AE2503" i="1"/>
  <c r="AE2504" i="1"/>
  <c r="AF2504" i="1" s="1"/>
  <c r="AE2505" i="1"/>
  <c r="AF2505" i="1" s="1"/>
  <c r="AE2506" i="1"/>
  <c r="AF2506" i="1" s="1"/>
  <c r="AE2507" i="1"/>
  <c r="AF2507" i="1" s="1"/>
  <c r="AE2508" i="1"/>
  <c r="AF2508" i="1" s="1"/>
  <c r="AE2509" i="1"/>
  <c r="AF2509" i="1" s="1"/>
  <c r="AE2510" i="1"/>
  <c r="AF2510" i="1" s="1"/>
  <c r="AE2511" i="1"/>
  <c r="AF2511" i="1" s="1"/>
  <c r="AE2512" i="1"/>
  <c r="AF2512" i="1" s="1"/>
  <c r="AE2513" i="1"/>
  <c r="AF2513" i="1" s="1"/>
  <c r="AE2514" i="1"/>
  <c r="AF2514" i="1" s="1"/>
  <c r="AE2515" i="1"/>
  <c r="AE2516" i="1"/>
  <c r="AF2516" i="1" s="1"/>
  <c r="AE2517" i="1"/>
  <c r="AF2517" i="1" s="1"/>
  <c r="AE2518" i="1"/>
  <c r="AF2518" i="1" s="1"/>
  <c r="AE2519" i="1"/>
  <c r="AF2519" i="1" s="1"/>
  <c r="AE2520" i="1"/>
  <c r="AF2520" i="1" s="1"/>
  <c r="AE2521" i="1"/>
  <c r="AF2521" i="1" s="1"/>
  <c r="AE2522" i="1"/>
  <c r="AF2522" i="1" s="1"/>
  <c r="AE2523" i="1"/>
  <c r="AF2523" i="1" s="1"/>
  <c r="AE2524" i="1"/>
  <c r="AF2524" i="1" s="1"/>
  <c r="AE2525" i="1"/>
  <c r="AF2525" i="1" s="1"/>
  <c r="AE2526" i="1"/>
  <c r="AF2526" i="1" s="1"/>
  <c r="AE2527" i="1"/>
  <c r="AE2528" i="1"/>
  <c r="AF2528" i="1" s="1"/>
  <c r="AE2529" i="1"/>
  <c r="AF2529" i="1" s="1"/>
  <c r="AE2530" i="1"/>
  <c r="AF2530" i="1" s="1"/>
  <c r="AE2531" i="1"/>
  <c r="AF2531" i="1" s="1"/>
  <c r="AE2532" i="1"/>
  <c r="AF2532" i="1" s="1"/>
  <c r="AE2533" i="1"/>
  <c r="AF2533" i="1" s="1"/>
  <c r="AE2534" i="1"/>
  <c r="AF2534" i="1" s="1"/>
  <c r="AE2535" i="1"/>
  <c r="AF2535" i="1" s="1"/>
  <c r="AE2536" i="1"/>
  <c r="AF2536" i="1" s="1"/>
  <c r="AE2537" i="1"/>
  <c r="AF2537" i="1" s="1"/>
  <c r="AE2538" i="1"/>
  <c r="AF2538" i="1" s="1"/>
  <c r="AE2539" i="1"/>
  <c r="AE2540" i="1"/>
  <c r="AF2540" i="1" s="1"/>
  <c r="AE2541" i="1"/>
  <c r="AF2541" i="1" s="1"/>
  <c r="AE2542" i="1"/>
  <c r="AF2542" i="1" s="1"/>
  <c r="AE2543" i="1"/>
  <c r="AF2543" i="1" s="1"/>
  <c r="AE2544" i="1"/>
  <c r="AF2544" i="1" s="1"/>
  <c r="AE107" i="1"/>
  <c r="AE108" i="1"/>
  <c r="AF108" i="1" s="1"/>
  <c r="AE109" i="1"/>
  <c r="AF109" i="1" s="1"/>
  <c r="AE2545" i="1"/>
  <c r="AF2545" i="1" s="1"/>
  <c r="AE2546" i="1"/>
  <c r="AF2546" i="1" s="1"/>
  <c r="AE2547" i="1"/>
  <c r="AF2547" i="1" s="1"/>
  <c r="AE2548" i="1"/>
  <c r="AF2548" i="1" s="1"/>
  <c r="AE2549" i="1"/>
  <c r="AF2549" i="1" s="1"/>
  <c r="AE2550" i="1"/>
  <c r="AF2550" i="1" s="1"/>
  <c r="AE2551" i="1"/>
  <c r="AF2551" i="1" s="1"/>
  <c r="AE2552" i="1"/>
  <c r="AF2552" i="1" s="1"/>
  <c r="AE2553" i="1"/>
  <c r="AF2553" i="1" s="1"/>
  <c r="AE2554" i="1"/>
  <c r="AE2555" i="1"/>
  <c r="AF2555" i="1" s="1"/>
  <c r="AE2556" i="1"/>
  <c r="AF2556" i="1" s="1"/>
  <c r="AE2557" i="1"/>
  <c r="AF2557" i="1" s="1"/>
  <c r="AE2558" i="1"/>
  <c r="AF2558" i="1" s="1"/>
  <c r="AE2559" i="1"/>
  <c r="AF2559" i="1" s="1"/>
  <c r="AE2560" i="1"/>
  <c r="AE2561" i="1"/>
  <c r="AF2561" i="1" s="1"/>
  <c r="AE2562" i="1"/>
  <c r="AF2562" i="1" s="1"/>
  <c r="AE2563" i="1"/>
  <c r="AF2563" i="1" s="1"/>
  <c r="AE2564" i="1"/>
  <c r="AF2564" i="1" s="1"/>
  <c r="AE2565" i="1"/>
  <c r="AF2565" i="1" s="1"/>
  <c r="AE2566" i="1"/>
  <c r="AF2566" i="1" s="1"/>
  <c r="AE2567" i="1"/>
  <c r="AF2567" i="1" s="1"/>
  <c r="AE2568" i="1"/>
  <c r="AF2568" i="1" s="1"/>
  <c r="AE2569" i="1"/>
  <c r="AE2570" i="1"/>
  <c r="AF2570" i="1" s="1"/>
  <c r="AE2571" i="1"/>
  <c r="AF2571" i="1" s="1"/>
  <c r="AE2572" i="1"/>
  <c r="AE2573" i="1"/>
  <c r="AF2573" i="1" s="1"/>
  <c r="AE2574" i="1"/>
  <c r="AF2574" i="1" s="1"/>
  <c r="AE2575" i="1"/>
  <c r="AF2575" i="1" s="1"/>
  <c r="AE2576" i="1"/>
  <c r="AF2576" i="1" s="1"/>
  <c r="AE2577" i="1"/>
  <c r="AF2577" i="1" s="1"/>
  <c r="AE2578" i="1"/>
  <c r="AF2578" i="1" s="1"/>
  <c r="AE2579" i="1"/>
  <c r="AF2579" i="1" s="1"/>
  <c r="AE2580" i="1"/>
  <c r="AF2580" i="1" s="1"/>
  <c r="AE2581" i="1"/>
  <c r="AE2582" i="1"/>
  <c r="AF2582" i="1" s="1"/>
  <c r="AE2583" i="1"/>
  <c r="AF2583" i="1" s="1"/>
  <c r="AE2584" i="1"/>
  <c r="AE2585" i="1"/>
  <c r="AF2585" i="1" s="1"/>
  <c r="AE2586" i="1"/>
  <c r="AF2586" i="1" s="1"/>
  <c r="AE2587" i="1"/>
  <c r="AF2587" i="1" s="1"/>
  <c r="AE2588" i="1"/>
  <c r="AF2588" i="1" s="1"/>
  <c r="AE2589" i="1"/>
  <c r="AF2589" i="1" s="1"/>
  <c r="AE2590" i="1"/>
  <c r="AF2590" i="1" s="1"/>
  <c r="AE2591" i="1"/>
  <c r="AF2591" i="1" s="1"/>
  <c r="AE2592" i="1"/>
  <c r="AF2592" i="1" s="1"/>
  <c r="AE2593" i="1"/>
  <c r="AF2593" i="1" s="1"/>
  <c r="AE2594" i="1"/>
  <c r="AF2594" i="1" s="1"/>
  <c r="AE2595" i="1"/>
  <c r="AF2595" i="1" s="1"/>
  <c r="AE2596" i="1"/>
  <c r="AE2597" i="1"/>
  <c r="AF2597" i="1" s="1"/>
  <c r="AE2598" i="1"/>
  <c r="AF2598" i="1" s="1"/>
  <c r="AE2599" i="1"/>
  <c r="AF2599" i="1" s="1"/>
  <c r="AE2600" i="1"/>
  <c r="AF2600" i="1" s="1"/>
  <c r="AE2601" i="1"/>
  <c r="AF2601" i="1" s="1"/>
  <c r="AE2602" i="1"/>
  <c r="AF2602" i="1" s="1"/>
  <c r="AE2603" i="1"/>
  <c r="AF2603" i="1" s="1"/>
  <c r="AE2604" i="1"/>
  <c r="AF2604" i="1" s="1"/>
  <c r="AE2605" i="1"/>
  <c r="AF2605" i="1" s="1"/>
  <c r="AE2606" i="1"/>
  <c r="AF2606" i="1" s="1"/>
  <c r="AE2607" i="1"/>
  <c r="AF2607" i="1" s="1"/>
  <c r="AE2608" i="1"/>
  <c r="AE2609" i="1"/>
  <c r="AF2609" i="1" s="1"/>
  <c r="AE2610" i="1"/>
  <c r="AF2610" i="1" s="1"/>
  <c r="AE2611" i="1"/>
  <c r="AF2611" i="1" s="1"/>
  <c r="AE2612" i="1"/>
  <c r="AF2612" i="1" s="1"/>
  <c r="AE2613" i="1"/>
  <c r="AF2613" i="1" s="1"/>
  <c r="AE2614" i="1"/>
  <c r="AF2614" i="1" s="1"/>
  <c r="AE2615" i="1"/>
  <c r="AF2615" i="1" s="1"/>
  <c r="AE2616" i="1"/>
  <c r="AF2616" i="1" s="1"/>
  <c r="AE2617" i="1"/>
  <c r="AF2617" i="1" s="1"/>
  <c r="AE2618" i="1"/>
  <c r="AF2618" i="1" s="1"/>
  <c r="AE2619" i="1"/>
  <c r="AF2619" i="1" s="1"/>
  <c r="AE2620" i="1"/>
  <c r="AF2620" i="1" s="1"/>
  <c r="AE2621" i="1"/>
  <c r="AF2621" i="1" s="1"/>
  <c r="AE2622" i="1"/>
  <c r="AF2622" i="1" s="1"/>
  <c r="AE2623" i="1"/>
  <c r="AF2623" i="1" s="1"/>
  <c r="AE2624" i="1"/>
  <c r="AF2624" i="1" s="1"/>
  <c r="AE2625" i="1"/>
  <c r="AF2625" i="1" s="1"/>
  <c r="AE2626" i="1"/>
  <c r="AF2626" i="1" s="1"/>
  <c r="AE2627" i="1"/>
  <c r="AF2627" i="1" s="1"/>
  <c r="AE2628" i="1"/>
  <c r="AF2628" i="1" s="1"/>
  <c r="AE2629" i="1"/>
  <c r="AF2629" i="1" s="1"/>
  <c r="AE2630" i="1"/>
  <c r="AF2630" i="1" s="1"/>
  <c r="AE2631" i="1"/>
  <c r="AF2631" i="1" s="1"/>
  <c r="AE2632" i="1"/>
  <c r="AE2633" i="1"/>
  <c r="AF2633" i="1" s="1"/>
  <c r="AE2634" i="1"/>
  <c r="AF2634" i="1" s="1"/>
  <c r="AE2635" i="1"/>
  <c r="AF2635" i="1" s="1"/>
  <c r="AE2636" i="1"/>
  <c r="AF2636" i="1" s="1"/>
  <c r="AE2637" i="1"/>
  <c r="AF2637" i="1" s="1"/>
  <c r="AE2638" i="1"/>
  <c r="AF2638" i="1" s="1"/>
  <c r="AE2639" i="1"/>
  <c r="AF2639" i="1" s="1"/>
  <c r="AE2640" i="1"/>
  <c r="AF2640" i="1" s="1"/>
  <c r="AE2641" i="1"/>
  <c r="AF2641" i="1" s="1"/>
  <c r="AE2642" i="1"/>
  <c r="AF2642" i="1" s="1"/>
  <c r="AE2643" i="1"/>
  <c r="AF2643" i="1" s="1"/>
  <c r="AE2644" i="1"/>
  <c r="AE2645" i="1"/>
  <c r="AF2645" i="1" s="1"/>
  <c r="AE2646" i="1"/>
  <c r="AF2646" i="1" s="1"/>
  <c r="AE2647" i="1"/>
  <c r="AF2647" i="1" s="1"/>
  <c r="AE2648" i="1"/>
  <c r="AF2648" i="1" s="1"/>
  <c r="AE2649" i="1"/>
  <c r="AF2649" i="1" s="1"/>
  <c r="AE2650" i="1"/>
  <c r="AF2650" i="1" s="1"/>
  <c r="AE2651" i="1"/>
  <c r="AF2651" i="1" s="1"/>
  <c r="AE2652" i="1"/>
  <c r="AF2652" i="1" s="1"/>
  <c r="AE2653" i="1"/>
  <c r="AF2653" i="1" s="1"/>
  <c r="AE2654" i="1"/>
  <c r="AF2654" i="1" s="1"/>
  <c r="AE2655" i="1"/>
  <c r="AF2655" i="1" s="1"/>
  <c r="AE2656" i="1"/>
  <c r="AF2656" i="1" s="1"/>
  <c r="AE2657" i="1"/>
  <c r="AF2657" i="1" s="1"/>
  <c r="AE2658" i="1"/>
  <c r="AF2658" i="1" s="1"/>
  <c r="AE2659" i="1"/>
  <c r="AF2659" i="1" s="1"/>
  <c r="AE2660" i="1"/>
  <c r="AF2660" i="1" s="1"/>
  <c r="AE240" i="1"/>
  <c r="AF240" i="1" s="1"/>
  <c r="AE2661" i="1"/>
  <c r="AF2661" i="1" s="1"/>
  <c r="AE2662" i="1"/>
  <c r="AF2662" i="1" s="1"/>
  <c r="AE2663" i="1"/>
  <c r="AF2663" i="1" s="1"/>
  <c r="AE2664" i="1"/>
  <c r="AF2664" i="1" s="1"/>
  <c r="AE2665" i="1"/>
  <c r="AF2665" i="1" s="1"/>
  <c r="AE2666" i="1"/>
  <c r="AF2666" i="1" s="1"/>
  <c r="AE2667" i="1"/>
  <c r="AE2668" i="1"/>
  <c r="AF2668" i="1" s="1"/>
  <c r="AE2669" i="1"/>
  <c r="AF2669" i="1" s="1"/>
  <c r="AE2670" i="1"/>
  <c r="AF2670" i="1" s="1"/>
  <c r="AE2671" i="1"/>
  <c r="AF2671" i="1" s="1"/>
  <c r="AE2672" i="1"/>
  <c r="AF2672" i="1" s="1"/>
  <c r="AE2673" i="1"/>
  <c r="AF2673" i="1" s="1"/>
  <c r="AE2674" i="1"/>
  <c r="AF2674" i="1" s="1"/>
  <c r="AE2675" i="1"/>
  <c r="AF2675" i="1" s="1"/>
  <c r="AE2676" i="1"/>
  <c r="AF2676" i="1" s="1"/>
  <c r="AE2677" i="1"/>
  <c r="AF2677" i="1" s="1"/>
  <c r="AE2678" i="1"/>
  <c r="AF2678" i="1" s="1"/>
  <c r="AE2679" i="1"/>
  <c r="AE2680" i="1"/>
  <c r="AF2680" i="1" s="1"/>
  <c r="AE2681" i="1"/>
  <c r="AF2681" i="1" s="1"/>
  <c r="AE2682" i="1"/>
  <c r="AF2682" i="1" s="1"/>
  <c r="AE2683" i="1"/>
  <c r="AF2683" i="1" s="1"/>
  <c r="AE2684" i="1"/>
  <c r="AF2684" i="1" s="1"/>
  <c r="AE2685" i="1"/>
  <c r="AF2685" i="1" s="1"/>
  <c r="AE2686" i="1"/>
  <c r="AF2686" i="1" s="1"/>
  <c r="AE2687" i="1"/>
  <c r="AF2687" i="1" s="1"/>
  <c r="AE2688" i="1"/>
  <c r="AF2688" i="1" s="1"/>
  <c r="AE2689" i="1"/>
  <c r="AF2689" i="1" s="1"/>
  <c r="AE2690" i="1"/>
  <c r="AF2690" i="1" s="1"/>
  <c r="AE2691" i="1"/>
  <c r="AF2691" i="1" s="1"/>
  <c r="AE2692" i="1"/>
  <c r="AF2692" i="1" s="1"/>
  <c r="AE2693" i="1"/>
  <c r="AF2693" i="1" s="1"/>
  <c r="AE2694" i="1"/>
  <c r="AF2694" i="1" s="1"/>
  <c r="AE2695" i="1"/>
  <c r="AF2695" i="1" s="1"/>
  <c r="AE110" i="1"/>
  <c r="AF110" i="1" s="1"/>
  <c r="AE2696" i="1"/>
  <c r="AF2696" i="1" s="1"/>
  <c r="AE2697" i="1"/>
  <c r="AF2697" i="1" s="1"/>
  <c r="AE2698" i="1"/>
  <c r="AF2698" i="1" s="1"/>
  <c r="AE2699" i="1"/>
  <c r="AF2699" i="1" s="1"/>
  <c r="AE2700" i="1"/>
  <c r="AF2700" i="1" s="1"/>
  <c r="AE2701" i="1"/>
  <c r="AF2701" i="1" s="1"/>
  <c r="AE2702" i="1"/>
  <c r="AE2703" i="1"/>
  <c r="AF2703" i="1" s="1"/>
  <c r="AE2704" i="1"/>
  <c r="AF2704" i="1" s="1"/>
  <c r="AE2705" i="1"/>
  <c r="AF2705" i="1" s="1"/>
  <c r="AE2706" i="1"/>
  <c r="AF2706" i="1" s="1"/>
  <c r="AE2707" i="1"/>
  <c r="AF2707" i="1" s="1"/>
  <c r="AE2708" i="1"/>
  <c r="AF2708" i="1" s="1"/>
  <c r="AE2709" i="1"/>
  <c r="AF2709" i="1" s="1"/>
  <c r="AE2710" i="1"/>
  <c r="AF2710" i="1" s="1"/>
  <c r="AE2711" i="1"/>
  <c r="AF2711" i="1" s="1"/>
  <c r="AE2712" i="1"/>
  <c r="AF2712" i="1" s="1"/>
  <c r="AE2713" i="1"/>
  <c r="AF2713" i="1" s="1"/>
  <c r="AE2714" i="1"/>
  <c r="AE2715" i="1"/>
  <c r="AF2715" i="1" s="1"/>
  <c r="AE2716" i="1"/>
  <c r="AF2716" i="1" s="1"/>
  <c r="AE2717" i="1"/>
  <c r="AF2717" i="1" s="1"/>
  <c r="AE2718" i="1"/>
  <c r="AF2718" i="1" s="1"/>
  <c r="AE2719" i="1"/>
  <c r="AF2719" i="1" s="1"/>
  <c r="AE2720" i="1"/>
  <c r="AF2720" i="1" s="1"/>
  <c r="AE2721" i="1"/>
  <c r="AF2721" i="1" s="1"/>
  <c r="AE2722" i="1"/>
  <c r="AF2722" i="1" s="1"/>
  <c r="AE2723" i="1"/>
  <c r="AF2723" i="1" s="1"/>
  <c r="AE2724" i="1"/>
  <c r="AF2724" i="1" s="1"/>
  <c r="AE2725" i="1"/>
  <c r="AF2725" i="1" s="1"/>
  <c r="AE2726" i="1"/>
  <c r="AE2727" i="1"/>
  <c r="AF2727" i="1" s="1"/>
  <c r="AE2728" i="1"/>
  <c r="AF2728" i="1" s="1"/>
  <c r="AE2729" i="1"/>
  <c r="AF2729" i="1" s="1"/>
  <c r="AE2730" i="1"/>
  <c r="AF2730" i="1" s="1"/>
  <c r="AE2731" i="1"/>
  <c r="AF2731" i="1" s="1"/>
  <c r="AE2732" i="1"/>
  <c r="AF2732" i="1" s="1"/>
  <c r="AE2733" i="1"/>
  <c r="AF2733" i="1" s="1"/>
  <c r="AE2734" i="1"/>
  <c r="AF2734" i="1" s="1"/>
  <c r="AE2735" i="1"/>
  <c r="AF2735" i="1" s="1"/>
  <c r="AE2736" i="1"/>
  <c r="AF2736" i="1" s="1"/>
  <c r="AE2737" i="1"/>
  <c r="AF2737" i="1" s="1"/>
  <c r="AE2738" i="1"/>
  <c r="AE2739" i="1"/>
  <c r="AF2739" i="1" s="1"/>
  <c r="AE2740" i="1"/>
  <c r="AF2740" i="1" s="1"/>
  <c r="AE2741" i="1"/>
  <c r="AF2741" i="1" s="1"/>
  <c r="AE2742" i="1"/>
  <c r="AF2742" i="1" s="1"/>
  <c r="AE2743" i="1"/>
  <c r="AF2743" i="1" s="1"/>
  <c r="AE189" i="1"/>
  <c r="AF189" i="1" s="1"/>
  <c r="AE2744" i="1"/>
  <c r="AF2744" i="1" s="1"/>
  <c r="AE2745" i="1"/>
  <c r="AF2745" i="1" s="1"/>
  <c r="AE2746" i="1"/>
  <c r="AF2746" i="1" s="1"/>
  <c r="AE2747" i="1"/>
  <c r="AF2747" i="1" s="1"/>
  <c r="AE2748" i="1"/>
  <c r="AF2748" i="1" s="1"/>
  <c r="AE2749" i="1"/>
  <c r="AE2750" i="1"/>
  <c r="AF2750" i="1" s="1"/>
  <c r="AE2751" i="1"/>
  <c r="AF2751" i="1" s="1"/>
  <c r="AE2752" i="1"/>
  <c r="AF2752" i="1" s="1"/>
  <c r="AE2753" i="1"/>
  <c r="AF2753" i="1" s="1"/>
  <c r="AE2754" i="1"/>
  <c r="AF2754" i="1" s="1"/>
  <c r="AE2755" i="1"/>
  <c r="AF2755" i="1" s="1"/>
  <c r="AE2756" i="1"/>
  <c r="AF2756" i="1" s="1"/>
  <c r="AE111" i="1"/>
  <c r="AF111" i="1" s="1"/>
  <c r="AE2757" i="1"/>
  <c r="AF2757" i="1" s="1"/>
  <c r="AE226" i="1"/>
  <c r="AF226" i="1" s="1"/>
  <c r="AE2758" i="1"/>
  <c r="AF2758" i="1" s="1"/>
  <c r="AE2759" i="1"/>
  <c r="AF2759" i="1" s="1"/>
  <c r="AE2760" i="1"/>
  <c r="AF2760" i="1" s="1"/>
  <c r="AE2761" i="1"/>
  <c r="AF2761" i="1" s="1"/>
  <c r="AE2762" i="1"/>
  <c r="AF2762" i="1" s="1"/>
  <c r="AE2763" i="1"/>
  <c r="AF2763" i="1" s="1"/>
  <c r="AE2764" i="1"/>
  <c r="AF2764" i="1" s="1"/>
  <c r="AE2765" i="1"/>
  <c r="AF2765" i="1" s="1"/>
  <c r="AE2766" i="1"/>
  <c r="AF2766" i="1" s="1"/>
  <c r="AE2767" i="1"/>
  <c r="AF2767" i="1" s="1"/>
  <c r="AE2768" i="1"/>
  <c r="AF2768" i="1" s="1"/>
  <c r="AE2769" i="1"/>
  <c r="AF2769" i="1" s="1"/>
  <c r="AE2770" i="1"/>
  <c r="AF2770" i="1" s="1"/>
  <c r="AE2771" i="1"/>
  <c r="AE2772" i="1"/>
  <c r="AF2772" i="1" s="1"/>
  <c r="AE2773" i="1"/>
  <c r="AF2773" i="1" s="1"/>
  <c r="AE223" i="1"/>
  <c r="AF223" i="1" s="1"/>
  <c r="AE2774" i="1"/>
  <c r="AF2774" i="1" s="1"/>
  <c r="AE2775" i="1"/>
  <c r="AF2775" i="1" s="1"/>
  <c r="AE2776" i="1"/>
  <c r="AF2776" i="1" s="1"/>
  <c r="AE228" i="1"/>
  <c r="AF228" i="1" s="1"/>
  <c r="AE2777" i="1"/>
  <c r="AF2777" i="1" s="1"/>
  <c r="AE2778" i="1"/>
  <c r="AF2778" i="1" s="1"/>
  <c r="AE2779" i="1"/>
  <c r="AF2779" i="1" s="1"/>
  <c r="AE2780" i="1"/>
  <c r="AF2780" i="1" s="1"/>
  <c r="AE2781" i="1"/>
  <c r="AF2781" i="1" s="1"/>
  <c r="AE2782" i="1"/>
  <c r="AF2782" i="1" s="1"/>
  <c r="AE2783" i="1"/>
  <c r="AF2783" i="1" s="1"/>
  <c r="AE2784" i="1"/>
  <c r="AF2784" i="1" s="1"/>
  <c r="AE2785" i="1"/>
  <c r="AF2785" i="1" s="1"/>
  <c r="AE2786" i="1"/>
  <c r="AF2786" i="1" s="1"/>
  <c r="AE2787" i="1"/>
  <c r="AF2787" i="1" s="1"/>
  <c r="AE2788" i="1"/>
  <c r="AF2788" i="1" s="1"/>
  <c r="AE2789" i="1"/>
  <c r="AF2789" i="1" s="1"/>
  <c r="AE2790" i="1"/>
  <c r="AF2790" i="1" s="1"/>
  <c r="AE2791" i="1"/>
  <c r="AF2791" i="1" s="1"/>
  <c r="AE2792" i="1"/>
  <c r="AF2792" i="1" s="1"/>
  <c r="AE2793" i="1"/>
  <c r="AE2794" i="1"/>
  <c r="AF2794" i="1" s="1"/>
  <c r="AE2795" i="1"/>
  <c r="AF2795" i="1" s="1"/>
  <c r="AE2796" i="1"/>
  <c r="AF2796" i="1" s="1"/>
  <c r="AE2797" i="1"/>
  <c r="AF2797" i="1" s="1"/>
  <c r="AE2798" i="1"/>
  <c r="AF2798" i="1" s="1"/>
  <c r="AE2799" i="1"/>
  <c r="AF2799" i="1" s="1"/>
  <c r="AE2800" i="1"/>
  <c r="AF2800" i="1" s="1"/>
  <c r="AE2801" i="1"/>
  <c r="AF2801" i="1" s="1"/>
  <c r="AE2802" i="1"/>
  <c r="AF2802" i="1" s="1"/>
  <c r="AE2803" i="1"/>
  <c r="AF2803" i="1" s="1"/>
  <c r="AE2804" i="1"/>
  <c r="AF2804" i="1" s="1"/>
  <c r="AE2805" i="1"/>
  <c r="AE2806" i="1"/>
  <c r="AF2806" i="1" s="1"/>
  <c r="AE2807" i="1"/>
  <c r="AF2807" i="1" s="1"/>
  <c r="AE2808" i="1"/>
  <c r="AF2808" i="1" s="1"/>
  <c r="AE2809" i="1"/>
  <c r="AF2809" i="1" s="1"/>
  <c r="AE2810" i="1"/>
  <c r="AF2810" i="1" s="1"/>
  <c r="AE2811" i="1"/>
  <c r="AF2811" i="1" s="1"/>
  <c r="AE2812" i="1"/>
  <c r="AF2812" i="1" s="1"/>
  <c r="AE2813" i="1"/>
  <c r="AF2813" i="1" s="1"/>
  <c r="AE2814" i="1"/>
  <c r="AF2814" i="1" s="1"/>
  <c r="AE2815" i="1"/>
  <c r="AF2815" i="1" s="1"/>
  <c r="AE2816" i="1"/>
  <c r="AF2816" i="1" s="1"/>
  <c r="AE2817" i="1"/>
  <c r="AF2817" i="1" s="1"/>
  <c r="AE2818" i="1"/>
  <c r="AF2818" i="1" s="1"/>
  <c r="AE2819" i="1"/>
  <c r="AF2819" i="1" s="1"/>
  <c r="AE2820" i="1"/>
  <c r="AF2820" i="1" s="1"/>
  <c r="AE2821" i="1"/>
  <c r="AF2821" i="1" s="1"/>
  <c r="AE2822" i="1"/>
  <c r="AF2822" i="1" s="1"/>
  <c r="AE2823" i="1"/>
  <c r="AF2823" i="1" s="1"/>
  <c r="AE2824" i="1"/>
  <c r="AF2824" i="1" s="1"/>
  <c r="AE2825" i="1"/>
  <c r="AF2825" i="1" s="1"/>
  <c r="AE2826" i="1"/>
  <c r="AF2826" i="1" s="1"/>
  <c r="AE2827" i="1"/>
  <c r="AF2827" i="1" s="1"/>
  <c r="AE2828" i="1"/>
  <c r="AF2828" i="1" s="1"/>
  <c r="AE2829" i="1"/>
  <c r="AE2830" i="1"/>
  <c r="AF2830" i="1" s="1"/>
  <c r="AE2831" i="1"/>
  <c r="AF2831" i="1" s="1"/>
  <c r="AE2832" i="1"/>
  <c r="AF2832" i="1" s="1"/>
  <c r="AE2833" i="1"/>
  <c r="AF2833" i="1" s="1"/>
  <c r="AE217" i="1"/>
  <c r="AF217" i="1" s="1"/>
  <c r="AE2834" i="1"/>
  <c r="AF2834" i="1" s="1"/>
  <c r="AE2835" i="1"/>
  <c r="AF2835" i="1" s="1"/>
  <c r="AE2836" i="1"/>
  <c r="AF2836" i="1" s="1"/>
  <c r="AE212" i="1"/>
  <c r="AF212" i="1" s="1"/>
  <c r="AE2837" i="1"/>
  <c r="AF2837" i="1" s="1"/>
  <c r="AE213" i="1"/>
  <c r="AF213" i="1" s="1"/>
  <c r="AE2838" i="1"/>
  <c r="AE2839" i="1"/>
  <c r="AF2839" i="1" s="1"/>
  <c r="AE2840" i="1"/>
  <c r="AF2840" i="1" s="1"/>
  <c r="AE2841" i="1"/>
  <c r="AF2841" i="1" s="1"/>
  <c r="AE2842" i="1"/>
  <c r="AF2842" i="1" s="1"/>
  <c r="AE2843" i="1"/>
  <c r="AF2843" i="1" s="1"/>
  <c r="AE2844" i="1"/>
  <c r="AF2844" i="1" s="1"/>
  <c r="AE2845" i="1"/>
  <c r="AF2845" i="1" s="1"/>
  <c r="AE2846" i="1"/>
  <c r="AF2846" i="1" s="1"/>
  <c r="AE2847" i="1"/>
  <c r="AF2847" i="1" s="1"/>
  <c r="AE2848" i="1"/>
  <c r="AF2848" i="1" s="1"/>
  <c r="AE2849" i="1"/>
  <c r="AF2849" i="1" s="1"/>
  <c r="AE2850" i="1"/>
  <c r="AE2851" i="1"/>
  <c r="AF2851" i="1" s="1"/>
  <c r="AE2852" i="1"/>
  <c r="AF2852" i="1" s="1"/>
  <c r="AE2853" i="1"/>
  <c r="AF2853" i="1" s="1"/>
  <c r="AE2854" i="1"/>
  <c r="AF2854" i="1" s="1"/>
  <c r="AE2855" i="1"/>
  <c r="AF2855" i="1" s="1"/>
  <c r="AE2856" i="1"/>
  <c r="AF2856" i="1" s="1"/>
  <c r="AE2857" i="1"/>
  <c r="AF2857" i="1" s="1"/>
  <c r="AE2858" i="1"/>
  <c r="AF2858" i="1" s="1"/>
  <c r="AE2859" i="1"/>
  <c r="AF2859" i="1" s="1"/>
  <c r="AE2860" i="1"/>
  <c r="AF2860" i="1" s="1"/>
  <c r="AE2861" i="1"/>
  <c r="AF2861" i="1" s="1"/>
  <c r="AE2862" i="1"/>
  <c r="AE2863" i="1"/>
  <c r="AF2863" i="1" s="1"/>
  <c r="AE2864" i="1"/>
  <c r="AF2864" i="1" s="1"/>
  <c r="AE2865" i="1"/>
  <c r="AF2865" i="1" s="1"/>
  <c r="AE2866" i="1"/>
  <c r="AF2866" i="1" s="1"/>
  <c r="AE2867" i="1"/>
  <c r="AF2867" i="1" s="1"/>
  <c r="AE2868" i="1"/>
  <c r="AF2868" i="1" s="1"/>
  <c r="AE2869" i="1"/>
  <c r="AF2869" i="1" s="1"/>
  <c r="AE2870" i="1"/>
  <c r="AF2870" i="1" s="1"/>
  <c r="AE2871" i="1"/>
  <c r="AF2871" i="1" s="1"/>
  <c r="AE2872" i="1"/>
  <c r="AF2872" i="1" s="1"/>
  <c r="AE2873" i="1"/>
  <c r="AF2873" i="1" s="1"/>
  <c r="AE2874" i="1"/>
  <c r="AF2874" i="1" s="1"/>
  <c r="AE250" i="1"/>
  <c r="AF250" i="1" s="1"/>
  <c r="AE2875" i="1"/>
  <c r="AF2875" i="1" s="1"/>
  <c r="AE2876" i="1"/>
  <c r="AF2876" i="1" s="1"/>
  <c r="AE2877" i="1"/>
  <c r="AF2877" i="1" s="1"/>
  <c r="AE2878" i="1"/>
  <c r="AF2878" i="1" s="1"/>
  <c r="AE2879" i="1"/>
  <c r="AF2879" i="1" s="1"/>
  <c r="AE2880" i="1"/>
  <c r="AF2880" i="1" s="1"/>
  <c r="AE2881" i="1"/>
  <c r="AF2881" i="1" s="1"/>
  <c r="AE2882" i="1"/>
  <c r="AF2882" i="1" s="1"/>
  <c r="AE2883" i="1"/>
  <c r="AF2883" i="1" s="1"/>
  <c r="AE2884" i="1"/>
  <c r="AF2884" i="1" s="1"/>
  <c r="AE251" i="1"/>
  <c r="AE2885" i="1"/>
  <c r="AF2885" i="1" s="1"/>
  <c r="AE2886" i="1"/>
  <c r="AF2886" i="1" s="1"/>
  <c r="AE2887" i="1"/>
  <c r="AF2887" i="1" s="1"/>
  <c r="AE2888" i="1"/>
  <c r="AF2888" i="1" s="1"/>
  <c r="AE2889" i="1"/>
  <c r="AF2889" i="1" s="1"/>
  <c r="AE2890" i="1"/>
  <c r="AF2890" i="1" s="1"/>
  <c r="AE2891" i="1"/>
  <c r="AF2891" i="1" s="1"/>
  <c r="AE2892" i="1"/>
  <c r="AF2892" i="1" s="1"/>
  <c r="AE2893" i="1"/>
  <c r="AF2893" i="1" s="1"/>
  <c r="AE281" i="1"/>
  <c r="AF281" i="1" s="1"/>
  <c r="AE2894" i="1"/>
  <c r="AF2894" i="1" s="1"/>
  <c r="AE2895" i="1"/>
  <c r="AE2896" i="1"/>
  <c r="AF2896" i="1" s="1"/>
  <c r="AE2897" i="1"/>
  <c r="AF2897" i="1" s="1"/>
  <c r="AE2898" i="1"/>
  <c r="AF2898" i="1" s="1"/>
  <c r="AE2899" i="1"/>
  <c r="AF2899" i="1" s="1"/>
  <c r="AE2900" i="1"/>
  <c r="AF2900" i="1" s="1"/>
  <c r="AE2901" i="1"/>
  <c r="AF2901" i="1" s="1"/>
  <c r="AE2902" i="1"/>
  <c r="AF2902" i="1" s="1"/>
  <c r="AE2903" i="1"/>
  <c r="AF2903" i="1" s="1"/>
  <c r="AE2904" i="1"/>
  <c r="AF2904" i="1" s="1"/>
  <c r="AE2905" i="1"/>
  <c r="AF2905" i="1" s="1"/>
  <c r="AE2906" i="1"/>
  <c r="AF2906" i="1" s="1"/>
  <c r="AE2907" i="1"/>
  <c r="AF2907" i="1" s="1"/>
  <c r="AE2908" i="1"/>
  <c r="AF2908" i="1" s="1"/>
  <c r="AE2909" i="1"/>
  <c r="AF2909" i="1" s="1"/>
  <c r="AE2910" i="1"/>
  <c r="AF2910" i="1" s="1"/>
  <c r="AE2911" i="1"/>
  <c r="AF2911" i="1" s="1"/>
  <c r="AE2912" i="1"/>
  <c r="AF2912" i="1" s="1"/>
  <c r="AE2913" i="1"/>
  <c r="AF2913" i="1" s="1"/>
  <c r="AE2914" i="1"/>
  <c r="AF2914" i="1" s="1"/>
  <c r="AE2915" i="1"/>
  <c r="AF2915" i="1" s="1"/>
  <c r="AE2916" i="1"/>
  <c r="AF2916" i="1" s="1"/>
  <c r="AE2917" i="1"/>
  <c r="AF2917" i="1" s="1"/>
  <c r="AE2918" i="1"/>
  <c r="AF2918" i="1" s="1"/>
  <c r="AE112" i="1"/>
  <c r="AE2919" i="1"/>
  <c r="AF2919" i="1" s="1"/>
  <c r="AE113" i="1"/>
  <c r="AF113" i="1" s="1"/>
  <c r="AE2920" i="1"/>
  <c r="AF2920" i="1" s="1"/>
  <c r="AE2921" i="1"/>
  <c r="AF2921" i="1" s="1"/>
  <c r="AE2922" i="1"/>
  <c r="AF2922" i="1" s="1"/>
  <c r="AE2923" i="1"/>
  <c r="AE2924" i="1"/>
  <c r="AF2924" i="1" s="1"/>
  <c r="AE2925" i="1"/>
  <c r="AF2925" i="1" s="1"/>
  <c r="AE2926" i="1"/>
  <c r="AF2926" i="1" s="1"/>
  <c r="AE2927" i="1"/>
  <c r="AF2927" i="1" s="1"/>
  <c r="AE2928" i="1"/>
  <c r="AF2928" i="1" s="1"/>
  <c r="AE2929" i="1"/>
  <c r="AF2929" i="1" s="1"/>
  <c r="AE2930" i="1"/>
  <c r="AF2930" i="1" s="1"/>
  <c r="AE2931" i="1"/>
  <c r="AF2931" i="1" s="1"/>
  <c r="AE2932" i="1"/>
  <c r="AF2932" i="1" s="1"/>
  <c r="AE2933" i="1"/>
  <c r="AF2933" i="1" s="1"/>
  <c r="AE2934" i="1"/>
  <c r="AF2934" i="1" s="1"/>
  <c r="AE2935" i="1"/>
  <c r="AF2935" i="1" s="1"/>
  <c r="AE2936" i="1"/>
  <c r="AF2936" i="1" s="1"/>
  <c r="AE252" i="1"/>
  <c r="AF252" i="1" s="1"/>
  <c r="AE2937" i="1"/>
  <c r="AF2937" i="1" s="1"/>
  <c r="AE2938" i="1"/>
  <c r="AF2938" i="1" s="1"/>
  <c r="AE253" i="1"/>
  <c r="AF253" i="1" s="1"/>
  <c r="AE2939" i="1"/>
  <c r="AE2940" i="1"/>
  <c r="AF2940" i="1" s="1"/>
  <c r="AE2941" i="1"/>
  <c r="AF2941" i="1" s="1"/>
  <c r="AE2942" i="1"/>
  <c r="AF2942" i="1" s="1"/>
  <c r="AE2943" i="1"/>
  <c r="AF2943" i="1" s="1"/>
  <c r="AE254" i="1"/>
  <c r="AF254" i="1" s="1"/>
  <c r="AE2944" i="1"/>
  <c r="AF2944" i="1" s="1"/>
  <c r="AE2945" i="1"/>
  <c r="AF2945" i="1" s="1"/>
  <c r="AE2946" i="1"/>
  <c r="AF2946" i="1" s="1"/>
  <c r="AE2947" i="1"/>
  <c r="AF2947" i="1" s="1"/>
  <c r="AE2948" i="1"/>
  <c r="AF2948" i="1" s="1"/>
  <c r="AE2949" i="1"/>
  <c r="AF2949" i="1" s="1"/>
  <c r="AE2950" i="1"/>
  <c r="AE2951" i="1"/>
  <c r="AF2951" i="1" s="1"/>
  <c r="AE2952" i="1"/>
  <c r="AF2952" i="1" s="1"/>
  <c r="AE257" i="1"/>
  <c r="AF257" i="1" s="1"/>
  <c r="AE2953" i="1"/>
  <c r="AF2953" i="1" s="1"/>
  <c r="AE2954" i="1"/>
  <c r="AF2954" i="1" s="1"/>
  <c r="AE2955" i="1"/>
  <c r="AF2955" i="1" s="1"/>
  <c r="AE2956" i="1"/>
  <c r="AF2956" i="1" s="1"/>
  <c r="AE2957" i="1"/>
  <c r="AF2957" i="1" s="1"/>
  <c r="AE2958" i="1"/>
  <c r="AF2958" i="1" s="1"/>
  <c r="AE2959" i="1"/>
  <c r="AF2959" i="1" s="1"/>
  <c r="AE2960" i="1"/>
  <c r="AF2960" i="1" s="1"/>
  <c r="AE2961" i="1"/>
  <c r="AE2962" i="1"/>
  <c r="AF2962" i="1" s="1"/>
  <c r="AE2963" i="1"/>
  <c r="AF2963" i="1" s="1"/>
  <c r="AE2964" i="1"/>
  <c r="AF2964" i="1" s="1"/>
  <c r="AE2965" i="1"/>
  <c r="AF2965" i="1" s="1"/>
  <c r="AE2966" i="1"/>
  <c r="AF2966" i="1" s="1"/>
  <c r="AE2967" i="1"/>
  <c r="AF2967" i="1" s="1"/>
  <c r="AE2968" i="1"/>
  <c r="AF2968" i="1" s="1"/>
  <c r="AE2969" i="1"/>
  <c r="AF2969" i="1" s="1"/>
  <c r="AE2970" i="1"/>
  <c r="AF2970" i="1" s="1"/>
  <c r="AE2971" i="1"/>
  <c r="AF2971" i="1" s="1"/>
  <c r="AE2972" i="1"/>
  <c r="AF2972" i="1" s="1"/>
  <c r="AE2973" i="1"/>
  <c r="AF2973" i="1" s="1"/>
  <c r="AE2974" i="1"/>
  <c r="AF2974" i="1" s="1"/>
  <c r="AE2975" i="1"/>
  <c r="AF2975" i="1" s="1"/>
  <c r="AE2976" i="1"/>
  <c r="AF2976" i="1" s="1"/>
  <c r="AE2977" i="1"/>
  <c r="AF2977" i="1" s="1"/>
  <c r="AE2978" i="1"/>
  <c r="AF2978" i="1" s="1"/>
  <c r="AE2979" i="1"/>
  <c r="AF2979" i="1" s="1"/>
  <c r="AE2980" i="1"/>
  <c r="AF2980" i="1" s="1"/>
  <c r="AE2981" i="1"/>
  <c r="AF2981" i="1" s="1"/>
  <c r="AE2982" i="1"/>
  <c r="AF2982" i="1" s="1"/>
  <c r="AE2983" i="1"/>
  <c r="AF2983" i="1" s="1"/>
  <c r="AE2984" i="1"/>
  <c r="AF2984" i="1" s="1"/>
  <c r="AE2985" i="1"/>
  <c r="AF2985" i="1" s="1"/>
  <c r="AE2986" i="1"/>
  <c r="AF2986" i="1" s="1"/>
  <c r="AE2987" i="1"/>
  <c r="AF2987" i="1" s="1"/>
  <c r="AE227" i="1"/>
  <c r="AF227" i="1" s="1"/>
  <c r="AE2988" i="1"/>
  <c r="AF2988" i="1" s="1"/>
  <c r="AE2989" i="1"/>
  <c r="AF2989" i="1" s="1"/>
  <c r="AE2990" i="1"/>
  <c r="AF2990" i="1" s="1"/>
  <c r="AE2991" i="1"/>
  <c r="AF2991" i="1" s="1"/>
  <c r="AE2992" i="1"/>
  <c r="AF2992" i="1" s="1"/>
  <c r="AE2993" i="1"/>
  <c r="AF2993" i="1" s="1"/>
  <c r="AE2994" i="1"/>
  <c r="AF2994" i="1" s="1"/>
  <c r="AE2995" i="1"/>
  <c r="AF2995" i="1" s="1"/>
  <c r="AE2996" i="1"/>
  <c r="AF2996" i="1" s="1"/>
  <c r="AE2997" i="1"/>
  <c r="AF2997" i="1" s="1"/>
  <c r="AE2998" i="1"/>
  <c r="AF2998" i="1" s="1"/>
  <c r="AE2999" i="1"/>
  <c r="AF2999" i="1" s="1"/>
  <c r="AE3000" i="1"/>
  <c r="AF3000" i="1" s="1"/>
  <c r="AE3001" i="1"/>
  <c r="AF3001" i="1" s="1"/>
  <c r="AE3002" i="1"/>
  <c r="AF3002" i="1" s="1"/>
  <c r="AE3003" i="1"/>
  <c r="AF3003" i="1" s="1"/>
  <c r="AE3004" i="1"/>
  <c r="AF3004" i="1" s="1"/>
  <c r="AE3005" i="1"/>
  <c r="AF3005" i="1" s="1"/>
  <c r="AE3006" i="1"/>
  <c r="AF3006" i="1" s="1"/>
  <c r="AE3007" i="1"/>
  <c r="AF3007" i="1" s="1"/>
  <c r="AE3008" i="1"/>
  <c r="AF3008" i="1" s="1"/>
  <c r="AE3009" i="1"/>
  <c r="AF3009" i="1" s="1"/>
  <c r="AE3010" i="1"/>
  <c r="AF3010" i="1" s="1"/>
  <c r="AE3011" i="1"/>
  <c r="AF3011" i="1" s="1"/>
  <c r="AE3012" i="1"/>
  <c r="AF3012" i="1" s="1"/>
  <c r="AE255" i="1"/>
  <c r="AF255" i="1" s="1"/>
  <c r="AE3013" i="1"/>
  <c r="AF3013" i="1" s="1"/>
  <c r="AE3014" i="1"/>
  <c r="AF3014" i="1" s="1"/>
  <c r="AE3015" i="1"/>
  <c r="AF3015" i="1" s="1"/>
  <c r="AE3016" i="1"/>
  <c r="AF3016" i="1" s="1"/>
  <c r="AE3017" i="1"/>
  <c r="AF3017" i="1" s="1"/>
  <c r="AE3018" i="1"/>
  <c r="AF3018" i="1" s="1"/>
  <c r="AE3019" i="1"/>
  <c r="AF3019" i="1" s="1"/>
  <c r="AE3020" i="1"/>
  <c r="AF3020" i="1" s="1"/>
  <c r="AE3021" i="1"/>
  <c r="AF3021" i="1" s="1"/>
  <c r="AE3022" i="1"/>
  <c r="AF3022" i="1" s="1"/>
  <c r="AE3023" i="1"/>
  <c r="AF3023" i="1" s="1"/>
  <c r="AE3024" i="1"/>
  <c r="AF3024" i="1" s="1"/>
  <c r="AE3025" i="1"/>
  <c r="AF3025" i="1" s="1"/>
  <c r="AE3026" i="1"/>
  <c r="AF3026" i="1" s="1"/>
  <c r="AE3027" i="1"/>
  <c r="AF3027" i="1" s="1"/>
  <c r="AE3028" i="1"/>
  <c r="AF3028" i="1" s="1"/>
  <c r="AE3029" i="1"/>
  <c r="AF3029" i="1" s="1"/>
  <c r="AE3030" i="1"/>
  <c r="AF3030" i="1" s="1"/>
  <c r="AE3031" i="1"/>
  <c r="AF3031" i="1" s="1"/>
  <c r="AE3032" i="1"/>
  <c r="AF3032" i="1" s="1"/>
  <c r="AE3033" i="1"/>
  <c r="AF3033" i="1" s="1"/>
  <c r="AE3034" i="1"/>
  <c r="AF3034" i="1" s="1"/>
  <c r="AE3035" i="1"/>
  <c r="AF3035" i="1" s="1"/>
  <c r="AE3036" i="1"/>
  <c r="AF3036" i="1" s="1"/>
  <c r="AE3037" i="1"/>
  <c r="AF3037" i="1" s="1"/>
  <c r="AE3038" i="1"/>
  <c r="AF3038" i="1" s="1"/>
  <c r="AE114" i="1"/>
  <c r="AF114" i="1" s="1"/>
  <c r="AE3039" i="1"/>
  <c r="AF3039" i="1" s="1"/>
  <c r="AE3040" i="1"/>
  <c r="AF3040" i="1" s="1"/>
  <c r="AE3041" i="1"/>
  <c r="AF3041" i="1" s="1"/>
  <c r="AE3042" i="1"/>
  <c r="AF3042" i="1" s="1"/>
  <c r="AE3043" i="1"/>
  <c r="AF3043" i="1" s="1"/>
  <c r="AE3044" i="1"/>
  <c r="AF3044" i="1" s="1"/>
  <c r="AE115" i="1"/>
  <c r="AF115" i="1" s="1"/>
  <c r="AE3045" i="1"/>
  <c r="AF3045" i="1" s="1"/>
  <c r="AE3046" i="1"/>
  <c r="AF3046" i="1" s="1"/>
  <c r="AE3047" i="1"/>
  <c r="AF3047" i="1" s="1"/>
  <c r="AE3048" i="1"/>
  <c r="AF3048" i="1" s="1"/>
  <c r="AE3049" i="1"/>
  <c r="AF3049" i="1" s="1"/>
  <c r="AE3050" i="1"/>
  <c r="AF3050" i="1" s="1"/>
  <c r="AE3051" i="1"/>
  <c r="AF3051" i="1" s="1"/>
  <c r="AE3052" i="1"/>
  <c r="AF3052" i="1" s="1"/>
  <c r="AE3053" i="1"/>
  <c r="AF3053" i="1" s="1"/>
  <c r="AE3054" i="1"/>
  <c r="AF3054" i="1" s="1"/>
  <c r="AE3055" i="1"/>
  <c r="AF3055" i="1" s="1"/>
  <c r="AE3056" i="1"/>
  <c r="AF3056" i="1" s="1"/>
  <c r="AE3057" i="1"/>
  <c r="AF3057" i="1" s="1"/>
  <c r="AE3058" i="1"/>
  <c r="AF3058" i="1" s="1"/>
  <c r="AE3059" i="1"/>
  <c r="AF3059" i="1" s="1"/>
  <c r="AE3060" i="1"/>
  <c r="AF3060" i="1" s="1"/>
  <c r="AE3061" i="1"/>
  <c r="AF3061" i="1" s="1"/>
  <c r="AE3062" i="1"/>
  <c r="AF3062" i="1" s="1"/>
  <c r="AE3063" i="1"/>
  <c r="AF3063" i="1" s="1"/>
  <c r="AE3064" i="1"/>
  <c r="AF3064" i="1" s="1"/>
  <c r="AE3065" i="1"/>
  <c r="AF3065" i="1" s="1"/>
  <c r="AE3066" i="1"/>
  <c r="AF3066" i="1" s="1"/>
  <c r="AE282" i="1"/>
  <c r="AF282" i="1" s="1"/>
  <c r="AE3067" i="1"/>
  <c r="AF3067" i="1" s="1"/>
  <c r="AE3068" i="1"/>
  <c r="AF3068" i="1" s="1"/>
  <c r="AE3069" i="1"/>
  <c r="AF3069" i="1" s="1"/>
  <c r="AE280" i="1"/>
  <c r="AF280" i="1" s="1"/>
  <c r="AE3070" i="1"/>
  <c r="AF3070" i="1" s="1"/>
  <c r="AE3071" i="1"/>
  <c r="AF3071" i="1" s="1"/>
  <c r="AE3072" i="1"/>
  <c r="AF3072" i="1" s="1"/>
  <c r="AE3073" i="1"/>
  <c r="AF3073" i="1" s="1"/>
  <c r="AE3074" i="1"/>
  <c r="AF3074" i="1" s="1"/>
  <c r="AE3075" i="1"/>
  <c r="AF3075" i="1" s="1"/>
  <c r="AE3076" i="1"/>
  <c r="AF3076" i="1" s="1"/>
  <c r="AE3077" i="1"/>
  <c r="AF3077" i="1" s="1"/>
  <c r="AE3078" i="1"/>
  <c r="AF3078" i="1" s="1"/>
  <c r="AE3079" i="1"/>
  <c r="AF3079" i="1" s="1"/>
  <c r="AE258" i="1"/>
  <c r="AF258" i="1" s="1"/>
  <c r="AE276" i="1"/>
  <c r="AF276" i="1" s="1"/>
  <c r="AE3080" i="1"/>
  <c r="AF3080" i="1" s="1"/>
  <c r="AE3081" i="1"/>
  <c r="AF3081" i="1" s="1"/>
  <c r="AE3082" i="1"/>
  <c r="AF3082" i="1" s="1"/>
  <c r="AE3083" i="1"/>
  <c r="AF3083" i="1" s="1"/>
  <c r="AE3084" i="1"/>
  <c r="AF3084" i="1" s="1"/>
  <c r="AE3085" i="1"/>
  <c r="AF3085" i="1" s="1"/>
  <c r="AE3086" i="1"/>
  <c r="AF3086" i="1" s="1"/>
  <c r="AE3087" i="1"/>
  <c r="AF3087" i="1" s="1"/>
  <c r="AE3088" i="1"/>
  <c r="AF3088" i="1" s="1"/>
  <c r="AE256" i="1"/>
  <c r="AF256" i="1" s="1"/>
  <c r="AE3089" i="1"/>
  <c r="AF3089" i="1" s="1"/>
  <c r="AE3090" i="1"/>
  <c r="AF3090" i="1" s="1"/>
  <c r="AE3091" i="1"/>
  <c r="AF3091" i="1" s="1"/>
  <c r="AE3092" i="1"/>
  <c r="AF3092" i="1" s="1"/>
  <c r="AE3093" i="1"/>
  <c r="AF3093" i="1" s="1"/>
  <c r="AE3094" i="1"/>
  <c r="AF3094" i="1" s="1"/>
  <c r="AE3095" i="1"/>
  <c r="AF3095" i="1" s="1"/>
  <c r="AE3096" i="1"/>
  <c r="AF3096" i="1" s="1"/>
  <c r="AE3097" i="1"/>
  <c r="AF3097" i="1" s="1"/>
  <c r="AE3098" i="1"/>
  <c r="AF3098" i="1" s="1"/>
  <c r="AE3099" i="1"/>
  <c r="AF3099" i="1" s="1"/>
  <c r="AE3100" i="1"/>
  <c r="AF3100" i="1" s="1"/>
  <c r="AE3101" i="1"/>
  <c r="AF3101" i="1" s="1"/>
  <c r="AE3102" i="1"/>
  <c r="AF3102" i="1" s="1"/>
  <c r="AE3103" i="1"/>
  <c r="AF3103" i="1" s="1"/>
  <c r="AE3104" i="1"/>
  <c r="AF3104" i="1" s="1"/>
  <c r="AE3105" i="1"/>
  <c r="AF3105" i="1" s="1"/>
  <c r="AE3106" i="1"/>
  <c r="AF3106" i="1" s="1"/>
  <c r="AE3107" i="1"/>
  <c r="AF3107" i="1" s="1"/>
  <c r="AE3108" i="1"/>
  <c r="AF3108" i="1" s="1"/>
  <c r="AE3109" i="1"/>
  <c r="AF3109" i="1" s="1"/>
  <c r="AE3110" i="1"/>
  <c r="AF3110" i="1" s="1"/>
  <c r="AE3111" i="1"/>
  <c r="AF3111" i="1" s="1"/>
  <c r="AE3112" i="1"/>
  <c r="AF3112" i="1" s="1"/>
  <c r="AE3113" i="1"/>
  <c r="AF3113" i="1" s="1"/>
  <c r="AE3114" i="1"/>
  <c r="AF3114" i="1" s="1"/>
  <c r="AE3115" i="1"/>
  <c r="AF3115" i="1" s="1"/>
  <c r="AE3116" i="1"/>
  <c r="AF3116" i="1" s="1"/>
  <c r="AE3117" i="1"/>
  <c r="AF3117" i="1" s="1"/>
  <c r="AE3118" i="1"/>
  <c r="AF3118" i="1" s="1"/>
  <c r="AE3119" i="1"/>
  <c r="AF3119" i="1" s="1"/>
  <c r="AE3120" i="1"/>
  <c r="AF3120" i="1" s="1"/>
  <c r="AE3121" i="1"/>
  <c r="AF3121" i="1" s="1"/>
  <c r="AE3122" i="1"/>
  <c r="AF3122" i="1" s="1"/>
  <c r="AE3123" i="1"/>
  <c r="AF3123" i="1" s="1"/>
  <c r="AE3124" i="1"/>
  <c r="AF3124" i="1" s="1"/>
  <c r="AE3125" i="1"/>
  <c r="AF3125" i="1" s="1"/>
  <c r="AE3126" i="1"/>
  <c r="AF3126" i="1" s="1"/>
  <c r="AE3127" i="1"/>
  <c r="AF3127" i="1" s="1"/>
  <c r="AE3128" i="1"/>
  <c r="AF3128" i="1" s="1"/>
  <c r="AE3129" i="1"/>
  <c r="AF3129" i="1" s="1"/>
  <c r="AE3130" i="1"/>
  <c r="AF3130" i="1" s="1"/>
  <c r="AE3131" i="1"/>
  <c r="AF3131" i="1" s="1"/>
  <c r="AE3132" i="1"/>
  <c r="AF3132" i="1" s="1"/>
  <c r="AE3133" i="1"/>
  <c r="AF3133" i="1" s="1"/>
  <c r="AE3134" i="1"/>
  <c r="AF3134" i="1" s="1"/>
  <c r="AE3135" i="1"/>
  <c r="AF3135" i="1" s="1"/>
  <c r="AE3136" i="1"/>
  <c r="AF3136" i="1" s="1"/>
  <c r="AE3137" i="1"/>
  <c r="AF3137" i="1" s="1"/>
  <c r="AE3138" i="1"/>
  <c r="AF3138" i="1" s="1"/>
  <c r="AE3139" i="1"/>
  <c r="AF3139" i="1" s="1"/>
  <c r="AE3140" i="1"/>
  <c r="AF3140" i="1" s="1"/>
  <c r="AE3141" i="1"/>
  <c r="AF3141" i="1" s="1"/>
  <c r="AE3142" i="1"/>
  <c r="AF3142" i="1" s="1"/>
  <c r="AE3143" i="1"/>
  <c r="AF3143" i="1" s="1"/>
  <c r="AE3144" i="1"/>
  <c r="AF3144" i="1" s="1"/>
  <c r="AE3145" i="1"/>
  <c r="AF3145" i="1" s="1"/>
  <c r="AE3146" i="1"/>
  <c r="AF3146" i="1" s="1"/>
  <c r="AE3147" i="1"/>
  <c r="AF3147" i="1" s="1"/>
  <c r="AE3148" i="1"/>
  <c r="AF3148" i="1" s="1"/>
  <c r="AE3149" i="1"/>
  <c r="AF3149" i="1" s="1"/>
  <c r="AE3150" i="1"/>
  <c r="AF3150" i="1" s="1"/>
  <c r="AE3151" i="1"/>
  <c r="AF3151" i="1" s="1"/>
  <c r="AE3152" i="1"/>
  <c r="AF3152" i="1" s="1"/>
  <c r="AE3153" i="1"/>
  <c r="AF3153" i="1" s="1"/>
  <c r="AE3154" i="1"/>
  <c r="AF3154" i="1" s="1"/>
  <c r="AE3155" i="1"/>
  <c r="AF3155" i="1" s="1"/>
  <c r="AE3156" i="1"/>
  <c r="AF3156" i="1" s="1"/>
  <c r="AE3157" i="1"/>
  <c r="AF3157" i="1" s="1"/>
  <c r="AE3158" i="1"/>
  <c r="AF3158" i="1" s="1"/>
  <c r="AE3159" i="1"/>
  <c r="AF3159" i="1" s="1"/>
  <c r="AE3160" i="1"/>
  <c r="AF3160" i="1" s="1"/>
  <c r="AE3161" i="1"/>
  <c r="AF3161" i="1" s="1"/>
  <c r="AE3162" i="1"/>
  <c r="AF3162" i="1" s="1"/>
  <c r="AE3163" i="1"/>
  <c r="AF3163" i="1" s="1"/>
  <c r="AE3164" i="1"/>
  <c r="AF3164" i="1" s="1"/>
  <c r="AE3165" i="1"/>
  <c r="AF3165" i="1" s="1"/>
  <c r="AE3166" i="1"/>
  <c r="AF3166" i="1" s="1"/>
  <c r="AE3167" i="1"/>
  <c r="AF3167" i="1" s="1"/>
  <c r="AE3168" i="1"/>
  <c r="AF3168" i="1" s="1"/>
  <c r="AE3169" i="1"/>
  <c r="AF3169" i="1" s="1"/>
  <c r="AE3170" i="1"/>
  <c r="AF3170" i="1" s="1"/>
  <c r="AE3171" i="1"/>
  <c r="AF3171" i="1" s="1"/>
  <c r="AE3172" i="1"/>
  <c r="AF3172" i="1" s="1"/>
  <c r="AE3173" i="1"/>
  <c r="AF3173" i="1" s="1"/>
  <c r="AE3174" i="1"/>
  <c r="AF3174" i="1" s="1"/>
  <c r="AE3175" i="1"/>
  <c r="AF3175" i="1" s="1"/>
  <c r="AE3176" i="1"/>
  <c r="AF3176" i="1" s="1"/>
  <c r="AE3177" i="1"/>
  <c r="AF3177" i="1" s="1"/>
  <c r="AE3178" i="1"/>
  <c r="AF3178" i="1" s="1"/>
  <c r="AE3179" i="1"/>
  <c r="AF3179" i="1" s="1"/>
  <c r="AE3180" i="1"/>
  <c r="AF3180" i="1" s="1"/>
  <c r="AE3181" i="1"/>
  <c r="AF3181" i="1" s="1"/>
  <c r="AE3182" i="1"/>
  <c r="AF3182" i="1" s="1"/>
  <c r="AE262" i="1"/>
  <c r="AF262" i="1" s="1"/>
  <c r="AE3183" i="1"/>
  <c r="AF3183" i="1" s="1"/>
  <c r="AE3184" i="1"/>
  <c r="AF3184" i="1" s="1"/>
  <c r="AE3185" i="1"/>
  <c r="AF3185" i="1" s="1"/>
  <c r="AE3186" i="1"/>
  <c r="AF3186" i="1" s="1"/>
  <c r="AE3187" i="1"/>
  <c r="AF3187" i="1" s="1"/>
  <c r="AE3188" i="1"/>
  <c r="AF3188" i="1" s="1"/>
  <c r="AE3189" i="1"/>
  <c r="AF3189" i="1" s="1"/>
  <c r="AE3190" i="1"/>
  <c r="AF3190" i="1" s="1"/>
  <c r="AE3191" i="1"/>
  <c r="AF3191" i="1" s="1"/>
  <c r="AE3192" i="1"/>
  <c r="AF3192" i="1" s="1"/>
  <c r="AE3193" i="1"/>
  <c r="AF3193" i="1" s="1"/>
  <c r="AE3194" i="1"/>
  <c r="AF3194" i="1" s="1"/>
  <c r="AE3195" i="1"/>
  <c r="AF3195" i="1" s="1"/>
  <c r="AE3196" i="1"/>
  <c r="AF3196" i="1" s="1"/>
  <c r="AE3197" i="1"/>
  <c r="AF3197" i="1" s="1"/>
  <c r="AE3198" i="1"/>
  <c r="AF3198" i="1" s="1"/>
  <c r="AE3199" i="1"/>
  <c r="AF3199" i="1" s="1"/>
  <c r="AE3200" i="1"/>
  <c r="AF3200" i="1" s="1"/>
  <c r="AE3201" i="1"/>
  <c r="AF3201" i="1" s="1"/>
  <c r="AE3202" i="1"/>
  <c r="AF3202" i="1" s="1"/>
  <c r="AE3203" i="1"/>
  <c r="AF3203" i="1" s="1"/>
  <c r="AE3204" i="1"/>
  <c r="AF3204" i="1" s="1"/>
  <c r="AE3205" i="1"/>
  <c r="AF3205" i="1" s="1"/>
  <c r="AE3206" i="1"/>
  <c r="AF3206" i="1" s="1"/>
  <c r="AE3207" i="1"/>
  <c r="AF3207" i="1" s="1"/>
  <c r="AE3208" i="1"/>
  <c r="AF3208" i="1" s="1"/>
  <c r="AE3209" i="1"/>
  <c r="AF3209" i="1" s="1"/>
  <c r="AE3210" i="1"/>
  <c r="AF3210" i="1" s="1"/>
  <c r="AE3211" i="1"/>
  <c r="AF3211" i="1" s="1"/>
  <c r="AE3212" i="1"/>
  <c r="AF3212" i="1" s="1"/>
  <c r="AE3213" i="1"/>
  <c r="AF3213" i="1" s="1"/>
  <c r="AE3214" i="1"/>
  <c r="AF3214" i="1" s="1"/>
  <c r="AE3215" i="1"/>
  <c r="AF3215" i="1" s="1"/>
  <c r="AE3216" i="1"/>
  <c r="AF3216" i="1" s="1"/>
  <c r="AE3217" i="1"/>
  <c r="AF3217" i="1" s="1"/>
  <c r="AE3218" i="1"/>
  <c r="AF3218" i="1" s="1"/>
  <c r="AE3219" i="1"/>
  <c r="AF3219" i="1" s="1"/>
  <c r="AE3220" i="1"/>
  <c r="AF3220" i="1" s="1"/>
  <c r="AE3221" i="1"/>
  <c r="AF3221" i="1" s="1"/>
  <c r="AE277" i="1"/>
  <c r="AF277" i="1" s="1"/>
  <c r="AE3222" i="1"/>
  <c r="AF3222" i="1" s="1"/>
  <c r="AE3223" i="1"/>
  <c r="AF3223" i="1" s="1"/>
  <c r="AE3224" i="1"/>
  <c r="AF3224" i="1" s="1"/>
  <c r="AE3225" i="1"/>
  <c r="AF3225" i="1" s="1"/>
  <c r="AE3226" i="1"/>
  <c r="AF3226" i="1" s="1"/>
  <c r="AE3227" i="1"/>
  <c r="AF3227" i="1" s="1"/>
  <c r="AE3228" i="1"/>
  <c r="AF3228" i="1" s="1"/>
  <c r="AE3229" i="1"/>
  <c r="AF3229" i="1" s="1"/>
  <c r="AE3230" i="1"/>
  <c r="AF3230" i="1" s="1"/>
  <c r="AE3231" i="1"/>
  <c r="AF3231" i="1" s="1"/>
  <c r="AE3232" i="1"/>
  <c r="AF3232" i="1" s="1"/>
  <c r="AE3233" i="1"/>
  <c r="AF3233" i="1" s="1"/>
  <c r="AE3234" i="1"/>
  <c r="AF3234" i="1" s="1"/>
  <c r="AE3235" i="1"/>
  <c r="AF3235" i="1" s="1"/>
  <c r="AE3236" i="1"/>
  <c r="AF3236" i="1" s="1"/>
  <c r="AE3237" i="1"/>
  <c r="AF3237" i="1" s="1"/>
  <c r="AE3238" i="1"/>
  <c r="AF3238" i="1" s="1"/>
  <c r="AE3239" i="1"/>
  <c r="AF3239" i="1" s="1"/>
  <c r="AE3240" i="1"/>
  <c r="AF3240" i="1" s="1"/>
  <c r="AE3241" i="1"/>
  <c r="AF3241" i="1" s="1"/>
  <c r="AE3242" i="1"/>
  <c r="AF3242" i="1" s="1"/>
  <c r="AE3243" i="1"/>
  <c r="AF3243" i="1" s="1"/>
  <c r="AE3244" i="1"/>
  <c r="AF3244" i="1" s="1"/>
  <c r="AE3245" i="1"/>
  <c r="AF3245" i="1" s="1"/>
  <c r="AE3246" i="1"/>
  <c r="AF3246" i="1" s="1"/>
  <c r="AE3247" i="1"/>
  <c r="AF3247" i="1" s="1"/>
  <c r="AE3248" i="1"/>
  <c r="AF3248" i="1" s="1"/>
  <c r="AE3249" i="1"/>
  <c r="AF3249" i="1" s="1"/>
  <c r="AE3250" i="1"/>
  <c r="AF3250" i="1" s="1"/>
  <c r="AE3251" i="1"/>
  <c r="AF3251" i="1" s="1"/>
  <c r="AE3252" i="1"/>
  <c r="AF3252" i="1" s="1"/>
  <c r="AE3253" i="1"/>
  <c r="AF3253" i="1" s="1"/>
  <c r="AE3254" i="1"/>
  <c r="AF3254" i="1" s="1"/>
  <c r="AE3255" i="1"/>
  <c r="AF3255" i="1" s="1"/>
  <c r="AE3256" i="1"/>
  <c r="AF3256" i="1" s="1"/>
  <c r="AE3257" i="1"/>
  <c r="AF3257" i="1" s="1"/>
  <c r="AE3258" i="1"/>
  <c r="AF3258" i="1" s="1"/>
  <c r="AE3259" i="1"/>
  <c r="AF3259" i="1" s="1"/>
  <c r="AE3260" i="1"/>
  <c r="AF3260" i="1" s="1"/>
  <c r="AE3261" i="1"/>
  <c r="AF3261" i="1" s="1"/>
  <c r="AE3262" i="1"/>
  <c r="AF3262" i="1" s="1"/>
  <c r="AE3263" i="1"/>
  <c r="AF3263" i="1" s="1"/>
  <c r="AE3264" i="1"/>
  <c r="AF3264" i="1" s="1"/>
  <c r="AE3265" i="1"/>
  <c r="AF3265" i="1" s="1"/>
  <c r="AE3266" i="1"/>
  <c r="AF3266" i="1" s="1"/>
  <c r="AE3267" i="1"/>
  <c r="AF3267" i="1" s="1"/>
  <c r="AE3268" i="1"/>
  <c r="AF3268" i="1" s="1"/>
  <c r="AE3269" i="1"/>
  <c r="AF3269" i="1" s="1"/>
  <c r="AE3270" i="1"/>
  <c r="AF3270" i="1" s="1"/>
  <c r="AE3271" i="1"/>
  <c r="AF3271" i="1" s="1"/>
  <c r="AE3272" i="1"/>
  <c r="AF3272" i="1" s="1"/>
  <c r="AE3273" i="1"/>
  <c r="AF3273" i="1" s="1"/>
  <c r="AE3274" i="1"/>
  <c r="AF3274" i="1" s="1"/>
  <c r="AE3275" i="1"/>
  <c r="AF3275" i="1" s="1"/>
  <c r="AE3276" i="1"/>
  <c r="AF3276" i="1" s="1"/>
  <c r="AE3277" i="1"/>
  <c r="AF3277" i="1" s="1"/>
  <c r="AE3278" i="1"/>
  <c r="AF3278" i="1" s="1"/>
  <c r="AE3279" i="1"/>
  <c r="AF3279" i="1" s="1"/>
  <c r="AE3280" i="1"/>
  <c r="AF3280" i="1" s="1"/>
  <c r="AE3281" i="1"/>
  <c r="AF3281" i="1" s="1"/>
  <c r="AE3282" i="1"/>
  <c r="AF3282" i="1" s="1"/>
  <c r="AE3283" i="1"/>
  <c r="AF3283" i="1" s="1"/>
  <c r="AE3284" i="1"/>
  <c r="AF3284" i="1" s="1"/>
  <c r="AE3285" i="1"/>
  <c r="AF3285" i="1" s="1"/>
  <c r="AE3286" i="1"/>
  <c r="AF3286" i="1" s="1"/>
  <c r="AE3287" i="1"/>
  <c r="AF3287" i="1" s="1"/>
  <c r="AE3288" i="1"/>
  <c r="AF3288" i="1" s="1"/>
  <c r="AE283" i="1"/>
  <c r="AF283" i="1" s="1"/>
  <c r="AE3289" i="1"/>
  <c r="AF3289" i="1" s="1"/>
  <c r="AE3290" i="1"/>
  <c r="AF3290" i="1" s="1"/>
  <c r="AE3291" i="1"/>
  <c r="AF3291" i="1" s="1"/>
  <c r="AE3292" i="1"/>
  <c r="AF3292" i="1" s="1"/>
  <c r="AE3293" i="1"/>
  <c r="AF3293" i="1" s="1"/>
  <c r="AE3294" i="1"/>
  <c r="AF3294" i="1" s="1"/>
  <c r="AE3295" i="1"/>
  <c r="AF3295" i="1" s="1"/>
  <c r="AE278" i="1"/>
  <c r="AF278" i="1" s="1"/>
  <c r="AE3296" i="1"/>
  <c r="AF3296" i="1" s="1"/>
  <c r="AE3297" i="1"/>
  <c r="AF3297" i="1" s="1"/>
  <c r="AE3298" i="1"/>
  <c r="AF3298" i="1" s="1"/>
  <c r="AE3299" i="1"/>
  <c r="AF3299" i="1" s="1"/>
  <c r="AE3300" i="1"/>
  <c r="AF3300" i="1" s="1"/>
  <c r="AE3301" i="1"/>
  <c r="AF3301" i="1" s="1"/>
  <c r="AE3302" i="1"/>
  <c r="AF3302" i="1" s="1"/>
  <c r="AE3303" i="1"/>
  <c r="AF3303" i="1" s="1"/>
  <c r="AE3304" i="1"/>
  <c r="AF3304" i="1" s="1"/>
  <c r="AE3305" i="1"/>
  <c r="AF3305" i="1" s="1"/>
  <c r="AE3306" i="1"/>
  <c r="AF3306" i="1" s="1"/>
  <c r="AE3307" i="1"/>
  <c r="AF3307" i="1" s="1"/>
  <c r="AE3308" i="1"/>
  <c r="AF3308" i="1" s="1"/>
  <c r="AE3309" i="1"/>
  <c r="AF3309" i="1" s="1"/>
  <c r="AE3310" i="1"/>
  <c r="AF3310" i="1" s="1"/>
  <c r="AE3311" i="1"/>
  <c r="AF3311" i="1" s="1"/>
  <c r="AE3312" i="1"/>
  <c r="AF3312" i="1" s="1"/>
  <c r="AE3313" i="1"/>
  <c r="AF3313" i="1" s="1"/>
  <c r="AE3314" i="1"/>
  <c r="AF3314" i="1" s="1"/>
  <c r="AE3315" i="1"/>
  <c r="AF3315" i="1" s="1"/>
  <c r="AE3316" i="1"/>
  <c r="AF3316" i="1" s="1"/>
  <c r="AE3317" i="1"/>
  <c r="AF3317" i="1" s="1"/>
  <c r="AE3318" i="1"/>
  <c r="AF3318" i="1" s="1"/>
  <c r="AE3319" i="1"/>
  <c r="AF3319" i="1" s="1"/>
  <c r="AE3320" i="1"/>
  <c r="AF3320" i="1" s="1"/>
  <c r="AE3321" i="1"/>
  <c r="AF3321" i="1" s="1"/>
  <c r="AE3322" i="1"/>
  <c r="AF3322" i="1" s="1"/>
  <c r="AE3323" i="1"/>
  <c r="AF3323" i="1" s="1"/>
  <c r="AE3324" i="1"/>
  <c r="AF3324" i="1" s="1"/>
  <c r="AE3325" i="1"/>
  <c r="AF3325" i="1" s="1"/>
  <c r="AE3326" i="1"/>
  <c r="AF3326" i="1" s="1"/>
  <c r="AE3327" i="1"/>
  <c r="AF3327" i="1" s="1"/>
  <c r="AE3328" i="1"/>
  <c r="AF3328" i="1" s="1"/>
  <c r="AE3329" i="1"/>
  <c r="AF3329" i="1" s="1"/>
  <c r="AE3330" i="1"/>
  <c r="AF3330" i="1" s="1"/>
  <c r="AE3331" i="1"/>
  <c r="AF3331" i="1" s="1"/>
  <c r="AE3332" i="1"/>
  <c r="AF3332" i="1" s="1"/>
  <c r="AE3333" i="1"/>
  <c r="AF3333" i="1" s="1"/>
  <c r="AE3334" i="1"/>
  <c r="AF3334" i="1" s="1"/>
  <c r="AE3335" i="1"/>
  <c r="AF3335" i="1" s="1"/>
  <c r="AE3336" i="1"/>
  <c r="AF3336" i="1" s="1"/>
  <c r="AE3337" i="1"/>
  <c r="AF3337" i="1" s="1"/>
  <c r="AE3338" i="1"/>
  <c r="AF3338" i="1" s="1"/>
  <c r="AE3339" i="1"/>
  <c r="AF3339" i="1" s="1"/>
  <c r="AE3340" i="1"/>
  <c r="AF3340" i="1" s="1"/>
  <c r="AE3341" i="1"/>
  <c r="AF3341" i="1" s="1"/>
  <c r="AE3342" i="1"/>
  <c r="AF3342" i="1" s="1"/>
  <c r="AE3343" i="1"/>
  <c r="AF3343" i="1" s="1"/>
  <c r="AE3344" i="1"/>
  <c r="AF3344" i="1" s="1"/>
  <c r="AE3345" i="1"/>
  <c r="AF3345" i="1" s="1"/>
  <c r="AE3346" i="1"/>
  <c r="AF3346" i="1" s="1"/>
  <c r="AE3347" i="1"/>
  <c r="AF3347" i="1" s="1"/>
  <c r="AE3348" i="1"/>
  <c r="AF3348" i="1" s="1"/>
  <c r="AE3349" i="1"/>
  <c r="AF3349" i="1" s="1"/>
  <c r="AE3350" i="1"/>
  <c r="AF3350" i="1" s="1"/>
  <c r="AE3351" i="1"/>
  <c r="AF3351" i="1" s="1"/>
  <c r="AE3352" i="1"/>
  <c r="AF3352" i="1" s="1"/>
  <c r="AE3353" i="1"/>
  <c r="AF3353" i="1" s="1"/>
  <c r="AE3354" i="1"/>
  <c r="AF3354" i="1" s="1"/>
  <c r="AE3355" i="1"/>
  <c r="AF3355" i="1" s="1"/>
  <c r="AE3356" i="1"/>
  <c r="AF3356" i="1" s="1"/>
  <c r="AE3357" i="1"/>
  <c r="AF3357" i="1" s="1"/>
  <c r="AE3358" i="1"/>
  <c r="AF3358" i="1" s="1"/>
  <c r="AE3359" i="1"/>
  <c r="AF3359" i="1" s="1"/>
  <c r="AE3360" i="1"/>
  <c r="AF3360" i="1" s="1"/>
  <c r="AE3361" i="1"/>
  <c r="AF3361" i="1" s="1"/>
  <c r="AE3362" i="1"/>
  <c r="AF3362" i="1" s="1"/>
  <c r="AE3363" i="1"/>
  <c r="AF3363" i="1" s="1"/>
  <c r="AE3364" i="1"/>
  <c r="AF3364" i="1" s="1"/>
  <c r="AE3365" i="1"/>
  <c r="AF3365" i="1" s="1"/>
  <c r="AE3366" i="1"/>
  <c r="AF3366" i="1" s="1"/>
  <c r="AE3367" i="1"/>
  <c r="AF3367" i="1" s="1"/>
  <c r="AE3368" i="1"/>
  <c r="AF3368" i="1" s="1"/>
  <c r="AE3369" i="1"/>
  <c r="AF3369" i="1" s="1"/>
  <c r="AE3370" i="1"/>
  <c r="AF3370" i="1" s="1"/>
  <c r="AE3371" i="1"/>
  <c r="AF3371" i="1" s="1"/>
  <c r="AE3372" i="1"/>
  <c r="AF3372" i="1" s="1"/>
  <c r="AE3373" i="1"/>
  <c r="AF3373" i="1" s="1"/>
  <c r="AE3374" i="1"/>
  <c r="AF3374" i="1" s="1"/>
  <c r="AE3375" i="1"/>
  <c r="AF3375" i="1" s="1"/>
  <c r="AE3376" i="1"/>
  <c r="AF3376" i="1" s="1"/>
  <c r="AE3377" i="1"/>
  <c r="AF3377" i="1" s="1"/>
  <c r="AE3378" i="1"/>
  <c r="AF3378" i="1" s="1"/>
  <c r="AE3379" i="1"/>
  <c r="AF3379" i="1" s="1"/>
  <c r="AE3380" i="1"/>
  <c r="AF3380" i="1" s="1"/>
  <c r="AE3381" i="1"/>
  <c r="AF3381" i="1" s="1"/>
  <c r="AE3382" i="1"/>
  <c r="AF3382" i="1" s="1"/>
  <c r="AE3383" i="1"/>
  <c r="AF3383" i="1" s="1"/>
  <c r="AE3384" i="1"/>
  <c r="AF3384" i="1" s="1"/>
  <c r="AE3385" i="1"/>
  <c r="AF3385" i="1" s="1"/>
  <c r="AE3386" i="1"/>
  <c r="AF3386" i="1" s="1"/>
  <c r="AE3387" i="1"/>
  <c r="AF3387" i="1" s="1"/>
  <c r="AE3388" i="1"/>
  <c r="AF3388" i="1" s="1"/>
  <c r="AE3389" i="1"/>
  <c r="AF3389" i="1" s="1"/>
  <c r="AE3390" i="1"/>
  <c r="AF3390" i="1" s="1"/>
  <c r="AE3391" i="1"/>
  <c r="AF3391" i="1" s="1"/>
  <c r="AE3392" i="1"/>
  <c r="AF3392" i="1" s="1"/>
  <c r="AE3393" i="1"/>
  <c r="AF3393" i="1" s="1"/>
  <c r="AE3394" i="1"/>
  <c r="AF3394" i="1" s="1"/>
  <c r="AE3395" i="1"/>
  <c r="AF3395" i="1" s="1"/>
  <c r="AE3396" i="1"/>
  <c r="AF3396" i="1" s="1"/>
  <c r="AE3397" i="1"/>
  <c r="AF3397" i="1" s="1"/>
  <c r="AE3398" i="1"/>
  <c r="AF3398" i="1" s="1"/>
  <c r="AE3399" i="1"/>
  <c r="AF3399" i="1" s="1"/>
  <c r="AE3400" i="1"/>
  <c r="AF3400" i="1" s="1"/>
  <c r="AE3401" i="1"/>
  <c r="AF3401" i="1" s="1"/>
  <c r="AE3402" i="1"/>
  <c r="AF3402" i="1" s="1"/>
  <c r="AE3403" i="1"/>
  <c r="AF3403" i="1" s="1"/>
  <c r="AE3404" i="1"/>
  <c r="AF3404" i="1" s="1"/>
  <c r="AE3405" i="1"/>
  <c r="AF3405" i="1" s="1"/>
  <c r="AE3406" i="1"/>
  <c r="AF3406" i="1" s="1"/>
  <c r="AE3407" i="1"/>
  <c r="AF3407" i="1" s="1"/>
  <c r="AE3408" i="1"/>
  <c r="AF3408" i="1" s="1"/>
  <c r="AE3409" i="1"/>
  <c r="AF3409" i="1" s="1"/>
  <c r="AE3410" i="1"/>
  <c r="AF3410" i="1" s="1"/>
  <c r="AE3411" i="1"/>
  <c r="AF3411" i="1" s="1"/>
  <c r="AE3412" i="1"/>
  <c r="AF3412" i="1" s="1"/>
  <c r="AE3413" i="1"/>
  <c r="AF3413" i="1" s="1"/>
  <c r="AE3414" i="1"/>
  <c r="AF3414" i="1" s="1"/>
  <c r="AE3415" i="1"/>
  <c r="AF3415" i="1" s="1"/>
  <c r="AE3416" i="1"/>
  <c r="AF3416" i="1" s="1"/>
  <c r="AE3417" i="1"/>
  <c r="AF3417" i="1" s="1"/>
  <c r="AE3418" i="1"/>
  <c r="AF3418" i="1" s="1"/>
  <c r="AE3419" i="1"/>
  <c r="AF3419" i="1" s="1"/>
  <c r="AE3420" i="1"/>
  <c r="AF3420" i="1" s="1"/>
  <c r="AE3421" i="1"/>
  <c r="AF3421" i="1" s="1"/>
  <c r="AE3422" i="1"/>
  <c r="AF3422" i="1" s="1"/>
  <c r="AE3423" i="1"/>
  <c r="AF3423" i="1" s="1"/>
  <c r="AE3424" i="1"/>
  <c r="AF3424" i="1" s="1"/>
  <c r="AE3425" i="1"/>
  <c r="AF3425" i="1" s="1"/>
  <c r="AE3426" i="1"/>
  <c r="AF3426" i="1" s="1"/>
  <c r="AE3427" i="1"/>
  <c r="AF3427" i="1" s="1"/>
  <c r="AE3428" i="1"/>
  <c r="AF3428" i="1" s="1"/>
  <c r="AE3429" i="1"/>
  <c r="AF3429" i="1" s="1"/>
  <c r="AE3430" i="1"/>
  <c r="AF3430" i="1" s="1"/>
  <c r="AE3431" i="1"/>
  <c r="AF3431" i="1" s="1"/>
  <c r="AE3432" i="1"/>
  <c r="AF3432" i="1" s="1"/>
  <c r="AE3433" i="1"/>
  <c r="AF3433" i="1" s="1"/>
  <c r="AE3434" i="1"/>
  <c r="AF3434" i="1" s="1"/>
  <c r="AE3435" i="1"/>
  <c r="AF3435" i="1" s="1"/>
  <c r="AE3436" i="1"/>
  <c r="AF3436" i="1" s="1"/>
  <c r="AE116" i="1"/>
  <c r="AF116" i="1" s="1"/>
  <c r="AE3437" i="1"/>
  <c r="AF3437" i="1" s="1"/>
  <c r="AE117" i="1"/>
  <c r="AF117" i="1" s="1"/>
  <c r="AE3438" i="1"/>
  <c r="AF3438" i="1" s="1"/>
  <c r="AE3439" i="1"/>
  <c r="AF3439" i="1" s="1"/>
  <c r="AE3440" i="1"/>
  <c r="AF3440" i="1" s="1"/>
  <c r="AE3441" i="1"/>
  <c r="AF3441" i="1" s="1"/>
  <c r="AE3442" i="1"/>
  <c r="AF3442" i="1" s="1"/>
  <c r="AE3443" i="1"/>
  <c r="AF3443" i="1" s="1"/>
  <c r="AE3444" i="1"/>
  <c r="AF3444" i="1" s="1"/>
  <c r="AE3445" i="1"/>
  <c r="AF3445" i="1" s="1"/>
  <c r="AE3446" i="1"/>
  <c r="AF3446" i="1" s="1"/>
  <c r="AE3447" i="1"/>
  <c r="AF3447" i="1" s="1"/>
  <c r="AE3448" i="1"/>
  <c r="AF3448" i="1" s="1"/>
  <c r="AE3449" i="1"/>
  <c r="AF3449" i="1" s="1"/>
  <c r="AE3450" i="1"/>
  <c r="AF3450" i="1" s="1"/>
  <c r="AE3451" i="1"/>
  <c r="AF3451" i="1" s="1"/>
  <c r="AE3452" i="1"/>
  <c r="AF3452" i="1" s="1"/>
  <c r="AE3453" i="1"/>
  <c r="AF3453" i="1" s="1"/>
  <c r="AE3454" i="1"/>
  <c r="AF3454" i="1" s="1"/>
  <c r="AE3455" i="1"/>
  <c r="AF3455" i="1" s="1"/>
  <c r="AE3456" i="1"/>
  <c r="AF3456" i="1" s="1"/>
  <c r="AE3457" i="1"/>
  <c r="AF3457" i="1" s="1"/>
  <c r="AE3458" i="1"/>
  <c r="AF3458" i="1" s="1"/>
  <c r="AE3459" i="1"/>
  <c r="AF3459" i="1" s="1"/>
  <c r="AE3460" i="1"/>
  <c r="AF3460" i="1" s="1"/>
  <c r="AE3461" i="1"/>
  <c r="AF3461" i="1" s="1"/>
  <c r="AE3462" i="1"/>
  <c r="AF3462" i="1" s="1"/>
  <c r="AE3463" i="1"/>
  <c r="AF3463" i="1" s="1"/>
  <c r="AE279" i="1"/>
  <c r="AF279" i="1" s="1"/>
  <c r="AE3464" i="1"/>
  <c r="AF3464" i="1" s="1"/>
  <c r="AE3465" i="1"/>
  <c r="AF3465" i="1" s="1"/>
  <c r="AE3466" i="1"/>
  <c r="AF3466" i="1" s="1"/>
  <c r="AE3467" i="1"/>
  <c r="AF3467" i="1" s="1"/>
  <c r="AE3468" i="1"/>
  <c r="AF3468" i="1" s="1"/>
  <c r="AE3469" i="1"/>
  <c r="AF3469" i="1" s="1"/>
  <c r="AE3470" i="1"/>
  <c r="AF3470" i="1" s="1"/>
  <c r="AE3471" i="1"/>
  <c r="AF3471" i="1" s="1"/>
  <c r="AE3472" i="1"/>
  <c r="AF3472" i="1" s="1"/>
  <c r="AE3473" i="1"/>
  <c r="AF3473" i="1" s="1"/>
  <c r="AE3474" i="1"/>
  <c r="AF3474" i="1" s="1"/>
  <c r="AE3475" i="1"/>
  <c r="AF3475" i="1" s="1"/>
  <c r="AE3476" i="1"/>
  <c r="AF3476" i="1" s="1"/>
  <c r="AE3477" i="1"/>
  <c r="AF3477" i="1" s="1"/>
  <c r="AE3478" i="1"/>
  <c r="AF3478" i="1" s="1"/>
  <c r="AE3479" i="1"/>
  <c r="AF3479" i="1" s="1"/>
  <c r="AE3480" i="1"/>
  <c r="AF3480" i="1" s="1"/>
  <c r="AE3481" i="1"/>
  <c r="AF3481" i="1" s="1"/>
  <c r="AE3482" i="1"/>
  <c r="AF3482" i="1" s="1"/>
  <c r="AE3483" i="1"/>
  <c r="AF3483" i="1" s="1"/>
  <c r="AE3484" i="1"/>
  <c r="AF3484" i="1" s="1"/>
  <c r="AE3485" i="1"/>
  <c r="AF3485" i="1" s="1"/>
  <c r="AE3486" i="1"/>
  <c r="AF3486" i="1" s="1"/>
  <c r="AE3487" i="1"/>
  <c r="AF3487" i="1" s="1"/>
  <c r="AE3488" i="1"/>
  <c r="AF3488" i="1" s="1"/>
  <c r="AE3489" i="1"/>
  <c r="AF3489" i="1" s="1"/>
  <c r="AE3490" i="1"/>
  <c r="AF3490" i="1" s="1"/>
  <c r="AE3491" i="1"/>
  <c r="AF3491" i="1" s="1"/>
  <c r="AE3492" i="1"/>
  <c r="AF3492" i="1" s="1"/>
  <c r="AE3493" i="1"/>
  <c r="AF3493" i="1" s="1"/>
  <c r="AE3494" i="1"/>
  <c r="AF3494" i="1" s="1"/>
  <c r="AE3495" i="1"/>
  <c r="AF3495" i="1" s="1"/>
  <c r="AE3496" i="1"/>
  <c r="AF3496" i="1" s="1"/>
  <c r="AE3497" i="1"/>
  <c r="AF3497" i="1" s="1"/>
  <c r="AE3498" i="1"/>
  <c r="AF3498" i="1" s="1"/>
  <c r="AE3499" i="1"/>
  <c r="AF3499" i="1" s="1"/>
  <c r="AE3500" i="1"/>
  <c r="AF3500" i="1" s="1"/>
  <c r="AE3501" i="1"/>
  <c r="AF3501" i="1" s="1"/>
  <c r="AE3502" i="1"/>
  <c r="AF3502" i="1" s="1"/>
  <c r="AE3503" i="1"/>
  <c r="AF3503" i="1" s="1"/>
  <c r="AE3504" i="1"/>
  <c r="AF3504" i="1" s="1"/>
  <c r="AE3505" i="1"/>
  <c r="AF3505" i="1" s="1"/>
  <c r="AE3506" i="1"/>
  <c r="AF3506" i="1" s="1"/>
  <c r="AE3507" i="1"/>
  <c r="AF3507" i="1" s="1"/>
  <c r="AE3508" i="1"/>
  <c r="AF3508" i="1" s="1"/>
  <c r="AE3509" i="1"/>
  <c r="AF3509" i="1" s="1"/>
  <c r="AE3510" i="1"/>
  <c r="AF3510" i="1" s="1"/>
  <c r="AE3511" i="1"/>
  <c r="AF3511" i="1" s="1"/>
  <c r="AE3512" i="1"/>
  <c r="AF3512" i="1" s="1"/>
  <c r="AE3513" i="1"/>
  <c r="AF3513" i="1" s="1"/>
  <c r="AE3514" i="1"/>
  <c r="AF3514" i="1" s="1"/>
  <c r="AE3515" i="1"/>
  <c r="AF3515" i="1" s="1"/>
  <c r="AE3516" i="1"/>
  <c r="AF3516" i="1" s="1"/>
  <c r="AE3517" i="1"/>
  <c r="AF3517" i="1" s="1"/>
  <c r="AE3518" i="1"/>
  <c r="AF3518" i="1" s="1"/>
  <c r="AE3519" i="1"/>
  <c r="AF3519" i="1" s="1"/>
  <c r="AE3520" i="1"/>
  <c r="AF3520" i="1" s="1"/>
  <c r="AE3521" i="1"/>
  <c r="AF3521" i="1" s="1"/>
  <c r="AE3522" i="1"/>
  <c r="AF3522" i="1" s="1"/>
  <c r="AE3523" i="1"/>
  <c r="AF3523" i="1" s="1"/>
  <c r="AE3524" i="1"/>
  <c r="AF3524" i="1" s="1"/>
  <c r="AE3525" i="1"/>
  <c r="AF3525" i="1" s="1"/>
  <c r="AE3526" i="1"/>
  <c r="AF3526" i="1" s="1"/>
  <c r="AE3527" i="1"/>
  <c r="AF3527" i="1" s="1"/>
  <c r="AE3528" i="1"/>
  <c r="AF3528" i="1" s="1"/>
  <c r="AE3529" i="1"/>
  <c r="AF3529" i="1" s="1"/>
  <c r="AE3530" i="1"/>
  <c r="AF3530" i="1" s="1"/>
  <c r="AE3531" i="1"/>
  <c r="AF3531" i="1" s="1"/>
  <c r="AE3532" i="1"/>
  <c r="AF3532" i="1" s="1"/>
  <c r="AE3533" i="1"/>
  <c r="AF3533" i="1" s="1"/>
  <c r="AE3534" i="1"/>
  <c r="AF3534" i="1" s="1"/>
  <c r="AE3535" i="1"/>
  <c r="AF3535" i="1" s="1"/>
  <c r="AE3536" i="1"/>
  <c r="AF3536" i="1" s="1"/>
  <c r="AE3537" i="1"/>
  <c r="AF3537" i="1" s="1"/>
  <c r="AE3538" i="1"/>
  <c r="AF3538" i="1" s="1"/>
  <c r="AE3539" i="1"/>
  <c r="AF3539" i="1" s="1"/>
  <c r="AE285" i="1"/>
  <c r="AF285" i="1" s="1"/>
  <c r="AE3540" i="1"/>
  <c r="AF3540" i="1" s="1"/>
  <c r="AE3541" i="1"/>
  <c r="AF3541" i="1" s="1"/>
  <c r="AE3542" i="1"/>
  <c r="AF3542" i="1" s="1"/>
  <c r="AE3543" i="1"/>
  <c r="AF3543" i="1" s="1"/>
  <c r="AE3544" i="1"/>
  <c r="AF3544" i="1" s="1"/>
  <c r="AE3545" i="1"/>
  <c r="AF3545" i="1" s="1"/>
  <c r="AE3546" i="1"/>
  <c r="AF3546" i="1" s="1"/>
  <c r="AE3775" i="1"/>
  <c r="AF3775" i="1" s="1"/>
  <c r="AE3664" i="1"/>
  <c r="AF3664" i="1" s="1"/>
  <c r="AE3833" i="1"/>
  <c r="AF3833" i="1" s="1"/>
  <c r="AE3665" i="1"/>
  <c r="AF3665" i="1" s="1"/>
  <c r="AE3666" i="1"/>
  <c r="AF3666" i="1" s="1"/>
  <c r="AE3667" i="1"/>
  <c r="AF3667" i="1" s="1"/>
  <c r="AE3668" i="1"/>
  <c r="AF3668" i="1" s="1"/>
  <c r="AE3669" i="1"/>
  <c r="AF3669" i="1" s="1"/>
  <c r="AE3670" i="1"/>
  <c r="AF3670" i="1" s="1"/>
  <c r="AE3671" i="1"/>
  <c r="AF3671" i="1" s="1"/>
  <c r="AE3672" i="1"/>
  <c r="AF3672" i="1" s="1"/>
  <c r="AE3673" i="1"/>
  <c r="AF3673" i="1" s="1"/>
  <c r="AE3547" i="1"/>
  <c r="AF3547" i="1" s="1"/>
  <c r="AE3548" i="1"/>
  <c r="AF3548" i="1" s="1"/>
  <c r="AE3549" i="1"/>
  <c r="AF3549" i="1" s="1"/>
  <c r="AE3550" i="1"/>
  <c r="AF3550" i="1" s="1"/>
  <c r="AE3551" i="1"/>
  <c r="AF3551" i="1" s="1"/>
  <c r="AE3552" i="1"/>
  <c r="AF3552" i="1" s="1"/>
  <c r="AE3553" i="1"/>
  <c r="AF3553" i="1" s="1"/>
  <c r="AE3554" i="1"/>
  <c r="AF3554" i="1" s="1"/>
  <c r="AE3828" i="1"/>
  <c r="AF3828" i="1" s="1"/>
  <c r="AE3555" i="1"/>
  <c r="AF3555" i="1" s="1"/>
  <c r="AE3556" i="1"/>
  <c r="AF3556" i="1" s="1"/>
  <c r="AE3771" i="1"/>
  <c r="AF3771" i="1" s="1"/>
  <c r="AE3761" i="1"/>
  <c r="AF3761" i="1" s="1"/>
  <c r="AE3726" i="1"/>
  <c r="AF3726" i="1" s="1"/>
  <c r="AE3792" i="1"/>
  <c r="AF3792" i="1" s="1"/>
  <c r="AE3557" i="1"/>
  <c r="AF3557" i="1" s="1"/>
  <c r="AE3558" i="1"/>
  <c r="AF3558" i="1" s="1"/>
  <c r="AE3559" i="1"/>
  <c r="AF3559" i="1" s="1"/>
  <c r="AE3560" i="1"/>
  <c r="AF3560" i="1" s="1"/>
  <c r="AE3561" i="1"/>
  <c r="AF3561" i="1" s="1"/>
  <c r="AE3562" i="1"/>
  <c r="AF3562" i="1" s="1"/>
  <c r="AE3793" i="1"/>
  <c r="AF3793" i="1" s="1"/>
  <c r="AE3794" i="1"/>
  <c r="AF3794" i="1" s="1"/>
  <c r="AE3563" i="1"/>
  <c r="AF3563" i="1" s="1"/>
  <c r="AE3674" i="1"/>
  <c r="AF3674" i="1" s="1"/>
  <c r="AE3564" i="1"/>
  <c r="AF3564" i="1" s="1"/>
  <c r="AE3675" i="1"/>
  <c r="AF3675" i="1" s="1"/>
  <c r="AE3676" i="1"/>
  <c r="AF3676" i="1" s="1"/>
  <c r="AE3677" i="1"/>
  <c r="AF3677" i="1" s="1"/>
  <c r="AE3565" i="1"/>
  <c r="AF3565" i="1" s="1"/>
  <c r="AE3678" i="1"/>
  <c r="AF3678" i="1" s="1"/>
  <c r="AE3679" i="1"/>
  <c r="AF3679" i="1" s="1"/>
  <c r="AE3743" i="1"/>
  <c r="AF3743" i="1" s="1"/>
  <c r="AE3744" i="1"/>
  <c r="AF3744" i="1" s="1"/>
  <c r="AE3745" i="1"/>
  <c r="AF3745" i="1" s="1"/>
  <c r="AE3746" i="1"/>
  <c r="AF3746" i="1" s="1"/>
  <c r="AE3680" i="1"/>
  <c r="AF3680" i="1" s="1"/>
  <c r="AE3765" i="1"/>
  <c r="AF3765" i="1" s="1"/>
  <c r="AE3778" i="1"/>
  <c r="AF3778" i="1" s="1"/>
  <c r="AE3681" i="1"/>
  <c r="AF3681" i="1" s="1"/>
  <c r="AE3682" i="1"/>
  <c r="AF3682" i="1" s="1"/>
  <c r="AE3683" i="1"/>
  <c r="AF3683" i="1" s="1"/>
  <c r="AE3819" i="1"/>
  <c r="AF3819" i="1" s="1"/>
  <c r="AE3566" i="1"/>
  <c r="AF3566" i="1" s="1"/>
  <c r="AE3567" i="1"/>
  <c r="AF3567" i="1" s="1"/>
  <c r="AE3568" i="1"/>
  <c r="AF3568" i="1" s="1"/>
  <c r="AE3569" i="1"/>
  <c r="AF3569" i="1" s="1"/>
  <c r="AE3570" i="1"/>
  <c r="AF3570" i="1" s="1"/>
  <c r="AE3571" i="1"/>
  <c r="AF3571" i="1" s="1"/>
  <c r="AE3572" i="1"/>
  <c r="AF3572" i="1" s="1"/>
  <c r="AE3573" i="1"/>
  <c r="AF3573" i="1" s="1"/>
  <c r="AE3574" i="1"/>
  <c r="AF3574" i="1" s="1"/>
  <c r="AE3575" i="1"/>
  <c r="AF3575" i="1" s="1"/>
  <c r="AE3576" i="1"/>
  <c r="AF3576" i="1" s="1"/>
  <c r="AE3747" i="1"/>
  <c r="AF3747" i="1" s="1"/>
  <c r="AE3577" i="1"/>
  <c r="AF3577" i="1" s="1"/>
  <c r="AE3578" i="1"/>
  <c r="AF3578" i="1" s="1"/>
  <c r="AE3579" i="1"/>
  <c r="AF3579" i="1" s="1"/>
  <c r="AE3684" i="1"/>
  <c r="AF3684" i="1" s="1"/>
  <c r="AE3580" i="1"/>
  <c r="AF3580" i="1" s="1"/>
  <c r="AE3581" i="1"/>
  <c r="AF3581" i="1" s="1"/>
  <c r="AE3718" i="1"/>
  <c r="AF3718" i="1" s="1"/>
  <c r="AE3685" i="1"/>
  <c r="AF3685" i="1" s="1"/>
  <c r="AE3686" i="1"/>
  <c r="AF3686" i="1" s="1"/>
  <c r="AE3687" i="1"/>
  <c r="AF3687" i="1" s="1"/>
  <c r="AE3688" i="1"/>
  <c r="AF3688" i="1" s="1"/>
  <c r="AE3582" i="1"/>
  <c r="AF3582" i="1" s="1"/>
  <c r="AE3820" i="1"/>
  <c r="AF3820" i="1" s="1"/>
  <c r="AE3821" i="1"/>
  <c r="AF3821" i="1" s="1"/>
  <c r="AE3795" i="1"/>
  <c r="AF3795" i="1" s="1"/>
  <c r="AE3689" i="1"/>
  <c r="AF3689" i="1" s="1"/>
  <c r="AE3690" i="1"/>
  <c r="AF3690" i="1" s="1"/>
  <c r="AE3583" i="1"/>
  <c r="AF3583" i="1" s="1"/>
  <c r="AE3584" i="1"/>
  <c r="AF3584" i="1" s="1"/>
  <c r="AE3585" i="1"/>
  <c r="AF3585" i="1" s="1"/>
  <c r="AE3691" i="1"/>
  <c r="AF3691" i="1" s="1"/>
  <c r="AE3586" i="1"/>
  <c r="AF3586" i="1" s="1"/>
  <c r="AE3587" i="1"/>
  <c r="AF3587" i="1" s="1"/>
  <c r="AE3588" i="1"/>
  <c r="AF3588" i="1" s="1"/>
  <c r="AE3692" i="1"/>
  <c r="AF3692" i="1" s="1"/>
  <c r="AE3589" i="1"/>
  <c r="AF3589" i="1" s="1"/>
  <c r="AE3590" i="1"/>
  <c r="AF3590" i="1" s="1"/>
  <c r="AE3591" i="1"/>
  <c r="AF3591" i="1" s="1"/>
  <c r="AE3693" i="1"/>
  <c r="AF3693" i="1" s="1"/>
  <c r="AE3694" i="1"/>
  <c r="AF3694" i="1" s="1"/>
  <c r="AE3592" i="1"/>
  <c r="AF3592" i="1" s="1"/>
  <c r="AE3695" i="1"/>
  <c r="AF3695" i="1" s="1"/>
  <c r="AE3696" i="1"/>
  <c r="AF3696" i="1" s="1"/>
  <c r="AE3719" i="1"/>
  <c r="AF3719" i="1" s="1"/>
  <c r="AE3697" i="1"/>
  <c r="AF3697" i="1" s="1"/>
  <c r="AE3698" i="1"/>
  <c r="AF3698" i="1" s="1"/>
  <c r="AE3766" i="1"/>
  <c r="AF3766" i="1" s="1"/>
  <c r="AE3727" i="1"/>
  <c r="AF3727" i="1" s="1"/>
  <c r="AE3737" i="1"/>
  <c r="AF3737" i="1" s="1"/>
  <c r="AE3593" i="1"/>
  <c r="AF3593" i="1" s="1"/>
  <c r="AE3594" i="1"/>
  <c r="AF3594" i="1" s="1"/>
  <c r="AE3595" i="1"/>
  <c r="AF3595" i="1" s="1"/>
  <c r="AE3596" i="1"/>
  <c r="AF3596" i="1" s="1"/>
  <c r="AE3597" i="1"/>
  <c r="AF3597" i="1" s="1"/>
  <c r="AE3598" i="1"/>
  <c r="AF3598" i="1" s="1"/>
  <c r="AE3599" i="1"/>
  <c r="AF3599" i="1" s="1"/>
  <c r="AE3600" i="1"/>
  <c r="AF3600" i="1" s="1"/>
  <c r="AE3763" i="1"/>
  <c r="AF3763" i="1" s="1"/>
  <c r="AE3699" i="1"/>
  <c r="AF3699" i="1" s="1"/>
  <c r="AE3601" i="1"/>
  <c r="AF3601" i="1" s="1"/>
  <c r="AE3700" i="1"/>
  <c r="AF3700" i="1" s="1"/>
  <c r="AE3701" i="1"/>
  <c r="AF3701" i="1" s="1"/>
  <c r="AE3740" i="1"/>
  <c r="AF3740" i="1" s="1"/>
  <c r="AE3602" i="1"/>
  <c r="AF3602" i="1" s="1"/>
  <c r="AE3738" i="1"/>
  <c r="AF3738" i="1" s="1"/>
  <c r="AE3748" i="1"/>
  <c r="AF3748" i="1" s="1"/>
  <c r="AE3749" i="1"/>
  <c r="AF3749" i="1" s="1"/>
  <c r="AE3603" i="1"/>
  <c r="AF3603" i="1" s="1"/>
  <c r="AE3604" i="1"/>
  <c r="AF3604" i="1" s="1"/>
  <c r="AE3605" i="1"/>
  <c r="AF3605" i="1" s="1"/>
  <c r="AE3606" i="1"/>
  <c r="AF3606" i="1" s="1"/>
  <c r="AE3607" i="1"/>
  <c r="AF3607" i="1" s="1"/>
  <c r="AE3608" i="1"/>
  <c r="AF3608" i="1" s="1"/>
  <c r="AE3750" i="1"/>
  <c r="AF3750" i="1" s="1"/>
  <c r="AE3609" i="1"/>
  <c r="AF3609" i="1" s="1"/>
  <c r="AE3751" i="1"/>
  <c r="AF3751" i="1" s="1"/>
  <c r="AE3610" i="1"/>
  <c r="AF3610" i="1" s="1"/>
  <c r="AE3611" i="1"/>
  <c r="AF3611" i="1" s="1"/>
  <c r="AE3752" i="1"/>
  <c r="AF3752" i="1" s="1"/>
  <c r="AE3612" i="1"/>
  <c r="AF3612" i="1" s="1"/>
  <c r="AE3613" i="1"/>
  <c r="AF3613" i="1" s="1"/>
  <c r="AE3614" i="1"/>
  <c r="AF3614" i="1" s="1"/>
  <c r="AE3720" i="1"/>
  <c r="AF3720" i="1" s="1"/>
  <c r="AE3753" i="1"/>
  <c r="AF3753" i="1" s="1"/>
  <c r="AE3754" i="1"/>
  <c r="AF3754" i="1" s="1"/>
  <c r="AE3755" i="1"/>
  <c r="AF3755" i="1" s="1"/>
  <c r="AE3615" i="1"/>
  <c r="AF3615" i="1" s="1"/>
  <c r="AE3616" i="1"/>
  <c r="AF3616" i="1" s="1"/>
  <c r="AE3728" i="1"/>
  <c r="AF3728" i="1" s="1"/>
  <c r="AE3617" i="1"/>
  <c r="AF3617" i="1" s="1"/>
  <c r="AE3618" i="1"/>
  <c r="AF3618" i="1" s="1"/>
  <c r="AE3762" i="1"/>
  <c r="AF3762" i="1" s="1"/>
  <c r="AE3619" i="1"/>
  <c r="AF3619" i="1" s="1"/>
  <c r="AE3620" i="1"/>
  <c r="AF3620" i="1" s="1"/>
  <c r="AE3621" i="1"/>
  <c r="AF3621" i="1" s="1"/>
  <c r="AE3822" i="1"/>
  <c r="AF3822" i="1" s="1"/>
  <c r="AE3756" i="1"/>
  <c r="AF3756" i="1" s="1"/>
  <c r="AE3622" i="1"/>
  <c r="AF3622" i="1" s="1"/>
  <c r="AE3729" i="1"/>
  <c r="AF3729" i="1" s="1"/>
  <c r="AE3623" i="1"/>
  <c r="AF3623" i="1" s="1"/>
  <c r="AE3624" i="1"/>
  <c r="AF3624" i="1" s="1"/>
  <c r="AE3625" i="1"/>
  <c r="AF3625" i="1" s="1"/>
  <c r="AE3739" i="1"/>
  <c r="AF3739" i="1" s="1"/>
  <c r="AE3626" i="1"/>
  <c r="AF3626" i="1" s="1"/>
  <c r="AE3627" i="1"/>
  <c r="AF3627" i="1" s="1"/>
  <c r="AE3628" i="1"/>
  <c r="AF3628" i="1" s="1"/>
  <c r="AE3757" i="1"/>
  <c r="AF3757" i="1" s="1"/>
  <c r="AE3823" i="1"/>
  <c r="AF3823" i="1" s="1"/>
  <c r="AE3767" i="1"/>
  <c r="AF3767" i="1" s="1"/>
  <c r="AE3779" i="1"/>
  <c r="AF3779" i="1" s="1"/>
  <c r="AE3629" i="1"/>
  <c r="AF3629" i="1" s="1"/>
  <c r="AE3721" i="1"/>
  <c r="AF3721" i="1" s="1"/>
  <c r="AE3630" i="1"/>
  <c r="AF3630" i="1" s="1"/>
  <c r="AE3730" i="1"/>
  <c r="AF3730" i="1" s="1"/>
  <c r="AE3631" i="1"/>
  <c r="AF3631" i="1" s="1"/>
  <c r="AE3768" i="1"/>
  <c r="AF3768" i="1" s="1"/>
  <c r="AE3632" i="1"/>
  <c r="AF3632" i="1" s="1"/>
  <c r="AE3722" i="1"/>
  <c r="AF3722" i="1" s="1"/>
  <c r="AE3723" i="1"/>
  <c r="AF3723" i="1" s="1"/>
  <c r="AE3702" i="1"/>
  <c r="AF3702" i="1" s="1"/>
  <c r="AE3633" i="1"/>
  <c r="AF3633" i="1" s="1"/>
  <c r="AE3758" i="1"/>
  <c r="AF3758" i="1" s="1"/>
  <c r="AE3634" i="1"/>
  <c r="AF3634" i="1" s="1"/>
  <c r="AE3635" i="1"/>
  <c r="AF3635" i="1" s="1"/>
  <c r="AE3769" i="1"/>
  <c r="AF3769" i="1" s="1"/>
  <c r="AE3724" i="1"/>
  <c r="AF3724" i="1" s="1"/>
  <c r="AE3703" i="1"/>
  <c r="AF3703" i="1" s="1"/>
  <c r="AE3636" i="1"/>
  <c r="AF3636" i="1" s="1"/>
  <c r="AE3780" i="1"/>
  <c r="AF3780" i="1" s="1"/>
  <c r="AE3704" i="1"/>
  <c r="AF3704" i="1" s="1"/>
  <c r="AE3705" i="1"/>
  <c r="AF3705" i="1" s="1"/>
  <c r="AE3781" i="1"/>
  <c r="AF3781" i="1" s="1"/>
  <c r="AE3782" i="1"/>
  <c r="AF3782" i="1" s="1"/>
  <c r="AE3637" i="1"/>
  <c r="AF3637" i="1" s="1"/>
  <c r="AE3706" i="1"/>
  <c r="AF3706" i="1" s="1"/>
  <c r="AE3707" i="1"/>
  <c r="AF3707" i="1" s="1"/>
  <c r="AE3708" i="1"/>
  <c r="AF3708" i="1" s="1"/>
  <c r="AE3709" i="1"/>
  <c r="AF3709" i="1" s="1"/>
  <c r="AE3638" i="1"/>
  <c r="AF3638" i="1" s="1"/>
  <c r="AE3710" i="1"/>
  <c r="AF3710" i="1" s="1"/>
  <c r="AE3731" i="1"/>
  <c r="AF3731" i="1" s="1"/>
  <c r="AE3639" i="1"/>
  <c r="AF3639" i="1" s="1"/>
  <c r="AE3807" i="1"/>
  <c r="AF3807" i="1" s="1"/>
  <c r="AE3789" i="1"/>
  <c r="AF3789" i="1" s="1"/>
  <c r="AE3790" i="1"/>
  <c r="AF3790" i="1" s="1"/>
  <c r="AE3640" i="1"/>
  <c r="AF3640" i="1" s="1"/>
  <c r="AE3641" i="1"/>
  <c r="AF3641" i="1" s="1"/>
  <c r="AE3642" i="1"/>
  <c r="AF3642" i="1" s="1"/>
  <c r="AE3711" i="1"/>
  <c r="AF3711" i="1" s="1"/>
  <c r="AE3643" i="1"/>
  <c r="AF3643" i="1" s="1"/>
  <c r="AE3644" i="1"/>
  <c r="AF3644" i="1" s="1"/>
  <c r="AE3712" i="1"/>
  <c r="AF3712" i="1" s="1"/>
  <c r="AE3783" i="1"/>
  <c r="AF3783" i="1" s="1"/>
  <c r="AE3645" i="1"/>
  <c r="AF3645" i="1" s="1"/>
  <c r="AE3646" i="1"/>
  <c r="AF3646" i="1" s="1"/>
  <c r="AE3732" i="1"/>
  <c r="AF3732" i="1" s="1"/>
  <c r="AE3713" i="1"/>
  <c r="AF3713" i="1" s="1"/>
  <c r="AE3784" i="1"/>
  <c r="AF3784" i="1" s="1"/>
  <c r="AE3714" i="1"/>
  <c r="AF3714" i="1" s="1"/>
  <c r="AE3733" i="1"/>
  <c r="AF3733" i="1" s="1"/>
  <c r="AE3647" i="1"/>
  <c r="AF3647" i="1" s="1"/>
  <c r="AE3715" i="1"/>
  <c r="AF3715" i="1" s="1"/>
  <c r="AE3716" i="1"/>
  <c r="AF3716" i="1" s="1"/>
  <c r="AE3791" i="1"/>
  <c r="AF3791" i="1" s="1"/>
  <c r="AE3717" i="1"/>
  <c r="AF3717" i="1" s="1"/>
  <c r="AE3648" i="1"/>
  <c r="AF3648" i="1" s="1"/>
  <c r="AE3741" i="1"/>
  <c r="AF3741" i="1" s="1"/>
  <c r="AE3725" i="1"/>
  <c r="AF3725" i="1" s="1"/>
  <c r="AE3785" i="1"/>
  <c r="AF3785" i="1" s="1"/>
  <c r="AE3772" i="1"/>
  <c r="AF3772" i="1" s="1"/>
  <c r="AE3808" i="1"/>
  <c r="AF3808" i="1" s="1"/>
  <c r="AE3809" i="1"/>
  <c r="AF3809" i="1" s="1"/>
  <c r="AE3649" i="1"/>
  <c r="AF3649" i="1" s="1"/>
  <c r="AE3796" i="1"/>
  <c r="AF3796" i="1" s="1"/>
  <c r="AE3797" i="1"/>
  <c r="AF3797" i="1" s="1"/>
  <c r="AE3811" i="1"/>
  <c r="AF3811" i="1" s="1"/>
  <c r="AE3812" i="1"/>
  <c r="AF3812" i="1" s="1"/>
  <c r="AE3813" i="1"/>
  <c r="AF3813" i="1" s="1"/>
  <c r="AE3814" i="1"/>
  <c r="AF3814" i="1" s="1"/>
  <c r="AE3815" i="1"/>
  <c r="AF3815" i="1" s="1"/>
  <c r="AE3817" i="1"/>
  <c r="AF3817" i="1" s="1"/>
  <c r="AE3816" i="1"/>
  <c r="AF3816" i="1" s="1"/>
  <c r="AE3818" i="1"/>
  <c r="AF3818" i="1" s="1"/>
  <c r="AE3777" i="1"/>
  <c r="AF3777" i="1" s="1"/>
  <c r="AE3650" i="1"/>
  <c r="AF3650" i="1" s="1"/>
  <c r="AE3651" i="1"/>
  <c r="AF3651" i="1" s="1"/>
  <c r="AE3734" i="1"/>
  <c r="AF3734" i="1" s="1"/>
  <c r="AE3742" i="1"/>
  <c r="AF3742" i="1" s="1"/>
  <c r="AE3786" i="1"/>
  <c r="AF3786" i="1" s="1"/>
  <c r="AE3787" i="1"/>
  <c r="AF3787" i="1" s="1"/>
  <c r="AE3652" i="1"/>
  <c r="AF3652" i="1" s="1"/>
  <c r="AE3735" i="1"/>
  <c r="AF3735" i="1" s="1"/>
  <c r="AE3653" i="1"/>
  <c r="AF3653" i="1" s="1"/>
  <c r="AE3654" i="1"/>
  <c r="AF3654" i="1" s="1"/>
  <c r="AE3655" i="1"/>
  <c r="AF3655" i="1" s="1"/>
  <c r="AE3788" i="1"/>
  <c r="AF3788" i="1" s="1"/>
  <c r="AE3656" i="1"/>
  <c r="AF3656" i="1" s="1"/>
  <c r="AE3736" i="1"/>
  <c r="AF3736" i="1" s="1"/>
  <c r="AE3657" i="1"/>
  <c r="AF3657" i="1" s="1"/>
  <c r="AE3773" i="1"/>
  <c r="AF3773" i="1" s="1"/>
  <c r="AE3770" i="1"/>
  <c r="AF3770" i="1" s="1"/>
  <c r="AE3776" i="1"/>
  <c r="AF3776" i="1" s="1"/>
  <c r="AE3764" i="1"/>
  <c r="AF3764" i="1" s="1"/>
  <c r="AE3759" i="1"/>
  <c r="AF3759" i="1" s="1"/>
  <c r="AE3760" i="1"/>
  <c r="AF3760" i="1" s="1"/>
  <c r="AE3798" i="1"/>
  <c r="AF3798" i="1" s="1"/>
  <c r="AE3799" i="1"/>
  <c r="AF3799" i="1" s="1"/>
  <c r="AE3830" i="1"/>
  <c r="AF3830" i="1" s="1"/>
  <c r="AE3658" i="1"/>
  <c r="AF3658" i="1" s="1"/>
  <c r="AE3659" i="1"/>
  <c r="AF3659" i="1" s="1"/>
  <c r="AE3800" i="1"/>
  <c r="AF3800" i="1" s="1"/>
  <c r="AE3801" i="1"/>
  <c r="AF3801" i="1" s="1"/>
  <c r="AE3802" i="1"/>
  <c r="AF3802" i="1" s="1"/>
  <c r="AE3805" i="1"/>
  <c r="AF3805" i="1" s="1"/>
  <c r="AE3774" i="1"/>
  <c r="AF3774" i="1" s="1"/>
  <c r="AE3803" i="1"/>
  <c r="AF3803" i="1" s="1"/>
  <c r="AE3660" i="1"/>
  <c r="AF3660" i="1" s="1"/>
  <c r="AE3661" i="1"/>
  <c r="AF3661" i="1" s="1"/>
  <c r="AE3831" i="1"/>
  <c r="AF3831" i="1" s="1"/>
  <c r="AE3829" i="1"/>
  <c r="AF3829" i="1" s="1"/>
  <c r="AE3806" i="1"/>
  <c r="AF3806" i="1" s="1"/>
  <c r="AE3824" i="1"/>
  <c r="AF3824" i="1" s="1"/>
  <c r="AE3804" i="1"/>
  <c r="AF3804" i="1" s="1"/>
  <c r="AE3810" i="1"/>
  <c r="AF3810" i="1" s="1"/>
  <c r="AE3825" i="1"/>
  <c r="AF3825" i="1" s="1"/>
  <c r="AE3832" i="1"/>
  <c r="AF3832" i="1" s="1"/>
  <c r="AE3826" i="1"/>
  <c r="AF3826" i="1" s="1"/>
  <c r="AE3662" i="1"/>
  <c r="AF3662" i="1" s="1"/>
  <c r="AE3663" i="1"/>
  <c r="AF3663" i="1" s="1"/>
  <c r="AE3827" i="1"/>
  <c r="AF3827" i="1" s="1"/>
  <c r="AE3834" i="1"/>
  <c r="AF3834" i="1" s="1"/>
  <c r="AE289" i="1"/>
  <c r="AF289" i="1" s="1"/>
  <c r="AG289" i="1"/>
  <c r="AG290" i="1"/>
  <c r="AF291" i="1"/>
  <c r="AG291" i="1"/>
  <c r="AG292" i="1"/>
  <c r="AG293" i="1"/>
  <c r="AG294" i="1"/>
  <c r="AF295" i="1"/>
  <c r="AG295" i="1"/>
  <c r="AG296" i="1"/>
  <c r="AF297" i="1"/>
  <c r="AG297" i="1"/>
  <c r="AG298" i="1"/>
  <c r="AG299" i="1"/>
  <c r="AG300" i="1"/>
  <c r="AG301" i="1"/>
  <c r="AG302" i="1"/>
  <c r="AF284" i="1"/>
  <c r="AG284" i="1"/>
  <c r="AG303" i="1"/>
  <c r="AG304" i="1"/>
  <c r="AG305" i="1"/>
  <c r="AG306" i="1"/>
  <c r="AG307" i="1"/>
  <c r="AF308" i="1"/>
  <c r="AG308" i="1"/>
  <c r="AG309" i="1"/>
  <c r="AG118" i="1"/>
  <c r="AF310" i="1"/>
  <c r="AG310" i="1"/>
  <c r="AG311" i="1"/>
  <c r="AG119" i="1"/>
  <c r="AF312" i="1"/>
  <c r="AG312" i="1"/>
  <c r="AG313" i="1"/>
  <c r="AG314" i="1"/>
  <c r="AG315" i="1"/>
  <c r="AG316" i="1"/>
  <c r="AG317" i="1"/>
  <c r="AF120" i="1"/>
  <c r="AG120" i="1"/>
  <c r="AG318" i="1"/>
  <c r="AG319" i="1"/>
  <c r="AG121" i="1"/>
  <c r="AG320" i="1"/>
  <c r="AG321" i="1"/>
  <c r="AF322" i="1"/>
  <c r="AG322" i="1"/>
  <c r="AG323" i="1"/>
  <c r="AG324" i="1"/>
  <c r="AG122" i="1"/>
  <c r="AG325" i="1"/>
  <c r="AG326" i="1"/>
  <c r="AF327" i="1"/>
  <c r="AG327" i="1"/>
  <c r="AG123" i="1"/>
  <c r="AG328" i="1"/>
  <c r="AF329" i="1"/>
  <c r="AG329" i="1"/>
  <c r="AG124" i="1"/>
  <c r="AG330" i="1"/>
  <c r="AF331" i="1"/>
  <c r="AG331" i="1"/>
  <c r="AG332" i="1"/>
  <c r="AG333" i="1"/>
  <c r="AG334" i="1"/>
  <c r="AG335" i="1"/>
  <c r="AG125" i="1"/>
  <c r="AF336" i="1"/>
  <c r="AG336" i="1"/>
  <c r="AG337" i="1"/>
  <c r="AG338" i="1"/>
  <c r="AF339" i="1"/>
  <c r="AG339" i="1"/>
  <c r="AG340" i="1"/>
  <c r="AG341" i="1"/>
  <c r="AF342" i="1"/>
  <c r="AG342" i="1"/>
  <c r="AG343" i="1"/>
  <c r="AG344" i="1"/>
  <c r="AG126" i="1"/>
  <c r="AG345" i="1"/>
  <c r="AG346" i="1"/>
  <c r="AF347" i="1"/>
  <c r="AG347" i="1"/>
  <c r="AG348" i="1"/>
  <c r="AG349" i="1"/>
  <c r="AF350" i="1"/>
  <c r="AG350" i="1"/>
  <c r="AG351" i="1"/>
  <c r="AG352" i="1"/>
  <c r="AF353" i="1"/>
  <c r="AG353" i="1"/>
  <c r="AG354" i="1"/>
  <c r="AG355" i="1"/>
  <c r="AG356" i="1"/>
  <c r="AG2" i="1"/>
  <c r="AG3" i="1"/>
  <c r="AF357" i="1"/>
  <c r="AG357" i="1"/>
  <c r="AG4" i="1"/>
  <c r="AG358" i="1"/>
  <c r="AF359" i="1"/>
  <c r="AG359" i="1"/>
  <c r="AG5" i="1"/>
  <c r="AG6" i="1"/>
  <c r="AF7" i="1"/>
  <c r="AG7" i="1"/>
  <c r="AF360" i="1"/>
  <c r="AG360" i="1"/>
  <c r="AG8" i="1"/>
  <c r="AG9" i="1"/>
  <c r="AG361" i="1"/>
  <c r="AG362" i="1"/>
  <c r="AF10" i="1"/>
  <c r="AG10" i="1"/>
  <c r="AG363" i="1"/>
  <c r="AG364" i="1"/>
  <c r="AG365" i="1"/>
  <c r="AG366" i="1"/>
  <c r="AG367" i="1"/>
  <c r="AF368" i="1"/>
  <c r="AG368" i="1"/>
  <c r="AG369" i="1"/>
  <c r="AG370" i="1"/>
  <c r="AG224" i="1"/>
  <c r="AG371" i="1"/>
  <c r="AG372" i="1"/>
  <c r="AF373" i="1"/>
  <c r="AG373" i="1"/>
  <c r="AG374" i="1"/>
  <c r="AG375" i="1"/>
  <c r="AF376" i="1"/>
  <c r="AG376" i="1"/>
  <c r="AG377" i="1"/>
  <c r="AG378" i="1"/>
  <c r="AF379" i="1"/>
  <c r="AG379" i="1"/>
  <c r="AG380" i="1"/>
  <c r="AG381" i="1"/>
  <c r="AG382" i="1"/>
  <c r="AG383" i="1"/>
  <c r="AG384" i="1"/>
  <c r="AF385" i="1"/>
  <c r="AG385" i="1"/>
  <c r="AG386" i="1"/>
  <c r="AG387" i="1"/>
  <c r="AG388" i="1"/>
  <c r="AG389" i="1"/>
  <c r="AG390" i="1"/>
  <c r="AF391" i="1"/>
  <c r="AG391" i="1"/>
  <c r="AG392" i="1"/>
  <c r="AG393" i="1"/>
  <c r="AG394" i="1"/>
  <c r="AG395" i="1"/>
  <c r="AG396" i="1"/>
  <c r="AF397" i="1"/>
  <c r="AG397" i="1"/>
  <c r="AG398" i="1"/>
  <c r="AG399" i="1"/>
  <c r="AF400" i="1"/>
  <c r="AG400" i="1"/>
  <c r="AG401" i="1"/>
  <c r="AG402" i="1"/>
  <c r="AF403" i="1"/>
  <c r="AG403" i="1"/>
  <c r="AG404" i="1"/>
  <c r="AG214" i="1"/>
  <c r="AG179" i="1"/>
  <c r="AG405" i="1"/>
  <c r="AG406" i="1"/>
  <c r="AF407" i="1"/>
  <c r="AG407" i="1"/>
  <c r="AG408" i="1"/>
  <c r="AG244" i="1"/>
  <c r="AG409" i="1"/>
  <c r="AG11" i="1"/>
  <c r="AG12" i="1"/>
  <c r="AF13" i="1"/>
  <c r="AG13" i="1"/>
  <c r="AG14" i="1"/>
  <c r="AG15" i="1"/>
  <c r="AG16" i="1"/>
  <c r="AG245" i="1"/>
  <c r="AG246" i="1"/>
  <c r="AF410" i="1"/>
  <c r="AG410" i="1"/>
  <c r="AG411" i="1"/>
  <c r="AG412" i="1"/>
  <c r="AF413" i="1"/>
  <c r="AG413" i="1"/>
  <c r="AG17" i="1"/>
  <c r="AG414" i="1"/>
  <c r="AF415" i="1"/>
  <c r="AG415" i="1"/>
  <c r="AG416" i="1"/>
  <c r="AG417" i="1"/>
  <c r="AG127" i="1"/>
  <c r="AG418" i="1"/>
  <c r="AG419" i="1"/>
  <c r="AF420" i="1"/>
  <c r="AG420" i="1"/>
  <c r="AG421" i="1"/>
  <c r="AG422" i="1"/>
  <c r="AF423" i="1"/>
  <c r="AG423" i="1"/>
  <c r="AG424" i="1"/>
  <c r="AG425" i="1"/>
  <c r="AF426" i="1"/>
  <c r="AG426" i="1"/>
  <c r="AF427" i="1"/>
  <c r="AG427" i="1"/>
  <c r="AG428" i="1"/>
  <c r="AG429" i="1"/>
  <c r="AG430" i="1"/>
  <c r="AG431" i="1"/>
  <c r="AF432" i="1"/>
  <c r="AG432" i="1"/>
  <c r="AG433" i="1"/>
  <c r="AG434" i="1"/>
  <c r="AG435" i="1"/>
  <c r="AG436" i="1"/>
  <c r="AG437" i="1"/>
  <c r="AF438" i="1"/>
  <c r="AG438" i="1"/>
  <c r="AG439" i="1"/>
  <c r="AG440" i="1"/>
  <c r="AG441" i="1"/>
  <c r="AG442" i="1"/>
  <c r="AG443" i="1"/>
  <c r="AF18" i="1"/>
  <c r="AG18" i="1"/>
  <c r="AG444" i="1"/>
  <c r="AG445" i="1"/>
  <c r="AF446" i="1"/>
  <c r="AG446" i="1"/>
  <c r="AG447" i="1"/>
  <c r="AG448" i="1"/>
  <c r="AF449" i="1"/>
  <c r="AG449" i="1"/>
  <c r="AG450" i="1"/>
  <c r="AG451" i="1"/>
  <c r="AG452" i="1"/>
  <c r="AG453" i="1"/>
  <c r="AG454" i="1"/>
  <c r="AF455" i="1"/>
  <c r="AG455" i="1"/>
  <c r="AG456" i="1"/>
  <c r="AG457" i="1"/>
  <c r="AG458" i="1"/>
  <c r="AG459" i="1"/>
  <c r="AG460" i="1"/>
  <c r="AF461" i="1"/>
  <c r="AG461" i="1"/>
  <c r="AG462" i="1"/>
  <c r="AG463" i="1"/>
  <c r="AG464" i="1"/>
  <c r="AG465" i="1"/>
  <c r="AG466" i="1"/>
  <c r="AF467" i="1"/>
  <c r="AG467" i="1"/>
  <c r="AG468" i="1"/>
  <c r="AG469" i="1"/>
  <c r="AG470" i="1"/>
  <c r="AG471" i="1"/>
  <c r="AG472" i="1"/>
  <c r="AF473" i="1"/>
  <c r="AG473" i="1"/>
  <c r="AG474" i="1"/>
  <c r="AG475" i="1"/>
  <c r="AG476" i="1"/>
  <c r="AG477" i="1"/>
  <c r="AG478" i="1"/>
  <c r="AF479" i="1"/>
  <c r="AG479" i="1"/>
  <c r="AG480" i="1"/>
  <c r="AG481" i="1"/>
  <c r="AG482" i="1"/>
  <c r="AG483" i="1"/>
  <c r="AG484" i="1"/>
  <c r="AF128" i="1"/>
  <c r="AG128" i="1"/>
  <c r="AG485" i="1"/>
  <c r="AG486" i="1"/>
  <c r="AG487" i="1"/>
  <c r="AG488" i="1"/>
  <c r="AG489" i="1"/>
  <c r="AF129" i="1"/>
  <c r="AG129" i="1"/>
  <c r="AG490" i="1"/>
  <c r="AG491" i="1"/>
  <c r="AG492" i="1"/>
  <c r="AG493" i="1"/>
  <c r="AG494" i="1"/>
  <c r="AF495" i="1"/>
  <c r="AG495" i="1"/>
  <c r="AG496" i="1"/>
  <c r="AG497" i="1"/>
  <c r="AG498" i="1"/>
  <c r="AG499" i="1"/>
  <c r="AG500" i="1"/>
  <c r="AF501" i="1"/>
  <c r="AG501" i="1"/>
  <c r="AG502" i="1"/>
  <c r="AG503" i="1"/>
  <c r="AG504" i="1"/>
  <c r="AG505" i="1"/>
  <c r="AG130" i="1"/>
  <c r="AF506" i="1"/>
  <c r="AG506" i="1"/>
  <c r="AF507" i="1"/>
  <c r="AG507" i="1"/>
  <c r="AG508" i="1"/>
  <c r="AG509" i="1"/>
  <c r="AG510" i="1"/>
  <c r="AG511" i="1"/>
  <c r="AF512" i="1"/>
  <c r="AG512" i="1"/>
  <c r="AG513" i="1"/>
  <c r="AG514" i="1"/>
  <c r="AG515" i="1"/>
  <c r="AG516" i="1"/>
  <c r="AG19" i="1"/>
  <c r="AF517" i="1"/>
  <c r="AG517" i="1"/>
  <c r="AG518" i="1"/>
  <c r="AG519" i="1"/>
  <c r="AG520" i="1"/>
  <c r="AG521" i="1"/>
  <c r="AG522" i="1"/>
  <c r="AF523" i="1"/>
  <c r="AG523" i="1"/>
  <c r="AG524" i="1"/>
  <c r="AG525" i="1"/>
  <c r="AF526" i="1"/>
  <c r="AG526" i="1"/>
  <c r="AG527" i="1"/>
  <c r="AG528" i="1"/>
  <c r="AF529" i="1"/>
  <c r="AG529" i="1"/>
  <c r="AG530" i="1"/>
  <c r="AG531" i="1"/>
  <c r="AG532" i="1"/>
  <c r="AG533" i="1"/>
  <c r="AG131" i="1"/>
  <c r="AF132" i="1"/>
  <c r="AG132" i="1"/>
  <c r="AG196" i="1"/>
  <c r="AG197" i="1"/>
  <c r="AG198" i="1"/>
  <c r="AG199" i="1"/>
  <c r="AG534" i="1"/>
  <c r="AF535" i="1"/>
  <c r="AG535" i="1"/>
  <c r="AG536" i="1"/>
  <c r="AG537" i="1"/>
  <c r="AG538" i="1"/>
  <c r="AG539" i="1"/>
  <c r="AG540" i="1"/>
  <c r="AF541" i="1"/>
  <c r="AG541" i="1"/>
  <c r="AG542" i="1"/>
  <c r="AG543" i="1"/>
  <c r="AG133" i="1"/>
  <c r="AG544" i="1"/>
  <c r="AG545" i="1"/>
  <c r="AF546" i="1"/>
  <c r="AG546" i="1"/>
  <c r="AG547" i="1"/>
  <c r="AG218" i="1"/>
  <c r="AG230" i="1"/>
  <c r="AG134" i="1"/>
  <c r="AG135" i="1"/>
  <c r="AF136" i="1"/>
  <c r="AG136" i="1"/>
  <c r="AG548" i="1"/>
  <c r="AG549" i="1"/>
  <c r="AF550" i="1"/>
  <c r="AG550" i="1"/>
  <c r="AG551" i="1"/>
  <c r="AG552" i="1"/>
  <c r="AF553" i="1"/>
  <c r="AG553" i="1"/>
  <c r="AG554" i="1"/>
  <c r="AG555" i="1"/>
  <c r="AG556" i="1"/>
  <c r="AG557" i="1"/>
  <c r="AG558" i="1"/>
  <c r="AF559" i="1"/>
  <c r="AG559" i="1"/>
  <c r="AG560" i="1"/>
  <c r="AG561" i="1"/>
  <c r="AF562" i="1"/>
  <c r="AG562" i="1"/>
  <c r="AG563" i="1"/>
  <c r="AG564" i="1"/>
  <c r="AF565" i="1"/>
  <c r="AG565" i="1"/>
  <c r="AG566" i="1"/>
  <c r="AG567" i="1"/>
  <c r="AG568" i="1"/>
  <c r="AG569" i="1"/>
  <c r="AG570" i="1"/>
  <c r="AF571" i="1"/>
  <c r="AG571" i="1"/>
  <c r="AG572" i="1"/>
  <c r="AG573" i="1"/>
  <c r="AF574" i="1"/>
  <c r="AG574" i="1"/>
  <c r="AG575" i="1"/>
  <c r="AG576" i="1"/>
  <c r="AF577" i="1"/>
  <c r="AG577" i="1"/>
  <c r="AG578" i="1"/>
  <c r="AG579" i="1"/>
  <c r="AG580" i="1"/>
  <c r="AG581" i="1"/>
  <c r="AG582" i="1"/>
  <c r="AF583" i="1"/>
  <c r="AG583" i="1"/>
  <c r="AG584" i="1"/>
  <c r="AG585" i="1"/>
  <c r="AF586" i="1"/>
  <c r="AG586" i="1"/>
  <c r="AG587" i="1"/>
  <c r="AG271" i="1"/>
  <c r="AF588" i="1"/>
  <c r="AG588" i="1"/>
  <c r="AG589" i="1"/>
  <c r="AG590" i="1"/>
  <c r="AG591" i="1"/>
  <c r="AG592" i="1"/>
  <c r="AG593" i="1"/>
  <c r="AG594" i="1"/>
  <c r="AG595" i="1"/>
  <c r="AG596" i="1"/>
  <c r="AF597" i="1"/>
  <c r="AG597" i="1"/>
  <c r="AG598" i="1"/>
  <c r="AG599" i="1"/>
  <c r="AF600" i="1"/>
  <c r="AG600" i="1"/>
  <c r="AG601" i="1"/>
  <c r="AG602" i="1"/>
  <c r="AG603" i="1"/>
  <c r="AG604" i="1"/>
  <c r="AG605" i="1"/>
  <c r="AF606" i="1"/>
  <c r="AG606" i="1"/>
  <c r="AG607" i="1"/>
  <c r="AG608" i="1"/>
  <c r="AF609" i="1"/>
  <c r="AG609" i="1"/>
  <c r="AG610" i="1"/>
  <c r="AG611" i="1"/>
  <c r="AF612" i="1"/>
  <c r="AG612" i="1"/>
  <c r="AG20" i="1"/>
  <c r="AG613" i="1"/>
  <c r="AG614" i="1"/>
  <c r="AG21" i="1"/>
  <c r="AG22" i="1"/>
  <c r="AF23" i="1"/>
  <c r="AG23" i="1"/>
  <c r="AG24" i="1"/>
  <c r="AG25" i="1"/>
  <c r="AF26" i="1"/>
  <c r="AG26" i="1"/>
  <c r="AG615" i="1"/>
  <c r="AG27" i="1"/>
  <c r="AF28" i="1"/>
  <c r="AG28" i="1"/>
  <c r="AG29" i="1"/>
  <c r="AG616" i="1"/>
  <c r="AG30" i="1"/>
  <c r="AG617" i="1"/>
  <c r="AG618" i="1"/>
  <c r="AF619" i="1"/>
  <c r="AG619" i="1"/>
  <c r="AG620" i="1"/>
  <c r="AG621" i="1"/>
  <c r="AF622" i="1"/>
  <c r="AG622" i="1"/>
  <c r="AG623" i="1"/>
  <c r="AG624" i="1"/>
  <c r="AF625" i="1"/>
  <c r="AG625" i="1"/>
  <c r="AG200" i="1"/>
  <c r="AG31" i="1"/>
  <c r="AG626" i="1"/>
  <c r="AG627" i="1"/>
  <c r="AG32" i="1"/>
  <c r="AG628" i="1"/>
  <c r="AG629" i="1"/>
  <c r="AG630" i="1"/>
  <c r="AF33" i="1"/>
  <c r="AG33" i="1"/>
  <c r="AG631" i="1"/>
  <c r="AG632" i="1"/>
  <c r="AF137" i="1"/>
  <c r="AG137" i="1"/>
  <c r="AG633" i="1"/>
  <c r="AG634" i="1"/>
  <c r="AG635" i="1"/>
  <c r="AG636" i="1"/>
  <c r="AG637" i="1"/>
  <c r="AF638" i="1"/>
  <c r="AG638" i="1"/>
  <c r="AG639" i="1"/>
  <c r="AG640" i="1"/>
  <c r="AF641" i="1"/>
  <c r="AG641" i="1"/>
  <c r="AG642" i="1"/>
  <c r="AG643" i="1"/>
  <c r="AF644" i="1"/>
  <c r="AG644" i="1"/>
  <c r="AG34" i="1"/>
  <c r="AG645" i="1"/>
  <c r="AG646" i="1"/>
  <c r="AG35" i="1"/>
  <c r="AG647" i="1"/>
  <c r="AF648" i="1"/>
  <c r="AG648" i="1"/>
  <c r="AG649" i="1"/>
  <c r="AG650" i="1"/>
  <c r="AF651" i="1"/>
  <c r="AG651" i="1"/>
  <c r="AG652" i="1"/>
  <c r="AG653" i="1"/>
  <c r="AF654" i="1"/>
  <c r="AG654" i="1"/>
  <c r="AG655" i="1"/>
  <c r="AG656" i="1"/>
  <c r="AG171" i="1"/>
  <c r="AG657" i="1"/>
  <c r="AG658" i="1"/>
  <c r="AF659" i="1"/>
  <c r="AG659" i="1"/>
  <c r="AG660" i="1"/>
  <c r="AG661" i="1"/>
  <c r="AG662" i="1"/>
  <c r="AG663" i="1"/>
  <c r="AG664" i="1"/>
  <c r="AF665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F677" i="1"/>
  <c r="AG677" i="1"/>
  <c r="AG678" i="1"/>
  <c r="AG679" i="1"/>
  <c r="AG680" i="1"/>
  <c r="AG681" i="1"/>
  <c r="AG682" i="1"/>
  <c r="AF683" i="1"/>
  <c r="AG683" i="1"/>
  <c r="AG684" i="1"/>
  <c r="AG685" i="1"/>
  <c r="AG686" i="1"/>
  <c r="AG687" i="1"/>
  <c r="AG688" i="1"/>
  <c r="AF689" i="1"/>
  <c r="AG689" i="1"/>
  <c r="AG690" i="1"/>
  <c r="AG691" i="1"/>
  <c r="AG692" i="1"/>
  <c r="AG693" i="1"/>
  <c r="AG694" i="1"/>
  <c r="AF695" i="1"/>
  <c r="AG695" i="1"/>
  <c r="AG696" i="1"/>
  <c r="AG138" i="1"/>
  <c r="AF697" i="1"/>
  <c r="AG697" i="1"/>
  <c r="AG698" i="1"/>
  <c r="AG699" i="1"/>
  <c r="AF700" i="1"/>
  <c r="AG700" i="1"/>
  <c r="AG701" i="1"/>
  <c r="AG702" i="1"/>
  <c r="AG703" i="1"/>
  <c r="AG704" i="1"/>
  <c r="AG139" i="1"/>
  <c r="AF140" i="1"/>
  <c r="AG140" i="1"/>
  <c r="AG141" i="1"/>
  <c r="AG36" i="1"/>
  <c r="AG272" i="1"/>
  <c r="AG273" i="1"/>
  <c r="AG247" i="1"/>
  <c r="AF142" i="1"/>
  <c r="AG142" i="1"/>
  <c r="AF143" i="1"/>
  <c r="AG143" i="1"/>
  <c r="AG705" i="1"/>
  <c r="AG37" i="1"/>
  <c r="AG38" i="1"/>
  <c r="AG706" i="1"/>
  <c r="AF39" i="1"/>
  <c r="AG39" i="1"/>
  <c r="AG707" i="1"/>
  <c r="AG708" i="1"/>
  <c r="AG709" i="1"/>
  <c r="AG710" i="1"/>
  <c r="AG711" i="1"/>
  <c r="AF712" i="1"/>
  <c r="AG712" i="1"/>
  <c r="AG144" i="1"/>
  <c r="AG713" i="1"/>
  <c r="AG714" i="1"/>
  <c r="AG715" i="1"/>
  <c r="AG716" i="1"/>
  <c r="AG40" i="1"/>
  <c r="AG41" i="1"/>
  <c r="AG42" i="1"/>
  <c r="AG145" i="1"/>
  <c r="AG717" i="1"/>
  <c r="AG718" i="1"/>
  <c r="AF719" i="1"/>
  <c r="AG719" i="1"/>
  <c r="AG720" i="1"/>
  <c r="AG721" i="1"/>
  <c r="AG722" i="1"/>
  <c r="AG723" i="1"/>
  <c r="AG724" i="1"/>
  <c r="AF725" i="1"/>
  <c r="AG725" i="1"/>
  <c r="AG726" i="1"/>
  <c r="AG727" i="1"/>
  <c r="AF43" i="1"/>
  <c r="AG43" i="1"/>
  <c r="AG728" i="1"/>
  <c r="AG729" i="1"/>
  <c r="AF730" i="1"/>
  <c r="AG730" i="1"/>
  <c r="AG731" i="1"/>
  <c r="AG732" i="1"/>
  <c r="AG733" i="1"/>
  <c r="AG734" i="1"/>
  <c r="AG735" i="1"/>
  <c r="AF736" i="1"/>
  <c r="AG736" i="1"/>
  <c r="AG737" i="1"/>
  <c r="AG738" i="1"/>
  <c r="AG739" i="1"/>
  <c r="AG740" i="1"/>
  <c r="AG741" i="1"/>
  <c r="AF742" i="1"/>
  <c r="AG742" i="1"/>
  <c r="AG743" i="1"/>
  <c r="AG744" i="1"/>
  <c r="AG745" i="1"/>
  <c r="AG746" i="1"/>
  <c r="AG747" i="1"/>
  <c r="AF748" i="1"/>
  <c r="AG748" i="1"/>
  <c r="AG749" i="1"/>
  <c r="AG750" i="1"/>
  <c r="AG751" i="1"/>
  <c r="AG752" i="1"/>
  <c r="AG753" i="1"/>
  <c r="AF754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F44" i="1"/>
  <c r="AG44" i="1"/>
  <c r="AG766" i="1"/>
  <c r="AG45" i="1"/>
  <c r="AG767" i="1"/>
  <c r="AG768" i="1"/>
  <c r="AG769" i="1"/>
  <c r="AG770" i="1"/>
  <c r="AG771" i="1"/>
  <c r="AG772" i="1"/>
  <c r="AG773" i="1"/>
  <c r="AG774" i="1"/>
  <c r="AG775" i="1"/>
  <c r="AF776" i="1"/>
  <c r="AG776" i="1"/>
  <c r="AG777" i="1"/>
  <c r="AG778" i="1"/>
  <c r="AG779" i="1"/>
  <c r="AG146" i="1"/>
  <c r="AG147" i="1"/>
  <c r="AF46" i="1"/>
  <c r="AG46" i="1"/>
  <c r="AG780" i="1"/>
  <c r="AG148" i="1"/>
  <c r="AF149" i="1"/>
  <c r="AG149" i="1"/>
  <c r="AG781" i="1"/>
  <c r="AG782" i="1"/>
  <c r="AF783" i="1"/>
  <c r="AG783" i="1"/>
  <c r="AG784" i="1"/>
  <c r="AG785" i="1"/>
  <c r="AG786" i="1"/>
  <c r="AG787" i="1"/>
  <c r="AG788" i="1"/>
  <c r="AF789" i="1"/>
  <c r="AG789" i="1"/>
  <c r="AG790" i="1"/>
  <c r="AG791" i="1"/>
  <c r="AG792" i="1"/>
  <c r="AG793" i="1"/>
  <c r="AG794" i="1"/>
  <c r="AF795" i="1"/>
  <c r="AG795" i="1"/>
  <c r="AG796" i="1"/>
  <c r="AG797" i="1"/>
  <c r="AG798" i="1"/>
  <c r="AG799" i="1"/>
  <c r="AG800" i="1"/>
  <c r="AF801" i="1"/>
  <c r="AG801" i="1"/>
  <c r="AG802" i="1"/>
  <c r="AG172" i="1"/>
  <c r="AF803" i="1"/>
  <c r="AG803" i="1"/>
  <c r="AG804" i="1"/>
  <c r="AG805" i="1"/>
  <c r="AG806" i="1"/>
  <c r="AG807" i="1"/>
  <c r="AG808" i="1"/>
  <c r="AG809" i="1"/>
  <c r="AG810" i="1"/>
  <c r="AG811" i="1"/>
  <c r="AF812" i="1"/>
  <c r="AG812" i="1"/>
  <c r="AG813" i="1"/>
  <c r="AG814" i="1"/>
  <c r="AG815" i="1"/>
  <c r="AG816" i="1"/>
  <c r="AG817" i="1"/>
  <c r="AF818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F150" i="1"/>
  <c r="AG150" i="1"/>
  <c r="AG830" i="1"/>
  <c r="AG151" i="1"/>
  <c r="AG831" i="1"/>
  <c r="AG832" i="1"/>
  <c r="AG833" i="1"/>
  <c r="AF834" i="1"/>
  <c r="AG834" i="1"/>
  <c r="AG835" i="1"/>
  <c r="AG836" i="1"/>
  <c r="AG837" i="1"/>
  <c r="AG838" i="1"/>
  <c r="AG839" i="1"/>
  <c r="AF840" i="1"/>
  <c r="AG840" i="1"/>
  <c r="AG841" i="1"/>
  <c r="AG842" i="1"/>
  <c r="AG843" i="1"/>
  <c r="AG844" i="1"/>
  <c r="AG845" i="1"/>
  <c r="AF846" i="1"/>
  <c r="AG846" i="1"/>
  <c r="AG847" i="1"/>
  <c r="AG848" i="1"/>
  <c r="AG849" i="1"/>
  <c r="AG850" i="1"/>
  <c r="AG851" i="1"/>
  <c r="AF852" i="1"/>
  <c r="AG852" i="1"/>
  <c r="AG853" i="1"/>
  <c r="AG854" i="1"/>
  <c r="AG855" i="1"/>
  <c r="AG856" i="1"/>
  <c r="AG857" i="1"/>
  <c r="AF858" i="1"/>
  <c r="AG858" i="1"/>
  <c r="AG859" i="1"/>
  <c r="AG860" i="1"/>
  <c r="AG861" i="1"/>
  <c r="AG862" i="1"/>
  <c r="AG863" i="1"/>
  <c r="AF864" i="1"/>
  <c r="AG864" i="1"/>
  <c r="AG865" i="1"/>
  <c r="AG866" i="1"/>
  <c r="AG867" i="1"/>
  <c r="AG868" i="1"/>
  <c r="AG869" i="1"/>
  <c r="AF870" i="1"/>
  <c r="AG870" i="1"/>
  <c r="AG871" i="1"/>
  <c r="AG872" i="1"/>
  <c r="AG219" i="1"/>
  <c r="AG180" i="1"/>
  <c r="AG190" i="1"/>
  <c r="AF47" i="1"/>
  <c r="AG47" i="1"/>
  <c r="AG873" i="1"/>
  <c r="AG874" i="1"/>
  <c r="AG875" i="1"/>
  <c r="AG876" i="1"/>
  <c r="AG877" i="1"/>
  <c r="AF878" i="1"/>
  <c r="AG878" i="1"/>
  <c r="AG879" i="1"/>
  <c r="AG880" i="1"/>
  <c r="AG881" i="1"/>
  <c r="AG882" i="1"/>
  <c r="AG883" i="1"/>
  <c r="AF884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F896" i="1"/>
  <c r="AG896" i="1"/>
  <c r="AG897" i="1"/>
  <c r="AG898" i="1"/>
  <c r="AG899" i="1"/>
  <c r="AG900" i="1"/>
  <c r="AG901" i="1"/>
  <c r="AG902" i="1"/>
  <c r="AG903" i="1"/>
  <c r="AG904" i="1"/>
  <c r="AF905" i="1"/>
  <c r="AG905" i="1"/>
  <c r="AG48" i="1"/>
  <c r="AG49" i="1"/>
  <c r="AF906" i="1"/>
  <c r="AG906" i="1"/>
  <c r="AG907" i="1"/>
  <c r="AG908" i="1"/>
  <c r="AG909" i="1"/>
  <c r="AG910" i="1"/>
  <c r="AG911" i="1"/>
  <c r="AF912" i="1"/>
  <c r="AG912" i="1"/>
  <c r="AG913" i="1"/>
  <c r="AG914" i="1"/>
  <c r="AG915" i="1"/>
  <c r="AG916" i="1"/>
  <c r="AG917" i="1"/>
  <c r="AF918" i="1"/>
  <c r="AG918" i="1"/>
  <c r="AG919" i="1"/>
  <c r="AG920" i="1"/>
  <c r="AG921" i="1"/>
  <c r="AG922" i="1"/>
  <c r="AG923" i="1"/>
  <c r="AF924" i="1"/>
  <c r="AG924" i="1"/>
  <c r="AG925" i="1"/>
  <c r="AG926" i="1"/>
  <c r="AG927" i="1"/>
  <c r="AG50" i="1"/>
  <c r="AG928" i="1"/>
  <c r="AF51" i="1"/>
  <c r="AG51" i="1"/>
  <c r="AG52" i="1"/>
  <c r="AG53" i="1"/>
  <c r="AG929" i="1"/>
  <c r="AG54" i="1"/>
  <c r="AG930" i="1"/>
  <c r="AF931" i="1"/>
  <c r="AG931" i="1"/>
  <c r="AG932" i="1"/>
  <c r="AG933" i="1"/>
  <c r="AG934" i="1"/>
  <c r="AG935" i="1"/>
  <c r="AG936" i="1"/>
  <c r="AF937" i="1"/>
  <c r="AG937" i="1"/>
  <c r="AG938" i="1"/>
  <c r="AG939" i="1"/>
  <c r="AG940" i="1"/>
  <c r="AG941" i="1"/>
  <c r="AG942" i="1"/>
  <c r="AG216" i="1"/>
  <c r="AG943" i="1"/>
  <c r="AG944" i="1"/>
  <c r="AG945" i="1"/>
  <c r="AG946" i="1"/>
  <c r="AG152" i="1"/>
  <c r="AG947" i="1"/>
  <c r="AG948" i="1"/>
  <c r="AG949" i="1"/>
  <c r="AG950" i="1"/>
  <c r="AG951" i="1"/>
  <c r="AG952" i="1"/>
  <c r="AF953" i="1"/>
  <c r="AG953" i="1"/>
  <c r="AG954" i="1"/>
  <c r="AG955" i="1"/>
  <c r="AG956" i="1"/>
  <c r="AG957" i="1"/>
  <c r="AG958" i="1"/>
  <c r="AF959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55" i="1"/>
  <c r="AF153" i="1"/>
  <c r="AG153" i="1"/>
  <c r="AG154" i="1"/>
  <c r="AG976" i="1"/>
  <c r="AG193" i="1"/>
  <c r="AG56" i="1"/>
  <c r="AG977" i="1"/>
  <c r="AF978" i="1"/>
  <c r="AG978" i="1"/>
  <c r="AG979" i="1"/>
  <c r="AG980" i="1"/>
  <c r="AG981" i="1"/>
  <c r="AG982" i="1"/>
  <c r="AG983" i="1"/>
  <c r="AF984" i="1"/>
  <c r="AG984" i="1"/>
  <c r="AG985" i="1"/>
  <c r="AG986" i="1"/>
  <c r="AF987" i="1"/>
  <c r="AG987" i="1"/>
  <c r="AG988" i="1"/>
  <c r="AG989" i="1"/>
  <c r="AF990" i="1"/>
  <c r="AG990" i="1"/>
  <c r="AG991" i="1"/>
  <c r="AG992" i="1"/>
  <c r="AG993" i="1"/>
  <c r="AG994" i="1"/>
  <c r="AG995" i="1"/>
  <c r="AF996" i="1"/>
  <c r="AG996" i="1"/>
  <c r="AG191" i="1"/>
  <c r="AG997" i="1"/>
  <c r="AG998" i="1"/>
  <c r="AG999" i="1"/>
  <c r="AG1000" i="1"/>
  <c r="AF1001" i="1"/>
  <c r="AG1001" i="1"/>
  <c r="AG1002" i="1"/>
  <c r="AG1003" i="1"/>
  <c r="AG201" i="1"/>
  <c r="AG1004" i="1"/>
  <c r="AG202" i="1"/>
  <c r="AG1005" i="1"/>
  <c r="AG1006" i="1"/>
  <c r="AG1007" i="1"/>
  <c r="AG1008" i="1"/>
  <c r="AG1009" i="1"/>
  <c r="AG1010" i="1"/>
  <c r="AF1011" i="1"/>
  <c r="AG1011" i="1"/>
  <c r="AG1012" i="1"/>
  <c r="AG1013" i="1"/>
  <c r="AG1014" i="1"/>
  <c r="AG1015" i="1"/>
  <c r="AG57" i="1"/>
  <c r="AG1016" i="1"/>
  <c r="AG1017" i="1"/>
  <c r="AG1018" i="1"/>
  <c r="AF1019" i="1"/>
  <c r="AG1019" i="1"/>
  <c r="AG1020" i="1"/>
  <c r="AG1021" i="1"/>
  <c r="AF58" i="1"/>
  <c r="AG58" i="1"/>
  <c r="AG1022" i="1"/>
  <c r="AG1023" i="1"/>
  <c r="AG1024" i="1"/>
  <c r="AG1025" i="1"/>
  <c r="AG1026" i="1"/>
  <c r="AF1027" i="1"/>
  <c r="AG1027" i="1"/>
  <c r="AG1028" i="1"/>
  <c r="AG1029" i="1"/>
  <c r="AG1030" i="1"/>
  <c r="AG1031" i="1"/>
  <c r="AG1032" i="1"/>
  <c r="AG1033" i="1"/>
  <c r="AG1034" i="1"/>
  <c r="AG59" i="1"/>
  <c r="AG1035" i="1"/>
  <c r="AG1036" i="1"/>
  <c r="AG1037" i="1"/>
  <c r="AF1038" i="1"/>
  <c r="AG1038" i="1"/>
  <c r="AG1039" i="1"/>
  <c r="AG1040" i="1"/>
  <c r="AF1041" i="1"/>
  <c r="AG1041" i="1"/>
  <c r="AG1042" i="1"/>
  <c r="AG1043" i="1"/>
  <c r="AF1044" i="1"/>
  <c r="AG1044" i="1"/>
  <c r="AG1045" i="1"/>
  <c r="AG1046" i="1"/>
  <c r="AG1047" i="1"/>
  <c r="AG60" i="1"/>
  <c r="AG61" i="1"/>
  <c r="AG1048" i="1"/>
  <c r="AG1049" i="1"/>
  <c r="AG1050" i="1"/>
  <c r="AG1051" i="1"/>
  <c r="AG1052" i="1"/>
  <c r="AG1053" i="1"/>
  <c r="AF1054" i="1"/>
  <c r="AG1054" i="1"/>
  <c r="AG1055" i="1"/>
  <c r="AG1056" i="1"/>
  <c r="AG1057" i="1"/>
  <c r="AG1058" i="1"/>
  <c r="AG1059" i="1"/>
  <c r="AF1060" i="1"/>
  <c r="AG1060" i="1"/>
  <c r="AG62" i="1"/>
  <c r="AG203" i="1"/>
  <c r="AG1061" i="1"/>
  <c r="AG1062" i="1"/>
  <c r="AG63" i="1"/>
  <c r="AF1063" i="1"/>
  <c r="AG1063" i="1"/>
  <c r="AG1064" i="1"/>
  <c r="AG1065" i="1"/>
  <c r="AG1066" i="1"/>
  <c r="AG1067" i="1"/>
  <c r="AG204" i="1"/>
  <c r="AF1068" i="1"/>
  <c r="AG1068" i="1"/>
  <c r="AG1069" i="1"/>
  <c r="AG1070" i="1"/>
  <c r="AG1071" i="1"/>
  <c r="AG1072" i="1"/>
  <c r="AG1073" i="1"/>
  <c r="AF1074" i="1"/>
  <c r="AG1074" i="1"/>
  <c r="AF1075" i="1"/>
  <c r="AG1075" i="1"/>
  <c r="AG1076" i="1"/>
  <c r="AG1077" i="1"/>
  <c r="AG1078" i="1"/>
  <c r="AG1079" i="1"/>
  <c r="AF1080" i="1"/>
  <c r="AG1080" i="1"/>
  <c r="AG1081" i="1"/>
  <c r="AG1082" i="1"/>
  <c r="AG64" i="1"/>
  <c r="AG1083" i="1"/>
  <c r="AG1084" i="1"/>
  <c r="AF1085" i="1"/>
  <c r="AG1085" i="1"/>
  <c r="AG1086" i="1"/>
  <c r="AG1087" i="1"/>
  <c r="AG1088" i="1"/>
  <c r="AG1089" i="1"/>
  <c r="AG1090" i="1"/>
  <c r="AF1091" i="1"/>
  <c r="AG1091" i="1"/>
  <c r="AG1092" i="1"/>
  <c r="AG1093" i="1"/>
  <c r="AG1094" i="1"/>
  <c r="AG1095" i="1"/>
  <c r="AG1096" i="1"/>
  <c r="AF1097" i="1"/>
  <c r="AG1097" i="1"/>
  <c r="AG65" i="1"/>
  <c r="AG205" i="1"/>
  <c r="AG1098" i="1"/>
  <c r="AG1099" i="1"/>
  <c r="AG1100" i="1"/>
  <c r="AG1101" i="1"/>
  <c r="AG1102" i="1"/>
  <c r="AG1103" i="1"/>
  <c r="AG1104" i="1"/>
  <c r="AG1105" i="1"/>
  <c r="AG1106" i="1"/>
  <c r="AF1107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F1119" i="1"/>
  <c r="AG1119" i="1"/>
  <c r="AG1120" i="1"/>
  <c r="AG1121" i="1"/>
  <c r="AG1122" i="1"/>
  <c r="AG1123" i="1"/>
  <c r="AG1124" i="1"/>
  <c r="AG66" i="1"/>
  <c r="AG1125" i="1"/>
  <c r="AG1126" i="1"/>
  <c r="AF1127" i="1"/>
  <c r="AG1127" i="1"/>
  <c r="AG1128" i="1"/>
  <c r="AG1129" i="1"/>
  <c r="AF67" i="1"/>
  <c r="AG67" i="1"/>
  <c r="AG1130" i="1"/>
  <c r="AG1131" i="1"/>
  <c r="AG1132" i="1"/>
  <c r="AG1133" i="1"/>
  <c r="AG1134" i="1"/>
  <c r="AF1135" i="1"/>
  <c r="AG1135" i="1"/>
  <c r="AG1136" i="1"/>
  <c r="AG1137" i="1"/>
  <c r="AG1138" i="1"/>
  <c r="AG1139" i="1"/>
  <c r="AG1140" i="1"/>
  <c r="AF1141" i="1"/>
  <c r="AG1141" i="1"/>
  <c r="AG1142" i="1"/>
  <c r="AG1143" i="1"/>
  <c r="AG1144" i="1"/>
  <c r="AG1145" i="1"/>
  <c r="AG1146" i="1"/>
  <c r="AF1147" i="1"/>
  <c r="AG1147" i="1"/>
  <c r="AG1148" i="1"/>
  <c r="AG1149" i="1"/>
  <c r="AG1150" i="1"/>
  <c r="AG1151" i="1"/>
  <c r="AG68" i="1"/>
  <c r="AF1152" i="1"/>
  <c r="AG1152" i="1"/>
  <c r="AG1153" i="1"/>
  <c r="AG1154" i="1"/>
  <c r="AG1155" i="1"/>
  <c r="AG1156" i="1"/>
  <c r="AG1157" i="1"/>
  <c r="AF173" i="1"/>
  <c r="AG173" i="1"/>
  <c r="AG1158" i="1"/>
  <c r="AG206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F1174" i="1"/>
  <c r="AG1174" i="1"/>
  <c r="AG1175" i="1"/>
  <c r="AG1176" i="1"/>
  <c r="AG1177" i="1"/>
  <c r="AG1178" i="1"/>
  <c r="AG1179" i="1"/>
  <c r="AF1180" i="1"/>
  <c r="AG1180" i="1"/>
  <c r="AG1181" i="1"/>
  <c r="AG1182" i="1"/>
  <c r="AG1183" i="1"/>
  <c r="AG1184" i="1"/>
  <c r="AG1185" i="1"/>
  <c r="AF1186" i="1"/>
  <c r="AG1186" i="1"/>
  <c r="AG1187" i="1"/>
  <c r="AG1188" i="1"/>
  <c r="AG1189" i="1"/>
  <c r="AG1190" i="1"/>
  <c r="AG1191" i="1"/>
  <c r="AG1192" i="1"/>
  <c r="AG1193" i="1"/>
  <c r="AG1194" i="1"/>
  <c r="AF1195" i="1"/>
  <c r="AG1195" i="1"/>
  <c r="AG1196" i="1"/>
  <c r="AG1197" i="1"/>
  <c r="AF1198" i="1"/>
  <c r="AG1198" i="1"/>
  <c r="AG207" i="1"/>
  <c r="AG1199" i="1"/>
  <c r="AG1200" i="1"/>
  <c r="AG1201" i="1"/>
  <c r="AG208" i="1"/>
  <c r="AF1202" i="1"/>
  <c r="AG1202" i="1"/>
  <c r="AG1203" i="1"/>
  <c r="AG1204" i="1"/>
  <c r="AG1205" i="1"/>
  <c r="AG69" i="1"/>
  <c r="AG1206" i="1"/>
  <c r="AF1207" i="1"/>
  <c r="AG1207" i="1"/>
  <c r="AG1208" i="1"/>
  <c r="AG1209" i="1"/>
  <c r="AG1210" i="1"/>
  <c r="AG1211" i="1"/>
  <c r="AG1212" i="1"/>
  <c r="AF1213" i="1"/>
  <c r="AG1213" i="1"/>
  <c r="AG1214" i="1"/>
  <c r="AG1215" i="1"/>
  <c r="AG1216" i="1"/>
  <c r="AG1217" i="1"/>
  <c r="AG70" i="1"/>
  <c r="AF1218" i="1"/>
  <c r="AG1218" i="1"/>
  <c r="AG1219" i="1"/>
  <c r="AG1220" i="1"/>
  <c r="AG1221" i="1"/>
  <c r="AG1222" i="1"/>
  <c r="AG1223" i="1"/>
  <c r="AG1224" i="1"/>
  <c r="AG1225" i="1"/>
  <c r="AG1226" i="1"/>
  <c r="AG181" i="1"/>
  <c r="AG1227" i="1"/>
  <c r="AG1228" i="1"/>
  <c r="AF1229" i="1"/>
  <c r="AG1229" i="1"/>
  <c r="AG1230" i="1"/>
  <c r="AG1231" i="1"/>
  <c r="AG1232" i="1"/>
  <c r="AG1233" i="1"/>
  <c r="AG1234" i="1"/>
  <c r="AF1235" i="1"/>
  <c r="AG1235" i="1"/>
  <c r="AG1236" i="1"/>
  <c r="AG1237" i="1"/>
  <c r="AG71" i="1"/>
  <c r="AG1238" i="1"/>
  <c r="AG1239" i="1"/>
  <c r="AF1240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F1252" i="1"/>
  <c r="AG1252" i="1"/>
  <c r="AG1253" i="1"/>
  <c r="AG72" i="1"/>
  <c r="AG1254" i="1"/>
  <c r="AG1255" i="1"/>
  <c r="AG1256" i="1"/>
  <c r="AF288" i="1"/>
  <c r="AG288" i="1"/>
  <c r="AG1257" i="1"/>
  <c r="AG1258" i="1"/>
  <c r="AG215" i="1"/>
  <c r="AG73" i="1"/>
  <c r="AG1259" i="1"/>
  <c r="AF74" i="1"/>
  <c r="AG74" i="1"/>
  <c r="AG1260" i="1"/>
  <c r="AG1261" i="1"/>
  <c r="AG1262" i="1"/>
  <c r="AG1263" i="1"/>
  <c r="AG1264" i="1"/>
  <c r="AF1265" i="1"/>
  <c r="AG1265" i="1"/>
  <c r="AG1266" i="1"/>
  <c r="AG75" i="1"/>
  <c r="AF1267" i="1"/>
  <c r="AG1267" i="1"/>
  <c r="AG1268" i="1"/>
  <c r="AG1269" i="1"/>
  <c r="AF1270" i="1"/>
  <c r="AG1270" i="1"/>
  <c r="AG1271" i="1"/>
  <c r="AG1272" i="1"/>
  <c r="AG1273" i="1"/>
  <c r="AG274" i="1"/>
  <c r="AG1274" i="1"/>
  <c r="AF209" i="1"/>
  <c r="AG209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76" i="1"/>
  <c r="AG1287" i="1"/>
  <c r="AG1288" i="1"/>
  <c r="AG1289" i="1"/>
  <c r="AG1290" i="1"/>
  <c r="AF1291" i="1"/>
  <c r="AG1291" i="1"/>
  <c r="AG1292" i="1"/>
  <c r="AG1293" i="1"/>
  <c r="AG1294" i="1"/>
  <c r="AG1295" i="1"/>
  <c r="AG1296" i="1"/>
  <c r="AF1297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F1315" i="1"/>
  <c r="AG1315" i="1"/>
  <c r="AG182" i="1"/>
  <c r="AG1316" i="1"/>
  <c r="AG1317" i="1"/>
  <c r="AG1318" i="1"/>
  <c r="AG1319" i="1"/>
  <c r="AF1320" i="1"/>
  <c r="AG1320" i="1"/>
  <c r="AG1321" i="1"/>
  <c r="AG1322" i="1"/>
  <c r="AG1323" i="1"/>
  <c r="AG1324" i="1"/>
  <c r="AG1325" i="1"/>
  <c r="AF1326" i="1"/>
  <c r="AG1326" i="1"/>
  <c r="AG1327" i="1"/>
  <c r="AG1328" i="1"/>
  <c r="AG1329" i="1"/>
  <c r="AG1330" i="1"/>
  <c r="AG1331" i="1"/>
  <c r="AF1332" i="1"/>
  <c r="AG1332" i="1"/>
  <c r="AG1333" i="1"/>
  <c r="AG1334" i="1"/>
  <c r="AF1335" i="1"/>
  <c r="AG1335" i="1"/>
  <c r="AG1336" i="1"/>
  <c r="AG1337" i="1"/>
  <c r="AF1338" i="1"/>
  <c r="AG1338" i="1"/>
  <c r="AG1339" i="1"/>
  <c r="AG77" i="1"/>
  <c r="AG1340" i="1"/>
  <c r="AG1341" i="1"/>
  <c r="AG1342" i="1"/>
  <c r="AG1343" i="1"/>
  <c r="AG1344" i="1"/>
  <c r="AG1345" i="1"/>
  <c r="AG1346" i="1"/>
  <c r="AG78" i="1"/>
  <c r="AG1347" i="1"/>
  <c r="AF1348" i="1"/>
  <c r="AG1348" i="1"/>
  <c r="AG1349" i="1"/>
  <c r="AG1350" i="1"/>
  <c r="AG1351" i="1"/>
  <c r="AG1352" i="1"/>
  <c r="AG1353" i="1"/>
  <c r="AG1354" i="1"/>
  <c r="AG1355" i="1"/>
  <c r="AG1356" i="1"/>
  <c r="AG79" i="1"/>
  <c r="AG1357" i="1"/>
  <c r="AG192" i="1"/>
  <c r="AG1358" i="1"/>
  <c r="AG1359" i="1"/>
  <c r="AG1360" i="1"/>
  <c r="AG80" i="1"/>
  <c r="AG1361" i="1"/>
  <c r="AG1362" i="1"/>
  <c r="AF1363" i="1"/>
  <c r="AG1363" i="1"/>
  <c r="AG1364" i="1"/>
  <c r="AG1365" i="1"/>
  <c r="AG1366" i="1"/>
  <c r="AG81" i="1"/>
  <c r="AG1367" i="1"/>
  <c r="AF1368" i="1"/>
  <c r="AG1368" i="1"/>
  <c r="AG1369" i="1"/>
  <c r="AG1370" i="1"/>
  <c r="AG1371" i="1"/>
  <c r="AG1372" i="1"/>
  <c r="AG1373" i="1"/>
  <c r="AF1374" i="1"/>
  <c r="AG1374" i="1"/>
  <c r="AG1375" i="1"/>
  <c r="AG1376" i="1"/>
  <c r="AG1377" i="1"/>
  <c r="AG1378" i="1"/>
  <c r="AG1379" i="1"/>
  <c r="AF1380" i="1"/>
  <c r="AG1380" i="1"/>
  <c r="AG1381" i="1"/>
  <c r="AG1382" i="1"/>
  <c r="AG1383" i="1"/>
  <c r="AG1384" i="1"/>
  <c r="AG1385" i="1"/>
  <c r="AF1386" i="1"/>
  <c r="AG1386" i="1"/>
  <c r="AG1387" i="1"/>
  <c r="AG1388" i="1"/>
  <c r="AG1389" i="1"/>
  <c r="AG1390" i="1"/>
  <c r="AG1391" i="1"/>
  <c r="AF1392" i="1"/>
  <c r="AG1392" i="1"/>
  <c r="AG1393" i="1"/>
  <c r="AG1394" i="1"/>
  <c r="AG1395" i="1"/>
  <c r="AG1396" i="1"/>
  <c r="AG1397" i="1"/>
  <c r="AG82" i="1"/>
  <c r="AG1398" i="1"/>
  <c r="AG1399" i="1"/>
  <c r="AG1400" i="1"/>
  <c r="AG1401" i="1"/>
  <c r="AG1402" i="1"/>
  <c r="AF1403" i="1"/>
  <c r="AG1403" i="1"/>
  <c r="AG1404" i="1"/>
  <c r="AG1405" i="1"/>
  <c r="AG1406" i="1"/>
  <c r="AG1407" i="1"/>
  <c r="AG1408" i="1"/>
  <c r="AF1409" i="1"/>
  <c r="AG1409" i="1"/>
  <c r="AG1410" i="1"/>
  <c r="AG1411" i="1"/>
  <c r="AF1412" i="1"/>
  <c r="AG1412" i="1"/>
  <c r="AG1413" i="1"/>
  <c r="AG1414" i="1"/>
  <c r="AF1415" i="1"/>
  <c r="AG1415" i="1"/>
  <c r="AG1416" i="1"/>
  <c r="AG1417" i="1"/>
  <c r="AG1418" i="1"/>
  <c r="AG1419" i="1"/>
  <c r="AG1420" i="1"/>
  <c r="AF1421" i="1"/>
  <c r="AG1421" i="1"/>
  <c r="AG210" i="1"/>
  <c r="AG1422" i="1"/>
  <c r="AG1423" i="1"/>
  <c r="AG1424" i="1"/>
  <c r="AG1425" i="1"/>
  <c r="AF1426" i="1"/>
  <c r="AG1426" i="1"/>
  <c r="AG1427" i="1"/>
  <c r="AG1428" i="1"/>
  <c r="AG1429" i="1"/>
  <c r="AG1430" i="1"/>
  <c r="AG1431" i="1"/>
  <c r="AF1432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F1450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F275" i="1"/>
  <c r="AG275" i="1"/>
  <c r="AG1462" i="1"/>
  <c r="AG1463" i="1"/>
  <c r="AG1464" i="1"/>
  <c r="AG1465" i="1"/>
  <c r="AG1466" i="1"/>
  <c r="AG1467" i="1"/>
  <c r="AG1468" i="1"/>
  <c r="AG1469" i="1"/>
  <c r="AF1470" i="1"/>
  <c r="AG1470" i="1"/>
  <c r="AG1471" i="1"/>
  <c r="AG1472" i="1"/>
  <c r="AF1473" i="1"/>
  <c r="AG1473" i="1"/>
  <c r="AG1474" i="1"/>
  <c r="AG1475" i="1"/>
  <c r="AG1476" i="1"/>
  <c r="AG1477" i="1"/>
  <c r="AG1478" i="1"/>
  <c r="AG1479" i="1"/>
  <c r="AG1480" i="1"/>
  <c r="AG1481" i="1"/>
  <c r="AF1482" i="1"/>
  <c r="AG1482" i="1"/>
  <c r="AG1483" i="1"/>
  <c r="AG1484" i="1"/>
  <c r="AF1485" i="1"/>
  <c r="AG1485" i="1"/>
  <c r="AG1486" i="1"/>
  <c r="AG1487" i="1"/>
  <c r="AG1488" i="1"/>
  <c r="AG1489" i="1"/>
  <c r="AG1490" i="1"/>
  <c r="AG1491" i="1"/>
  <c r="AG1492" i="1"/>
  <c r="AG220" i="1"/>
  <c r="AG1493" i="1"/>
  <c r="AG1494" i="1"/>
  <c r="AG231" i="1"/>
  <c r="AF1495" i="1"/>
  <c r="AG1495" i="1"/>
  <c r="AG1496" i="1"/>
  <c r="AG83" i="1"/>
  <c r="AG174" i="1"/>
  <c r="AG1497" i="1"/>
  <c r="AG84" i="1"/>
  <c r="AG1498" i="1"/>
  <c r="AG1499" i="1"/>
  <c r="AG1500" i="1"/>
  <c r="AG1501" i="1"/>
  <c r="AG1502" i="1"/>
  <c r="AG1503" i="1"/>
  <c r="AF1504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83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F1527" i="1"/>
  <c r="AG1527" i="1"/>
  <c r="AG1528" i="1"/>
  <c r="AG1529" i="1"/>
  <c r="AG1530" i="1"/>
  <c r="AG1531" i="1"/>
  <c r="AG1532" i="1"/>
  <c r="AF1533" i="1"/>
  <c r="AG1533" i="1"/>
  <c r="AG1534" i="1"/>
  <c r="AG1535" i="1"/>
  <c r="AG1536" i="1"/>
  <c r="AG1537" i="1"/>
  <c r="AG1538" i="1"/>
  <c r="AF1539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F1551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F85" i="1"/>
  <c r="AG85" i="1"/>
  <c r="AG1563" i="1"/>
  <c r="AG1564" i="1"/>
  <c r="AG1565" i="1"/>
  <c r="AG1566" i="1"/>
  <c r="AG1567" i="1"/>
  <c r="AG1568" i="1"/>
  <c r="AG1569" i="1"/>
  <c r="AG1570" i="1"/>
  <c r="AF1571" i="1"/>
  <c r="AG1571" i="1"/>
  <c r="AG1572" i="1"/>
  <c r="AG1573" i="1"/>
  <c r="AF1574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F221" i="1"/>
  <c r="AG221" i="1"/>
  <c r="AG86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75" i="1"/>
  <c r="AG1600" i="1"/>
  <c r="AF1601" i="1"/>
  <c r="AG1601" i="1"/>
  <c r="AG1602" i="1"/>
  <c r="AG1603" i="1"/>
  <c r="AG1604" i="1"/>
  <c r="AG1605" i="1"/>
  <c r="AG1606" i="1"/>
  <c r="AF1607" i="1"/>
  <c r="AG1607" i="1"/>
  <c r="AG1608" i="1"/>
  <c r="AG1609" i="1"/>
  <c r="AG1610" i="1"/>
  <c r="AG1611" i="1"/>
  <c r="AG1612" i="1"/>
  <c r="AF1613" i="1"/>
  <c r="AG1613" i="1"/>
  <c r="AG1614" i="1"/>
  <c r="AG1615" i="1"/>
  <c r="AG1616" i="1"/>
  <c r="AG1617" i="1"/>
  <c r="AG1618" i="1"/>
  <c r="AF1619" i="1"/>
  <c r="AG1619" i="1"/>
  <c r="AG1620" i="1"/>
  <c r="AG1621" i="1"/>
  <c r="AG1622" i="1"/>
  <c r="AG1623" i="1"/>
  <c r="AG176" i="1"/>
  <c r="AG1624" i="1"/>
  <c r="AG1625" i="1"/>
  <c r="AG155" i="1"/>
  <c r="AF1626" i="1"/>
  <c r="AG1626" i="1"/>
  <c r="AG87" i="1"/>
  <c r="AG211" i="1"/>
  <c r="AF1627" i="1"/>
  <c r="AG1627" i="1"/>
  <c r="AG1628" i="1"/>
  <c r="AG1629" i="1"/>
  <c r="AG1630" i="1"/>
  <c r="AG1631" i="1"/>
  <c r="AG1632" i="1"/>
  <c r="AG1633" i="1"/>
  <c r="AG1634" i="1"/>
  <c r="AG1635" i="1"/>
  <c r="AF1636" i="1"/>
  <c r="AG1636" i="1"/>
  <c r="AG1637" i="1"/>
  <c r="AG1638" i="1"/>
  <c r="AF1639" i="1"/>
  <c r="AG1639" i="1"/>
  <c r="AG1640" i="1"/>
  <c r="AG1641" i="1"/>
  <c r="AG1642" i="1"/>
  <c r="AG1643" i="1"/>
  <c r="AG1644" i="1"/>
  <c r="AG1645" i="1"/>
  <c r="AG1646" i="1"/>
  <c r="AG1647" i="1"/>
  <c r="AF1648" i="1"/>
  <c r="AG1648" i="1"/>
  <c r="AG1649" i="1"/>
  <c r="AG1650" i="1"/>
  <c r="AF1651" i="1"/>
  <c r="AG1651" i="1"/>
  <c r="AG1652" i="1"/>
  <c r="AG1653" i="1"/>
  <c r="AG1654" i="1"/>
  <c r="AG1655" i="1"/>
  <c r="AG1656" i="1"/>
  <c r="AG1657" i="1"/>
  <c r="AG1658" i="1"/>
  <c r="AG1659" i="1"/>
  <c r="AG1660" i="1"/>
  <c r="AG88" i="1"/>
  <c r="AG1661" i="1"/>
  <c r="AF1662" i="1"/>
  <c r="AG1662" i="1"/>
  <c r="AG1663" i="1"/>
  <c r="AG1664" i="1"/>
  <c r="AG1665" i="1"/>
  <c r="AG1666" i="1"/>
  <c r="AG1667" i="1"/>
  <c r="AG1668" i="1"/>
  <c r="AG1669" i="1"/>
  <c r="AG1670" i="1"/>
  <c r="AG1671" i="1"/>
  <c r="AG89" i="1"/>
  <c r="AG222" i="1"/>
  <c r="AF1672" i="1"/>
  <c r="AG1672" i="1"/>
  <c r="AG1673" i="1"/>
  <c r="AG177" i="1"/>
  <c r="AG1674" i="1"/>
  <c r="AG1675" i="1"/>
  <c r="AG1676" i="1"/>
  <c r="AG156" i="1"/>
  <c r="AG90" i="1"/>
  <c r="AG1677" i="1"/>
  <c r="AF1678" i="1"/>
  <c r="AG1678" i="1"/>
  <c r="AG1679" i="1"/>
  <c r="AG1680" i="1"/>
  <c r="AF232" i="1"/>
  <c r="AG232" i="1"/>
  <c r="AG1681" i="1"/>
  <c r="AG1682" i="1"/>
  <c r="AG1683" i="1"/>
  <c r="AG1684" i="1"/>
  <c r="AG1685" i="1"/>
  <c r="AF1686" i="1"/>
  <c r="AG1686" i="1"/>
  <c r="AG1687" i="1"/>
  <c r="AG1688" i="1"/>
  <c r="AG1689" i="1"/>
  <c r="AG1690" i="1"/>
  <c r="AG1691" i="1"/>
  <c r="AF1692" i="1"/>
  <c r="AG1692" i="1"/>
  <c r="AG1693" i="1"/>
  <c r="AG1694" i="1"/>
  <c r="AG1695" i="1"/>
  <c r="AG1696" i="1"/>
  <c r="AG1697" i="1"/>
  <c r="AF157" i="1"/>
  <c r="AG157" i="1"/>
  <c r="AG1698" i="1"/>
  <c r="AG1699" i="1"/>
  <c r="AG1700" i="1"/>
  <c r="AG1701" i="1"/>
  <c r="AG1702" i="1"/>
  <c r="AF1703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F158" i="1"/>
  <c r="AG158" i="1"/>
  <c r="AG1715" i="1"/>
  <c r="AG1716" i="1"/>
  <c r="AG1717" i="1"/>
  <c r="AG1718" i="1"/>
  <c r="AG1719" i="1"/>
  <c r="AG1720" i="1"/>
  <c r="AG233" i="1"/>
  <c r="AG1721" i="1"/>
  <c r="AG1722" i="1"/>
  <c r="AG1723" i="1"/>
  <c r="AG1724" i="1"/>
  <c r="AF1725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234" i="1"/>
  <c r="AF1736" i="1"/>
  <c r="AG1736" i="1"/>
  <c r="AG1737" i="1"/>
  <c r="AG1738" i="1"/>
  <c r="AG91" i="1"/>
  <c r="AG1739" i="1"/>
  <c r="AG1740" i="1"/>
  <c r="AG1741" i="1"/>
  <c r="AG1742" i="1"/>
  <c r="AG1743" i="1"/>
  <c r="AG1744" i="1"/>
  <c r="AG1745" i="1"/>
  <c r="AG1746" i="1"/>
  <c r="AF1747" i="1"/>
  <c r="AG1747" i="1"/>
  <c r="AG1748" i="1"/>
  <c r="AG159" i="1"/>
  <c r="AG1749" i="1"/>
  <c r="AG1750" i="1"/>
  <c r="AG287" i="1"/>
  <c r="AG1751" i="1"/>
  <c r="AG1752" i="1"/>
  <c r="AG1753" i="1"/>
  <c r="AG1754" i="1"/>
  <c r="AG1755" i="1"/>
  <c r="AG1756" i="1"/>
  <c r="AF160" i="1"/>
  <c r="AG160" i="1"/>
  <c r="AG1757" i="1"/>
  <c r="AG161" i="1"/>
  <c r="AG162" i="1"/>
  <c r="AG1758" i="1"/>
  <c r="AG1759" i="1"/>
  <c r="AF1760" i="1"/>
  <c r="AG1760" i="1"/>
  <c r="AG1761" i="1"/>
  <c r="AG1762" i="1"/>
  <c r="AF92" i="1"/>
  <c r="AG92" i="1"/>
  <c r="AG1763" i="1"/>
  <c r="AG163" i="1"/>
  <c r="AF1764" i="1"/>
  <c r="AG1764" i="1"/>
  <c r="AG1765" i="1"/>
  <c r="AG1766" i="1"/>
  <c r="AG1767" i="1"/>
  <c r="AG1768" i="1"/>
  <c r="AG1769" i="1"/>
  <c r="AF1770" i="1"/>
  <c r="AG1770" i="1"/>
  <c r="AG1771" i="1"/>
  <c r="AG1772" i="1"/>
  <c r="AG1773" i="1"/>
  <c r="AG1774" i="1"/>
  <c r="AG1775" i="1"/>
  <c r="AF1776" i="1"/>
  <c r="AG1776" i="1"/>
  <c r="AG184" i="1"/>
  <c r="AG1777" i="1"/>
  <c r="AG1778" i="1"/>
  <c r="AG1779" i="1"/>
  <c r="AG1780" i="1"/>
  <c r="AG1781" i="1"/>
  <c r="AG1782" i="1"/>
  <c r="AG1783" i="1"/>
  <c r="AG1784" i="1"/>
  <c r="AG1785" i="1"/>
  <c r="AG1786" i="1"/>
  <c r="AF1787" i="1"/>
  <c r="AG1787" i="1"/>
  <c r="AG1788" i="1"/>
  <c r="AG1789" i="1"/>
  <c r="AG93" i="1"/>
  <c r="AG1790" i="1"/>
  <c r="AG1791" i="1"/>
  <c r="AF1792" i="1"/>
  <c r="AG1792" i="1"/>
  <c r="AG1793" i="1"/>
  <c r="AG1794" i="1"/>
  <c r="AG1795" i="1"/>
  <c r="AG1796" i="1"/>
  <c r="AG1797" i="1"/>
  <c r="AG259" i="1"/>
  <c r="AG1798" i="1"/>
  <c r="AG1799" i="1"/>
  <c r="AG241" i="1"/>
  <c r="AG1800" i="1"/>
  <c r="AG242" i="1"/>
  <c r="AG1801" i="1"/>
  <c r="AG94" i="1"/>
  <c r="AG1802" i="1"/>
  <c r="AF1803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F1824" i="1"/>
  <c r="AG1824" i="1"/>
  <c r="AG1825" i="1"/>
  <c r="AG1826" i="1"/>
  <c r="AG1827" i="1"/>
  <c r="AG1828" i="1"/>
  <c r="AG1829" i="1"/>
  <c r="AF1830" i="1"/>
  <c r="AG1830" i="1"/>
  <c r="AG1831" i="1"/>
  <c r="AG1832" i="1"/>
  <c r="AG1833" i="1"/>
  <c r="AG95" i="1"/>
  <c r="AG1834" i="1"/>
  <c r="AF1835" i="1"/>
  <c r="AG1835" i="1"/>
  <c r="AG1836" i="1"/>
  <c r="AG96" i="1"/>
  <c r="AG1837" i="1"/>
  <c r="AG1838" i="1"/>
  <c r="AG1839" i="1"/>
  <c r="AF1840" i="1"/>
  <c r="AG1840" i="1"/>
  <c r="AG1841" i="1"/>
  <c r="AG1842" i="1"/>
  <c r="AG1843" i="1"/>
  <c r="AG1844" i="1"/>
  <c r="AG1845" i="1"/>
  <c r="AG1846" i="1"/>
  <c r="AG1847" i="1"/>
  <c r="AG1848" i="1"/>
  <c r="AG1849" i="1"/>
  <c r="AG164" i="1"/>
  <c r="AG1850" i="1"/>
  <c r="AF1851" i="1"/>
  <c r="AG1851" i="1"/>
  <c r="AG1852" i="1"/>
  <c r="AG1853" i="1"/>
  <c r="AG1854" i="1"/>
  <c r="AG1855" i="1"/>
  <c r="AG1856" i="1"/>
  <c r="AF1857" i="1"/>
  <c r="AG1857" i="1"/>
  <c r="AG1858" i="1"/>
  <c r="AG1859" i="1"/>
  <c r="AG1860" i="1"/>
  <c r="AG1861" i="1"/>
  <c r="AG1862" i="1"/>
  <c r="AF1863" i="1"/>
  <c r="AG1863" i="1"/>
  <c r="AG1864" i="1"/>
  <c r="AG97" i="1"/>
  <c r="AG1865" i="1"/>
  <c r="AG1866" i="1"/>
  <c r="AG1867" i="1"/>
  <c r="AG1868" i="1"/>
  <c r="AG1869" i="1"/>
  <c r="AG98" i="1"/>
  <c r="AG1870" i="1"/>
  <c r="AG1871" i="1"/>
  <c r="AG1872" i="1"/>
  <c r="AG1873" i="1"/>
  <c r="AG165" i="1"/>
  <c r="AG1874" i="1"/>
  <c r="AG1875" i="1"/>
  <c r="AG1876" i="1"/>
  <c r="AG1877" i="1"/>
  <c r="AG1878" i="1"/>
  <c r="AG1879" i="1"/>
  <c r="AG1880" i="1"/>
  <c r="AF1881" i="1"/>
  <c r="AG1881" i="1"/>
  <c r="AG1882" i="1"/>
  <c r="AG1883" i="1"/>
  <c r="AF1884" i="1"/>
  <c r="AG1884" i="1"/>
  <c r="AG1885" i="1"/>
  <c r="AG1886" i="1"/>
  <c r="AG1887" i="1"/>
  <c r="AG1888" i="1"/>
  <c r="AG235" i="1"/>
  <c r="AG1889" i="1"/>
  <c r="AG1890" i="1"/>
  <c r="AG99" i="1"/>
  <c r="AG1891" i="1"/>
  <c r="AG1892" i="1"/>
  <c r="AG1893" i="1"/>
  <c r="AG1894" i="1"/>
  <c r="AG1895" i="1"/>
  <c r="AG1896" i="1"/>
  <c r="AG1897" i="1"/>
  <c r="AG1898" i="1"/>
  <c r="AG1899" i="1"/>
  <c r="AG100" i="1"/>
  <c r="AG1900" i="1"/>
  <c r="AG1901" i="1"/>
  <c r="AG1902" i="1"/>
  <c r="AG1903" i="1"/>
  <c r="AG1904" i="1"/>
  <c r="AF1905" i="1"/>
  <c r="AG1905" i="1"/>
  <c r="AG1906" i="1"/>
  <c r="AG1907" i="1"/>
  <c r="AG1908" i="1"/>
  <c r="AG1909" i="1"/>
  <c r="AG1910" i="1"/>
  <c r="AF1911" i="1"/>
  <c r="AG1911" i="1"/>
  <c r="AG1912" i="1"/>
  <c r="AG1913" i="1"/>
  <c r="AG1914" i="1"/>
  <c r="AG1915" i="1"/>
  <c r="AG1916" i="1"/>
  <c r="AF1917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F1929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F1941" i="1"/>
  <c r="AG1941" i="1"/>
  <c r="AG1942" i="1"/>
  <c r="AG1943" i="1"/>
  <c r="AG1944" i="1"/>
  <c r="AG1945" i="1"/>
  <c r="AG1946" i="1"/>
  <c r="AF1947" i="1"/>
  <c r="AG1947" i="1"/>
  <c r="AG1948" i="1"/>
  <c r="AG1949" i="1"/>
  <c r="AF1950" i="1"/>
  <c r="AG1950" i="1"/>
  <c r="AG1951" i="1"/>
  <c r="AG185" i="1"/>
  <c r="AG1952" i="1"/>
  <c r="AG1953" i="1"/>
  <c r="AG166" i="1"/>
  <c r="AG1954" i="1"/>
  <c r="AG1955" i="1"/>
  <c r="AG1956" i="1"/>
  <c r="AG1957" i="1"/>
  <c r="AG1958" i="1"/>
  <c r="AG1959" i="1"/>
  <c r="AG1960" i="1"/>
  <c r="AG1961" i="1"/>
  <c r="AG1962" i="1"/>
  <c r="AF1963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F1987" i="1"/>
  <c r="AG1987" i="1"/>
  <c r="AG1988" i="1"/>
  <c r="AG1989" i="1"/>
  <c r="AG1990" i="1"/>
  <c r="AG1991" i="1"/>
  <c r="AG1992" i="1"/>
  <c r="AF1993" i="1"/>
  <c r="AG1993" i="1"/>
  <c r="AG1994" i="1"/>
  <c r="AG1995" i="1"/>
  <c r="AG1996" i="1"/>
  <c r="AG1997" i="1"/>
  <c r="AG1998" i="1"/>
  <c r="AF1999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F2011" i="1"/>
  <c r="AG2011" i="1"/>
  <c r="AG2012" i="1"/>
  <c r="AG2013" i="1"/>
  <c r="AG2014" i="1"/>
  <c r="AG2015" i="1"/>
  <c r="AG2016" i="1"/>
  <c r="AG2017" i="1"/>
  <c r="AG2018" i="1"/>
  <c r="AG2019" i="1"/>
  <c r="AF2020" i="1"/>
  <c r="AG2020" i="1"/>
  <c r="AG236" i="1"/>
  <c r="AG2021" i="1"/>
  <c r="AF2022" i="1"/>
  <c r="AG2022" i="1"/>
  <c r="AG167" i="1"/>
  <c r="AG186" i="1"/>
  <c r="AG2023" i="1"/>
  <c r="AG2024" i="1"/>
  <c r="AG2025" i="1"/>
  <c r="AG2026" i="1"/>
  <c r="AG2027" i="1"/>
  <c r="AG2028" i="1"/>
  <c r="AG2029" i="1"/>
  <c r="AG2030" i="1"/>
  <c r="AG2031" i="1"/>
  <c r="AF2032" i="1"/>
  <c r="AG2032" i="1"/>
  <c r="AG2033" i="1"/>
  <c r="AG101" i="1"/>
  <c r="AG2034" i="1"/>
  <c r="AG2035" i="1"/>
  <c r="AG2036" i="1"/>
  <c r="AF2037" i="1"/>
  <c r="AG2037" i="1"/>
  <c r="AG2038" i="1"/>
  <c r="AG2039" i="1"/>
  <c r="AG2040" i="1"/>
  <c r="AG2041" i="1"/>
  <c r="AG2042" i="1"/>
  <c r="AF2043" i="1"/>
  <c r="AG2043" i="1"/>
  <c r="AG2044" i="1"/>
  <c r="AG2045" i="1"/>
  <c r="AG2046" i="1"/>
  <c r="AG2047" i="1"/>
  <c r="AG2048" i="1"/>
  <c r="AF2049" i="1"/>
  <c r="AG2049" i="1"/>
  <c r="AG2050" i="1"/>
  <c r="AG2051" i="1"/>
  <c r="AG2052" i="1"/>
  <c r="AG2053" i="1"/>
  <c r="AG2054" i="1"/>
  <c r="AG2055" i="1"/>
  <c r="AG2056" i="1"/>
  <c r="AG168" i="1"/>
  <c r="AG2057" i="1"/>
  <c r="AG2058" i="1"/>
  <c r="AG2059" i="1"/>
  <c r="AG2060" i="1"/>
  <c r="AG2061" i="1"/>
  <c r="AG2062" i="1"/>
  <c r="AF2063" i="1"/>
  <c r="AG2063" i="1"/>
  <c r="AG2064" i="1"/>
  <c r="AG2065" i="1"/>
  <c r="AF2066" i="1"/>
  <c r="AG2066" i="1"/>
  <c r="AG169" i="1"/>
  <c r="AG2067" i="1"/>
  <c r="AG2068" i="1"/>
  <c r="AG243" i="1"/>
  <c r="AG170" i="1"/>
  <c r="AG286" i="1"/>
  <c r="AG2069" i="1"/>
  <c r="AG2070" i="1"/>
  <c r="AG2071" i="1"/>
  <c r="AG2072" i="1"/>
  <c r="AG2073" i="1"/>
  <c r="AF2074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102" i="1"/>
  <c r="AF2085" i="1"/>
  <c r="AG2085" i="1"/>
  <c r="AG2086" i="1"/>
  <c r="AG2087" i="1"/>
  <c r="AG2088" i="1"/>
  <c r="AG2089" i="1"/>
  <c r="AG2090" i="1"/>
  <c r="AG2091" i="1"/>
  <c r="AG2092" i="1"/>
  <c r="AG194" i="1"/>
  <c r="AG2093" i="1"/>
  <c r="AG2094" i="1"/>
  <c r="AG2095" i="1"/>
  <c r="AF2096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F2108" i="1"/>
  <c r="AG2108" i="1"/>
  <c r="AG2109" i="1"/>
  <c r="AG2110" i="1"/>
  <c r="AG2111" i="1"/>
  <c r="AG2112" i="1"/>
  <c r="AG178" i="1"/>
  <c r="AF2113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F2125" i="1"/>
  <c r="AG2125" i="1"/>
  <c r="AG2126" i="1"/>
  <c r="AG2127" i="1"/>
  <c r="AG2128" i="1"/>
  <c r="AG2129" i="1"/>
  <c r="AG2130" i="1"/>
  <c r="AF2131" i="1"/>
  <c r="AG2131" i="1"/>
  <c r="AG2132" i="1"/>
  <c r="AG2133" i="1"/>
  <c r="AG2134" i="1"/>
  <c r="AG2135" i="1"/>
  <c r="AG2136" i="1"/>
  <c r="AG237" i="1"/>
  <c r="AG2137" i="1"/>
  <c r="AG2138" i="1"/>
  <c r="AF2139" i="1"/>
  <c r="AG2139" i="1"/>
  <c r="AG2140" i="1"/>
  <c r="AG2141" i="1"/>
  <c r="AF2142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F2154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F2166" i="1"/>
  <c r="AG2166" i="1"/>
  <c r="AG2167" i="1"/>
  <c r="AG2168" i="1"/>
  <c r="AG2169" i="1"/>
  <c r="AG2170" i="1"/>
  <c r="AG2171" i="1"/>
  <c r="AG2172" i="1"/>
  <c r="AG2173" i="1"/>
  <c r="AG2174" i="1"/>
  <c r="AF2175" i="1"/>
  <c r="AG2175" i="1"/>
  <c r="AG2176" i="1"/>
  <c r="AG2177" i="1"/>
  <c r="AF2178" i="1"/>
  <c r="AG2178" i="1"/>
  <c r="AG2179" i="1"/>
  <c r="AG2180" i="1"/>
  <c r="AG2181" i="1"/>
  <c r="AG2182" i="1"/>
  <c r="AG2183" i="1"/>
  <c r="AG2184" i="1"/>
  <c r="AG2185" i="1"/>
  <c r="AG22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F260" i="1"/>
  <c r="AG260" i="1"/>
  <c r="AG261" i="1"/>
  <c r="AG2198" i="1"/>
  <c r="AF2199" i="1"/>
  <c r="AG2199" i="1"/>
  <c r="AG2200" i="1"/>
  <c r="AG103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F2216" i="1"/>
  <c r="AG2216" i="1"/>
  <c r="AG2217" i="1"/>
  <c r="AG2218" i="1"/>
  <c r="AG2219" i="1"/>
  <c r="AG2220" i="1"/>
  <c r="AG248" i="1"/>
  <c r="AF2221" i="1"/>
  <c r="AG2221" i="1"/>
  <c r="AG2222" i="1"/>
  <c r="AG2223" i="1"/>
  <c r="AG249" i="1"/>
  <c r="AG2224" i="1"/>
  <c r="AG263" i="1"/>
  <c r="AF264" i="1"/>
  <c r="AG264" i="1"/>
  <c r="AG265" i="1"/>
  <c r="AG266" i="1"/>
  <c r="AG267" i="1"/>
  <c r="AG269" i="1"/>
  <c r="AG268" i="1"/>
  <c r="AF2225" i="1"/>
  <c r="AG2225" i="1"/>
  <c r="AG2226" i="1"/>
  <c r="AG2227" i="1"/>
  <c r="AG2228" i="1"/>
  <c r="AG2229" i="1"/>
  <c r="AG2230" i="1"/>
  <c r="AG2231" i="1"/>
  <c r="AG2232" i="1"/>
  <c r="AG2233" i="1"/>
  <c r="AG270" i="1"/>
  <c r="AG2234" i="1"/>
  <c r="AG2235" i="1"/>
  <c r="AF2236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F2260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F2272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F2290" i="1"/>
  <c r="AG2290" i="1"/>
  <c r="AG2291" i="1"/>
  <c r="AG2292" i="1"/>
  <c r="AG2293" i="1"/>
  <c r="AG2294" i="1"/>
  <c r="AG2295" i="1"/>
  <c r="AF2296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F2308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F2320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F2332" i="1"/>
  <c r="AG2332" i="1"/>
  <c r="AG2333" i="1"/>
  <c r="AG2334" i="1"/>
  <c r="AG2335" i="1"/>
  <c r="AG2336" i="1"/>
  <c r="AG2337" i="1"/>
  <c r="AF2338" i="1"/>
  <c r="AG2338" i="1"/>
  <c r="AG2339" i="1"/>
  <c r="AG2340" i="1"/>
  <c r="AG2341" i="1"/>
  <c r="AG2342" i="1"/>
  <c r="AG2343" i="1"/>
  <c r="AF2344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F2356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F2368" i="1"/>
  <c r="AG2368" i="1"/>
  <c r="AG2369" i="1"/>
  <c r="AG2370" i="1"/>
  <c r="AG2371" i="1"/>
  <c r="AG2372" i="1"/>
  <c r="AG2373" i="1"/>
  <c r="AG229" i="1"/>
  <c r="AG2374" i="1"/>
  <c r="AG104" i="1"/>
  <c r="AG105" i="1"/>
  <c r="AG2375" i="1"/>
  <c r="AG2376" i="1"/>
  <c r="AF2377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F2401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F2413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F2425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F2449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F2461" i="1"/>
  <c r="AG2461" i="1"/>
  <c r="AG2462" i="1"/>
  <c r="AG2463" i="1"/>
  <c r="AG2464" i="1"/>
  <c r="AG2465" i="1"/>
  <c r="AG2466" i="1"/>
  <c r="AF2467" i="1"/>
  <c r="AG2467" i="1"/>
  <c r="AG2468" i="1"/>
  <c r="AG2469" i="1"/>
  <c r="AG2470" i="1"/>
  <c r="AG2471" i="1"/>
  <c r="AG2472" i="1"/>
  <c r="AF2473" i="1"/>
  <c r="AG2473" i="1"/>
  <c r="AG2474" i="1"/>
  <c r="AG2475" i="1"/>
  <c r="AG2476" i="1"/>
  <c r="AG2477" i="1"/>
  <c r="AG2478" i="1"/>
  <c r="AG2479" i="1"/>
  <c r="AG2480" i="1"/>
  <c r="AG187" i="1"/>
  <c r="AG195" i="1"/>
  <c r="AG2481" i="1"/>
  <c r="AG2482" i="1"/>
  <c r="AF2483" i="1"/>
  <c r="AG2483" i="1"/>
  <c r="AG2484" i="1"/>
  <c r="AG2485" i="1"/>
  <c r="AG2486" i="1"/>
  <c r="AG2487" i="1"/>
  <c r="AG2488" i="1"/>
  <c r="AG2489" i="1"/>
  <c r="AG2490" i="1"/>
  <c r="AG2491" i="1"/>
  <c r="AG238" i="1"/>
  <c r="AG239" i="1"/>
  <c r="AG2492" i="1"/>
  <c r="AG2493" i="1"/>
  <c r="AG2494" i="1"/>
  <c r="AG2495" i="1"/>
  <c r="AG106" i="1"/>
  <c r="AG2496" i="1"/>
  <c r="AG188" i="1"/>
  <c r="AG2497" i="1"/>
  <c r="AG2498" i="1"/>
  <c r="AG2499" i="1"/>
  <c r="AG2500" i="1"/>
  <c r="AG2501" i="1"/>
  <c r="AG2502" i="1"/>
  <c r="AF2503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F2515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F2527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F2539" i="1"/>
  <c r="AG2539" i="1"/>
  <c r="AG2540" i="1"/>
  <c r="AG2541" i="1"/>
  <c r="AG2542" i="1"/>
  <c r="AG2543" i="1"/>
  <c r="AG2544" i="1"/>
  <c r="AF107" i="1"/>
  <c r="AG107" i="1"/>
  <c r="AG108" i="1"/>
  <c r="AG109" i="1"/>
  <c r="AG2545" i="1"/>
  <c r="AG2546" i="1"/>
  <c r="AG2547" i="1"/>
  <c r="AG2548" i="1"/>
  <c r="AG2549" i="1"/>
  <c r="AG2550" i="1"/>
  <c r="AG2551" i="1"/>
  <c r="AG2552" i="1"/>
  <c r="AG2553" i="1"/>
  <c r="AF2554" i="1"/>
  <c r="AG2554" i="1"/>
  <c r="AG2555" i="1"/>
  <c r="AG2556" i="1"/>
  <c r="AG2557" i="1"/>
  <c r="AG2558" i="1"/>
  <c r="AG2559" i="1"/>
  <c r="AF2560" i="1"/>
  <c r="AG2560" i="1"/>
  <c r="AG2561" i="1"/>
  <c r="AG2562" i="1"/>
  <c r="AG2563" i="1"/>
  <c r="AG2564" i="1"/>
  <c r="AG2565" i="1"/>
  <c r="AG2566" i="1"/>
  <c r="AG2567" i="1"/>
  <c r="AG2568" i="1"/>
  <c r="AF2569" i="1"/>
  <c r="AG2569" i="1"/>
  <c r="AG2570" i="1"/>
  <c r="AG2571" i="1"/>
  <c r="AF2572" i="1"/>
  <c r="AG2572" i="1"/>
  <c r="AG2573" i="1"/>
  <c r="AG2574" i="1"/>
  <c r="AG2575" i="1"/>
  <c r="AG2576" i="1"/>
  <c r="AG2577" i="1"/>
  <c r="AG2578" i="1"/>
  <c r="AG2579" i="1"/>
  <c r="AG2580" i="1"/>
  <c r="AF2581" i="1"/>
  <c r="AG2581" i="1"/>
  <c r="AG2582" i="1"/>
  <c r="AG2583" i="1"/>
  <c r="AF2584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F2596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F2608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F2632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F2644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40" i="1"/>
  <c r="AG2661" i="1"/>
  <c r="AG2662" i="1"/>
  <c r="AG2663" i="1"/>
  <c r="AG2664" i="1"/>
  <c r="AG2665" i="1"/>
  <c r="AG2666" i="1"/>
  <c r="AF2667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F2679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110" i="1"/>
  <c r="AG2696" i="1"/>
  <c r="AG2697" i="1"/>
  <c r="AG2698" i="1"/>
  <c r="AG2699" i="1"/>
  <c r="AG2700" i="1"/>
  <c r="AG2701" i="1"/>
  <c r="AF2702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F2714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F2726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F2738" i="1"/>
  <c r="AG2738" i="1"/>
  <c r="AG2739" i="1"/>
  <c r="AG2740" i="1"/>
  <c r="AG2741" i="1"/>
  <c r="AG2742" i="1"/>
  <c r="AG2743" i="1"/>
  <c r="AG189" i="1"/>
  <c r="AG2744" i="1"/>
  <c r="AG2745" i="1"/>
  <c r="AG2746" i="1"/>
  <c r="AG2747" i="1"/>
  <c r="AG2748" i="1"/>
  <c r="AF2749" i="1"/>
  <c r="AG2749" i="1"/>
  <c r="AG2750" i="1"/>
  <c r="AG2751" i="1"/>
  <c r="AG2752" i="1"/>
  <c r="AG2753" i="1"/>
  <c r="AG2754" i="1"/>
  <c r="AG2755" i="1"/>
  <c r="AG2756" i="1"/>
  <c r="AG111" i="1"/>
  <c r="AG2757" i="1"/>
  <c r="AG226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F2771" i="1"/>
  <c r="AG2771" i="1"/>
  <c r="AG2772" i="1"/>
  <c r="AG2773" i="1"/>
  <c r="AG223" i="1"/>
  <c r="AG2774" i="1"/>
  <c r="AG2775" i="1"/>
  <c r="AG2776" i="1"/>
  <c r="AG228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F2793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F2805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F2829" i="1"/>
  <c r="AG2829" i="1"/>
  <c r="AG2830" i="1"/>
  <c r="AG2831" i="1"/>
  <c r="AG2832" i="1"/>
  <c r="AG2833" i="1"/>
  <c r="AG217" i="1"/>
  <c r="AG2834" i="1"/>
  <c r="AG2835" i="1"/>
  <c r="AG2836" i="1"/>
  <c r="AG212" i="1"/>
  <c r="AG2837" i="1"/>
  <c r="AG213" i="1"/>
  <c r="AF2838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F2850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F2862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50" i="1"/>
  <c r="AG2875" i="1"/>
  <c r="AG2876" i="1"/>
  <c r="AG2877" i="1"/>
  <c r="AG2878" i="1"/>
  <c r="AG2879" i="1"/>
  <c r="AG2880" i="1"/>
  <c r="AG2881" i="1"/>
  <c r="AG2882" i="1"/>
  <c r="AG2883" i="1"/>
  <c r="AG2884" i="1"/>
  <c r="AF251" i="1"/>
  <c r="AG251" i="1"/>
  <c r="AG2885" i="1"/>
  <c r="AG2886" i="1"/>
  <c r="AG2887" i="1"/>
  <c r="AG2888" i="1"/>
  <c r="AG2889" i="1"/>
  <c r="AG2890" i="1"/>
  <c r="AG2891" i="1"/>
  <c r="AG2892" i="1"/>
  <c r="AG2893" i="1"/>
  <c r="AG281" i="1"/>
  <c r="AG2894" i="1"/>
  <c r="AF2895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F112" i="1"/>
  <c r="AG112" i="1"/>
  <c r="AG2919" i="1"/>
  <c r="AG113" i="1"/>
  <c r="AG2920" i="1"/>
  <c r="AG2921" i="1"/>
  <c r="AG2922" i="1"/>
  <c r="AF2923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52" i="1"/>
  <c r="AG2937" i="1"/>
  <c r="AG2938" i="1"/>
  <c r="AG253" i="1"/>
  <c r="AF2939" i="1"/>
  <c r="AG2939" i="1"/>
  <c r="AG2940" i="1"/>
  <c r="AG2941" i="1"/>
  <c r="AG2942" i="1"/>
  <c r="AG2943" i="1"/>
  <c r="AG254" i="1"/>
  <c r="AG2944" i="1"/>
  <c r="AG2945" i="1"/>
  <c r="AG2946" i="1"/>
  <c r="AG2947" i="1"/>
  <c r="AG2948" i="1"/>
  <c r="AG2949" i="1"/>
  <c r="AF2950" i="1"/>
  <c r="AG2950" i="1"/>
  <c r="AG2951" i="1"/>
  <c r="AG2952" i="1"/>
  <c r="AG257" i="1"/>
  <c r="AG2953" i="1"/>
  <c r="AG2954" i="1"/>
  <c r="AG2955" i="1"/>
  <c r="AG2956" i="1"/>
  <c r="AG2957" i="1"/>
  <c r="AG2958" i="1"/>
  <c r="AG2959" i="1"/>
  <c r="AG2960" i="1"/>
  <c r="AF2961" i="1"/>
  <c r="AG2961" i="1"/>
  <c r="AG2962" i="1"/>
  <c r="AG2963" i="1"/>
  <c r="AG2964" i="1"/>
  <c r="AG2965" i="1"/>
  <c r="AG2966" i="1"/>
  <c r="AG2967" i="1"/>
  <c r="AG2968" i="1"/>
  <c r="AG2969" i="1"/>
  <c r="C78" i="3" l="1"/>
</calcChain>
</file>

<file path=xl/sharedStrings.xml><?xml version="1.0" encoding="utf-8"?>
<sst xmlns="http://schemas.openxmlformats.org/spreadsheetml/2006/main" count="92306" uniqueCount="13311">
  <si>
    <t>Grupo Ramo2</t>
  </si>
  <si>
    <t>Suma de Prima neta</t>
  </si>
  <si>
    <t>Suma de Comisión prima neta</t>
  </si>
  <si>
    <t>Suma de Comisión complementaria</t>
  </si>
  <si>
    <t>Suma de Comisión colaborador</t>
  </si>
  <si>
    <t>Autos</t>
  </si>
  <si>
    <t>Flotas</t>
  </si>
  <si>
    <t>Hogar</t>
  </si>
  <si>
    <t>Ingeniería</t>
  </si>
  <si>
    <t>Líneas Financieras</t>
  </si>
  <si>
    <t>Náutica</t>
  </si>
  <si>
    <t>Particulares Resto</t>
  </si>
  <si>
    <t>Property</t>
  </si>
  <si>
    <t>Responsabilidad Civil</t>
  </si>
  <si>
    <t>Resto de lineas</t>
  </si>
  <si>
    <t>Seguros Personales (No Vida) Colectivos</t>
  </si>
  <si>
    <t>Seguros Personales (No Vida) Particular</t>
  </si>
  <si>
    <t>Transporte</t>
  </si>
  <si>
    <t>Vida Ahorro Particular</t>
  </si>
  <si>
    <t>Vida Riesgo Colectivo</t>
  </si>
  <si>
    <t>Vida Riesgo Particular</t>
  </si>
  <si>
    <t>Total general</t>
  </si>
  <si>
    <t>mes</t>
  </si>
  <si>
    <t>M-1</t>
  </si>
  <si>
    <t>Agro</t>
  </si>
  <si>
    <t>Resto de Lineas</t>
  </si>
  <si>
    <t>Retirada</t>
  </si>
  <si>
    <t>Vida Ganado</t>
  </si>
  <si>
    <t>Generales</t>
  </si>
  <si>
    <t>B2B2C</t>
  </si>
  <si>
    <t>Arte</t>
  </si>
  <si>
    <t>Caución</t>
  </si>
  <si>
    <t>Crédito Nacional</t>
  </si>
  <si>
    <t>Crédito Internacional</t>
  </si>
  <si>
    <t>Inmobiliario</t>
  </si>
  <si>
    <t>Eventos</t>
  </si>
  <si>
    <t>Vida Ahorro Colectivo</t>
  </si>
  <si>
    <t>Num. recibo</t>
  </si>
  <si>
    <t>Código recibo compañia</t>
  </si>
  <si>
    <t>Núm. Póliza</t>
  </si>
  <si>
    <t>Fecha anulación</t>
  </si>
  <si>
    <t>Fecha facturación</t>
  </si>
  <si>
    <t>Fecha Efecto</t>
  </si>
  <si>
    <t>Cliente</t>
  </si>
  <si>
    <t>Producto</t>
  </si>
  <si>
    <t>Ramo</t>
  </si>
  <si>
    <t>Prima neta</t>
  </si>
  <si>
    <t>.</t>
  </si>
  <si>
    <t>Comisión correduría</t>
  </si>
  <si>
    <t>..</t>
  </si>
  <si>
    <t>Comisión prima neta</t>
  </si>
  <si>
    <t>...</t>
  </si>
  <si>
    <t>Comisión complementaria</t>
  </si>
  <si>
    <t>....</t>
  </si>
  <si>
    <t xml:space="preserve">1º Colaborador </t>
  </si>
  <si>
    <t>Comisión colaborador</t>
  </si>
  <si>
    <t>.....</t>
  </si>
  <si>
    <t>Tipo</t>
  </si>
  <si>
    <t>Situación</t>
  </si>
  <si>
    <t>Empresa</t>
  </si>
  <si>
    <t>Compañía</t>
  </si>
  <si>
    <t>Grupo Ramo</t>
  </si>
  <si>
    <t>Gestión</t>
  </si>
  <si>
    <t>Cliente.Direccion.CP</t>
  </si>
  <si>
    <t>Cliente.Direccion.Localidad</t>
  </si>
  <si>
    <t>Poliza.Cliente.Entidad</t>
  </si>
  <si>
    <t>NIF</t>
  </si>
  <si>
    <t>Ramo 2</t>
  </si>
  <si>
    <t>2026000002</t>
  </si>
  <si>
    <t>469628063-J</t>
  </si>
  <si>
    <t>GPDIA3000224</t>
  </si>
  <si>
    <t>RENOVATIA ACTIVOS, S.L.U.</t>
  </si>
  <si>
    <t>HOGAR PLUS 2015</t>
  </si>
  <si>
    <t>M.HOGAR</t>
  </si>
  <si>
    <t>Eur.</t>
  </si>
  <si>
    <t/>
  </si>
  <si>
    <t>0,00</t>
  </si>
  <si>
    <t>Cartera</t>
  </si>
  <si>
    <t>Anulado_Cia</t>
  </si>
  <si>
    <t>BANASEG-SV</t>
  </si>
  <si>
    <t>OCCIDENT GCO, S.A.U. DE SEGUROS Y REASEGUROS</t>
  </si>
  <si>
    <t>Correduría</t>
  </si>
  <si>
    <t>47012</t>
  </si>
  <si>
    <t>VALLADOLID  VALLADOLID</t>
  </si>
  <si>
    <t>B-47567334</t>
  </si>
  <si>
    <t>2026000004</t>
  </si>
  <si>
    <t>469653253-C</t>
  </si>
  <si>
    <t>547654663</t>
  </si>
  <si>
    <t>2026000007</t>
  </si>
  <si>
    <t>469653252-T</t>
  </si>
  <si>
    <t>547654662</t>
  </si>
  <si>
    <t>2026000006</t>
  </si>
  <si>
    <t>469653254-L</t>
  </si>
  <si>
    <t>547654667</t>
  </si>
  <si>
    <t>2026000011</t>
  </si>
  <si>
    <t>469691708-T</t>
  </si>
  <si>
    <t>548382890</t>
  </si>
  <si>
    <t>2026000010</t>
  </si>
  <si>
    <t>469667701-M</t>
  </si>
  <si>
    <t>547986242</t>
  </si>
  <si>
    <t>INDAMAL, S.L.</t>
  </si>
  <si>
    <t>VALLADOLID   VALLADOLID</t>
  </si>
  <si>
    <t>B-47486089</t>
  </si>
  <si>
    <t>2026000013</t>
  </si>
  <si>
    <t>469705493-N</t>
  </si>
  <si>
    <t>548645048</t>
  </si>
  <si>
    <t>2026000014</t>
  </si>
  <si>
    <t>469705350-V</t>
  </si>
  <si>
    <t>548644573</t>
  </si>
  <si>
    <t>2026000017</t>
  </si>
  <si>
    <t>470042572-K</t>
  </si>
  <si>
    <t>GPDIN2700070</t>
  </si>
  <si>
    <t>COMERCIO PLUS</t>
  </si>
  <si>
    <t>M.COMERCIO</t>
  </si>
  <si>
    <t>2026000033</t>
  </si>
  <si>
    <t>470787435-E</t>
  </si>
  <si>
    <t>548626952</t>
  </si>
  <si>
    <t>CARRETILLAS MAYOR, S.A.</t>
  </si>
  <si>
    <t>TURISMOS</t>
  </si>
  <si>
    <t>AUTOS</t>
  </si>
  <si>
    <t>47260</t>
  </si>
  <si>
    <t>CABEZON DE PISUERGA  VALLADOLID</t>
  </si>
  <si>
    <t>A-47067509</t>
  </si>
  <si>
    <t>2026000034</t>
  </si>
  <si>
    <t>470787456-M</t>
  </si>
  <si>
    <t>548626974</t>
  </si>
  <si>
    <t>2026000035</t>
  </si>
  <si>
    <t>470787464-G</t>
  </si>
  <si>
    <t>548626983</t>
  </si>
  <si>
    <t>2026000036</t>
  </si>
  <si>
    <t>470787471-S</t>
  </si>
  <si>
    <t>548626994</t>
  </si>
  <si>
    <t>2026000037</t>
  </si>
  <si>
    <t>470787475-C</t>
  </si>
  <si>
    <t>548627002</t>
  </si>
  <si>
    <t>2026000039</t>
  </si>
  <si>
    <t>470791180-V</t>
  </si>
  <si>
    <t>548632415</t>
  </si>
  <si>
    <t>Anulado</t>
  </si>
  <si>
    <t>2026000045</t>
  </si>
  <si>
    <t>470806900-Q</t>
  </si>
  <si>
    <t>548953302</t>
  </si>
  <si>
    <t>RECUPERACIONES ISCAR, S.L.</t>
  </si>
  <si>
    <t>47430</t>
  </si>
  <si>
    <t>PEDRAJAS DE SAN ESTEBAN  VALLADOLID</t>
  </si>
  <si>
    <t>B-47296488</t>
  </si>
  <si>
    <t>2026000074</t>
  </si>
  <si>
    <t>8732141461</t>
  </si>
  <si>
    <t>2002400744791</t>
  </si>
  <si>
    <t xml:space="preserve">AUTOS 2023 </t>
  </si>
  <si>
    <t>MAPFRE ESPAÑA, S.A.</t>
  </si>
  <si>
    <t>2026000152</t>
  </si>
  <si>
    <t>8724062741</t>
  </si>
  <si>
    <t>782380029746</t>
  </si>
  <si>
    <t>INVERSIONES SOTOVERDE, S.L.</t>
  </si>
  <si>
    <t>MULTIRRIESGO EMPRESARIAL</t>
  </si>
  <si>
    <t>M. INDUSTRIAL</t>
  </si>
  <si>
    <t>MULTIRRIESGOS INDUSTRIAL</t>
  </si>
  <si>
    <t>B-42976399</t>
  </si>
  <si>
    <t>2026000223</t>
  </si>
  <si>
    <t>34216647</t>
  </si>
  <si>
    <t>68243773</t>
  </si>
  <si>
    <t>MARIA ARANZAZU FERRERO PEREZ</t>
  </si>
  <si>
    <t>VIDA INDIVIDUAL</t>
  </si>
  <si>
    <t>VIDA</t>
  </si>
  <si>
    <t>AXA SEG.GNRALES</t>
  </si>
  <si>
    <t>47610</t>
  </si>
  <si>
    <t>ZARATAN  VALLADOLID</t>
  </si>
  <si>
    <t>Particular</t>
  </si>
  <si>
    <t>12383673-J</t>
  </si>
  <si>
    <t>2026000226</t>
  </si>
  <si>
    <t>6036584</t>
  </si>
  <si>
    <t>46062660</t>
  </si>
  <si>
    <t>CAMION</t>
  </si>
  <si>
    <t>2026000227</t>
  </si>
  <si>
    <t>6036587</t>
  </si>
  <si>
    <t>46062741</t>
  </si>
  <si>
    <t>2026000228</t>
  </si>
  <si>
    <t>6036601</t>
  </si>
  <si>
    <t>46063187</t>
  </si>
  <si>
    <t>2026000229</t>
  </si>
  <si>
    <t>6036610</t>
  </si>
  <si>
    <t>46063334</t>
  </si>
  <si>
    <t>2026000230</t>
  </si>
  <si>
    <t>6036606</t>
  </si>
  <si>
    <t>46063264</t>
  </si>
  <si>
    <t>2026000231</t>
  </si>
  <si>
    <t>6036589</t>
  </si>
  <si>
    <t>46062765</t>
  </si>
  <si>
    <t>2026000233</t>
  </si>
  <si>
    <t>6036603</t>
  </si>
  <si>
    <t>46063223</t>
  </si>
  <si>
    <t>2026000234</t>
  </si>
  <si>
    <t>6927817</t>
  </si>
  <si>
    <t>47170351</t>
  </si>
  <si>
    <t>FORSAN,S.A.</t>
  </si>
  <si>
    <t>ACCIDENTES CONVENIO</t>
  </si>
  <si>
    <t>ACCIDENTES</t>
  </si>
  <si>
    <t>40200</t>
  </si>
  <si>
    <t>CUELLAR  SEGOVIA</t>
  </si>
  <si>
    <t>A-40004319</t>
  </si>
  <si>
    <t>2026000235</t>
  </si>
  <si>
    <t>6927816</t>
  </si>
  <si>
    <t>47170343</t>
  </si>
  <si>
    <t>MANUEL SAN FRUTOS, S.L.</t>
  </si>
  <si>
    <t>B-40123911</t>
  </si>
  <si>
    <t>2026000237</t>
  </si>
  <si>
    <t>6036813</t>
  </si>
  <si>
    <t>46069415</t>
  </si>
  <si>
    <t>AUTOMOVILES</t>
  </si>
  <si>
    <t>2026000251</t>
  </si>
  <si>
    <t>5641332433</t>
  </si>
  <si>
    <t>UV-G-641001739</t>
  </si>
  <si>
    <t>MILAGROS SANCHEZ BEGINES</t>
  </si>
  <si>
    <t xml:space="preserve">GENERALI AUTOS </t>
  </si>
  <si>
    <t>GENERALI ESPAÑA de Seguros y Reaseguros, S.A.</t>
  </si>
  <si>
    <t>41720</t>
  </si>
  <si>
    <t>LOS PALACIOS Y VILLAFRANCA  SEVILLA</t>
  </si>
  <si>
    <t>47000896-M</t>
  </si>
  <si>
    <t>2026000250</t>
  </si>
  <si>
    <t>5641332400</t>
  </si>
  <si>
    <t>UV-G-641001575</t>
  </si>
  <si>
    <t>FRANCISCO JAVIER REDONDO FRANCISCO</t>
  </si>
  <si>
    <t>47011</t>
  </si>
  <si>
    <t>09275526-V</t>
  </si>
  <si>
    <t>2026000256</t>
  </si>
  <si>
    <t>8751126493</t>
  </si>
  <si>
    <t>1001015684</t>
  </si>
  <si>
    <t>MARINO ARRANZ BOAL</t>
  </si>
  <si>
    <t>SEGURO AUTOMOVILES</t>
  </si>
  <si>
    <t>47008</t>
  </si>
  <si>
    <t>03401194-T</t>
  </si>
  <si>
    <t>2026000271</t>
  </si>
  <si>
    <t>8751106774</t>
  </si>
  <si>
    <t>2700600657</t>
  </si>
  <si>
    <t>GERARDO ARIAS TEJERINA</t>
  </si>
  <si>
    <t>47007</t>
  </si>
  <si>
    <t>10038118-K</t>
  </si>
  <si>
    <t>2026000273</t>
  </si>
  <si>
    <t>8751186624</t>
  </si>
  <si>
    <t>2700600656</t>
  </si>
  <si>
    <t>MARIA DEL CARMEN MIRANDA HERNANDEZ</t>
  </si>
  <si>
    <t>12371343-B</t>
  </si>
  <si>
    <t>2026000337</t>
  </si>
  <si>
    <t>7601075814</t>
  </si>
  <si>
    <t>D9A220000014</t>
  </si>
  <si>
    <t>LOGISTICA Y DISTRIBUCION BARROSO, S.L.</t>
  </si>
  <si>
    <t>HELVETIA CAMIONES</t>
  </si>
  <si>
    <t>HELVETIA</t>
  </si>
  <si>
    <t>41770</t>
  </si>
  <si>
    <t>MONTELLANO  SEVILLA</t>
  </si>
  <si>
    <t>B-90000282</t>
  </si>
  <si>
    <t>2026000344</t>
  </si>
  <si>
    <t>7601075821</t>
  </si>
  <si>
    <t>D9A620000033</t>
  </si>
  <si>
    <t>HELVETIA SEMI REMOLQUES</t>
  </si>
  <si>
    <t>2026000346</t>
  </si>
  <si>
    <t>7601075822</t>
  </si>
  <si>
    <t>D9A960000003</t>
  </si>
  <si>
    <t>ANDRES SDAD COOP.</t>
  </si>
  <si>
    <t>HELVETIA FLOTAS</t>
  </si>
  <si>
    <t>AUTO FLOTA</t>
  </si>
  <si>
    <t>ASETRA</t>
  </si>
  <si>
    <t>47350</t>
  </si>
  <si>
    <t>QUINTANILLA DE ONESIMO  VALLADOLID</t>
  </si>
  <si>
    <t>F-47303029</t>
  </si>
  <si>
    <t>2026000348</t>
  </si>
  <si>
    <t>7601075825</t>
  </si>
  <si>
    <t>V4A960000011</t>
  </si>
  <si>
    <t>HERMANOS ANDRES CALLEJA, S.L.</t>
  </si>
  <si>
    <t>B-47358288</t>
  </si>
  <si>
    <t>2026000359</t>
  </si>
  <si>
    <t>7601075836</t>
  </si>
  <si>
    <t>D9H150004281</t>
  </si>
  <si>
    <t>HOGAR ELITE/VITAL/TOP</t>
  </si>
  <si>
    <t>2026000360</t>
  </si>
  <si>
    <t>7601075838</t>
  </si>
  <si>
    <t>D9H150005170</t>
  </si>
  <si>
    <t>2026000362</t>
  </si>
  <si>
    <t>7601075837</t>
  </si>
  <si>
    <t>D9H150004555</t>
  </si>
  <si>
    <t>2026000375</t>
  </si>
  <si>
    <t>7601075852</t>
  </si>
  <si>
    <t>K3T300000003</t>
  </si>
  <si>
    <t>TTES. AVICOLAS MANSO, S.L.</t>
  </si>
  <si>
    <t>HELVETIA MULTIRRIESGO TRANSPORTISTA</t>
  </si>
  <si>
    <t>A.MAQUINARIA</t>
  </si>
  <si>
    <t>ASETRA 2024</t>
  </si>
  <si>
    <t>B-47333042</t>
  </si>
  <si>
    <t>2026000414</t>
  </si>
  <si>
    <t>7601075890</t>
  </si>
  <si>
    <t>K3T300000071</t>
  </si>
  <si>
    <t>2026000416</t>
  </si>
  <si>
    <t>7601075891</t>
  </si>
  <si>
    <t>K3T300000072</t>
  </si>
  <si>
    <t>2026001664</t>
  </si>
  <si>
    <t>580586455</t>
  </si>
  <si>
    <t>12070250-02535</t>
  </si>
  <si>
    <t>D-CUATRO 2014 TRANSPORTES,S.L. ,</t>
  </si>
  <si>
    <t>ALLIANZ AUTO V. 08 COLECTIVO</t>
  </si>
  <si>
    <t>ALLIANZ</t>
  </si>
  <si>
    <t>40260</t>
  </si>
  <si>
    <t>FUENTEPELAYO   SEGOVIA</t>
  </si>
  <si>
    <t>B-40256240</t>
  </si>
  <si>
    <t>2026001756</t>
  </si>
  <si>
    <t>580586257</t>
  </si>
  <si>
    <t>12070250-02366</t>
  </si>
  <si>
    <t>ALFREDO MATE FRAILE</t>
  </si>
  <si>
    <t>34004</t>
  </si>
  <si>
    <t>PALENCIA  PALENCIA</t>
  </si>
  <si>
    <t>12729153-X</t>
  </si>
  <si>
    <t>2026001787</t>
  </si>
  <si>
    <t>580586596</t>
  </si>
  <si>
    <t>12070250-02593</t>
  </si>
  <si>
    <t>TEODORO MARTIN  DIAZ</t>
  </si>
  <si>
    <t>28223</t>
  </si>
  <si>
    <t>POZUELO DE ALARCON  MADRID</t>
  </si>
  <si>
    <t>02082290-P</t>
  </si>
  <si>
    <t>2026001788</t>
  </si>
  <si>
    <t>580586604</t>
  </si>
  <si>
    <t>12070250-02595</t>
  </si>
  <si>
    <t>FERNANDO ROBLES VALDIVIESO</t>
  </si>
  <si>
    <t>47010</t>
  </si>
  <si>
    <t>12212755-P</t>
  </si>
  <si>
    <t>2026001809</t>
  </si>
  <si>
    <t>580586828</t>
  </si>
  <si>
    <t>12070250-02651</t>
  </si>
  <si>
    <t>ELSA HERNANDEZ CHAMORRO</t>
  </si>
  <si>
    <t>47005</t>
  </si>
  <si>
    <t>09407321-E</t>
  </si>
  <si>
    <t>2026001811</t>
  </si>
  <si>
    <t>580586836</t>
  </si>
  <si>
    <t>12070250-02655</t>
  </si>
  <si>
    <t>CARGAS Y SERV. AVICOLAS CANARIAS, S.L.</t>
  </si>
  <si>
    <t>ALLIANZ AUTO TODO RIESGO V.08 COLECTIVO</t>
  </si>
  <si>
    <t>B-76514017</t>
  </si>
  <si>
    <t>2026001812</t>
  </si>
  <si>
    <t>580586844</t>
  </si>
  <si>
    <t>12070250-02656</t>
  </si>
  <si>
    <t>2026001813</t>
  </si>
  <si>
    <t>580586851</t>
  </si>
  <si>
    <t>12070250-02657</t>
  </si>
  <si>
    <t>2026001815</t>
  </si>
  <si>
    <t>580586877</t>
  </si>
  <si>
    <t>12070250-02659</t>
  </si>
  <si>
    <t>2026000900</t>
  </si>
  <si>
    <t>580588550</t>
  </si>
  <si>
    <t>12372022-01249</t>
  </si>
  <si>
    <t>ESHREF ALIEV DZHAVIDOV</t>
  </si>
  <si>
    <t>AUTOGRUP V.03 (VH.COM. 2ª CATEG.)</t>
  </si>
  <si>
    <t>47151</t>
  </si>
  <si>
    <t>BOECILLO  VALLADOLID</t>
  </si>
  <si>
    <t>X5527367-F</t>
  </si>
  <si>
    <t>2026000902</t>
  </si>
  <si>
    <t>580588600</t>
  </si>
  <si>
    <t>12372022-01263</t>
  </si>
  <si>
    <t>PRISCO E HIJO S.L. ,</t>
  </si>
  <si>
    <t>47013</t>
  </si>
  <si>
    <t>B-47787197</t>
  </si>
  <si>
    <t>2026000944</t>
  </si>
  <si>
    <t>580589038</t>
  </si>
  <si>
    <t>12372022-01455</t>
  </si>
  <si>
    <t>2026000950</t>
  </si>
  <si>
    <t>580589103</t>
  </si>
  <si>
    <t>12372022-01476</t>
  </si>
  <si>
    <t>2026000965</t>
  </si>
  <si>
    <t>580589236</t>
  </si>
  <si>
    <t>12372022-01534</t>
  </si>
  <si>
    <t>2026000853</t>
  </si>
  <si>
    <t>580589384</t>
  </si>
  <si>
    <t>12372022-01555</t>
  </si>
  <si>
    <t>PIENSOS A GRANEL ANDRES,SL. ,</t>
  </si>
  <si>
    <t>47193</t>
  </si>
  <si>
    <t>CISTERNIGA  VALLADOLID</t>
  </si>
  <si>
    <t>B-47754494</t>
  </si>
  <si>
    <t>2026000979</t>
  </si>
  <si>
    <t>580589392</t>
  </si>
  <si>
    <t>12372022-01557</t>
  </si>
  <si>
    <t>2026000993</t>
  </si>
  <si>
    <t>580589533</t>
  </si>
  <si>
    <t>12372022-01585</t>
  </si>
  <si>
    <t>TTES. SABAS VALLADOLID, S.L.</t>
  </si>
  <si>
    <t>B-47634407</t>
  </si>
  <si>
    <t>2026000996</t>
  </si>
  <si>
    <t>580589574</t>
  </si>
  <si>
    <t>12372022-01593</t>
  </si>
  <si>
    <t>JOSE MARIA DEL CAÑO MONEDERO</t>
  </si>
  <si>
    <t>40219</t>
  </si>
  <si>
    <t>VILLAVERDE DE ISCAR  SEGOVIA</t>
  </si>
  <si>
    <t>03452175-J</t>
  </si>
  <si>
    <t>2026001019</t>
  </si>
  <si>
    <t>580589806</t>
  </si>
  <si>
    <t>12372022-01641</t>
  </si>
  <si>
    <t>2026001035</t>
  </si>
  <si>
    <t>580589962</t>
  </si>
  <si>
    <t>12372022-01671</t>
  </si>
  <si>
    <t>2026001064</t>
  </si>
  <si>
    <t>580590259</t>
  </si>
  <si>
    <t>12372022-01726</t>
  </si>
  <si>
    <t>2026001070</t>
  </si>
  <si>
    <t>580590317</t>
  </si>
  <si>
    <t>12372022-01735</t>
  </si>
  <si>
    <t>2026001094</t>
  </si>
  <si>
    <t>580590556</t>
  </si>
  <si>
    <t>12372022-01772</t>
  </si>
  <si>
    <t>JUAN MANUEL DIEZ DIEZ</t>
  </si>
  <si>
    <t>47250</t>
  </si>
  <si>
    <t>MOJADOS  VALLADOLID</t>
  </si>
  <si>
    <t>09344956-X</t>
  </si>
  <si>
    <t>2026001151</t>
  </si>
  <si>
    <t>580591133</t>
  </si>
  <si>
    <t>12372022-01846</t>
  </si>
  <si>
    <t>ACEYE PRODUCTS S.L.</t>
  </si>
  <si>
    <t>B-40269086</t>
  </si>
  <si>
    <t>2026001164</t>
  </si>
  <si>
    <t>580591257</t>
  </si>
  <si>
    <t>12372022-01860</t>
  </si>
  <si>
    <t>TRANSPORTES INTEGRALES GRIMATRANS, S.L.</t>
  </si>
  <si>
    <t>34192</t>
  </si>
  <si>
    <t>GRIJOTA  PALENCIA</t>
  </si>
  <si>
    <t>B-05398136</t>
  </si>
  <si>
    <t>2026001184</t>
  </si>
  <si>
    <t>580591463</t>
  </si>
  <si>
    <t>12372022-01885</t>
  </si>
  <si>
    <t>TRANSCAMINO TTES. ESPECIALES, S.L.</t>
  </si>
  <si>
    <t>47162</t>
  </si>
  <si>
    <t>P.I. EL BRIZO - ALDEAMAYOR DE SAN MARTIN  VALLADOLID</t>
  </si>
  <si>
    <t>B-47322094</t>
  </si>
  <si>
    <t>2026001201</t>
  </si>
  <si>
    <t>580591653</t>
  </si>
  <si>
    <t>12372022-01905</t>
  </si>
  <si>
    <t>OSCAR VALENCIA MADRIGAL</t>
  </si>
  <si>
    <t>45210</t>
  </si>
  <si>
    <t>YUNCOS  TOLEDO</t>
  </si>
  <si>
    <t>52953297-Y</t>
  </si>
  <si>
    <t>2026001210</t>
  </si>
  <si>
    <t>580591729</t>
  </si>
  <si>
    <t>12372022-01913</t>
  </si>
  <si>
    <t>GERALA TRANS, S.L.</t>
  </si>
  <si>
    <t>B-47758966</t>
  </si>
  <si>
    <t>2026001212</t>
  </si>
  <si>
    <t>580591745</t>
  </si>
  <si>
    <t>12372022-01915</t>
  </si>
  <si>
    <t>2026001220</t>
  </si>
  <si>
    <t>580591836</t>
  </si>
  <si>
    <t>12372022-01924</t>
  </si>
  <si>
    <t>AKSINIYA TSANKOVA ASENOVA</t>
  </si>
  <si>
    <t>47270</t>
  </si>
  <si>
    <t>CIGALES  VALLADOLID</t>
  </si>
  <si>
    <t>X3813740-H</t>
  </si>
  <si>
    <t>2026001243</t>
  </si>
  <si>
    <t>580592065</t>
  </si>
  <si>
    <t>12372022-01947</t>
  </si>
  <si>
    <t>SANCHEZ MORCILLO TTES, S.L.</t>
  </si>
  <si>
    <t>02005</t>
  </si>
  <si>
    <t>ALBACETE  ALBACETE</t>
  </si>
  <si>
    <t>B-02290377</t>
  </si>
  <si>
    <t>2026001357</t>
  </si>
  <si>
    <t>580596637</t>
  </si>
  <si>
    <t>12716155-01432</t>
  </si>
  <si>
    <t>ASOC FAMILIARES ALZHEIMER VALL ,</t>
  </si>
  <si>
    <t>AUTOGRUP V.03 (VH.COM 1ªCATEG.)</t>
  </si>
  <si>
    <t>G-47356290</t>
  </si>
  <si>
    <t>2026001364</t>
  </si>
  <si>
    <t>580596702</t>
  </si>
  <si>
    <t>12716155-01681</t>
  </si>
  <si>
    <t>ZOE EL RAYO S.L. ,</t>
  </si>
  <si>
    <t>47812</t>
  </si>
  <si>
    <t>PALAZUELO DE VEDIJA   VALLADOLID</t>
  </si>
  <si>
    <t>B-47655964</t>
  </si>
  <si>
    <t>2026001375</t>
  </si>
  <si>
    <t>580596827</t>
  </si>
  <si>
    <t>12716155-01861</t>
  </si>
  <si>
    <t>SUMINISTROS SEHICA S.L. ,</t>
  </si>
  <si>
    <t>B-37359148</t>
  </si>
  <si>
    <t>2026001379</t>
  </si>
  <si>
    <t>580596884</t>
  </si>
  <si>
    <t>12716155-01970</t>
  </si>
  <si>
    <t>2026001386</t>
  </si>
  <si>
    <t>580596942</t>
  </si>
  <si>
    <t>12716155-02021</t>
  </si>
  <si>
    <t>RICARDO PEREZ PEREZ</t>
  </si>
  <si>
    <t>34190</t>
  </si>
  <si>
    <t>VILLAMURIEL DE CERRATO  PALENCIA</t>
  </si>
  <si>
    <t>12764364-P</t>
  </si>
  <si>
    <t>2026001418</t>
  </si>
  <si>
    <t>580597312</t>
  </si>
  <si>
    <t>12716155-02299</t>
  </si>
  <si>
    <t>2026001521</t>
  </si>
  <si>
    <t>580598310</t>
  </si>
  <si>
    <t>12716155-02563</t>
  </si>
  <si>
    <t>YOVHO DINEV GOSPODINOV</t>
  </si>
  <si>
    <t>X4562419-R</t>
  </si>
  <si>
    <t>2026001522</t>
  </si>
  <si>
    <t>580598344</t>
  </si>
  <si>
    <t>12716155-02568</t>
  </si>
  <si>
    <t>2026001584</t>
  </si>
  <si>
    <t>580599003</t>
  </si>
  <si>
    <t>12716155-02664</t>
  </si>
  <si>
    <t>BCM CARGO EUROPE, S.L.</t>
  </si>
  <si>
    <t>24413</t>
  </si>
  <si>
    <t>MOLINASECA   LEON</t>
  </si>
  <si>
    <t>B-24657934</t>
  </si>
  <si>
    <t>2026000598</t>
  </si>
  <si>
    <t>580599250</t>
  </si>
  <si>
    <t>12716155-02693</t>
  </si>
  <si>
    <t>AGROHISPANOLUSA, S.L.</t>
  </si>
  <si>
    <t>47195</t>
  </si>
  <si>
    <t>ARROYO DE LA ENCOMIENDA  VALLADOLID</t>
  </si>
  <si>
    <t>B-47562921</t>
  </si>
  <si>
    <t>2026000670</t>
  </si>
  <si>
    <t>580625220</t>
  </si>
  <si>
    <t>14193664-01858</t>
  </si>
  <si>
    <t>VICTORIANO VILLAR CARRERAS</t>
  </si>
  <si>
    <t>09308250-N</t>
  </si>
  <si>
    <t>2026000706</t>
  </si>
  <si>
    <t>580625576</t>
  </si>
  <si>
    <t>14193664-02044</t>
  </si>
  <si>
    <t>TAGRATUR SLU</t>
  </si>
  <si>
    <t>B-47801337</t>
  </si>
  <si>
    <t>2026000718</t>
  </si>
  <si>
    <t>580625709</t>
  </si>
  <si>
    <t>14193664-02068</t>
  </si>
  <si>
    <t>2026000725</t>
  </si>
  <si>
    <t>580625790</t>
  </si>
  <si>
    <t>14193664-02085</t>
  </si>
  <si>
    <t>2026000791</t>
  </si>
  <si>
    <t>580626483</t>
  </si>
  <si>
    <t>14193664-02194</t>
  </si>
  <si>
    <t>JOSE MANUEL ANTON FERNANDEZ</t>
  </si>
  <si>
    <t>09339971-Q</t>
  </si>
  <si>
    <t>2026000817</t>
  </si>
  <si>
    <t>580626780</t>
  </si>
  <si>
    <t>14193664-02229</t>
  </si>
  <si>
    <t>FERMIN DIEZ BENITO</t>
  </si>
  <si>
    <t>47620</t>
  </si>
  <si>
    <t>VILLANUBLA  VALLADOLID</t>
  </si>
  <si>
    <t>09319632-D</t>
  </si>
  <si>
    <t>2026001854</t>
  </si>
  <si>
    <t>580810707</t>
  </si>
  <si>
    <t>24543976-00066</t>
  </si>
  <si>
    <t>ABIA MOTOR SPORT,S.L.</t>
  </si>
  <si>
    <t>47009</t>
  </si>
  <si>
    <t>B-47539010</t>
  </si>
  <si>
    <t>2026001960</t>
  </si>
  <si>
    <t>581094699</t>
  </si>
  <si>
    <t>36780076-00383</t>
  </si>
  <si>
    <t>TTES. PARDO FREIJO, S.L.</t>
  </si>
  <si>
    <t>ALLIANZ VH.COM. V.03 (2ª CATEG. COL/FL)</t>
  </si>
  <si>
    <t>B-47028832</t>
  </si>
  <si>
    <t>2026001993</t>
  </si>
  <si>
    <t>581095050</t>
  </si>
  <si>
    <t>36780076-00833</t>
  </si>
  <si>
    <t>NURIA EUGENIA GONZALEZ PEDROL</t>
  </si>
  <si>
    <t>47130</t>
  </si>
  <si>
    <t>SIMANCAS  VALLADOLID</t>
  </si>
  <si>
    <t>71150033-Q</t>
  </si>
  <si>
    <t>2026001997</t>
  </si>
  <si>
    <t>581095100</t>
  </si>
  <si>
    <t>36780076-00859</t>
  </si>
  <si>
    <t>MARIANO PEÑALVA REINOSO</t>
  </si>
  <si>
    <t>47320</t>
  </si>
  <si>
    <t>TUDELA DE DUERO  VALLADOLID</t>
  </si>
  <si>
    <t>71114356-N</t>
  </si>
  <si>
    <t>2026001287</t>
  </si>
  <si>
    <t>581095399</t>
  </si>
  <si>
    <t>36780076-00956</t>
  </si>
  <si>
    <t>JOSE FRANCISCO PARRO PATIN</t>
  </si>
  <si>
    <t>47014</t>
  </si>
  <si>
    <t>09301542-C</t>
  </si>
  <si>
    <t>2026002031</t>
  </si>
  <si>
    <t>581095464</t>
  </si>
  <si>
    <t>36780076-00973</t>
  </si>
  <si>
    <t>DAVID GARCIA ALONSO</t>
  </si>
  <si>
    <t>44907010-Q</t>
  </si>
  <si>
    <t>2026002053</t>
  </si>
  <si>
    <t>581095696</t>
  </si>
  <si>
    <t>36780076-01021</t>
  </si>
  <si>
    <t>MANUEL PEREZ TRIMIÑO</t>
  </si>
  <si>
    <t>47290</t>
  </si>
  <si>
    <t xml:space="preserve">CUBILLAS DE SANTA MARTA  </t>
  </si>
  <si>
    <t>09254868-J</t>
  </si>
  <si>
    <t>2026001285</t>
  </si>
  <si>
    <t>581095795</t>
  </si>
  <si>
    <t>36780076-01040</t>
  </si>
  <si>
    <t>2026002192</t>
  </si>
  <si>
    <t>581097163</t>
  </si>
  <si>
    <t>36780076-01242</t>
  </si>
  <si>
    <t>ANASTASIO BERNABE SANCHEZ</t>
  </si>
  <si>
    <t>09271421-Y</t>
  </si>
  <si>
    <t>2026002244</t>
  </si>
  <si>
    <t>581097734</t>
  </si>
  <si>
    <t>36780076-01323</t>
  </si>
  <si>
    <t>AGAPITO SUAREZ ARIAS</t>
  </si>
  <si>
    <t>24005</t>
  </si>
  <si>
    <t>LEON   LEON</t>
  </si>
  <si>
    <t>09706059-J</t>
  </si>
  <si>
    <t>2026002361</t>
  </si>
  <si>
    <t>581670035</t>
  </si>
  <si>
    <t>56412520-00028</t>
  </si>
  <si>
    <t>JULIO NUÑEZ, S.L.</t>
  </si>
  <si>
    <t>MOJADOS  MOJADOS</t>
  </si>
  <si>
    <t>B-47338447</t>
  </si>
  <si>
    <t>2026001634</t>
  </si>
  <si>
    <t>586473591</t>
  </si>
  <si>
    <t>12716155-02724</t>
  </si>
  <si>
    <t>2026001275</t>
  </si>
  <si>
    <t>586473559</t>
  </si>
  <si>
    <t>12372022-01647</t>
  </si>
  <si>
    <t>SIMEON DANCHEV MONEV</t>
  </si>
  <si>
    <t>07160</t>
  </si>
  <si>
    <t>PEGUERA  BALEARES</t>
  </si>
  <si>
    <t>Z0454604-Z</t>
  </si>
  <si>
    <t>2026000850</t>
  </si>
  <si>
    <t>586854915</t>
  </si>
  <si>
    <t>31957932-00107</t>
  </si>
  <si>
    <t>TTES. JEREZ, S.L.U.</t>
  </si>
  <si>
    <t>B-11609047</t>
  </si>
  <si>
    <t>2026002395</t>
  </si>
  <si>
    <t>586855425</t>
  </si>
  <si>
    <t>31957932-00195</t>
  </si>
  <si>
    <t>LOGISTICA GLOBAL DEL SUR, S.L.</t>
  </si>
  <si>
    <t>48170</t>
  </si>
  <si>
    <t>ZAMUDIO  VIZCAYA</t>
  </si>
  <si>
    <t>B-93686236</t>
  </si>
  <si>
    <t>2026002393</t>
  </si>
  <si>
    <t>586855433</t>
  </si>
  <si>
    <t>31957932-00197</t>
  </si>
  <si>
    <t>2026002394</t>
  </si>
  <si>
    <t>586855441</t>
  </si>
  <si>
    <t>31957932-00198</t>
  </si>
  <si>
    <t>2026002392</t>
  </si>
  <si>
    <t>586856985</t>
  </si>
  <si>
    <t>31957932-00420</t>
  </si>
  <si>
    <t>2026002353</t>
  </si>
  <si>
    <t>586910345</t>
  </si>
  <si>
    <t>56447669-00068</t>
  </si>
  <si>
    <t>TRANSPORTES Y GRUAS TINLOHI,S.L.</t>
  </si>
  <si>
    <t>LA CISTERNIGA    VALLADOLID</t>
  </si>
  <si>
    <t>B-47358122</t>
  </si>
  <si>
    <t>2026002289</t>
  </si>
  <si>
    <t>589062482</t>
  </si>
  <si>
    <t>36780076-01393</t>
  </si>
  <si>
    <t>CONSTANCIO DE LA FUENTE OLMOS</t>
  </si>
  <si>
    <t>40215</t>
  </si>
  <si>
    <t>ARROYO DE CUELLAR  SEGOVIA</t>
  </si>
  <si>
    <t>03472535-H</t>
  </si>
  <si>
    <t>2026002291</t>
  </si>
  <si>
    <t>879001547</t>
  </si>
  <si>
    <t>36780076-01399</t>
  </si>
  <si>
    <t>Producción</t>
  </si>
  <si>
    <t>2026002767</t>
  </si>
  <si>
    <t>7601129100</t>
  </si>
  <si>
    <t>K3T300001388</t>
  </si>
  <si>
    <t>TRANS SANTIAGUILLO, S.L.</t>
  </si>
  <si>
    <t>40370</t>
  </si>
  <si>
    <t>TUREGANO  SEGOVIA</t>
  </si>
  <si>
    <t>B-40262073</t>
  </si>
  <si>
    <t>2026002774</t>
  </si>
  <si>
    <t>7601129182</t>
  </si>
  <si>
    <t>K3T300001395</t>
  </si>
  <si>
    <t>2026003756</t>
  </si>
  <si>
    <t>879886715</t>
  </si>
  <si>
    <t>12372022-02003</t>
  </si>
  <si>
    <t>TRANSMISABE, S.L.</t>
  </si>
  <si>
    <t>B-90273434</t>
  </si>
  <si>
    <t>2026003757</t>
  </si>
  <si>
    <t>879887838</t>
  </si>
  <si>
    <t>12372022-02004</t>
  </si>
  <si>
    <t>2026000507</t>
  </si>
  <si>
    <t>567316694</t>
  </si>
  <si>
    <t>23004346</t>
  </si>
  <si>
    <t>MARIA DEL PILAR GRAÑEDA RAMOS</t>
  </si>
  <si>
    <t>ALLIANZ VH.COM. V03 (2ª CATEG.)</t>
  </si>
  <si>
    <t>SANCHEZ-VALENCIA DIEZ, JUAN CARLOS 001</t>
  </si>
  <si>
    <t>12217801-V</t>
  </si>
  <si>
    <t>2026000510</t>
  </si>
  <si>
    <t>567674092</t>
  </si>
  <si>
    <t>49707936</t>
  </si>
  <si>
    <t>JAVIER MARTIN IGLESIAS FIGUEROS</t>
  </si>
  <si>
    <t>44904063-J</t>
  </si>
  <si>
    <t>2026000517</t>
  </si>
  <si>
    <t>568238061</t>
  </si>
  <si>
    <t>31954368</t>
  </si>
  <si>
    <t>CENTRO LOGISTICO MESETA NORTE, S.L.U.</t>
  </si>
  <si>
    <t>MULT. EMPRESARIAL</t>
  </si>
  <si>
    <t>B-47750252</t>
  </si>
  <si>
    <t>2026000520</t>
  </si>
  <si>
    <t>568308583</t>
  </si>
  <si>
    <t>36281302</t>
  </si>
  <si>
    <t>VELAZQUEZ ASISTENCIA S.L.U.</t>
  </si>
  <si>
    <t>ACCIDENTES CONVENIO PYME</t>
  </si>
  <si>
    <t>B-47633755</t>
  </si>
  <si>
    <t>2026000525</t>
  </si>
  <si>
    <t>568374742</t>
  </si>
  <si>
    <t>40618627</t>
  </si>
  <si>
    <t>ALLIANZ COMERCIO</t>
  </si>
  <si>
    <t>2026000529</t>
  </si>
  <si>
    <t>568394443</t>
  </si>
  <si>
    <t>41023470</t>
  </si>
  <si>
    <t>MAGA CAPITAL PARTNERS, S.L.</t>
  </si>
  <si>
    <t>B-47720503</t>
  </si>
  <si>
    <t>2026000532</t>
  </si>
  <si>
    <t>568428514</t>
  </si>
  <si>
    <t>42867087</t>
  </si>
  <si>
    <t>ALEJANDRO PARRA GARCIA</t>
  </si>
  <si>
    <t>12243663-G</t>
  </si>
  <si>
    <t>2026000538</t>
  </si>
  <si>
    <t>568477594</t>
  </si>
  <si>
    <t>46520413</t>
  </si>
  <si>
    <t>FUENTES DE CEA, S.L. ,</t>
  </si>
  <si>
    <t>B-47737325</t>
  </si>
  <si>
    <t>2026000545</t>
  </si>
  <si>
    <t>568593614</t>
  </si>
  <si>
    <t>50081695</t>
  </si>
  <si>
    <t>2026000050</t>
  </si>
  <si>
    <t>8729231444</t>
  </si>
  <si>
    <t>1001016521</t>
  </si>
  <si>
    <t>ANTONIO JUAREZ GIRALDO</t>
  </si>
  <si>
    <t>LA CISTERNIGA  VALLADOLID</t>
  </si>
  <si>
    <t>12229169-T</t>
  </si>
  <si>
    <t>2026000117</t>
  </si>
  <si>
    <t>8750678768</t>
  </si>
  <si>
    <t>621974721877</t>
  </si>
  <si>
    <t>HIJOS DE OCTAVIO MAT Y SERV,S.L ,</t>
  </si>
  <si>
    <t>TRANSPORTES DE MERCANCIAS</t>
  </si>
  <si>
    <t>TRANSPORTES</t>
  </si>
  <si>
    <t>47331</t>
  </si>
  <si>
    <t>SANTIBAÑEZ DE VALCORBA  VALLADOLID</t>
  </si>
  <si>
    <t>B-47384078</t>
  </si>
  <si>
    <t>2026000123</t>
  </si>
  <si>
    <t>8750599197</t>
  </si>
  <si>
    <t>622174710302</t>
  </si>
  <si>
    <t>MARIN COTARELO TRANSPORTES, S. ,</t>
  </si>
  <si>
    <t>B-47550199</t>
  </si>
  <si>
    <t>2026000140</t>
  </si>
  <si>
    <t>8724040591</t>
  </si>
  <si>
    <t>781980091852</t>
  </si>
  <si>
    <t>2026000561</t>
  </si>
  <si>
    <t>578370300</t>
  </si>
  <si>
    <t>12070250-02554</t>
  </si>
  <si>
    <t>AURORA QUINTANILLA  RODRIGUEZ</t>
  </si>
  <si>
    <t>71132903-K</t>
  </si>
  <si>
    <t>2026000582</t>
  </si>
  <si>
    <t>578370565</t>
  </si>
  <si>
    <t>12070250-02636</t>
  </si>
  <si>
    <t>KARIM SAOULA LABLAQ</t>
  </si>
  <si>
    <t>LA OVERUELA  VALLADOLID</t>
  </si>
  <si>
    <t>71328245-R</t>
  </si>
  <si>
    <t>2026000562</t>
  </si>
  <si>
    <t>578383303</t>
  </si>
  <si>
    <t>12716155-02669</t>
  </si>
  <si>
    <t>2026000583</t>
  </si>
  <si>
    <t>578989588</t>
  </si>
  <si>
    <t>36780076-01309</t>
  </si>
  <si>
    <t>LUCIANO SANCHEZ VEGA</t>
  </si>
  <si>
    <t>13692568-R</t>
  </si>
  <si>
    <t>2026000581</t>
  </si>
  <si>
    <t>578989679</t>
  </si>
  <si>
    <t>36780076-01320</t>
  </si>
  <si>
    <t>JUAN CARLOS IBAÑEZ CRESPO</t>
  </si>
  <si>
    <t>17439338-W</t>
  </si>
  <si>
    <t>2026000556</t>
  </si>
  <si>
    <t>578989737</t>
  </si>
  <si>
    <t>36780076-01330</t>
  </si>
  <si>
    <t>ALEJANDRO GOMEZ GARCIA</t>
  </si>
  <si>
    <t>40197</t>
  </si>
  <si>
    <t>SAN CRISTOBAL DE SEGOVIA  SEGOVIA</t>
  </si>
  <si>
    <t>03449122-L</t>
  </si>
  <si>
    <t>2026000255</t>
  </si>
  <si>
    <t>8751156715</t>
  </si>
  <si>
    <t>1001016759</t>
  </si>
  <si>
    <t>GESTION LOGISTICA DE CARGAS, S ,</t>
  </si>
  <si>
    <t>B-47092754</t>
  </si>
  <si>
    <t>2026000327</t>
  </si>
  <si>
    <t>8724047724</t>
  </si>
  <si>
    <t>741880013327</t>
  </si>
  <si>
    <t>COMERCIOS Y OFICINAS</t>
  </si>
  <si>
    <t>2026000335</t>
  </si>
  <si>
    <t>7601045244</t>
  </si>
  <si>
    <t>D9C300000079</t>
  </si>
  <si>
    <t>2026000336</t>
  </si>
  <si>
    <t>7601045245</t>
  </si>
  <si>
    <t>D9R180000610</t>
  </si>
  <si>
    <t>HELVETIA RESP. CIVIL</t>
  </si>
  <si>
    <t>R.C.</t>
  </si>
  <si>
    <t>2026000338</t>
  </si>
  <si>
    <t>7601045243</t>
  </si>
  <si>
    <t>V4A960000020</t>
  </si>
  <si>
    <t>2026000342</t>
  </si>
  <si>
    <t>7601075818</t>
  </si>
  <si>
    <t>D9A220000043</t>
  </si>
  <si>
    <t>JUAN JOSE MARIN LOPEZ</t>
  </si>
  <si>
    <t>06800</t>
  </si>
  <si>
    <t>MERIDA  BADAJOZ</t>
  </si>
  <si>
    <t>25608248-W</t>
  </si>
  <si>
    <t>2026000343</t>
  </si>
  <si>
    <t>7601075819</t>
  </si>
  <si>
    <t>D9A510000062</t>
  </si>
  <si>
    <t>AGRICENTRO SALAMANCA, S.L.</t>
  </si>
  <si>
    <t>HELVETIA VEHICULOS INDUSTRIALES</t>
  </si>
  <si>
    <t>37008</t>
  </si>
  <si>
    <t>SALAMANCA  SALAMANCA</t>
  </si>
  <si>
    <t>B-37366507</t>
  </si>
  <si>
    <t>2026000354</t>
  </si>
  <si>
    <t>7601075831</t>
  </si>
  <si>
    <t>V4A960000025</t>
  </si>
  <si>
    <t>GRACALSA,S.L.</t>
  </si>
  <si>
    <t>B-47325956</t>
  </si>
  <si>
    <t>2026000363</t>
  </si>
  <si>
    <t>7601075839</t>
  </si>
  <si>
    <t>D9H150005172</t>
  </si>
  <si>
    <t>2026000555</t>
  </si>
  <si>
    <t>581095522</t>
  </si>
  <si>
    <t>36780076-00986</t>
  </si>
  <si>
    <t>ADOLFO REDONDO FRANCISCO</t>
  </si>
  <si>
    <t>12211430-V</t>
  </si>
  <si>
    <t>2026000570</t>
  </si>
  <si>
    <t>580626475</t>
  </si>
  <si>
    <t>14193664-02193</t>
  </si>
  <si>
    <t>FRANCISCO JAVIER MARTIN ALVAREZ</t>
  </si>
  <si>
    <t>12380337-N</t>
  </si>
  <si>
    <t>2026000584</t>
  </si>
  <si>
    <t>580585275</t>
  </si>
  <si>
    <t>12070250-00410</t>
  </si>
  <si>
    <t>ECOFLUIDOS S.L. ,</t>
  </si>
  <si>
    <t>B-47332069</t>
  </si>
  <si>
    <t>2026000564</t>
  </si>
  <si>
    <t>581097650</t>
  </si>
  <si>
    <t>36780076-01313</t>
  </si>
  <si>
    <t>DENISLAV ASENOV ANGELOV</t>
  </si>
  <si>
    <t>X7166108-K</t>
  </si>
  <si>
    <t>2026000571</t>
  </si>
  <si>
    <t>580585788</t>
  </si>
  <si>
    <t>12070250-01673</t>
  </si>
  <si>
    <t>JESUS ANDRES ASTORGA</t>
  </si>
  <si>
    <t>48830</t>
  </si>
  <si>
    <t>SODUPE  VIZCAYA</t>
  </si>
  <si>
    <t>09668801-S</t>
  </si>
  <si>
    <t>2026000563</t>
  </si>
  <si>
    <t>580585804</t>
  </si>
  <si>
    <t>12070250-01693</t>
  </si>
  <si>
    <t>CARLOS DELGADO E HIJOS, S.L.</t>
  </si>
  <si>
    <t>B-47738190</t>
  </si>
  <si>
    <t>2026000577</t>
  </si>
  <si>
    <t>580588246</t>
  </si>
  <si>
    <t>12372022-00665</t>
  </si>
  <si>
    <t>2026000575</t>
  </si>
  <si>
    <t>580588568</t>
  </si>
  <si>
    <t>12372022-01256</t>
  </si>
  <si>
    <t>JOSE MANUEL FERNANDEZ COTARELO</t>
  </si>
  <si>
    <t>47140</t>
  </si>
  <si>
    <t>LAGUNA DE DUERO  VALLADOLID</t>
  </si>
  <si>
    <t>71602294-M</t>
  </si>
  <si>
    <t>2026000576</t>
  </si>
  <si>
    <t>580588576</t>
  </si>
  <si>
    <t>12372022-01258</t>
  </si>
  <si>
    <t>2026000567</t>
  </si>
  <si>
    <t>580625204</t>
  </si>
  <si>
    <t>14193664-01847</t>
  </si>
  <si>
    <t>FERNANDO SANCHEZ VELASCO</t>
  </si>
  <si>
    <t>12233975-E</t>
  </si>
  <si>
    <t>2026000572</t>
  </si>
  <si>
    <t>580625782</t>
  </si>
  <si>
    <t>14193664-02082</t>
  </si>
  <si>
    <t>JESUS MERINO DIEZ</t>
  </si>
  <si>
    <t>71023013-W</t>
  </si>
  <si>
    <t>2026000558</t>
  </si>
  <si>
    <t>580626020</t>
  </si>
  <si>
    <t>14193664-02122</t>
  </si>
  <si>
    <t>ANDERSON DAVID ROBLES TORRES</t>
  </si>
  <si>
    <t>12434426-M</t>
  </si>
  <si>
    <t>2026000580</t>
  </si>
  <si>
    <t>580626202</t>
  </si>
  <si>
    <t>14193664-02145</t>
  </si>
  <si>
    <t>JUAN ANTONIO BECERRA RICO</t>
  </si>
  <si>
    <t>71136697-C</t>
  </si>
  <si>
    <t>2026000566</t>
  </si>
  <si>
    <t>580626590</t>
  </si>
  <si>
    <t>14193664-02208</t>
  </si>
  <si>
    <t>ELVIA MARIA PEREZ COMPRES</t>
  </si>
  <si>
    <t>71205794-W</t>
  </si>
  <si>
    <t>2026000573</t>
  </si>
  <si>
    <t>580626707</t>
  </si>
  <si>
    <t>14193664-02221</t>
  </si>
  <si>
    <t>JESUS VILLACE  VERANO</t>
  </si>
  <si>
    <t>44910116-V</t>
  </si>
  <si>
    <t>2026000574</t>
  </si>
  <si>
    <t>580626715</t>
  </si>
  <si>
    <t>14193664-02222</t>
  </si>
  <si>
    <t>2026000585</t>
  </si>
  <si>
    <t>580626731</t>
  </si>
  <si>
    <t>14193664-02224</t>
  </si>
  <si>
    <t>MARIA CRISTINA LUJE CHUQUI</t>
  </si>
  <si>
    <t>ALDEA MAYOR DE SAN MARTIN  VALLADOLID</t>
  </si>
  <si>
    <t>71329900-T</t>
  </si>
  <si>
    <t>2026000559</t>
  </si>
  <si>
    <t>580626806</t>
  </si>
  <si>
    <t>14193664-02231</t>
  </si>
  <si>
    <t>ANDREA SANCHEZ BLANCO</t>
  </si>
  <si>
    <t>71178078-R</t>
  </si>
  <si>
    <t>2026000579</t>
  </si>
  <si>
    <t>581095233</t>
  </si>
  <si>
    <t>36780076-00903</t>
  </si>
  <si>
    <t>JOSE MARIA SARMENTERO BUSNADIEGO</t>
  </si>
  <si>
    <t>47004</t>
  </si>
  <si>
    <t>09334429-V</t>
  </si>
  <si>
    <t>2026000560</t>
  </si>
  <si>
    <t>581095506</t>
  </si>
  <si>
    <t>36780076-00978</t>
  </si>
  <si>
    <t>ANSELMO RUIZ CRESPO</t>
  </si>
  <si>
    <t>12064768-A</t>
  </si>
  <si>
    <t>2026000578</t>
  </si>
  <si>
    <t>581096348</t>
  </si>
  <si>
    <t>36780076-01136</t>
  </si>
  <si>
    <t>2026000569</t>
  </si>
  <si>
    <t>581097031</t>
  </si>
  <si>
    <t>36780076-01226</t>
  </si>
  <si>
    <t>FRANCISCO JAVIER FERNANDEZ ESCUDERO</t>
  </si>
  <si>
    <t>47194</t>
  </si>
  <si>
    <t>FUENSALDAÑA  VALLADOLID</t>
  </si>
  <si>
    <t>12244430-N</t>
  </si>
  <si>
    <t>2026000568</t>
  </si>
  <si>
    <t>581097395</t>
  </si>
  <si>
    <t>36780076-01277</t>
  </si>
  <si>
    <t>FRANCISCO JAVIER CARRO MORETON</t>
  </si>
  <si>
    <t>47820</t>
  </si>
  <si>
    <t>VILLABRAGIMA   VALLADOLID</t>
  </si>
  <si>
    <t>09315292-Q</t>
  </si>
  <si>
    <t>2026000557</t>
  </si>
  <si>
    <t>581097510</t>
  </si>
  <si>
    <t>36780076-01296</t>
  </si>
  <si>
    <t>ANA MILENA GONZALEZ  ESCOBAR</t>
  </si>
  <si>
    <t>12433468-J</t>
  </si>
  <si>
    <t>2026000565</t>
  </si>
  <si>
    <t>581097577</t>
  </si>
  <si>
    <t>36780076-01303</t>
  </si>
  <si>
    <t>2026000285</t>
  </si>
  <si>
    <t>8751196826</t>
  </si>
  <si>
    <t>7578000042</t>
  </si>
  <si>
    <t>ROBERTO CERNUDA DE DIEGO</t>
  </si>
  <si>
    <t>AUTOS INDIVIDUAL 2020</t>
  </si>
  <si>
    <t>47002</t>
  </si>
  <si>
    <t>12349429-Q</t>
  </si>
  <si>
    <t>2026000592</t>
  </si>
  <si>
    <t>580585507</t>
  </si>
  <si>
    <t>12070250-00803</t>
  </si>
  <si>
    <t>JOSE ANTONIO AVILA SANTIAGO</t>
  </si>
  <si>
    <t>28005</t>
  </si>
  <si>
    <t>MADRID  MADRID</t>
  </si>
  <si>
    <t>02097756-H</t>
  </si>
  <si>
    <t>2026000591</t>
  </si>
  <si>
    <t>580590606</t>
  </si>
  <si>
    <t>12372022-01777</t>
  </si>
  <si>
    <t>MANUEL J. SANCHEZ BEGINES S.L. ,</t>
  </si>
  <si>
    <t>B-90144452</t>
  </si>
  <si>
    <t>2026000590</t>
  </si>
  <si>
    <t>580598328</t>
  </si>
  <si>
    <t>12716155-02565</t>
  </si>
  <si>
    <t>ISMAEL VILLAVERDE CALVO</t>
  </si>
  <si>
    <t>09130</t>
  </si>
  <si>
    <t>TARDAJOS   BURGOS</t>
  </si>
  <si>
    <t>13145421-R</t>
  </si>
  <si>
    <t>2026000586</t>
  </si>
  <si>
    <t>580599391</t>
  </si>
  <si>
    <t>12716155-02708</t>
  </si>
  <si>
    <t>2026000589</t>
  </si>
  <si>
    <t>580625170</t>
  </si>
  <si>
    <t>14193664-01749</t>
  </si>
  <si>
    <t>JESUS RAUL ARES MANSO</t>
  </si>
  <si>
    <t>44903450-K</t>
  </si>
  <si>
    <t>2026000587</t>
  </si>
  <si>
    <t>580625741</t>
  </si>
  <si>
    <t>14193664-02075</t>
  </si>
  <si>
    <t>FABIO FERNANDO PEREZ SUAREZ</t>
  </si>
  <si>
    <t>09332064-K</t>
  </si>
  <si>
    <t>2026000588</t>
  </si>
  <si>
    <t>581098039</t>
  </si>
  <si>
    <t>36780076-01366</t>
  </si>
  <si>
    <t>2026000026</t>
  </si>
  <si>
    <t>470766958-T</t>
  </si>
  <si>
    <t>548282830</t>
  </si>
  <si>
    <t>SABINA ROMAN GARCIA</t>
  </si>
  <si>
    <t>71155198-Y</t>
  </si>
  <si>
    <t>2026000609</t>
  </si>
  <si>
    <t>580586232</t>
  </si>
  <si>
    <t>12070250-02346</t>
  </si>
  <si>
    <t>AUTOCARES JULIO FERNANDEZ, S.L.</t>
  </si>
  <si>
    <t>49332</t>
  </si>
  <si>
    <t>CAMARZANA DE TERA  ZAMORA</t>
  </si>
  <si>
    <t>B-49275704</t>
  </si>
  <si>
    <t>2026000596</t>
  </si>
  <si>
    <t>580591364</t>
  </si>
  <si>
    <t>12372022-01874</t>
  </si>
  <si>
    <t>2026000597</t>
  </si>
  <si>
    <t>580592362</t>
  </si>
  <si>
    <t>12372022-01979</t>
  </si>
  <si>
    <t>2026000603</t>
  </si>
  <si>
    <t>580598526</t>
  </si>
  <si>
    <t>12716155-02605</t>
  </si>
  <si>
    <t>JOSE LUIS VAQUERO HUERGA</t>
  </si>
  <si>
    <t>71163191-H</t>
  </si>
  <si>
    <t>2026000610</t>
  </si>
  <si>
    <t>580626954</t>
  </si>
  <si>
    <t>14193664-02246</t>
  </si>
  <si>
    <t>SORAYA FERNANDEZ TORDABLE</t>
  </si>
  <si>
    <t>12408826-G</t>
  </si>
  <si>
    <t>2026000602</t>
  </si>
  <si>
    <t>581096314</t>
  </si>
  <si>
    <t>36780076-01132</t>
  </si>
  <si>
    <t>2026000599</t>
  </si>
  <si>
    <t>581097049</t>
  </si>
  <si>
    <t>36780076-01227</t>
  </si>
  <si>
    <t>2026000595</t>
  </si>
  <si>
    <t>878585938</t>
  </si>
  <si>
    <t>31957932-00442</t>
  </si>
  <si>
    <t>2026000601</t>
  </si>
  <si>
    <t>586854931</t>
  </si>
  <si>
    <t>31957932-00109</t>
  </si>
  <si>
    <t>2026000649</t>
  </si>
  <si>
    <t>586910204</t>
  </si>
  <si>
    <t>56447669-00051</t>
  </si>
  <si>
    <t>2026000846</t>
  </si>
  <si>
    <t>580586265</t>
  </si>
  <si>
    <t>12070250-02391</t>
  </si>
  <si>
    <t>2026000848</t>
  </si>
  <si>
    <t>580588816</t>
  </si>
  <si>
    <t>12372022-01355</t>
  </si>
  <si>
    <t>SAN JUAN DOMINGUEZ, S.L.</t>
  </si>
  <si>
    <t>B-47322961</t>
  </si>
  <si>
    <t>2026000849</t>
  </si>
  <si>
    <t>580596835</t>
  </si>
  <si>
    <t>12716155-01878</t>
  </si>
  <si>
    <t>2026000861</t>
  </si>
  <si>
    <t>580588592</t>
  </si>
  <si>
    <t>12372022-01262</t>
  </si>
  <si>
    <t>2026000859</t>
  </si>
  <si>
    <t>581097817</t>
  </si>
  <si>
    <t>36780076-01337</t>
  </si>
  <si>
    <t>VERONICA MARTIN GARROTE</t>
  </si>
  <si>
    <t>02254148-X</t>
  </si>
  <si>
    <t>2026000856</t>
  </si>
  <si>
    <t>878582109</t>
  </si>
  <si>
    <t>12070250-02698</t>
  </si>
  <si>
    <t>2026000862</t>
  </si>
  <si>
    <t>578373007</t>
  </si>
  <si>
    <t>12372022-01415</t>
  </si>
  <si>
    <t>TRANS LUMARRI,S.L.</t>
  </si>
  <si>
    <t>09300</t>
  </si>
  <si>
    <t>ROA DE DUERO  BURGOS</t>
  </si>
  <si>
    <t>B-09385931</t>
  </si>
  <si>
    <t>2026000863</t>
  </si>
  <si>
    <t>578373023</t>
  </si>
  <si>
    <t>12372022-01421</t>
  </si>
  <si>
    <t>2026000864</t>
  </si>
  <si>
    <t>578373312</t>
  </si>
  <si>
    <t>12372022-01528</t>
  </si>
  <si>
    <t>RETORNOS SANTOS, S.L.</t>
  </si>
  <si>
    <t>VILLANUBLA   VALLADOLID</t>
  </si>
  <si>
    <t>B-47281571</t>
  </si>
  <si>
    <t>2026000865</t>
  </si>
  <si>
    <t>578374641</t>
  </si>
  <si>
    <t>12372022-01769</t>
  </si>
  <si>
    <t>2026000247</t>
  </si>
  <si>
    <t>5641332444</t>
  </si>
  <si>
    <t>3P-G-641000023</t>
  </si>
  <si>
    <t>HERMANOS SUAREZ ARIAS,S.L.</t>
  </si>
  <si>
    <t>SEGURO DE PROTECCION DE LA PEQUEÑA Y MEDIANA EMPRE</t>
  </si>
  <si>
    <t>B-24203143</t>
  </si>
  <si>
    <t>2026000930</t>
  </si>
  <si>
    <t>580588899</t>
  </si>
  <si>
    <t>12372022-01412</t>
  </si>
  <si>
    <t>2026000932</t>
  </si>
  <si>
    <t>580588915</t>
  </si>
  <si>
    <t>12372022-01414</t>
  </si>
  <si>
    <t>2026000994</t>
  </si>
  <si>
    <t>580589541</t>
  </si>
  <si>
    <t>12372022-01588</t>
  </si>
  <si>
    <t>2026001003</t>
  </si>
  <si>
    <t>580589657</t>
  </si>
  <si>
    <t>12372022-01609</t>
  </si>
  <si>
    <t>2026001037</t>
  </si>
  <si>
    <t>580589988</t>
  </si>
  <si>
    <t>12372022-01678</t>
  </si>
  <si>
    <t>2026001101</t>
  </si>
  <si>
    <t>580590630</t>
  </si>
  <si>
    <t>12372022-01781</t>
  </si>
  <si>
    <t>2026001142</t>
  </si>
  <si>
    <t>580591034</t>
  </si>
  <si>
    <t>12372022-01836</t>
  </si>
  <si>
    <t>2026001149</t>
  </si>
  <si>
    <t>580591083</t>
  </si>
  <si>
    <t>12372022-01841</t>
  </si>
  <si>
    <t>OSCAR NEIRA RAMOS</t>
  </si>
  <si>
    <t>47230</t>
  </si>
  <si>
    <t>MATAPOZUELOS  VALLADOLID</t>
  </si>
  <si>
    <t>12324132-L</t>
  </si>
  <si>
    <t>2026001230</t>
  </si>
  <si>
    <t>580591935</t>
  </si>
  <si>
    <t>12372022-01934</t>
  </si>
  <si>
    <t>MIGUEL ANGEL VERDUGO GARCIA</t>
  </si>
  <si>
    <t>09310754-D</t>
  </si>
  <si>
    <t>2026001315</t>
  </si>
  <si>
    <t>580597528</t>
  </si>
  <si>
    <t>12716155-02380</t>
  </si>
  <si>
    <t>IGLESIAS ASOCIADOS SITTAM, S.L.</t>
  </si>
  <si>
    <t>40332</t>
  </si>
  <si>
    <t>SAN MIGUEL DE BERNUY   SEGOVIA</t>
  </si>
  <si>
    <t>B-40270159</t>
  </si>
  <si>
    <t>2026000671</t>
  </si>
  <si>
    <t>580625246</t>
  </si>
  <si>
    <t>14193664-01886</t>
  </si>
  <si>
    <t>RUBEN ANDRES MARIN</t>
  </si>
  <si>
    <t>09338108-Q</t>
  </si>
  <si>
    <t>2026001292</t>
  </si>
  <si>
    <t>588439343</t>
  </si>
  <si>
    <t>12372022-01987</t>
  </si>
  <si>
    <t>RAYDECAMPOS LOGISTIC S.L</t>
  </si>
  <si>
    <t>28007</t>
  </si>
  <si>
    <t>B-09958026</t>
  </si>
  <si>
    <t>2026001291</t>
  </si>
  <si>
    <t>588439335</t>
  </si>
  <si>
    <t>12372022-01986</t>
  </si>
  <si>
    <t>2026000025</t>
  </si>
  <si>
    <t>470766959-C</t>
  </si>
  <si>
    <t>548282845</t>
  </si>
  <si>
    <t>2026001209</t>
  </si>
  <si>
    <t>580591711</t>
  </si>
  <si>
    <t>12372022-01912</t>
  </si>
  <si>
    <t>MIROSLAV VASSILEV KOSTOV</t>
  </si>
  <si>
    <t>40004</t>
  </si>
  <si>
    <t>SEGOVIA  SEGOVIA</t>
  </si>
  <si>
    <t>X2958352-T</t>
  </si>
  <si>
    <t>2026001642</t>
  </si>
  <si>
    <t>580587016</t>
  </si>
  <si>
    <t>12070250-02695</t>
  </si>
  <si>
    <t>DANIEL ALVAREZ GARCIA</t>
  </si>
  <si>
    <t>71167190-S</t>
  </si>
  <si>
    <t>2026001289</t>
  </si>
  <si>
    <t>472690213-A</t>
  </si>
  <si>
    <t>549347359</t>
  </si>
  <si>
    <t>MARIA PILAR GURPEGUI MENDEZ</t>
  </si>
  <si>
    <t>47006</t>
  </si>
  <si>
    <t>12132868-T</t>
  </si>
  <si>
    <t>2026001658</t>
  </si>
  <si>
    <t>578989174</t>
  </si>
  <si>
    <t>36780076-01252</t>
  </si>
  <si>
    <t>LINO ORTEGA LOZANO</t>
  </si>
  <si>
    <t>09266450-A</t>
  </si>
  <si>
    <t>2026001659</t>
  </si>
  <si>
    <t>580586240</t>
  </si>
  <si>
    <t>12070250-02352</t>
  </si>
  <si>
    <t>SIMON AJO DIEZ</t>
  </si>
  <si>
    <t>40006</t>
  </si>
  <si>
    <t>03448146-D</t>
  </si>
  <si>
    <t>2026001513</t>
  </si>
  <si>
    <t>580598252</t>
  </si>
  <si>
    <t>12716155-02552</t>
  </si>
  <si>
    <t>ANDRES ANGEL IMAN SERNAQUE</t>
  </si>
  <si>
    <t>71327900-R</t>
  </si>
  <si>
    <t>2026001609</t>
  </si>
  <si>
    <t>580599243</t>
  </si>
  <si>
    <t>12716155-02692</t>
  </si>
  <si>
    <t>2026000719</t>
  </si>
  <si>
    <t>580625725</t>
  </si>
  <si>
    <t>14193664-02072</t>
  </si>
  <si>
    <t>BEGOÑA GONZALEZ GUTIERREZ</t>
  </si>
  <si>
    <t>47003</t>
  </si>
  <si>
    <t>12196274-H</t>
  </si>
  <si>
    <t>2026001639</t>
  </si>
  <si>
    <t>878669682</t>
  </si>
  <si>
    <t>12716155-02729</t>
  </si>
  <si>
    <t>2026002292</t>
  </si>
  <si>
    <t>574573485</t>
  </si>
  <si>
    <t>38548928</t>
  </si>
  <si>
    <t>ALLIANZ AUTO V.08</t>
  </si>
  <si>
    <t>2026002360</t>
  </si>
  <si>
    <t>581669862</t>
  </si>
  <si>
    <t>56412520-00010</t>
  </si>
  <si>
    <t>2026002297</t>
  </si>
  <si>
    <t>586910360</t>
  </si>
  <si>
    <t>56447669-00070</t>
  </si>
  <si>
    <t>2026002296</t>
  </si>
  <si>
    <t>879708208</t>
  </si>
  <si>
    <t>12372022-02001</t>
  </si>
  <si>
    <t>TRANS. EL TABANO, S.L.</t>
  </si>
  <si>
    <t>47300</t>
  </si>
  <si>
    <t>PEÑAFIEL  VALLADOLID</t>
  </si>
  <si>
    <t>B-47352760</t>
  </si>
  <si>
    <t>2025009984</t>
  </si>
  <si>
    <t>7601095238</t>
  </si>
  <si>
    <t>K3T300001285</t>
  </si>
  <si>
    <t>2026002518</t>
  </si>
  <si>
    <t>877792444</t>
  </si>
  <si>
    <t>58130959-00073</t>
  </si>
  <si>
    <t>CAFAES, S.L.</t>
  </si>
  <si>
    <t>47209</t>
  </si>
  <si>
    <t>SAN MARTIN DE VALVENI  VALLADOLID</t>
  </si>
  <si>
    <t>B-47439104</t>
  </si>
  <si>
    <t>2026001940</t>
  </si>
  <si>
    <t>578989398</t>
  </si>
  <si>
    <t>36780076-01288</t>
  </si>
  <si>
    <t>ROBISON SANCHEZ OTALORA</t>
  </si>
  <si>
    <t>71328486-N</t>
  </si>
  <si>
    <t>2026001516</t>
  </si>
  <si>
    <t>580598294</t>
  </si>
  <si>
    <t>12716155-02560</t>
  </si>
  <si>
    <t>2026000730</t>
  </si>
  <si>
    <t>580625865</t>
  </si>
  <si>
    <t>14193664-02095</t>
  </si>
  <si>
    <t>OLGA MARIA MORAL ACEBES</t>
  </si>
  <si>
    <t>44900031-Y</t>
  </si>
  <si>
    <t>2026000771</t>
  </si>
  <si>
    <t>580626277</t>
  </si>
  <si>
    <t>14193664-02156</t>
  </si>
  <si>
    <t>MARCOS MARTINEZ LOPEZ</t>
  </si>
  <si>
    <t>24750</t>
  </si>
  <si>
    <t>LA BAÑEZA</t>
  </si>
  <si>
    <t>71549946-M</t>
  </si>
  <si>
    <t>2026000787</t>
  </si>
  <si>
    <t>580626434</t>
  </si>
  <si>
    <t>14193664-02189</t>
  </si>
  <si>
    <t>MAURICIO ENRIQUE TEJERO MORENO</t>
  </si>
  <si>
    <t>47155</t>
  </si>
  <si>
    <t>SANTOVENIA DE PISUERGA  VALLADOLID</t>
  </si>
  <si>
    <t>12432069-V</t>
  </si>
  <si>
    <t>2026002050</t>
  </si>
  <si>
    <t>581095662</t>
  </si>
  <si>
    <t>36780076-01007</t>
  </si>
  <si>
    <t>PABLO GOMEZ GARCIA</t>
  </si>
  <si>
    <t>12367391-S</t>
  </si>
  <si>
    <t>2026002181</t>
  </si>
  <si>
    <t>581097007</t>
  </si>
  <si>
    <t>36780076-01221</t>
  </si>
  <si>
    <t>CASA CULTURA Y GASTRONOMIA DE MADRID</t>
  </si>
  <si>
    <t>G-47773684</t>
  </si>
  <si>
    <t>2026001879</t>
  </si>
  <si>
    <t>581532532</t>
  </si>
  <si>
    <t>54692836-00033</t>
  </si>
  <si>
    <t>TRANSPERRINO 2013 S L U ,</t>
  </si>
  <si>
    <t>47175</t>
  </si>
  <si>
    <t>PIÑA DE ESGUEVA  VALLADOLID</t>
  </si>
  <si>
    <t>B-47712278</t>
  </si>
  <si>
    <t>2026002528</t>
  </si>
  <si>
    <t>586854865</t>
  </si>
  <si>
    <t>31957932-00083</t>
  </si>
  <si>
    <t>2026002527</t>
  </si>
  <si>
    <t>586854857</t>
  </si>
  <si>
    <t>31957932-00070</t>
  </si>
  <si>
    <t>2026002529</t>
  </si>
  <si>
    <t>586856613</t>
  </si>
  <si>
    <t>31957932-00383</t>
  </si>
  <si>
    <t>2026001956</t>
  </si>
  <si>
    <t>581094707</t>
  </si>
  <si>
    <t>36780076-00384</t>
  </si>
  <si>
    <t>2026001957</t>
  </si>
  <si>
    <t>581094681</t>
  </si>
  <si>
    <t>36780076-00381</t>
  </si>
  <si>
    <t>2026002229</t>
  </si>
  <si>
    <t>581097569</t>
  </si>
  <si>
    <t>36780076-01302</t>
  </si>
  <si>
    <t>2026000030</t>
  </si>
  <si>
    <t>470778071-D</t>
  </si>
  <si>
    <t>548332302</t>
  </si>
  <si>
    <t>ISABEL ROBLES REDONDO</t>
  </si>
  <si>
    <t>47170</t>
  </si>
  <si>
    <t>RENEDO DE ESGUEVA  VALLADOLID</t>
  </si>
  <si>
    <t>71138106-A</t>
  </si>
  <si>
    <t>2026000038</t>
  </si>
  <si>
    <t>470793504-D</t>
  </si>
  <si>
    <t>548636096</t>
  </si>
  <si>
    <t>2026000040</t>
  </si>
  <si>
    <t>470793500-T</t>
  </si>
  <si>
    <t>548636088</t>
  </si>
  <si>
    <t>2026000341</t>
  </si>
  <si>
    <t>7601075817</t>
  </si>
  <si>
    <t>D9A220000024</t>
  </si>
  <si>
    <t>FLORIAN GRETA GHEORGHE</t>
  </si>
  <si>
    <t>49600</t>
  </si>
  <si>
    <t>BENAVENTE  ZAMORA</t>
  </si>
  <si>
    <t>X5472985-C</t>
  </si>
  <si>
    <t>2026002580</t>
  </si>
  <si>
    <t>472135461-V</t>
  </si>
  <si>
    <t>548030867</t>
  </si>
  <si>
    <t>ANA MARIA VELASCO SANCHEZ-VALENCIA</t>
  </si>
  <si>
    <t>71166163-T</t>
  </si>
  <si>
    <t>2026002584</t>
  </si>
  <si>
    <t>472158697-X</t>
  </si>
  <si>
    <t>548365381</t>
  </si>
  <si>
    <t>ROSA SANCHEZ-VALENCIA DIEZ</t>
  </si>
  <si>
    <t>09294166-G</t>
  </si>
  <si>
    <t>2026002625</t>
  </si>
  <si>
    <t>8763490090</t>
  </si>
  <si>
    <t>2700601507</t>
  </si>
  <si>
    <t>NICASIO ALVAREZ BAEZ</t>
  </si>
  <si>
    <t>47016</t>
  </si>
  <si>
    <t>12360842-K</t>
  </si>
  <si>
    <t>2026002636</t>
  </si>
  <si>
    <t>8763429182</t>
  </si>
  <si>
    <t>7785000486</t>
  </si>
  <si>
    <t>MIGUEL ANGEL MELENDRE HOYOS</t>
  </si>
  <si>
    <t>LA CISTERNIGA   VALLADOLID</t>
  </si>
  <si>
    <t>09330734-W</t>
  </si>
  <si>
    <t>2026002650</t>
  </si>
  <si>
    <t>7601123112</t>
  </si>
  <si>
    <t>2026002652</t>
  </si>
  <si>
    <t>7601123114</t>
  </si>
  <si>
    <t>2026002659</t>
  </si>
  <si>
    <t>7601123118</t>
  </si>
  <si>
    <t>2026002670</t>
  </si>
  <si>
    <t>589371123</t>
  </si>
  <si>
    <t>2026002689</t>
  </si>
  <si>
    <t>8770982914</t>
  </si>
  <si>
    <t>7785000613</t>
  </si>
  <si>
    <t>DISTRIBUCIONES ALCOPA, S.L.</t>
  </si>
  <si>
    <t>B-34134882</t>
  </si>
  <si>
    <t>2026002716</t>
  </si>
  <si>
    <t>7601124319</t>
  </si>
  <si>
    <t>K3T300001329</t>
  </si>
  <si>
    <t>2026002682</t>
  </si>
  <si>
    <t>5656964822</t>
  </si>
  <si>
    <t>UY-G-142000504</t>
  </si>
  <si>
    <t>2026001953</t>
  </si>
  <si>
    <t>581094665</t>
  </si>
  <si>
    <t>36780076-00342</t>
  </si>
  <si>
    <t>TTES. MIGUEL CABRERO, S.A.</t>
  </si>
  <si>
    <t>A-47220843</t>
  </si>
  <si>
    <t>2026002829</t>
  </si>
  <si>
    <t>581669987</t>
  </si>
  <si>
    <t>56412520-00023</t>
  </si>
  <si>
    <t>2026002828</t>
  </si>
  <si>
    <t>581669995</t>
  </si>
  <si>
    <t>56412520-00024</t>
  </si>
  <si>
    <t>2026003104</t>
  </si>
  <si>
    <t>880584325</t>
  </si>
  <si>
    <t>12372022-02007</t>
  </si>
  <si>
    <t>2026002586</t>
  </si>
  <si>
    <t>472167150-B</t>
  </si>
  <si>
    <t>548652595</t>
  </si>
  <si>
    <t>2026002587</t>
  </si>
  <si>
    <t>472167151-K</t>
  </si>
  <si>
    <t>548652603</t>
  </si>
  <si>
    <t>2026002588</t>
  </si>
  <si>
    <t>472167078-A</t>
  </si>
  <si>
    <t>548652479</t>
  </si>
  <si>
    <t>2026002589</t>
  </si>
  <si>
    <t>472167062-L</t>
  </si>
  <si>
    <t>548652456</t>
  </si>
  <si>
    <t>2026002590</t>
  </si>
  <si>
    <t>472167096-G</t>
  </si>
  <si>
    <t>548652508</t>
  </si>
  <si>
    <t>2026002592</t>
  </si>
  <si>
    <t>472172237-L</t>
  </si>
  <si>
    <t>548660566</t>
  </si>
  <si>
    <t>ANTONIO ALBERTO CALVO LAMELA</t>
  </si>
  <si>
    <t>12387752-K</t>
  </si>
  <si>
    <t>2026002591</t>
  </si>
  <si>
    <t>472169459-E</t>
  </si>
  <si>
    <t>548656240</t>
  </si>
  <si>
    <t>2026002373</t>
  </si>
  <si>
    <t>8747275603</t>
  </si>
  <si>
    <t>5727714641</t>
  </si>
  <si>
    <t>AUTOS 2025 BANASEGUR</t>
  </si>
  <si>
    <t>2026002578</t>
  </si>
  <si>
    <t>580284648</t>
  </si>
  <si>
    <t>994591123</t>
  </si>
  <si>
    <t>FCO. JAVIER GARCIA CENTENO</t>
  </si>
  <si>
    <t>ALLIANZ RIESGO</t>
  </si>
  <si>
    <t>12228027-P</t>
  </si>
  <si>
    <t>2026000339</t>
  </si>
  <si>
    <t>7601075815</t>
  </si>
  <si>
    <t>D9A220000022</t>
  </si>
  <si>
    <t>2026000340</t>
  </si>
  <si>
    <t>7601075816</t>
  </si>
  <si>
    <t>D9A220000023</t>
  </si>
  <si>
    <t>2026001228</t>
  </si>
  <si>
    <t>580591919</t>
  </si>
  <si>
    <t>12372022-01932</t>
  </si>
  <si>
    <t>2026001481</t>
  </si>
  <si>
    <t>580597932</t>
  </si>
  <si>
    <t>12716155-02485</t>
  </si>
  <si>
    <t>KARS PACK 2017, S.L. ,</t>
  </si>
  <si>
    <t>B-47764568</t>
  </si>
  <si>
    <t>2026002685</t>
  </si>
  <si>
    <t>5656964833</t>
  </si>
  <si>
    <t>UY-G-142000508</t>
  </si>
  <si>
    <t>2026003303</t>
  </si>
  <si>
    <t>7602086486</t>
  </si>
  <si>
    <t>K3T300001456</t>
  </si>
  <si>
    <t>NAVATRANS SOC. COOPERATIVA</t>
  </si>
  <si>
    <t>40470</t>
  </si>
  <si>
    <t>NAVAS DE ORO  SEGOVIA</t>
  </si>
  <si>
    <t>F-40101578</t>
  </si>
  <si>
    <t>2026003305</t>
  </si>
  <si>
    <t>881574366</t>
  </si>
  <si>
    <t>12716155-02746</t>
  </si>
  <si>
    <t>2026003781</t>
  </si>
  <si>
    <t>882237401</t>
  </si>
  <si>
    <t>14193664-02274</t>
  </si>
  <si>
    <t>OSCAR JONAS GALLEGO BOBILLO</t>
  </si>
  <si>
    <t>71116764-M</t>
  </si>
  <si>
    <t>2026002675</t>
  </si>
  <si>
    <t>63251398</t>
  </si>
  <si>
    <t>46682958</t>
  </si>
  <si>
    <t>2026001905</t>
  </si>
  <si>
    <t>8763441808</t>
  </si>
  <si>
    <t>2026002673</t>
  </si>
  <si>
    <t>460423018</t>
  </si>
  <si>
    <t>108398922</t>
  </si>
  <si>
    <t>SUBSIDIO PRIVACION CARNET DE CONDUCIR</t>
  </si>
  <si>
    <t>P.JURIDICA</t>
  </si>
  <si>
    <t>ARAG S.E.</t>
  </si>
  <si>
    <t>2026003352</t>
  </si>
  <si>
    <t>8766183819</t>
  </si>
  <si>
    <t>1000066176</t>
  </si>
  <si>
    <t>CAMIONES CAB.TRAC. Y SEMIRE</t>
  </si>
  <si>
    <t>2026000500</t>
  </si>
  <si>
    <t>566797068</t>
  </si>
  <si>
    <t>56524992</t>
  </si>
  <si>
    <t>ZORAIDA ALCUBILLA DE LA HOZ</t>
  </si>
  <si>
    <t>ALLIANZ AUTO PLUS</t>
  </si>
  <si>
    <t>28917</t>
  </si>
  <si>
    <t>FORTUNA   MADRID</t>
  </si>
  <si>
    <t>71928312-K</t>
  </si>
  <si>
    <t>2026003693</t>
  </si>
  <si>
    <t>882919941</t>
  </si>
  <si>
    <t>58418320</t>
  </si>
  <si>
    <t>JUAN CARLOS ESCUDERO CATALINA</t>
  </si>
  <si>
    <t>1216-ALLIANZ PATINETE</t>
  </si>
  <si>
    <t>71160246-V</t>
  </si>
  <si>
    <t>2026002230</t>
  </si>
  <si>
    <t>581097544</t>
  </si>
  <si>
    <t>36780076-01299</t>
  </si>
  <si>
    <t>2026000804</t>
  </si>
  <si>
    <t>580626624</t>
  </si>
  <si>
    <t>14193664-02213</t>
  </si>
  <si>
    <t>JORGE TADEO ROJAS CASTRO</t>
  </si>
  <si>
    <t>12439680-S</t>
  </si>
  <si>
    <t>2026001206</t>
  </si>
  <si>
    <t>580591695</t>
  </si>
  <si>
    <t>12372022-01910</t>
  </si>
  <si>
    <t>BOGEVATRANS, S.L</t>
  </si>
  <si>
    <t>B-16736662</t>
  </si>
  <si>
    <t>2026000003</t>
  </si>
  <si>
    <t>8693133244</t>
  </si>
  <si>
    <t>2002400436750</t>
  </si>
  <si>
    <t>CATALINA LAGUNAS VILLANUEVA</t>
  </si>
  <si>
    <t>Cobrado</t>
  </si>
  <si>
    <t>12381071-X</t>
  </si>
  <si>
    <t>2026000487</t>
  </si>
  <si>
    <t>564751141</t>
  </si>
  <si>
    <t>42907204</t>
  </si>
  <si>
    <t>CESAR LOMAS GREGORIO</t>
  </si>
  <si>
    <t>PYME 2038</t>
  </si>
  <si>
    <t>Liquidado_Cia</t>
  </si>
  <si>
    <t>09683397-Y</t>
  </si>
  <si>
    <t>2026000489</t>
  </si>
  <si>
    <t>564897530</t>
  </si>
  <si>
    <t>45011068</t>
  </si>
  <si>
    <t>MARIA DEL CARMEN MENA MARCOS</t>
  </si>
  <si>
    <t xml:space="preserve">ALLIANZ HOGAR </t>
  </si>
  <si>
    <t>47400</t>
  </si>
  <si>
    <t>MEDINA DEL CAMPO  VALLADOLID</t>
  </si>
  <si>
    <t>12253764-P</t>
  </si>
  <si>
    <t>2026000490</t>
  </si>
  <si>
    <t>564829707</t>
  </si>
  <si>
    <t>44860657</t>
  </si>
  <si>
    <t>EUTIMIO MARTIN MARTIN</t>
  </si>
  <si>
    <t>VIDA RIESGO INDIVIDUAL</t>
  </si>
  <si>
    <t>12234130-Q</t>
  </si>
  <si>
    <t>2026000488</t>
  </si>
  <si>
    <t>565750035</t>
  </si>
  <si>
    <t>53285042</t>
  </si>
  <si>
    <t>JACOBO VELASCO FERNANDEZ</t>
  </si>
  <si>
    <t>12386851-V</t>
  </si>
  <si>
    <t>2026000494</t>
  </si>
  <si>
    <t>565066077</t>
  </si>
  <si>
    <t>46938026</t>
  </si>
  <si>
    <t>DONATO ROMON GARCIA</t>
  </si>
  <si>
    <t>37638036-P</t>
  </si>
  <si>
    <t>2026000491</t>
  </si>
  <si>
    <t>566788398</t>
  </si>
  <si>
    <t>56522038</t>
  </si>
  <si>
    <t>MARIA DEL PILAR PEREZ MARTIN</t>
  </si>
  <si>
    <t>ALLIANZ AUTO PLUS TODO RIESGO</t>
  </si>
  <si>
    <t>09251330-V</t>
  </si>
  <si>
    <t>2026000493</t>
  </si>
  <si>
    <t>566786822</t>
  </si>
  <si>
    <t>56521570</t>
  </si>
  <si>
    <t>LUIS MANUEL GARCIA VAZQUEZ</t>
  </si>
  <si>
    <t>46190</t>
  </si>
  <si>
    <t>MONTE ALCEDO  PALENCIA</t>
  </si>
  <si>
    <t>32761508-D</t>
  </si>
  <si>
    <t>2026000492</t>
  </si>
  <si>
    <t>566790246</t>
  </si>
  <si>
    <t>56522683</t>
  </si>
  <si>
    <t>SERGIO CARREÑO SALGADO</t>
  </si>
  <si>
    <t>09346865-X</t>
  </si>
  <si>
    <t>2026000495</t>
  </si>
  <si>
    <t>566790485</t>
  </si>
  <si>
    <t>56522756</t>
  </si>
  <si>
    <t>EUGENIO CANTERA SANCHEZ</t>
  </si>
  <si>
    <t>34003</t>
  </si>
  <si>
    <t>PALENCIA   PALENCIA</t>
  </si>
  <si>
    <t>12699284-H</t>
  </si>
  <si>
    <t>2026000497</t>
  </si>
  <si>
    <t>566793091</t>
  </si>
  <si>
    <t>56523608</t>
  </si>
  <si>
    <t>MARTA MARIA FERNANDEZ DELGADO</t>
  </si>
  <si>
    <t>09286132-C</t>
  </si>
  <si>
    <t>2026000496</t>
  </si>
  <si>
    <t>566792341</t>
  </si>
  <si>
    <t>56523322</t>
  </si>
  <si>
    <t>FCO. JAVIER GARCIA FLOREZ</t>
  </si>
  <si>
    <t>50219</t>
  </si>
  <si>
    <t>VALTORRES  ZARAGOZA</t>
  </si>
  <si>
    <t>25139896-E</t>
  </si>
  <si>
    <t>2026000498</t>
  </si>
  <si>
    <t>566793596</t>
  </si>
  <si>
    <t>56523781</t>
  </si>
  <si>
    <t>TOMAS SANZ SANZ</t>
  </si>
  <si>
    <t>47001</t>
  </si>
  <si>
    <t>12151543-E</t>
  </si>
  <si>
    <t>2026000499</t>
  </si>
  <si>
    <t>566798660</t>
  </si>
  <si>
    <t>56525506</t>
  </si>
  <si>
    <t>DIEGO HERNANDO ROJO</t>
  </si>
  <si>
    <t>12403033-F</t>
  </si>
  <si>
    <t>2026000501</t>
  </si>
  <si>
    <t>566797423</t>
  </si>
  <si>
    <t>56525095</t>
  </si>
  <si>
    <t>ADRIAN MERINERO AMO</t>
  </si>
  <si>
    <t>40400</t>
  </si>
  <si>
    <t>EL ESPINAR   SEGOVIA</t>
  </si>
  <si>
    <t>70245843-W</t>
  </si>
  <si>
    <t>2026000502</t>
  </si>
  <si>
    <t>566869776</t>
  </si>
  <si>
    <t>56543171</t>
  </si>
  <si>
    <t>ESTELA SOTO ESPESO</t>
  </si>
  <si>
    <t>MATAPOZUELOS - VALLADOLID</t>
  </si>
  <si>
    <t>12404172-L</t>
  </si>
  <si>
    <t>2026000504</t>
  </si>
  <si>
    <t>566869842</t>
  </si>
  <si>
    <t>56543184</t>
  </si>
  <si>
    <t xml:space="preserve">ALLIANZ PYME COMERCIO </t>
  </si>
  <si>
    <t>2026000503</t>
  </si>
  <si>
    <t>567386408</t>
  </si>
  <si>
    <t>33049405</t>
  </si>
  <si>
    <t>PETRANS CEUTA, S.L.</t>
  </si>
  <si>
    <t>51002</t>
  </si>
  <si>
    <t>CEUTA   CEUTA</t>
  </si>
  <si>
    <t>B-11964087</t>
  </si>
  <si>
    <t>2026000474</t>
  </si>
  <si>
    <t>567449503</t>
  </si>
  <si>
    <t>36430714</t>
  </si>
  <si>
    <t>JUAN JOSE ABIA POSADAS</t>
  </si>
  <si>
    <t>RC CAZADOR - PESCADOR</t>
  </si>
  <si>
    <t>71151211-K</t>
  </si>
  <si>
    <t>2026000506</t>
  </si>
  <si>
    <t>567354661</t>
  </si>
  <si>
    <t>29879637</t>
  </si>
  <si>
    <t>HERMANOS BLANCO MEDINA,C.B.</t>
  </si>
  <si>
    <t>E-47313754</t>
  </si>
  <si>
    <t>2026000505</t>
  </si>
  <si>
    <t>567347368</t>
  </si>
  <si>
    <t>29619983</t>
  </si>
  <si>
    <t>LUIS MARTINEZ GIL</t>
  </si>
  <si>
    <t>ALDEAMAYOR DE SAN MARTIN  VALLADOLID</t>
  </si>
  <si>
    <t>71210401-D</t>
  </si>
  <si>
    <t>2026000508</t>
  </si>
  <si>
    <t>567489400</t>
  </si>
  <si>
    <t>38538733</t>
  </si>
  <si>
    <t>2026000509</t>
  </si>
  <si>
    <t>567569946</t>
  </si>
  <si>
    <t>45879314</t>
  </si>
  <si>
    <t>Facturado</t>
  </si>
  <si>
    <t>2026000511</t>
  </si>
  <si>
    <t>567825546</t>
  </si>
  <si>
    <t>54740997</t>
  </si>
  <si>
    <t>ALBERTO BENITO ARRANZ</t>
  </si>
  <si>
    <t>09349697-J</t>
  </si>
  <si>
    <t>2026000512</t>
  </si>
  <si>
    <t>567825587</t>
  </si>
  <si>
    <t>54741046</t>
  </si>
  <si>
    <t>PEDRO ORTEGA ARANDA</t>
  </si>
  <si>
    <t>34419</t>
  </si>
  <si>
    <t>HUSILLOS  PALENCIA</t>
  </si>
  <si>
    <t>12370244-Q</t>
  </si>
  <si>
    <t>2026000513</t>
  </si>
  <si>
    <t>567825603</t>
  </si>
  <si>
    <t>54741087</t>
  </si>
  <si>
    <t>2026000514</t>
  </si>
  <si>
    <t>568011310</t>
  </si>
  <si>
    <t>56562364</t>
  </si>
  <si>
    <t>MSI RACING TEAM S.L.U</t>
  </si>
  <si>
    <t>28925</t>
  </si>
  <si>
    <t>ALCORCON  MADRID</t>
  </si>
  <si>
    <t>B-87423596</t>
  </si>
  <si>
    <t>2026000515</t>
  </si>
  <si>
    <t>568005072</t>
  </si>
  <si>
    <t>56554569</t>
  </si>
  <si>
    <t>ENRIQUE ULIBARRI FERNANDEZ</t>
  </si>
  <si>
    <t>ALLIANZ MOTO V.03</t>
  </si>
  <si>
    <t>71501337-H</t>
  </si>
  <si>
    <t>2026000516</t>
  </si>
  <si>
    <t>568056554</t>
  </si>
  <si>
    <t>56650720</t>
  </si>
  <si>
    <t>2026000518</t>
  </si>
  <si>
    <t>568269660</t>
  </si>
  <si>
    <t>33965800</t>
  </si>
  <si>
    <t>TRANSMARTIN NAVALMANZANO S.L.</t>
  </si>
  <si>
    <t>ACC. CONVENIO G.R</t>
  </si>
  <si>
    <t>40280</t>
  </si>
  <si>
    <t>NAVALMANZANO  SEGOVIA</t>
  </si>
  <si>
    <t>B-40208811</t>
  </si>
  <si>
    <t>2026000519</t>
  </si>
  <si>
    <t>568017077</t>
  </si>
  <si>
    <t>56569706</t>
  </si>
  <si>
    <t>2026000521</t>
  </si>
  <si>
    <t>568308591</t>
  </si>
  <si>
    <t>36281393</t>
  </si>
  <si>
    <t>HERMANOS VELAZQUEZ GOMEZ, S.L.</t>
  </si>
  <si>
    <t>B-47402367</t>
  </si>
  <si>
    <t>2026000522</t>
  </si>
  <si>
    <t>568308625</t>
  </si>
  <si>
    <t>36281539</t>
  </si>
  <si>
    <t>METALES ESPECIALES DEL NOROESTE, S.L.</t>
  </si>
  <si>
    <t>B-34209742</t>
  </si>
  <si>
    <t>2026000523</t>
  </si>
  <si>
    <t>568371250</t>
  </si>
  <si>
    <t>40588299</t>
  </si>
  <si>
    <t>INMEVA INFRAESTRUCTURAS, S.L.</t>
  </si>
  <si>
    <t>B-47383328</t>
  </si>
  <si>
    <t>2026000524</t>
  </si>
  <si>
    <t>568374692</t>
  </si>
  <si>
    <t>40618297</t>
  </si>
  <si>
    <t>2026000526</t>
  </si>
  <si>
    <t>568374767</t>
  </si>
  <si>
    <t>40618784</t>
  </si>
  <si>
    <t>2026000527</t>
  </si>
  <si>
    <t>568374825</t>
  </si>
  <si>
    <t>40620693</t>
  </si>
  <si>
    <t>2026000528</t>
  </si>
  <si>
    <t>568417335</t>
  </si>
  <si>
    <t>42753406</t>
  </si>
  <si>
    <t xml:space="preserve">DANY ZABOLOTENU </t>
  </si>
  <si>
    <t>RESPONSABILIDAD CIVIL</t>
  </si>
  <si>
    <t>28730</t>
  </si>
  <si>
    <t>BUITRAGO DEL LOZOYA  MADRID</t>
  </si>
  <si>
    <t>X8257503-C</t>
  </si>
  <si>
    <t>2026000531</t>
  </si>
  <si>
    <t>568447787</t>
  </si>
  <si>
    <t>44856562</t>
  </si>
  <si>
    <t>NAVATRANS SERVICIOS INTEGRADOS ,</t>
  </si>
  <si>
    <t>NAVAS DE ORO   SEGOVIA</t>
  </si>
  <si>
    <t>B-40184624</t>
  </si>
  <si>
    <t>2026000530</t>
  </si>
  <si>
    <t>568447779</t>
  </si>
  <si>
    <t>44856419</t>
  </si>
  <si>
    <t>2026000533</t>
  </si>
  <si>
    <t>568447811</t>
  </si>
  <si>
    <t>44856642</t>
  </si>
  <si>
    <t>2026000534</t>
  </si>
  <si>
    <t>568454775</t>
  </si>
  <si>
    <t>44931824</t>
  </si>
  <si>
    <t>EMAYOR SYNERSIGHT TECNOLOGIES, S.L.</t>
  </si>
  <si>
    <t>B-47545736</t>
  </si>
  <si>
    <t>2026000535</t>
  </si>
  <si>
    <t>568454890</t>
  </si>
  <si>
    <t>44932607</t>
  </si>
  <si>
    <t>2026000476</t>
  </si>
  <si>
    <t>568457166</t>
  </si>
  <si>
    <t>44949748</t>
  </si>
  <si>
    <t>CRISTINA RODRIGUEZ MENENDEZ</t>
  </si>
  <si>
    <t>RESPONSABILIDAD CIVIL PYME</t>
  </si>
  <si>
    <t>71164726-N</t>
  </si>
  <si>
    <t>2026000536</t>
  </si>
  <si>
    <t>568472967</t>
  </si>
  <si>
    <t>45990861</t>
  </si>
  <si>
    <t>HERMANOS MARTIN MARTIN S.L.</t>
  </si>
  <si>
    <t>ACC. COLECTIVO</t>
  </si>
  <si>
    <t>37007</t>
  </si>
  <si>
    <t>B-37019171</t>
  </si>
  <si>
    <t>2026000537</t>
  </si>
  <si>
    <t>568477602</t>
  </si>
  <si>
    <t>46520483</t>
  </si>
  <si>
    <t>VALDESCORRIEL SOCIEDAD COOPERATIVA</t>
  </si>
  <si>
    <t>F-47741160</t>
  </si>
  <si>
    <t>2026000539</t>
  </si>
  <si>
    <t>568477586</t>
  </si>
  <si>
    <t>46520382</t>
  </si>
  <si>
    <t>2026000540</t>
  </si>
  <si>
    <t>568495125</t>
  </si>
  <si>
    <t>46717158</t>
  </si>
  <si>
    <t>DAVID MATO ALONSO</t>
  </si>
  <si>
    <t>12389049-F</t>
  </si>
  <si>
    <t>2026000477</t>
  </si>
  <si>
    <t>568508935</t>
  </si>
  <si>
    <t>47832088</t>
  </si>
  <si>
    <t>RESIDUOS URBANOS LUCI S.L</t>
  </si>
  <si>
    <t>40445</t>
  </si>
  <si>
    <t>JUARROS DE VOLTOYA   SEGOVIA</t>
  </si>
  <si>
    <t>B-40185555</t>
  </si>
  <si>
    <t>2026000541</t>
  </si>
  <si>
    <t>568508984</t>
  </si>
  <si>
    <t>47834219</t>
  </si>
  <si>
    <t>ASOCIACION CULTURAL CASTILDELICIAS</t>
  </si>
  <si>
    <t>G-47285317</t>
  </si>
  <si>
    <t>2026000543</t>
  </si>
  <si>
    <t>568509586</t>
  </si>
  <si>
    <t>47856197</t>
  </si>
  <si>
    <t>ROBERTO MERINO GARCIA</t>
  </si>
  <si>
    <t>09314645-J</t>
  </si>
  <si>
    <t>2026000475</t>
  </si>
  <si>
    <t>568610582</t>
  </si>
  <si>
    <t>53249394</t>
  </si>
  <si>
    <t>MARIETA YURIEVA METODIEVA</t>
  </si>
  <si>
    <t>47410</t>
  </si>
  <si>
    <t>OLMEDO  VALLADOLID</t>
  </si>
  <si>
    <t>X4811363-Q</t>
  </si>
  <si>
    <t>2026000542</t>
  </si>
  <si>
    <t>568563617</t>
  </si>
  <si>
    <t>49469575</t>
  </si>
  <si>
    <t>MARIA CONCEPCION COBOS HERRERO</t>
  </si>
  <si>
    <t>ALLIANZ ACCIDENTES v05</t>
  </si>
  <si>
    <t>12218542-E</t>
  </si>
  <si>
    <t>2026000544</t>
  </si>
  <si>
    <t>568611747</t>
  </si>
  <si>
    <t>53257771</t>
  </si>
  <si>
    <t>ARUM INVERSIONES, S.L.</t>
  </si>
  <si>
    <t>28006</t>
  </si>
  <si>
    <t>B-72648066</t>
  </si>
  <si>
    <t>2026000546</t>
  </si>
  <si>
    <t>568597623</t>
  </si>
  <si>
    <t>50551465</t>
  </si>
  <si>
    <t>NERVA CAPITAL S.L. ,</t>
  </si>
  <si>
    <t>B-47754403</t>
  </si>
  <si>
    <t>2026000479</t>
  </si>
  <si>
    <t>568615193</t>
  </si>
  <si>
    <t>53276947</t>
  </si>
  <si>
    <t>JUAN CARLOS ESCUDERO PIQUERO</t>
  </si>
  <si>
    <t>ALLIANZ MERCANCIAS PYME</t>
  </si>
  <si>
    <t>09304461-H</t>
  </si>
  <si>
    <t>2026000480</t>
  </si>
  <si>
    <t>568665792</t>
  </si>
  <si>
    <t>54816242</t>
  </si>
  <si>
    <t>BEATRIZ PARDO FIGUERIDO</t>
  </si>
  <si>
    <t>71149543-D</t>
  </si>
  <si>
    <t>2026000478</t>
  </si>
  <si>
    <t>568688075</t>
  </si>
  <si>
    <t>54876627</t>
  </si>
  <si>
    <t>2026000481</t>
  </si>
  <si>
    <t>568625408</t>
  </si>
  <si>
    <t>53324877</t>
  </si>
  <si>
    <t>TRANSPORTES RIVERO HERNANDO, S.L.</t>
  </si>
  <si>
    <t>B-47748322</t>
  </si>
  <si>
    <t>2026000482</t>
  </si>
  <si>
    <t>568624666</t>
  </si>
  <si>
    <t>53322178</t>
  </si>
  <si>
    <t>MANTENIMIENTOS ELECTRICOS Y SOLARES, S.L.</t>
  </si>
  <si>
    <t>ALLIANZ MERCANCIAS</t>
  </si>
  <si>
    <t>B-47604814</t>
  </si>
  <si>
    <t>2026000483</t>
  </si>
  <si>
    <t>568722213</t>
  </si>
  <si>
    <t>56215548</t>
  </si>
  <si>
    <t>REFORMAS VERTIOLID 2000, S.L.</t>
  </si>
  <si>
    <t>Devuelto</t>
  </si>
  <si>
    <t>B-75328336</t>
  </si>
  <si>
    <t>2026000547</t>
  </si>
  <si>
    <t>568707107</t>
  </si>
  <si>
    <t>55130641</t>
  </si>
  <si>
    <t>2026000548</t>
  </si>
  <si>
    <t>568783231</t>
  </si>
  <si>
    <t>56858474</t>
  </si>
  <si>
    <t>VALDE ESPAÑA T4, S.L.</t>
  </si>
  <si>
    <t>28802</t>
  </si>
  <si>
    <t>ALCALA DE HENARES  MADRID</t>
  </si>
  <si>
    <t>B-10722312</t>
  </si>
  <si>
    <t>2026000549</t>
  </si>
  <si>
    <t>568783025</t>
  </si>
  <si>
    <t>56757043</t>
  </si>
  <si>
    <t>2026000550</t>
  </si>
  <si>
    <t>873279974</t>
  </si>
  <si>
    <t>56543214</t>
  </si>
  <si>
    <t>2026000551</t>
  </si>
  <si>
    <t>874090917</t>
  </si>
  <si>
    <t>Supl. Modificación de Producción</t>
  </si>
  <si>
    <t>2026000484</t>
  </si>
  <si>
    <t>570975411</t>
  </si>
  <si>
    <t>34275021</t>
  </si>
  <si>
    <t>SALVADOR GAGO CONCEJO</t>
  </si>
  <si>
    <t>47810</t>
  </si>
  <si>
    <t>VILLAFRECHOS   VALLADOLID</t>
  </si>
  <si>
    <t>12384140-C</t>
  </si>
  <si>
    <t>2026000005</t>
  </si>
  <si>
    <t>469516878-H</t>
  </si>
  <si>
    <t>548967031</t>
  </si>
  <si>
    <t>CENTRO DENTAL ALBERTO SEVILLANO, S.L.</t>
  </si>
  <si>
    <t>AVERIA MAQUINARIA</t>
  </si>
  <si>
    <t>B-04987855</t>
  </si>
  <si>
    <t>2026000009</t>
  </si>
  <si>
    <t>469641543-B</t>
  </si>
  <si>
    <t>547464733</t>
  </si>
  <si>
    <t>RAUL RODRIGUEZ GARCIA</t>
  </si>
  <si>
    <t>12670260-C</t>
  </si>
  <si>
    <t>2026000008</t>
  </si>
  <si>
    <t>469534133-B</t>
  </si>
  <si>
    <t>548323649</t>
  </si>
  <si>
    <t>RAFAEL SOTO MARTIN</t>
  </si>
  <si>
    <t>RESPONSABILIDAD CIVIL GENERAL</t>
  </si>
  <si>
    <t>70239797-M</t>
  </si>
  <si>
    <t>2026000012</t>
  </si>
  <si>
    <t>469684214-D</t>
  </si>
  <si>
    <t>548316286</t>
  </si>
  <si>
    <t>INVERSIONES ANTEQUERA, S.L.</t>
  </si>
  <si>
    <t>B-47404165</t>
  </si>
  <si>
    <t>2026000015</t>
  </si>
  <si>
    <t>5641210422</t>
  </si>
  <si>
    <t>2SG427006240</t>
  </si>
  <si>
    <t>CRISTINA ROBLES SAMANIEGO</t>
  </si>
  <si>
    <t>SALUD</t>
  </si>
  <si>
    <t>ESPABROK</t>
  </si>
  <si>
    <t>71147331-M</t>
  </si>
  <si>
    <t>2026000016</t>
  </si>
  <si>
    <t>26S00001RCD/2026/100180</t>
  </si>
  <si>
    <t>26S00001RCD</t>
  </si>
  <si>
    <t>MARKEL D&amp;O</t>
  </si>
  <si>
    <t>D&amp;O</t>
  </si>
  <si>
    <t>Reemplazo</t>
  </si>
  <si>
    <t>MARKEL INSURANCE SE</t>
  </si>
  <si>
    <t>2026002539</t>
  </si>
  <si>
    <t>571859952</t>
  </si>
  <si>
    <t>45010801</t>
  </si>
  <si>
    <t>2026002540</t>
  </si>
  <si>
    <t>572173601</t>
  </si>
  <si>
    <t>48263382</t>
  </si>
  <si>
    <t>FINCAS CONTROL, S.L.</t>
  </si>
  <si>
    <t>FURGONETA</t>
  </si>
  <si>
    <t>B-47406830</t>
  </si>
  <si>
    <t>2026002538</t>
  </si>
  <si>
    <t>572352361</t>
  </si>
  <si>
    <t>49785920</t>
  </si>
  <si>
    <t>JOSE MANUEL JIMENEZ BLAZQUEZ</t>
  </si>
  <si>
    <t>07853373-T</t>
  </si>
  <si>
    <t>2026002541</t>
  </si>
  <si>
    <t>573555970</t>
  </si>
  <si>
    <t>56568547</t>
  </si>
  <si>
    <t>AISLATEROLID</t>
  </si>
  <si>
    <t>B-72553084</t>
  </si>
  <si>
    <t>2026002543</t>
  </si>
  <si>
    <t>574239939</t>
  </si>
  <si>
    <t>56788122</t>
  </si>
  <si>
    <t>AGUEDA DE LA PISA PRIETO DE LA CAL</t>
  </si>
  <si>
    <t>ALLIAN HOGAR</t>
  </si>
  <si>
    <t>28020</t>
  </si>
  <si>
    <t>12143191-L</t>
  </si>
  <si>
    <t>2026002542</t>
  </si>
  <si>
    <t>574398735</t>
  </si>
  <si>
    <t>28087615</t>
  </si>
  <si>
    <t>2026002544</t>
  </si>
  <si>
    <t>574497719</t>
  </si>
  <si>
    <t>34391805</t>
  </si>
  <si>
    <t>RAFAEL RUBIO NAVARRO REVERTER</t>
  </si>
  <si>
    <t>09287469-T</t>
  </si>
  <si>
    <t>2026002545</t>
  </si>
  <si>
    <t>574446674</t>
  </si>
  <si>
    <t>32086339</t>
  </si>
  <si>
    <t>JORGE ALVAREZ ARRIBAS</t>
  </si>
  <si>
    <t>ALLIANZ AUTO TODO RIESGO V.08</t>
  </si>
  <si>
    <t>40002</t>
  </si>
  <si>
    <t>03456256-T</t>
  </si>
  <si>
    <t>2026002546</t>
  </si>
  <si>
    <t>574627117</t>
  </si>
  <si>
    <t>43051314-00002</t>
  </si>
  <si>
    <t>SATURNINO FERNANDEZ GARCIA</t>
  </si>
  <si>
    <t>RESPONSABILIDA CIVIL DIVERSOS</t>
  </si>
  <si>
    <t>12232675-X</t>
  </si>
  <si>
    <t>2026002547</t>
  </si>
  <si>
    <t>574705509</t>
  </si>
  <si>
    <t>47998266</t>
  </si>
  <si>
    <t>RAFAEL VIDAL SANCHEZ</t>
  </si>
  <si>
    <t>LAGUNA DE DUERO   VALLADOLID</t>
  </si>
  <si>
    <t>09301376-S</t>
  </si>
  <si>
    <t>2026002548</t>
  </si>
  <si>
    <t>574777920</t>
  </si>
  <si>
    <t>49882359-00002</t>
  </si>
  <si>
    <t>URRUTRANS,S.L. ,</t>
  </si>
  <si>
    <t>RC MEDIOAMBIENTAL</t>
  </si>
  <si>
    <t>22400</t>
  </si>
  <si>
    <t>MONZON  HUESCA</t>
  </si>
  <si>
    <t>B-95772430</t>
  </si>
  <si>
    <t>2026002549</t>
  </si>
  <si>
    <t>575059716</t>
  </si>
  <si>
    <t>56567746</t>
  </si>
  <si>
    <t>2026002550</t>
  </si>
  <si>
    <t>574777854</t>
  </si>
  <si>
    <t>49882086-00002</t>
  </si>
  <si>
    <t>BISNIETOS TOMAS ANDRES S. L.</t>
  </si>
  <si>
    <t>B-06942346</t>
  </si>
  <si>
    <t>2026002551</t>
  </si>
  <si>
    <t>575152933</t>
  </si>
  <si>
    <t>56710741</t>
  </si>
  <si>
    <t>DANIEL TABERA MONSALVO</t>
  </si>
  <si>
    <t>47512</t>
  </si>
  <si>
    <t>CASTREJON DE TRABANCOS  VALLADOLID</t>
  </si>
  <si>
    <t>12511685-F</t>
  </si>
  <si>
    <t>2026002552</t>
  </si>
  <si>
    <t>575290303</t>
  </si>
  <si>
    <t>23183801</t>
  </si>
  <si>
    <t>JESUS CUELLAR LAZARO</t>
  </si>
  <si>
    <t>12373441-Q</t>
  </si>
  <si>
    <t>2026002553</t>
  </si>
  <si>
    <t>575344886</t>
  </si>
  <si>
    <t>29956072</t>
  </si>
  <si>
    <t>OSCAR CARDABA TEJEDOR</t>
  </si>
  <si>
    <t>FUENTEPELAYO  SEGOVIA</t>
  </si>
  <si>
    <t>03458935-B</t>
  </si>
  <si>
    <t>2026002554</t>
  </si>
  <si>
    <t>575434109</t>
  </si>
  <si>
    <t>36330237</t>
  </si>
  <si>
    <t>CARLOS GOMEZ SAN JOSE</t>
  </si>
  <si>
    <t>47080</t>
  </si>
  <si>
    <t>09325697-W</t>
  </si>
  <si>
    <t>2026002555</t>
  </si>
  <si>
    <t>575440031</t>
  </si>
  <si>
    <t>36449179</t>
  </si>
  <si>
    <t>TRANSOSA, S.L.</t>
  </si>
  <si>
    <t>B-47363031</t>
  </si>
  <si>
    <t>2026002556</t>
  </si>
  <si>
    <t>575447036</t>
  </si>
  <si>
    <t>36518665</t>
  </si>
  <si>
    <t>2026002557</t>
  </si>
  <si>
    <t>575467596</t>
  </si>
  <si>
    <t>38468763</t>
  </si>
  <si>
    <t>ILDEFONSO DE GREGORIO HIDALGO</t>
  </si>
  <si>
    <t>47630</t>
  </si>
  <si>
    <t>LA MUDARRA   VALLADOLID</t>
  </si>
  <si>
    <t>12403078-Y</t>
  </si>
  <si>
    <t>2026002558</t>
  </si>
  <si>
    <t>575549310</t>
  </si>
  <si>
    <t>43051314-00001</t>
  </si>
  <si>
    <t>2026002559</t>
  </si>
  <si>
    <t>575551639</t>
  </si>
  <si>
    <t>43077706</t>
  </si>
  <si>
    <t>CABAÑON, S.L.</t>
  </si>
  <si>
    <t>B-47628375</t>
  </si>
  <si>
    <t>2026002561</t>
  </si>
  <si>
    <t>575539600</t>
  </si>
  <si>
    <t>42958118</t>
  </si>
  <si>
    <t>FRANCISCO MATEO VALERIO</t>
  </si>
  <si>
    <t>47800</t>
  </si>
  <si>
    <t>MEDINA DE RIOSECO  VALLADOLID</t>
  </si>
  <si>
    <t>09304125-G</t>
  </si>
  <si>
    <t>2026002562</t>
  </si>
  <si>
    <t>575496256</t>
  </si>
  <si>
    <t>40702503</t>
  </si>
  <si>
    <t>CASTRO SINDE S.L.</t>
  </si>
  <si>
    <t>B-47761457</t>
  </si>
  <si>
    <t>2026002560</t>
  </si>
  <si>
    <t>575588425</t>
  </si>
  <si>
    <t>46602021</t>
  </si>
  <si>
    <t>SOLUCIONES DE INGENIERIA INDUSTRIAL, S.L.</t>
  </si>
  <si>
    <t>B-47556048</t>
  </si>
  <si>
    <t>2026002563</t>
  </si>
  <si>
    <t>575559988</t>
  </si>
  <si>
    <t>44778726</t>
  </si>
  <si>
    <t>ARIDOS Y HORMIGONES ALMAR, S.A.</t>
  </si>
  <si>
    <t>37300</t>
  </si>
  <si>
    <t>PEÑARANDA DE BRACAMONTE  SALAMANCA</t>
  </si>
  <si>
    <t>A-37209103</t>
  </si>
  <si>
    <t>2026002564</t>
  </si>
  <si>
    <t>575599331</t>
  </si>
  <si>
    <t>46764501</t>
  </si>
  <si>
    <t>MIGUEL ANGEL RODRIGUEZ FERNANDEZ</t>
  </si>
  <si>
    <t>24404</t>
  </si>
  <si>
    <t>CUATROVIENTOS  LEON</t>
  </si>
  <si>
    <t>10077615-G</t>
  </si>
  <si>
    <t>2026002566</t>
  </si>
  <si>
    <t>575665173</t>
  </si>
  <si>
    <t>49766295</t>
  </si>
  <si>
    <t>2026002565</t>
  </si>
  <si>
    <t>575673615</t>
  </si>
  <si>
    <t>49874030</t>
  </si>
  <si>
    <t>LULOSOLE, S.L. ,</t>
  </si>
  <si>
    <t>B-47607114</t>
  </si>
  <si>
    <t>2026002567</t>
  </si>
  <si>
    <t>575778422</t>
  </si>
  <si>
    <t>55079157</t>
  </si>
  <si>
    <t>ALLIANZ EMBARCACIONES DE RECREO</t>
  </si>
  <si>
    <t>2026002568</t>
  </si>
  <si>
    <t>575778992</t>
  </si>
  <si>
    <t>55083751</t>
  </si>
  <si>
    <t>2026002569</t>
  </si>
  <si>
    <t>575704477</t>
  </si>
  <si>
    <t>53364861</t>
  </si>
  <si>
    <t>RODOLFO ALVAREZ CAMPO</t>
  </si>
  <si>
    <t>09289094-S</t>
  </si>
  <si>
    <t>2026002570</t>
  </si>
  <si>
    <t>575674977</t>
  </si>
  <si>
    <t xml:space="preserve">49882086-00001 </t>
  </si>
  <si>
    <t>2026002571</t>
  </si>
  <si>
    <t>575675008</t>
  </si>
  <si>
    <t>49882359-00001</t>
  </si>
  <si>
    <t>2026002572</t>
  </si>
  <si>
    <t>575833623</t>
  </si>
  <si>
    <t>56756271</t>
  </si>
  <si>
    <t>STANYO DIMITROV STANEV</t>
  </si>
  <si>
    <t>X5114610-P</t>
  </si>
  <si>
    <t>2026000018</t>
  </si>
  <si>
    <t>470758492-B</t>
  </si>
  <si>
    <t>548010016</t>
  </si>
  <si>
    <t>CESAR LOMAS DE LA FUENTE</t>
  </si>
  <si>
    <t>71157543-M</t>
  </si>
  <si>
    <t>2026000019</t>
  </si>
  <si>
    <t>470743272-D</t>
  </si>
  <si>
    <t>BIAV000074</t>
  </si>
  <si>
    <t>LUIS REAL GRANDE</t>
  </si>
  <si>
    <t>AGRICOLA/REMOLQUES/CAMIONES</t>
  </si>
  <si>
    <t>71153892-B</t>
  </si>
  <si>
    <t>2026000020</t>
  </si>
  <si>
    <t>470751808-E</t>
  </si>
  <si>
    <t>547961918</t>
  </si>
  <si>
    <t>MARIA SANZ ESCALADA</t>
  </si>
  <si>
    <t>71177020-R</t>
  </si>
  <si>
    <t>2026000021</t>
  </si>
  <si>
    <t>470707142-E</t>
  </si>
  <si>
    <t>GPAHE1600126</t>
  </si>
  <si>
    <t>MANUEL SANCHEZ BRAVO</t>
  </si>
  <si>
    <t>12202611-F</t>
  </si>
  <si>
    <t>2026000022</t>
  </si>
  <si>
    <t>470759673-W</t>
  </si>
  <si>
    <t>548012777</t>
  </si>
  <si>
    <t>MARISOL LOPEZ LOPEZ</t>
  </si>
  <si>
    <t>09337026-S</t>
  </si>
  <si>
    <t>2026000023</t>
  </si>
  <si>
    <t>470758705-D</t>
  </si>
  <si>
    <t>548010590</t>
  </si>
  <si>
    <t>AGRICOLA YARUMO, S.L.U.</t>
  </si>
  <si>
    <t>B-01591700</t>
  </si>
  <si>
    <t>2026000024</t>
  </si>
  <si>
    <t>470764787-Q</t>
  </si>
  <si>
    <t>548027709</t>
  </si>
  <si>
    <t>2026000027</t>
  </si>
  <si>
    <t>470773933-W</t>
  </si>
  <si>
    <t>548321973</t>
  </si>
  <si>
    <t>MAHER 2020, S.L.</t>
  </si>
  <si>
    <t>47600</t>
  </si>
  <si>
    <t>VILLALON DE CAMPOS  VALLADOLID</t>
  </si>
  <si>
    <t>B-24572083</t>
  </si>
  <si>
    <t>2026000028</t>
  </si>
  <si>
    <t>470774812-P</t>
  </si>
  <si>
    <t>548323986</t>
  </si>
  <si>
    <t>MIGUEL ANGEL RAPADO GARCIA</t>
  </si>
  <si>
    <t>35011</t>
  </si>
  <si>
    <t>LAS PALMAS DE GRAN CANARIA   GRAN CANARIA</t>
  </si>
  <si>
    <t>07976723-R</t>
  </si>
  <si>
    <t>2026000029</t>
  </si>
  <si>
    <t>470780358-Q</t>
  </si>
  <si>
    <t>548338826</t>
  </si>
  <si>
    <t>LUIS MARIANO BRAVO BARRIGON</t>
  </si>
  <si>
    <t>09264492-T</t>
  </si>
  <si>
    <t>2026000031</t>
  </si>
  <si>
    <t>470783363-W</t>
  </si>
  <si>
    <t>548590030</t>
  </si>
  <si>
    <t>MIGUEL ANGEL GONZALEZ CABREJAS</t>
  </si>
  <si>
    <t>SEGOVIA   SEGOVIA</t>
  </si>
  <si>
    <t>70234307-N</t>
  </si>
  <si>
    <t>2026000032</t>
  </si>
  <si>
    <t>470783702-T</t>
  </si>
  <si>
    <t>548600109</t>
  </si>
  <si>
    <t>MARIA JUSTINA FERNANDEZ MARTIN</t>
  </si>
  <si>
    <t>09287940-B</t>
  </si>
  <si>
    <t>2026000041</t>
  </si>
  <si>
    <t>470801102-Y</t>
  </si>
  <si>
    <t>548649961</t>
  </si>
  <si>
    <t>2026000042</t>
  </si>
  <si>
    <t>470801105-Z</t>
  </si>
  <si>
    <t>548649966</t>
  </si>
  <si>
    <t>2026000043</t>
  </si>
  <si>
    <t>470806170-S</t>
  </si>
  <si>
    <t>548948341</t>
  </si>
  <si>
    <t>VICTORINA RODRIGUEZ RODRIGUEZ</t>
  </si>
  <si>
    <t>12205454-K</t>
  </si>
  <si>
    <t>2026000044</t>
  </si>
  <si>
    <t>470806743-A</t>
  </si>
  <si>
    <t>548952389</t>
  </si>
  <si>
    <t>JUAN IGNACIO LORENZO FERNANDEZ</t>
  </si>
  <si>
    <t>47152</t>
  </si>
  <si>
    <t>PUENTE DUERO  VALLADOLID</t>
  </si>
  <si>
    <t>71181282-P</t>
  </si>
  <si>
    <t>2026000046</t>
  </si>
  <si>
    <t>470810282-Z</t>
  </si>
  <si>
    <t>548960091</t>
  </si>
  <si>
    <t>JUAN CARLOS GARCIA SUAREZ</t>
  </si>
  <si>
    <t>10197435-V</t>
  </si>
  <si>
    <t>2026000047</t>
  </si>
  <si>
    <t>470809156-H</t>
  </si>
  <si>
    <t>548958741</t>
  </si>
  <si>
    <t>MOTOR &amp; SPORT INSTITUTE, S.L</t>
  </si>
  <si>
    <t>B-80132756</t>
  </si>
  <si>
    <t>2026000048</t>
  </si>
  <si>
    <t>470822654-G</t>
  </si>
  <si>
    <t>548978081</t>
  </si>
  <si>
    <t>JOSE LUIS RAMOS LOSADA</t>
  </si>
  <si>
    <t>12395436-T</t>
  </si>
  <si>
    <t>2026000049</t>
  </si>
  <si>
    <t>8729267627</t>
  </si>
  <si>
    <t>1001016682</t>
  </si>
  <si>
    <t>AINARA PORTELA MARTIN</t>
  </si>
  <si>
    <t>34840</t>
  </si>
  <si>
    <t>CERVERA DE PISUERGA  PALENCIA</t>
  </si>
  <si>
    <t>12420695-M</t>
  </si>
  <si>
    <t>2026000051</t>
  </si>
  <si>
    <t>8729255481</t>
  </si>
  <si>
    <t>1001016757</t>
  </si>
  <si>
    <t>JOSE MANUEL AGUDO PEREZ</t>
  </si>
  <si>
    <t>09308835-E</t>
  </si>
  <si>
    <t>2026000052</t>
  </si>
  <si>
    <t>8729233580</t>
  </si>
  <si>
    <t>1001016659</t>
  </si>
  <si>
    <t>MANUEL ANGEL DE PEDRO POZA</t>
  </si>
  <si>
    <t>11728077-D</t>
  </si>
  <si>
    <t>2026000053</t>
  </si>
  <si>
    <t>8729194058</t>
  </si>
  <si>
    <t>1001022737</t>
  </si>
  <si>
    <t>GAMERTRANS NORTE, S.L.</t>
  </si>
  <si>
    <t>B-34165761</t>
  </si>
  <si>
    <t>2026000054</t>
  </si>
  <si>
    <t>8729231427</t>
  </si>
  <si>
    <t>1001017073</t>
  </si>
  <si>
    <t>RICARDO RODILLA PUENTES</t>
  </si>
  <si>
    <t>71148276-F</t>
  </si>
  <si>
    <t>2026000055</t>
  </si>
  <si>
    <t>8739436369</t>
  </si>
  <si>
    <t>1001028087</t>
  </si>
  <si>
    <t>FLORENTINO ARRIBAS ALONSO</t>
  </si>
  <si>
    <t>AUTOS 2022</t>
  </si>
  <si>
    <t>12222063-R</t>
  </si>
  <si>
    <t>2026000056</t>
  </si>
  <si>
    <t>8732904040</t>
  </si>
  <si>
    <t>7579100177</t>
  </si>
  <si>
    <t>PRODUCTOS FERRICOS SANTOS, S.L.</t>
  </si>
  <si>
    <t>B-47750393</t>
  </si>
  <si>
    <t>2026000057</t>
  </si>
  <si>
    <t>8739456012</t>
  </si>
  <si>
    <t>7785000488</t>
  </si>
  <si>
    <t>JOSE MANUEL HERRAN MIGUELEZ</t>
  </si>
  <si>
    <t>12354812-V</t>
  </si>
  <si>
    <t>2026000553</t>
  </si>
  <si>
    <t>875386223</t>
  </si>
  <si>
    <t>57993080</t>
  </si>
  <si>
    <t>2026000058</t>
  </si>
  <si>
    <t>470857040-Q</t>
  </si>
  <si>
    <t>548292959</t>
  </si>
  <si>
    <t>HORMIGONES Y GRAV. BIENVENIDO RODRIGUEZ E HIJOS, S</t>
  </si>
  <si>
    <t>ACCIDENTES CONVENIO COLECTIVO</t>
  </si>
  <si>
    <t>B-37048030</t>
  </si>
  <si>
    <t>2026000059</t>
  </si>
  <si>
    <t>8750155897</t>
  </si>
  <si>
    <t>961970017837</t>
  </si>
  <si>
    <t>LOGYTRANS CETILE,S.A.</t>
  </si>
  <si>
    <t>R.C. GENERAL</t>
  </si>
  <si>
    <t>Único Cartera</t>
  </si>
  <si>
    <t>24392</t>
  </si>
  <si>
    <t>CHOZAS DE ARRIBA  LEON</t>
  </si>
  <si>
    <t>A-24451908</t>
  </si>
  <si>
    <t>2026000060</t>
  </si>
  <si>
    <t>023S00082RCG / 2026/104225</t>
  </si>
  <si>
    <t>23S00082RCG</t>
  </si>
  <si>
    <t>RC GENERAL</t>
  </si>
  <si>
    <t>2026000061</t>
  </si>
  <si>
    <t>022S00832RCP / 2026/104382</t>
  </si>
  <si>
    <t>22S00832RCP</t>
  </si>
  <si>
    <t>INTELIGENCIA SOLAGUA,S.L. ,</t>
  </si>
  <si>
    <t>RC PROFESIONAL</t>
  </si>
  <si>
    <t>B-47768296</t>
  </si>
  <si>
    <t>2026000062</t>
  </si>
  <si>
    <t>8732654466</t>
  </si>
  <si>
    <t>2002500025349</t>
  </si>
  <si>
    <t>MARIA JESUS PALENCIA HERRERO</t>
  </si>
  <si>
    <t>12350684-Y</t>
  </si>
  <si>
    <t>2026000064</t>
  </si>
  <si>
    <t>8737199887</t>
  </si>
  <si>
    <t>2002500037804</t>
  </si>
  <si>
    <t>2026000063</t>
  </si>
  <si>
    <t>8744430392</t>
  </si>
  <si>
    <t>2002500050241</t>
  </si>
  <si>
    <t>RAUL MIGUEL SANCHEZ</t>
  </si>
  <si>
    <t>08110935-P</t>
  </si>
  <si>
    <t>2026000065</t>
  </si>
  <si>
    <t>8732062648</t>
  </si>
  <si>
    <t>2002200658384</t>
  </si>
  <si>
    <t>TTES. HERNANZ, S.A.</t>
  </si>
  <si>
    <t>A-47090592</t>
  </si>
  <si>
    <t>2026000066</t>
  </si>
  <si>
    <t>8738205137</t>
  </si>
  <si>
    <t>2002300018923</t>
  </si>
  <si>
    <t>RAMARLI INICIATIVAS, S.L. ,</t>
  </si>
  <si>
    <t>MOLINASECA  LEON</t>
  </si>
  <si>
    <t>B-24669129</t>
  </si>
  <si>
    <t>2026000067</t>
  </si>
  <si>
    <t>8738250186</t>
  </si>
  <si>
    <t>2002300021823</t>
  </si>
  <si>
    <t>2026000069</t>
  </si>
  <si>
    <t>8740253065</t>
  </si>
  <si>
    <t>2002300028067</t>
  </si>
  <si>
    <t>2026000068</t>
  </si>
  <si>
    <t>8732141428</t>
  </si>
  <si>
    <t>2002300601204</t>
  </si>
  <si>
    <t>DIANA VELASCO MORO</t>
  </si>
  <si>
    <t>PUENTE DUERO- ESPARRAGAL - VALLADOLID</t>
  </si>
  <si>
    <t>71120109-S</t>
  </si>
  <si>
    <t>2026000070</t>
  </si>
  <si>
    <t>8732117621</t>
  </si>
  <si>
    <t>2002300648608</t>
  </si>
  <si>
    <t>2026000071</t>
  </si>
  <si>
    <t>8740208784</t>
  </si>
  <si>
    <t>2002400040399</t>
  </si>
  <si>
    <t>ANA MARIA RICO MUÑOZ</t>
  </si>
  <si>
    <t>13783358-X</t>
  </si>
  <si>
    <t>2026000072</t>
  </si>
  <si>
    <t>8740250405</t>
  </si>
  <si>
    <t>2002400032829</t>
  </si>
  <si>
    <t>2026000073</t>
  </si>
  <si>
    <t>8732191847</t>
  </si>
  <si>
    <t>2002400722412</t>
  </si>
  <si>
    <t>NURIA PEDROL PORTA</t>
  </si>
  <si>
    <t>39651634-W</t>
  </si>
  <si>
    <t>2026000075</t>
  </si>
  <si>
    <t>8732079220</t>
  </si>
  <si>
    <t>2002400740138</t>
  </si>
  <si>
    <t>MARTA REGLERO DE LA FUENTE</t>
  </si>
  <si>
    <t>09299493-H</t>
  </si>
  <si>
    <t>2026000076</t>
  </si>
  <si>
    <t>8750557911</t>
  </si>
  <si>
    <t>621474713112</t>
  </si>
  <si>
    <t>REPARTOS REAL, S.L.</t>
  </si>
  <si>
    <t>B-47365309</t>
  </si>
  <si>
    <t>2026000077</t>
  </si>
  <si>
    <t>8724058801</t>
  </si>
  <si>
    <t>742580043112</t>
  </si>
  <si>
    <t>2026000078</t>
  </si>
  <si>
    <t>8750558038</t>
  </si>
  <si>
    <t>621574710083</t>
  </si>
  <si>
    <t>ASTURTRANS, S.L.</t>
  </si>
  <si>
    <t>33211</t>
  </si>
  <si>
    <t>GIJON   ASTURIAS</t>
  </si>
  <si>
    <t>B-33026956</t>
  </si>
  <si>
    <t>2026000079</t>
  </si>
  <si>
    <t>8750558045</t>
  </si>
  <si>
    <t>621574710125</t>
  </si>
  <si>
    <t>CASADO Y MAR, S.L.</t>
  </si>
  <si>
    <t>B-47334560</t>
  </si>
  <si>
    <t>2026000080</t>
  </si>
  <si>
    <t>8750558046</t>
  </si>
  <si>
    <t>621574710129</t>
  </si>
  <si>
    <t>VALMOCARGO, S.L.</t>
  </si>
  <si>
    <t>B-47748504</t>
  </si>
  <si>
    <t>2026000082</t>
  </si>
  <si>
    <t>8772650011</t>
  </si>
  <si>
    <t>782580181663</t>
  </si>
  <si>
    <t>CONTENEDORES EMPRESARIALES, S.L.</t>
  </si>
  <si>
    <t>B-47622824</t>
  </si>
  <si>
    <t>2026000081</t>
  </si>
  <si>
    <t>8750558053</t>
  </si>
  <si>
    <t>621574710130</t>
  </si>
  <si>
    <t>EL REQUE TTES. EXC. Y MATERIAL CONSTRUCCION, S.L.</t>
  </si>
  <si>
    <t>40196</t>
  </si>
  <si>
    <t>LA LASTRILLA  SEGOVIA</t>
  </si>
  <si>
    <t>B-40171175</t>
  </si>
  <si>
    <t>2026000083</t>
  </si>
  <si>
    <t>8772662249</t>
  </si>
  <si>
    <t>782580185516</t>
  </si>
  <si>
    <t>2026000084</t>
  </si>
  <si>
    <t>8750558055</t>
  </si>
  <si>
    <t>621574710131</t>
  </si>
  <si>
    <t>METRATIR ESPAÑA , SL ,</t>
  </si>
  <si>
    <t>28906</t>
  </si>
  <si>
    <t>GETAFE  MADRID</t>
  </si>
  <si>
    <t>B-82191800</t>
  </si>
  <si>
    <t>2026000085</t>
  </si>
  <si>
    <t>8739094475</t>
  </si>
  <si>
    <t>962500001835</t>
  </si>
  <si>
    <t>MANUEL RODRIGUEZ SOUTO</t>
  </si>
  <si>
    <t>36204</t>
  </si>
  <si>
    <t>VIGO</t>
  </si>
  <si>
    <t>35297769-Z</t>
  </si>
  <si>
    <t>2026000086</t>
  </si>
  <si>
    <t>8771394887</t>
  </si>
  <si>
    <t>962500002184</t>
  </si>
  <si>
    <t>ALTA PLATA INVERSIONES S.L.</t>
  </si>
  <si>
    <t>B-47722806</t>
  </si>
  <si>
    <t>2026000087</t>
  </si>
  <si>
    <t>8750558058</t>
  </si>
  <si>
    <t>621574710135</t>
  </si>
  <si>
    <t>2026000088</t>
  </si>
  <si>
    <t>8750558060</t>
  </si>
  <si>
    <t>621574710136</t>
  </si>
  <si>
    <t>IGLESIAS BARREDO, S.L.</t>
  </si>
  <si>
    <t>B-47608716</t>
  </si>
  <si>
    <t>2026000089</t>
  </si>
  <si>
    <t>8750558062</t>
  </si>
  <si>
    <t>621574710145</t>
  </si>
  <si>
    <t>2026000090</t>
  </si>
  <si>
    <t>8750558064</t>
  </si>
  <si>
    <t>621574710150</t>
  </si>
  <si>
    <t>2026000091</t>
  </si>
  <si>
    <t>8750558066</t>
  </si>
  <si>
    <t>621574710154</t>
  </si>
  <si>
    <t>2026000092</t>
  </si>
  <si>
    <t>8750558092</t>
  </si>
  <si>
    <t>621574710164</t>
  </si>
  <si>
    <t>INTER SUINOS 1800, S.L. ,</t>
  </si>
  <si>
    <t>10002</t>
  </si>
  <si>
    <t>CACERES  CACERES</t>
  </si>
  <si>
    <t>B-10477073</t>
  </si>
  <si>
    <t>2026000093</t>
  </si>
  <si>
    <t>8750558070</t>
  </si>
  <si>
    <t>621574710163</t>
  </si>
  <si>
    <t>2026000094</t>
  </si>
  <si>
    <t>8750558069</t>
  </si>
  <si>
    <t>621574710158</t>
  </si>
  <si>
    <t>JUAN CARLOS LOPEZ MARTINEZ</t>
  </si>
  <si>
    <t>09270338-G</t>
  </si>
  <si>
    <t>2026000095</t>
  </si>
  <si>
    <t>8750558067</t>
  </si>
  <si>
    <t>621574710156</t>
  </si>
  <si>
    <t>2026000096</t>
  </si>
  <si>
    <t>8750558096</t>
  </si>
  <si>
    <t>621574710167</t>
  </si>
  <si>
    <t>TRALIFER S.L.</t>
  </si>
  <si>
    <t>B-34136127</t>
  </si>
  <si>
    <t>2026000097</t>
  </si>
  <si>
    <t>8750558099</t>
  </si>
  <si>
    <t>621574710172</t>
  </si>
  <si>
    <t>ALVARO SAN JUAN VILAHUR</t>
  </si>
  <si>
    <t>12430081-F</t>
  </si>
  <si>
    <t>2026000098</t>
  </si>
  <si>
    <t>8750558107</t>
  </si>
  <si>
    <t>621574710180</t>
  </si>
  <si>
    <t>TTES. VIT, S.L.</t>
  </si>
  <si>
    <t>B-47091178</t>
  </si>
  <si>
    <t>2026000099</t>
  </si>
  <si>
    <t>8750558111</t>
  </si>
  <si>
    <t>621574710199</t>
  </si>
  <si>
    <t>GRUPO IBATRANS OPERADOR DE TTES., S.L.</t>
  </si>
  <si>
    <t>B-47628110</t>
  </si>
  <si>
    <t>2026000100</t>
  </si>
  <si>
    <t>8750558114</t>
  </si>
  <si>
    <t>621574710200</t>
  </si>
  <si>
    <t>2026000101</t>
  </si>
  <si>
    <t>8750559054</t>
  </si>
  <si>
    <t>621674710903</t>
  </si>
  <si>
    <t>2026000102</t>
  </si>
  <si>
    <t>8750559060</t>
  </si>
  <si>
    <t>621674710820</t>
  </si>
  <si>
    <t>FRIGORIFICOS LOPEZ, S.L.</t>
  </si>
  <si>
    <t>47511</t>
  </si>
  <si>
    <t>SIETE IGLESIAS DE TRABANCOS  VALLADOLID</t>
  </si>
  <si>
    <t>B-47706478</t>
  </si>
  <si>
    <t>2026000103</t>
  </si>
  <si>
    <t>8750559583</t>
  </si>
  <si>
    <t>621774710320</t>
  </si>
  <si>
    <t>TRANS SAMBOAL, S.L.</t>
  </si>
  <si>
    <t>B-40264095</t>
  </si>
  <si>
    <t>2026000104</t>
  </si>
  <si>
    <t>8750559080</t>
  </si>
  <si>
    <t>621674711718</t>
  </si>
  <si>
    <t>2026000105</t>
  </si>
  <si>
    <t>8750560996</t>
  </si>
  <si>
    <t>621874717862</t>
  </si>
  <si>
    <t>2026000106</t>
  </si>
  <si>
    <t>8750561131</t>
  </si>
  <si>
    <t>621874717890</t>
  </si>
  <si>
    <t>2026000107</t>
  </si>
  <si>
    <t>8750561177</t>
  </si>
  <si>
    <t>621874717967</t>
  </si>
  <si>
    <t>DAVID RICO PRADO</t>
  </si>
  <si>
    <t>40216</t>
  </si>
  <si>
    <t>REMONDO   SEGOVIA</t>
  </si>
  <si>
    <t>12392277-S</t>
  </si>
  <si>
    <t>2026000108</t>
  </si>
  <si>
    <t>8750560948</t>
  </si>
  <si>
    <t>621874718032</t>
  </si>
  <si>
    <t>JOSE MARIA MARTINEZ IZQUIERDO</t>
  </si>
  <si>
    <t>18190</t>
  </si>
  <si>
    <t>CENES DE LA VEGA   GRANADA</t>
  </si>
  <si>
    <t>24213415-G</t>
  </si>
  <si>
    <t>2026000109</t>
  </si>
  <si>
    <t>8750561238</t>
  </si>
  <si>
    <t>621874718626</t>
  </si>
  <si>
    <t>LUIS MIGUEL HERRERO SANZ</t>
  </si>
  <si>
    <t>09305188-D</t>
  </si>
  <si>
    <t>2026000110</t>
  </si>
  <si>
    <t>8750561194</t>
  </si>
  <si>
    <t>621874718276</t>
  </si>
  <si>
    <t>FRANCISCO JAVIER CASADO DOMINGUEZ</t>
  </si>
  <si>
    <t>12321936-P</t>
  </si>
  <si>
    <t>2026000111</t>
  </si>
  <si>
    <t>8750561261</t>
  </si>
  <si>
    <t>621874718643</t>
  </si>
  <si>
    <t>HEPRA, S.A.</t>
  </si>
  <si>
    <t>A-47011341</t>
  </si>
  <si>
    <t>2026000112</t>
  </si>
  <si>
    <t>8750675052</t>
  </si>
  <si>
    <t>621974721197</t>
  </si>
  <si>
    <t>TRANSPORTES SANYFRA, S.L.</t>
  </si>
  <si>
    <t>47420</t>
  </si>
  <si>
    <t>ISCAR   VALLADOLID</t>
  </si>
  <si>
    <t>B-47743588</t>
  </si>
  <si>
    <t>2026000113</t>
  </si>
  <si>
    <t>8750561672</t>
  </si>
  <si>
    <t>621874720225</t>
  </si>
  <si>
    <t>ABEL RENEDO JUSTE</t>
  </si>
  <si>
    <t>12402521-R</t>
  </si>
  <si>
    <t>2026000114</t>
  </si>
  <si>
    <t>8750675683</t>
  </si>
  <si>
    <t>621974721225</t>
  </si>
  <si>
    <t>OSCAR REOL CERON</t>
  </si>
  <si>
    <t>12758816-A</t>
  </si>
  <si>
    <t>2026000115</t>
  </si>
  <si>
    <t>8750678233</t>
  </si>
  <si>
    <t>621974721504</t>
  </si>
  <si>
    <t>2026000116</t>
  </si>
  <si>
    <t>8750678510</t>
  </si>
  <si>
    <t>621974721631</t>
  </si>
  <si>
    <t>RUBEN FERNANDEZ DIEGUEZ</t>
  </si>
  <si>
    <t>47150</t>
  </si>
  <si>
    <t>VIANA DE CEGA  VALLADOLID</t>
  </si>
  <si>
    <t>12400007-V</t>
  </si>
  <si>
    <t>2026000118</t>
  </si>
  <si>
    <t>8750678875</t>
  </si>
  <si>
    <t>621974721991</t>
  </si>
  <si>
    <t>TRANSPORTES BALBAS 2018 S.L. ,</t>
  </si>
  <si>
    <t>B-47774609</t>
  </si>
  <si>
    <t>2026000119</t>
  </si>
  <si>
    <t>8750679077</t>
  </si>
  <si>
    <t>621974722386</t>
  </si>
  <si>
    <t>MAXIMILIANO VELICIAS BALADRON</t>
  </si>
  <si>
    <t>49783</t>
  </si>
  <si>
    <t>COOMONTE  ZAMORA</t>
  </si>
  <si>
    <t>11936645-J</t>
  </si>
  <si>
    <t>2026000120</t>
  </si>
  <si>
    <t>8750678555</t>
  </si>
  <si>
    <t>621974721634</t>
  </si>
  <si>
    <t>2026000121</t>
  </si>
  <si>
    <t>8750690907</t>
  </si>
  <si>
    <t>622074710317</t>
  </si>
  <si>
    <t>2026000122</t>
  </si>
  <si>
    <t>8750679385</t>
  </si>
  <si>
    <t>621974722986</t>
  </si>
  <si>
    <t>ISAAC MARTIN HERNANDEZ</t>
  </si>
  <si>
    <t>06548540-A</t>
  </si>
  <si>
    <t>2026000124</t>
  </si>
  <si>
    <t>8750688571</t>
  </si>
  <si>
    <t>622074710190</t>
  </si>
  <si>
    <t>2026000125</t>
  </si>
  <si>
    <t>8750651907</t>
  </si>
  <si>
    <t>622474710113</t>
  </si>
  <si>
    <t>2026000126</t>
  </si>
  <si>
    <t>8750601949</t>
  </si>
  <si>
    <t>622174710690</t>
  </si>
  <si>
    <t>2026000127</t>
  </si>
  <si>
    <t>8750660192</t>
  </si>
  <si>
    <t>622474712342</t>
  </si>
  <si>
    <t>2026000128</t>
  </si>
  <si>
    <t>8750660271</t>
  </si>
  <si>
    <t>622474712347</t>
  </si>
  <si>
    <t>2026000129</t>
  </si>
  <si>
    <t>8750623271</t>
  </si>
  <si>
    <t>722270000684</t>
  </si>
  <si>
    <t>POLIZA COMBINADA INDUSTRIAL</t>
  </si>
  <si>
    <t>2026000130</t>
  </si>
  <si>
    <t>8771412588</t>
  </si>
  <si>
    <t>741980244235</t>
  </si>
  <si>
    <t>2026000131</t>
  </si>
  <si>
    <t>8724026134</t>
  </si>
  <si>
    <t>742080032325</t>
  </si>
  <si>
    <t>2026000132</t>
  </si>
  <si>
    <t>8771425482</t>
  </si>
  <si>
    <t>742180214471</t>
  </si>
  <si>
    <t>2026000133</t>
  </si>
  <si>
    <t>8771414086</t>
  </si>
  <si>
    <t>742280136639</t>
  </si>
  <si>
    <t>2026000134</t>
  </si>
  <si>
    <t>8771413804</t>
  </si>
  <si>
    <t>742280136609</t>
  </si>
  <si>
    <t>2026000135</t>
  </si>
  <si>
    <t>8771413466</t>
  </si>
  <si>
    <t>742080037928</t>
  </si>
  <si>
    <t>2026000137</t>
  </si>
  <si>
    <t>8775247837</t>
  </si>
  <si>
    <t>781980018415</t>
  </si>
  <si>
    <t>2026000136</t>
  </si>
  <si>
    <t>8771409556</t>
  </si>
  <si>
    <t>781980056586</t>
  </si>
  <si>
    <t>2026000138</t>
  </si>
  <si>
    <t>8724059383</t>
  </si>
  <si>
    <t>781780035761</t>
  </si>
  <si>
    <t>2026000139</t>
  </si>
  <si>
    <t>8771414636</t>
  </si>
  <si>
    <t>742480188348</t>
  </si>
  <si>
    <t>2026000141</t>
  </si>
  <si>
    <t>8771394724</t>
  </si>
  <si>
    <t>782280024298</t>
  </si>
  <si>
    <t>2026000142</t>
  </si>
  <si>
    <t>8771430710</t>
  </si>
  <si>
    <t>782180227828</t>
  </si>
  <si>
    <t>PRATEAL GESTION DE ACTIVOS S.L.</t>
  </si>
  <si>
    <t>B47751607</t>
  </si>
  <si>
    <t>2026000143</t>
  </si>
  <si>
    <t>8724056369</t>
  </si>
  <si>
    <t>782280028290</t>
  </si>
  <si>
    <t>2026000144</t>
  </si>
  <si>
    <t>8771415696</t>
  </si>
  <si>
    <t>782280057548</t>
  </si>
  <si>
    <t>2026000145</t>
  </si>
  <si>
    <t>8724059864</t>
  </si>
  <si>
    <t>742480026367</t>
  </si>
  <si>
    <t>RUE AJ 13, S.A.</t>
  </si>
  <si>
    <t>A-47711601</t>
  </si>
  <si>
    <t>2026000146</t>
  </si>
  <si>
    <t>742380242144</t>
  </si>
  <si>
    <t>2026000147</t>
  </si>
  <si>
    <t>8771394443</t>
  </si>
  <si>
    <t>742280225580</t>
  </si>
  <si>
    <t>2026000148</t>
  </si>
  <si>
    <t>8724070379</t>
  </si>
  <si>
    <t>782280181301</t>
  </si>
  <si>
    <t>ECOESPACIO INVERSIONES, S.L.</t>
  </si>
  <si>
    <t>B-10655389</t>
  </si>
  <si>
    <t>2026000149</t>
  </si>
  <si>
    <t>8771410045</t>
  </si>
  <si>
    <t>782280144351</t>
  </si>
  <si>
    <t>2026000150</t>
  </si>
  <si>
    <t>8724051861</t>
  </si>
  <si>
    <t>782380013369</t>
  </si>
  <si>
    <t>MANDALORE INVERSIONES, S.L.</t>
  </si>
  <si>
    <t>B-47633433</t>
  </si>
  <si>
    <t>2026000151</t>
  </si>
  <si>
    <t>8771417280</t>
  </si>
  <si>
    <t>782380057231</t>
  </si>
  <si>
    <t>INVERSIONES DEL RIO PISUERGA, S.L.</t>
  </si>
  <si>
    <t>B-47796545</t>
  </si>
  <si>
    <t>2026000153</t>
  </si>
  <si>
    <t>8771418234</t>
  </si>
  <si>
    <t>782380057250</t>
  </si>
  <si>
    <t>2026000154</t>
  </si>
  <si>
    <t>8724051831</t>
  </si>
  <si>
    <t>782380012933</t>
  </si>
  <si>
    <t>2026000155</t>
  </si>
  <si>
    <t>8772885347</t>
  </si>
  <si>
    <t>782380057244</t>
  </si>
  <si>
    <t>2026000156</t>
  </si>
  <si>
    <t>8771416900</t>
  </si>
  <si>
    <t>782380057219</t>
  </si>
  <si>
    <t>2026000159</t>
  </si>
  <si>
    <t>8724059267</t>
  </si>
  <si>
    <t>782380110212</t>
  </si>
  <si>
    <t>2026000157</t>
  </si>
  <si>
    <t>8771425733</t>
  </si>
  <si>
    <t>782380240934</t>
  </si>
  <si>
    <t>2026000158</t>
  </si>
  <si>
    <t>8750559475</t>
  </si>
  <si>
    <t>961679042290</t>
  </si>
  <si>
    <t>2026000160</t>
  </si>
  <si>
    <t>8750677896</t>
  </si>
  <si>
    <t>961970018040</t>
  </si>
  <si>
    <t>2026000161</t>
  </si>
  <si>
    <t>8750559502</t>
  </si>
  <si>
    <t>961770000231</t>
  </si>
  <si>
    <t>CENTROLID, S.A.</t>
  </si>
  <si>
    <t>A-47410089</t>
  </si>
  <si>
    <t>2026000162</t>
  </si>
  <si>
    <t>8771431190</t>
  </si>
  <si>
    <t>961870018295</t>
  </si>
  <si>
    <t>TIME FRAME TRADER, S.L. ,</t>
  </si>
  <si>
    <t>B-98574619</t>
  </si>
  <si>
    <t>2026000163</t>
  </si>
  <si>
    <t>8750624992</t>
  </si>
  <si>
    <t>962270000887</t>
  </si>
  <si>
    <t>2026000166</t>
  </si>
  <si>
    <t>8724079526</t>
  </si>
  <si>
    <t>9082380015366</t>
  </si>
  <si>
    <t>AVERIA MAQUINARIA AGRICOLA</t>
  </si>
  <si>
    <t>2026000165</t>
  </si>
  <si>
    <t>8775614380</t>
  </si>
  <si>
    <t>9082280051210</t>
  </si>
  <si>
    <t>MONTES DE TOROZOS, S.L.</t>
  </si>
  <si>
    <t>B-47663604</t>
  </si>
  <si>
    <t>2026000164</t>
  </si>
  <si>
    <t>8771431467</t>
  </si>
  <si>
    <t>962079002527</t>
  </si>
  <si>
    <t>VITVAL INVERSIONES, S.L.</t>
  </si>
  <si>
    <t>B-47770235</t>
  </si>
  <si>
    <t>2026000167</t>
  </si>
  <si>
    <t>8771418824</t>
  </si>
  <si>
    <t>962300008543</t>
  </si>
  <si>
    <t>2026000169</t>
  </si>
  <si>
    <t>8771423230</t>
  </si>
  <si>
    <t>9462280032556</t>
  </si>
  <si>
    <t>RC GENERAL AGROPECUARIA</t>
  </si>
  <si>
    <t>2026000168</t>
  </si>
  <si>
    <t>8751746955</t>
  </si>
  <si>
    <t>2002500676617</t>
  </si>
  <si>
    <t>ANTONIO ALVAREZ LUCAS</t>
  </si>
  <si>
    <t>12245468-S</t>
  </si>
  <si>
    <t>2026001334</t>
  </si>
  <si>
    <t>578380762</t>
  </si>
  <si>
    <t>12716155-01309</t>
  </si>
  <si>
    <t>2026001337</t>
  </si>
  <si>
    <t>578381190</t>
  </si>
  <si>
    <t>12716155-02111</t>
  </si>
  <si>
    <t>2026001336</t>
  </si>
  <si>
    <t>578381182</t>
  </si>
  <si>
    <t>12716155-02109</t>
  </si>
  <si>
    <t>2026001335</t>
  </si>
  <si>
    <t>578381307</t>
  </si>
  <si>
    <t>12716155-02228</t>
  </si>
  <si>
    <t>2026001338</t>
  </si>
  <si>
    <t>578381679</t>
  </si>
  <si>
    <t>12716155-02370</t>
  </si>
  <si>
    <t>2026001339</t>
  </si>
  <si>
    <t>578381844</t>
  </si>
  <si>
    <t>12716155-02401</t>
  </si>
  <si>
    <t>2026001341</t>
  </si>
  <si>
    <t>578381984</t>
  </si>
  <si>
    <t>12716155-02438</t>
  </si>
  <si>
    <t>2026001340</t>
  </si>
  <si>
    <t>578382131</t>
  </si>
  <si>
    <t>12716155-02469</t>
  </si>
  <si>
    <t>2026001342</t>
  </si>
  <si>
    <t>578382180</t>
  </si>
  <si>
    <t>12716155-02487</t>
  </si>
  <si>
    <t>2026001343</t>
  </si>
  <si>
    <t>578382701</t>
  </si>
  <si>
    <t>12716155-02588</t>
  </si>
  <si>
    <t>2026001344</t>
  </si>
  <si>
    <t>578383311</t>
  </si>
  <si>
    <t>12716155-02670</t>
  </si>
  <si>
    <t>ILINATRANS, S.L.</t>
  </si>
  <si>
    <t>B-56730039</t>
  </si>
  <si>
    <t>2026001345</t>
  </si>
  <si>
    <t>578383345</t>
  </si>
  <si>
    <t>12716155-02673</t>
  </si>
  <si>
    <t>2026001346</t>
  </si>
  <si>
    <t>578383642</t>
  </si>
  <si>
    <t>12716155-02703</t>
  </si>
  <si>
    <t>2026000652</t>
  </si>
  <si>
    <t>578412839</t>
  </si>
  <si>
    <t>14193664-01728</t>
  </si>
  <si>
    <t>FERNANDO LOPEZ MORA</t>
  </si>
  <si>
    <t>12371942-N</t>
  </si>
  <si>
    <t>2026000172</t>
  </si>
  <si>
    <t>8771427687</t>
  </si>
  <si>
    <t>5336200271</t>
  </si>
  <si>
    <t>2026000170</t>
  </si>
  <si>
    <t>8724012450</t>
  </si>
  <si>
    <t>551980036615</t>
  </si>
  <si>
    <t>ARALIA SERVICIOS SOCIOSANITARIOS, S.A.</t>
  </si>
  <si>
    <t>ACCIDENTES COLECTIVO</t>
  </si>
  <si>
    <t>A-47326475</t>
  </si>
  <si>
    <t>2026000171</t>
  </si>
  <si>
    <t>8724022270</t>
  </si>
  <si>
    <t>552080058162</t>
  </si>
  <si>
    <t>2026000173</t>
  </si>
  <si>
    <t>8751107730</t>
  </si>
  <si>
    <t>1000095961</t>
  </si>
  <si>
    <t>AUTO REC.TEO MARTIN, S.A ,</t>
  </si>
  <si>
    <t>28330</t>
  </si>
  <si>
    <t>SAN MARTIN DE LA VEGA  MADRID</t>
  </si>
  <si>
    <t>A-28823151</t>
  </si>
  <si>
    <t>2026000174</t>
  </si>
  <si>
    <t>8724043029</t>
  </si>
  <si>
    <t>9082180011809</t>
  </si>
  <si>
    <t>2026000175</t>
  </si>
  <si>
    <t>8774874188</t>
  </si>
  <si>
    <t>9082280102271</t>
  </si>
  <si>
    <t>2026000176</t>
  </si>
  <si>
    <t>8724030692</t>
  </si>
  <si>
    <t>552280013196</t>
  </si>
  <si>
    <t>2026000177</t>
  </si>
  <si>
    <t>8724026455</t>
  </si>
  <si>
    <t>552280087050</t>
  </si>
  <si>
    <t>2026000179</t>
  </si>
  <si>
    <t>8724008321</t>
  </si>
  <si>
    <t>552280095326</t>
  </si>
  <si>
    <t>2026000178</t>
  </si>
  <si>
    <t>8724032009</t>
  </si>
  <si>
    <t>552080058178</t>
  </si>
  <si>
    <t>2026000180</t>
  </si>
  <si>
    <t>8724008818</t>
  </si>
  <si>
    <t>552280095323</t>
  </si>
  <si>
    <t>2026000185</t>
  </si>
  <si>
    <t>8724005883</t>
  </si>
  <si>
    <t>552280163232</t>
  </si>
  <si>
    <t>2026000181</t>
  </si>
  <si>
    <t>8724025641</t>
  </si>
  <si>
    <t>552280156691</t>
  </si>
  <si>
    <t>2026000183</t>
  </si>
  <si>
    <t>8724009640</t>
  </si>
  <si>
    <t>552280163244</t>
  </si>
  <si>
    <t>2026000184</t>
  </si>
  <si>
    <t>8724029617</t>
  </si>
  <si>
    <t>552380227293</t>
  </si>
  <si>
    <t>2026000182</t>
  </si>
  <si>
    <t>8724028039</t>
  </si>
  <si>
    <t>552480140317</t>
  </si>
  <si>
    <t>2026000186</t>
  </si>
  <si>
    <t>8724018417</t>
  </si>
  <si>
    <t>552380019884</t>
  </si>
  <si>
    <t>2026000187</t>
  </si>
  <si>
    <t>8724031563</t>
  </si>
  <si>
    <t>552380018510</t>
  </si>
  <si>
    <t>2026000188</t>
  </si>
  <si>
    <t>8724025804</t>
  </si>
  <si>
    <t>552480135293</t>
  </si>
  <si>
    <t>ARUM INTEGRACION VALENCIA, S.L.</t>
  </si>
  <si>
    <t>46014</t>
  </si>
  <si>
    <t>VALENCIA  VALENCIA</t>
  </si>
  <si>
    <t>B-13858253</t>
  </si>
  <si>
    <t>2026000189</t>
  </si>
  <si>
    <t>8724009098</t>
  </si>
  <si>
    <t>552280224873</t>
  </si>
  <si>
    <t>2026000190</t>
  </si>
  <si>
    <t>8724010682</t>
  </si>
  <si>
    <t>552480205998</t>
  </si>
  <si>
    <t>2026000191</t>
  </si>
  <si>
    <t>8724006881</t>
  </si>
  <si>
    <t>552480205938</t>
  </si>
  <si>
    <t>2026000195</t>
  </si>
  <si>
    <t>8725613862</t>
  </si>
  <si>
    <t>552580168852</t>
  </si>
  <si>
    <t>2026000192</t>
  </si>
  <si>
    <t>471059674-A</t>
  </si>
  <si>
    <t>2026000193</t>
  </si>
  <si>
    <t>471060008-E</t>
  </si>
  <si>
    <t>2026000194</t>
  </si>
  <si>
    <t>471060112-J</t>
  </si>
  <si>
    <t>2026000196</t>
  </si>
  <si>
    <t>471060221-G</t>
  </si>
  <si>
    <t>2026000197</t>
  </si>
  <si>
    <t>471060076-W</t>
  </si>
  <si>
    <t>2026000198</t>
  </si>
  <si>
    <t>471060174-Y</t>
  </si>
  <si>
    <t>2026000200</t>
  </si>
  <si>
    <t>471060251-S</t>
  </si>
  <si>
    <t>2026000199</t>
  </si>
  <si>
    <t>471060288-P</t>
  </si>
  <si>
    <t>2026002383</t>
  </si>
  <si>
    <t>876640446</t>
  </si>
  <si>
    <t>29279615</t>
  </si>
  <si>
    <t>ATLANTIS FORMACION ESPECIALIZADA, S.L.</t>
  </si>
  <si>
    <t>ACC. CONVENIO</t>
  </si>
  <si>
    <t>Sup. Temp.Cartera</t>
  </si>
  <si>
    <t>B-47680954</t>
  </si>
  <si>
    <t>2026000554</t>
  </si>
  <si>
    <t>876601778</t>
  </si>
  <si>
    <t>58064850</t>
  </si>
  <si>
    <t>ALVARO SANZ RAMOS</t>
  </si>
  <si>
    <t>28108</t>
  </si>
  <si>
    <t>ALCOBENDAS  MADRID</t>
  </si>
  <si>
    <t>71157424-R</t>
  </si>
  <si>
    <t>2026001941</t>
  </si>
  <si>
    <t>876765243</t>
  </si>
  <si>
    <t>36780076-01374</t>
  </si>
  <si>
    <t>2026001347</t>
  </si>
  <si>
    <t>876893474</t>
  </si>
  <si>
    <t>12716155-02720</t>
  </si>
  <si>
    <t>COMUNIDAD DE USUARIOS DEL CANAL DEL DUERO</t>
  </si>
  <si>
    <t>V-47013958</t>
  </si>
  <si>
    <t>2026002573</t>
  </si>
  <si>
    <t>580211310</t>
  </si>
  <si>
    <t>17549904</t>
  </si>
  <si>
    <t>2026002575</t>
  </si>
  <si>
    <t>580211328</t>
  </si>
  <si>
    <t>17549994</t>
  </si>
  <si>
    <t>2026002574</t>
  </si>
  <si>
    <t>580211351</t>
  </si>
  <si>
    <t>17573643</t>
  </si>
  <si>
    <t>2026002576</t>
  </si>
  <si>
    <t>580222499</t>
  </si>
  <si>
    <t>28130307</t>
  </si>
  <si>
    <t>PEDRO VICENTE MARTIN LOPEZ</t>
  </si>
  <si>
    <t>70246698-Y</t>
  </si>
  <si>
    <t>2026002577</t>
  </si>
  <si>
    <t>580211336</t>
  </si>
  <si>
    <t>17555499</t>
  </si>
  <si>
    <t>2026000201</t>
  </si>
  <si>
    <t>8753895586</t>
  </si>
  <si>
    <t>622579214037</t>
  </si>
  <si>
    <t>2026001943</t>
  </si>
  <si>
    <t>876980719</t>
  </si>
  <si>
    <t>36780076-01375</t>
  </si>
  <si>
    <t>2026001663</t>
  </si>
  <si>
    <t>876963673</t>
  </si>
  <si>
    <t>12070250-02696</t>
  </si>
  <si>
    <t>2026002579</t>
  </si>
  <si>
    <t>5656852377</t>
  </si>
  <si>
    <t>2026000202</t>
  </si>
  <si>
    <t>449769898</t>
  </si>
  <si>
    <t>19265818</t>
  </si>
  <si>
    <t>MARIA LUISA LOPEZ MORA</t>
  </si>
  <si>
    <t>DEFENSA JURIDICA TAXISTAS</t>
  </si>
  <si>
    <t>12379862-C</t>
  </si>
  <si>
    <t>2026000203</t>
  </si>
  <si>
    <t>449718039</t>
  </si>
  <si>
    <t>19451036</t>
  </si>
  <si>
    <t>DEFENSA PERITAJE RECLAMACION</t>
  </si>
  <si>
    <t>2026000204</t>
  </si>
  <si>
    <t>449770251</t>
  </si>
  <si>
    <t>19350765</t>
  </si>
  <si>
    <t>EMPRESA CABRERO, S.A.</t>
  </si>
  <si>
    <t>A-47002746</t>
  </si>
  <si>
    <t>2026000205</t>
  </si>
  <si>
    <t>449717891</t>
  </si>
  <si>
    <t>19388694</t>
  </si>
  <si>
    <t>MIGUEL ANGEL HERNANDEZ FERNANDEZ</t>
  </si>
  <si>
    <t>AVET NAC. SIN ASISTENCIA</t>
  </si>
  <si>
    <t>09285803-J</t>
  </si>
  <si>
    <t>2026000206</t>
  </si>
  <si>
    <t>449719546</t>
  </si>
  <si>
    <t>108327692</t>
  </si>
  <si>
    <t>EMILIANO GARRIDO MUÑOZ</t>
  </si>
  <si>
    <t>AVET NAC. CON ASISTENCIA</t>
  </si>
  <si>
    <t>12322472-S</t>
  </si>
  <si>
    <t>2026000207</t>
  </si>
  <si>
    <t>449678891</t>
  </si>
  <si>
    <t>19840341</t>
  </si>
  <si>
    <t>FRANCISCO JAVIER NATAL SANCHEZ</t>
  </si>
  <si>
    <t>RETIRADA ARAG LEON</t>
  </si>
  <si>
    <t>24190</t>
  </si>
  <si>
    <t>ARMUNIA  LEON</t>
  </si>
  <si>
    <t>71546050-L</t>
  </si>
  <si>
    <t>2026000208</t>
  </si>
  <si>
    <t>449685675</t>
  </si>
  <si>
    <t>108327780</t>
  </si>
  <si>
    <t>2026000209</t>
  </si>
  <si>
    <t>449708346</t>
  </si>
  <si>
    <t>108340724</t>
  </si>
  <si>
    <t>MARIA TERESA FEBRERO FERNANDEZ</t>
  </si>
  <si>
    <t>AUTOS-F5</t>
  </si>
  <si>
    <t>09302537-A</t>
  </si>
  <si>
    <t>2026000210</t>
  </si>
  <si>
    <t>449719592</t>
  </si>
  <si>
    <t>108516130</t>
  </si>
  <si>
    <t>JOSE MANUEL SAN JOSE RIVERA</t>
  </si>
  <si>
    <t>09316010-K</t>
  </si>
  <si>
    <t>2026000211</t>
  </si>
  <si>
    <t>449719704</t>
  </si>
  <si>
    <t>108525801</t>
  </si>
  <si>
    <t>JOSE CARLOS DUVA MILAN</t>
  </si>
  <si>
    <t>12369309-R</t>
  </si>
  <si>
    <t>2026000212</t>
  </si>
  <si>
    <t>449719553</t>
  </si>
  <si>
    <t>108869932</t>
  </si>
  <si>
    <t>JOSE IGNACIO LOPEZ MARTIN</t>
  </si>
  <si>
    <t>09292148-X</t>
  </si>
  <si>
    <t>2026000213</t>
  </si>
  <si>
    <t>449719618</t>
  </si>
  <si>
    <t>108991752</t>
  </si>
  <si>
    <t>2026000214</t>
  </si>
  <si>
    <t>449719585</t>
  </si>
  <si>
    <t>109091836</t>
  </si>
  <si>
    <t>BRUNO LOZANO SAN JOSE</t>
  </si>
  <si>
    <t>09279022-V</t>
  </si>
  <si>
    <t>2026000215</t>
  </si>
  <si>
    <t>449719507</t>
  </si>
  <si>
    <t>108516142</t>
  </si>
  <si>
    <t>2026000216</t>
  </si>
  <si>
    <t>449790751</t>
  </si>
  <si>
    <t>550762241</t>
  </si>
  <si>
    <t>JUAN FELIPE CARRASCO CUENCA</t>
  </si>
  <si>
    <t>ARAG FAMILIA 12 MESES</t>
  </si>
  <si>
    <t>09333799-P</t>
  </si>
  <si>
    <t>2026000217</t>
  </si>
  <si>
    <t>449719641</t>
  </si>
  <si>
    <t>109091904</t>
  </si>
  <si>
    <t>2026000218</t>
  </si>
  <si>
    <t>449791667</t>
  </si>
  <si>
    <t>550765969</t>
  </si>
  <si>
    <t>BENICIO PLAZA LAZARO</t>
  </si>
  <si>
    <t>09400</t>
  </si>
  <si>
    <t>ARANDA DE DUERO  BURGOS</t>
  </si>
  <si>
    <t>13084186-S</t>
  </si>
  <si>
    <t>2026000219</t>
  </si>
  <si>
    <t>449720906</t>
  </si>
  <si>
    <t>550881591</t>
  </si>
  <si>
    <t>2026000221</t>
  </si>
  <si>
    <t>449935795</t>
  </si>
  <si>
    <t>711101394</t>
  </si>
  <si>
    <t>2026000220</t>
  </si>
  <si>
    <t>453605187</t>
  </si>
  <si>
    <t>713211959</t>
  </si>
  <si>
    <t>DEFENSA JURIDICA FAMILIAR</t>
  </si>
  <si>
    <t>2026000222</t>
  </si>
  <si>
    <t>13891730</t>
  </si>
  <si>
    <t>46108998</t>
  </si>
  <si>
    <t>2026000224</t>
  </si>
  <si>
    <t>2511260</t>
  </si>
  <si>
    <t>84925274</t>
  </si>
  <si>
    <t>POL BRUGMAN S.L.</t>
  </si>
  <si>
    <t>B-47702220</t>
  </si>
  <si>
    <t>2026000225</t>
  </si>
  <si>
    <t>2584000</t>
  </si>
  <si>
    <t>91717649</t>
  </si>
  <si>
    <t>IGLESIAS VALLEJO,S.L.</t>
  </si>
  <si>
    <t>INCAPACIDAD TEMPORAL</t>
  </si>
  <si>
    <t>B-47417746</t>
  </si>
  <si>
    <t>2026000232</t>
  </si>
  <si>
    <t>6036612</t>
  </si>
  <si>
    <t>46063368</t>
  </si>
  <si>
    <t>2026000236</t>
  </si>
  <si>
    <t>6965296</t>
  </si>
  <si>
    <t>84962104</t>
  </si>
  <si>
    <t>2026000238</t>
  </si>
  <si>
    <t>6193107</t>
  </si>
  <si>
    <t>47166871</t>
  </si>
  <si>
    <t>RUBEN SAMPEDRO LOPEZ</t>
  </si>
  <si>
    <t>MOTO FLEXIBLE</t>
  </si>
  <si>
    <t>71130612-F</t>
  </si>
  <si>
    <t>2026000239</t>
  </si>
  <si>
    <t>263945512</t>
  </si>
  <si>
    <t>14960</t>
  </si>
  <si>
    <t>CANDIDO RODRIGUEZ BARAJAS</t>
  </si>
  <si>
    <t>ENFERMEDAD SUBSIDIOS</t>
  </si>
  <si>
    <t>FIATC</t>
  </si>
  <si>
    <t>12321521-F</t>
  </si>
  <si>
    <t>2026000240</t>
  </si>
  <si>
    <t>263850204</t>
  </si>
  <si>
    <t>6675094</t>
  </si>
  <si>
    <t>CAMIONES</t>
  </si>
  <si>
    <t>2026000241</t>
  </si>
  <si>
    <t>263725442</t>
  </si>
  <si>
    <t>44163</t>
  </si>
  <si>
    <t>PEDRO GUTIERREZ DE LA HOZ</t>
  </si>
  <si>
    <t>MEDIFIATC (ASISTENCIA SANITARIA)</t>
  </si>
  <si>
    <t>12357414-C</t>
  </si>
  <si>
    <t>2026000242</t>
  </si>
  <si>
    <t>263971627</t>
  </si>
  <si>
    <t>9015578</t>
  </si>
  <si>
    <t>2026000243</t>
  </si>
  <si>
    <t>263945710</t>
  </si>
  <si>
    <t>36757</t>
  </si>
  <si>
    <t>PLAN FAMILIAR</t>
  </si>
  <si>
    <t>AHORRO</t>
  </si>
  <si>
    <t>AHORRO / PENSIONES</t>
  </si>
  <si>
    <t>2026000244</t>
  </si>
  <si>
    <t>263945815</t>
  </si>
  <si>
    <t>40421</t>
  </si>
  <si>
    <t>ACCIDENTES INDIVIDUAL</t>
  </si>
  <si>
    <t>2026000245</t>
  </si>
  <si>
    <t>5641296644</t>
  </si>
  <si>
    <t>UV-G-641001873</t>
  </si>
  <si>
    <t>MARIA GEMMA LLORENTE MATARRANZ</t>
  </si>
  <si>
    <t>03451230-B</t>
  </si>
  <si>
    <t>2026000246</t>
  </si>
  <si>
    <t>5635715644</t>
  </si>
  <si>
    <t>1P-1-367000012</t>
  </si>
  <si>
    <t>GENERALI MI EMPRESA</t>
  </si>
  <si>
    <t>2026000248</t>
  </si>
  <si>
    <t>5641332422</t>
  </si>
  <si>
    <t>UV-G-641001620</t>
  </si>
  <si>
    <t>FRANCISCO MIGUEL ESCUDERO PEREZ</t>
  </si>
  <si>
    <t>ARROLLO DE LA ENCOMIENDA  VALLADOLID</t>
  </si>
  <si>
    <t>12334053-G</t>
  </si>
  <si>
    <t>2026000249</t>
  </si>
  <si>
    <t>5641332411</t>
  </si>
  <si>
    <t>UV-G-641001581</t>
  </si>
  <si>
    <t>CARLOS DELGADO RODRIGUEZ</t>
  </si>
  <si>
    <t xml:space="preserve">SIMANCAS  </t>
  </si>
  <si>
    <t>12240374-G</t>
  </si>
  <si>
    <t>2026000252</t>
  </si>
  <si>
    <t>8754552957</t>
  </si>
  <si>
    <t>2002500697396</t>
  </si>
  <si>
    <t>2026000253</t>
  </si>
  <si>
    <t>8751130318</t>
  </si>
  <si>
    <t>1001016417</t>
  </si>
  <si>
    <t>MARTA DEL REAL GINEL</t>
  </si>
  <si>
    <t>07012</t>
  </si>
  <si>
    <t>PALMA DE MALLORCA  PALMA DE MALLORCA</t>
  </si>
  <si>
    <t>71120334-X</t>
  </si>
  <si>
    <t>2026000254</t>
  </si>
  <si>
    <t>8751141484</t>
  </si>
  <si>
    <t>1001007312</t>
  </si>
  <si>
    <t>2026000259</t>
  </si>
  <si>
    <t>8751098377</t>
  </si>
  <si>
    <t>1000095774</t>
  </si>
  <si>
    <t>TRANSPORTES OLID Y CIA, S.L.</t>
  </si>
  <si>
    <t>B-47015318</t>
  </si>
  <si>
    <t>2026000257</t>
  </si>
  <si>
    <t>8751134143</t>
  </si>
  <si>
    <t>1001016429</t>
  </si>
  <si>
    <t>RAMON PEDRO BOCOS RUIZ</t>
  </si>
  <si>
    <t>03443098-K</t>
  </si>
  <si>
    <t>2026000260</t>
  </si>
  <si>
    <t>8751114046</t>
  </si>
  <si>
    <t>1001022587</t>
  </si>
  <si>
    <t>INMUEBLES REAL S.L</t>
  </si>
  <si>
    <t>B-47458419</t>
  </si>
  <si>
    <t>2026000258</t>
  </si>
  <si>
    <t>8751171382</t>
  </si>
  <si>
    <t>1001016740</t>
  </si>
  <si>
    <t>CRISTINA MARTIN DE POZUELO TRABA</t>
  </si>
  <si>
    <t>28820</t>
  </si>
  <si>
    <t>COSLADA  MADRID</t>
  </si>
  <si>
    <t>40455407-V</t>
  </si>
  <si>
    <t>2026000261</t>
  </si>
  <si>
    <t>8751154957</t>
  </si>
  <si>
    <t>1001016661</t>
  </si>
  <si>
    <t>CRISTINA MARIA COLLANTES RUBIO</t>
  </si>
  <si>
    <t>09321460-C</t>
  </si>
  <si>
    <t>2026000262</t>
  </si>
  <si>
    <t>8751147074</t>
  </si>
  <si>
    <t>1001016774</t>
  </si>
  <si>
    <t>JOSE CARLOS ORDAX FERNANDEZ</t>
  </si>
  <si>
    <t>12404169-Q</t>
  </si>
  <si>
    <t>2026000264</t>
  </si>
  <si>
    <t>8751153779</t>
  </si>
  <si>
    <t>1001022689</t>
  </si>
  <si>
    <t>2026000263</t>
  </si>
  <si>
    <t>8751165814</t>
  </si>
  <si>
    <t>1001022697</t>
  </si>
  <si>
    <t>2026000265</t>
  </si>
  <si>
    <t>8751114030</t>
  </si>
  <si>
    <t>1001022589</t>
  </si>
  <si>
    <t>2026000266</t>
  </si>
  <si>
    <t>8751153924</t>
  </si>
  <si>
    <t>1001022730</t>
  </si>
  <si>
    <t>2026000267</t>
  </si>
  <si>
    <t>8751153941</t>
  </si>
  <si>
    <t>1001022732</t>
  </si>
  <si>
    <t>2026000268</t>
  </si>
  <si>
    <t>8751153910</t>
  </si>
  <si>
    <t>1001022734</t>
  </si>
  <si>
    <t>2026000269</t>
  </si>
  <si>
    <t>8751153818</t>
  </si>
  <si>
    <t>1001022738</t>
  </si>
  <si>
    <t>2026000270</t>
  </si>
  <si>
    <t>8751153794</t>
  </si>
  <si>
    <t>1001022742</t>
  </si>
  <si>
    <t>2026000272</t>
  </si>
  <si>
    <t>8751096709</t>
  </si>
  <si>
    <t>2700600661</t>
  </si>
  <si>
    <t>PRODECOEX, S.L. ,</t>
  </si>
  <si>
    <t>B-47568290</t>
  </si>
  <si>
    <t>2026000274</t>
  </si>
  <si>
    <t>8751109515</t>
  </si>
  <si>
    <t>2700600663</t>
  </si>
  <si>
    <t>JULIO CESAR SANCHEZ-VALENCIA DIEZ</t>
  </si>
  <si>
    <t>12381783-D</t>
  </si>
  <si>
    <t>2026000275</t>
  </si>
  <si>
    <t>8751103408</t>
  </si>
  <si>
    <t>2700600662</t>
  </si>
  <si>
    <t>LUIS TORROGLOSA MARTINEZ</t>
  </si>
  <si>
    <t>12358931-L</t>
  </si>
  <si>
    <t>2026000277</t>
  </si>
  <si>
    <t>8751098096</t>
  </si>
  <si>
    <t>2700600821</t>
  </si>
  <si>
    <t>2026000276</t>
  </si>
  <si>
    <t>8751109213</t>
  </si>
  <si>
    <t>2700600822</t>
  </si>
  <si>
    <t>2026000278</t>
  </si>
  <si>
    <t>8751193214</t>
  </si>
  <si>
    <t>7578000005</t>
  </si>
  <si>
    <t>IGNACIO DE MARIA LOPEZ VAY</t>
  </si>
  <si>
    <t>12187290-G</t>
  </si>
  <si>
    <t>2026000279</t>
  </si>
  <si>
    <t>8751109215</t>
  </si>
  <si>
    <t>2700600831</t>
  </si>
  <si>
    <t>ELIECER AGUILAR FERNANDEZ</t>
  </si>
  <si>
    <t>12197416-X</t>
  </si>
  <si>
    <t>2026000280</t>
  </si>
  <si>
    <t>8751109610</t>
  </si>
  <si>
    <t>2700600823</t>
  </si>
  <si>
    <t>2026000281</t>
  </si>
  <si>
    <t>8751103751</t>
  </si>
  <si>
    <t>2700601005</t>
  </si>
  <si>
    <t>VIRGINIA CARMEN FADRIQUE SANCHEZ</t>
  </si>
  <si>
    <t>CIGALES   VALLADOLID</t>
  </si>
  <si>
    <t>71146101-V</t>
  </si>
  <si>
    <t>2026000282</t>
  </si>
  <si>
    <t>8751192473</t>
  </si>
  <si>
    <t>7578000006</t>
  </si>
  <si>
    <t>2026000283</t>
  </si>
  <si>
    <t>8751188724</t>
  </si>
  <si>
    <t>7578000040</t>
  </si>
  <si>
    <t>ROBERTO MAESTRO GONZALEZ</t>
  </si>
  <si>
    <t>71136955-W</t>
  </si>
  <si>
    <t>2026000284</t>
  </si>
  <si>
    <t>8751196799</t>
  </si>
  <si>
    <t>7578000041</t>
  </si>
  <si>
    <t>DIEGO MAESTRO GONZALEZ</t>
  </si>
  <si>
    <t>71136954-R</t>
  </si>
  <si>
    <t>2026000286</t>
  </si>
  <si>
    <t>8751190044</t>
  </si>
  <si>
    <t>7579100107</t>
  </si>
  <si>
    <t>ROBERTO CASTELLANOS MARICEL</t>
  </si>
  <si>
    <t>47131</t>
  </si>
  <si>
    <t>VELLIZA  VALLADOLID</t>
  </si>
  <si>
    <t>09305418-D</t>
  </si>
  <si>
    <t>2026000287</t>
  </si>
  <si>
    <t>8751197962</t>
  </si>
  <si>
    <t>7579100110</t>
  </si>
  <si>
    <t>2026000288</t>
  </si>
  <si>
    <t>8751197894</t>
  </si>
  <si>
    <t>7579100104</t>
  </si>
  <si>
    <t>ADINOR S.L. ,</t>
  </si>
  <si>
    <t>B-47054333</t>
  </si>
  <si>
    <t>2026000289</t>
  </si>
  <si>
    <t>8751186910</t>
  </si>
  <si>
    <t>7579100111</t>
  </si>
  <si>
    <t>JOSE PASCUAL RUBIO</t>
  </si>
  <si>
    <t>16768309-K</t>
  </si>
  <si>
    <t>2026000290</t>
  </si>
  <si>
    <t>8751197938</t>
  </si>
  <si>
    <t>7579100105</t>
  </si>
  <si>
    <t>2026000291</t>
  </si>
  <si>
    <t>8751186818</t>
  </si>
  <si>
    <t>7579100112</t>
  </si>
  <si>
    <t>2026000292</t>
  </si>
  <si>
    <t>8751196817</t>
  </si>
  <si>
    <t>7579100116</t>
  </si>
  <si>
    <t>JESUS FERNANDEZ RODRIGUEZ</t>
  </si>
  <si>
    <t>09278556-B</t>
  </si>
  <si>
    <t>2026000294</t>
  </si>
  <si>
    <t>8751197917</t>
  </si>
  <si>
    <t>7579100113</t>
  </si>
  <si>
    <t>SONIA MINGUEZ MATIAS</t>
  </si>
  <si>
    <t>12766736-B</t>
  </si>
  <si>
    <t>2026000293</t>
  </si>
  <si>
    <t>8751196354</t>
  </si>
  <si>
    <t>7579100151</t>
  </si>
  <si>
    <t>CELESTINO LOBO BARRERO</t>
  </si>
  <si>
    <t>12082354-V</t>
  </si>
  <si>
    <t>2026000296</t>
  </si>
  <si>
    <t>8751197909</t>
  </si>
  <si>
    <t>7579100154</t>
  </si>
  <si>
    <t>2026000295</t>
  </si>
  <si>
    <t>8751196391</t>
  </si>
  <si>
    <t>7579100152</t>
  </si>
  <si>
    <t>2026000297</t>
  </si>
  <si>
    <t>8751199000</t>
  </si>
  <si>
    <t>7579100161</t>
  </si>
  <si>
    <t>MARTINEZ MARCOS, S.L.</t>
  </si>
  <si>
    <t>B-47060108</t>
  </si>
  <si>
    <t>2026000298</t>
  </si>
  <si>
    <t>8751103280</t>
  </si>
  <si>
    <t>7579100162</t>
  </si>
  <si>
    <t>2026000299</t>
  </si>
  <si>
    <t>8751103312</t>
  </si>
  <si>
    <t>7579100163</t>
  </si>
  <si>
    <t>2026000300</t>
  </si>
  <si>
    <t>8751190828</t>
  </si>
  <si>
    <t>7579100156</t>
  </si>
  <si>
    <t>MARIA TERESA ZAMORA RETUERTO</t>
  </si>
  <si>
    <t>09327205-S</t>
  </si>
  <si>
    <t>2026000301</t>
  </si>
  <si>
    <t>8751103319</t>
  </si>
  <si>
    <t>7579100165</t>
  </si>
  <si>
    <t>2026000302</t>
  </si>
  <si>
    <t>8751103306</t>
  </si>
  <si>
    <t>7579100164</t>
  </si>
  <si>
    <t>2026000303</t>
  </si>
  <si>
    <t>8751103284</t>
  </si>
  <si>
    <t>7579100166</t>
  </si>
  <si>
    <t>2026000304</t>
  </si>
  <si>
    <t>8751098475</t>
  </si>
  <si>
    <t>7579100168</t>
  </si>
  <si>
    <t>2026000305</t>
  </si>
  <si>
    <t>8751103557</t>
  </si>
  <si>
    <t>7579100167</t>
  </si>
  <si>
    <t>2026000306</t>
  </si>
  <si>
    <t>8751098486</t>
  </si>
  <si>
    <t>7579100169</t>
  </si>
  <si>
    <t>2026000307</t>
  </si>
  <si>
    <t>8751098482</t>
  </si>
  <si>
    <t>7579100170</t>
  </si>
  <si>
    <t>2026000308</t>
  </si>
  <si>
    <t>8751098382</t>
  </si>
  <si>
    <t>7579100171</t>
  </si>
  <si>
    <t>2026000309</t>
  </si>
  <si>
    <t>8751098479</t>
  </si>
  <si>
    <t>7579100173</t>
  </si>
  <si>
    <t>2026000310</t>
  </si>
  <si>
    <t>8751098467</t>
  </si>
  <si>
    <t>7579100174</t>
  </si>
  <si>
    <t>2026000311</t>
  </si>
  <si>
    <t>8751124539</t>
  </si>
  <si>
    <t>7579100176</t>
  </si>
  <si>
    <t>CISTERNAS ZAMUDIO, S.L. ,</t>
  </si>
  <si>
    <t>B-95889572</t>
  </si>
  <si>
    <t>2026000312</t>
  </si>
  <si>
    <t>8751105978</t>
  </si>
  <si>
    <t>7579100180</t>
  </si>
  <si>
    <t>ANGEL MATOS ALVAREZ</t>
  </si>
  <si>
    <t>12361028-T</t>
  </si>
  <si>
    <t>2026000313</t>
  </si>
  <si>
    <t>8751170820</t>
  </si>
  <si>
    <t>7785000482</t>
  </si>
  <si>
    <t>PEDRO MARTIN ARRANZ</t>
  </si>
  <si>
    <t>03391686-Z</t>
  </si>
  <si>
    <t>2026000314</t>
  </si>
  <si>
    <t>8751164820</t>
  </si>
  <si>
    <t>7785000487</t>
  </si>
  <si>
    <t>LUCIDIO MERINERO CAMACHO</t>
  </si>
  <si>
    <t>03399237-K</t>
  </si>
  <si>
    <t>2026000315</t>
  </si>
  <si>
    <t>8751146652</t>
  </si>
  <si>
    <t>7785000484</t>
  </si>
  <si>
    <t>FRANCISCO GARCIA PEREZ</t>
  </si>
  <si>
    <t>12227027-C</t>
  </si>
  <si>
    <t>2026000316</t>
  </si>
  <si>
    <t>8751151724</t>
  </si>
  <si>
    <t>7785000524</t>
  </si>
  <si>
    <t>2026000317</t>
  </si>
  <si>
    <t>8751173576</t>
  </si>
  <si>
    <t>7785000518</t>
  </si>
  <si>
    <t>ANDRES ALFONSO GARCIA DE LA ROSA</t>
  </si>
  <si>
    <t>12230511-P</t>
  </si>
  <si>
    <t>2026000318</t>
  </si>
  <si>
    <t>8751164696</t>
  </si>
  <si>
    <t>7785000523</t>
  </si>
  <si>
    <t>JUAN ALLER PERTEJO</t>
  </si>
  <si>
    <t>24006</t>
  </si>
  <si>
    <t>LEON  LEON</t>
  </si>
  <si>
    <t>09673212-X</t>
  </si>
  <si>
    <t>2026000319</t>
  </si>
  <si>
    <t>8751151745</t>
  </si>
  <si>
    <t>7785000564</t>
  </si>
  <si>
    <t>JESUS ORTEGA PAUNERO</t>
  </si>
  <si>
    <t>09277591-N</t>
  </si>
  <si>
    <t>2026000321</t>
  </si>
  <si>
    <t>8751146697</t>
  </si>
  <si>
    <t>7785000526</t>
  </si>
  <si>
    <t>ANTONIO ALONSO CURIEL</t>
  </si>
  <si>
    <t>URB. FUENTE EL BERROCAL  VALLADOLID</t>
  </si>
  <si>
    <t>71112578-M</t>
  </si>
  <si>
    <t>2026000320</t>
  </si>
  <si>
    <t>8751170718</t>
  </si>
  <si>
    <t>7785000565</t>
  </si>
  <si>
    <t>GECARSA, S.A.</t>
  </si>
  <si>
    <t>A-47045471</t>
  </si>
  <si>
    <t>2026000322</t>
  </si>
  <si>
    <t>8751151781</t>
  </si>
  <si>
    <t>7785000567</t>
  </si>
  <si>
    <t>PAGO DE LOS PERALES, S.L.</t>
  </si>
  <si>
    <t>B-47751326</t>
  </si>
  <si>
    <t>2026000323</t>
  </si>
  <si>
    <t>8751164650</t>
  </si>
  <si>
    <t>7785000566</t>
  </si>
  <si>
    <t>ANSELMO LUCAS CID</t>
  </si>
  <si>
    <t>12161542-Q</t>
  </si>
  <si>
    <t>2026000324</t>
  </si>
  <si>
    <t>8751144268</t>
  </si>
  <si>
    <t>7785000569</t>
  </si>
  <si>
    <t>HECTOR DE LA FUENTE OLMOS</t>
  </si>
  <si>
    <t>03472230-N</t>
  </si>
  <si>
    <t>2026000325</t>
  </si>
  <si>
    <t>8751146633</t>
  </si>
  <si>
    <t>7785000631</t>
  </si>
  <si>
    <t>PINTURAS ALVAREZ FERRERAS, S.L.</t>
  </si>
  <si>
    <t>B-47420344</t>
  </si>
  <si>
    <t>2026000326</t>
  </si>
  <si>
    <t>8771402652</t>
  </si>
  <si>
    <t>782280105098</t>
  </si>
  <si>
    <t>2026000328</t>
  </si>
  <si>
    <t>8771402521</t>
  </si>
  <si>
    <t>742280225414</t>
  </si>
  <si>
    <t>2026000329</t>
  </si>
  <si>
    <t>471129914-H</t>
  </si>
  <si>
    <t>2026000330</t>
  </si>
  <si>
    <t>471229883-D</t>
  </si>
  <si>
    <t>2026000331</t>
  </si>
  <si>
    <t>690038189123</t>
  </si>
  <si>
    <t>3022300036779</t>
  </si>
  <si>
    <t>HERMANOS LOBO CORTES, C.B.</t>
  </si>
  <si>
    <t>REALE</t>
  </si>
  <si>
    <t>E-47598693</t>
  </si>
  <si>
    <t>2026000332</t>
  </si>
  <si>
    <t>690038071106</t>
  </si>
  <si>
    <t>3021900019518</t>
  </si>
  <si>
    <t>FRANCISCO JAVIER DE GREGORIO FERRERO</t>
  </si>
  <si>
    <t>AUTO REALE 2 Y 3 CATEGORIA</t>
  </si>
  <si>
    <t>FUENSALDAÑA   VALLADOLID</t>
  </si>
  <si>
    <t>09280742-N</t>
  </si>
  <si>
    <t>2026000333</t>
  </si>
  <si>
    <t>690038022044</t>
  </si>
  <si>
    <t>1081400000648</t>
  </si>
  <si>
    <t>MECA FLEXO S.L.</t>
  </si>
  <si>
    <t>B-47707690</t>
  </si>
  <si>
    <t>2026000334</t>
  </si>
  <si>
    <t>7506244278</t>
  </si>
  <si>
    <t>K3T180000665</t>
  </si>
  <si>
    <t>IVELIN VENTSEV YURIEV</t>
  </si>
  <si>
    <t>HELVETIA TRANSPORTE MERCANCIAS</t>
  </si>
  <si>
    <t>30010</t>
  </si>
  <si>
    <t>MURCIA  MURCIA</t>
  </si>
  <si>
    <t>X8369015-M</t>
  </si>
  <si>
    <t>2026000345</t>
  </si>
  <si>
    <t>7601075820</t>
  </si>
  <si>
    <t>D9A620000003</t>
  </si>
  <si>
    <t>JUAN IGNACIO REFOLIO HIERRO</t>
  </si>
  <si>
    <t>06810</t>
  </si>
  <si>
    <t>09186622-P</t>
  </si>
  <si>
    <t>2026000347</t>
  </si>
  <si>
    <t>7601075823</t>
  </si>
  <si>
    <t>D9A960000004</t>
  </si>
  <si>
    <t>AGROPECUARIA PATRISAVA, S.L. ,</t>
  </si>
  <si>
    <t>B-47744156</t>
  </si>
  <si>
    <t>2026000350</t>
  </si>
  <si>
    <t>7601075824</t>
  </si>
  <si>
    <t>D9A960000015</t>
  </si>
  <si>
    <t>2026000351</t>
  </si>
  <si>
    <t>7601075826</t>
  </si>
  <si>
    <t>V4A960000012</t>
  </si>
  <si>
    <t>2026000349</t>
  </si>
  <si>
    <t>7601075827</t>
  </si>
  <si>
    <t>V4A960000019</t>
  </si>
  <si>
    <t>2026000352</t>
  </si>
  <si>
    <t>7601075828</t>
  </si>
  <si>
    <t>V4A960000022</t>
  </si>
  <si>
    <t>FRANCISCO JOSE MARTIN GARCIA</t>
  </si>
  <si>
    <t>47310</t>
  </si>
  <si>
    <t>CAMPASPERO  VALLADOLID</t>
  </si>
  <si>
    <t>44901014-T</t>
  </si>
  <si>
    <t>2026000353</t>
  </si>
  <si>
    <t>7601075829</t>
  </si>
  <si>
    <t>V4A960000023</t>
  </si>
  <si>
    <t>VICSANMI, S.L.U.</t>
  </si>
  <si>
    <t>47196</t>
  </si>
  <si>
    <t>B-72865116</t>
  </si>
  <si>
    <t>2026000355</t>
  </si>
  <si>
    <t>7601075830</t>
  </si>
  <si>
    <t>V4A960000024</t>
  </si>
  <si>
    <t>MATESANZ LUBIANO S.L.</t>
  </si>
  <si>
    <t>47315</t>
  </si>
  <si>
    <t>PESQUERA DE DUERO  VALLADOLID</t>
  </si>
  <si>
    <t>B-47323803</t>
  </si>
  <si>
    <t>2026000356</t>
  </si>
  <si>
    <t>7601075833</t>
  </si>
  <si>
    <t>D9C300000141</t>
  </si>
  <si>
    <t>2026000357</t>
  </si>
  <si>
    <t>7601075832</t>
  </si>
  <si>
    <t>V4A960000029</t>
  </si>
  <si>
    <t>NUEVOS CLASTOS, S.L.</t>
  </si>
  <si>
    <t>B-47533468</t>
  </si>
  <si>
    <t>2026000358</t>
  </si>
  <si>
    <t>7601075834</t>
  </si>
  <si>
    <t>D9H150000027</t>
  </si>
  <si>
    <t>JUAN CARLOS SANCHEZ-VALENCIA DIEZ</t>
  </si>
  <si>
    <t>09283752-D</t>
  </si>
  <si>
    <t>2026000361</t>
  </si>
  <si>
    <t>7601075835</t>
  </si>
  <si>
    <t>D9H150000041</t>
  </si>
  <si>
    <t>2026000364</t>
  </si>
  <si>
    <t>7601075840</t>
  </si>
  <si>
    <t>D9H150008013</t>
  </si>
  <si>
    <t>MERCEDES GARRIDO DIEZ</t>
  </si>
  <si>
    <t>TUDELA DE DUERO  Valladolid</t>
  </si>
  <si>
    <t>09274900-N</t>
  </si>
  <si>
    <t>2026000365</t>
  </si>
  <si>
    <t>7601075841</t>
  </si>
  <si>
    <t>K3H150000536</t>
  </si>
  <si>
    <t>2026000366</t>
  </si>
  <si>
    <t>7601075842</t>
  </si>
  <si>
    <t>K3H150000631</t>
  </si>
  <si>
    <t>2026000367</t>
  </si>
  <si>
    <t>7601075843</t>
  </si>
  <si>
    <t>D9I400000367</t>
  </si>
  <si>
    <t>HELVETIA EMPRESAS</t>
  </si>
  <si>
    <t>2026000368</t>
  </si>
  <si>
    <t>7601075844</t>
  </si>
  <si>
    <t>K3K500001396</t>
  </si>
  <si>
    <t>MULTIRRIESGO HOTELES</t>
  </si>
  <si>
    <t>2026000369</t>
  </si>
  <si>
    <t>7601075845</t>
  </si>
  <si>
    <t>D9R180000562</t>
  </si>
  <si>
    <t>2026000370</t>
  </si>
  <si>
    <t>7601075846</t>
  </si>
  <si>
    <t>D9T180000063</t>
  </si>
  <si>
    <t>GILMARTIN SERVICIOS INTEGRALES DEL TRANSPORTE, S.L</t>
  </si>
  <si>
    <t>B-47637061</t>
  </si>
  <si>
    <t>2026000371</t>
  </si>
  <si>
    <t>7601075848</t>
  </si>
  <si>
    <t>D9T180000224</t>
  </si>
  <si>
    <t>2026000372</t>
  </si>
  <si>
    <t>7601075849</t>
  </si>
  <si>
    <t>D9T180000226</t>
  </si>
  <si>
    <t>TXT TRICA, S.L.</t>
  </si>
  <si>
    <t>40424</t>
  </si>
  <si>
    <t>LOS ANGELES DE SAN RAFAEL  SEGOVIA</t>
  </si>
  <si>
    <t>B-13652615</t>
  </si>
  <si>
    <t>2026000374</t>
  </si>
  <si>
    <t>7601075847</t>
  </si>
  <si>
    <t>D9T180000209</t>
  </si>
  <si>
    <t>2026000373</t>
  </si>
  <si>
    <t>7601075850</t>
  </si>
  <si>
    <t>K3T180000001</t>
  </si>
  <si>
    <t>LUIS ANTONIO RODRIGUEZ ARRANZ</t>
  </si>
  <si>
    <t>09285223-P</t>
  </si>
  <si>
    <t>2026000377</t>
  </si>
  <si>
    <t>7601075853</t>
  </si>
  <si>
    <t>K3T300000004</t>
  </si>
  <si>
    <t>2026000376</t>
  </si>
  <si>
    <t>7601075854</t>
  </si>
  <si>
    <t>K3T300000006</t>
  </si>
  <si>
    <t>2026000379</t>
  </si>
  <si>
    <t>7601075851</t>
  </si>
  <si>
    <t>K3T300000002</t>
  </si>
  <si>
    <t>2026000378</t>
  </si>
  <si>
    <t>7601075855</t>
  </si>
  <si>
    <t>K3T300000007</t>
  </si>
  <si>
    <t>2026000382</t>
  </si>
  <si>
    <t>7601075856</t>
  </si>
  <si>
    <t>K3T300000009</t>
  </si>
  <si>
    <t>2026000380</t>
  </si>
  <si>
    <t>7601075858</t>
  </si>
  <si>
    <t>K3T300000014</t>
  </si>
  <si>
    <t>2026000381</t>
  </si>
  <si>
    <t>7601075857</t>
  </si>
  <si>
    <t>K3T300000012</t>
  </si>
  <si>
    <t>2026000383</t>
  </si>
  <si>
    <t>7601075859</t>
  </si>
  <si>
    <t>K3T300000015</t>
  </si>
  <si>
    <t>2026000384</t>
  </si>
  <si>
    <t>7601075860</t>
  </si>
  <si>
    <t>K3T300000017</t>
  </si>
  <si>
    <t>2026000385</t>
  </si>
  <si>
    <t>7601075861</t>
  </si>
  <si>
    <t>K3T300000019</t>
  </si>
  <si>
    <t>2026000386</t>
  </si>
  <si>
    <t>7601075862</t>
  </si>
  <si>
    <t>K3T300000020</t>
  </si>
  <si>
    <t>2026000387</t>
  </si>
  <si>
    <t>7601075863</t>
  </si>
  <si>
    <t>K3T300000022</t>
  </si>
  <si>
    <t>2026000388</t>
  </si>
  <si>
    <t>7601075866</t>
  </si>
  <si>
    <t>K3T300000035</t>
  </si>
  <si>
    <t>2026000392</t>
  </si>
  <si>
    <t>7601075864</t>
  </si>
  <si>
    <t>K3T300000023</t>
  </si>
  <si>
    <t>2026000389</t>
  </si>
  <si>
    <t>7601075865</t>
  </si>
  <si>
    <t>K3T300000025</t>
  </si>
  <si>
    <t>2026000390</t>
  </si>
  <si>
    <t>7601075867</t>
  </si>
  <si>
    <t>K3T300000037</t>
  </si>
  <si>
    <t>2026000391</t>
  </si>
  <si>
    <t>7601075868</t>
  </si>
  <si>
    <t>K3T300000038</t>
  </si>
  <si>
    <t>2026000393</t>
  </si>
  <si>
    <t>7601075870</t>
  </si>
  <si>
    <t>K3T300000041</t>
  </si>
  <si>
    <t>2026000394</t>
  </si>
  <si>
    <t>7601075871</t>
  </si>
  <si>
    <t>K3T300000043</t>
  </si>
  <si>
    <t>2026000395</t>
  </si>
  <si>
    <t>7601075869</t>
  </si>
  <si>
    <t>K3T300000040</t>
  </si>
  <si>
    <t>2026000396</t>
  </si>
  <si>
    <t>7601075872</t>
  </si>
  <si>
    <t>K3T300000045</t>
  </si>
  <si>
    <t>2026000397</t>
  </si>
  <si>
    <t>7601075873</t>
  </si>
  <si>
    <t>K3T300000046</t>
  </si>
  <si>
    <t>2026000398</t>
  </si>
  <si>
    <t>7601075874</t>
  </si>
  <si>
    <t>K3T300000049</t>
  </si>
  <si>
    <t>2026000399</t>
  </si>
  <si>
    <t>7601075875</t>
  </si>
  <si>
    <t>K3T300000051</t>
  </si>
  <si>
    <t>2026000400</t>
  </si>
  <si>
    <t>7601075876</t>
  </si>
  <si>
    <t>K3T300000053</t>
  </si>
  <si>
    <t>2026000401</t>
  </si>
  <si>
    <t>7601075877</t>
  </si>
  <si>
    <t>K3T300000055</t>
  </si>
  <si>
    <t>2026000402</t>
  </si>
  <si>
    <t>7601075878</t>
  </si>
  <si>
    <t>K3T300000057</t>
  </si>
  <si>
    <t>2026000403</t>
  </si>
  <si>
    <t>7601075879</t>
  </si>
  <si>
    <t>K3T300000058</t>
  </si>
  <si>
    <t>2026000404</t>
  </si>
  <si>
    <t>7601075881</t>
  </si>
  <si>
    <t>K3T300000061</t>
  </si>
  <si>
    <t>2026000405</t>
  </si>
  <si>
    <t>7601075883</t>
  </si>
  <si>
    <t>K3T300000064</t>
  </si>
  <si>
    <t>2026000406</t>
  </si>
  <si>
    <t>7601075880</t>
  </si>
  <si>
    <t>K3T300000060</t>
  </si>
  <si>
    <t>2026000407</t>
  </si>
  <si>
    <t>7601075884</t>
  </si>
  <si>
    <t>K3T300000065</t>
  </si>
  <si>
    <t>2026000408</t>
  </si>
  <si>
    <t>7601075885</t>
  </si>
  <si>
    <t>K3T300000066</t>
  </si>
  <si>
    <t>2026000409</t>
  </si>
  <si>
    <t>7601075886</t>
  </si>
  <si>
    <t>K3T300000067</t>
  </si>
  <si>
    <t>2026000410</t>
  </si>
  <si>
    <t>7601075887</t>
  </si>
  <si>
    <t>K3T300000068</t>
  </si>
  <si>
    <t>2026000411</t>
  </si>
  <si>
    <t>7601075888</t>
  </si>
  <si>
    <t>K3T300000069</t>
  </si>
  <si>
    <t>2026000412</t>
  </si>
  <si>
    <t>7601075882</t>
  </si>
  <si>
    <t>K3T300000063</t>
  </si>
  <si>
    <t>2026000413</t>
  </si>
  <si>
    <t>7601075889</t>
  </si>
  <si>
    <t>K3T300000070</t>
  </si>
  <si>
    <t>2026000415</t>
  </si>
  <si>
    <t>7601075892</t>
  </si>
  <si>
    <t>K3T300000073</t>
  </si>
  <si>
    <t>2026000417</t>
  </si>
  <si>
    <t>7601075893</t>
  </si>
  <si>
    <t>K3T300000074</t>
  </si>
  <si>
    <t>2026000418</t>
  </si>
  <si>
    <t>7601075894</t>
  </si>
  <si>
    <t>K3T300000156</t>
  </si>
  <si>
    <t>2026000419</t>
  </si>
  <si>
    <t>7601075895</t>
  </si>
  <si>
    <t>K3T300000434</t>
  </si>
  <si>
    <t>2026001350</t>
  </si>
  <si>
    <t>877239099</t>
  </si>
  <si>
    <t>12716155-02721</t>
  </si>
  <si>
    <t>JUAN CARLOS GONZALEZ FERNANDEZ</t>
  </si>
  <si>
    <t>09282440-P</t>
  </si>
  <si>
    <t>2026001348</t>
  </si>
  <si>
    <t>877240212</t>
  </si>
  <si>
    <t>12716155-02722</t>
  </si>
  <si>
    <t>2026001942</t>
  </si>
  <si>
    <t>877297345</t>
  </si>
  <si>
    <t>36780076-01376</t>
  </si>
  <si>
    <t>2026001945</t>
  </si>
  <si>
    <t>876451422</t>
  </si>
  <si>
    <t>36780076-01370</t>
  </si>
  <si>
    <t>FERTIFLUID FERTILIZANTES, S.L.</t>
  </si>
  <si>
    <t>47111</t>
  </si>
  <si>
    <t>VILLALAR DE LOS COMUNEROS  VALLADOLID</t>
  </si>
  <si>
    <t>B-47639083</t>
  </si>
  <si>
    <t>2026001349</t>
  </si>
  <si>
    <t>877430052</t>
  </si>
  <si>
    <t>12716155-02723</t>
  </si>
  <si>
    <t>2026000655</t>
  </si>
  <si>
    <t>877473623</t>
  </si>
  <si>
    <t>14193664-02253</t>
  </si>
  <si>
    <t>2026000866</t>
  </si>
  <si>
    <t>877529051</t>
  </si>
  <si>
    <t>12372022-01984</t>
  </si>
  <si>
    <t>2026001944</t>
  </si>
  <si>
    <t>877502397</t>
  </si>
  <si>
    <t>36780076-01380</t>
  </si>
  <si>
    <t>2026000552</t>
  </si>
  <si>
    <t>877567549</t>
  </si>
  <si>
    <t>58119095</t>
  </si>
  <si>
    <t>VALENTIN DE CASTRO CARRASCO</t>
  </si>
  <si>
    <t>47480</t>
  </si>
  <si>
    <t>FRESNO EL VIEJO  VALLADOLID</t>
  </si>
  <si>
    <t>12315876-C</t>
  </si>
  <si>
    <t>2026001947</t>
  </si>
  <si>
    <t>877537039</t>
  </si>
  <si>
    <t>36780076-01381</t>
  </si>
  <si>
    <t>2026001662</t>
  </si>
  <si>
    <t>580585267</t>
  </si>
  <si>
    <t>12070250-00329</t>
  </si>
  <si>
    <t>ANTONIO GARCIA RUIZ</t>
  </si>
  <si>
    <t>12358526-M</t>
  </si>
  <si>
    <t>2026001661</t>
  </si>
  <si>
    <t>580585291</t>
  </si>
  <si>
    <t>12070250-00478</t>
  </si>
  <si>
    <t>CARMELO MAESTRO MERIEL</t>
  </si>
  <si>
    <t>ALLIANZ MOTO V.03(COL/FL)</t>
  </si>
  <si>
    <t>09293640-F</t>
  </si>
  <si>
    <t>2026001668</t>
  </si>
  <si>
    <t>580585283</t>
  </si>
  <si>
    <t>12070250-00460</t>
  </si>
  <si>
    <t>ILDEFONSO FIJO MORATINOS</t>
  </si>
  <si>
    <t>71127066-A</t>
  </si>
  <si>
    <t>2026001666</t>
  </si>
  <si>
    <t>580585309</t>
  </si>
  <si>
    <t>12070250-00492</t>
  </si>
  <si>
    <t>2026001665</t>
  </si>
  <si>
    <t>580585317</t>
  </si>
  <si>
    <t>12070250-00499</t>
  </si>
  <si>
    <t>ANTONIO GONZALEZ BUENO</t>
  </si>
  <si>
    <t>47191</t>
  </si>
  <si>
    <t>CIGUÑUELA  VALLADOLID</t>
  </si>
  <si>
    <t>12394646-S</t>
  </si>
  <si>
    <t>2026001667</t>
  </si>
  <si>
    <t>580585325</t>
  </si>
  <si>
    <t>12070250-00521</t>
  </si>
  <si>
    <t>JOSE FERNANDO DE LA FUENTE ASPRON</t>
  </si>
  <si>
    <t>00695316-A</t>
  </si>
  <si>
    <t>2026001671</t>
  </si>
  <si>
    <t>580585333</t>
  </si>
  <si>
    <t>12070250-00551</t>
  </si>
  <si>
    <t>2026001670</t>
  </si>
  <si>
    <t>580585358</t>
  </si>
  <si>
    <t>12070250-00591</t>
  </si>
  <si>
    <t>MARIA ENCARNACION GOMEZ SANTOS</t>
  </si>
  <si>
    <t>34100</t>
  </si>
  <si>
    <t>SALDAÑA  PALENCIA</t>
  </si>
  <si>
    <t>12760480-B</t>
  </si>
  <si>
    <t>2026001669</t>
  </si>
  <si>
    <t>580585341</t>
  </si>
  <si>
    <t>12070250-00560</t>
  </si>
  <si>
    <t>JUAN ALBERTO CORTIJO COBOS</t>
  </si>
  <si>
    <t>44911515-J</t>
  </si>
  <si>
    <t>2026001672</t>
  </si>
  <si>
    <t>580585374</t>
  </si>
  <si>
    <t>12070250-00618</t>
  </si>
  <si>
    <t>MARIA PILAR ALONSO LOPEZ</t>
  </si>
  <si>
    <t>12135153-P</t>
  </si>
  <si>
    <t>2026001673</t>
  </si>
  <si>
    <t>580585366</t>
  </si>
  <si>
    <t>12070250-00607</t>
  </si>
  <si>
    <t>SANTOS GABARRI JIMENEZ</t>
  </si>
  <si>
    <t>71930629-S</t>
  </si>
  <si>
    <t>2026001674</t>
  </si>
  <si>
    <t>580585382</t>
  </si>
  <si>
    <t>12070250-00619</t>
  </si>
  <si>
    <t>JUAN JESUS ARRANZ ARNANZ</t>
  </si>
  <si>
    <t>12216796-R</t>
  </si>
  <si>
    <t>2026001675</t>
  </si>
  <si>
    <t>580585390</t>
  </si>
  <si>
    <t>12070250-00660</t>
  </si>
  <si>
    <t>ISABEL GARRIDO BANCES</t>
  </si>
  <si>
    <t>09730160-X</t>
  </si>
  <si>
    <t>2026001314</t>
  </si>
  <si>
    <t>580585408</t>
  </si>
  <si>
    <t>12070250-00679</t>
  </si>
  <si>
    <t>FERNANDO MARTIN GARCIA</t>
  </si>
  <si>
    <t>09300880-W</t>
  </si>
  <si>
    <t>2026001676</t>
  </si>
  <si>
    <t>580585416</t>
  </si>
  <si>
    <t>12070250-00694</t>
  </si>
  <si>
    <t>PICTUMCAR,S.L</t>
  </si>
  <si>
    <t>B-45633203</t>
  </si>
  <si>
    <t>2026001677</t>
  </si>
  <si>
    <t>580585424</t>
  </si>
  <si>
    <t>12070250-00740</t>
  </si>
  <si>
    <t>2026001678</t>
  </si>
  <si>
    <t>580585432</t>
  </si>
  <si>
    <t>12070250-00749</t>
  </si>
  <si>
    <t>LUIS JAVIER ZARZOSA NIETO</t>
  </si>
  <si>
    <t>12385926-N</t>
  </si>
  <si>
    <t>2026001679</t>
  </si>
  <si>
    <t>580585457</t>
  </si>
  <si>
    <t>12070250-00757</t>
  </si>
  <si>
    <t>JOSE MARIA IGLESIAS SANCHEZ</t>
  </si>
  <si>
    <t>12000706-L</t>
  </si>
  <si>
    <t>2026001680</t>
  </si>
  <si>
    <t>580585440</t>
  </si>
  <si>
    <t>12070250-00755</t>
  </si>
  <si>
    <t>GUILLERMO FRANCISCO GALVAN GUERRERO</t>
  </si>
  <si>
    <t>12372683-V</t>
  </si>
  <si>
    <t>2026001681</t>
  </si>
  <si>
    <t>580585465</t>
  </si>
  <si>
    <t>12070250-00774</t>
  </si>
  <si>
    <t>DAVID CALLEJO GARCIA</t>
  </si>
  <si>
    <t>12376022-K</t>
  </si>
  <si>
    <t>2026001683</t>
  </si>
  <si>
    <t>580585473</t>
  </si>
  <si>
    <t>12070250-00779</t>
  </si>
  <si>
    <t>NAZARIO GARCIA MARTINEZ</t>
  </si>
  <si>
    <t>12210220-A</t>
  </si>
  <si>
    <t>2026001682</t>
  </si>
  <si>
    <t>580585481</t>
  </si>
  <si>
    <t>12070250-00790</t>
  </si>
  <si>
    <t>2026001684</t>
  </si>
  <si>
    <t>580585499</t>
  </si>
  <si>
    <t>12070250-00799</t>
  </si>
  <si>
    <t>2026001685</t>
  </si>
  <si>
    <t>580585515</t>
  </si>
  <si>
    <t>12070250-00869</t>
  </si>
  <si>
    <t>MARIA BLANCA GARCIA GARCIA</t>
  </si>
  <si>
    <t>09768921-Q</t>
  </si>
  <si>
    <t>2026001686</t>
  </si>
  <si>
    <t>580585531</t>
  </si>
  <si>
    <t>12070250-00915</t>
  </si>
  <si>
    <t>ANASTASIA MACHO RIVERO</t>
  </si>
  <si>
    <t>15998956-H</t>
  </si>
  <si>
    <t>2026001687</t>
  </si>
  <si>
    <t>580585549</t>
  </si>
  <si>
    <t>12070250-00968</t>
  </si>
  <si>
    <t>PABLO ESTEBAN FRANCO</t>
  </si>
  <si>
    <t>12185682-Y</t>
  </si>
  <si>
    <t>2026001688</t>
  </si>
  <si>
    <t>580585523</t>
  </si>
  <si>
    <t>12070250-00884</t>
  </si>
  <si>
    <t>2026001689</t>
  </si>
  <si>
    <t>580585556</t>
  </si>
  <si>
    <t>12070250-01031</t>
  </si>
  <si>
    <t>ANDRES GALENDE MARTIN</t>
  </si>
  <si>
    <t>12210560-K</t>
  </si>
  <si>
    <t>2026001690</t>
  </si>
  <si>
    <t>580585564</t>
  </si>
  <si>
    <t>12070250-01052</t>
  </si>
  <si>
    <t>JOSE MANUEL SAN FRUTOS ARRANZ</t>
  </si>
  <si>
    <t>71165616-M</t>
  </si>
  <si>
    <t>2026001691</t>
  </si>
  <si>
    <t>580585572</t>
  </si>
  <si>
    <t>12070250-01056</t>
  </si>
  <si>
    <t>2026001693</t>
  </si>
  <si>
    <t>580585598</t>
  </si>
  <si>
    <t>12070250-01165</t>
  </si>
  <si>
    <t>MANUEL MARCOS ROMAN</t>
  </si>
  <si>
    <t>37188</t>
  </si>
  <si>
    <t>CARBAJOSA DE LA SAGRADA  SALAMANCA</t>
  </si>
  <si>
    <t>70980462-R</t>
  </si>
  <si>
    <t>2026001692</t>
  </si>
  <si>
    <t>580585580</t>
  </si>
  <si>
    <t>12070250-01154</t>
  </si>
  <si>
    <t>SANTA BERGAZ PEREZ</t>
  </si>
  <si>
    <t>47500</t>
  </si>
  <si>
    <t>NAVA DEL REY  VALLADOLID</t>
  </si>
  <si>
    <t>12327815-E</t>
  </si>
  <si>
    <t>2026001694</t>
  </si>
  <si>
    <t>580585606</t>
  </si>
  <si>
    <t>12070250-01194</t>
  </si>
  <si>
    <t>2026001696</t>
  </si>
  <si>
    <t>580585614</t>
  </si>
  <si>
    <t>12070250-01217</t>
  </si>
  <si>
    <t>ANGEL ALONSO MONTOYA</t>
  </si>
  <si>
    <t>CUBILLAS DE STA. MARTA  VALLADOLID</t>
  </si>
  <si>
    <t>12195748-K</t>
  </si>
  <si>
    <t>2026001695</t>
  </si>
  <si>
    <t>580585622</t>
  </si>
  <si>
    <t>12070250-01240</t>
  </si>
  <si>
    <t>2026001697</t>
  </si>
  <si>
    <t>580585630</t>
  </si>
  <si>
    <t>12070250-01298</t>
  </si>
  <si>
    <t>CARLOS CASTRO SINDE</t>
  </si>
  <si>
    <t>71135193-B</t>
  </si>
  <si>
    <t>2026001698</t>
  </si>
  <si>
    <t>580585648</t>
  </si>
  <si>
    <t>12070250-01303</t>
  </si>
  <si>
    <t>2026001700</t>
  </si>
  <si>
    <t>580585655</t>
  </si>
  <si>
    <t>12070250-01338</t>
  </si>
  <si>
    <t>PEDRO VERDEJO MORALES</t>
  </si>
  <si>
    <t>12117538-E</t>
  </si>
  <si>
    <t>2026001699</t>
  </si>
  <si>
    <t>580585663</t>
  </si>
  <si>
    <t>12070250-01341</t>
  </si>
  <si>
    <t>VICTOR NUÑEZ MARTIN</t>
  </si>
  <si>
    <t>MOJADOS   VALLADOLID</t>
  </si>
  <si>
    <t>71155592-D</t>
  </si>
  <si>
    <t>2026001701</t>
  </si>
  <si>
    <t>580585671</t>
  </si>
  <si>
    <t>12070250-01366</t>
  </si>
  <si>
    <t>COVADONGA CAMPO JUAN</t>
  </si>
  <si>
    <t>71116308-D</t>
  </si>
  <si>
    <t>2026001702</t>
  </si>
  <si>
    <t>580585689</t>
  </si>
  <si>
    <t>12070250-01370</t>
  </si>
  <si>
    <t>JUAN ANTONIO MARTIN ALONSO</t>
  </si>
  <si>
    <t>CUBILLAS DE SANTA MARTA  VALLADOLID</t>
  </si>
  <si>
    <t>09299959-R</t>
  </si>
  <si>
    <t>2026001703</t>
  </si>
  <si>
    <t>580585697</t>
  </si>
  <si>
    <t>12070250-01414</t>
  </si>
  <si>
    <t>JESUS SANZ SANZ</t>
  </si>
  <si>
    <t>03389716-E</t>
  </si>
  <si>
    <t>2026001704</t>
  </si>
  <si>
    <t>580585705</t>
  </si>
  <si>
    <t>12070250-01443</t>
  </si>
  <si>
    <t>2026001706</t>
  </si>
  <si>
    <t>580585713</t>
  </si>
  <si>
    <t>12070250-01485</t>
  </si>
  <si>
    <t>2026001705</t>
  </si>
  <si>
    <t>580585721</t>
  </si>
  <si>
    <t>12070250-01523</t>
  </si>
  <si>
    <t>JAVIER PINILLOS LLORENTE</t>
  </si>
  <si>
    <t>47100</t>
  </si>
  <si>
    <t>EL MONTICO  VALLADOLID</t>
  </si>
  <si>
    <t>71232076-H</t>
  </si>
  <si>
    <t>2026001707</t>
  </si>
  <si>
    <t>580585739</t>
  </si>
  <si>
    <t>12070250-01536</t>
  </si>
  <si>
    <t>PABLO RAMOS GUTIERREZ</t>
  </si>
  <si>
    <t>34002</t>
  </si>
  <si>
    <t>12693318-B</t>
  </si>
  <si>
    <t>2026001708</t>
  </si>
  <si>
    <t>580585747</t>
  </si>
  <si>
    <t>12070250-01549</t>
  </si>
  <si>
    <t>MIGUEL ANGEL PARDO GONZALEZ</t>
  </si>
  <si>
    <t>12204364-N</t>
  </si>
  <si>
    <t>2026001709</t>
  </si>
  <si>
    <t>580585754</t>
  </si>
  <si>
    <t>12070250-01551</t>
  </si>
  <si>
    <t>2026001710</t>
  </si>
  <si>
    <t>580585770</t>
  </si>
  <si>
    <t>12070250-01626</t>
  </si>
  <si>
    <t>OCTAVIO VELASCO ALONSO</t>
  </si>
  <si>
    <t>12215113-C</t>
  </si>
  <si>
    <t>2026001711</t>
  </si>
  <si>
    <t>580585762</t>
  </si>
  <si>
    <t>12070250-01585</t>
  </si>
  <si>
    <t>LEOPOLDO FRANCO CASTELLANOS</t>
  </si>
  <si>
    <t>24008</t>
  </si>
  <si>
    <t>09710944-E</t>
  </si>
  <si>
    <t>2026001713</t>
  </si>
  <si>
    <t>580585796</t>
  </si>
  <si>
    <t>12070250-01690</t>
  </si>
  <si>
    <t>2026001712</t>
  </si>
  <si>
    <t>580585812</t>
  </si>
  <si>
    <t>12070250-01751</t>
  </si>
  <si>
    <t>MANUEL MOURE ALVAREZ</t>
  </si>
  <si>
    <t>RENEDO  VALLADOLID</t>
  </si>
  <si>
    <t>09342267-N</t>
  </si>
  <si>
    <t>2026001714</t>
  </si>
  <si>
    <t>580585820</t>
  </si>
  <si>
    <t>12070250-01762</t>
  </si>
  <si>
    <t>M. SANTOS GARCIA E HIJOS S.L.</t>
  </si>
  <si>
    <t>B-40150716</t>
  </si>
  <si>
    <t>2026001715</t>
  </si>
  <si>
    <t>580585838</t>
  </si>
  <si>
    <t>12070250-01773</t>
  </si>
  <si>
    <t>MARTA LARA PEREZ</t>
  </si>
  <si>
    <t>28720</t>
  </si>
  <si>
    <t>BUSTARVIEJO   MADRID</t>
  </si>
  <si>
    <t>05950882-T</t>
  </si>
  <si>
    <t>2026001716</t>
  </si>
  <si>
    <t>580585846</t>
  </si>
  <si>
    <t>12070250-01790</t>
  </si>
  <si>
    <t>LAURA BARRERA VILLANUEVA</t>
  </si>
  <si>
    <t>09704030-P</t>
  </si>
  <si>
    <t>2026001717</t>
  </si>
  <si>
    <t>580585853</t>
  </si>
  <si>
    <t>12070250-01794</t>
  </si>
  <si>
    <t>2026001718</t>
  </si>
  <si>
    <t>580585861</t>
  </si>
  <si>
    <t>12070250-01802</t>
  </si>
  <si>
    <t>2026001719</t>
  </si>
  <si>
    <t>580585879</t>
  </si>
  <si>
    <t>12070250-01823</t>
  </si>
  <si>
    <t>HIJOS DE JOSE ANTONIO RODRIGUE ,</t>
  </si>
  <si>
    <t>B-34041038</t>
  </si>
  <si>
    <t>2026001720</t>
  </si>
  <si>
    <t>580585887</t>
  </si>
  <si>
    <t>12070250-01835</t>
  </si>
  <si>
    <t>AQUILINA PASCUAL FERNANDEZ</t>
  </si>
  <si>
    <t>09780005-Z</t>
  </si>
  <si>
    <t>2026001721</t>
  </si>
  <si>
    <t>580585895</t>
  </si>
  <si>
    <t>12070250-01846</t>
  </si>
  <si>
    <t>DAVID PINTADO NAVARRO</t>
  </si>
  <si>
    <t>71144325-N</t>
  </si>
  <si>
    <t>2026001722</t>
  </si>
  <si>
    <t>580585903</t>
  </si>
  <si>
    <t>12070250-01847</t>
  </si>
  <si>
    <t>PEDRO MUÑOZ SAYABERA</t>
  </si>
  <si>
    <t>48960</t>
  </si>
  <si>
    <t>GALDAKAO  VIZCAYA</t>
  </si>
  <si>
    <t>14589740-N</t>
  </si>
  <si>
    <t>2026001723</t>
  </si>
  <si>
    <t>580585911</t>
  </si>
  <si>
    <t>12070250-01863</t>
  </si>
  <si>
    <t>2026001724</t>
  </si>
  <si>
    <t>580585945</t>
  </si>
  <si>
    <t>12070250-01899</t>
  </si>
  <si>
    <t>2026001725</t>
  </si>
  <si>
    <t>580585937</t>
  </si>
  <si>
    <t>12070250-01898</t>
  </si>
  <si>
    <t>TRANSYAHEZ S.L.</t>
  </si>
  <si>
    <t>47520</t>
  </si>
  <si>
    <t>CASTRONUÑO  VALLADOLID</t>
  </si>
  <si>
    <t>B-47411269</t>
  </si>
  <si>
    <t>2026001726</t>
  </si>
  <si>
    <t>580585929</t>
  </si>
  <si>
    <t>12070250-01888</t>
  </si>
  <si>
    <t>CELESTINO NIETO GONZALEZ</t>
  </si>
  <si>
    <t>12366376-N</t>
  </si>
  <si>
    <t>2026001727</t>
  </si>
  <si>
    <t>580585960</t>
  </si>
  <si>
    <t>12070250-01943</t>
  </si>
  <si>
    <t>2026001728</t>
  </si>
  <si>
    <t>580585952</t>
  </si>
  <si>
    <t>12070250-01917</t>
  </si>
  <si>
    <t>YOLANDA GONZALEZ DIEZ</t>
  </si>
  <si>
    <t>12400482-D</t>
  </si>
  <si>
    <t>2026001729</t>
  </si>
  <si>
    <t>580585978</t>
  </si>
  <si>
    <t>12070250-01958</t>
  </si>
  <si>
    <t>2026001730</t>
  </si>
  <si>
    <t>580585986</t>
  </si>
  <si>
    <t>12070250-01960</t>
  </si>
  <si>
    <t>ANGEL LUIS GALLEGOS CABREJAS</t>
  </si>
  <si>
    <t>09316542-R</t>
  </si>
  <si>
    <t>2026001731</t>
  </si>
  <si>
    <t>580585994</t>
  </si>
  <si>
    <t>12070250-01967</t>
  </si>
  <si>
    <t>MARIA DEL PILAR SANCHEZ GARCIA</t>
  </si>
  <si>
    <t>70981426-E</t>
  </si>
  <si>
    <t>2026001732</t>
  </si>
  <si>
    <t>580586000</t>
  </si>
  <si>
    <t>12070250-01973</t>
  </si>
  <si>
    <t>MARIA NURIA BODERO YUDEGO</t>
  </si>
  <si>
    <t>09276088-G</t>
  </si>
  <si>
    <t>2026001733</t>
  </si>
  <si>
    <t>580586018</t>
  </si>
  <si>
    <t>12070250-01985</t>
  </si>
  <si>
    <t>JOSE TELLEZ TEJEDOR</t>
  </si>
  <si>
    <t>12381959-R</t>
  </si>
  <si>
    <t>2026001734</t>
  </si>
  <si>
    <t>580586026</t>
  </si>
  <si>
    <t>12070250-01989</t>
  </si>
  <si>
    <t>2026001735</t>
  </si>
  <si>
    <t>580586034</t>
  </si>
  <si>
    <t>12070250-01993</t>
  </si>
  <si>
    <t>2026001736</t>
  </si>
  <si>
    <t>580586042</t>
  </si>
  <si>
    <t>12070250-01998</t>
  </si>
  <si>
    <t>NARCISO GONZALEZ CANTALAPIEDRA</t>
  </si>
  <si>
    <t>28026</t>
  </si>
  <si>
    <t>MADRID   MADRID</t>
  </si>
  <si>
    <t>09282954-Q</t>
  </si>
  <si>
    <t>2026001737</t>
  </si>
  <si>
    <t>580586059</t>
  </si>
  <si>
    <t>12070250-02014</t>
  </si>
  <si>
    <t>2026001738</t>
  </si>
  <si>
    <t>580586067</t>
  </si>
  <si>
    <t>12070250-02019</t>
  </si>
  <si>
    <t>2026001739</t>
  </si>
  <si>
    <t>580586075</t>
  </si>
  <si>
    <t>12070250-02062</t>
  </si>
  <si>
    <t>CAROLINA VILLAR ROMON</t>
  </si>
  <si>
    <t>08100</t>
  </si>
  <si>
    <t>MOLLET DEL VALLES   BARCELONA</t>
  </si>
  <si>
    <t>44906578-K</t>
  </si>
  <si>
    <t>2026001740</t>
  </si>
  <si>
    <t>580586083</t>
  </si>
  <si>
    <t>12070250-02064</t>
  </si>
  <si>
    <t>JULIAN LEDO ARRANZ</t>
  </si>
  <si>
    <t>12395884-B</t>
  </si>
  <si>
    <t>2026001741</t>
  </si>
  <si>
    <t>580586091</t>
  </si>
  <si>
    <t>12070250-02065</t>
  </si>
  <si>
    <t>2026001742</t>
  </si>
  <si>
    <t>580586125</t>
  </si>
  <si>
    <t>12070250-02135</t>
  </si>
  <si>
    <t>2026001743</t>
  </si>
  <si>
    <t>580586117</t>
  </si>
  <si>
    <t>12070250-02129</t>
  </si>
  <si>
    <t>2026001744</t>
  </si>
  <si>
    <t>580586109</t>
  </si>
  <si>
    <t>12070250-02090</t>
  </si>
  <si>
    <t>ANDER MUÑOZ PORTALES</t>
  </si>
  <si>
    <t>79067949-K</t>
  </si>
  <si>
    <t>2026001746</t>
  </si>
  <si>
    <t>580586133</t>
  </si>
  <si>
    <t>12070250-02170</t>
  </si>
  <si>
    <t>DIEGO MORATINOS DE PAZ</t>
  </si>
  <si>
    <t>ALDEAMAYOR DE SAN MARTIN   VALLADOLID</t>
  </si>
  <si>
    <t>71141018-V</t>
  </si>
  <si>
    <t>2026001745</t>
  </si>
  <si>
    <t>580586141</t>
  </si>
  <si>
    <t>12070250-02181</t>
  </si>
  <si>
    <t>ANGEL SAN JUAN DOMINGUEZ</t>
  </si>
  <si>
    <t>12361942-V</t>
  </si>
  <si>
    <t>2026001747</t>
  </si>
  <si>
    <t>580586158</t>
  </si>
  <si>
    <t>12070250-02211</t>
  </si>
  <si>
    <t>RUBEN FUENTES POYO</t>
  </si>
  <si>
    <t>71211674-V</t>
  </si>
  <si>
    <t>2026001748</t>
  </si>
  <si>
    <t>580586166</t>
  </si>
  <si>
    <t>12070250-02225</t>
  </si>
  <si>
    <t>ALLIANZ CICLOMOTOR V.03 (COL/FL)</t>
  </si>
  <si>
    <t>2026001749</t>
  </si>
  <si>
    <t>580586174</t>
  </si>
  <si>
    <t>12070250-02229</t>
  </si>
  <si>
    <t>SATURNINO PAIS LAJO</t>
  </si>
  <si>
    <t>09316702-T</t>
  </si>
  <si>
    <t>2026001750</t>
  </si>
  <si>
    <t>580586182</t>
  </si>
  <si>
    <t>12070250-02291</t>
  </si>
  <si>
    <t>2026001751</t>
  </si>
  <si>
    <t>580586190</t>
  </si>
  <si>
    <t>12070250-02294</t>
  </si>
  <si>
    <t>2026001752</t>
  </si>
  <si>
    <t>580586208</t>
  </si>
  <si>
    <t>12070250-02310</t>
  </si>
  <si>
    <t>2026001753</t>
  </si>
  <si>
    <t>580586216</t>
  </si>
  <si>
    <t>12070250-02321</t>
  </si>
  <si>
    <t>MARGARITA SANCHEZ SANCHEZ</t>
  </si>
  <si>
    <t>SAN CRISTOBAL  SEGOVIA</t>
  </si>
  <si>
    <t>03451467-H</t>
  </si>
  <si>
    <t>2026001754</t>
  </si>
  <si>
    <t>580586224</t>
  </si>
  <si>
    <t>12070250-02336</t>
  </si>
  <si>
    <t>NEMESIO HERRANZ S.L.</t>
  </si>
  <si>
    <t>40292</t>
  </si>
  <si>
    <t>ALDEA REAL  SEGOVIA</t>
  </si>
  <si>
    <t>B-40183394</t>
  </si>
  <si>
    <t>2026001755</t>
  </si>
  <si>
    <t>580586281</t>
  </si>
  <si>
    <t>12070250-02407</t>
  </si>
  <si>
    <t>2026001757</t>
  </si>
  <si>
    <t>580586273</t>
  </si>
  <si>
    <t>12070250-02403</t>
  </si>
  <si>
    <t>TRANSPORTES FLIX S.A.</t>
  </si>
  <si>
    <t>08292</t>
  </si>
  <si>
    <t>ESPARREGUERA  BARCELONA</t>
  </si>
  <si>
    <t>A-58297482</t>
  </si>
  <si>
    <t>2026001758</t>
  </si>
  <si>
    <t>580586299</t>
  </si>
  <si>
    <t>12070250-02410</t>
  </si>
  <si>
    <t>FERNANDO MILLARUELO FRONTELA</t>
  </si>
  <si>
    <t>71175567-C</t>
  </si>
  <si>
    <t>2026001759</t>
  </si>
  <si>
    <t>580586307</t>
  </si>
  <si>
    <t>12070250-02418</t>
  </si>
  <si>
    <t>ALBERTO GOMEZ GARCIA</t>
  </si>
  <si>
    <t>03451717-S</t>
  </si>
  <si>
    <t>2026001760</t>
  </si>
  <si>
    <t>580586323</t>
  </si>
  <si>
    <t>12070250-02444</t>
  </si>
  <si>
    <t>2026001761</t>
  </si>
  <si>
    <t>580586315</t>
  </si>
  <si>
    <t>12070250-02442</t>
  </si>
  <si>
    <t>MONICA LATORRE RODRIGUEZ</t>
  </si>
  <si>
    <t>12414283-X</t>
  </si>
  <si>
    <t>2026001762</t>
  </si>
  <si>
    <t>580586331</t>
  </si>
  <si>
    <t>12070250-02466</t>
  </si>
  <si>
    <t>PEDRO AREVALO DIEZ</t>
  </si>
  <si>
    <t>09289254-Z</t>
  </si>
  <si>
    <t>2026001763</t>
  </si>
  <si>
    <t>580586349</t>
  </si>
  <si>
    <t>12070250-02468</t>
  </si>
  <si>
    <t>EUGENIO LLORENTE MERINO</t>
  </si>
  <si>
    <t>TUDELA DE DUERO   VALLADOLID</t>
  </si>
  <si>
    <t>12236635-Z</t>
  </si>
  <si>
    <t>2026001764</t>
  </si>
  <si>
    <t>580586356</t>
  </si>
  <si>
    <t>12070250-02475</t>
  </si>
  <si>
    <t>2026001765</t>
  </si>
  <si>
    <t>580586364</t>
  </si>
  <si>
    <t>12070250-02481</t>
  </si>
  <si>
    <t>2026001766</t>
  </si>
  <si>
    <t>580586372</t>
  </si>
  <si>
    <t>12070250-02492</t>
  </si>
  <si>
    <t>2026001767</t>
  </si>
  <si>
    <t>580586380</t>
  </si>
  <si>
    <t>12070250-02493</t>
  </si>
  <si>
    <t>2026001768</t>
  </si>
  <si>
    <t>580586398</t>
  </si>
  <si>
    <t>12070250-02500</t>
  </si>
  <si>
    <t>JOSE IGNACIO CARRERA PANIZO</t>
  </si>
  <si>
    <t>09272780-P</t>
  </si>
  <si>
    <t>2026001769</t>
  </si>
  <si>
    <t>580586406</t>
  </si>
  <si>
    <t>12070250-02505</t>
  </si>
  <si>
    <t>2026001770</t>
  </si>
  <si>
    <t>580586422</t>
  </si>
  <si>
    <t>12070250-02512</t>
  </si>
  <si>
    <t>SUSANA SANTA OLAYA BERZOSA</t>
  </si>
  <si>
    <t>44907406-K</t>
  </si>
  <si>
    <t>2026001771</t>
  </si>
  <si>
    <t>580586414</t>
  </si>
  <si>
    <t>12070250-02507</t>
  </si>
  <si>
    <t>JOSE LUIS GARCIA BARREALES</t>
  </si>
  <si>
    <t>24010</t>
  </si>
  <si>
    <t>09726013-A</t>
  </si>
  <si>
    <t>2026001772</t>
  </si>
  <si>
    <t>580586430</t>
  </si>
  <si>
    <t>12070250-02514</t>
  </si>
  <si>
    <t>MARIA TERESA SOLER SAN JOSE</t>
  </si>
  <si>
    <t>71154001-M</t>
  </si>
  <si>
    <t>2026001773</t>
  </si>
  <si>
    <t>580586448</t>
  </si>
  <si>
    <t>12070250-02530</t>
  </si>
  <si>
    <t>JOSE ANTONIO POL LOPEZ</t>
  </si>
  <si>
    <t>10056363-G</t>
  </si>
  <si>
    <t>2026001774</t>
  </si>
  <si>
    <t>580586463</t>
  </si>
  <si>
    <t>12070250-02539</t>
  </si>
  <si>
    <t>2026001775</t>
  </si>
  <si>
    <t>580586471</t>
  </si>
  <si>
    <t>12070250-02544</t>
  </si>
  <si>
    <t>2026001776</t>
  </si>
  <si>
    <t>580586489</t>
  </si>
  <si>
    <t>12070250-02555</t>
  </si>
  <si>
    <t>JOSE MARIA TABERA MARTIN</t>
  </si>
  <si>
    <t>12318025-F</t>
  </si>
  <si>
    <t>2026001777</t>
  </si>
  <si>
    <t>580586497</t>
  </si>
  <si>
    <t>12070250-02559</t>
  </si>
  <si>
    <t>CRISOLOGO MARTINEZ GARCIA</t>
  </si>
  <si>
    <t>12320860-J</t>
  </si>
  <si>
    <t>2026001778</t>
  </si>
  <si>
    <t>580586505</t>
  </si>
  <si>
    <t>12070250-02567</t>
  </si>
  <si>
    <t>2026001779</t>
  </si>
  <si>
    <t>580586521</t>
  </si>
  <si>
    <t>12070250-02569</t>
  </si>
  <si>
    <t>CEFERINO HERRERO RODRIGUEZ</t>
  </si>
  <si>
    <t>09294691-T</t>
  </si>
  <si>
    <t>2026001780</t>
  </si>
  <si>
    <t>580586513</t>
  </si>
  <si>
    <t>12070250-02568</t>
  </si>
  <si>
    <t>2026001781</t>
  </si>
  <si>
    <t>580586539</t>
  </si>
  <si>
    <t>12070250-02572</t>
  </si>
  <si>
    <t>AUTOGRUP</t>
  </si>
  <si>
    <t>2026001782</t>
  </si>
  <si>
    <t>580586554</t>
  </si>
  <si>
    <t>12070250-02581</t>
  </si>
  <si>
    <t>ALBERTO PERRINO GONZALEZ DEL HERRERO</t>
  </si>
  <si>
    <t>09341206-D</t>
  </si>
  <si>
    <t>2026001783</t>
  </si>
  <si>
    <t>580586547</t>
  </si>
  <si>
    <t>12070250-02580</t>
  </si>
  <si>
    <t>MARIA LUZ BUSTO MARTIN</t>
  </si>
  <si>
    <t>09308930-W</t>
  </si>
  <si>
    <t>2026001786</t>
  </si>
  <si>
    <t>580586562</t>
  </si>
  <si>
    <t>12070250-02584</t>
  </si>
  <si>
    <t>GUILLERMO GALVAN LOBO</t>
  </si>
  <si>
    <t>71183390-T</t>
  </si>
  <si>
    <t>2026001784</t>
  </si>
  <si>
    <t>580586570</t>
  </si>
  <si>
    <t>12070250-02586</t>
  </si>
  <si>
    <t>EDUARDO ARRANZ GARCIA</t>
  </si>
  <si>
    <t>12427252-F</t>
  </si>
  <si>
    <t>2026001785</t>
  </si>
  <si>
    <t>580586588</t>
  </si>
  <si>
    <t>12070250-02588</t>
  </si>
  <si>
    <t>2026001789</t>
  </si>
  <si>
    <t>580586612</t>
  </si>
  <si>
    <t>12070250-02596</t>
  </si>
  <si>
    <t>2026001790</t>
  </si>
  <si>
    <t>580586620</t>
  </si>
  <si>
    <t>12070250-02598</t>
  </si>
  <si>
    <t>MANUEL DAMIAN TABERA MARTIN</t>
  </si>
  <si>
    <t>12233545-Y</t>
  </si>
  <si>
    <t>2026001791</t>
  </si>
  <si>
    <t>580586638</t>
  </si>
  <si>
    <t>12070250-02603</t>
  </si>
  <si>
    <t>PAULINO GARCIA RICO</t>
  </si>
  <si>
    <t>PEDRAJAS DE SAN ESTEBAN   VALLADOLID</t>
  </si>
  <si>
    <t>09251925-Z</t>
  </si>
  <si>
    <t>2026001793</t>
  </si>
  <si>
    <t>580586646</t>
  </si>
  <si>
    <t>12070250-02608</t>
  </si>
  <si>
    <t>FRANCISCO CABALLERO HERRERO</t>
  </si>
  <si>
    <t>12734621-G</t>
  </si>
  <si>
    <t>2026001792</t>
  </si>
  <si>
    <t>580586653</t>
  </si>
  <si>
    <t>12070250-02609</t>
  </si>
  <si>
    <t>2026001794</t>
  </si>
  <si>
    <t>580586661</t>
  </si>
  <si>
    <t>12070250-02612</t>
  </si>
  <si>
    <t>2026001795</t>
  </si>
  <si>
    <t>580586679</t>
  </si>
  <si>
    <t>12070250-02617</t>
  </si>
  <si>
    <t>2026001796</t>
  </si>
  <si>
    <t>580586687</t>
  </si>
  <si>
    <t>12070250-02619</t>
  </si>
  <si>
    <t>JORGE CABREJAS GOMEZ</t>
  </si>
  <si>
    <t>71131429-L</t>
  </si>
  <si>
    <t>2026001797</t>
  </si>
  <si>
    <t>580586695</t>
  </si>
  <si>
    <t>12070250-02623</t>
  </si>
  <si>
    <t>JESUS DANIEL TABERA GARCIA</t>
  </si>
  <si>
    <t>12328183-E</t>
  </si>
  <si>
    <t>2026001798</t>
  </si>
  <si>
    <t>580586703</t>
  </si>
  <si>
    <t>12070250-02626</t>
  </si>
  <si>
    <t>OSCAR ORTEGA RENEDO</t>
  </si>
  <si>
    <t>12385488-B</t>
  </si>
  <si>
    <t>2026001799</t>
  </si>
  <si>
    <t>580586711</t>
  </si>
  <si>
    <t>12070250-02629</t>
  </si>
  <si>
    <t>2026001800</t>
  </si>
  <si>
    <t>580586729</t>
  </si>
  <si>
    <t>12070250-02631</t>
  </si>
  <si>
    <t>RAQUEL DIEZ GONZALO</t>
  </si>
  <si>
    <t>09349954-V</t>
  </si>
  <si>
    <t>2026001801</t>
  </si>
  <si>
    <t>580586737</t>
  </si>
  <si>
    <t>12070250-02637</t>
  </si>
  <si>
    <t>2026001802</t>
  </si>
  <si>
    <t>580586745</t>
  </si>
  <si>
    <t>12070250-02638</t>
  </si>
  <si>
    <t>2026001803</t>
  </si>
  <si>
    <t>580586752</t>
  </si>
  <si>
    <t>12070250-02639</t>
  </si>
  <si>
    <t>VALERIANO FERNANDEZ CASO</t>
  </si>
  <si>
    <t>11658453-Y</t>
  </si>
  <si>
    <t>2026001804</t>
  </si>
  <si>
    <t>580586760</t>
  </si>
  <si>
    <t>12070250-02644</t>
  </si>
  <si>
    <t>AXEL ANDRES OLIVAN</t>
  </si>
  <si>
    <t>48035988-M</t>
  </si>
  <si>
    <t>2026001805</t>
  </si>
  <si>
    <t>580586778</t>
  </si>
  <si>
    <t>12070250-02645</t>
  </si>
  <si>
    <t>OSCAR MONTERO LOPEZ</t>
  </si>
  <si>
    <t>09315047-R</t>
  </si>
  <si>
    <t>2026001806</t>
  </si>
  <si>
    <t>580586794</t>
  </si>
  <si>
    <t>12070250-02647</t>
  </si>
  <si>
    <t>2026001807</t>
  </si>
  <si>
    <t>580586786</t>
  </si>
  <si>
    <t>12070250-02646</t>
  </si>
  <si>
    <t>2026001808</t>
  </si>
  <si>
    <t>580586802</t>
  </si>
  <si>
    <t>12070250-02649</t>
  </si>
  <si>
    <t>DIEGO FERNANDEZ RUBIO</t>
  </si>
  <si>
    <t>71132571-B</t>
  </si>
  <si>
    <t>2026001810</t>
  </si>
  <si>
    <t>580586810</t>
  </si>
  <si>
    <t>12070250-02650</t>
  </si>
  <si>
    <t>JUAN ANTONIO AYALA OLMEDO</t>
  </si>
  <si>
    <t>13005821-B</t>
  </si>
  <si>
    <t>2026001814</t>
  </si>
  <si>
    <t>580586869</t>
  </si>
  <si>
    <t>12070250-02658</t>
  </si>
  <si>
    <t>CARGAS Y SERVICIOS AVICOLAS, S.L.</t>
  </si>
  <si>
    <t>B-47562319</t>
  </si>
  <si>
    <t>2026001816</t>
  </si>
  <si>
    <t>580586885</t>
  </si>
  <si>
    <t>12070250-02663</t>
  </si>
  <si>
    <t>2026001817</t>
  </si>
  <si>
    <t>580586893</t>
  </si>
  <si>
    <t>12070250-02668</t>
  </si>
  <si>
    <t>CARLOS MARTIN MALDONADO</t>
  </si>
  <si>
    <t>18011</t>
  </si>
  <si>
    <t>GRANADA  GRANADA</t>
  </si>
  <si>
    <t>12376681-J</t>
  </si>
  <si>
    <t>2026001818</t>
  </si>
  <si>
    <t>580586901</t>
  </si>
  <si>
    <t>12070250-02671</t>
  </si>
  <si>
    <t>LUIS MIGUEL ORTEGA RENEDO</t>
  </si>
  <si>
    <t>09302597-V</t>
  </si>
  <si>
    <t>2026001819</t>
  </si>
  <si>
    <t>580586919</t>
  </si>
  <si>
    <t>12070250-02672</t>
  </si>
  <si>
    <t>RAMON GALENDE ZUÑIGA</t>
  </si>
  <si>
    <t>71126538-G</t>
  </si>
  <si>
    <t>2026001820</t>
  </si>
  <si>
    <t>580586927</t>
  </si>
  <si>
    <t>12070250-02673</t>
  </si>
  <si>
    <t>2026001822</t>
  </si>
  <si>
    <t>580586935</t>
  </si>
  <si>
    <t>12070250-02674</t>
  </si>
  <si>
    <t>2026001821</t>
  </si>
  <si>
    <t>580586943</t>
  </si>
  <si>
    <t>12070250-02675</t>
  </si>
  <si>
    <t>2026001823</t>
  </si>
  <si>
    <t>580586950</t>
  </si>
  <si>
    <t>12070250-02677</t>
  </si>
  <si>
    <t>VICTOR MANUEL RODRIGUEZ MUÑOZ</t>
  </si>
  <si>
    <t>09320320-F</t>
  </si>
  <si>
    <t>2026001824</t>
  </si>
  <si>
    <t>580586968</t>
  </si>
  <si>
    <t>12070250-02679</t>
  </si>
  <si>
    <t>JULIO ALBA CIMARRA</t>
  </si>
  <si>
    <t>12405729-N</t>
  </si>
  <si>
    <t>2026001825</t>
  </si>
  <si>
    <t>580586976</t>
  </si>
  <si>
    <t>12070250-02686</t>
  </si>
  <si>
    <t>ROCIO MARCOS CALLEJA</t>
  </si>
  <si>
    <t>47470</t>
  </si>
  <si>
    <t>CARPIO  VALLADOLID</t>
  </si>
  <si>
    <t>15260820-K</t>
  </si>
  <si>
    <t>2026001826</t>
  </si>
  <si>
    <t>580586984</t>
  </si>
  <si>
    <t>12070250-02687</t>
  </si>
  <si>
    <t>2026001827</t>
  </si>
  <si>
    <t>580586992</t>
  </si>
  <si>
    <t>12070250-02689</t>
  </si>
  <si>
    <t>JULIO MARTIN PASCUAL SL</t>
  </si>
  <si>
    <t>28010</t>
  </si>
  <si>
    <t>B-87633186</t>
  </si>
  <si>
    <t>2026001828</t>
  </si>
  <si>
    <t>580587008</t>
  </si>
  <si>
    <t>12070250-02690</t>
  </si>
  <si>
    <t>JUAN CARLOS PEREZ BARBA</t>
  </si>
  <si>
    <t>47510</t>
  </si>
  <si>
    <t>ALAEJOS  VALLADOLID</t>
  </si>
  <si>
    <t>11948178-T</t>
  </si>
  <si>
    <t>2026000867</t>
  </si>
  <si>
    <t>580588220</t>
  </si>
  <si>
    <t>12372022-00655</t>
  </si>
  <si>
    <t>2026000869</t>
  </si>
  <si>
    <t>580588212</t>
  </si>
  <si>
    <t>12372022-00653</t>
  </si>
  <si>
    <t>2026000868</t>
  </si>
  <si>
    <t>580588238</t>
  </si>
  <si>
    <t>12372022-00658</t>
  </si>
  <si>
    <t>2026000871</t>
  </si>
  <si>
    <t>580588253</t>
  </si>
  <si>
    <t>12372022-00670</t>
  </si>
  <si>
    <t>2026000872</t>
  </si>
  <si>
    <t>580588261</t>
  </si>
  <si>
    <t>12372022-00703</t>
  </si>
  <si>
    <t>2026000870</t>
  </si>
  <si>
    <t>580588279</t>
  </si>
  <si>
    <t>12372022-00762</t>
  </si>
  <si>
    <t>2026000873</t>
  </si>
  <si>
    <t>580588295</t>
  </si>
  <si>
    <t>12372022-00825</t>
  </si>
  <si>
    <t>2026000874</t>
  </si>
  <si>
    <t>580588287</t>
  </si>
  <si>
    <t>12372022-00818</t>
  </si>
  <si>
    <t>2026000875</t>
  </si>
  <si>
    <t>580588303</t>
  </si>
  <si>
    <t>12372022-00838</t>
  </si>
  <si>
    <t>2026000876</t>
  </si>
  <si>
    <t>580588311</t>
  </si>
  <si>
    <t>12372022-00846</t>
  </si>
  <si>
    <t>2026000877</t>
  </si>
  <si>
    <t>580588329</t>
  </si>
  <si>
    <t>12372022-00895</t>
  </si>
  <si>
    <t>2026000878</t>
  </si>
  <si>
    <t>580588337</t>
  </si>
  <si>
    <t>12372022-00944</t>
  </si>
  <si>
    <t>2026000879</t>
  </si>
  <si>
    <t>580588345</t>
  </si>
  <si>
    <t>12372022-00947</t>
  </si>
  <si>
    <t>2026000880</t>
  </si>
  <si>
    <t>580588352</t>
  </si>
  <si>
    <t>12372022-00960</t>
  </si>
  <si>
    <t>2026000881</t>
  </si>
  <si>
    <t>580588360</t>
  </si>
  <si>
    <t>12372022-00982</t>
  </si>
  <si>
    <t>2026000882</t>
  </si>
  <si>
    <t>580588378</t>
  </si>
  <si>
    <t>12372022-00988</t>
  </si>
  <si>
    <t>2026000883</t>
  </si>
  <si>
    <t>580588386</t>
  </si>
  <si>
    <t>12372022-01017</t>
  </si>
  <si>
    <t>2026000884</t>
  </si>
  <si>
    <t>580588394</t>
  </si>
  <si>
    <t>12372022-01048</t>
  </si>
  <si>
    <t>MIGUEL ANGEL COLLADOS OJERO</t>
  </si>
  <si>
    <t>47160</t>
  </si>
  <si>
    <t>ARRABAL DE PORTILLO  VALLADOLID</t>
  </si>
  <si>
    <t>09334889-V</t>
  </si>
  <si>
    <t>2026000885</t>
  </si>
  <si>
    <t>580588402</t>
  </si>
  <si>
    <t>12372022-01071</t>
  </si>
  <si>
    <t>OSCAR FRANCISCO MEDIAVILLA BUENO</t>
  </si>
  <si>
    <t>12385933-L</t>
  </si>
  <si>
    <t>2026000886</t>
  </si>
  <si>
    <t>580588410</t>
  </si>
  <si>
    <t>12372022-01126</t>
  </si>
  <si>
    <t>2026000887</t>
  </si>
  <si>
    <t>580588428</t>
  </si>
  <si>
    <t>12372022-01157</t>
  </si>
  <si>
    <t>VANEYMA 2015, S.L.</t>
  </si>
  <si>
    <t>B-47731740</t>
  </si>
  <si>
    <t>2026000888</t>
  </si>
  <si>
    <t>580588436</t>
  </si>
  <si>
    <t>12372022-01173</t>
  </si>
  <si>
    <t>2026000889</t>
  </si>
  <si>
    <t>580588444</t>
  </si>
  <si>
    <t>12372022-01179</t>
  </si>
  <si>
    <t>JOSE RAMON MARTINEZ SANTAMARIA</t>
  </si>
  <si>
    <t>26200</t>
  </si>
  <si>
    <t>HARO  LA RIOJA</t>
  </si>
  <si>
    <t>14596186-H</t>
  </si>
  <si>
    <t>2026000890</t>
  </si>
  <si>
    <t>580588451</t>
  </si>
  <si>
    <t>12372022-01184</t>
  </si>
  <si>
    <t>JORGE NEIRA RAMOS</t>
  </si>
  <si>
    <t>09274909-K</t>
  </si>
  <si>
    <t>2026000891</t>
  </si>
  <si>
    <t>580588469</t>
  </si>
  <si>
    <t>12372022-01187</t>
  </si>
  <si>
    <t>2026000892</t>
  </si>
  <si>
    <t>580588477</t>
  </si>
  <si>
    <t>12372022-01199</t>
  </si>
  <si>
    <t>2026000893</t>
  </si>
  <si>
    <t>580588493</t>
  </si>
  <si>
    <t>12372022-01218</t>
  </si>
  <si>
    <t>2026000894</t>
  </si>
  <si>
    <t>580588485</t>
  </si>
  <si>
    <t>12372022-01210</t>
  </si>
  <si>
    <t>2026000895</t>
  </si>
  <si>
    <t>580588501</t>
  </si>
  <si>
    <t>12372022-01219</t>
  </si>
  <si>
    <t>2026000897</t>
  </si>
  <si>
    <t>580588519</t>
  </si>
  <si>
    <t>12372022-01223</t>
  </si>
  <si>
    <t>2026000899</t>
  </si>
  <si>
    <t>580588527</t>
  </si>
  <si>
    <t>12372022-01239</t>
  </si>
  <si>
    <t>2026000896</t>
  </si>
  <si>
    <t>580588535</t>
  </si>
  <si>
    <t>12372022-01241</t>
  </si>
  <si>
    <t>SVETLIN IVANOV LILOV</t>
  </si>
  <si>
    <t>X3616755-M</t>
  </si>
  <si>
    <t>2026000898</t>
  </si>
  <si>
    <t>580588543</t>
  </si>
  <si>
    <t>12372022-01242</t>
  </si>
  <si>
    <t>2026000901</t>
  </si>
  <si>
    <t>580588584</t>
  </si>
  <si>
    <t>12372022-01259</t>
  </si>
  <si>
    <t>TRANSPORTES ML PEDRO SL ,</t>
  </si>
  <si>
    <t>B-47731468</t>
  </si>
  <si>
    <t>2026000903</t>
  </si>
  <si>
    <t>580588618</t>
  </si>
  <si>
    <t>12372022-01278</t>
  </si>
  <si>
    <t>2026000904</t>
  </si>
  <si>
    <t>580588634</t>
  </si>
  <si>
    <t>12372022-01280</t>
  </si>
  <si>
    <t>2026000905</t>
  </si>
  <si>
    <t>580588642</t>
  </si>
  <si>
    <t>12372022-01288</t>
  </si>
  <si>
    <t>2026000906</t>
  </si>
  <si>
    <t>580588626</t>
  </si>
  <si>
    <t>12372022-01279</t>
  </si>
  <si>
    <t>2026000907</t>
  </si>
  <si>
    <t>580588667</t>
  </si>
  <si>
    <t>12372022-01304</t>
  </si>
  <si>
    <t>2026000908</t>
  </si>
  <si>
    <t>580588659</t>
  </si>
  <si>
    <t>12372022-01302</t>
  </si>
  <si>
    <t>2026000909</t>
  </si>
  <si>
    <t>580588675</t>
  </si>
  <si>
    <t>12372022-01305</t>
  </si>
  <si>
    <t>JOSE LUIS MORO YAGUE</t>
  </si>
  <si>
    <t>47176</t>
  </si>
  <si>
    <t>ESGUEVILLAS DE ESGUEVA  VALLADOLID</t>
  </si>
  <si>
    <t>71128148-G</t>
  </si>
  <si>
    <t>2026000910</t>
  </si>
  <si>
    <t>580588683</t>
  </si>
  <si>
    <t>12372022-01310</t>
  </si>
  <si>
    <t>CARLOS ACEBES PANADERO</t>
  </si>
  <si>
    <t>71124622-C</t>
  </si>
  <si>
    <t>2026000912</t>
  </si>
  <si>
    <t>580588691</t>
  </si>
  <si>
    <t>12372022-01313</t>
  </si>
  <si>
    <t>2026000911</t>
  </si>
  <si>
    <t>580588709</t>
  </si>
  <si>
    <t>12372022-01319</t>
  </si>
  <si>
    <t>2026000913</t>
  </si>
  <si>
    <t>580588733</t>
  </si>
  <si>
    <t>12372022-01326</t>
  </si>
  <si>
    <t>2026000914</t>
  </si>
  <si>
    <t>580588717</t>
  </si>
  <si>
    <t>12372022-01321</t>
  </si>
  <si>
    <t>2026000915</t>
  </si>
  <si>
    <t>580588725</t>
  </si>
  <si>
    <t>12372022-01322</t>
  </si>
  <si>
    <t>2026000916</t>
  </si>
  <si>
    <t>580588741</t>
  </si>
  <si>
    <t>12372022-01333</t>
  </si>
  <si>
    <t>TRANSDUERO 2020, S.L.</t>
  </si>
  <si>
    <t>B-47802467</t>
  </si>
  <si>
    <t>2026000917</t>
  </si>
  <si>
    <t>580588758</t>
  </si>
  <si>
    <t>12372022-01338</t>
  </si>
  <si>
    <t>2026000918</t>
  </si>
  <si>
    <t>580588766</t>
  </si>
  <si>
    <t>12372022-01341</t>
  </si>
  <si>
    <t>2026000919</t>
  </si>
  <si>
    <t>580588774</t>
  </si>
  <si>
    <t>12372022-01342</t>
  </si>
  <si>
    <t>2026000920</t>
  </si>
  <si>
    <t>580588782</t>
  </si>
  <si>
    <t>12372022-01343</t>
  </si>
  <si>
    <t>2026000921</t>
  </si>
  <si>
    <t>580588790</t>
  </si>
  <si>
    <t>12372022-01344</t>
  </si>
  <si>
    <t>2026000922</t>
  </si>
  <si>
    <t>580588808</t>
  </si>
  <si>
    <t>12372022-01350</t>
  </si>
  <si>
    <t>2026000923</t>
  </si>
  <si>
    <t>580588824</t>
  </si>
  <si>
    <t>12372022-01365</t>
  </si>
  <si>
    <t>2026000924</t>
  </si>
  <si>
    <t>580588832</t>
  </si>
  <si>
    <t>12372022-01381</t>
  </si>
  <si>
    <t>2026000925</t>
  </si>
  <si>
    <t>580588840</t>
  </si>
  <si>
    <t>12372022-01382</t>
  </si>
  <si>
    <t>2026000926</t>
  </si>
  <si>
    <t>580588857</t>
  </si>
  <si>
    <t>12372022-01384</t>
  </si>
  <si>
    <t>LUIS RUIZ DIEZ</t>
  </si>
  <si>
    <t>09005</t>
  </si>
  <si>
    <t>BURGOS  BURGOS</t>
  </si>
  <si>
    <t>13151922-Q</t>
  </si>
  <si>
    <t>2026000927</t>
  </si>
  <si>
    <t>580588865</t>
  </si>
  <si>
    <t>12372022-01392</t>
  </si>
  <si>
    <t>2026000928</t>
  </si>
  <si>
    <t>580588873</t>
  </si>
  <si>
    <t>12372022-01393</t>
  </si>
  <si>
    <t>2026000929</t>
  </si>
  <si>
    <t>580588881</t>
  </si>
  <si>
    <t>12372022-01409</t>
  </si>
  <si>
    <t>2026000931</t>
  </si>
  <si>
    <t>580588907</t>
  </si>
  <si>
    <t>12372022-01413</t>
  </si>
  <si>
    <t>2026000933</t>
  </si>
  <si>
    <t>580588931</t>
  </si>
  <si>
    <t>12372022-01425</t>
  </si>
  <si>
    <t>2026000934</t>
  </si>
  <si>
    <t>580588923</t>
  </si>
  <si>
    <t>12372022-01416</t>
  </si>
  <si>
    <t>2026000935</t>
  </si>
  <si>
    <t>580588949</t>
  </si>
  <si>
    <t>12372022-01427</t>
  </si>
  <si>
    <t>2026000936</t>
  </si>
  <si>
    <t>580588956</t>
  </si>
  <si>
    <t>12372022-01434</t>
  </si>
  <si>
    <t>2026000937</t>
  </si>
  <si>
    <t>580588964</t>
  </si>
  <si>
    <t>12372022-01435</t>
  </si>
  <si>
    <t>2026000938</t>
  </si>
  <si>
    <t>580588980</t>
  </si>
  <si>
    <t>12372022-01437</t>
  </si>
  <si>
    <t>TTS. HNOS. HERNANDEZ RGUEZ 2005, SL</t>
  </si>
  <si>
    <t>B-47566682</t>
  </si>
  <si>
    <t>2026000940</t>
  </si>
  <si>
    <t>580588998</t>
  </si>
  <si>
    <t>12372022-01444</t>
  </si>
  <si>
    <t>2026000939</t>
  </si>
  <si>
    <t>580588972</t>
  </si>
  <si>
    <t>12372022-01436</t>
  </si>
  <si>
    <t>2026000941</t>
  </si>
  <si>
    <t>580589004</t>
  </si>
  <si>
    <t>12372022-01445</t>
  </si>
  <si>
    <t>2026000943</t>
  </si>
  <si>
    <t>580589012</t>
  </si>
  <si>
    <t>12372022-01448</t>
  </si>
  <si>
    <t>UNALTRA SCCL</t>
  </si>
  <si>
    <t>F-62305875</t>
  </si>
  <si>
    <t>2026000942</t>
  </si>
  <si>
    <t>580589020</t>
  </si>
  <si>
    <t>12372022-01451</t>
  </si>
  <si>
    <t>2026000945</t>
  </si>
  <si>
    <t>580589046</t>
  </si>
  <si>
    <t>12372022-01458</t>
  </si>
  <si>
    <t>2026000946</t>
  </si>
  <si>
    <t>580589053</t>
  </si>
  <si>
    <t>12372022-01465</t>
  </si>
  <si>
    <t>2026000947</t>
  </si>
  <si>
    <t>580589061</t>
  </si>
  <si>
    <t>12372022-01466</t>
  </si>
  <si>
    <t>2026000948</t>
  </si>
  <si>
    <t>580589079</t>
  </si>
  <si>
    <t>12372022-01470</t>
  </si>
  <si>
    <t>2026000949</t>
  </si>
  <si>
    <t>580589087</t>
  </si>
  <si>
    <t>12372022-01472</t>
  </si>
  <si>
    <t>2026000951</t>
  </si>
  <si>
    <t>580589095</t>
  </si>
  <si>
    <t>12372022-01475</t>
  </si>
  <si>
    <t>JORGE SANZ HERRERO</t>
  </si>
  <si>
    <t>12374458-K</t>
  </si>
  <si>
    <t>2026000952</t>
  </si>
  <si>
    <t>580589111</t>
  </si>
  <si>
    <t>12372022-01478</t>
  </si>
  <si>
    <t>2026000953</t>
  </si>
  <si>
    <t>580589129</t>
  </si>
  <si>
    <t>12372022-01493</t>
  </si>
  <si>
    <t>PATRICIO FERNANDEZ MOLINA</t>
  </si>
  <si>
    <t>19200</t>
  </si>
  <si>
    <t>AZUQUECA DE HENARES  GUADALAJARA</t>
  </si>
  <si>
    <t>71148364-A</t>
  </si>
  <si>
    <t>2026000954</t>
  </si>
  <si>
    <t>580589137</t>
  </si>
  <si>
    <t>12372022-01502</t>
  </si>
  <si>
    <t>2026000955</t>
  </si>
  <si>
    <t>580589145</t>
  </si>
  <si>
    <t>12372022-01503</t>
  </si>
  <si>
    <t>2026000956</t>
  </si>
  <si>
    <t>580589152</t>
  </si>
  <si>
    <t>12372022-01509</t>
  </si>
  <si>
    <t>2026000957</t>
  </si>
  <si>
    <t>580589178</t>
  </si>
  <si>
    <t>12372022-01519</t>
  </si>
  <si>
    <t>2026000959</t>
  </si>
  <si>
    <t>580589160</t>
  </si>
  <si>
    <t>12372022-01518</t>
  </si>
  <si>
    <t>VENELIN BOYANOV LUKANOV</t>
  </si>
  <si>
    <t>X5905468-B</t>
  </si>
  <si>
    <t>2026000958</t>
  </si>
  <si>
    <t>580589186</t>
  </si>
  <si>
    <t>12372022-01520</t>
  </si>
  <si>
    <t>2026000960</t>
  </si>
  <si>
    <t>580589194</t>
  </si>
  <si>
    <t>12372022-01523</t>
  </si>
  <si>
    <t>2026000961</t>
  </si>
  <si>
    <t>580589202</t>
  </si>
  <si>
    <t>12372022-01527</t>
  </si>
  <si>
    <t>2026000962</t>
  </si>
  <si>
    <t>580589210</t>
  </si>
  <si>
    <t>12372022-01529</t>
  </si>
  <si>
    <t>2026000963</t>
  </si>
  <si>
    <t>580589228</t>
  </si>
  <si>
    <t>12372022-01533</t>
  </si>
  <si>
    <t>TY. GAMAN TRANS, S.L.</t>
  </si>
  <si>
    <t>B-09847369</t>
  </si>
  <si>
    <t>2026000964</t>
  </si>
  <si>
    <t>580589244</t>
  </si>
  <si>
    <t>12372022-01535</t>
  </si>
  <si>
    <t>2026000966</t>
  </si>
  <si>
    <t>580589251</t>
  </si>
  <si>
    <t>12372022-01536</t>
  </si>
  <si>
    <t>2026000967</t>
  </si>
  <si>
    <t>580589269</t>
  </si>
  <si>
    <t>12372022-01541</t>
  </si>
  <si>
    <t>2026000968</t>
  </si>
  <si>
    <t>580589277</t>
  </si>
  <si>
    <t>12372022-01543</t>
  </si>
  <si>
    <t>2026000969</t>
  </si>
  <si>
    <t>580589285</t>
  </si>
  <si>
    <t>12372022-01544</t>
  </si>
  <si>
    <t>2026000970</t>
  </si>
  <si>
    <t>580589293</t>
  </si>
  <si>
    <t>12372022-01545</t>
  </si>
  <si>
    <t>2026000971</t>
  </si>
  <si>
    <t>580589301</t>
  </si>
  <si>
    <t>12372022-01546</t>
  </si>
  <si>
    <t>2026000972</t>
  </si>
  <si>
    <t>580589319</t>
  </si>
  <si>
    <t>12372022-01548</t>
  </si>
  <si>
    <t>2026000973</t>
  </si>
  <si>
    <t>580589327</t>
  </si>
  <si>
    <t>12372022-01549</t>
  </si>
  <si>
    <t>LOGISTICA TIERRA DE PINARES, S.L.</t>
  </si>
  <si>
    <t>B-05490651</t>
  </si>
  <si>
    <t>2026000975</t>
  </si>
  <si>
    <t>580589335</t>
  </si>
  <si>
    <t>12372022-01550</t>
  </si>
  <si>
    <t>2026000974</t>
  </si>
  <si>
    <t>580589343</t>
  </si>
  <si>
    <t>12372022-01551</t>
  </si>
  <si>
    <t>GALIN DIMITROV DIMITROV</t>
  </si>
  <si>
    <t>X4234880-M</t>
  </si>
  <si>
    <t>2026000977</t>
  </si>
  <si>
    <t>580589350</t>
  </si>
  <si>
    <t>12372022-01552</t>
  </si>
  <si>
    <t>2026000976</t>
  </si>
  <si>
    <t>580589368</t>
  </si>
  <si>
    <t>12372022-01553</t>
  </si>
  <si>
    <t>2026000978</t>
  </si>
  <si>
    <t>580589376</t>
  </si>
  <si>
    <t>12372022-01554</t>
  </si>
  <si>
    <t>2026000980</t>
  </si>
  <si>
    <t>580589400</t>
  </si>
  <si>
    <t>12372022-01558</t>
  </si>
  <si>
    <t>2026000982</t>
  </si>
  <si>
    <t>580589418</t>
  </si>
  <si>
    <t>12372022-01563</t>
  </si>
  <si>
    <t>2026000981</t>
  </si>
  <si>
    <t>580589426</t>
  </si>
  <si>
    <t>12372022-01564</t>
  </si>
  <si>
    <t>2026000983</t>
  </si>
  <si>
    <t>580589434</t>
  </si>
  <si>
    <t>12372022-01565</t>
  </si>
  <si>
    <t>2026000984</t>
  </si>
  <si>
    <t>580589442</t>
  </si>
  <si>
    <t>12372022-01566</t>
  </si>
  <si>
    <t>2026000985</t>
  </si>
  <si>
    <t>580589459</t>
  </si>
  <si>
    <t>12372022-01567</t>
  </si>
  <si>
    <t>2026000986</t>
  </si>
  <si>
    <t>580589475</t>
  </si>
  <si>
    <t>12372022-01571</t>
  </si>
  <si>
    <t>2026000987</t>
  </si>
  <si>
    <t>580589467</t>
  </si>
  <si>
    <t>12372022-01570</t>
  </si>
  <si>
    <t>2026000988</t>
  </si>
  <si>
    <t>580589483</t>
  </si>
  <si>
    <t>12372022-01573</t>
  </si>
  <si>
    <t>2026000989</t>
  </si>
  <si>
    <t>580589491</t>
  </si>
  <si>
    <t>12372022-01574</t>
  </si>
  <si>
    <t>2026000990</t>
  </si>
  <si>
    <t>580589509</t>
  </si>
  <si>
    <t>12372022-01577</t>
  </si>
  <si>
    <t>2026000991</t>
  </si>
  <si>
    <t>580589517</t>
  </si>
  <si>
    <t>12372022-01578</t>
  </si>
  <si>
    <t>2026000992</t>
  </si>
  <si>
    <t>580589525</t>
  </si>
  <si>
    <t>12372022-01580</t>
  </si>
  <si>
    <t>2026000997</t>
  </si>
  <si>
    <t>580589558</t>
  </si>
  <si>
    <t>12372022-01591</t>
  </si>
  <si>
    <t>JUAN ANTONIO GARCIA GONZALEZ</t>
  </si>
  <si>
    <t>28840</t>
  </si>
  <si>
    <t>MEJORADA DEL CAMPO  MADRID</t>
  </si>
  <si>
    <t>07507143-N</t>
  </si>
  <si>
    <t>2026000995</t>
  </si>
  <si>
    <t>580589566</t>
  </si>
  <si>
    <t>12372022-01592</t>
  </si>
  <si>
    <t>2026000999</t>
  </si>
  <si>
    <t>580589582</t>
  </si>
  <si>
    <t>12372022-01594</t>
  </si>
  <si>
    <t>2026001000</t>
  </si>
  <si>
    <t>580589608</t>
  </si>
  <si>
    <t>12372022-01597</t>
  </si>
  <si>
    <t>2026000998</t>
  </si>
  <si>
    <t>580589616</t>
  </si>
  <si>
    <t>12372022-01598</t>
  </si>
  <si>
    <t>2026001001</t>
  </si>
  <si>
    <t>580589632</t>
  </si>
  <si>
    <t>12372022-01607</t>
  </si>
  <si>
    <t>2026001002</t>
  </si>
  <si>
    <t>580589624</t>
  </si>
  <si>
    <t>12372022-01606</t>
  </si>
  <si>
    <t>2026001004</t>
  </si>
  <si>
    <t>580589640</t>
  </si>
  <si>
    <t>12372022-01608</t>
  </si>
  <si>
    <t>2026001005</t>
  </si>
  <si>
    <t>580589681</t>
  </si>
  <si>
    <t>12372022-01613</t>
  </si>
  <si>
    <t>2026001006</t>
  </si>
  <si>
    <t>580589665</t>
  </si>
  <si>
    <t>12372022-01610</t>
  </si>
  <si>
    <t>2026001007</t>
  </si>
  <si>
    <t>580589699</t>
  </si>
  <si>
    <t>12372022-01614</t>
  </si>
  <si>
    <t>2026001008</t>
  </si>
  <si>
    <t>580589673</t>
  </si>
  <si>
    <t>12372022-01612</t>
  </si>
  <si>
    <t>2026001009</t>
  </si>
  <si>
    <t>580589707</t>
  </si>
  <si>
    <t>12372022-01616</t>
  </si>
  <si>
    <t>JOSE IGNACIO GONZALEZ BARBA</t>
  </si>
  <si>
    <t>12734651-B</t>
  </si>
  <si>
    <t>2026001010</t>
  </si>
  <si>
    <t>580589715</t>
  </si>
  <si>
    <t>12372022-01623</t>
  </si>
  <si>
    <t>2026001011</t>
  </si>
  <si>
    <t>580589723</t>
  </si>
  <si>
    <t>12372022-01625</t>
  </si>
  <si>
    <t>2026001012</t>
  </si>
  <si>
    <t>580589731</t>
  </si>
  <si>
    <t>12372022-01626</t>
  </si>
  <si>
    <t>2026001013</t>
  </si>
  <si>
    <t>580589749</t>
  </si>
  <si>
    <t>12372022-01627</t>
  </si>
  <si>
    <t>2026001014</t>
  </si>
  <si>
    <t>580589764</t>
  </si>
  <si>
    <t>12372022-01632</t>
  </si>
  <si>
    <t>2026001015</t>
  </si>
  <si>
    <t>580589756</t>
  </si>
  <si>
    <t>12372022-01628</t>
  </si>
  <si>
    <t>2026001016</t>
  </si>
  <si>
    <t>580589772</t>
  </si>
  <si>
    <t>12372022-01633</t>
  </si>
  <si>
    <t>2026001017</t>
  </si>
  <si>
    <t>580589780</t>
  </si>
  <si>
    <t>12372022-01638</t>
  </si>
  <si>
    <t>2026001018</t>
  </si>
  <si>
    <t>580589798</t>
  </si>
  <si>
    <t>12372022-01639</t>
  </si>
  <si>
    <t>2026001020</t>
  </si>
  <si>
    <t>580589814</t>
  </si>
  <si>
    <t>12372022-01642</t>
  </si>
  <si>
    <t>2026001021</t>
  </si>
  <si>
    <t>580589822</t>
  </si>
  <si>
    <t>12372022-01645</t>
  </si>
  <si>
    <t>2026001022</t>
  </si>
  <si>
    <t>580589830</t>
  </si>
  <si>
    <t>12372022-01650</t>
  </si>
  <si>
    <t>2026001023</t>
  </si>
  <si>
    <t>580589848</t>
  </si>
  <si>
    <t>12372022-01651</t>
  </si>
  <si>
    <t>2026001024</t>
  </si>
  <si>
    <t>580589855</t>
  </si>
  <si>
    <t>12372022-01656</t>
  </si>
  <si>
    <t>2026001025</t>
  </si>
  <si>
    <t>580589871</t>
  </si>
  <si>
    <t>12372022-01659</t>
  </si>
  <si>
    <t>2026001027</t>
  </si>
  <si>
    <t>580589863</t>
  </si>
  <si>
    <t>12372022-01658</t>
  </si>
  <si>
    <t>2026001026</t>
  </si>
  <si>
    <t>580589889</t>
  </si>
  <si>
    <t>12372022-01660</t>
  </si>
  <si>
    <t>2026001028</t>
  </si>
  <si>
    <t>580589897</t>
  </si>
  <si>
    <t>12372022-01662</t>
  </si>
  <si>
    <t>2026001029</t>
  </si>
  <si>
    <t>580589905</t>
  </si>
  <si>
    <t>12372022-01663</t>
  </si>
  <si>
    <t>2026001030</t>
  </si>
  <si>
    <t>580589913</t>
  </si>
  <si>
    <t>12372022-01664</t>
  </si>
  <si>
    <t>2026001031</t>
  </si>
  <si>
    <t>580589921</t>
  </si>
  <si>
    <t>12372022-01665</t>
  </si>
  <si>
    <t>2026001032</t>
  </si>
  <si>
    <t>580589947</t>
  </si>
  <si>
    <t>12372022-01669</t>
  </si>
  <si>
    <t>2026001034</t>
  </si>
  <si>
    <t>580589939</t>
  </si>
  <si>
    <t>12372022-01667</t>
  </si>
  <si>
    <t>2026001033</t>
  </si>
  <si>
    <t>580589954</t>
  </si>
  <si>
    <t>12372022-01670</t>
  </si>
  <si>
    <t>2026001036</t>
  </si>
  <si>
    <t>580589996</t>
  </si>
  <si>
    <t>12372022-01679</t>
  </si>
  <si>
    <t>2026001038</t>
  </si>
  <si>
    <t>580589970</t>
  </si>
  <si>
    <t>12372022-01676</t>
  </si>
  <si>
    <t>2026001039</t>
  </si>
  <si>
    <t>580590002</t>
  </si>
  <si>
    <t>12372022-01680</t>
  </si>
  <si>
    <t>2026001040</t>
  </si>
  <si>
    <t>580590010</t>
  </si>
  <si>
    <t>12372022-01684</t>
  </si>
  <si>
    <t>2026001041</t>
  </si>
  <si>
    <t>580590028</t>
  </si>
  <si>
    <t>12372022-01691</t>
  </si>
  <si>
    <t>2026001042</t>
  </si>
  <si>
    <t>580590044</t>
  </si>
  <si>
    <t>12372022-01698</t>
  </si>
  <si>
    <t>2026001043</t>
  </si>
  <si>
    <t>580590036</t>
  </si>
  <si>
    <t>12372022-01694</t>
  </si>
  <si>
    <t>2026001044</t>
  </si>
  <si>
    <t>580590051</t>
  </si>
  <si>
    <t>12372022-01701</t>
  </si>
  <si>
    <t>2026001045</t>
  </si>
  <si>
    <t>580590069</t>
  </si>
  <si>
    <t>12372022-01702</t>
  </si>
  <si>
    <t>2026001046</t>
  </si>
  <si>
    <t>580590085</t>
  </si>
  <si>
    <t>12372022-01705</t>
  </si>
  <si>
    <t>2026001049</t>
  </si>
  <si>
    <t>580590077</t>
  </si>
  <si>
    <t>12372022-01704</t>
  </si>
  <si>
    <t>2026001050</t>
  </si>
  <si>
    <t>580590093</t>
  </si>
  <si>
    <t>12372022-01706</t>
  </si>
  <si>
    <t>2026001048</t>
  </si>
  <si>
    <t>580590101</t>
  </si>
  <si>
    <t>12372022-01707</t>
  </si>
  <si>
    <t>2026001047</t>
  </si>
  <si>
    <t>580590119</t>
  </si>
  <si>
    <t>12372022-01708</t>
  </si>
  <si>
    <t>2026001051</t>
  </si>
  <si>
    <t>580590127</t>
  </si>
  <si>
    <t>12372022-01709</t>
  </si>
  <si>
    <t>2026001052</t>
  </si>
  <si>
    <t>580590135</t>
  </si>
  <si>
    <t>12372022-01711</t>
  </si>
  <si>
    <t>2026001053</t>
  </si>
  <si>
    <t>580590143</t>
  </si>
  <si>
    <t>12372022-01712</t>
  </si>
  <si>
    <t>2026001054</t>
  </si>
  <si>
    <t>580590150</t>
  </si>
  <si>
    <t>12372022-01713</t>
  </si>
  <si>
    <t>2026001056</t>
  </si>
  <si>
    <t>580590168</t>
  </si>
  <si>
    <t>12372022-01714</t>
  </si>
  <si>
    <t>2026001055</t>
  </si>
  <si>
    <t>580590176</t>
  </si>
  <si>
    <t>12372022-01715</t>
  </si>
  <si>
    <t>2026001057</t>
  </si>
  <si>
    <t>580590184</t>
  </si>
  <si>
    <t>12372022-01718</t>
  </si>
  <si>
    <t>2026001058</t>
  </si>
  <si>
    <t>580590192</t>
  </si>
  <si>
    <t>12372022-01719</t>
  </si>
  <si>
    <t>2026001059</t>
  </si>
  <si>
    <t>580590200</t>
  </si>
  <si>
    <t>12372022-01720</t>
  </si>
  <si>
    <t>2026001061</t>
  </si>
  <si>
    <t>580590226</t>
  </si>
  <si>
    <t>12372022-01722</t>
  </si>
  <si>
    <t>2026001060</t>
  </si>
  <si>
    <t>580590218</t>
  </si>
  <si>
    <t>12372022-01721</t>
  </si>
  <si>
    <t>2026001062</t>
  </si>
  <si>
    <t>580590234</t>
  </si>
  <si>
    <t>12372022-01723</t>
  </si>
  <si>
    <t>2026001063</t>
  </si>
  <si>
    <t>580590242</t>
  </si>
  <si>
    <t>12372022-01724</t>
  </si>
  <si>
    <t>2026001066</t>
  </si>
  <si>
    <t>580590267</t>
  </si>
  <si>
    <t>12372022-01730</t>
  </si>
  <si>
    <t>2026001065</t>
  </si>
  <si>
    <t>580590283</t>
  </si>
  <si>
    <t>12372022-01732</t>
  </si>
  <si>
    <t>2026001067</t>
  </si>
  <si>
    <t>580590275</t>
  </si>
  <si>
    <t>12372022-01731</t>
  </si>
  <si>
    <t>2026001068</t>
  </si>
  <si>
    <t>580590291</t>
  </si>
  <si>
    <t>12372022-01733</t>
  </si>
  <si>
    <t>2026001071</t>
  </si>
  <si>
    <t>580590309</t>
  </si>
  <si>
    <t>12372022-01734</t>
  </si>
  <si>
    <t>2026001069</t>
  </si>
  <si>
    <t>580590325</t>
  </si>
  <si>
    <t>12372022-01736</t>
  </si>
  <si>
    <t>LEMATRANS ARROYO SL ,</t>
  </si>
  <si>
    <t>B-47756127</t>
  </si>
  <si>
    <t>2026001072</t>
  </si>
  <si>
    <t>580590333</t>
  </si>
  <si>
    <t>12372022-01737</t>
  </si>
  <si>
    <t>BEATRIZ DE LA DEHESA PARRA</t>
  </si>
  <si>
    <t>09346860-M</t>
  </si>
  <si>
    <t>2026001073</t>
  </si>
  <si>
    <t>580590341</t>
  </si>
  <si>
    <t>12372022-01738</t>
  </si>
  <si>
    <t>2026001074</t>
  </si>
  <si>
    <t>580590358</t>
  </si>
  <si>
    <t>12372022-01739</t>
  </si>
  <si>
    <t>2026001075</t>
  </si>
  <si>
    <t>580590366</t>
  </si>
  <si>
    <t>12372022-01743</t>
  </si>
  <si>
    <t>2026001076</t>
  </si>
  <si>
    <t>580590374</t>
  </si>
  <si>
    <t>12372022-01744</t>
  </si>
  <si>
    <t>2026001077</t>
  </si>
  <si>
    <t>580590382</t>
  </si>
  <si>
    <t>12372022-01745</t>
  </si>
  <si>
    <t>2026001078</t>
  </si>
  <si>
    <t>580590390</t>
  </si>
  <si>
    <t>12372022-01746</t>
  </si>
  <si>
    <t>2026001079</t>
  </si>
  <si>
    <t>580590408</t>
  </si>
  <si>
    <t>12372022-01748</t>
  </si>
  <si>
    <t>2026001080</t>
  </si>
  <si>
    <t>580590424</t>
  </si>
  <si>
    <t>12372022-01751</t>
  </si>
  <si>
    <t>2026001082</t>
  </si>
  <si>
    <t>580590416</t>
  </si>
  <si>
    <t>12372022-01749</t>
  </si>
  <si>
    <t>2026001081</t>
  </si>
  <si>
    <t>580590432</t>
  </si>
  <si>
    <t>12372022-01752</t>
  </si>
  <si>
    <t>2026001086</t>
  </si>
  <si>
    <t>580590440</t>
  </si>
  <si>
    <t>12372022-01753</t>
  </si>
  <si>
    <t>BRUDESER, S.L. ,</t>
  </si>
  <si>
    <t>32627</t>
  </si>
  <si>
    <t>A RASELA (SANTA MARIA)  OURENSE</t>
  </si>
  <si>
    <t>B-32482747</t>
  </si>
  <si>
    <t>2026001085</t>
  </si>
  <si>
    <t>580590457</t>
  </si>
  <si>
    <t>12372022-01754</t>
  </si>
  <si>
    <t>2026001083</t>
  </si>
  <si>
    <t>580590465</t>
  </si>
  <si>
    <t>12372022-01755</t>
  </si>
  <si>
    <t>2026001084</t>
  </si>
  <si>
    <t>580590473</t>
  </si>
  <si>
    <t>12372022-01759</t>
  </si>
  <si>
    <t>2026001087</t>
  </si>
  <si>
    <t>580590481</t>
  </si>
  <si>
    <t>12372022-01760</t>
  </si>
  <si>
    <t>2026001088</t>
  </si>
  <si>
    <t>580590499</t>
  </si>
  <si>
    <t>12372022-01763</t>
  </si>
  <si>
    <t>2026001089</t>
  </si>
  <si>
    <t>580590515</t>
  </si>
  <si>
    <t>12372022-01767</t>
  </si>
  <si>
    <t>2026001091</t>
  </si>
  <si>
    <t>580590523</t>
  </si>
  <si>
    <t>12372022-01768</t>
  </si>
  <si>
    <t>2026001090</t>
  </si>
  <si>
    <t>580590531</t>
  </si>
  <si>
    <t>12372022-01770</t>
  </si>
  <si>
    <t>2026001092</t>
  </si>
  <si>
    <t>580590549</t>
  </si>
  <si>
    <t>12372022-01771</t>
  </si>
  <si>
    <t>2026001093</t>
  </si>
  <si>
    <t>580590564</t>
  </si>
  <si>
    <t>12372022-01773</t>
  </si>
  <si>
    <t>2026001096</t>
  </si>
  <si>
    <t>580590572</t>
  </si>
  <si>
    <t>12372022-01774</t>
  </si>
  <si>
    <t>2026001095</t>
  </si>
  <si>
    <t>580590580</t>
  </si>
  <si>
    <t>12372022-01775</t>
  </si>
  <si>
    <t>2026001098</t>
  </si>
  <si>
    <t>580590507</t>
  </si>
  <si>
    <t>12372022-01766</t>
  </si>
  <si>
    <t>2026001097</t>
  </si>
  <si>
    <t>580590598</t>
  </si>
  <si>
    <t>12372022-01776</t>
  </si>
  <si>
    <t>OSCAR RAUL TOVAR ROJO</t>
  </si>
  <si>
    <t>12389480-R</t>
  </si>
  <si>
    <t>2026001099</t>
  </si>
  <si>
    <t>580590614</t>
  </si>
  <si>
    <t>12372022-01779</t>
  </si>
  <si>
    <t>2026001100</t>
  </si>
  <si>
    <t>580590622</t>
  </si>
  <si>
    <t>12372022-01780</t>
  </si>
  <si>
    <t>FRIO TRANS GRUPO LOGISTICO CTR, S.L.</t>
  </si>
  <si>
    <t>B-47728670</t>
  </si>
  <si>
    <t>2026001102</t>
  </si>
  <si>
    <t>580590648</t>
  </si>
  <si>
    <t>12372022-01783</t>
  </si>
  <si>
    <t>2026001103</t>
  </si>
  <si>
    <t>580590655</t>
  </si>
  <si>
    <t>12372022-01784</t>
  </si>
  <si>
    <t>2026001104</t>
  </si>
  <si>
    <t>580590663</t>
  </si>
  <si>
    <t>12372022-01785</t>
  </si>
  <si>
    <t>2026001105</t>
  </si>
  <si>
    <t>580590671</t>
  </si>
  <si>
    <t>12372022-01789</t>
  </si>
  <si>
    <t>2026001106</t>
  </si>
  <si>
    <t>580590689</t>
  </si>
  <si>
    <t>12372022-01791</t>
  </si>
  <si>
    <t>2026001107</t>
  </si>
  <si>
    <t>580590705</t>
  </si>
  <si>
    <t>12372022-01793</t>
  </si>
  <si>
    <t>2026001108</t>
  </si>
  <si>
    <t>580590713</t>
  </si>
  <si>
    <t>12372022-01794</t>
  </si>
  <si>
    <t>2026001110</t>
  </si>
  <si>
    <t>580590697</t>
  </si>
  <si>
    <t>12372022-01792</t>
  </si>
  <si>
    <t>2026001109</t>
  </si>
  <si>
    <t>580590721</t>
  </si>
  <si>
    <t>12372022-01797</t>
  </si>
  <si>
    <t>2026001111</t>
  </si>
  <si>
    <t>580590739</t>
  </si>
  <si>
    <t>12372022-01798</t>
  </si>
  <si>
    <t>2026001112</t>
  </si>
  <si>
    <t>580590747</t>
  </si>
  <si>
    <t>12372022-01799</t>
  </si>
  <si>
    <t>2026001113</t>
  </si>
  <si>
    <t>580590754</t>
  </si>
  <si>
    <t>12372022-01803</t>
  </si>
  <si>
    <t>2026001114</t>
  </si>
  <si>
    <t>580590762</t>
  </si>
  <si>
    <t>12372022-01804</t>
  </si>
  <si>
    <t>2026001115</t>
  </si>
  <si>
    <t>580590770</t>
  </si>
  <si>
    <t>12372022-01805</t>
  </si>
  <si>
    <t>2026001116</t>
  </si>
  <si>
    <t>580590788</t>
  </si>
  <si>
    <t>12372022-01806</t>
  </si>
  <si>
    <t>2026001117</t>
  </si>
  <si>
    <t>580590796</t>
  </si>
  <si>
    <t>12372022-01807</t>
  </si>
  <si>
    <t>2026001118</t>
  </si>
  <si>
    <t>580590804</t>
  </si>
  <si>
    <t>12372022-01808</t>
  </si>
  <si>
    <t>2026001120</t>
  </si>
  <si>
    <t>580590812</t>
  </si>
  <si>
    <t>12372022-01809</t>
  </si>
  <si>
    <t>2026001119</t>
  </si>
  <si>
    <t>580590820</t>
  </si>
  <si>
    <t>12372022-01810</t>
  </si>
  <si>
    <t>2026001121</t>
  </si>
  <si>
    <t>580590838</t>
  </si>
  <si>
    <t>12372022-01811</t>
  </si>
  <si>
    <t>2026001122</t>
  </si>
  <si>
    <t>580590846</t>
  </si>
  <si>
    <t>12372022-01812</t>
  </si>
  <si>
    <t>2026001123</t>
  </si>
  <si>
    <t>580590861</t>
  </si>
  <si>
    <t>12372022-01814</t>
  </si>
  <si>
    <t>2026001124</t>
  </si>
  <si>
    <t>580590853</t>
  </si>
  <si>
    <t>12372022-01813</t>
  </si>
  <si>
    <t>2026001125</t>
  </si>
  <si>
    <t>580590879</t>
  </si>
  <si>
    <t>12372022-01817</t>
  </si>
  <si>
    <t>2026001126</t>
  </si>
  <si>
    <t>580590887</t>
  </si>
  <si>
    <t>12372022-01818</t>
  </si>
  <si>
    <t>2026001127</t>
  </si>
  <si>
    <t>580590895</t>
  </si>
  <si>
    <t>12372022-01819</t>
  </si>
  <si>
    <t>2026001128</t>
  </si>
  <si>
    <t>580590911</t>
  </si>
  <si>
    <t>12372022-01821</t>
  </si>
  <si>
    <t>JOSE LUIS GONZALEZ BARBA</t>
  </si>
  <si>
    <t>CALABAZANOS  PALENCIA</t>
  </si>
  <si>
    <t>12741083-A</t>
  </si>
  <si>
    <t>2026001129</t>
  </si>
  <si>
    <t>580590903</t>
  </si>
  <si>
    <t>12372022-01820</t>
  </si>
  <si>
    <t>2026001130</t>
  </si>
  <si>
    <t>580590929</t>
  </si>
  <si>
    <t>12372022-01823</t>
  </si>
  <si>
    <t>2026001132</t>
  </si>
  <si>
    <t>580590937</t>
  </si>
  <si>
    <t>12372022-01824</t>
  </si>
  <si>
    <t>2026001131</t>
  </si>
  <si>
    <t>580590945</t>
  </si>
  <si>
    <t>12372022-01825</t>
  </si>
  <si>
    <t>FLORENCIO LAMA BLANCO</t>
  </si>
  <si>
    <t>19208</t>
  </si>
  <si>
    <t>ALOVERA  GUADALAJARA</t>
  </si>
  <si>
    <t>36577202-A</t>
  </si>
  <si>
    <t>2026001133</t>
  </si>
  <si>
    <t>580590952</t>
  </si>
  <si>
    <t>12372022-01826</t>
  </si>
  <si>
    <t>2026001134</t>
  </si>
  <si>
    <t>580590960</t>
  </si>
  <si>
    <t>12372022-01827</t>
  </si>
  <si>
    <t>2026001135</t>
  </si>
  <si>
    <t>580590978</t>
  </si>
  <si>
    <t>12372022-01828</t>
  </si>
  <si>
    <t>2026001136</t>
  </si>
  <si>
    <t>580591000</t>
  </si>
  <si>
    <t>12372022-01833</t>
  </si>
  <si>
    <t>2026001137</t>
  </si>
  <si>
    <t>580590986</t>
  </si>
  <si>
    <t>12372022-01830</t>
  </si>
  <si>
    <t>2026001138</t>
  </si>
  <si>
    <t>580590994</t>
  </si>
  <si>
    <t>12372022-01831</t>
  </si>
  <si>
    <t>2026001139</t>
  </si>
  <si>
    <t>580591018</t>
  </si>
  <si>
    <t>12372022-01834</t>
  </si>
  <si>
    <t>JESUS RAMON IBAÑEZ SERRANO</t>
  </si>
  <si>
    <t>09002</t>
  </si>
  <si>
    <t>13158370-R</t>
  </si>
  <si>
    <t>2026001140</t>
  </si>
  <si>
    <t>580591026</t>
  </si>
  <si>
    <t>12372022-01835</t>
  </si>
  <si>
    <t>2026001141</t>
  </si>
  <si>
    <t>580591042</t>
  </si>
  <si>
    <t>12372022-01837</t>
  </si>
  <si>
    <t>2026001143</t>
  </si>
  <si>
    <t>580591059</t>
  </si>
  <si>
    <t>12372022-01838</t>
  </si>
  <si>
    <t>2026001144</t>
  </si>
  <si>
    <t>580591067</t>
  </si>
  <si>
    <t>12372022-01839</t>
  </si>
  <si>
    <t>2026001145</t>
  </si>
  <si>
    <t>580591075</t>
  </si>
  <si>
    <t>12372022-01840</t>
  </si>
  <si>
    <t>CESAR GARCIA MATABUENA</t>
  </si>
  <si>
    <t>12775074-T</t>
  </si>
  <si>
    <t>2026001147</t>
  </si>
  <si>
    <t>580591117</t>
  </si>
  <si>
    <t>12372022-01844</t>
  </si>
  <si>
    <t>MARIUS EMIL CHIRTES</t>
  </si>
  <si>
    <t>48013</t>
  </si>
  <si>
    <t>BILBAO  VIZCAYA</t>
  </si>
  <si>
    <t>X3846380-K</t>
  </si>
  <si>
    <t>2026001146</t>
  </si>
  <si>
    <t>580591109</t>
  </si>
  <si>
    <t>12372022-01843</t>
  </si>
  <si>
    <t>2026001148</t>
  </si>
  <si>
    <t>580591091</t>
  </si>
  <si>
    <t>12372022-01842</t>
  </si>
  <si>
    <t>2026001150</t>
  </si>
  <si>
    <t>580591125</t>
  </si>
  <si>
    <t>12372022-01845</t>
  </si>
  <si>
    <t>2026001152</t>
  </si>
  <si>
    <t>580591141</t>
  </si>
  <si>
    <t>12372022-01847</t>
  </si>
  <si>
    <t>2026001153</t>
  </si>
  <si>
    <t>580591166</t>
  </si>
  <si>
    <t>12372022-01849</t>
  </si>
  <si>
    <t>DOBROMIR MILKOV IVANOV</t>
  </si>
  <si>
    <t>40320</t>
  </si>
  <si>
    <t>CANTALEJO  SEGOVIA</t>
  </si>
  <si>
    <t>X3150390-B</t>
  </si>
  <si>
    <t>2026001154</t>
  </si>
  <si>
    <t>580591158</t>
  </si>
  <si>
    <t>12372022-01848</t>
  </si>
  <si>
    <t>2026001155</t>
  </si>
  <si>
    <t>580591174</t>
  </si>
  <si>
    <t>12372022-01851</t>
  </si>
  <si>
    <t>2026001157</t>
  </si>
  <si>
    <t>580591182</t>
  </si>
  <si>
    <t>12372022-01852</t>
  </si>
  <si>
    <t>2026001156</t>
  </si>
  <si>
    <t>580591190</t>
  </si>
  <si>
    <t>12372022-01853</t>
  </si>
  <si>
    <t>2026001158</t>
  </si>
  <si>
    <t>580591208</t>
  </si>
  <si>
    <t>12372022-01854</t>
  </si>
  <si>
    <t>2026001161</t>
  </si>
  <si>
    <t>580591224</t>
  </si>
  <si>
    <t>12372022-01857</t>
  </si>
  <si>
    <t>ALEJANDRO MOZO HERRERA</t>
  </si>
  <si>
    <t>MONTEMAYOR DE PILILLA  VALLADOLID</t>
  </si>
  <si>
    <t>12397329-F</t>
  </si>
  <si>
    <t>2026001159</t>
  </si>
  <si>
    <t>580591216</t>
  </si>
  <si>
    <t>12372022-01856</t>
  </si>
  <si>
    <t>2026001160</t>
  </si>
  <si>
    <t>580591232</t>
  </si>
  <si>
    <t>12372022-01858</t>
  </si>
  <si>
    <t>TRANSPORTES OSCAR EUSEBIO SL</t>
  </si>
  <si>
    <t>PALENCIA  Palencia</t>
  </si>
  <si>
    <t>B-75625657</t>
  </si>
  <si>
    <t>2026001162</t>
  </si>
  <si>
    <t>580591240</t>
  </si>
  <si>
    <t>12372022-01859</t>
  </si>
  <si>
    <t>2026001163</t>
  </si>
  <si>
    <t>580591265</t>
  </si>
  <si>
    <t>12372022-01862</t>
  </si>
  <si>
    <t>2026001165</t>
  </si>
  <si>
    <t>580591273</t>
  </si>
  <si>
    <t>12372022-01863</t>
  </si>
  <si>
    <t>2026001166</t>
  </si>
  <si>
    <t>580591281</t>
  </si>
  <si>
    <t>12372022-01864</t>
  </si>
  <si>
    <t>2026001167</t>
  </si>
  <si>
    <t>580591307</t>
  </si>
  <si>
    <t>12372022-01866</t>
  </si>
  <si>
    <t>2026001168</t>
  </si>
  <si>
    <t>580591299</t>
  </si>
  <si>
    <t>12372022-01865</t>
  </si>
  <si>
    <t>2026001169</t>
  </si>
  <si>
    <t>580591315</t>
  </si>
  <si>
    <t>12372022-01867</t>
  </si>
  <si>
    <t>2026001170</t>
  </si>
  <si>
    <t>580591323</t>
  </si>
  <si>
    <t>12372022-01868</t>
  </si>
  <si>
    <t>2026001172</t>
  </si>
  <si>
    <t>580591349</t>
  </si>
  <si>
    <t>12372022-01872</t>
  </si>
  <si>
    <t>V.H.TRANS 2018 S.L.</t>
  </si>
  <si>
    <t>29738</t>
  </si>
  <si>
    <t>TORRE DE BENAGALBON  MALAGA</t>
  </si>
  <si>
    <t>B-93648731</t>
  </si>
  <si>
    <t>2026001171</t>
  </si>
  <si>
    <t>580591356</t>
  </si>
  <si>
    <t>12372022-01873</t>
  </si>
  <si>
    <t>2026001174</t>
  </si>
  <si>
    <t>580591331</t>
  </si>
  <si>
    <t>12372022-01869</t>
  </si>
  <si>
    <t>2026001173</t>
  </si>
  <si>
    <t>580591372</t>
  </si>
  <si>
    <t>12372022-01875</t>
  </si>
  <si>
    <t>2026001175</t>
  </si>
  <si>
    <t>580591380</t>
  </si>
  <si>
    <t>12372022-01876</t>
  </si>
  <si>
    <t>2026001177</t>
  </si>
  <si>
    <t>580591398</t>
  </si>
  <si>
    <t>12372022-01877</t>
  </si>
  <si>
    <t>2026001178</t>
  </si>
  <si>
    <t>580591406</t>
  </si>
  <si>
    <t>12372022-01878</t>
  </si>
  <si>
    <t>2026001176</t>
  </si>
  <si>
    <t>580591414</t>
  </si>
  <si>
    <t>12372022-01879</t>
  </si>
  <si>
    <t>2026001179</t>
  </si>
  <si>
    <t>580591422</t>
  </si>
  <si>
    <t>12372022-01880</t>
  </si>
  <si>
    <t>2026001180</t>
  </si>
  <si>
    <t>580591430</t>
  </si>
  <si>
    <t>12372022-01881</t>
  </si>
  <si>
    <t>2026001181</t>
  </si>
  <si>
    <t>580591448</t>
  </si>
  <si>
    <t>12372022-01882</t>
  </si>
  <si>
    <t>2026001182</t>
  </si>
  <si>
    <t>580591455</t>
  </si>
  <si>
    <t>12372022-01884</t>
  </si>
  <si>
    <t>2026001183</t>
  </si>
  <si>
    <t>580591489</t>
  </si>
  <si>
    <t>12372022-01888</t>
  </si>
  <si>
    <t>2026001185</t>
  </si>
  <si>
    <t>580591471</t>
  </si>
  <si>
    <t>12372022-01886</t>
  </si>
  <si>
    <t>2026001187</t>
  </si>
  <si>
    <t>580591497</t>
  </si>
  <si>
    <t>12372022-01889</t>
  </si>
  <si>
    <t>2026001186</t>
  </si>
  <si>
    <t>580591505</t>
  </si>
  <si>
    <t>12372022-01890</t>
  </si>
  <si>
    <t>ANDRES CARRASCAL ALBARRAN</t>
  </si>
  <si>
    <t>40300</t>
  </si>
  <si>
    <t>SEPULVEDA   SEGOVIA</t>
  </si>
  <si>
    <t>03436430-T</t>
  </si>
  <si>
    <t>2026001188</t>
  </si>
  <si>
    <t>580591513</t>
  </si>
  <si>
    <t>12372022-01891</t>
  </si>
  <si>
    <t>2026001189</t>
  </si>
  <si>
    <t>580591539</t>
  </si>
  <si>
    <t>12372022-01893</t>
  </si>
  <si>
    <t>DAVID MARTIN MALDONADO</t>
  </si>
  <si>
    <t>71141324-R</t>
  </si>
  <si>
    <t>2026001190</t>
  </si>
  <si>
    <t>580591547</t>
  </si>
  <si>
    <t>12372022-01894</t>
  </si>
  <si>
    <t>2026001192</t>
  </si>
  <si>
    <t>580591521</t>
  </si>
  <si>
    <t>12372022-01892</t>
  </si>
  <si>
    <t>2026001191</t>
  </si>
  <si>
    <t>580591554</t>
  </si>
  <si>
    <t>12372022-01895</t>
  </si>
  <si>
    <t>2026001193</t>
  </si>
  <si>
    <t>580591562</t>
  </si>
  <si>
    <t>12372022-01896</t>
  </si>
  <si>
    <t>2026001194</t>
  </si>
  <si>
    <t>580591570</t>
  </si>
  <si>
    <t>12372022-01897</t>
  </si>
  <si>
    <t>2026001195</t>
  </si>
  <si>
    <t>580591588</t>
  </si>
  <si>
    <t>12372022-01898</t>
  </si>
  <si>
    <t>2026001198</t>
  </si>
  <si>
    <t>580591612</t>
  </si>
  <si>
    <t>12372022-01901</t>
  </si>
  <si>
    <t>2026001196</t>
  </si>
  <si>
    <t>580591604</t>
  </si>
  <si>
    <t>12372022-01900</t>
  </si>
  <si>
    <t>2026001197</t>
  </si>
  <si>
    <t>580591596</t>
  </si>
  <si>
    <t>12372022-01899</t>
  </si>
  <si>
    <t>BASILIO LAMA BLANCO</t>
  </si>
  <si>
    <t>08917</t>
  </si>
  <si>
    <t>BADALONA  BARCELONA</t>
  </si>
  <si>
    <t>46538668-P</t>
  </si>
  <si>
    <t>2026001202</t>
  </si>
  <si>
    <t>580591620</t>
  </si>
  <si>
    <t>12372022-01902</t>
  </si>
  <si>
    <t>2026001199</t>
  </si>
  <si>
    <t>580591638</t>
  </si>
  <si>
    <t>12372022-01903</t>
  </si>
  <si>
    <t>ASEN ANGELOV SIMEONOV</t>
  </si>
  <si>
    <t>X6886642-M</t>
  </si>
  <si>
    <t>2026001200</t>
  </si>
  <si>
    <t>580591646</t>
  </si>
  <si>
    <t>12372022-01904</t>
  </si>
  <si>
    <t>2026001203</t>
  </si>
  <si>
    <t>580591679</t>
  </si>
  <si>
    <t>12372022-01908</t>
  </si>
  <si>
    <t>2026001204</t>
  </si>
  <si>
    <t>580591661</t>
  </si>
  <si>
    <t>12372022-01907</t>
  </si>
  <si>
    <t>2026001205</t>
  </si>
  <si>
    <t>580591687</t>
  </si>
  <si>
    <t>12372022-01909</t>
  </si>
  <si>
    <t>2026001207</t>
  </si>
  <si>
    <t>580591703</t>
  </si>
  <si>
    <t>12372022-01911</t>
  </si>
  <si>
    <t>2026001208</t>
  </si>
  <si>
    <t>580591752</t>
  </si>
  <si>
    <t>12372022-01916</t>
  </si>
  <si>
    <t>JHONATAN BAZA  PEREZ</t>
  </si>
  <si>
    <t>44913033-J</t>
  </si>
  <si>
    <t>2026001211</t>
  </si>
  <si>
    <t>580591737</t>
  </si>
  <si>
    <t>12372022-01914</t>
  </si>
  <si>
    <t>PETAR IVANOV IVANOV</t>
  </si>
  <si>
    <t>40213</t>
  </si>
  <si>
    <t>VALLELADO  SEGOVIA</t>
  </si>
  <si>
    <t>X6671259-V</t>
  </si>
  <si>
    <t>2026001213</t>
  </si>
  <si>
    <t>580591760</t>
  </si>
  <si>
    <t>12372022-01917</t>
  </si>
  <si>
    <t>2026001214</t>
  </si>
  <si>
    <t>580591778</t>
  </si>
  <si>
    <t>12372022-01918</t>
  </si>
  <si>
    <t>2026001215</t>
  </si>
  <si>
    <t>580591786</t>
  </si>
  <si>
    <t>12372022-01919</t>
  </si>
  <si>
    <t>2026001216</t>
  </si>
  <si>
    <t>580591794</t>
  </si>
  <si>
    <t>12372022-01920</t>
  </si>
  <si>
    <t>2026001217</t>
  </si>
  <si>
    <t>580591802</t>
  </si>
  <si>
    <t>12372022-01921</t>
  </si>
  <si>
    <t>2026001218</t>
  </si>
  <si>
    <t>580591810</t>
  </si>
  <si>
    <t>12372022-01922</t>
  </si>
  <si>
    <t>2026001219</t>
  </si>
  <si>
    <t>580591828</t>
  </si>
  <si>
    <t>12372022-01923</t>
  </si>
  <si>
    <t>2026001221</t>
  </si>
  <si>
    <t>580591844</t>
  </si>
  <si>
    <t>12372022-01925</t>
  </si>
  <si>
    <t>2026001222</t>
  </si>
  <si>
    <t>580591851</t>
  </si>
  <si>
    <t>12372022-01926</t>
  </si>
  <si>
    <t>2026001223</t>
  </si>
  <si>
    <t>580591869</t>
  </si>
  <si>
    <t>12372022-01927</t>
  </si>
  <si>
    <t>2026001225</t>
  </si>
  <si>
    <t>580591877</t>
  </si>
  <si>
    <t>12372022-01928</t>
  </si>
  <si>
    <t>2026001224</t>
  </si>
  <si>
    <t>580591885</t>
  </si>
  <si>
    <t>12372022-01929</t>
  </si>
  <si>
    <t>2026001226</t>
  </si>
  <si>
    <t>580591893</t>
  </si>
  <si>
    <t>12372022-01930</t>
  </si>
  <si>
    <t>2026001227</t>
  </si>
  <si>
    <t>580591901</t>
  </si>
  <si>
    <t>12372022-01931</t>
  </si>
  <si>
    <t>2026001229</t>
  </si>
  <si>
    <t>580591927</t>
  </si>
  <si>
    <t>12372022-01933</t>
  </si>
  <si>
    <t>HAMID MABROUKI FETTAH</t>
  </si>
  <si>
    <t>34001</t>
  </si>
  <si>
    <t>72212624-F</t>
  </si>
  <si>
    <t>2026001231</t>
  </si>
  <si>
    <t>580591976</t>
  </si>
  <si>
    <t>12372022-01938</t>
  </si>
  <si>
    <t>2026001232</t>
  </si>
  <si>
    <t>580591943</t>
  </si>
  <si>
    <t>12372022-01935</t>
  </si>
  <si>
    <t>2026001233</t>
  </si>
  <si>
    <t>580591950</t>
  </si>
  <si>
    <t>12372022-01936</t>
  </si>
  <si>
    <t>2026001234</t>
  </si>
  <si>
    <t>580591968</t>
  </si>
  <si>
    <t>12372022-01937</t>
  </si>
  <si>
    <t>2026001235</t>
  </si>
  <si>
    <t>580591984</t>
  </si>
  <si>
    <t>12372022-01939</t>
  </si>
  <si>
    <t>2026001236</t>
  </si>
  <si>
    <t>580591992</t>
  </si>
  <si>
    <t>12372022-01940</t>
  </si>
  <si>
    <t>2026001237</t>
  </si>
  <si>
    <t>580592008</t>
  </si>
  <si>
    <t>12372022-01941</t>
  </si>
  <si>
    <t>2026001238</t>
  </si>
  <si>
    <t>580592016</t>
  </si>
  <si>
    <t>12372022-01942</t>
  </si>
  <si>
    <t>2026001239</t>
  </si>
  <si>
    <t>580592024</t>
  </si>
  <si>
    <t>12372022-01943</t>
  </si>
  <si>
    <t>2026001240</t>
  </si>
  <si>
    <t>580592032</t>
  </si>
  <si>
    <t>12372022-01944</t>
  </si>
  <si>
    <t>2026001241</t>
  </si>
  <si>
    <t>580592040</t>
  </si>
  <si>
    <t>12372022-01945</t>
  </si>
  <si>
    <t>2026001242</t>
  </si>
  <si>
    <t>580592057</t>
  </si>
  <si>
    <t>12372022-01946</t>
  </si>
  <si>
    <t>2026001244</t>
  </si>
  <si>
    <t>580592073</t>
  </si>
  <si>
    <t>12372022-01948</t>
  </si>
  <si>
    <t>2026001245</t>
  </si>
  <si>
    <t>580592081</t>
  </si>
  <si>
    <t>12372022-01949</t>
  </si>
  <si>
    <t>2026001246</t>
  </si>
  <si>
    <t>580592099</t>
  </si>
  <si>
    <t>12372022-01950</t>
  </si>
  <si>
    <t>YULIYAN TSANOV YURIEV</t>
  </si>
  <si>
    <t>X6355084-T</t>
  </si>
  <si>
    <t>2026001247</t>
  </si>
  <si>
    <t>580592107</t>
  </si>
  <si>
    <t>12372022-01952</t>
  </si>
  <si>
    <t>2026001248</t>
  </si>
  <si>
    <t>580592115</t>
  </si>
  <si>
    <t>12372022-01953</t>
  </si>
  <si>
    <t>2026001249</t>
  </si>
  <si>
    <t>580592123</t>
  </si>
  <si>
    <t>12372022-01954</t>
  </si>
  <si>
    <t>2026001250</t>
  </si>
  <si>
    <t>580592131</t>
  </si>
  <si>
    <t>12372022-01955</t>
  </si>
  <si>
    <t>2026001251</t>
  </si>
  <si>
    <t>580592149</t>
  </si>
  <si>
    <t>12372022-01956</t>
  </si>
  <si>
    <t>2026001252</t>
  </si>
  <si>
    <t>580592156</t>
  </si>
  <si>
    <t>12372022-01957</t>
  </si>
  <si>
    <t>2026001253</t>
  </si>
  <si>
    <t>580592172</t>
  </si>
  <si>
    <t>12372022-01959</t>
  </si>
  <si>
    <t>2026001254</t>
  </si>
  <si>
    <t>580592164</t>
  </si>
  <si>
    <t>12372022-01958</t>
  </si>
  <si>
    <t>2026001255</t>
  </si>
  <si>
    <t>580592180</t>
  </si>
  <si>
    <t>12372022-01960</t>
  </si>
  <si>
    <t>2026001256</t>
  </si>
  <si>
    <t>580592198</t>
  </si>
  <si>
    <t>12372022-01961</t>
  </si>
  <si>
    <t>2026001257</t>
  </si>
  <si>
    <t>580592206</t>
  </si>
  <si>
    <t>12372022-01962</t>
  </si>
  <si>
    <t>2026001258</t>
  </si>
  <si>
    <t>580592214</t>
  </si>
  <si>
    <t>12372022-01963</t>
  </si>
  <si>
    <t>2026001259</t>
  </si>
  <si>
    <t>580592255</t>
  </si>
  <si>
    <t>12372022-01968</t>
  </si>
  <si>
    <t>2026001262</t>
  </si>
  <si>
    <t>580592230</t>
  </si>
  <si>
    <t>12372022-01966</t>
  </si>
  <si>
    <t>2026001260</t>
  </si>
  <si>
    <t>580592222</t>
  </si>
  <si>
    <t>12372022-01964</t>
  </si>
  <si>
    <t>2026001263</t>
  </si>
  <si>
    <t>580592263</t>
  </si>
  <si>
    <t>12372022-01969</t>
  </si>
  <si>
    <t>2026001261</t>
  </si>
  <si>
    <t>580592248</t>
  </si>
  <si>
    <t>12372022-01967</t>
  </si>
  <si>
    <t>2026001264</t>
  </si>
  <si>
    <t>580592289</t>
  </si>
  <si>
    <t>12372022-01971</t>
  </si>
  <si>
    <t>SABAS TRUCKS BENAVENTE, S.L.</t>
  </si>
  <si>
    <t>49660</t>
  </si>
  <si>
    <t>CASTROGONZALO  ZAMORA</t>
  </si>
  <si>
    <t>B-05467212</t>
  </si>
  <si>
    <t>2026001266</t>
  </si>
  <si>
    <t>580592297</t>
  </si>
  <si>
    <t>12372022-01972</t>
  </si>
  <si>
    <t>2026001265</t>
  </si>
  <si>
    <t>580592271</t>
  </si>
  <si>
    <t>12372022-01970</t>
  </si>
  <si>
    <t>2026001267</t>
  </si>
  <si>
    <t>580592305</t>
  </si>
  <si>
    <t>12372022-01973</t>
  </si>
  <si>
    <t>2026001269</t>
  </si>
  <si>
    <t>580592313</t>
  </si>
  <si>
    <t>12372022-01974</t>
  </si>
  <si>
    <t>RACHID HEJJOU HEJJOU</t>
  </si>
  <si>
    <t>48530</t>
  </si>
  <si>
    <t>ORTUELLA  BIZKAIA</t>
  </si>
  <si>
    <t>Y5631426-M</t>
  </si>
  <si>
    <t>2026001268</t>
  </si>
  <si>
    <t>580592321</t>
  </si>
  <si>
    <t>12372022-01975</t>
  </si>
  <si>
    <t>2026001270</t>
  </si>
  <si>
    <t>580592339</t>
  </si>
  <si>
    <t>12372022-01976</t>
  </si>
  <si>
    <t>2026001271</t>
  </si>
  <si>
    <t>580592347</t>
  </si>
  <si>
    <t>12372022-01977</t>
  </si>
  <si>
    <t>2026001272</t>
  </si>
  <si>
    <t>580592354</t>
  </si>
  <si>
    <t>12372022-01978</t>
  </si>
  <si>
    <t>IVAN NIKOLOV  YURUKOV</t>
  </si>
  <si>
    <t>X5196257-M</t>
  </si>
  <si>
    <t>2026001274</t>
  </si>
  <si>
    <t>580592370</t>
  </si>
  <si>
    <t>12372022-01980</t>
  </si>
  <si>
    <t>2026001273</t>
  </si>
  <si>
    <t>580592388</t>
  </si>
  <si>
    <t>12372022-01981</t>
  </si>
  <si>
    <t>2026001829</t>
  </si>
  <si>
    <t>580595738</t>
  </si>
  <si>
    <t>12633223-00824</t>
  </si>
  <si>
    <t>ALLIANZ VH.COM. V.03 (1ª CATEG. COL/FL)</t>
  </si>
  <si>
    <t>2026001830</t>
  </si>
  <si>
    <t>580595761</t>
  </si>
  <si>
    <t>12633223-01321</t>
  </si>
  <si>
    <t>2026001831</t>
  </si>
  <si>
    <t>580595753</t>
  </si>
  <si>
    <t>12633223-01311</t>
  </si>
  <si>
    <t>LUIS MIGUEL MORO MANGAS</t>
  </si>
  <si>
    <t>12325791-E</t>
  </si>
  <si>
    <t>2026001832</t>
  </si>
  <si>
    <t>580595746</t>
  </si>
  <si>
    <t>12633223-01200</t>
  </si>
  <si>
    <t>LUCIANO MARTIN MARTIN</t>
  </si>
  <si>
    <t>12139367-J</t>
  </si>
  <si>
    <t>2026001833</t>
  </si>
  <si>
    <t>580595787</t>
  </si>
  <si>
    <t>12633223-01396</t>
  </si>
  <si>
    <t>2026001834</t>
  </si>
  <si>
    <t>580595779</t>
  </si>
  <si>
    <t>12633223-01343</t>
  </si>
  <si>
    <t>2026001835</t>
  </si>
  <si>
    <t>580595811</t>
  </si>
  <si>
    <t>12633223-01505</t>
  </si>
  <si>
    <t>2026001836</t>
  </si>
  <si>
    <t>580595803</t>
  </si>
  <si>
    <t>12633223-01504</t>
  </si>
  <si>
    <t>2026001837</t>
  </si>
  <si>
    <t>580595795</t>
  </si>
  <si>
    <t>12633223-01503</t>
  </si>
  <si>
    <t>2026001838</t>
  </si>
  <si>
    <t>580595829</t>
  </si>
  <si>
    <t>12633223-01533</t>
  </si>
  <si>
    <t>MIGUEL PINILLOS CAÑAS</t>
  </si>
  <si>
    <t>TORDESILLAS  VALLADOLID</t>
  </si>
  <si>
    <t>16559239-K</t>
  </si>
  <si>
    <t>2026001839</t>
  </si>
  <si>
    <t>580595837</t>
  </si>
  <si>
    <t>12633223-01536</t>
  </si>
  <si>
    <t>2026001840</t>
  </si>
  <si>
    <t>580595845</t>
  </si>
  <si>
    <t>12633223-01650</t>
  </si>
  <si>
    <t>2026001841</t>
  </si>
  <si>
    <t>580595852</t>
  </si>
  <si>
    <t>12633223-01663</t>
  </si>
  <si>
    <t>2026001842</t>
  </si>
  <si>
    <t>580595860</t>
  </si>
  <si>
    <t>12633223-01666</t>
  </si>
  <si>
    <t>LAGUNA REDONDA, S.L.</t>
  </si>
  <si>
    <t>B-47581855</t>
  </si>
  <si>
    <t>2026001844</t>
  </si>
  <si>
    <t>580595878</t>
  </si>
  <si>
    <t>12633223-01746</t>
  </si>
  <si>
    <t>2026001843</t>
  </si>
  <si>
    <t>580595886</t>
  </si>
  <si>
    <t>12633223-01747</t>
  </si>
  <si>
    <t>ESTRATEGIAS BIGMAT, S.L.</t>
  </si>
  <si>
    <t>28703</t>
  </si>
  <si>
    <t>SAN SEBASTIAN DE LOS REYES  MADRID</t>
  </si>
  <si>
    <t>B-88430459</t>
  </si>
  <si>
    <t>2026001351</t>
  </si>
  <si>
    <t>580596579</t>
  </si>
  <si>
    <t>12716155-01270</t>
  </si>
  <si>
    <t>2026001352</t>
  </si>
  <si>
    <t>580596587</t>
  </si>
  <si>
    <t>12716155-01277</t>
  </si>
  <si>
    <t>MZR TTES. MUÑOZ Y RIVERA, S.L.</t>
  </si>
  <si>
    <t>B-47748306</t>
  </si>
  <si>
    <t>2026001353</t>
  </si>
  <si>
    <t>580596595</t>
  </si>
  <si>
    <t>12716155-01280</t>
  </si>
  <si>
    <t>2026001354</t>
  </si>
  <si>
    <t>580596611</t>
  </si>
  <si>
    <t>12716155-01370</t>
  </si>
  <si>
    <t>2026001355</t>
  </si>
  <si>
    <t>580596603</t>
  </si>
  <si>
    <t>12716155-01329</t>
  </si>
  <si>
    <t>CARLOS CABRERO PALACIOS</t>
  </si>
  <si>
    <t>09295098-Q</t>
  </si>
  <si>
    <t>2026001356</t>
  </si>
  <si>
    <t>580596629</t>
  </si>
  <si>
    <t>12716155-01431</t>
  </si>
  <si>
    <t>JAIME LOPEZ LAZARO</t>
  </si>
  <si>
    <t>28014</t>
  </si>
  <si>
    <t>51925463-L</t>
  </si>
  <si>
    <t>2026001358</t>
  </si>
  <si>
    <t>580596645</t>
  </si>
  <si>
    <t>12716155-01433</t>
  </si>
  <si>
    <t>2026001327</t>
  </si>
  <si>
    <t>580596652</t>
  </si>
  <si>
    <t>12716155-01435</t>
  </si>
  <si>
    <t>FIDEL MARIA POZO OLABE</t>
  </si>
  <si>
    <t>48902</t>
  </si>
  <si>
    <t>BARAKALDO  VIZCAYA</t>
  </si>
  <si>
    <t>22733616-W</t>
  </si>
  <si>
    <t>2026001359</t>
  </si>
  <si>
    <t>580596660</t>
  </si>
  <si>
    <t>12716155-01511</t>
  </si>
  <si>
    <t>2026001361</t>
  </si>
  <si>
    <t>580596678</t>
  </si>
  <si>
    <t>12716155-01575</t>
  </si>
  <si>
    <t>2026001360</t>
  </si>
  <si>
    <t>580596686</t>
  </si>
  <si>
    <t>12716155-01599</t>
  </si>
  <si>
    <t>2026001362</t>
  </si>
  <si>
    <t>580596694</t>
  </si>
  <si>
    <t>12716155-01604</t>
  </si>
  <si>
    <t>2026001363</t>
  </si>
  <si>
    <t>580596728</t>
  </si>
  <si>
    <t>12716155-01717</t>
  </si>
  <si>
    <t>2026001365</t>
  </si>
  <si>
    <t>580596736</t>
  </si>
  <si>
    <t>12716155-01721</t>
  </si>
  <si>
    <t>2026001366</t>
  </si>
  <si>
    <t>580596710</t>
  </si>
  <si>
    <t>12716155-01684</t>
  </si>
  <si>
    <t>2026001367</t>
  </si>
  <si>
    <t>580596751</t>
  </si>
  <si>
    <t>12716155-01818</t>
  </si>
  <si>
    <t>JOSE VICTOR LAJO RIVERA</t>
  </si>
  <si>
    <t>09294246-S</t>
  </si>
  <si>
    <t>2026001368</t>
  </si>
  <si>
    <t>580596744</t>
  </si>
  <si>
    <t>12716155-01725</t>
  </si>
  <si>
    <t>2026001369</t>
  </si>
  <si>
    <t>580596769</t>
  </si>
  <si>
    <t>12716155-01826</t>
  </si>
  <si>
    <t>FRANCISCO PEREZ DIAZ</t>
  </si>
  <si>
    <t>09305677-S</t>
  </si>
  <si>
    <t>2026001370</t>
  </si>
  <si>
    <t>580596777</t>
  </si>
  <si>
    <t>12716155-01828</t>
  </si>
  <si>
    <t>2026001371</t>
  </si>
  <si>
    <t>580596785</t>
  </si>
  <si>
    <t>12716155-01845</t>
  </si>
  <si>
    <t>2026001372</t>
  </si>
  <si>
    <t>580596793</t>
  </si>
  <si>
    <t>12716155-01852</t>
  </si>
  <si>
    <t>2026001373</t>
  </si>
  <si>
    <t>580596801</t>
  </si>
  <si>
    <t>12716155-01859</t>
  </si>
  <si>
    <t>PANIFICADORA LA GLORIA, S.L. ,</t>
  </si>
  <si>
    <t>B-47053350</t>
  </si>
  <si>
    <t>2026001374</t>
  </si>
  <si>
    <t>580596843</t>
  </si>
  <si>
    <t>12716155-01879</t>
  </si>
  <si>
    <t>2026001376</t>
  </si>
  <si>
    <t>580596819</t>
  </si>
  <si>
    <t>12716155-01860</t>
  </si>
  <si>
    <t>2026001377</t>
  </si>
  <si>
    <t>580596850</t>
  </si>
  <si>
    <t>12716155-01895</t>
  </si>
  <si>
    <t>2026001378</t>
  </si>
  <si>
    <t>580596868</t>
  </si>
  <si>
    <t>12716155-01938</t>
  </si>
  <si>
    <t>2026001328</t>
  </si>
  <si>
    <t>580596876</t>
  </si>
  <si>
    <t>12716155-01939</t>
  </si>
  <si>
    <t>2026001380</t>
  </si>
  <si>
    <t>580596892</t>
  </si>
  <si>
    <t>12716155-01994</t>
  </si>
  <si>
    <t>TECNICAS DE CARPINTERIA MADERA ,</t>
  </si>
  <si>
    <t>B-47726351</t>
  </si>
  <si>
    <t>2026001381</t>
  </si>
  <si>
    <t>580596900</t>
  </si>
  <si>
    <t>12716155-01997</t>
  </si>
  <si>
    <t>TRANSOLID CONTRATAS Y OBRAS, S.L.</t>
  </si>
  <si>
    <t>B-47589015</t>
  </si>
  <si>
    <t>2026001383</t>
  </si>
  <si>
    <t>580596918</t>
  </si>
  <si>
    <t>12716155-02014</t>
  </si>
  <si>
    <t>2026001382</t>
  </si>
  <si>
    <t>580596926</t>
  </si>
  <si>
    <t>12716155-02016</t>
  </si>
  <si>
    <t>2026001384</t>
  </si>
  <si>
    <t>580596934</t>
  </si>
  <si>
    <t>12716155-02020</t>
  </si>
  <si>
    <t>2026001385</t>
  </si>
  <si>
    <t>580596959</t>
  </si>
  <si>
    <t>12716155-02036</t>
  </si>
  <si>
    <t>2026001387</t>
  </si>
  <si>
    <t>580596967</t>
  </si>
  <si>
    <t>12716155-02045</t>
  </si>
  <si>
    <t>2026001388</t>
  </si>
  <si>
    <t>580596975</t>
  </si>
  <si>
    <t>12716155-02052</t>
  </si>
  <si>
    <t>2026001332</t>
  </si>
  <si>
    <t>580596983</t>
  </si>
  <si>
    <t>12716155-02073</t>
  </si>
  <si>
    <t>EDUARDO MIGUEL ALFONSO VARGAS</t>
  </si>
  <si>
    <t>09006</t>
  </si>
  <si>
    <t>13111478-Y</t>
  </si>
  <si>
    <t>2026001389</t>
  </si>
  <si>
    <t>580596991</t>
  </si>
  <si>
    <t>12716155-02103</t>
  </si>
  <si>
    <t>TOCAB 96 S.L. ,</t>
  </si>
  <si>
    <t>B-47383195</t>
  </si>
  <si>
    <t>2026001390</t>
  </si>
  <si>
    <t>580597015</t>
  </si>
  <si>
    <t>12716155-02135</t>
  </si>
  <si>
    <t>2026001391</t>
  </si>
  <si>
    <t>580597007</t>
  </si>
  <si>
    <t>12716155-02104</t>
  </si>
  <si>
    <t>TRANSPORTES TEMEZ, S.L.</t>
  </si>
  <si>
    <t>B-47667399</t>
  </si>
  <si>
    <t>2026001392</t>
  </si>
  <si>
    <t>580597049</t>
  </si>
  <si>
    <t>12716155-02169</t>
  </si>
  <si>
    <t>2026001393</t>
  </si>
  <si>
    <t>580597031</t>
  </si>
  <si>
    <t>12716155-02163</t>
  </si>
  <si>
    <t>2026001394</t>
  </si>
  <si>
    <t>580597023</t>
  </si>
  <si>
    <t>12716155-02136</t>
  </si>
  <si>
    <t>2026001395</t>
  </si>
  <si>
    <t>580597056</t>
  </si>
  <si>
    <t>12716155-02184</t>
  </si>
  <si>
    <t>2026001396</t>
  </si>
  <si>
    <t>580597064</t>
  </si>
  <si>
    <t>12716155-02193</t>
  </si>
  <si>
    <t>LOGISTICA Y TTES.HNOS.BENITO S.L.,</t>
  </si>
  <si>
    <t>28640</t>
  </si>
  <si>
    <t>CADALSO DE LOS VIDRIOS  MADRID</t>
  </si>
  <si>
    <t>B-84103878</t>
  </si>
  <si>
    <t>2026001397</t>
  </si>
  <si>
    <t>580597080</t>
  </si>
  <si>
    <t>12716155-02209</t>
  </si>
  <si>
    <t>JULIO NUÑEZ MERINO</t>
  </si>
  <si>
    <t>12341751-C</t>
  </si>
  <si>
    <t>2026001398</t>
  </si>
  <si>
    <t>580597072</t>
  </si>
  <si>
    <t>12716155-02206</t>
  </si>
  <si>
    <t>2026001399</t>
  </si>
  <si>
    <t>580597098</t>
  </si>
  <si>
    <t>12716155-02220</t>
  </si>
  <si>
    <t>MYTHOS CREACION, S.L. ,</t>
  </si>
  <si>
    <t>B-47352869</t>
  </si>
  <si>
    <t>2026001401</t>
  </si>
  <si>
    <t>580597106</t>
  </si>
  <si>
    <t>12716155-02223</t>
  </si>
  <si>
    <t>FORRAJES Y PROTEINAS, S.L.</t>
  </si>
  <si>
    <t>B-47501036</t>
  </si>
  <si>
    <t>2026001400</t>
  </si>
  <si>
    <t>580597114</t>
  </si>
  <si>
    <t>12716155-02234</t>
  </si>
  <si>
    <t>2026001402</t>
  </si>
  <si>
    <t>580597130</t>
  </si>
  <si>
    <t>12716155-02251</t>
  </si>
  <si>
    <t>2026001403</t>
  </si>
  <si>
    <t>580597122</t>
  </si>
  <si>
    <t>12716155-02244</t>
  </si>
  <si>
    <t>2026001404</t>
  </si>
  <si>
    <t>580597148</t>
  </si>
  <si>
    <t>12716155-02252</t>
  </si>
  <si>
    <t>2026001405</t>
  </si>
  <si>
    <t>580597155</t>
  </si>
  <si>
    <t>12716155-02253</t>
  </si>
  <si>
    <t>JAVIER DE GREGORIO PARRADO</t>
  </si>
  <si>
    <t>12423705-W</t>
  </si>
  <si>
    <t>2026001406</t>
  </si>
  <si>
    <t>580597171</t>
  </si>
  <si>
    <t>12716155-02265</t>
  </si>
  <si>
    <t>2026001407</t>
  </si>
  <si>
    <t>580597189</t>
  </si>
  <si>
    <t>12716155-02267</t>
  </si>
  <si>
    <t>2026001408</t>
  </si>
  <si>
    <t>580597163</t>
  </si>
  <si>
    <t>12716155-02264</t>
  </si>
  <si>
    <t>2026001409</t>
  </si>
  <si>
    <t>580597197</t>
  </si>
  <si>
    <t>12716155-02268</t>
  </si>
  <si>
    <t>JOSE LUIS MARTINEZ GOMEZ</t>
  </si>
  <si>
    <t>11702294-D</t>
  </si>
  <si>
    <t>2026001410</t>
  </si>
  <si>
    <t>580597205</t>
  </si>
  <si>
    <t>12716155-02270</t>
  </si>
  <si>
    <t>2026001411</t>
  </si>
  <si>
    <t>580597213</t>
  </si>
  <si>
    <t>12716155-02272</t>
  </si>
  <si>
    <t>2026001412</t>
  </si>
  <si>
    <t>580597221</t>
  </si>
  <si>
    <t>12716155-02273</t>
  </si>
  <si>
    <t>FUENCISLA RODRIGUEZ SASTRE</t>
  </si>
  <si>
    <t>40154</t>
  </si>
  <si>
    <t>MADRONA  SEGOVIA</t>
  </si>
  <si>
    <t>03415036-L</t>
  </si>
  <si>
    <t>2026001413</t>
  </si>
  <si>
    <t>580597239</t>
  </si>
  <si>
    <t>12716155-02276</t>
  </si>
  <si>
    <t>2026001414</t>
  </si>
  <si>
    <t>580597247</t>
  </si>
  <si>
    <t>12716155-02277</t>
  </si>
  <si>
    <t>2026001415</t>
  </si>
  <si>
    <t>580597262</t>
  </si>
  <si>
    <t>12716155-02282</t>
  </si>
  <si>
    <t>2026001416</t>
  </si>
  <si>
    <t>580597254</t>
  </si>
  <si>
    <t>12716155-02281</t>
  </si>
  <si>
    <t>2026001417</t>
  </si>
  <si>
    <t>580597270</t>
  </si>
  <si>
    <t>12716155-02285</t>
  </si>
  <si>
    <t>AGRONATUR IBERIA, S.C.</t>
  </si>
  <si>
    <t>28290</t>
  </si>
  <si>
    <t>LAS ROZAS DE MADRID  MADRID</t>
  </si>
  <si>
    <t>J-87671376</t>
  </si>
  <si>
    <t>2026001419</t>
  </si>
  <si>
    <t>580597296</t>
  </si>
  <si>
    <t>12716155-02290</t>
  </si>
  <si>
    <t>SAT MAHER</t>
  </si>
  <si>
    <t>V-24572083</t>
  </si>
  <si>
    <t>2026001420</t>
  </si>
  <si>
    <t>882331295</t>
  </si>
  <si>
    <t>12716155-02288</t>
  </si>
  <si>
    <t>JESUS BERNABE SANCHEZ</t>
  </si>
  <si>
    <t>09289816-R</t>
  </si>
  <si>
    <t>2026001421</t>
  </si>
  <si>
    <t>580597304</t>
  </si>
  <si>
    <t>12716155-02291</t>
  </si>
  <si>
    <t>2026001422</t>
  </si>
  <si>
    <t>580597320</t>
  </si>
  <si>
    <t>12716155-02308</t>
  </si>
  <si>
    <t>2026001423</t>
  </si>
  <si>
    <t>580597338</t>
  </si>
  <si>
    <t>12716155-02309</t>
  </si>
  <si>
    <t>2026001424</t>
  </si>
  <si>
    <t>580597346</t>
  </si>
  <si>
    <t>12716155-02315</t>
  </si>
  <si>
    <t>2026001425</t>
  </si>
  <si>
    <t>580597353</t>
  </si>
  <si>
    <t>12716155-02335</t>
  </si>
  <si>
    <t>2026001426</t>
  </si>
  <si>
    <t>580597361</t>
  </si>
  <si>
    <t>12716155-02336</t>
  </si>
  <si>
    <t>CARGOLID 2011 SL ,</t>
  </si>
  <si>
    <t>CABEZON DE PISUERGA   VALLADOLID</t>
  </si>
  <si>
    <t>B-98063837</t>
  </si>
  <si>
    <t>2026001427</t>
  </si>
  <si>
    <t>580597395</t>
  </si>
  <si>
    <t>12716155-02347</t>
  </si>
  <si>
    <t>2026001428</t>
  </si>
  <si>
    <t>580597379</t>
  </si>
  <si>
    <t>12716155-02337</t>
  </si>
  <si>
    <t>2026001429</t>
  </si>
  <si>
    <t>580597387</t>
  </si>
  <si>
    <t>12716155-02342</t>
  </si>
  <si>
    <t>2026001430</t>
  </si>
  <si>
    <t>580597403</t>
  </si>
  <si>
    <t>12716155-02348</t>
  </si>
  <si>
    <t>ANTONIO LOPEZ CALLEJO</t>
  </si>
  <si>
    <t>09337115-N</t>
  </si>
  <si>
    <t>2026001431</t>
  </si>
  <si>
    <t>580597411</t>
  </si>
  <si>
    <t>12716155-02354</t>
  </si>
  <si>
    <t>2026001432</t>
  </si>
  <si>
    <t>580597429</t>
  </si>
  <si>
    <t>12716155-02356</t>
  </si>
  <si>
    <t>TOMAS CABEZAS, S.L.</t>
  </si>
  <si>
    <t>B-47232053</t>
  </si>
  <si>
    <t>2026001435</t>
  </si>
  <si>
    <t>580597445</t>
  </si>
  <si>
    <t>12716155-02358</t>
  </si>
  <si>
    <t>2026001433</t>
  </si>
  <si>
    <t>580597437</t>
  </si>
  <si>
    <t>12716155-02357</t>
  </si>
  <si>
    <t>2026001434</t>
  </si>
  <si>
    <t>580597460</t>
  </si>
  <si>
    <t>12716155-02360</t>
  </si>
  <si>
    <t>2026001436</t>
  </si>
  <si>
    <t>580597452</t>
  </si>
  <si>
    <t>12716155-02359</t>
  </si>
  <si>
    <t>2026001437</t>
  </si>
  <si>
    <t>580597478</t>
  </si>
  <si>
    <t>12716155-02373</t>
  </si>
  <si>
    <t>2026001439</t>
  </si>
  <si>
    <t>580597486</t>
  </si>
  <si>
    <t>12716155-02374</t>
  </si>
  <si>
    <t>2026001438</t>
  </si>
  <si>
    <t>580597502</t>
  </si>
  <si>
    <t>12716155-02376</t>
  </si>
  <si>
    <t>2026001440</t>
  </si>
  <si>
    <t>580597494</t>
  </si>
  <si>
    <t>12716155-02375</t>
  </si>
  <si>
    <t>2026001441</t>
  </si>
  <si>
    <t>580597510</t>
  </si>
  <si>
    <t>12716155-02377</t>
  </si>
  <si>
    <t>2026001442</t>
  </si>
  <si>
    <t>580597536</t>
  </si>
  <si>
    <t>12716155-02382</t>
  </si>
  <si>
    <t>RAQUEL PEREZ GARCIA</t>
  </si>
  <si>
    <t>12422672-G</t>
  </si>
  <si>
    <t>2026001443</t>
  </si>
  <si>
    <t>580597544</t>
  </si>
  <si>
    <t>12716155-02383</t>
  </si>
  <si>
    <t>CARMA OCASION S.L. ,</t>
  </si>
  <si>
    <t>40390</t>
  </si>
  <si>
    <t>VALSECA  SEGOVIA</t>
  </si>
  <si>
    <t>B-40260960</t>
  </si>
  <si>
    <t>2026001444</t>
  </si>
  <si>
    <t>580597551</t>
  </si>
  <si>
    <t>12716155-02388</t>
  </si>
  <si>
    <t>2026001445</t>
  </si>
  <si>
    <t>580597569</t>
  </si>
  <si>
    <t>12716155-02389</t>
  </si>
  <si>
    <t>2026001446</t>
  </si>
  <si>
    <t>580597577</t>
  </si>
  <si>
    <t>12716155-02390</t>
  </si>
  <si>
    <t>2026001447</t>
  </si>
  <si>
    <t>580597593</t>
  </si>
  <si>
    <t>12716155-02392</t>
  </si>
  <si>
    <t>2026001448</t>
  </si>
  <si>
    <t>580597585</t>
  </si>
  <si>
    <t>12716155-02391</t>
  </si>
  <si>
    <t>2026001449</t>
  </si>
  <si>
    <t>580597601</t>
  </si>
  <si>
    <t>12716155-02394</t>
  </si>
  <si>
    <t>2026001452</t>
  </si>
  <si>
    <t>580597619</t>
  </si>
  <si>
    <t>12716155-02396</t>
  </si>
  <si>
    <t>2026001450</t>
  </si>
  <si>
    <t>580597627</t>
  </si>
  <si>
    <t>12716155-02399</t>
  </si>
  <si>
    <t>2026001451</t>
  </si>
  <si>
    <t>580597635</t>
  </si>
  <si>
    <t>12716155-02402</t>
  </si>
  <si>
    <t>2026001453</t>
  </si>
  <si>
    <t>580597643</t>
  </si>
  <si>
    <t>12716155-02405</t>
  </si>
  <si>
    <t>UTE GOMAS PEDRAJAS</t>
  </si>
  <si>
    <t>U-47747928</t>
  </si>
  <si>
    <t>2026001454</t>
  </si>
  <si>
    <t>580597650</t>
  </si>
  <si>
    <t>12716155-02407</t>
  </si>
  <si>
    <t>PETROMAS, S.L.</t>
  </si>
  <si>
    <t>MEDINA DEL CAMPO   VALLADOLID</t>
  </si>
  <si>
    <t>B-47326343</t>
  </si>
  <si>
    <t>2026001455</t>
  </si>
  <si>
    <t>580597668</t>
  </si>
  <si>
    <t>12716155-02408</t>
  </si>
  <si>
    <t>2026001456</t>
  </si>
  <si>
    <t>580597676</t>
  </si>
  <si>
    <t>12716155-02412</t>
  </si>
  <si>
    <t>2026001457</t>
  </si>
  <si>
    <t>580597684</t>
  </si>
  <si>
    <t>12716155-02416</t>
  </si>
  <si>
    <t>2026001458</t>
  </si>
  <si>
    <t>580597692</t>
  </si>
  <si>
    <t>12716155-02418</t>
  </si>
  <si>
    <t>2026001460</t>
  </si>
  <si>
    <t>580597700</t>
  </si>
  <si>
    <t>12716155-02426</t>
  </si>
  <si>
    <t>2026001459</t>
  </si>
  <si>
    <t>580597718</t>
  </si>
  <si>
    <t>12716155-02427</t>
  </si>
  <si>
    <t>JOSE MILLA ROS</t>
  </si>
  <si>
    <t>03730</t>
  </si>
  <si>
    <t>ALICANTE  ALICANTE</t>
  </si>
  <si>
    <t>52788143-S</t>
  </si>
  <si>
    <t>2026001461</t>
  </si>
  <si>
    <t>580597726</t>
  </si>
  <si>
    <t>12716155-02433</t>
  </si>
  <si>
    <t>DANIEL LEON DE LA PUENTE</t>
  </si>
  <si>
    <t>71033544-E</t>
  </si>
  <si>
    <t>2026001462</t>
  </si>
  <si>
    <t>580597734</t>
  </si>
  <si>
    <t>12716155-02434</t>
  </si>
  <si>
    <t>2026001463</t>
  </si>
  <si>
    <t>580597742</t>
  </si>
  <si>
    <t>12716155-02435</t>
  </si>
  <si>
    <t>2026001464</t>
  </si>
  <si>
    <t>580597759</t>
  </si>
  <si>
    <t>12716155-02436</t>
  </si>
  <si>
    <t>2026001465</t>
  </si>
  <si>
    <t>580597775</t>
  </si>
  <si>
    <t>12716155-02440</t>
  </si>
  <si>
    <t>JAVIER VAZQUEZ DE PAZ</t>
  </si>
  <si>
    <t>12399977-X</t>
  </si>
  <si>
    <t>2026001466</t>
  </si>
  <si>
    <t>580597767</t>
  </si>
  <si>
    <t>12716155-02439</t>
  </si>
  <si>
    <t>2026001467</t>
  </si>
  <si>
    <t>580597783</t>
  </si>
  <si>
    <t>12716155-02441</t>
  </si>
  <si>
    <t>2026001468</t>
  </si>
  <si>
    <t>580597809</t>
  </si>
  <si>
    <t>12716155-02447</t>
  </si>
  <si>
    <t>2026001469</t>
  </si>
  <si>
    <t>580597791</t>
  </si>
  <si>
    <t>12716155-02446</t>
  </si>
  <si>
    <t>2026001470</t>
  </si>
  <si>
    <t>580597817</t>
  </si>
  <si>
    <t>12716155-02448</t>
  </si>
  <si>
    <t>TALLER BARRAGAN HNOS., S.L.</t>
  </si>
  <si>
    <t>B-47510169</t>
  </si>
  <si>
    <t>2026001471</t>
  </si>
  <si>
    <t>580597825</t>
  </si>
  <si>
    <t>12716155-02451</t>
  </si>
  <si>
    <t>2026001472</t>
  </si>
  <si>
    <t>580597833</t>
  </si>
  <si>
    <t>12716155-02453</t>
  </si>
  <si>
    <t>2026001473</t>
  </si>
  <si>
    <t>580597841</t>
  </si>
  <si>
    <t>12716155-02454</t>
  </si>
  <si>
    <t>MANUEL GARCIA CALVO</t>
  </si>
  <si>
    <t>24400</t>
  </si>
  <si>
    <t>PONFERRADA  LEON</t>
  </si>
  <si>
    <t>71515595-Q</t>
  </si>
  <si>
    <t>2026001474</t>
  </si>
  <si>
    <t>580597858</t>
  </si>
  <si>
    <t>12716155-02455</t>
  </si>
  <si>
    <t>2026001475</t>
  </si>
  <si>
    <t>580597866</t>
  </si>
  <si>
    <t>12716155-02456</t>
  </si>
  <si>
    <t>2026001476</t>
  </si>
  <si>
    <t>580597874</t>
  </si>
  <si>
    <t>12716155-02462</t>
  </si>
  <si>
    <t>2026001477</t>
  </si>
  <si>
    <t>580597882</t>
  </si>
  <si>
    <t>12716155-02467</t>
  </si>
  <si>
    <t>2026001478</t>
  </si>
  <si>
    <t>580597890</t>
  </si>
  <si>
    <t>12716155-02468</t>
  </si>
  <si>
    <t>2026001479</t>
  </si>
  <si>
    <t>580597908</t>
  </si>
  <si>
    <t>12716155-02478</t>
  </si>
  <si>
    <t>2026001480</t>
  </si>
  <si>
    <t>580597916</t>
  </si>
  <si>
    <t>12716155-02479</t>
  </si>
  <si>
    <t>GUSTAVO GONZALEZ GARCIA</t>
  </si>
  <si>
    <t>12401012-X</t>
  </si>
  <si>
    <t>2026001482</t>
  </si>
  <si>
    <t>580597924</t>
  </si>
  <si>
    <t>12716155-02484</t>
  </si>
  <si>
    <t>2026001484</t>
  </si>
  <si>
    <t>580597940</t>
  </si>
  <si>
    <t>12716155-02488</t>
  </si>
  <si>
    <t>AUTOMOVILES EL PILAR, S.A.</t>
  </si>
  <si>
    <t>A-37004181</t>
  </si>
  <si>
    <t>2026001483</t>
  </si>
  <si>
    <t>580597957</t>
  </si>
  <si>
    <t>12716155-02490</t>
  </si>
  <si>
    <t>2026001485</t>
  </si>
  <si>
    <t>580597965</t>
  </si>
  <si>
    <t>12716155-02491</t>
  </si>
  <si>
    <t>2026001487</t>
  </si>
  <si>
    <t>580597973</t>
  </si>
  <si>
    <t>12716155-02493</t>
  </si>
  <si>
    <t>2026001495</t>
  </si>
  <si>
    <t>580597999</t>
  </si>
  <si>
    <t>12716155-02498</t>
  </si>
  <si>
    <t>2026001486</t>
  </si>
  <si>
    <t>580597981</t>
  </si>
  <si>
    <t>12716155-02494</t>
  </si>
  <si>
    <t>2026001488</t>
  </si>
  <si>
    <t>580598005</t>
  </si>
  <si>
    <t>12716155-02503</t>
  </si>
  <si>
    <t>2026001489</t>
  </si>
  <si>
    <t>580598021</t>
  </si>
  <si>
    <t>12716155-02508</t>
  </si>
  <si>
    <t>2026001490</t>
  </si>
  <si>
    <t>580598013</t>
  </si>
  <si>
    <t>12716155-02507</t>
  </si>
  <si>
    <t>2026001491</t>
  </si>
  <si>
    <t>580598039</t>
  </si>
  <si>
    <t>12716155-02510</t>
  </si>
  <si>
    <t>2026001492</t>
  </si>
  <si>
    <t>580598047</t>
  </si>
  <si>
    <t>12716155-02513</t>
  </si>
  <si>
    <t>2026001493</t>
  </si>
  <si>
    <t>580598062</t>
  </si>
  <si>
    <t>12716155-02516</t>
  </si>
  <si>
    <t>2026001494</t>
  </si>
  <si>
    <t>580598054</t>
  </si>
  <si>
    <t>12716155-02514</t>
  </si>
  <si>
    <t>2026001496</t>
  </si>
  <si>
    <t>580598070</t>
  </si>
  <si>
    <t>12716155-02517</t>
  </si>
  <si>
    <t>2026001502</t>
  </si>
  <si>
    <t>580598088</t>
  </si>
  <si>
    <t>12716155-02518</t>
  </si>
  <si>
    <t>2026001497</t>
  </si>
  <si>
    <t>580598096</t>
  </si>
  <si>
    <t>12716155-02519</t>
  </si>
  <si>
    <t>2026001498</t>
  </si>
  <si>
    <t>580598104</t>
  </si>
  <si>
    <t>12716155-02520</t>
  </si>
  <si>
    <t>2026001499</t>
  </si>
  <si>
    <t>580598112</t>
  </si>
  <si>
    <t>12716155-02521</t>
  </si>
  <si>
    <t>2026001500</t>
  </si>
  <si>
    <t>580598120</t>
  </si>
  <si>
    <t>12716155-02525</t>
  </si>
  <si>
    <t>2026001501</t>
  </si>
  <si>
    <t>580598138</t>
  </si>
  <si>
    <t>12716155-02528</t>
  </si>
  <si>
    <t>2026001503</t>
  </si>
  <si>
    <t>580598146</t>
  </si>
  <si>
    <t>12716155-02537</t>
  </si>
  <si>
    <t>2026001506</t>
  </si>
  <si>
    <t>580598153</t>
  </si>
  <si>
    <t>12716155-02541</t>
  </si>
  <si>
    <t>2026001504</t>
  </si>
  <si>
    <t>580598161</t>
  </si>
  <si>
    <t>12716155-02543</t>
  </si>
  <si>
    <t>2026001505</t>
  </si>
  <si>
    <t>580598179</t>
  </si>
  <si>
    <t>12716155-02544</t>
  </si>
  <si>
    <t>SONEGAN, S.L.</t>
  </si>
  <si>
    <t>40195</t>
  </si>
  <si>
    <t>HONTORIA  SEGOVIA</t>
  </si>
  <si>
    <t>B-40258170</t>
  </si>
  <si>
    <t>2026001508</t>
  </si>
  <si>
    <t>580598187</t>
  </si>
  <si>
    <t>12716155-02545</t>
  </si>
  <si>
    <t>2026001507</t>
  </si>
  <si>
    <t>580598195</t>
  </si>
  <si>
    <t>12716155-02546</t>
  </si>
  <si>
    <t>2026001509</t>
  </si>
  <si>
    <t>580598203</t>
  </si>
  <si>
    <t>12716155-02547</t>
  </si>
  <si>
    <t>2026001510</t>
  </si>
  <si>
    <t>580598211</t>
  </si>
  <si>
    <t>12716155-02548</t>
  </si>
  <si>
    <t>2026001511</t>
  </si>
  <si>
    <t>580598229</t>
  </si>
  <si>
    <t>12716155-02549</t>
  </si>
  <si>
    <t>2026001512</t>
  </si>
  <si>
    <t>580598237</t>
  </si>
  <si>
    <t>12716155-02550</t>
  </si>
  <si>
    <t>FRANCISCO IBAÑEZ GUERRA</t>
  </si>
  <si>
    <t>44905905-S</t>
  </si>
  <si>
    <t>2026001515</t>
  </si>
  <si>
    <t>580598245</t>
  </si>
  <si>
    <t>12716155-02551</t>
  </si>
  <si>
    <t>2026001514</t>
  </si>
  <si>
    <t>580598278</t>
  </si>
  <si>
    <t>12716155-02556</t>
  </si>
  <si>
    <t>EUTIQUIO MANUEL MARCOS DIEZ</t>
  </si>
  <si>
    <t>34005</t>
  </si>
  <si>
    <t>12767955-B</t>
  </si>
  <si>
    <t>2026001518</t>
  </si>
  <si>
    <t>580598260</t>
  </si>
  <si>
    <t>12716155-02555</t>
  </si>
  <si>
    <t>2026001517</t>
  </si>
  <si>
    <t>580598286</t>
  </si>
  <si>
    <t>12716155-02557</t>
  </si>
  <si>
    <t>2026001519</t>
  </si>
  <si>
    <t>580598302</t>
  </si>
  <si>
    <t>12716155-02562</t>
  </si>
  <si>
    <t>2026001520</t>
  </si>
  <si>
    <t>580598336</t>
  </si>
  <si>
    <t>12716155-02566</t>
  </si>
  <si>
    <t>RENE RODRIGO SALGUEIRO CORONEL</t>
  </si>
  <si>
    <t>72917149-L</t>
  </si>
  <si>
    <t>2026001523</t>
  </si>
  <si>
    <t>580598351</t>
  </si>
  <si>
    <t>12716155-02570</t>
  </si>
  <si>
    <t>2026001524</t>
  </si>
  <si>
    <t>580598369</t>
  </si>
  <si>
    <t>12716155-02571</t>
  </si>
  <si>
    <t>RAUL FERNANDEZ MUÑOZ</t>
  </si>
  <si>
    <t>09344842-B</t>
  </si>
  <si>
    <t>2026001526</t>
  </si>
  <si>
    <t>580598377</t>
  </si>
  <si>
    <t>12716155-02572</t>
  </si>
  <si>
    <t>MARIA MERCEDES SEGOVIA COCINERO</t>
  </si>
  <si>
    <t>09346142-T</t>
  </si>
  <si>
    <t>2026001525</t>
  </si>
  <si>
    <t>580598385</t>
  </si>
  <si>
    <t>12716155-02573</t>
  </si>
  <si>
    <t>ANDREA FERNANDEZ SEGOVIA</t>
  </si>
  <si>
    <t>71178232-V</t>
  </si>
  <si>
    <t>2026001527</t>
  </si>
  <si>
    <t>580598393</t>
  </si>
  <si>
    <t>12716155-02578</t>
  </si>
  <si>
    <t>2026001528</t>
  </si>
  <si>
    <t>580598401</t>
  </si>
  <si>
    <t>12716155-02579</t>
  </si>
  <si>
    <t>2026001531</t>
  </si>
  <si>
    <t>580598419</t>
  </si>
  <si>
    <t>12716155-02582</t>
  </si>
  <si>
    <t>2026001530</t>
  </si>
  <si>
    <t>580598435</t>
  </si>
  <si>
    <t>12716155-02584</t>
  </si>
  <si>
    <t>2026001529</t>
  </si>
  <si>
    <t>580598427</t>
  </si>
  <si>
    <t>12716155-02583</t>
  </si>
  <si>
    <t>2026001532</t>
  </si>
  <si>
    <t>580598443</t>
  </si>
  <si>
    <t>12716155-02586</t>
  </si>
  <si>
    <t>2026001533</t>
  </si>
  <si>
    <t>580598450</t>
  </si>
  <si>
    <t>12716155-02589</t>
  </si>
  <si>
    <t>JORGE ENRIQUE VERA MARTINEZ</t>
  </si>
  <si>
    <t>71324498-A</t>
  </si>
  <si>
    <t>2026001534</t>
  </si>
  <si>
    <t>580598468</t>
  </si>
  <si>
    <t>12716155-02590</t>
  </si>
  <si>
    <t>2026001535</t>
  </si>
  <si>
    <t>580598476</t>
  </si>
  <si>
    <t>12716155-02591</t>
  </si>
  <si>
    <t>2026001536</t>
  </si>
  <si>
    <t>580598484</t>
  </si>
  <si>
    <t>12716155-02596</t>
  </si>
  <si>
    <t>AUTOS PELINES, S.A.</t>
  </si>
  <si>
    <t>A-24012718</t>
  </si>
  <si>
    <t>2026001537</t>
  </si>
  <si>
    <t>580598492</t>
  </si>
  <si>
    <t>12716155-02597</t>
  </si>
  <si>
    <t>2026001538</t>
  </si>
  <si>
    <t>580598500</t>
  </si>
  <si>
    <t>12716155-02598</t>
  </si>
  <si>
    <t>2026001539</t>
  </si>
  <si>
    <t>580598518</t>
  </si>
  <si>
    <t>12716155-02602</t>
  </si>
  <si>
    <t>2026001540</t>
  </si>
  <si>
    <t>580598534</t>
  </si>
  <si>
    <t>12716155-02606</t>
  </si>
  <si>
    <t>ARLANZA BUS, S.L.</t>
  </si>
  <si>
    <t>09340</t>
  </si>
  <si>
    <t>LERMA  BURGOS</t>
  </si>
  <si>
    <t>B-09342221</t>
  </si>
  <si>
    <t>2026001541</t>
  </si>
  <si>
    <t>580598542</t>
  </si>
  <si>
    <t>12716155-02609</t>
  </si>
  <si>
    <t>2026001542</t>
  </si>
  <si>
    <t>580598567</t>
  </si>
  <si>
    <t>12716155-02611</t>
  </si>
  <si>
    <t>TTES. DIEGO FDEZ.,S.L.</t>
  </si>
  <si>
    <t>B-09952136</t>
  </si>
  <si>
    <t>2026001543</t>
  </si>
  <si>
    <t>580598575</t>
  </si>
  <si>
    <t>12716155-02613</t>
  </si>
  <si>
    <t>PULIMAX PAVIMENTOS, S.L.</t>
  </si>
  <si>
    <t>B-19490150</t>
  </si>
  <si>
    <t>2026001544</t>
  </si>
  <si>
    <t>580598559</t>
  </si>
  <si>
    <t>12716155-02610</t>
  </si>
  <si>
    <t>2026001546</t>
  </si>
  <si>
    <t>580598583</t>
  </si>
  <si>
    <t>12716155-02614</t>
  </si>
  <si>
    <t>2026001545</t>
  </si>
  <si>
    <t>580598609</t>
  </si>
  <si>
    <t>12716155-02616</t>
  </si>
  <si>
    <t>2026001547</t>
  </si>
  <si>
    <t>580598591</t>
  </si>
  <si>
    <t>12716155-02615</t>
  </si>
  <si>
    <t>2026001333</t>
  </si>
  <si>
    <t>580598617</t>
  </si>
  <si>
    <t>12716155-02617</t>
  </si>
  <si>
    <t>2026001548</t>
  </si>
  <si>
    <t>580598625</t>
  </si>
  <si>
    <t>12716155-02620</t>
  </si>
  <si>
    <t>2026001549</t>
  </si>
  <si>
    <t>580598633</t>
  </si>
  <si>
    <t>12716155-02621</t>
  </si>
  <si>
    <t>2026001550</t>
  </si>
  <si>
    <t>580598641</t>
  </si>
  <si>
    <t>12716155-02622</t>
  </si>
  <si>
    <t>2026001552</t>
  </si>
  <si>
    <t>580598658</t>
  </si>
  <si>
    <t>12716155-02623</t>
  </si>
  <si>
    <t>2026001551</t>
  </si>
  <si>
    <t>580598666</t>
  </si>
  <si>
    <t>12716155-02624</t>
  </si>
  <si>
    <t>JESUS ARGÜELLO ESTEBAN</t>
  </si>
  <si>
    <t>47830</t>
  </si>
  <si>
    <t>TORDEHUMOS  VALLADOLID</t>
  </si>
  <si>
    <t>09295730-G</t>
  </si>
  <si>
    <t>2026001553</t>
  </si>
  <si>
    <t>580598674</t>
  </si>
  <si>
    <t>12716155-02625</t>
  </si>
  <si>
    <t>2026001554</t>
  </si>
  <si>
    <t>580598682</t>
  </si>
  <si>
    <t>12716155-02627</t>
  </si>
  <si>
    <t>2026001555</t>
  </si>
  <si>
    <t>580598690</t>
  </si>
  <si>
    <t>12716155-02628</t>
  </si>
  <si>
    <t>2026001557</t>
  </si>
  <si>
    <t>580598708</t>
  </si>
  <si>
    <t>12716155-02631</t>
  </si>
  <si>
    <t>EMILIO FRANCO DIEZ</t>
  </si>
  <si>
    <t>34460</t>
  </si>
  <si>
    <t>OSORNO LA MAYOR  PALENCIA</t>
  </si>
  <si>
    <t>12739221-G</t>
  </si>
  <si>
    <t>2026001556</t>
  </si>
  <si>
    <t>580598724</t>
  </si>
  <si>
    <t>12716155-02633</t>
  </si>
  <si>
    <t>2026001558</t>
  </si>
  <si>
    <t>580598716</t>
  </si>
  <si>
    <t>12716155-02632</t>
  </si>
  <si>
    <t>2026001559</t>
  </si>
  <si>
    <t>580598732</t>
  </si>
  <si>
    <t>12716155-02634</t>
  </si>
  <si>
    <t>2026001560</t>
  </si>
  <si>
    <t>580598740</t>
  </si>
  <si>
    <t>12716155-02635</t>
  </si>
  <si>
    <t>2026001561</t>
  </si>
  <si>
    <t>580598757</t>
  </si>
  <si>
    <t>12716155-02636</t>
  </si>
  <si>
    <t>2026001562</t>
  </si>
  <si>
    <t>580598765</t>
  </si>
  <si>
    <t>12716155-02637</t>
  </si>
  <si>
    <t>2026001563</t>
  </si>
  <si>
    <t>580598773</t>
  </si>
  <si>
    <t>12716155-02638</t>
  </si>
  <si>
    <t>2026001564</t>
  </si>
  <si>
    <t>580598781</t>
  </si>
  <si>
    <t>12716155-02639</t>
  </si>
  <si>
    <t>2026001565</t>
  </si>
  <si>
    <t>580598799</t>
  </si>
  <si>
    <t>12716155-02640</t>
  </si>
  <si>
    <t>2026001566</t>
  </si>
  <si>
    <t>580598815</t>
  </si>
  <si>
    <t>12716155-02642</t>
  </si>
  <si>
    <t>2026001567</t>
  </si>
  <si>
    <t>580598807</t>
  </si>
  <si>
    <t>12716155-02641</t>
  </si>
  <si>
    <t>2026001568</t>
  </si>
  <si>
    <t>580598823</t>
  </si>
  <si>
    <t>12716155-02643</t>
  </si>
  <si>
    <t>2026001570</t>
  </si>
  <si>
    <t>580598831</t>
  </si>
  <si>
    <t>12716155-02644</t>
  </si>
  <si>
    <t>2026001569</t>
  </si>
  <si>
    <t>580598849</t>
  </si>
  <si>
    <t>12716155-02645</t>
  </si>
  <si>
    <t>2026001571</t>
  </si>
  <si>
    <t>580598856</t>
  </si>
  <si>
    <t>12716155-02646</t>
  </si>
  <si>
    <t>2026001572</t>
  </si>
  <si>
    <t>580598864</t>
  </si>
  <si>
    <t>12716155-02647</t>
  </si>
  <si>
    <t>2026001573</t>
  </si>
  <si>
    <t>580598872</t>
  </si>
  <si>
    <t>12716155-02648</t>
  </si>
  <si>
    <t>2026001574</t>
  </si>
  <si>
    <t>580598880</t>
  </si>
  <si>
    <t>12716155-02649</t>
  </si>
  <si>
    <t>2026001575</t>
  </si>
  <si>
    <t>580598898</t>
  </si>
  <si>
    <t>12716155-02650</t>
  </si>
  <si>
    <t>2026001576</t>
  </si>
  <si>
    <t>580598906</t>
  </si>
  <si>
    <t>12716155-02652</t>
  </si>
  <si>
    <t>2026001324</t>
  </si>
  <si>
    <t>580598914</t>
  </si>
  <si>
    <t>12716155-02653</t>
  </si>
  <si>
    <t>SDAD. COOP. LTDA. VAL. DE TRANSPORTES ALFANDECH</t>
  </si>
  <si>
    <t>46791</t>
  </si>
  <si>
    <t>BENIFAIRO DE LA VALLDIGNA  VALENCIA</t>
  </si>
  <si>
    <t>F-46382263</t>
  </si>
  <si>
    <t>2026001577</t>
  </si>
  <si>
    <t>580598922</t>
  </si>
  <si>
    <t>12716155-02654</t>
  </si>
  <si>
    <t>2026001578</t>
  </si>
  <si>
    <t>580598930</t>
  </si>
  <si>
    <t>12716155-02655</t>
  </si>
  <si>
    <t>2026001579</t>
  </si>
  <si>
    <t>580598948</t>
  </si>
  <si>
    <t>12716155-02656</t>
  </si>
  <si>
    <t>2026001582</t>
  </si>
  <si>
    <t>580598955</t>
  </si>
  <si>
    <t>12716155-02657</t>
  </si>
  <si>
    <t>2026001580</t>
  </si>
  <si>
    <t>580598963</t>
  </si>
  <si>
    <t>12716155-02658</t>
  </si>
  <si>
    <t>JUAN CARLOS GONZALEZ IZQUIERDO</t>
  </si>
  <si>
    <t>09283333-G</t>
  </si>
  <si>
    <t>2026001581</t>
  </si>
  <si>
    <t>580598971</t>
  </si>
  <si>
    <t>12716155-02660</t>
  </si>
  <si>
    <t>2026001583</t>
  </si>
  <si>
    <t>580598989</t>
  </si>
  <si>
    <t>12716155-02661</t>
  </si>
  <si>
    <t>2026001585</t>
  </si>
  <si>
    <t>580598997</t>
  </si>
  <si>
    <t>12716155-02662</t>
  </si>
  <si>
    <t>2026001586</t>
  </si>
  <si>
    <t>580599011</t>
  </si>
  <si>
    <t>12716155-02666</t>
  </si>
  <si>
    <t>2026001587</t>
  </si>
  <si>
    <t>580599037</t>
  </si>
  <si>
    <t>12716155-02668</t>
  </si>
  <si>
    <t>2026001588</t>
  </si>
  <si>
    <t>580599029</t>
  </si>
  <si>
    <t>12716155-02667</t>
  </si>
  <si>
    <t>2026001591</t>
  </si>
  <si>
    <t>580599045</t>
  </si>
  <si>
    <t>12716155-02671</t>
  </si>
  <si>
    <t>2026001589</t>
  </si>
  <si>
    <t>580599052</t>
  </si>
  <si>
    <t>12716155-02672</t>
  </si>
  <si>
    <t>2026001590</t>
  </si>
  <si>
    <t>580599060</t>
  </si>
  <si>
    <t>12716155-02674</t>
  </si>
  <si>
    <t>2026001592</t>
  </si>
  <si>
    <t>580599078</t>
  </si>
  <si>
    <t>12716155-02675</t>
  </si>
  <si>
    <t>2026001594</t>
  </si>
  <si>
    <t>580599086</t>
  </si>
  <si>
    <t>12716155-02676</t>
  </si>
  <si>
    <t>2026001593</t>
  </si>
  <si>
    <t>580599094</t>
  </si>
  <si>
    <t>12716155-02677</t>
  </si>
  <si>
    <t>2026001596</t>
  </si>
  <si>
    <t>580599102</t>
  </si>
  <si>
    <t>12716155-02678</t>
  </si>
  <si>
    <t>2026001595</t>
  </si>
  <si>
    <t>580599110</t>
  </si>
  <si>
    <t>12716155-02679</t>
  </si>
  <si>
    <t>2026001597</t>
  </si>
  <si>
    <t>580599128</t>
  </si>
  <si>
    <t>12716155-02680</t>
  </si>
  <si>
    <t>2026001598</t>
  </si>
  <si>
    <t>580599144</t>
  </si>
  <si>
    <t>12716155-02682</t>
  </si>
  <si>
    <t>2026001600</t>
  </si>
  <si>
    <t>580599136</t>
  </si>
  <si>
    <t>12716155-02681</t>
  </si>
  <si>
    <t>2026001599</t>
  </si>
  <si>
    <t>580599151</t>
  </si>
  <si>
    <t>12716155-02683</t>
  </si>
  <si>
    <t>2026001601</t>
  </si>
  <si>
    <t>580599169</t>
  </si>
  <si>
    <t>12716155-02684</t>
  </si>
  <si>
    <t>2026001602</t>
  </si>
  <si>
    <t>580599177</t>
  </si>
  <si>
    <t>12716155-02685</t>
  </si>
  <si>
    <t>2026001603</t>
  </si>
  <si>
    <t>580599185</t>
  </si>
  <si>
    <t>12716155-02686</t>
  </si>
  <si>
    <t>2026001605</t>
  </si>
  <si>
    <t>580599193</t>
  </si>
  <si>
    <t>12716155-02687</t>
  </si>
  <si>
    <t>2026001604</t>
  </si>
  <si>
    <t>580599201</t>
  </si>
  <si>
    <t>12716155-02688</t>
  </si>
  <si>
    <t>2026001606</t>
  </si>
  <si>
    <t>580599219</t>
  </si>
  <si>
    <t>12716155-02689</t>
  </si>
  <si>
    <t>2026001607</t>
  </si>
  <si>
    <t>580599227</t>
  </si>
  <si>
    <t>12716155-02690</t>
  </si>
  <si>
    <t>2026001608</t>
  </si>
  <si>
    <t>580599235</t>
  </si>
  <si>
    <t>12716155-02691</t>
  </si>
  <si>
    <t>2026001610</t>
  </si>
  <si>
    <t>580599268</t>
  </si>
  <si>
    <t>12716155-02694</t>
  </si>
  <si>
    <t>2026001611</t>
  </si>
  <si>
    <t>580599276</t>
  </si>
  <si>
    <t>12716155-02695</t>
  </si>
  <si>
    <t>2026001612</t>
  </si>
  <si>
    <t>580599284</t>
  </si>
  <si>
    <t>12716155-02696</t>
  </si>
  <si>
    <t>2026001613</t>
  </si>
  <si>
    <t>580599300</t>
  </si>
  <si>
    <t>12716155-02698</t>
  </si>
  <si>
    <t>2026001614</t>
  </si>
  <si>
    <t>580599292</t>
  </si>
  <si>
    <t>12716155-02697</t>
  </si>
  <si>
    <t>2026001615</t>
  </si>
  <si>
    <t>580599318</t>
  </si>
  <si>
    <t>12716155-02699</t>
  </si>
  <si>
    <t>AUTOCARES CINCO ESTRELLAS, S.A.L.</t>
  </si>
  <si>
    <t>37430</t>
  </si>
  <si>
    <t>MORISCOS  SALAMANCA</t>
  </si>
  <si>
    <t>A-37067063</t>
  </si>
  <si>
    <t>2026001617</t>
  </si>
  <si>
    <t>580599334</t>
  </si>
  <si>
    <t>12716155-02701</t>
  </si>
  <si>
    <t>2026001616</t>
  </si>
  <si>
    <t>580599342</t>
  </si>
  <si>
    <t>12716155-02702</t>
  </si>
  <si>
    <t>2026001619</t>
  </si>
  <si>
    <t>580599326</t>
  </si>
  <si>
    <t>12716155-02700</t>
  </si>
  <si>
    <t>2026001618</t>
  </si>
  <si>
    <t>580599375</t>
  </si>
  <si>
    <t>12716155-02706</t>
  </si>
  <si>
    <t>2026001622</t>
  </si>
  <si>
    <t>580599359</t>
  </si>
  <si>
    <t>12716155-02704</t>
  </si>
  <si>
    <t>2026001621</t>
  </si>
  <si>
    <t>580599367</t>
  </si>
  <si>
    <t>12716155-02705</t>
  </si>
  <si>
    <t>ANTONIO ARIETE PEREZ</t>
  </si>
  <si>
    <t>46013</t>
  </si>
  <si>
    <t>73648724-X</t>
  </si>
  <si>
    <t>2026001620</t>
  </si>
  <si>
    <t>580599383</t>
  </si>
  <si>
    <t>12716155-02707</t>
  </si>
  <si>
    <t>2026001623</t>
  </si>
  <si>
    <t>580599409</t>
  </si>
  <si>
    <t>12716155-02709</t>
  </si>
  <si>
    <t>2026001624</t>
  </si>
  <si>
    <t>580599417</t>
  </si>
  <si>
    <t>12716155-02710</t>
  </si>
  <si>
    <t>2026001625</t>
  </si>
  <si>
    <t>580599425</t>
  </si>
  <si>
    <t>12716155-02711</t>
  </si>
  <si>
    <t>2026001626</t>
  </si>
  <si>
    <t>580599433</t>
  </si>
  <si>
    <t>12716155-02712</t>
  </si>
  <si>
    <t>2026001627</t>
  </si>
  <si>
    <t>580599441</t>
  </si>
  <si>
    <t>12716155-02713</t>
  </si>
  <si>
    <t>2026001628</t>
  </si>
  <si>
    <t>580599458</t>
  </si>
  <si>
    <t>12716155-02714</t>
  </si>
  <si>
    <t>2026001629</t>
  </si>
  <si>
    <t>580599466</t>
  </si>
  <si>
    <t>12716155-02715</t>
  </si>
  <si>
    <t>2026001630</t>
  </si>
  <si>
    <t>580599474</t>
  </si>
  <si>
    <t>12716155-02716</t>
  </si>
  <si>
    <t>2026001631</t>
  </si>
  <si>
    <t>580599482</t>
  </si>
  <si>
    <t>12716155-02717</t>
  </si>
  <si>
    <t>2026001633</t>
  </si>
  <si>
    <t>580599490</t>
  </si>
  <si>
    <t>12716155-02718</t>
  </si>
  <si>
    <t>2026001632</t>
  </si>
  <si>
    <t>580599508</t>
  </si>
  <si>
    <t>12716155-02719</t>
  </si>
  <si>
    <t>2026000654</t>
  </si>
  <si>
    <t>580625048</t>
  </si>
  <si>
    <t>14193664-01140</t>
  </si>
  <si>
    <t>FRANCISCO JAVIER ARRANZ GARCIA</t>
  </si>
  <si>
    <t>12374922-W</t>
  </si>
  <si>
    <t>2026000653</t>
  </si>
  <si>
    <t>580625071</t>
  </si>
  <si>
    <t>14193664-01524</t>
  </si>
  <si>
    <t>ANGEL LUIS LORENZO MARTIN</t>
  </si>
  <si>
    <t>12376544-Z</t>
  </si>
  <si>
    <t>2026000656</t>
  </si>
  <si>
    <t>580625063</t>
  </si>
  <si>
    <t>14193664-01433</t>
  </si>
  <si>
    <t>JUAN ANTONIO PEREZ GONZALEZ</t>
  </si>
  <si>
    <t>09291267-A</t>
  </si>
  <si>
    <t>2026000658</t>
  </si>
  <si>
    <t>580625055</t>
  </si>
  <si>
    <t>14193664-01290</t>
  </si>
  <si>
    <t>JUAN LUIS TARTILAN CARRIEDO</t>
  </si>
  <si>
    <t>71921687-C</t>
  </si>
  <si>
    <t>2026000659</t>
  </si>
  <si>
    <t>580625089</t>
  </si>
  <si>
    <t>14193664-01563</t>
  </si>
  <si>
    <t>PEDRO GARCIA GUTIERREZ</t>
  </si>
  <si>
    <t>47164</t>
  </si>
  <si>
    <t>SAN MIGUEL DEL ARROYO  VALLADOLID</t>
  </si>
  <si>
    <t>09273485-T</t>
  </si>
  <si>
    <t>2026000657</t>
  </si>
  <si>
    <t>580625097</t>
  </si>
  <si>
    <t>14193664-01617</t>
  </si>
  <si>
    <t>JORGE GARCIA SUAREZ</t>
  </si>
  <si>
    <t>09332697-X</t>
  </si>
  <si>
    <t>2026000660</t>
  </si>
  <si>
    <t>580625105</t>
  </si>
  <si>
    <t>14193664-01632</t>
  </si>
  <si>
    <t>MANUEL FIDALGO DE PRADO</t>
  </si>
  <si>
    <t>09289326-V</t>
  </si>
  <si>
    <t>2026000661</t>
  </si>
  <si>
    <t>580625113</t>
  </si>
  <si>
    <t>14193664-01658</t>
  </si>
  <si>
    <t>RAUL CAMBERO FERNANDEZ</t>
  </si>
  <si>
    <t>09311866-V</t>
  </si>
  <si>
    <t>2026000662</t>
  </si>
  <si>
    <t>580625121</t>
  </si>
  <si>
    <t>14193664-01673</t>
  </si>
  <si>
    <t>ANGEL LUCIO FERNANDEZ MOTERA</t>
  </si>
  <si>
    <t>12354199-W</t>
  </si>
  <si>
    <t>2026000663</t>
  </si>
  <si>
    <t>580625139</t>
  </si>
  <si>
    <t>14193664-01696</t>
  </si>
  <si>
    <t>JOSE LUIS FERNANDEZ GUTIERREZ</t>
  </si>
  <si>
    <t>09310380-A</t>
  </si>
  <si>
    <t>2026000665</t>
  </si>
  <si>
    <t>580625147</t>
  </si>
  <si>
    <t>14193664-01704</t>
  </si>
  <si>
    <t>BIENVENIDO MERINO DELGADO</t>
  </si>
  <si>
    <t>00779734-B</t>
  </si>
  <si>
    <t>2026000664</t>
  </si>
  <si>
    <t>580625154</t>
  </si>
  <si>
    <t>14193664-01706</t>
  </si>
  <si>
    <t>2026000666</t>
  </si>
  <si>
    <t>580625162</t>
  </si>
  <si>
    <t>14193664-01718</t>
  </si>
  <si>
    <t>ANGEL MANUEL ZARZUELO BARRIO</t>
  </si>
  <si>
    <t>09310292-F</t>
  </si>
  <si>
    <t>2026000667</t>
  </si>
  <si>
    <t>580625188</t>
  </si>
  <si>
    <t>14193664-01790</t>
  </si>
  <si>
    <t>JUAN SANTIAGO ALLER GARCIA</t>
  </si>
  <si>
    <t>09337891-Y</t>
  </si>
  <si>
    <t>2026000668</t>
  </si>
  <si>
    <t>580625196</t>
  </si>
  <si>
    <t>14193664-01806</t>
  </si>
  <si>
    <t>ALBERTO RUBIO PEREZ</t>
  </si>
  <si>
    <t>09336665-E</t>
  </si>
  <si>
    <t>2026000669</t>
  </si>
  <si>
    <t>580625212</t>
  </si>
  <si>
    <t>14193664-01856</t>
  </si>
  <si>
    <t>ROBERTO PASCUAL GARCIA</t>
  </si>
  <si>
    <t>09319742-G</t>
  </si>
  <si>
    <t>2026000672</t>
  </si>
  <si>
    <t>580625238</t>
  </si>
  <si>
    <t>14193664-01866</t>
  </si>
  <si>
    <t>ENRIQUE FERNANDEZ RODRIGUEZ</t>
  </si>
  <si>
    <t>12362017-T</t>
  </si>
  <si>
    <t>2026000673</t>
  </si>
  <si>
    <t>580625261</t>
  </si>
  <si>
    <t>14193664-01893</t>
  </si>
  <si>
    <t>JOSE LUIS GOMEZ RODRIGUEZ</t>
  </si>
  <si>
    <t>07847549-H</t>
  </si>
  <si>
    <t>2026000674</t>
  </si>
  <si>
    <t>580625253</t>
  </si>
  <si>
    <t>14193664-01887</t>
  </si>
  <si>
    <t>MARCELINO GARCIA OLIVA</t>
  </si>
  <si>
    <t>37193</t>
  </si>
  <si>
    <t>ALDEHUELA DE LOS GUZMANES  SALAMANCA</t>
  </si>
  <si>
    <t>07842218-T</t>
  </si>
  <si>
    <t>2026000675</t>
  </si>
  <si>
    <t>580625279</t>
  </si>
  <si>
    <t>14193664-01896</t>
  </si>
  <si>
    <t>JOSE MARIA VILLAGRA PASCUAL</t>
  </si>
  <si>
    <t>09260184-Q</t>
  </si>
  <si>
    <t>2026000676</t>
  </si>
  <si>
    <t>580625287</t>
  </si>
  <si>
    <t>14193664-01898</t>
  </si>
  <si>
    <t>JAVIER SANCHEZ SAN NAZARIO</t>
  </si>
  <si>
    <t>37185</t>
  </si>
  <si>
    <t>VILLAMAYOR  SALAMANCA</t>
  </si>
  <si>
    <t>70862861-E</t>
  </si>
  <si>
    <t>2026000677</t>
  </si>
  <si>
    <t>580625295</t>
  </si>
  <si>
    <t>14193664-01900</t>
  </si>
  <si>
    <t>JOSE ANGEL MARTIN DE CASTRO</t>
  </si>
  <si>
    <t>12370129-Q</t>
  </si>
  <si>
    <t>2026000678</t>
  </si>
  <si>
    <t>580625303</t>
  </si>
  <si>
    <t>14193664-01901</t>
  </si>
  <si>
    <t>JAVIER GONZALEZ MAZARIEGOS</t>
  </si>
  <si>
    <t>09301431-R</t>
  </si>
  <si>
    <t>2026000679</t>
  </si>
  <si>
    <t>580625311</t>
  </si>
  <si>
    <t>14193664-01904</t>
  </si>
  <si>
    <t>ALFREDO MANSO PUERTAS</t>
  </si>
  <si>
    <t>12367185-Q</t>
  </si>
  <si>
    <t>2026000680</t>
  </si>
  <si>
    <t>580625337</t>
  </si>
  <si>
    <t>14193664-01943</t>
  </si>
  <si>
    <t>MANUEL GIL QUILCE</t>
  </si>
  <si>
    <t>12402724-C</t>
  </si>
  <si>
    <t>2026000681</t>
  </si>
  <si>
    <t>580625378</t>
  </si>
  <si>
    <t>14193664-01969</t>
  </si>
  <si>
    <t>JOSE LUIS AGUADO MONJE</t>
  </si>
  <si>
    <t>12235086-Y</t>
  </si>
  <si>
    <t>2026000682</t>
  </si>
  <si>
    <t>580625352</t>
  </si>
  <si>
    <t>14193664-01954</t>
  </si>
  <si>
    <t>ANA PILAR APARICIO GIL</t>
  </si>
  <si>
    <t>12405490-A</t>
  </si>
  <si>
    <t>2026000683</t>
  </si>
  <si>
    <t>580625360</t>
  </si>
  <si>
    <t>14193664-01959</t>
  </si>
  <si>
    <t>ENRIQUE TEJEDOR GARCIA</t>
  </si>
  <si>
    <t>37006</t>
  </si>
  <si>
    <t>07861344-J</t>
  </si>
  <si>
    <t>2026000684</t>
  </si>
  <si>
    <t>580625329</t>
  </si>
  <si>
    <t>14193664-01909</t>
  </si>
  <si>
    <t>ARMANDO SANTANA MARCOS</t>
  </si>
  <si>
    <t>09327462-L</t>
  </si>
  <si>
    <t>2026000685</t>
  </si>
  <si>
    <t>580625345</t>
  </si>
  <si>
    <t>14193664-01947</t>
  </si>
  <si>
    <t>ANTONIO SAN JOSE LEONARDO</t>
  </si>
  <si>
    <t>09274372-J</t>
  </si>
  <si>
    <t>2026000686</t>
  </si>
  <si>
    <t>580625386</t>
  </si>
  <si>
    <t>14193664-01974</t>
  </si>
  <si>
    <t>2026000687</t>
  </si>
  <si>
    <t>580625394</t>
  </si>
  <si>
    <t>14193664-01986</t>
  </si>
  <si>
    <t>AGUSTIN HOLGADO VICENTE</t>
  </si>
  <si>
    <t>07834649-K</t>
  </si>
  <si>
    <t>2026000688</t>
  </si>
  <si>
    <t>580625410</t>
  </si>
  <si>
    <t>14193664-02006</t>
  </si>
  <si>
    <t>JUAN CARLOS GARCIA MARTINEZ</t>
  </si>
  <si>
    <t>12368204-T</t>
  </si>
  <si>
    <t>2026000689</t>
  </si>
  <si>
    <t>580625428</t>
  </si>
  <si>
    <t>14193664-02007</t>
  </si>
  <si>
    <t>2026000690</t>
  </si>
  <si>
    <t>580625402</t>
  </si>
  <si>
    <t>14193664-01987</t>
  </si>
  <si>
    <t>2026000691</t>
  </si>
  <si>
    <t>580625436</t>
  </si>
  <si>
    <t>14193664-02012</t>
  </si>
  <si>
    <t>2026000692</t>
  </si>
  <si>
    <t>580625444</t>
  </si>
  <si>
    <t>14193664-02013</t>
  </si>
  <si>
    <t>JUAN CARLOS ORTEGA CERRADA</t>
  </si>
  <si>
    <t>50848865-M</t>
  </si>
  <si>
    <t>2026000693</t>
  </si>
  <si>
    <t>580625451</t>
  </si>
  <si>
    <t>14193664-02014</t>
  </si>
  <si>
    <t>CAMPO ELIAS CRIOLLO CALVACHE</t>
  </si>
  <si>
    <t>12427500-W</t>
  </si>
  <si>
    <t>2026000694</t>
  </si>
  <si>
    <t>580625469</t>
  </si>
  <si>
    <t>14193664-02018</t>
  </si>
  <si>
    <t>SERGIO CEREZO BOMBIN</t>
  </si>
  <si>
    <t>44917332-B</t>
  </si>
  <si>
    <t>2026000695</t>
  </si>
  <si>
    <t>580625477</t>
  </si>
  <si>
    <t>14193664-02019</t>
  </si>
  <si>
    <t>JOSE ANTONIO GOMEZ IGLESIAS</t>
  </si>
  <si>
    <t>09297083-T</t>
  </si>
  <si>
    <t>2026000696</t>
  </si>
  <si>
    <t>580625485</t>
  </si>
  <si>
    <t>14193664-02030</t>
  </si>
  <si>
    <t>ARSENIO GARCIA ORDAS</t>
  </si>
  <si>
    <t>12377461-B</t>
  </si>
  <si>
    <t>2026000697</t>
  </si>
  <si>
    <t>580625493</t>
  </si>
  <si>
    <t>14193664-02032</t>
  </si>
  <si>
    <t>FRANCISCO OLEA CASCON</t>
  </si>
  <si>
    <t>09346315-N</t>
  </si>
  <si>
    <t>2026000698</t>
  </si>
  <si>
    <t>580625501</t>
  </si>
  <si>
    <t>14193664-02035</t>
  </si>
  <si>
    <t>MIGUEL ANGEL ALCOVER ALVAREZ</t>
  </si>
  <si>
    <t>09340152-J</t>
  </si>
  <si>
    <t>2026000699</t>
  </si>
  <si>
    <t>580625519</t>
  </si>
  <si>
    <t>14193664-02036</t>
  </si>
  <si>
    <t>ALFONSO FERNANDEZ PELAZ</t>
  </si>
  <si>
    <t>71126432-J</t>
  </si>
  <si>
    <t>2026000700</t>
  </si>
  <si>
    <t>580625527</t>
  </si>
  <si>
    <t>14193664-02037</t>
  </si>
  <si>
    <t>VANESA DEL PLIEGO SALVADOR</t>
  </si>
  <si>
    <t>02674531-E</t>
  </si>
  <si>
    <t>2026000701</t>
  </si>
  <si>
    <t>580625535</t>
  </si>
  <si>
    <t>14193664-02038</t>
  </si>
  <si>
    <t>JOSE MANUEL MARTIN DE LA CRUZ</t>
  </si>
  <si>
    <t>12387237-N</t>
  </si>
  <si>
    <t>2026000702</t>
  </si>
  <si>
    <t>580625543</t>
  </si>
  <si>
    <t>14193664-02039</t>
  </si>
  <si>
    <t>VERONICA CASTAÑO RETUERTO</t>
  </si>
  <si>
    <t>71156415-G</t>
  </si>
  <si>
    <t>2026000703</t>
  </si>
  <si>
    <t>580625550</t>
  </si>
  <si>
    <t>14193664-02040</t>
  </si>
  <si>
    <t>PEDRO JESUS ALONSO DIEZ</t>
  </si>
  <si>
    <t>09290852-W</t>
  </si>
  <si>
    <t>2026000704</t>
  </si>
  <si>
    <t>580625584</t>
  </si>
  <si>
    <t>14193664-02050</t>
  </si>
  <si>
    <t>MANUEL PONCELA GOMEZ</t>
  </si>
  <si>
    <t>09280151-L</t>
  </si>
  <si>
    <t>2026000705</t>
  </si>
  <si>
    <t>580625568</t>
  </si>
  <si>
    <t>14193664-02042</t>
  </si>
  <si>
    <t>FRUTOS TOMEO PEREZ</t>
  </si>
  <si>
    <t>09268862-T</t>
  </si>
  <si>
    <t>2026000707</t>
  </si>
  <si>
    <t>580625592</t>
  </si>
  <si>
    <t>14193664-02051</t>
  </si>
  <si>
    <t>ROBERTO ARRANZ REGUILON</t>
  </si>
  <si>
    <t>71152590-C</t>
  </si>
  <si>
    <t>2026000709</t>
  </si>
  <si>
    <t>580625600</t>
  </si>
  <si>
    <t>14193664-02052</t>
  </si>
  <si>
    <t>JOSE GREGORIO CESTEROS LLANO</t>
  </si>
  <si>
    <t>12378666-C</t>
  </si>
  <si>
    <t>2026000708</t>
  </si>
  <si>
    <t>580625618</t>
  </si>
  <si>
    <t>14193664-02055</t>
  </si>
  <si>
    <t>2026000710</t>
  </si>
  <si>
    <t>580625626</t>
  </si>
  <si>
    <t>14193664-02057</t>
  </si>
  <si>
    <t>CO3 COCHES CON CONDUCTOR, S.L.U.</t>
  </si>
  <si>
    <t>B-47745971</t>
  </si>
  <si>
    <t>2026000711</t>
  </si>
  <si>
    <t>580625634</t>
  </si>
  <si>
    <t>14193664-02058</t>
  </si>
  <si>
    <t>2026000712</t>
  </si>
  <si>
    <t>580625642</t>
  </si>
  <si>
    <t>14193664-02059</t>
  </si>
  <si>
    <t>2026000713</t>
  </si>
  <si>
    <t>580625659</t>
  </si>
  <si>
    <t>14193664-02060</t>
  </si>
  <si>
    <t>2026000714</t>
  </si>
  <si>
    <t>580625667</t>
  </si>
  <si>
    <t>14193664-02061</t>
  </si>
  <si>
    <t>2026000715</t>
  </si>
  <si>
    <t>580625675</t>
  </si>
  <si>
    <t>14193664-02062</t>
  </si>
  <si>
    <t>2026000716</t>
  </si>
  <si>
    <t>580625683</t>
  </si>
  <si>
    <t>14193664-02063</t>
  </si>
  <si>
    <t>2026000717</t>
  </si>
  <si>
    <t>580625691</t>
  </si>
  <si>
    <t>14193664-02067</t>
  </si>
  <si>
    <t>DAVID GARCIA RAMON</t>
  </si>
  <si>
    <t>71125041-W</t>
  </si>
  <si>
    <t>2026000720</t>
  </si>
  <si>
    <t>580625717</t>
  </si>
  <si>
    <t>14193664-02070</t>
  </si>
  <si>
    <t>ARACELI DOPICO GUERRERO</t>
  </si>
  <si>
    <t>PALAZUELO DE VEDIJA  VALLADOLID</t>
  </si>
  <si>
    <t>30647775-E</t>
  </si>
  <si>
    <t>2026000721</t>
  </si>
  <si>
    <t>580625733</t>
  </si>
  <si>
    <t>14193664-02073</t>
  </si>
  <si>
    <t>CONSTANTINO GONZALEZ FERNANDEZ</t>
  </si>
  <si>
    <t>09330403-Q</t>
  </si>
  <si>
    <t>2026000722</t>
  </si>
  <si>
    <t>580625758</t>
  </si>
  <si>
    <t>14193664-02077</t>
  </si>
  <si>
    <t>ABDENBI LAMNASRA CHARRADI</t>
  </si>
  <si>
    <t>72920499-B</t>
  </si>
  <si>
    <t>2026000723</t>
  </si>
  <si>
    <t>580625766</t>
  </si>
  <si>
    <t>14193664-02080</t>
  </si>
  <si>
    <t>ISSAM EL ADLANI NOUALI</t>
  </si>
  <si>
    <t>12443697-F</t>
  </si>
  <si>
    <t>2026000724</t>
  </si>
  <si>
    <t>580625774</t>
  </si>
  <si>
    <t>14193664-02081</t>
  </si>
  <si>
    <t>EDUARDO DE LA FUENTE  GALLEGO</t>
  </si>
  <si>
    <t>12421855-S</t>
  </si>
  <si>
    <t>2026000726</t>
  </si>
  <si>
    <t>580625808</t>
  </si>
  <si>
    <t>14193664-02086</t>
  </si>
  <si>
    <t>JESUS GORDONCILLO LUENGO</t>
  </si>
  <si>
    <t>09335268-M</t>
  </si>
  <si>
    <t>2026000727</t>
  </si>
  <si>
    <t>580625824</t>
  </si>
  <si>
    <t>14193664-02089</t>
  </si>
  <si>
    <t>JOSE MIGUEL MIÑAMBRES DE LA TORRE</t>
  </si>
  <si>
    <t>09296195-D</t>
  </si>
  <si>
    <t>2026000728</t>
  </si>
  <si>
    <t>580625816</t>
  </si>
  <si>
    <t>14193664-02088</t>
  </si>
  <si>
    <t>NOUBLAELHAYAT DAKI OUAKIL</t>
  </si>
  <si>
    <t>71578250-L</t>
  </si>
  <si>
    <t>2026000729</t>
  </si>
  <si>
    <t>580625840</t>
  </si>
  <si>
    <t>14193664-02093</t>
  </si>
  <si>
    <t>MARTA INGELMO  DE LA FUENTE</t>
  </si>
  <si>
    <t>09315972-Y</t>
  </si>
  <si>
    <t>2026000731</t>
  </si>
  <si>
    <t>580625832</t>
  </si>
  <si>
    <t>14193664-02092</t>
  </si>
  <si>
    <t>LUIS MIGUEL LAZARO POVEDA</t>
  </si>
  <si>
    <t>07958056-X</t>
  </si>
  <si>
    <t>2026000732</t>
  </si>
  <si>
    <t>580625857</t>
  </si>
  <si>
    <t>14193664-02094</t>
  </si>
  <si>
    <t>GUILLERMO PEREZ SAN JUAN</t>
  </si>
  <si>
    <t>VILLAMAYOR DE ARMUÑA  SALAMANCA</t>
  </si>
  <si>
    <t>70891708-G</t>
  </si>
  <si>
    <t>2026000734</t>
  </si>
  <si>
    <t>580625881</t>
  </si>
  <si>
    <t>14193664-02100</t>
  </si>
  <si>
    <t>FRANCISCO JOAQUIN COLINAS GARCIA</t>
  </si>
  <si>
    <t>07861765-C</t>
  </si>
  <si>
    <t>2026000733</t>
  </si>
  <si>
    <t>580625873</t>
  </si>
  <si>
    <t>14193664-02096</t>
  </si>
  <si>
    <t>MIGUEL ANGEL PEREZ BENAVENTE</t>
  </si>
  <si>
    <t>09331538-R</t>
  </si>
  <si>
    <t>2026000735</t>
  </si>
  <si>
    <t>580625899</t>
  </si>
  <si>
    <t>14193664-02101</t>
  </si>
  <si>
    <t>SADIK ASSID CHOUYOUKH</t>
  </si>
  <si>
    <t>12440343-B</t>
  </si>
  <si>
    <t>2026000736</t>
  </si>
  <si>
    <t>580625923</t>
  </si>
  <si>
    <t>14193664-02106</t>
  </si>
  <si>
    <t>2026000737</t>
  </si>
  <si>
    <t>580625915</t>
  </si>
  <si>
    <t>14193664-02104</t>
  </si>
  <si>
    <t>2026000738</t>
  </si>
  <si>
    <t>580625907</t>
  </si>
  <si>
    <t>14193664-02103</t>
  </si>
  <si>
    <t>HUGO RODRIGUEZ NÚÑEZ</t>
  </si>
  <si>
    <t>12405769-Y</t>
  </si>
  <si>
    <t>2026000739</t>
  </si>
  <si>
    <t>580625931</t>
  </si>
  <si>
    <t>14193664-02108</t>
  </si>
  <si>
    <t xml:space="preserve">FLORIN COCHINESCU </t>
  </si>
  <si>
    <t>71383829-V</t>
  </si>
  <si>
    <t>2026000740</t>
  </si>
  <si>
    <t>580625949</t>
  </si>
  <si>
    <t>14193664-02109</t>
  </si>
  <si>
    <t>JOHN JAIRO DEL RIO HENAO</t>
  </si>
  <si>
    <t>12472584-Y</t>
  </si>
  <si>
    <t>2026000742</t>
  </si>
  <si>
    <t>580625956</t>
  </si>
  <si>
    <t>14193664-02110</t>
  </si>
  <si>
    <t>ALBERTO CASTANEDO CUCURULL</t>
  </si>
  <si>
    <t>12402398-Q</t>
  </si>
  <si>
    <t>2026000741</t>
  </si>
  <si>
    <t>580625964</t>
  </si>
  <si>
    <t>14193664-02111</t>
  </si>
  <si>
    <t>CAYETANO ANTONIO HERNANDEZ HERNANDEZ</t>
  </si>
  <si>
    <t>37900</t>
  </si>
  <si>
    <t>SANTA MARTA DE TORMES  SALAMANCA</t>
  </si>
  <si>
    <t>70979847-F</t>
  </si>
  <si>
    <t>2026000743</t>
  </si>
  <si>
    <t>580625972</t>
  </si>
  <si>
    <t>14193664-02114</t>
  </si>
  <si>
    <t>2026000744</t>
  </si>
  <si>
    <t>580625980</t>
  </si>
  <si>
    <t>14193664-02115</t>
  </si>
  <si>
    <t>JAVIER ALVAREZ SANZ</t>
  </si>
  <si>
    <t>09319018-Q</t>
  </si>
  <si>
    <t>2026000745</t>
  </si>
  <si>
    <t>580625998</t>
  </si>
  <si>
    <t>14193664-02116</t>
  </si>
  <si>
    <t>MARCOS ANTONIO SAN JOSE ESPINAR</t>
  </si>
  <si>
    <t>09296669-T</t>
  </si>
  <si>
    <t>2026000746</t>
  </si>
  <si>
    <t>580626004</t>
  </si>
  <si>
    <t>14193664-02117</t>
  </si>
  <si>
    <t>JOSE LUIS BLANCO RICO</t>
  </si>
  <si>
    <t>PUERTA DE CASASOLA  VALLADOLID</t>
  </si>
  <si>
    <t>12389973-B</t>
  </si>
  <si>
    <t>2026000747</t>
  </si>
  <si>
    <t>580626012</t>
  </si>
  <si>
    <t>14193664-02119</t>
  </si>
  <si>
    <t>ANDRES ALEJANDRO PAREDES FIGUEROA</t>
  </si>
  <si>
    <t>12439317-C</t>
  </si>
  <si>
    <t>2026000748</t>
  </si>
  <si>
    <t>580626038</t>
  </si>
  <si>
    <t>14193664-02124</t>
  </si>
  <si>
    <t>MARIA TERESA SANTOS MARTINEZ</t>
  </si>
  <si>
    <t>09794858-D</t>
  </si>
  <si>
    <t>2026000749</t>
  </si>
  <si>
    <t>580626046</t>
  </si>
  <si>
    <t>14193664-02126</t>
  </si>
  <si>
    <t>PEDRO JUAN GARCIA DEL PRADO</t>
  </si>
  <si>
    <t>SALAMANCA  Salamanca</t>
  </si>
  <si>
    <t>70891442-Z</t>
  </si>
  <si>
    <t>2026000750</t>
  </si>
  <si>
    <t>580626053</t>
  </si>
  <si>
    <t>14193664-02127</t>
  </si>
  <si>
    <t>TAYEB ASSID AMINE</t>
  </si>
  <si>
    <t>12476249-Z</t>
  </si>
  <si>
    <t>2026000751</t>
  </si>
  <si>
    <t>580626061</t>
  </si>
  <si>
    <t>14193664-02128</t>
  </si>
  <si>
    <t>LUNA ORTIZ MARRON</t>
  </si>
  <si>
    <t>13148349-P</t>
  </si>
  <si>
    <t>2026000752</t>
  </si>
  <si>
    <t>580626079</t>
  </si>
  <si>
    <t>14193664-02129</t>
  </si>
  <si>
    <t>JUAN CARLOS DEL CASTILLO LEON</t>
  </si>
  <si>
    <t>09323038-B</t>
  </si>
  <si>
    <t>2026000753</t>
  </si>
  <si>
    <t>580626087</t>
  </si>
  <si>
    <t>14193664-02130</t>
  </si>
  <si>
    <t>2026000754</t>
  </si>
  <si>
    <t>580626103</t>
  </si>
  <si>
    <t>14193664-02133</t>
  </si>
  <si>
    <t>ANDRES JOSE DEL REY GARCIA</t>
  </si>
  <si>
    <t>02272240-R</t>
  </si>
  <si>
    <t>2026000755</t>
  </si>
  <si>
    <t>580626095</t>
  </si>
  <si>
    <t>14193664-02131</t>
  </si>
  <si>
    <t>ABDELMAJID BOUICHICHANE BENZINE</t>
  </si>
  <si>
    <t>12442679-R</t>
  </si>
  <si>
    <t>2026000756</t>
  </si>
  <si>
    <t>580626129</t>
  </si>
  <si>
    <t>14193664-02135</t>
  </si>
  <si>
    <t>JOSE MARIA VILLAZALA FERNANDEZ</t>
  </si>
  <si>
    <t>09311659-V</t>
  </si>
  <si>
    <t>2026000757</t>
  </si>
  <si>
    <t>580626111</t>
  </si>
  <si>
    <t>14193664-02134</t>
  </si>
  <si>
    <t>ANA BELEN CERRON NEGRO</t>
  </si>
  <si>
    <t>12380588-X</t>
  </si>
  <si>
    <t>2026000758</t>
  </si>
  <si>
    <t>580626137</t>
  </si>
  <si>
    <t>14193664-02136</t>
  </si>
  <si>
    <t>MANUEL FRANCISCO EGIDO GORDO</t>
  </si>
  <si>
    <t>70978227-C</t>
  </si>
  <si>
    <t>2026000759</t>
  </si>
  <si>
    <t>580626145</t>
  </si>
  <si>
    <t>14193664-02137</t>
  </si>
  <si>
    <t>VICTOR MANUEL REYES VILLORIA</t>
  </si>
  <si>
    <t>71328210-N</t>
  </si>
  <si>
    <t>2026000760</t>
  </si>
  <si>
    <t>580626152</t>
  </si>
  <si>
    <t>14193664-02138</t>
  </si>
  <si>
    <t>JUAN CARLOS MEDINA FERNANDEZ</t>
  </si>
  <si>
    <t>09307750-H</t>
  </si>
  <si>
    <t>2026000761</t>
  </si>
  <si>
    <t>580626160</t>
  </si>
  <si>
    <t>14193664-02139</t>
  </si>
  <si>
    <t>ALFREDO ARIAS GONZALEZ</t>
  </si>
  <si>
    <t>24193</t>
  </si>
  <si>
    <t>VILLAQUILAMBRE  LEON</t>
  </si>
  <si>
    <t>09805732-G</t>
  </si>
  <si>
    <t>2026000765</t>
  </si>
  <si>
    <t>580626178</t>
  </si>
  <si>
    <t>14193664-02140</t>
  </si>
  <si>
    <t>ROBERTO BENITO HERNANDEZ</t>
  </si>
  <si>
    <t>07988043-M</t>
  </si>
  <si>
    <t>2026000762</t>
  </si>
  <si>
    <t>580626186</t>
  </si>
  <si>
    <t>14193664-02142</t>
  </si>
  <si>
    <t>ANDON VALCHEV GEORGIEV</t>
  </si>
  <si>
    <t>X9664483-K</t>
  </si>
  <si>
    <t>2026000763</t>
  </si>
  <si>
    <t>580626194</t>
  </si>
  <si>
    <t>14193664-02143</t>
  </si>
  <si>
    <t>JILALI EL MAZI ARMICHE</t>
  </si>
  <si>
    <t>14047700-J</t>
  </si>
  <si>
    <t>2026000764</t>
  </si>
  <si>
    <t>580626210</t>
  </si>
  <si>
    <t>14193664-02146</t>
  </si>
  <si>
    <t>ANGEL BAJO PEREZ</t>
  </si>
  <si>
    <t>37184</t>
  </si>
  <si>
    <t>VILLARES DE LA REINA  SALAMANCA</t>
  </si>
  <si>
    <t>07866483-T</t>
  </si>
  <si>
    <t>2026000766</t>
  </si>
  <si>
    <t>580626228</t>
  </si>
  <si>
    <t>14193664-02148</t>
  </si>
  <si>
    <t>VAMOSCAR SL</t>
  </si>
  <si>
    <t>B-47756663</t>
  </si>
  <si>
    <t>2026000767</t>
  </si>
  <si>
    <t>580626236</t>
  </si>
  <si>
    <t>14193664-02149</t>
  </si>
  <si>
    <t>2026000768</t>
  </si>
  <si>
    <t>580626244</t>
  </si>
  <si>
    <t>14193664-02150</t>
  </si>
  <si>
    <t>ALVARO BAÑOS PRESA</t>
  </si>
  <si>
    <t xml:space="preserve"> LEON  LEON</t>
  </si>
  <si>
    <t>30669472-F</t>
  </si>
  <si>
    <t>2026000769</t>
  </si>
  <si>
    <t>580626251</t>
  </si>
  <si>
    <t>14193664-02152</t>
  </si>
  <si>
    <t>JOSE RAMON SANZ RODRIGUEZ</t>
  </si>
  <si>
    <t>09275829-K</t>
  </si>
  <si>
    <t>2026000770</t>
  </si>
  <si>
    <t>580626269</t>
  </si>
  <si>
    <t>14193664-02155</t>
  </si>
  <si>
    <t>2026000772</t>
  </si>
  <si>
    <t>580626285</t>
  </si>
  <si>
    <t>14193664-02158</t>
  </si>
  <si>
    <t>DAVID AREVALO ABASCAL</t>
  </si>
  <si>
    <t>71120135-H</t>
  </si>
  <si>
    <t>2026000773</t>
  </si>
  <si>
    <t>580626293</t>
  </si>
  <si>
    <t>14193664-02160</t>
  </si>
  <si>
    <t>JOSE MANUEL ESCUDERO SAN MATIAS</t>
  </si>
  <si>
    <t>07974266-M</t>
  </si>
  <si>
    <t>2026000774</t>
  </si>
  <si>
    <t>580626301</t>
  </si>
  <si>
    <t>14193664-02161</t>
  </si>
  <si>
    <t xml:space="preserve">GERMAN SAN MARTIN CASTELLANOS </t>
  </si>
  <si>
    <t>24007</t>
  </si>
  <si>
    <t>51095295-J</t>
  </si>
  <si>
    <t>2026000775</t>
  </si>
  <si>
    <t>580626319</t>
  </si>
  <si>
    <t>14193664-02163</t>
  </si>
  <si>
    <t>2026000776</t>
  </si>
  <si>
    <t>580626335</t>
  </si>
  <si>
    <t>14193664-02167</t>
  </si>
  <si>
    <t>EFRAIN ALVAREZ FEITO</t>
  </si>
  <si>
    <t>10087914-E</t>
  </si>
  <si>
    <t>2026000777</t>
  </si>
  <si>
    <t>580626327</t>
  </si>
  <si>
    <t>14193664-02165</t>
  </si>
  <si>
    <t>ANTONIO ROBLES LOPEZ</t>
  </si>
  <si>
    <t>09745156-X</t>
  </si>
  <si>
    <t>2026000778</t>
  </si>
  <si>
    <t>580626350</t>
  </si>
  <si>
    <t>14193664-02171</t>
  </si>
  <si>
    <t>RAUL GUTIERREZ BLANCO</t>
  </si>
  <si>
    <t>24700</t>
  </si>
  <si>
    <t>ASTORGA  LEON</t>
  </si>
  <si>
    <t>71562703-C</t>
  </si>
  <si>
    <t>2026000779</t>
  </si>
  <si>
    <t>580626343</t>
  </si>
  <si>
    <t>14193664-02168</t>
  </si>
  <si>
    <t>ANGEL JOSE GARCIA  GONZALEZ</t>
  </si>
  <si>
    <t>07968186-C</t>
  </si>
  <si>
    <t>2026000780</t>
  </si>
  <si>
    <t>580626368</t>
  </si>
  <si>
    <t>14193664-02173</t>
  </si>
  <si>
    <t>JOSE IGNACIO SAN JOSE MUÑOZ</t>
  </si>
  <si>
    <t>12388698-R</t>
  </si>
  <si>
    <t>2026000781</t>
  </si>
  <si>
    <t>580626376</t>
  </si>
  <si>
    <t>14193664-02174</t>
  </si>
  <si>
    <t>MARIO RUBIO OJERO</t>
  </si>
  <si>
    <t>71123647-B</t>
  </si>
  <si>
    <t>2026000782</t>
  </si>
  <si>
    <t>580626384</t>
  </si>
  <si>
    <t>14193664-02177</t>
  </si>
  <si>
    <t>JULIO GUERVOS ROMERO</t>
  </si>
  <si>
    <t>12388619-Z</t>
  </si>
  <si>
    <t>2026000783</t>
  </si>
  <si>
    <t>580626392</t>
  </si>
  <si>
    <t>14193664-02182</t>
  </si>
  <si>
    <t>EDWIN G ZUÑIGA PARDO</t>
  </si>
  <si>
    <t>ALADEAMAYOR GOLF  VALLADOLID</t>
  </si>
  <si>
    <t>71316619-J</t>
  </si>
  <si>
    <t>2026000784</t>
  </si>
  <si>
    <t>580626400</t>
  </si>
  <si>
    <t>14193664-02183</t>
  </si>
  <si>
    <t>2026000785</t>
  </si>
  <si>
    <t>580626418</t>
  </si>
  <si>
    <t>14193664-02187</t>
  </si>
  <si>
    <t>MANUEL RODRIGUEZ ANTOLINEZ</t>
  </si>
  <si>
    <t>47015</t>
  </si>
  <si>
    <t>VALLADOLID</t>
  </si>
  <si>
    <t>12402261-V</t>
  </si>
  <si>
    <t>2026000786</t>
  </si>
  <si>
    <t>580626426</t>
  </si>
  <si>
    <t>14193664-02188</t>
  </si>
  <si>
    <t>JOSE BARRANCO SAN MODESTO</t>
  </si>
  <si>
    <t>VALLADOLID - VALLADOLID</t>
  </si>
  <si>
    <t>71143681-N</t>
  </si>
  <si>
    <t>2026000788</t>
  </si>
  <si>
    <t>580626442</t>
  </si>
  <si>
    <t>14193664-02190</t>
  </si>
  <si>
    <t>JOSE ANTONIO RUEDA SAMANIEGO</t>
  </si>
  <si>
    <t>71125467-Z</t>
  </si>
  <si>
    <t>2026000789</t>
  </si>
  <si>
    <t>580626459</t>
  </si>
  <si>
    <t>14193664-02191</t>
  </si>
  <si>
    <t>JUAN CARLOS GARCIA GUTIERREZ</t>
  </si>
  <si>
    <t>VILLAQUILAMBRE  León</t>
  </si>
  <si>
    <t>71416376-L</t>
  </si>
  <si>
    <t>2026000790</t>
  </si>
  <si>
    <t>580626467</t>
  </si>
  <si>
    <t>14193664-02192</t>
  </si>
  <si>
    <t>2026000792</t>
  </si>
  <si>
    <t>580626491</t>
  </si>
  <si>
    <t>14193664-02195</t>
  </si>
  <si>
    <t>RUBEN NAVA GIL</t>
  </si>
  <si>
    <t>44901755-M</t>
  </si>
  <si>
    <t>2026000793</t>
  </si>
  <si>
    <t>580626517</t>
  </si>
  <si>
    <t>14193664-02197</t>
  </si>
  <si>
    <t>AHMET AITE LAHBIB DAKIR</t>
  </si>
  <si>
    <t>60483707-D</t>
  </si>
  <si>
    <t>2026000794</t>
  </si>
  <si>
    <t>580626509</t>
  </si>
  <si>
    <t>14193664-02196</t>
  </si>
  <si>
    <t>MARIA ARRIBAS TORRELLAS</t>
  </si>
  <si>
    <t>(URB.ENTREPINOS) SIMANCAS  VALLADOLID</t>
  </si>
  <si>
    <t>71133352-X</t>
  </si>
  <si>
    <t>2026000795</t>
  </si>
  <si>
    <t>580626525</t>
  </si>
  <si>
    <t>14193664-02198</t>
  </si>
  <si>
    <t>FRANCISCO JAVIER HERNANDEZ MATESANZ</t>
  </si>
  <si>
    <t>12230050-F</t>
  </si>
  <si>
    <t>2026000797</t>
  </si>
  <si>
    <t>580626533</t>
  </si>
  <si>
    <t>14193664-02199</t>
  </si>
  <si>
    <t>RUBEN ALVAREZ DE CASTRO</t>
  </si>
  <si>
    <t>12399754-V</t>
  </si>
  <si>
    <t>2026000796</t>
  </si>
  <si>
    <t>580626541</t>
  </si>
  <si>
    <t>14193664-02200</t>
  </si>
  <si>
    <t>FELIX PEÑA MACIAS</t>
  </si>
  <si>
    <t>VILLABAÑEZ  VALLADOLID</t>
  </si>
  <si>
    <t>71136252-N</t>
  </si>
  <si>
    <t>2026000798</t>
  </si>
  <si>
    <t>580626566</t>
  </si>
  <si>
    <t>14193664-02202</t>
  </si>
  <si>
    <t>FRANCISCO JAVIER DE ROJAS CURIEL</t>
  </si>
  <si>
    <t>12419941-X</t>
  </si>
  <si>
    <t>2026000800</t>
  </si>
  <si>
    <t>580626558</t>
  </si>
  <si>
    <t>14193664-02201</t>
  </si>
  <si>
    <t>2026000799</t>
  </si>
  <si>
    <t>580626574</t>
  </si>
  <si>
    <t>14193664-02203</t>
  </si>
  <si>
    <t>MILEN TODOROV TODOROV</t>
  </si>
  <si>
    <t>X9191550-Z</t>
  </si>
  <si>
    <t>2026000801</t>
  </si>
  <si>
    <t>580626582</t>
  </si>
  <si>
    <t>14193664-02204</t>
  </si>
  <si>
    <t>RACHID EL MASNAOUI EL MOUADINE</t>
  </si>
  <si>
    <t>12477470-Q</t>
  </si>
  <si>
    <t>2026000802</t>
  </si>
  <si>
    <t>580626608</t>
  </si>
  <si>
    <t>14193664-02209</t>
  </si>
  <si>
    <t>MIGUEL ANGEL SANZ RODRIGUEZ</t>
  </si>
  <si>
    <t>09325872-Q</t>
  </si>
  <si>
    <t>2026000803</t>
  </si>
  <si>
    <t>580626616</t>
  </si>
  <si>
    <t>14193664-02211</t>
  </si>
  <si>
    <t>ABDELAMJID KOUDIA CHAMCHI</t>
  </si>
  <si>
    <t>12446263-C</t>
  </si>
  <si>
    <t>2026000805</t>
  </si>
  <si>
    <t>580626632</t>
  </si>
  <si>
    <t>14193664-02214</t>
  </si>
  <si>
    <t>BEATRIZ CARDENAL ALVAREZ</t>
  </si>
  <si>
    <t>44907095-D</t>
  </si>
  <si>
    <t>2026000807</t>
  </si>
  <si>
    <t>580626640</t>
  </si>
  <si>
    <t>14193664-02215</t>
  </si>
  <si>
    <t>IGNACIO GUTIERREZ DE LA HORRA</t>
  </si>
  <si>
    <t>09293201-M</t>
  </si>
  <si>
    <t>2026000806</t>
  </si>
  <si>
    <t>580626657</t>
  </si>
  <si>
    <t>14193664-02216</t>
  </si>
  <si>
    <t>2026000808</t>
  </si>
  <si>
    <t>580626665</t>
  </si>
  <si>
    <t>14193664-02217</t>
  </si>
  <si>
    <t>ANTONIO GUZMAN TORO</t>
  </si>
  <si>
    <t>31693516-E</t>
  </si>
  <si>
    <t>2026000809</t>
  </si>
  <si>
    <t>580626673</t>
  </si>
  <si>
    <t>14193664-02218</t>
  </si>
  <si>
    <t>JESUS SALGADO CUADRADO</t>
  </si>
  <si>
    <t>09274657-E</t>
  </si>
  <si>
    <t>2026000810</t>
  </si>
  <si>
    <t>580626699</t>
  </si>
  <si>
    <t>14193664-02220</t>
  </si>
  <si>
    <t>ABDELLAH ALLALI FEDDAG</t>
  </si>
  <si>
    <t>01859876-G</t>
  </si>
  <si>
    <t>2026000811</t>
  </si>
  <si>
    <t>580626681</t>
  </si>
  <si>
    <t>14193664-02219</t>
  </si>
  <si>
    <t>VICTOR TONY GALVEZ RODRIGUEZ</t>
  </si>
  <si>
    <t>71326624-J</t>
  </si>
  <si>
    <t>2026000812</t>
  </si>
  <si>
    <t>580626723</t>
  </si>
  <si>
    <t>14193664-02223</t>
  </si>
  <si>
    <t>2026000813</t>
  </si>
  <si>
    <t>580626749</t>
  </si>
  <si>
    <t>14193664-02225</t>
  </si>
  <si>
    <t>FRANCISCO SANCHEZ BECERRA</t>
  </si>
  <si>
    <t>78968468-S</t>
  </si>
  <si>
    <t>2026000814</t>
  </si>
  <si>
    <t>580626756</t>
  </si>
  <si>
    <t>14193664-02226</t>
  </si>
  <si>
    <t>FRANCISCO PASCUAL RAMIREZ</t>
  </si>
  <si>
    <t>71152681-L</t>
  </si>
  <si>
    <t>2026000815</t>
  </si>
  <si>
    <t>580626764</t>
  </si>
  <si>
    <t>14193664-02227</t>
  </si>
  <si>
    <t>MOHAMED LAMKOUDI CHBAB</t>
  </si>
  <si>
    <t>12476243-P</t>
  </si>
  <si>
    <t>2026000816</t>
  </si>
  <si>
    <t>580626772</t>
  </si>
  <si>
    <t>14193664-02228</t>
  </si>
  <si>
    <t>ALBERTO LOPEZ ZAYAS</t>
  </si>
  <si>
    <t>12395083-S</t>
  </si>
  <si>
    <t>2026000818</t>
  </si>
  <si>
    <t>580626798</t>
  </si>
  <si>
    <t>14193664-02230</t>
  </si>
  <si>
    <t>FRANCISCO JAVIER SALINAS NEGRO</t>
  </si>
  <si>
    <t>71131181-R</t>
  </si>
  <si>
    <t>2026000819</t>
  </si>
  <si>
    <t>580626814</t>
  </si>
  <si>
    <t>14193664-02232</t>
  </si>
  <si>
    <t>REDOUANE ABBAR EL OUARDI</t>
  </si>
  <si>
    <t>12439652-X</t>
  </si>
  <si>
    <t>2026000820</t>
  </si>
  <si>
    <t>580626822</t>
  </si>
  <si>
    <t>14193664-02233</t>
  </si>
  <si>
    <t>DAVID ZUMEL ALCALDE</t>
  </si>
  <si>
    <t>VALLADOLID  Valladolid</t>
  </si>
  <si>
    <t>12414260-X</t>
  </si>
  <si>
    <t>2026000821</t>
  </si>
  <si>
    <t>580626830</t>
  </si>
  <si>
    <t>14193664-02234</t>
  </si>
  <si>
    <t>JAVIER GARCIA GONZALEZ</t>
  </si>
  <si>
    <t>71170879-R</t>
  </si>
  <si>
    <t>2026000822</t>
  </si>
  <si>
    <t>580626848</t>
  </si>
  <si>
    <t>14193664-02235</t>
  </si>
  <si>
    <t>JAVIER FRANCISCO VARGAS BLAZQUEZ</t>
  </si>
  <si>
    <t>09296419-A</t>
  </si>
  <si>
    <t>2026000823</t>
  </si>
  <si>
    <t>580626855</t>
  </si>
  <si>
    <t>14193664-02236</t>
  </si>
  <si>
    <t>EUGENIO MARTIN MANSO</t>
  </si>
  <si>
    <t>12418471-N</t>
  </si>
  <si>
    <t>2026000825</t>
  </si>
  <si>
    <t>580626871</t>
  </si>
  <si>
    <t>14193664-02238</t>
  </si>
  <si>
    <t>MARIA DEL PILAR ALCALDE ANDRES</t>
  </si>
  <si>
    <t>12725126-P</t>
  </si>
  <si>
    <t>2026000824</t>
  </si>
  <si>
    <t>580626863</t>
  </si>
  <si>
    <t>14193664-02237</t>
  </si>
  <si>
    <t>JOSE MIGUEL MARTINEZ SASTRE</t>
  </si>
  <si>
    <t>09272170-L</t>
  </si>
  <si>
    <t>2026000826</t>
  </si>
  <si>
    <t>580626889</t>
  </si>
  <si>
    <t>14193664-02239</t>
  </si>
  <si>
    <t>2026000827</t>
  </si>
  <si>
    <t>580626905</t>
  </si>
  <si>
    <t>14193664-02241</t>
  </si>
  <si>
    <t>ELENA ALONSO  ESPINA</t>
  </si>
  <si>
    <t>71121777-G</t>
  </si>
  <si>
    <t>2026000828</t>
  </si>
  <si>
    <t>580626913</t>
  </si>
  <si>
    <t>14193664-02242</t>
  </si>
  <si>
    <t>2026000829</t>
  </si>
  <si>
    <t>580626921</t>
  </si>
  <si>
    <t>14193664-02243</t>
  </si>
  <si>
    <t>MIRIAM GARCIA JUANEZ</t>
  </si>
  <si>
    <t>09293691-N</t>
  </si>
  <si>
    <t>2026000831</t>
  </si>
  <si>
    <t>580626939</t>
  </si>
  <si>
    <t>14193664-02244</t>
  </si>
  <si>
    <t>PEDRO EUGENIO ALCON OBREGON</t>
  </si>
  <si>
    <t>09252208-K</t>
  </si>
  <si>
    <t>2026000830</t>
  </si>
  <si>
    <t>580626947</t>
  </si>
  <si>
    <t>14193664-02245</t>
  </si>
  <si>
    <t>LUIS MARIANO PARDO SANCHEZ</t>
  </si>
  <si>
    <t>37005</t>
  </si>
  <si>
    <t>07875146-S</t>
  </si>
  <si>
    <t>2026000832</t>
  </si>
  <si>
    <t>580626897</t>
  </si>
  <si>
    <t>14193664-02240</t>
  </si>
  <si>
    <t>2026000833</t>
  </si>
  <si>
    <t>580626962</t>
  </si>
  <si>
    <t>14193664-02247</t>
  </si>
  <si>
    <t xml:space="preserve">ION COSTACHE </t>
  </si>
  <si>
    <t>X6067944-S</t>
  </si>
  <si>
    <t>2026000834</t>
  </si>
  <si>
    <t>580626970</t>
  </si>
  <si>
    <t>14193664-02248</t>
  </si>
  <si>
    <t>DANIEL LOZANO RUIZ</t>
  </si>
  <si>
    <t>71131510-P</t>
  </si>
  <si>
    <t>2026000835</t>
  </si>
  <si>
    <t>580626988</t>
  </si>
  <si>
    <t>14193664-02250</t>
  </si>
  <si>
    <t>2026001845</t>
  </si>
  <si>
    <t>580810616</t>
  </si>
  <si>
    <t>24543976-00020</t>
  </si>
  <si>
    <t>JUAN JOSE ABIA DE LA TORRE</t>
  </si>
  <si>
    <t>VALLADOLID    VALLADOLID</t>
  </si>
  <si>
    <t>12351598-T</t>
  </si>
  <si>
    <t>2026001846</t>
  </si>
  <si>
    <t>580810624</t>
  </si>
  <si>
    <t>24543976-00027</t>
  </si>
  <si>
    <t>2026001847</t>
  </si>
  <si>
    <t>580810632</t>
  </si>
  <si>
    <t>24543976-00031</t>
  </si>
  <si>
    <t>2026001848</t>
  </si>
  <si>
    <t>580810640</t>
  </si>
  <si>
    <t>24543976-00045</t>
  </si>
  <si>
    <t>MARIA JESUS ABIA DE LA TORRE</t>
  </si>
  <si>
    <t>12365109-X</t>
  </si>
  <si>
    <t>2026001849</t>
  </si>
  <si>
    <t>580810673</t>
  </si>
  <si>
    <t>24543976-00051</t>
  </si>
  <si>
    <t>2026001850</t>
  </si>
  <si>
    <t>580810657</t>
  </si>
  <si>
    <t>24543976-00046</t>
  </si>
  <si>
    <t>2026001851</t>
  </si>
  <si>
    <t>580810665</t>
  </si>
  <si>
    <t>24543976-00047</t>
  </si>
  <si>
    <t>2026001852</t>
  </si>
  <si>
    <t>580810681</t>
  </si>
  <si>
    <t>24543976-00055</t>
  </si>
  <si>
    <t>2026001853</t>
  </si>
  <si>
    <t>580810699</t>
  </si>
  <si>
    <t>24543976-00064</t>
  </si>
  <si>
    <t>2026001855</t>
  </si>
  <si>
    <t>580810715</t>
  </si>
  <si>
    <t>24543976-00067</t>
  </si>
  <si>
    <t>2026001856</t>
  </si>
  <si>
    <t>580810723</t>
  </si>
  <si>
    <t>24543976-00068</t>
  </si>
  <si>
    <t>2026001946</t>
  </si>
  <si>
    <t>581094590</t>
  </si>
  <si>
    <t>36780076-00041</t>
  </si>
  <si>
    <t>BELEN SANCHEZ JIMENEZ</t>
  </si>
  <si>
    <t>09304297-S</t>
  </si>
  <si>
    <t>2026001948</t>
  </si>
  <si>
    <t>581094616</t>
  </si>
  <si>
    <t>36780076-00126</t>
  </si>
  <si>
    <t>ESTEBAN ESTEBAN VELA TTES.,S.L ,</t>
  </si>
  <si>
    <t>B-47449954</t>
  </si>
  <si>
    <t>2026001950</t>
  </si>
  <si>
    <t>581094608</t>
  </si>
  <si>
    <t>36780076-00117</t>
  </si>
  <si>
    <t>2026001949</t>
  </si>
  <si>
    <t>581094624</t>
  </si>
  <si>
    <t>36780076-00209</t>
  </si>
  <si>
    <t>2026001951</t>
  </si>
  <si>
    <t>581094632</t>
  </si>
  <si>
    <t>36780076-00286</t>
  </si>
  <si>
    <t>2026001952</t>
  </si>
  <si>
    <t>581094640</t>
  </si>
  <si>
    <t>36780076-00304</t>
  </si>
  <si>
    <t>2026001954</t>
  </si>
  <si>
    <t>581094657</t>
  </si>
  <si>
    <t>36780076-00332</t>
  </si>
  <si>
    <t>2026001955</t>
  </si>
  <si>
    <t>581094673</t>
  </si>
  <si>
    <t>36780076-00374</t>
  </si>
  <si>
    <t>2026001958</t>
  </si>
  <si>
    <t>581094715</t>
  </si>
  <si>
    <t>36780076-00385</t>
  </si>
  <si>
    <t>2026001959</t>
  </si>
  <si>
    <t>581094723</t>
  </si>
  <si>
    <t>36780076-00446</t>
  </si>
  <si>
    <t>JORGE ALVAREZ LLORENTE</t>
  </si>
  <si>
    <t>44901021-F</t>
  </si>
  <si>
    <t>2026001961</t>
  </si>
  <si>
    <t>581094731</t>
  </si>
  <si>
    <t>36780076-00456</t>
  </si>
  <si>
    <t>2026001962</t>
  </si>
  <si>
    <t>581094749</t>
  </si>
  <si>
    <t>36780076-00482</t>
  </si>
  <si>
    <t>2026001963</t>
  </si>
  <si>
    <t>581094756</t>
  </si>
  <si>
    <t>36780076-00483</t>
  </si>
  <si>
    <t>2026001964</t>
  </si>
  <si>
    <t>581094764</t>
  </si>
  <si>
    <t>36780076-00532</t>
  </si>
  <si>
    <t>HIERROS PONFERRADA, S.L.</t>
  </si>
  <si>
    <t>24398</t>
  </si>
  <si>
    <t>CONGOSTO  LEON</t>
  </si>
  <si>
    <t>B-24346074</t>
  </si>
  <si>
    <t>2026001965</t>
  </si>
  <si>
    <t>581094780</t>
  </si>
  <si>
    <t>36780076-00556</t>
  </si>
  <si>
    <t>2026001966</t>
  </si>
  <si>
    <t>581094772</t>
  </si>
  <si>
    <t>36780076-00554</t>
  </si>
  <si>
    <t>2026001968</t>
  </si>
  <si>
    <t>581094798</t>
  </si>
  <si>
    <t>36780076-00572</t>
  </si>
  <si>
    <t>2026001967</t>
  </si>
  <si>
    <t>581094806</t>
  </si>
  <si>
    <t>36780076-00630</t>
  </si>
  <si>
    <t>2026001969</t>
  </si>
  <si>
    <t>581094814</t>
  </si>
  <si>
    <t>36780076-00656</t>
  </si>
  <si>
    <t>BIERZO ACERO S.L. ,</t>
  </si>
  <si>
    <t>ALMAZCARA   LEON</t>
  </si>
  <si>
    <t>B-24685471</t>
  </si>
  <si>
    <t>2026001970</t>
  </si>
  <si>
    <t>581094822</t>
  </si>
  <si>
    <t>36780076-00689</t>
  </si>
  <si>
    <t>2026001971</t>
  </si>
  <si>
    <t>581094830</t>
  </si>
  <si>
    <t>36780076-00691</t>
  </si>
  <si>
    <t>2026001972</t>
  </si>
  <si>
    <t>581094848</t>
  </si>
  <si>
    <t>36780076-00693</t>
  </si>
  <si>
    <t>2026001973</t>
  </si>
  <si>
    <t>581094855</t>
  </si>
  <si>
    <t>36780076-00699</t>
  </si>
  <si>
    <t>2026001974</t>
  </si>
  <si>
    <t>581094863</t>
  </si>
  <si>
    <t>36780076-00705</t>
  </si>
  <si>
    <t>OSCAR LOZANO VICENTE</t>
  </si>
  <si>
    <t>CISTERNIGA   VALLADOLID</t>
  </si>
  <si>
    <t>09342449-X</t>
  </si>
  <si>
    <t>2026001975</t>
  </si>
  <si>
    <t>581094871</t>
  </si>
  <si>
    <t>36780076-00706</t>
  </si>
  <si>
    <t>REAL GAS 2000, S.L.</t>
  </si>
  <si>
    <t>B-47463468</t>
  </si>
  <si>
    <t>2026001976</t>
  </si>
  <si>
    <t>581094889</t>
  </si>
  <si>
    <t>36780076-00722</t>
  </si>
  <si>
    <t>2026001977</t>
  </si>
  <si>
    <t>581094897</t>
  </si>
  <si>
    <t>36780076-00726</t>
  </si>
  <si>
    <t>2026001978</t>
  </si>
  <si>
    <t>581094905</t>
  </si>
  <si>
    <t>36780076-00729</t>
  </si>
  <si>
    <t>HENAR TABERA MARTIN</t>
  </si>
  <si>
    <t>12321529-S</t>
  </si>
  <si>
    <t>2026001979</t>
  </si>
  <si>
    <t>581094913</t>
  </si>
  <si>
    <t>36780076-00752</t>
  </si>
  <si>
    <t>2026001980</t>
  </si>
  <si>
    <t>581094921</t>
  </si>
  <si>
    <t>36780076-00761</t>
  </si>
  <si>
    <t>RICARDO RODILLA FERNANDEZ</t>
  </si>
  <si>
    <t>09268342-D</t>
  </si>
  <si>
    <t>2026001981</t>
  </si>
  <si>
    <t>581094939</t>
  </si>
  <si>
    <t>36780076-00778</t>
  </si>
  <si>
    <t>2026001982</t>
  </si>
  <si>
    <t>581094947</t>
  </si>
  <si>
    <t>36780076-00783</t>
  </si>
  <si>
    <t>2026001983</t>
  </si>
  <si>
    <t>581094954</t>
  </si>
  <si>
    <t>36780076-00786</t>
  </si>
  <si>
    <t>2026001984</t>
  </si>
  <si>
    <t>581094962</t>
  </si>
  <si>
    <t>36780076-00790</t>
  </si>
  <si>
    <t>2026001985</t>
  </si>
  <si>
    <t>581094970</t>
  </si>
  <si>
    <t>36780076-00791</t>
  </si>
  <si>
    <t>2026001986</t>
  </si>
  <si>
    <t>581094988</t>
  </si>
  <si>
    <t>36780076-00798</t>
  </si>
  <si>
    <t>JOSE LUIS GONZALEZ LOPEZ</t>
  </si>
  <si>
    <t>09307210-F</t>
  </si>
  <si>
    <t>2026001987</t>
  </si>
  <si>
    <t>581094996</t>
  </si>
  <si>
    <t>36780076-00801</t>
  </si>
  <si>
    <t>2026001988</t>
  </si>
  <si>
    <t>581095001</t>
  </si>
  <si>
    <t>36780076-00802</t>
  </si>
  <si>
    <t>2026001989</t>
  </si>
  <si>
    <t>581095019</t>
  </si>
  <si>
    <t>36780076-00803</t>
  </si>
  <si>
    <t>SONIA GILMARTIN PALAZUELOS</t>
  </si>
  <si>
    <t>44911417-F</t>
  </si>
  <si>
    <t>2026001990</t>
  </si>
  <si>
    <t>581095027</t>
  </si>
  <si>
    <t>36780076-00821</t>
  </si>
  <si>
    <t>2026001992</t>
  </si>
  <si>
    <t>581095035</t>
  </si>
  <si>
    <t>36780076-00823</t>
  </si>
  <si>
    <t>2026001991</t>
  </si>
  <si>
    <t>581095043</t>
  </si>
  <si>
    <t>36780076-00828</t>
  </si>
  <si>
    <t>TTES. Y SERVICIOS A LA CONSTRUCCION, S.L.</t>
  </si>
  <si>
    <t>B-47051891</t>
  </si>
  <si>
    <t>2026001994</t>
  </si>
  <si>
    <t>581095068</t>
  </si>
  <si>
    <t>36780076-00840</t>
  </si>
  <si>
    <t>2026001995</t>
  </si>
  <si>
    <t>581095076</t>
  </si>
  <si>
    <t>36780076-00846</t>
  </si>
  <si>
    <t>2026001996</t>
  </si>
  <si>
    <t>581095092</t>
  </si>
  <si>
    <t>36780076-00855</t>
  </si>
  <si>
    <t>2026001998</t>
  </si>
  <si>
    <t>581095084</t>
  </si>
  <si>
    <t>36780076-00853</t>
  </si>
  <si>
    <t>MANUEL JESUS SANCHEZ BEGINES</t>
  </si>
  <si>
    <t>47000895-G</t>
  </si>
  <si>
    <t>2026001999</t>
  </si>
  <si>
    <t>581095118</t>
  </si>
  <si>
    <t>36780076-00860</t>
  </si>
  <si>
    <t>ELADIO MARTINEZ YUSTE</t>
  </si>
  <si>
    <t>09295330-H</t>
  </si>
  <si>
    <t>2026002000</t>
  </si>
  <si>
    <t>581095126</t>
  </si>
  <si>
    <t>36780076-00863</t>
  </si>
  <si>
    <t>2026002001</t>
  </si>
  <si>
    <t>581095134</t>
  </si>
  <si>
    <t>36780076-00865</t>
  </si>
  <si>
    <t>ROMAN GAY SAN JOSE</t>
  </si>
  <si>
    <t>CIGALES  Valladolid</t>
  </si>
  <si>
    <t>12224083-C</t>
  </si>
  <si>
    <t>2026002002</t>
  </si>
  <si>
    <t>581095142</t>
  </si>
  <si>
    <t>36780076-00869</t>
  </si>
  <si>
    <t>2026002003</t>
  </si>
  <si>
    <t>581095159</t>
  </si>
  <si>
    <t>36780076-00880</t>
  </si>
  <si>
    <t>2026002004</t>
  </si>
  <si>
    <t>581095167</t>
  </si>
  <si>
    <t>36780076-00883</t>
  </si>
  <si>
    <t>2026002005</t>
  </si>
  <si>
    <t>581095175</t>
  </si>
  <si>
    <t>36780076-00884</t>
  </si>
  <si>
    <t>JAVIER GONZALEZ FERNANDEZ</t>
  </si>
  <si>
    <t>71167841-E</t>
  </si>
  <si>
    <t>2026002006</t>
  </si>
  <si>
    <t>581095183</t>
  </si>
  <si>
    <t>36780076-00885</t>
  </si>
  <si>
    <t>2026002007</t>
  </si>
  <si>
    <t>581095191</t>
  </si>
  <si>
    <t>36780076-00886</t>
  </si>
  <si>
    <t>2026002008</t>
  </si>
  <si>
    <t>581095209</t>
  </si>
  <si>
    <t>36780076-00889</t>
  </si>
  <si>
    <t>PENTAMOTOR SA</t>
  </si>
  <si>
    <t>40001</t>
  </si>
  <si>
    <t>A-40145138</t>
  </si>
  <si>
    <t>2026002009</t>
  </si>
  <si>
    <t>581095217</t>
  </si>
  <si>
    <t>36780076-00897</t>
  </si>
  <si>
    <t>2026002010</t>
  </si>
  <si>
    <t>581095225</t>
  </si>
  <si>
    <t>36780076-00899</t>
  </si>
  <si>
    <t>JOSE ANTONIO VILLANUEVA BARRERO</t>
  </si>
  <si>
    <t>44912537-T</t>
  </si>
  <si>
    <t>2026002012</t>
  </si>
  <si>
    <t>581095241</t>
  </si>
  <si>
    <t>36780076-00905</t>
  </si>
  <si>
    <t>2026002011</t>
  </si>
  <si>
    <t>581095258</t>
  </si>
  <si>
    <t>36780076-00906</t>
  </si>
  <si>
    <t>2026002013</t>
  </si>
  <si>
    <t>581095266</t>
  </si>
  <si>
    <t>36780076-00908</t>
  </si>
  <si>
    <t>2026002014</t>
  </si>
  <si>
    <t>581095274</t>
  </si>
  <si>
    <t>36780076-00911</t>
  </si>
  <si>
    <t>2026002015</t>
  </si>
  <si>
    <t>581095282</t>
  </si>
  <si>
    <t>36780076-00915</t>
  </si>
  <si>
    <t>2026002016</t>
  </si>
  <si>
    <t>581095290</t>
  </si>
  <si>
    <t>36780076-00918</t>
  </si>
  <si>
    <t>2026002017</t>
  </si>
  <si>
    <t>581095308</t>
  </si>
  <si>
    <t>36780076-00919</t>
  </si>
  <si>
    <t>2026002018</t>
  </si>
  <si>
    <t>581095316</t>
  </si>
  <si>
    <t>36780076-00920</t>
  </si>
  <si>
    <t>JOSEFA CASTAÑO GONZALEZ</t>
  </si>
  <si>
    <t>07734439-E</t>
  </si>
  <si>
    <t>2026002019</t>
  </si>
  <si>
    <t>581095324</t>
  </si>
  <si>
    <t>36780076-00928</t>
  </si>
  <si>
    <t>2026002020</t>
  </si>
  <si>
    <t>581095332</t>
  </si>
  <si>
    <t>36780076-00931</t>
  </si>
  <si>
    <t>MARIA TERESA GOMEZ TRUEBA</t>
  </si>
  <si>
    <t>13783644-C</t>
  </si>
  <si>
    <t>2026002021</t>
  </si>
  <si>
    <t>581095340</t>
  </si>
  <si>
    <t>36780076-00937</t>
  </si>
  <si>
    <t>2026002022</t>
  </si>
  <si>
    <t>581095357</t>
  </si>
  <si>
    <t>36780076-00940</t>
  </si>
  <si>
    <t>MARIA MONTSERRAT PRIETO ALMARAZ</t>
  </si>
  <si>
    <t>09277711-V</t>
  </si>
  <si>
    <t>2026002024</t>
  </si>
  <si>
    <t>581095365</t>
  </si>
  <si>
    <t>36780076-00945</t>
  </si>
  <si>
    <t>2026002023</t>
  </si>
  <si>
    <t>581095373</t>
  </si>
  <si>
    <t>36780076-00946</t>
  </si>
  <si>
    <t>2026002025</t>
  </si>
  <si>
    <t>581095381</t>
  </si>
  <si>
    <t>36780076-00951</t>
  </si>
  <si>
    <t>C.D. BALONMANO ATLETICO VALLADOLID</t>
  </si>
  <si>
    <t>G-47726146</t>
  </si>
  <si>
    <t>2026002027</t>
  </si>
  <si>
    <t>581095407</t>
  </si>
  <si>
    <t>36780076-00957</t>
  </si>
  <si>
    <t>2026002026</t>
  </si>
  <si>
    <t>581095415</t>
  </si>
  <si>
    <t>36780076-00959</t>
  </si>
  <si>
    <t>2026002028</t>
  </si>
  <si>
    <t>581095423</t>
  </si>
  <si>
    <t>36780076-00961</t>
  </si>
  <si>
    <t>2026002029</t>
  </si>
  <si>
    <t>581095431</t>
  </si>
  <si>
    <t>36780076-00967</t>
  </si>
  <si>
    <t>BLAS GONZALEZ GALAN</t>
  </si>
  <si>
    <t>09267145-P</t>
  </si>
  <si>
    <t>2026002030</t>
  </si>
  <si>
    <t>581095456</t>
  </si>
  <si>
    <t>36780076-00971</t>
  </si>
  <si>
    <t>LUIS MARIANO ARRANZ MARTIN</t>
  </si>
  <si>
    <t>09252890-J</t>
  </si>
  <si>
    <t>2026002032</t>
  </si>
  <si>
    <t>581095449</t>
  </si>
  <si>
    <t>36780076-00968</t>
  </si>
  <si>
    <t>2026002033</t>
  </si>
  <si>
    <t>581095472</t>
  </si>
  <si>
    <t>36780076-00975</t>
  </si>
  <si>
    <t>MARIA YOLANDA LOPEZ PEREZ</t>
  </si>
  <si>
    <t>09308501-X</t>
  </si>
  <si>
    <t>2026002034</t>
  </si>
  <si>
    <t>581095480</t>
  </si>
  <si>
    <t>36780076-00976</t>
  </si>
  <si>
    <t>2026002035</t>
  </si>
  <si>
    <t>581095498</t>
  </si>
  <si>
    <t>36780076-00977</t>
  </si>
  <si>
    <t>2026002036</t>
  </si>
  <si>
    <t>581095514</t>
  </si>
  <si>
    <t>36780076-00985</t>
  </si>
  <si>
    <t>2026002037</t>
  </si>
  <si>
    <t>581095530</t>
  </si>
  <si>
    <t>36780076-00987</t>
  </si>
  <si>
    <t>JORGE LOPEZ NAVARRO</t>
  </si>
  <si>
    <t>09330954-S</t>
  </si>
  <si>
    <t>2026002039</t>
  </si>
  <si>
    <t>581095548</t>
  </si>
  <si>
    <t>36780076-00988</t>
  </si>
  <si>
    <t>AVICOLA DEL CEGA, S.L.</t>
  </si>
  <si>
    <t>B-47364153</t>
  </si>
  <si>
    <t>2026002038</t>
  </si>
  <si>
    <t>581095555</t>
  </si>
  <si>
    <t>36780076-00989</t>
  </si>
  <si>
    <t>2026002040</t>
  </si>
  <si>
    <t>581095563</t>
  </si>
  <si>
    <t>36780076-00990</t>
  </si>
  <si>
    <t>2026002041</t>
  </si>
  <si>
    <t>581095571</t>
  </si>
  <si>
    <t>36780076-00991</t>
  </si>
  <si>
    <t>2026002042</t>
  </si>
  <si>
    <t>581095589</t>
  </si>
  <si>
    <t>36780076-00994</t>
  </si>
  <si>
    <t>2026002043</t>
  </si>
  <si>
    <t>581095597</t>
  </si>
  <si>
    <t>36780076-00995</t>
  </si>
  <si>
    <t>2026002044</t>
  </si>
  <si>
    <t>581095605</t>
  </si>
  <si>
    <t>36780076-00997</t>
  </si>
  <si>
    <t>2026002046</t>
  </si>
  <si>
    <t>581095613</t>
  </si>
  <si>
    <t>36780076-00998</t>
  </si>
  <si>
    <t>PEDRO FRANCISCO SANCHO BRIME</t>
  </si>
  <si>
    <t>09314298-B</t>
  </si>
  <si>
    <t>2026002045</t>
  </si>
  <si>
    <t>581095621</t>
  </si>
  <si>
    <t>36780076-01000</t>
  </si>
  <si>
    <t>LAURA GOMEZ CONDE</t>
  </si>
  <si>
    <t>12387781-G</t>
  </si>
  <si>
    <t>2026002048</t>
  </si>
  <si>
    <t>581095639</t>
  </si>
  <si>
    <t>36780076-01002</t>
  </si>
  <si>
    <t>ERICK FABRICIO NARVAEZ  LESCANO</t>
  </si>
  <si>
    <t>28037</t>
  </si>
  <si>
    <t>12430701-Y</t>
  </si>
  <si>
    <t>2026002047</t>
  </si>
  <si>
    <t>581095647</t>
  </si>
  <si>
    <t>36780076-01003</t>
  </si>
  <si>
    <t>2026002049</t>
  </si>
  <si>
    <t>581095654</t>
  </si>
  <si>
    <t>36780076-01006</t>
  </si>
  <si>
    <t>ESTHER PINO MORALES</t>
  </si>
  <si>
    <t>12327239-K</t>
  </si>
  <si>
    <t>2026002051</t>
  </si>
  <si>
    <t>581095670</t>
  </si>
  <si>
    <t>36780076-01017</t>
  </si>
  <si>
    <t>OSCAR CAMPO ALONSO</t>
  </si>
  <si>
    <t>70866152-R</t>
  </si>
  <si>
    <t>2026002052</t>
  </si>
  <si>
    <t>581095688</t>
  </si>
  <si>
    <t>36780076-01020</t>
  </si>
  <si>
    <t>AZUCENA GARCIA GARCIA</t>
  </si>
  <si>
    <t>09768922-V</t>
  </si>
  <si>
    <t>2026002054</t>
  </si>
  <si>
    <t>581095712</t>
  </si>
  <si>
    <t>36780076-01031</t>
  </si>
  <si>
    <t>MARIA AMPARO GONZALEZ ROJO</t>
  </si>
  <si>
    <t>09289399-K</t>
  </si>
  <si>
    <t>2026002056</t>
  </si>
  <si>
    <t>581095704</t>
  </si>
  <si>
    <t>36780076-01025</t>
  </si>
  <si>
    <t>2026002057</t>
  </si>
  <si>
    <t>581095720</t>
  </si>
  <si>
    <t>36780076-01032</t>
  </si>
  <si>
    <t>2026002055</t>
  </si>
  <si>
    <t>581095738</t>
  </si>
  <si>
    <t>36780076-01033</t>
  </si>
  <si>
    <t>2026002058</t>
  </si>
  <si>
    <t>581095746</t>
  </si>
  <si>
    <t>36780076-01035</t>
  </si>
  <si>
    <t>2026002059</t>
  </si>
  <si>
    <t>581095753</t>
  </si>
  <si>
    <t>36780076-01036</t>
  </si>
  <si>
    <t>2026002060</t>
  </si>
  <si>
    <t>581095761</t>
  </si>
  <si>
    <t>36780076-01037</t>
  </si>
  <si>
    <t>2026002061</t>
  </si>
  <si>
    <t>581095779</t>
  </si>
  <si>
    <t>36780076-01038</t>
  </si>
  <si>
    <t>2026002062</t>
  </si>
  <si>
    <t>581095787</t>
  </si>
  <si>
    <t>36780076-01039</t>
  </si>
  <si>
    <t>2026002063</t>
  </si>
  <si>
    <t>581095803</t>
  </si>
  <si>
    <t>36780076-01041</t>
  </si>
  <si>
    <t>ALFONSO HERNANZ MERINO</t>
  </si>
  <si>
    <t>12354781-D</t>
  </si>
  <si>
    <t>2026002064</t>
  </si>
  <si>
    <t>581095811</t>
  </si>
  <si>
    <t>36780076-01043</t>
  </si>
  <si>
    <t>2026002065</t>
  </si>
  <si>
    <t>581095829</t>
  </si>
  <si>
    <t>36780076-01044</t>
  </si>
  <si>
    <t>ROSARIO GONZALEZ ALCALA</t>
  </si>
  <si>
    <t>28029</t>
  </si>
  <si>
    <t>05341962-M</t>
  </si>
  <si>
    <t>2026002066</t>
  </si>
  <si>
    <t>581095837</t>
  </si>
  <si>
    <t>36780076-01045</t>
  </si>
  <si>
    <t>2026002067</t>
  </si>
  <si>
    <t>581095845</t>
  </si>
  <si>
    <t>36780076-01047</t>
  </si>
  <si>
    <t>2026002068</t>
  </si>
  <si>
    <t>581095852</t>
  </si>
  <si>
    <t>36780076-01048</t>
  </si>
  <si>
    <t>JESUS RODRIGUEZ GARCIA</t>
  </si>
  <si>
    <t>MEDINA DE RIOSECO   VALLADOLID</t>
  </si>
  <si>
    <t>71144995-S</t>
  </si>
  <si>
    <t>2026002069</t>
  </si>
  <si>
    <t>581095860</t>
  </si>
  <si>
    <t>36780076-01049</t>
  </si>
  <si>
    <t>MARIA LUZ CRESPO GARCIA</t>
  </si>
  <si>
    <t>50712661-F</t>
  </si>
  <si>
    <t>2026002070</t>
  </si>
  <si>
    <t>581095878</t>
  </si>
  <si>
    <t>36780076-01050</t>
  </si>
  <si>
    <t>2026002071</t>
  </si>
  <si>
    <t>581095886</t>
  </si>
  <si>
    <t>36780076-01051</t>
  </si>
  <si>
    <t>DANIEL JOSE MORAN YAÑEZ</t>
  </si>
  <si>
    <t>09321070-K</t>
  </si>
  <si>
    <t>2026002072</t>
  </si>
  <si>
    <t>581095894</t>
  </si>
  <si>
    <t>36780076-01053</t>
  </si>
  <si>
    <t>HIDROMECANICA TORDESILLAS,S.L. ,</t>
  </si>
  <si>
    <t>B-47376249</t>
  </si>
  <si>
    <t>2026002073</t>
  </si>
  <si>
    <t>581095902</t>
  </si>
  <si>
    <t>36780076-01054</t>
  </si>
  <si>
    <t>JOSE MANUEL LLORENTE SORIANO</t>
  </si>
  <si>
    <t>12385547-R</t>
  </si>
  <si>
    <t>2026002074</t>
  </si>
  <si>
    <t>581095936</t>
  </si>
  <si>
    <t>36780076-01061</t>
  </si>
  <si>
    <t>NOELIA PASCUAL ALVAREZ</t>
  </si>
  <si>
    <t>40194</t>
  </si>
  <si>
    <t>TRES CASAS  SEGOVIA</t>
  </si>
  <si>
    <t>12417312-A</t>
  </si>
  <si>
    <t>2026002075</t>
  </si>
  <si>
    <t>581095910</t>
  </si>
  <si>
    <t>36780076-01058</t>
  </si>
  <si>
    <t>2026002076</t>
  </si>
  <si>
    <t>581095928</t>
  </si>
  <si>
    <t>36780076-01060</t>
  </si>
  <si>
    <t>2026002077</t>
  </si>
  <si>
    <t>581095944</t>
  </si>
  <si>
    <t>36780076-01064</t>
  </si>
  <si>
    <t>SANTIAGO LLORENTE LOPEZ</t>
  </si>
  <si>
    <t>09333340-D</t>
  </si>
  <si>
    <t>2026002078</t>
  </si>
  <si>
    <t>581095951</t>
  </si>
  <si>
    <t>36780076-01066</t>
  </si>
  <si>
    <t>2026002079</t>
  </si>
  <si>
    <t>581095969</t>
  </si>
  <si>
    <t>36780076-01073</t>
  </si>
  <si>
    <t>CIMPLAST ADHESIVOS, S.L.</t>
  </si>
  <si>
    <t>B-40159279</t>
  </si>
  <si>
    <t>2026002080</t>
  </si>
  <si>
    <t>581095977</t>
  </si>
  <si>
    <t>36780076-01075</t>
  </si>
  <si>
    <t>JESUS ANGEL VARA BLANCO</t>
  </si>
  <si>
    <t>11934502-D</t>
  </si>
  <si>
    <t>2026002081</t>
  </si>
  <si>
    <t>581095985</t>
  </si>
  <si>
    <t>36780076-01076</t>
  </si>
  <si>
    <t>MARIA REYES LOPEZ DEL MORAL</t>
  </si>
  <si>
    <t>09258062-X</t>
  </si>
  <si>
    <t>2026002083</t>
  </si>
  <si>
    <t>581095993</t>
  </si>
  <si>
    <t>36780076-01077</t>
  </si>
  <si>
    <t>ALBERTO CARDABA TEJEDOR</t>
  </si>
  <si>
    <t>03452138-E</t>
  </si>
  <si>
    <t>2026002082</t>
  </si>
  <si>
    <t>581096009</t>
  </si>
  <si>
    <t>36780076-01078</t>
  </si>
  <si>
    <t>2026002084</t>
  </si>
  <si>
    <t>581096017</t>
  </si>
  <si>
    <t>36780076-01079</t>
  </si>
  <si>
    <t>2026002085</t>
  </si>
  <si>
    <t>581096025</t>
  </si>
  <si>
    <t>36780076-01081</t>
  </si>
  <si>
    <t>2026002087</t>
  </si>
  <si>
    <t>581096041</t>
  </si>
  <si>
    <t>36780076-01083</t>
  </si>
  <si>
    <t>TRANSPORTES AVICOLAS DE ANDALUCIA, S.L.</t>
  </si>
  <si>
    <t>B-47744438</t>
  </si>
  <si>
    <t>2026002086</t>
  </si>
  <si>
    <t>581096033</t>
  </si>
  <si>
    <t>36780076-01082</t>
  </si>
  <si>
    <t>2026002088</t>
  </si>
  <si>
    <t>581096058</t>
  </si>
  <si>
    <t>36780076-01084</t>
  </si>
  <si>
    <t>OSCAR OLLERO CUESTA</t>
  </si>
  <si>
    <t>12387771-V</t>
  </si>
  <si>
    <t>2026002089</t>
  </si>
  <si>
    <t>581096066</t>
  </si>
  <si>
    <t>36780076-01085</t>
  </si>
  <si>
    <t>TRANS GONLAMAM S.L.</t>
  </si>
  <si>
    <t>B-40232035</t>
  </si>
  <si>
    <t>2026002090</t>
  </si>
  <si>
    <t>581096074</t>
  </si>
  <si>
    <t>36780076-01087</t>
  </si>
  <si>
    <t>2026002091</t>
  </si>
  <si>
    <t>581096082</t>
  </si>
  <si>
    <t>36780076-01093</t>
  </si>
  <si>
    <t>2026002092</t>
  </si>
  <si>
    <t>581096090</t>
  </si>
  <si>
    <t>36780076-01095</t>
  </si>
  <si>
    <t>2026002093</t>
  </si>
  <si>
    <t>581096108</t>
  </si>
  <si>
    <t>36780076-01096</t>
  </si>
  <si>
    <t>2026002094</t>
  </si>
  <si>
    <t>581096124</t>
  </si>
  <si>
    <t>36780076-01098</t>
  </si>
  <si>
    <t>2026002095</t>
  </si>
  <si>
    <t>581096116</t>
  </si>
  <si>
    <t>36780076-01097</t>
  </si>
  <si>
    <t>2026002096</t>
  </si>
  <si>
    <t>581096132</t>
  </si>
  <si>
    <t>36780076-01099</t>
  </si>
  <si>
    <t>2026002097</t>
  </si>
  <si>
    <t>581096140</t>
  </si>
  <si>
    <t>36780076-01100</t>
  </si>
  <si>
    <t>2026002098</t>
  </si>
  <si>
    <t>581096157</t>
  </si>
  <si>
    <t>36780076-01102</t>
  </si>
  <si>
    <t>MARIA CONCEPCION ASTORGA BAÑOS</t>
  </si>
  <si>
    <t>09311408-L</t>
  </si>
  <si>
    <t>2026002099</t>
  </si>
  <si>
    <t>581096165</t>
  </si>
  <si>
    <t>36780076-01103</t>
  </si>
  <si>
    <t>JUAN MANUEL DEL POZO VICENTE</t>
  </si>
  <si>
    <t>12210808-Q</t>
  </si>
  <si>
    <t>2026002100</t>
  </si>
  <si>
    <t>581096173</t>
  </si>
  <si>
    <t>36780076-01104</t>
  </si>
  <si>
    <t>MIGUEL GONZALEZ OROBÓN</t>
  </si>
  <si>
    <t>71125948-N</t>
  </si>
  <si>
    <t>2026002101</t>
  </si>
  <si>
    <t>581096181</t>
  </si>
  <si>
    <t>36780076-01105</t>
  </si>
  <si>
    <t>JORGE REOL ATENCIA</t>
  </si>
  <si>
    <t>71957554-F</t>
  </si>
  <si>
    <t>2026002102</t>
  </si>
  <si>
    <t>581096199</t>
  </si>
  <si>
    <t>36780076-01109</t>
  </si>
  <si>
    <t>ANA MARIA DIEZ DIEZ</t>
  </si>
  <si>
    <t>12227557-K</t>
  </si>
  <si>
    <t>2026002103</t>
  </si>
  <si>
    <t>581096207</t>
  </si>
  <si>
    <t>36780076-01110</t>
  </si>
  <si>
    <t>2026002104</t>
  </si>
  <si>
    <t>581096215</t>
  </si>
  <si>
    <t>36780076-01114</t>
  </si>
  <si>
    <t>2026002105</t>
  </si>
  <si>
    <t>581096231</t>
  </si>
  <si>
    <t>36780076-01116</t>
  </si>
  <si>
    <t>2026002106</t>
  </si>
  <si>
    <t>581096223</t>
  </si>
  <si>
    <t>36780076-01115</t>
  </si>
  <si>
    <t>2026002108</t>
  </si>
  <si>
    <t>581096249</t>
  </si>
  <si>
    <t>36780076-01118</t>
  </si>
  <si>
    <t>2026002107</t>
  </si>
  <si>
    <t>581096256</t>
  </si>
  <si>
    <t>36780076-01119</t>
  </si>
  <si>
    <t>2026002110</t>
  </si>
  <si>
    <t>581096264</t>
  </si>
  <si>
    <t>36780076-01120</t>
  </si>
  <si>
    <t>JUAN CARLOS LORA SAN JOSE</t>
  </si>
  <si>
    <t>09326960-T</t>
  </si>
  <si>
    <t>2026002109</t>
  </si>
  <si>
    <t>581096272</t>
  </si>
  <si>
    <t>36780076-01125</t>
  </si>
  <si>
    <t>MARIA DEL CARMEN SANZ ARAGUZ</t>
  </si>
  <si>
    <t>12230697-X</t>
  </si>
  <si>
    <t>2026002111</t>
  </si>
  <si>
    <t>581096280</t>
  </si>
  <si>
    <t>36780076-01126</t>
  </si>
  <si>
    <t>MARTA BELEN LLORENTE SORIANO</t>
  </si>
  <si>
    <t>09343169-V</t>
  </si>
  <si>
    <t>2026002112</t>
  </si>
  <si>
    <t>581096298</t>
  </si>
  <si>
    <t>36780076-01128</t>
  </si>
  <si>
    <t>2026002114</t>
  </si>
  <si>
    <t>581096306</t>
  </si>
  <si>
    <t>36780076-01129</t>
  </si>
  <si>
    <t>2026002113</t>
  </si>
  <si>
    <t>581096322</t>
  </si>
  <si>
    <t>36780076-01133</t>
  </si>
  <si>
    <t>2026002115</t>
  </si>
  <si>
    <t>581096330</t>
  </si>
  <si>
    <t>36780076-01135</t>
  </si>
  <si>
    <t>2026002116</t>
  </si>
  <si>
    <t>581096363</t>
  </si>
  <si>
    <t>36780076-01138</t>
  </si>
  <si>
    <t>NURIA LLORENTE SORIANO</t>
  </si>
  <si>
    <t>12385546-T</t>
  </si>
  <si>
    <t>2026002117</t>
  </si>
  <si>
    <t>581096355</t>
  </si>
  <si>
    <t>36780076-01137</t>
  </si>
  <si>
    <t>2026002118</t>
  </si>
  <si>
    <t>581096371</t>
  </si>
  <si>
    <t>36780076-01139</t>
  </si>
  <si>
    <t>ALEJANDRA SANTOS  GONZALEZ</t>
  </si>
  <si>
    <t>12422985-H</t>
  </si>
  <si>
    <t>2026002119</t>
  </si>
  <si>
    <t>581096389</t>
  </si>
  <si>
    <t>36780076-01140</t>
  </si>
  <si>
    <t>ENANTAR, S.A.</t>
  </si>
  <si>
    <t>A-81013690</t>
  </si>
  <si>
    <t>2026002120</t>
  </si>
  <si>
    <t>581096397</t>
  </si>
  <si>
    <t>36780076-01141</t>
  </si>
  <si>
    <t>2026002121</t>
  </si>
  <si>
    <t>581096405</t>
  </si>
  <si>
    <t>36780076-01142</t>
  </si>
  <si>
    <t>2026002122</t>
  </si>
  <si>
    <t>581096413</t>
  </si>
  <si>
    <t>36780076-01146</t>
  </si>
  <si>
    <t>2026002123</t>
  </si>
  <si>
    <t>581096421</t>
  </si>
  <si>
    <t>36780076-01147</t>
  </si>
  <si>
    <t>2026002124</t>
  </si>
  <si>
    <t>581096439</t>
  </si>
  <si>
    <t>36780076-01148</t>
  </si>
  <si>
    <t>2026002125</t>
  </si>
  <si>
    <t>581096447</t>
  </si>
  <si>
    <t>36780076-01150</t>
  </si>
  <si>
    <t>MARIO ARRANZ PASTOR</t>
  </si>
  <si>
    <t>PUENTE DUERO - ESPARRAGAL  VALLADOLID</t>
  </si>
  <si>
    <t>71124876-K</t>
  </si>
  <si>
    <t>2026002126</t>
  </si>
  <si>
    <t>581096454</t>
  </si>
  <si>
    <t>36780076-01152</t>
  </si>
  <si>
    <t>2026002127</t>
  </si>
  <si>
    <t>581096462</t>
  </si>
  <si>
    <t>36780076-01153</t>
  </si>
  <si>
    <t>2026002128</t>
  </si>
  <si>
    <t>581096488</t>
  </si>
  <si>
    <t>36780076-01156</t>
  </si>
  <si>
    <t>2026002129</t>
  </si>
  <si>
    <t>581096470</t>
  </si>
  <si>
    <t>36780076-01155</t>
  </si>
  <si>
    <t>CLAUDIO ESCUDERO ORTEGA</t>
  </si>
  <si>
    <t>71112730-L</t>
  </si>
  <si>
    <t>2026002130</t>
  </si>
  <si>
    <t>581096496</t>
  </si>
  <si>
    <t>36780076-01157</t>
  </si>
  <si>
    <t>2026002131</t>
  </si>
  <si>
    <t>581096504</t>
  </si>
  <si>
    <t>36780076-01159</t>
  </si>
  <si>
    <t>ANA MARIA SOLANA ALONSO</t>
  </si>
  <si>
    <t>12326284-D</t>
  </si>
  <si>
    <t>2026002132</t>
  </si>
  <si>
    <t>581096512</t>
  </si>
  <si>
    <t>36780076-01160</t>
  </si>
  <si>
    <t>2026002133</t>
  </si>
  <si>
    <t>581096546</t>
  </si>
  <si>
    <t>36780076-01163</t>
  </si>
  <si>
    <t>2026002134</t>
  </si>
  <si>
    <t>581096520</t>
  </si>
  <si>
    <t>36780076-01161</t>
  </si>
  <si>
    <t>2026002135</t>
  </si>
  <si>
    <t>581096538</t>
  </si>
  <si>
    <t>36780076-01162</t>
  </si>
  <si>
    <t>2026002136</t>
  </si>
  <si>
    <t>581096553</t>
  </si>
  <si>
    <t>36780076-01164</t>
  </si>
  <si>
    <t>2026002142</t>
  </si>
  <si>
    <t>581096561</t>
  </si>
  <si>
    <t>36780076-01165</t>
  </si>
  <si>
    <t>2026002137</t>
  </si>
  <si>
    <t>581096579</t>
  </si>
  <si>
    <t>36780076-01166</t>
  </si>
  <si>
    <t>2026002138</t>
  </si>
  <si>
    <t>581096595</t>
  </si>
  <si>
    <t>36780076-01168</t>
  </si>
  <si>
    <t>2026002139</t>
  </si>
  <si>
    <t>581096587</t>
  </si>
  <si>
    <t>36780076-01167</t>
  </si>
  <si>
    <t>2026002140</t>
  </si>
  <si>
    <t>581096603</t>
  </si>
  <si>
    <t>36780076-01169</t>
  </si>
  <si>
    <t>2026002141</t>
  </si>
  <si>
    <t>581096611</t>
  </si>
  <si>
    <t>36780076-01170</t>
  </si>
  <si>
    <t>2026002143</t>
  </si>
  <si>
    <t>581096637</t>
  </si>
  <si>
    <t>36780076-01173</t>
  </si>
  <si>
    <t>2026002144</t>
  </si>
  <si>
    <t>581096629</t>
  </si>
  <si>
    <t>36780076-01171</t>
  </si>
  <si>
    <t>2026002145</t>
  </si>
  <si>
    <t>581096645</t>
  </si>
  <si>
    <t>36780076-01174</t>
  </si>
  <si>
    <t>2026002146</t>
  </si>
  <si>
    <t>581096652</t>
  </si>
  <si>
    <t>36780076-01175</t>
  </si>
  <si>
    <t>2026002147</t>
  </si>
  <si>
    <t>581096660</t>
  </si>
  <si>
    <t>36780076-01176</t>
  </si>
  <si>
    <t>2026002148</t>
  </si>
  <si>
    <t>581096678</t>
  </si>
  <si>
    <t>36780076-01177</t>
  </si>
  <si>
    <t>2026002149</t>
  </si>
  <si>
    <t>581096686</t>
  </si>
  <si>
    <t>36780076-01179</t>
  </si>
  <si>
    <t>2026002150</t>
  </si>
  <si>
    <t>581096694</t>
  </si>
  <si>
    <t>36780076-01180</t>
  </si>
  <si>
    <t>2026002152</t>
  </si>
  <si>
    <t>581096702</t>
  </si>
  <si>
    <t>36780076-01181</t>
  </si>
  <si>
    <t>2026002151</t>
  </si>
  <si>
    <t>581096710</t>
  </si>
  <si>
    <t>36780076-01182</t>
  </si>
  <si>
    <t>2026002153</t>
  </si>
  <si>
    <t>581096728</t>
  </si>
  <si>
    <t>36780076-01183</t>
  </si>
  <si>
    <t>2026002154</t>
  </si>
  <si>
    <t>581096736</t>
  </si>
  <si>
    <t>36780076-01184</t>
  </si>
  <si>
    <t>2026002155</t>
  </si>
  <si>
    <t>581096744</t>
  </si>
  <si>
    <t>36780076-01186</t>
  </si>
  <si>
    <t>JORGE ORTEGA MONGIL</t>
  </si>
  <si>
    <t>CABEZON  VALLADOLID</t>
  </si>
  <si>
    <t>44902093-K</t>
  </si>
  <si>
    <t>2026002156</t>
  </si>
  <si>
    <t>581096751</t>
  </si>
  <si>
    <t>36780076-01189</t>
  </si>
  <si>
    <t>2026002157</t>
  </si>
  <si>
    <t>581096769</t>
  </si>
  <si>
    <t>36780076-01190</t>
  </si>
  <si>
    <t>2026002158</t>
  </si>
  <si>
    <t>581096777</t>
  </si>
  <si>
    <t>36780076-01191</t>
  </si>
  <si>
    <t>2026002159</t>
  </si>
  <si>
    <t>581096785</t>
  </si>
  <si>
    <t>36780076-01192</t>
  </si>
  <si>
    <t>2026002160</t>
  </si>
  <si>
    <t>581096793</t>
  </si>
  <si>
    <t>36780076-01193</t>
  </si>
  <si>
    <t>JUAN NICOLAS MARTIN SANCHEZ</t>
  </si>
  <si>
    <t>12314249-A</t>
  </si>
  <si>
    <t>2026002161</t>
  </si>
  <si>
    <t>581096801</t>
  </si>
  <si>
    <t>36780076-01196</t>
  </si>
  <si>
    <t>2026002162</t>
  </si>
  <si>
    <t>581096819</t>
  </si>
  <si>
    <t>36780076-01197</t>
  </si>
  <si>
    <t>MARIA DOLORES AGUA  LUNA</t>
  </si>
  <si>
    <t>78976154-L</t>
  </si>
  <si>
    <t>2026002165</t>
  </si>
  <si>
    <t>581096827</t>
  </si>
  <si>
    <t>36780076-01199</t>
  </si>
  <si>
    <t>2026002163</t>
  </si>
  <si>
    <t>581096835</t>
  </si>
  <si>
    <t>36780076-01200</t>
  </si>
  <si>
    <t>2026002164</t>
  </si>
  <si>
    <t>581096843</t>
  </si>
  <si>
    <t>36780076-01201</t>
  </si>
  <si>
    <t>DAVID MARTINEZ REQUEJO</t>
  </si>
  <si>
    <t>29012</t>
  </si>
  <si>
    <t>MALAGA - MALAGA</t>
  </si>
  <si>
    <t>09303203-W</t>
  </si>
  <si>
    <t>2026002166</t>
  </si>
  <si>
    <t>581096850</t>
  </si>
  <si>
    <t>36780076-01202</t>
  </si>
  <si>
    <t>2026002167</t>
  </si>
  <si>
    <t>581096876</t>
  </si>
  <si>
    <t>36780076-01204</t>
  </si>
  <si>
    <t>ALVARO FERNANDEZ MARTIN</t>
  </si>
  <si>
    <t>71153681-F</t>
  </si>
  <si>
    <t>2026002169</t>
  </si>
  <si>
    <t>581096868</t>
  </si>
  <si>
    <t>36780076-01203</t>
  </si>
  <si>
    <t>JERONIMO BARNUEVO BRAVO</t>
  </si>
  <si>
    <t>28009</t>
  </si>
  <si>
    <t>MADRID - MADRID</t>
  </si>
  <si>
    <t>50857085-Z</t>
  </si>
  <si>
    <t>2026002171</t>
  </si>
  <si>
    <t>581096884</t>
  </si>
  <si>
    <t>36780076-01206</t>
  </si>
  <si>
    <t>MARIA TERESA AGREDA HERNANDEZ</t>
  </si>
  <si>
    <t>PEÑARANDA DE BRACAMONTE - SALAMANCA</t>
  </si>
  <si>
    <t>49006212-C</t>
  </si>
  <si>
    <t>2026002168</t>
  </si>
  <si>
    <t>581096892</t>
  </si>
  <si>
    <t>36780076-01207</t>
  </si>
  <si>
    <t>2026002170</t>
  </si>
  <si>
    <t>581096900</t>
  </si>
  <si>
    <t>36780076-01208</t>
  </si>
  <si>
    <t>FELIX FERNANDEZ LOPEZ</t>
  </si>
  <si>
    <t>28043</t>
  </si>
  <si>
    <t>09339426-T</t>
  </si>
  <si>
    <t>2026002172</t>
  </si>
  <si>
    <t>581096926</t>
  </si>
  <si>
    <t>36780076-01211</t>
  </si>
  <si>
    <t>2026002176</t>
  </si>
  <si>
    <t>581096918</t>
  </si>
  <si>
    <t>36780076-01209</t>
  </si>
  <si>
    <t>2026002173</t>
  </si>
  <si>
    <t>581096934</t>
  </si>
  <si>
    <t>36780076-01212</t>
  </si>
  <si>
    <t>LAURA NUÑEZ RAMOS</t>
  </si>
  <si>
    <t>09345440-B</t>
  </si>
  <si>
    <t>2026002174</t>
  </si>
  <si>
    <t>581096942</t>
  </si>
  <si>
    <t>36780076-01214</t>
  </si>
  <si>
    <t>2026002175</t>
  </si>
  <si>
    <t>581096959</t>
  </si>
  <si>
    <t>36780076-01215</t>
  </si>
  <si>
    <t>DE COSTA ARROYO 2024, S.L.</t>
  </si>
  <si>
    <t>ARROYO DE CUELLAR   SEGOVIA</t>
  </si>
  <si>
    <t>B-40260077</t>
  </si>
  <si>
    <t>2026002178</t>
  </si>
  <si>
    <t>581096975</t>
  </si>
  <si>
    <t>36780076-01218</t>
  </si>
  <si>
    <t>ADOLFO VEGA GOMEZ</t>
  </si>
  <si>
    <t>44902996-G</t>
  </si>
  <si>
    <t>2026002177</t>
  </si>
  <si>
    <t>581096967</t>
  </si>
  <si>
    <t>36780076-01217</t>
  </si>
  <si>
    <t>JULIAN NUÑEZ RODRIGUEZ</t>
  </si>
  <si>
    <t>03398119-F</t>
  </si>
  <si>
    <t>2026002179</t>
  </si>
  <si>
    <t>581096983</t>
  </si>
  <si>
    <t>36780076-01219</t>
  </si>
  <si>
    <t>VERONICA RODRIGUEZ MATE</t>
  </si>
  <si>
    <t>71120214-M</t>
  </si>
  <si>
    <t>2026002180</t>
  </si>
  <si>
    <t>581096991</t>
  </si>
  <si>
    <t>36780076-01220</t>
  </si>
  <si>
    <t>PILAR ORTEGA GARCIA</t>
  </si>
  <si>
    <t>12216499-A</t>
  </si>
  <si>
    <t>2026002184</t>
  </si>
  <si>
    <t>581097015</t>
  </si>
  <si>
    <t>36780076-01222</t>
  </si>
  <si>
    <t>CONSTANCIO DE LA FUENTE GOMEZ</t>
  </si>
  <si>
    <t>03406796-J</t>
  </si>
  <si>
    <t>2026002182</t>
  </si>
  <si>
    <t>581097023</t>
  </si>
  <si>
    <t>36780076-01223</t>
  </si>
  <si>
    <t>2026002194</t>
  </si>
  <si>
    <t>581097056</t>
  </si>
  <si>
    <t>36780076-01228</t>
  </si>
  <si>
    <t>2026002185</t>
  </si>
  <si>
    <t>581097064</t>
  </si>
  <si>
    <t>36780076-01229</t>
  </si>
  <si>
    <t>ARUM INTEGRACION MADRID S.L.</t>
  </si>
  <si>
    <t>B-72800394</t>
  </si>
  <si>
    <t>2026002183</t>
  </si>
  <si>
    <t>581097072</t>
  </si>
  <si>
    <t>36780076-01230</t>
  </si>
  <si>
    <t>LANTRA CLIMA SOLAR S.L.U</t>
  </si>
  <si>
    <t>B-40190522</t>
  </si>
  <si>
    <t>2026002186</t>
  </si>
  <si>
    <t>581097080</t>
  </si>
  <si>
    <t>36780076-01231</t>
  </si>
  <si>
    <t>PEDRO GOMEZ MINGORANCE</t>
  </si>
  <si>
    <t>08804180-X</t>
  </si>
  <si>
    <t>2026002187</t>
  </si>
  <si>
    <t>581097098</t>
  </si>
  <si>
    <t>36780076-01232</t>
  </si>
  <si>
    <t>2026002188</t>
  </si>
  <si>
    <t>581097106</t>
  </si>
  <si>
    <t>36780076-01234</t>
  </si>
  <si>
    <t>RENAULT ESPAÑA, S.A.</t>
  </si>
  <si>
    <t>VALLADOLID   Valladolid</t>
  </si>
  <si>
    <t>A-47000518</t>
  </si>
  <si>
    <t>2026002189</t>
  </si>
  <si>
    <t>581097114</t>
  </si>
  <si>
    <t>36780076-01235</t>
  </si>
  <si>
    <t>2026002190</t>
  </si>
  <si>
    <t>581097122</t>
  </si>
  <si>
    <t>36780076-01237</t>
  </si>
  <si>
    <t>TERESA DE JESUS GIL ALVAREZ</t>
  </si>
  <si>
    <t>12368821-L</t>
  </si>
  <si>
    <t>2026002191</t>
  </si>
  <si>
    <t>581097130</t>
  </si>
  <si>
    <t>36780076-01238</t>
  </si>
  <si>
    <t>2026001330</t>
  </si>
  <si>
    <t>581097148</t>
  </si>
  <si>
    <t>36780076-01239</t>
  </si>
  <si>
    <t>BRYAN RAMALLO MACHIO</t>
  </si>
  <si>
    <t>12428339-J</t>
  </si>
  <si>
    <t>2026002193</t>
  </si>
  <si>
    <t>581097155</t>
  </si>
  <si>
    <t>36780076-01240</t>
  </si>
  <si>
    <t>2026002195</t>
  </si>
  <si>
    <t>581097171</t>
  </si>
  <si>
    <t>36780076-01244</t>
  </si>
  <si>
    <t>2026002196</t>
  </si>
  <si>
    <t>581097197</t>
  </si>
  <si>
    <t>36780076-01246</t>
  </si>
  <si>
    <t>2026002197</t>
  </si>
  <si>
    <t>581097189</t>
  </si>
  <si>
    <t>36780076-01245</t>
  </si>
  <si>
    <t>2026002198</t>
  </si>
  <si>
    <t>581097213</t>
  </si>
  <si>
    <t>36780076-01248</t>
  </si>
  <si>
    <t>2026002199</t>
  </si>
  <si>
    <t>581097221</t>
  </si>
  <si>
    <t>36780076-01249</t>
  </si>
  <si>
    <t>2026002200</t>
  </si>
  <si>
    <t>581097205</t>
  </si>
  <si>
    <t>36780076-01247</t>
  </si>
  <si>
    <t>2026002201</t>
  </si>
  <si>
    <t>581097239</t>
  </si>
  <si>
    <t>36780076-01250</t>
  </si>
  <si>
    <t>2026002202</t>
  </si>
  <si>
    <t>581097247</t>
  </si>
  <si>
    <t>36780076-01253</t>
  </si>
  <si>
    <t>2026002203</t>
  </si>
  <si>
    <t>581097262</t>
  </si>
  <si>
    <t>36780076-01255</t>
  </si>
  <si>
    <t>2026002204</t>
  </si>
  <si>
    <t>581097254</t>
  </si>
  <si>
    <t>36780076-01254</t>
  </si>
  <si>
    <t>MARIA TERESA LUCAS MARTIN</t>
  </si>
  <si>
    <t>07394301-P</t>
  </si>
  <si>
    <t>2026002206</t>
  </si>
  <si>
    <t>581097270</t>
  </si>
  <si>
    <t>36780076-01257</t>
  </si>
  <si>
    <t>LAURA FERNANDEZ GIL</t>
  </si>
  <si>
    <t>09339875-N</t>
  </si>
  <si>
    <t>2026002205</t>
  </si>
  <si>
    <t>581097288</t>
  </si>
  <si>
    <t>36780076-01258</t>
  </si>
  <si>
    <t>CARLOS MARTINEZ YUSTE</t>
  </si>
  <si>
    <t>09280971-B</t>
  </si>
  <si>
    <t>2026002207</t>
  </si>
  <si>
    <t>581097296</t>
  </si>
  <si>
    <t>36780076-01259</t>
  </si>
  <si>
    <t>2026002208</t>
  </si>
  <si>
    <t>581097304</t>
  </si>
  <si>
    <t>36780076-01264</t>
  </si>
  <si>
    <t>2026001329</t>
  </si>
  <si>
    <t>581097312</t>
  </si>
  <si>
    <t>36780076-01266</t>
  </si>
  <si>
    <t>JOSE ANTONIO VICENTE MARTIN</t>
  </si>
  <si>
    <t>07966031-G</t>
  </si>
  <si>
    <t>2026002209</t>
  </si>
  <si>
    <t>581097320</t>
  </si>
  <si>
    <t>36780076-01269</t>
  </si>
  <si>
    <t>2026002210</t>
  </si>
  <si>
    <t>581097338</t>
  </si>
  <si>
    <t>36780076-01270</t>
  </si>
  <si>
    <t>2026002211</t>
  </si>
  <si>
    <t>581097346</t>
  </si>
  <si>
    <t>36780076-01271</t>
  </si>
  <si>
    <t>2026002212</t>
  </si>
  <si>
    <t>581097353</t>
  </si>
  <si>
    <t>36780076-01272</t>
  </si>
  <si>
    <t>2026002213</t>
  </si>
  <si>
    <t>581097379</t>
  </si>
  <si>
    <t>36780076-01274</t>
  </si>
  <si>
    <t>FERMIN TABERA MARTIN</t>
  </si>
  <si>
    <t>28019</t>
  </si>
  <si>
    <t>12325954-R</t>
  </si>
  <si>
    <t>2026002214</t>
  </si>
  <si>
    <t>581097387</t>
  </si>
  <si>
    <t>36780076-01275</t>
  </si>
  <si>
    <t>AGUEDA ROSTRO GARCIA</t>
  </si>
  <si>
    <t>12709306-N</t>
  </si>
  <si>
    <t>2026002217</t>
  </si>
  <si>
    <t>581097361</t>
  </si>
  <si>
    <t>36780076-01273</t>
  </si>
  <si>
    <t>2026002215</t>
  </si>
  <si>
    <t>581097403</t>
  </si>
  <si>
    <t>36780076-01278</t>
  </si>
  <si>
    <t>2026002218</t>
  </si>
  <si>
    <t>581097429</t>
  </si>
  <si>
    <t>36780076-01282</t>
  </si>
  <si>
    <t>2026002216</t>
  </si>
  <si>
    <t>581097411</t>
  </si>
  <si>
    <t>36780076-01280</t>
  </si>
  <si>
    <t>2026002219</t>
  </si>
  <si>
    <t>581097437</t>
  </si>
  <si>
    <t>36780076-01283</t>
  </si>
  <si>
    <t>2026002220</t>
  </si>
  <si>
    <t>581097445</t>
  </si>
  <si>
    <t>36780076-01284</t>
  </si>
  <si>
    <t>CRISTINA GARCIA ROMON</t>
  </si>
  <si>
    <t>71117729-G</t>
  </si>
  <si>
    <t>2026002221</t>
  </si>
  <si>
    <t>581097452</t>
  </si>
  <si>
    <t>36780076-01289</t>
  </si>
  <si>
    <t>GRACILIANO ARRANZ RUIFERNANDEZ</t>
  </si>
  <si>
    <t>CISTERNIGA</t>
  </si>
  <si>
    <t>12145888-W</t>
  </si>
  <si>
    <t>2026002222</t>
  </si>
  <si>
    <t>581097460</t>
  </si>
  <si>
    <t>36780076-01290</t>
  </si>
  <si>
    <t>2026002223</t>
  </si>
  <si>
    <t>581097478</t>
  </si>
  <si>
    <t>36780076-01291</t>
  </si>
  <si>
    <t>HERMINIO MARTIN MARTIN</t>
  </si>
  <si>
    <t>37200</t>
  </si>
  <si>
    <t>LA FUENTE DE SAN ESTEBAN  SALAMANCA</t>
  </si>
  <si>
    <t>07767179-X</t>
  </si>
  <si>
    <t>2026002224</t>
  </si>
  <si>
    <t>581097486</t>
  </si>
  <si>
    <t>36780076-01292</t>
  </si>
  <si>
    <t>FERMIN YNFANTE DIAZ</t>
  </si>
  <si>
    <t>72291203-H</t>
  </si>
  <si>
    <t>2026002225</t>
  </si>
  <si>
    <t>581097494</t>
  </si>
  <si>
    <t>36780076-01294</t>
  </si>
  <si>
    <t>2026002228</t>
  </si>
  <si>
    <t>581097502</t>
  </si>
  <si>
    <t>36780076-01295</t>
  </si>
  <si>
    <t>ALFONSO CASTRO ALONSO</t>
  </si>
  <si>
    <t>12759703-Q</t>
  </si>
  <si>
    <t>2026002226</t>
  </si>
  <si>
    <t>581097528</t>
  </si>
  <si>
    <t>36780076-01297</t>
  </si>
  <si>
    <t>2026002227</t>
  </si>
  <si>
    <t>581097536</t>
  </si>
  <si>
    <t>36780076-01298</t>
  </si>
  <si>
    <t>2026002231</t>
  </si>
  <si>
    <t>581097551</t>
  </si>
  <si>
    <t>36780076-01301</t>
  </si>
  <si>
    <t>2026002232</t>
  </si>
  <si>
    <t>581097585</t>
  </si>
  <si>
    <t>36780076-01304</t>
  </si>
  <si>
    <t>RAFAEL EUGENIO AYALA TEMEZ</t>
  </si>
  <si>
    <t>12376638-Q</t>
  </si>
  <si>
    <t>2026002234</t>
  </si>
  <si>
    <t>581097601</t>
  </si>
  <si>
    <t>36780076-01306</t>
  </si>
  <si>
    <t>ADELAIDA PASCUAL FERNANDEZ</t>
  </si>
  <si>
    <t>39197</t>
  </si>
  <si>
    <t>ARGOÑOS  CANTABRIA</t>
  </si>
  <si>
    <t>72017593-Q</t>
  </si>
  <si>
    <t>2026002235</t>
  </si>
  <si>
    <t>581097593</t>
  </si>
  <si>
    <t>36780076-01305</t>
  </si>
  <si>
    <t>2026002233</t>
  </si>
  <si>
    <t>581097619</t>
  </si>
  <si>
    <t>36780076-01307</t>
  </si>
  <si>
    <t>2026002236</t>
  </si>
  <si>
    <t>581097627</t>
  </si>
  <si>
    <t>36780076-01308</t>
  </si>
  <si>
    <t>2026002237</t>
  </si>
  <si>
    <t>581097635</t>
  </si>
  <si>
    <t>36780076-01311</t>
  </si>
  <si>
    <t>JESUS GOMEZ  MARTIN</t>
  </si>
  <si>
    <t>12328947-G</t>
  </si>
  <si>
    <t>2026002238</t>
  </si>
  <si>
    <t>581097643</t>
  </si>
  <si>
    <t>36780076-01312</t>
  </si>
  <si>
    <t>2026002239</t>
  </si>
  <si>
    <t>581097668</t>
  </si>
  <si>
    <t>36780076-01314</t>
  </si>
  <si>
    <t>CONRADO PEREZ PEREZ</t>
  </si>
  <si>
    <t>37189</t>
  </si>
  <si>
    <t>ALDEASECA DE ARMUÑA   SALAMANCA</t>
  </si>
  <si>
    <t>07821415-N</t>
  </si>
  <si>
    <t>2026002240</t>
  </si>
  <si>
    <t>581097676</t>
  </si>
  <si>
    <t>36780076-01315</t>
  </si>
  <si>
    <t>MIGUEL AJO SAEZ</t>
  </si>
  <si>
    <t>70266434-P</t>
  </si>
  <si>
    <t>2026002241</t>
  </si>
  <si>
    <t>581097684</t>
  </si>
  <si>
    <t>36780076-01316</t>
  </si>
  <si>
    <t>DIMITAR ILIEV IVANOV</t>
  </si>
  <si>
    <t>12443821-Q</t>
  </si>
  <si>
    <t>2026002242</t>
  </si>
  <si>
    <t>581097692</t>
  </si>
  <si>
    <t>36780076-01317</t>
  </si>
  <si>
    <t>2026002243</t>
  </si>
  <si>
    <t>581097700</t>
  </si>
  <si>
    <t>36780076-01318</t>
  </si>
  <si>
    <t>2026001649</t>
  </si>
  <si>
    <t>581097718</t>
  </si>
  <si>
    <t>36780076-01321</t>
  </si>
  <si>
    <t>2026002245</t>
  </si>
  <si>
    <t>581097726</t>
  </si>
  <si>
    <t>36780076-01322</t>
  </si>
  <si>
    <t>2026002246</t>
  </si>
  <si>
    <t>581097742</t>
  </si>
  <si>
    <t>36780076-01325</t>
  </si>
  <si>
    <t>2026002247</t>
  </si>
  <si>
    <t>581097759</t>
  </si>
  <si>
    <t>36780076-01326</t>
  </si>
  <si>
    <t>MIGUEL BARRA MANZANARES</t>
  </si>
  <si>
    <t>12242670-T</t>
  </si>
  <si>
    <t>2026002248</t>
  </si>
  <si>
    <t>581097767</t>
  </si>
  <si>
    <t>36780076-01331</t>
  </si>
  <si>
    <t>CONSUELO HERRERO SANZ</t>
  </si>
  <si>
    <t>09278251-M</t>
  </si>
  <si>
    <t>2026002250</t>
  </si>
  <si>
    <t>581097775</t>
  </si>
  <si>
    <t>36780076-01332</t>
  </si>
  <si>
    <t>ELENA ALONSO SANZ</t>
  </si>
  <si>
    <t>BOECILLO - VALLADOLID</t>
  </si>
  <si>
    <t>71125532-X</t>
  </si>
  <si>
    <t>2026002249</t>
  </si>
  <si>
    <t>581097783</t>
  </si>
  <si>
    <t>36780076-01333</t>
  </si>
  <si>
    <t>2026002251</t>
  </si>
  <si>
    <t>581097791</t>
  </si>
  <si>
    <t>36780076-01334</t>
  </si>
  <si>
    <t>2026002252</t>
  </si>
  <si>
    <t>581097809</t>
  </si>
  <si>
    <t>36780076-01335</t>
  </si>
  <si>
    <t>2026002253</t>
  </si>
  <si>
    <t>581097825</t>
  </si>
  <si>
    <t>36780076-01338</t>
  </si>
  <si>
    <t>2026001284</t>
  </si>
  <si>
    <t>581097833</t>
  </si>
  <si>
    <t>36780076-01340</t>
  </si>
  <si>
    <t>MARIA ISABEL REPISO MARTIN</t>
  </si>
  <si>
    <t>12215826-C</t>
  </si>
  <si>
    <t>2026002254</t>
  </si>
  <si>
    <t>581097841</t>
  </si>
  <si>
    <t>36780076-01341</t>
  </si>
  <si>
    <t>2026002255</t>
  </si>
  <si>
    <t>581097858</t>
  </si>
  <si>
    <t>36780076-01342</t>
  </si>
  <si>
    <t>ANA ISABEL GARCIA CASTAÑO</t>
  </si>
  <si>
    <t>09318927-V</t>
  </si>
  <si>
    <t>2026002256</t>
  </si>
  <si>
    <t>581097866</t>
  </si>
  <si>
    <t>36780076-01343</t>
  </si>
  <si>
    <t>2026002257</t>
  </si>
  <si>
    <t>581097882</t>
  </si>
  <si>
    <t>36780076-01345</t>
  </si>
  <si>
    <t>2026002259</t>
  </si>
  <si>
    <t>581097874</t>
  </si>
  <si>
    <t>36780076-01344</t>
  </si>
  <si>
    <t>2026002258</t>
  </si>
  <si>
    <t>581097890</t>
  </si>
  <si>
    <t>36780076-01346</t>
  </si>
  <si>
    <t>2026002260</t>
  </si>
  <si>
    <t>581097916</t>
  </si>
  <si>
    <t>36780076-01349</t>
  </si>
  <si>
    <t>2026002261</t>
  </si>
  <si>
    <t>581097908</t>
  </si>
  <si>
    <t>36780076-01348</t>
  </si>
  <si>
    <t>2026002262</t>
  </si>
  <si>
    <t>581097924</t>
  </si>
  <si>
    <t>36780076-01350</t>
  </si>
  <si>
    <t>2026002263</t>
  </si>
  <si>
    <t>581097940</t>
  </si>
  <si>
    <t>36780076-01355</t>
  </si>
  <si>
    <t>2026002264</t>
  </si>
  <si>
    <t>581097932</t>
  </si>
  <si>
    <t>36780076-01354</t>
  </si>
  <si>
    <t>2026002265</t>
  </si>
  <si>
    <t>581097957</t>
  </si>
  <si>
    <t>36780076-01356</t>
  </si>
  <si>
    <t>2026002266</t>
  </si>
  <si>
    <t>581097965</t>
  </si>
  <si>
    <t>36780076-01357</t>
  </si>
  <si>
    <t>AHMED BENAICHA BOUAICHA</t>
  </si>
  <si>
    <t>09200</t>
  </si>
  <si>
    <t>MIRANDA DE EBRO  BURGOS</t>
  </si>
  <si>
    <t>20959723-F</t>
  </si>
  <si>
    <t>2026002267</t>
  </si>
  <si>
    <t>581097973</t>
  </si>
  <si>
    <t>36780076-01359</t>
  </si>
  <si>
    <t>PATRICIA GARCIA NUÑEZ</t>
  </si>
  <si>
    <t>09312843-M</t>
  </si>
  <si>
    <t>2026002268</t>
  </si>
  <si>
    <t>581097981</t>
  </si>
  <si>
    <t>36780076-01360</t>
  </si>
  <si>
    <t>2026002270</t>
  </si>
  <si>
    <t>581097999</t>
  </si>
  <si>
    <t>36780076-01361</t>
  </si>
  <si>
    <t>2026002269</t>
  </si>
  <si>
    <t>581098005</t>
  </si>
  <si>
    <t>36780076-01363</t>
  </si>
  <si>
    <t>2026002272</t>
  </si>
  <si>
    <t>581098013</t>
  </si>
  <si>
    <t>36780076-01364</t>
  </si>
  <si>
    <t>2026002271</t>
  </si>
  <si>
    <t>581098021</t>
  </si>
  <si>
    <t>36780076-01365</t>
  </si>
  <si>
    <t>2026002273</t>
  </si>
  <si>
    <t>581098047</t>
  </si>
  <si>
    <t>36780076-01367</t>
  </si>
  <si>
    <t>2026002274</t>
  </si>
  <si>
    <t>581098054</t>
  </si>
  <si>
    <t>36780076-01368</t>
  </si>
  <si>
    <t>HOSTAL RENUNCIO SL</t>
  </si>
  <si>
    <t>09004</t>
  </si>
  <si>
    <t>BURGOS</t>
  </si>
  <si>
    <t>B-09449323</t>
  </si>
  <si>
    <t>2026002278</t>
  </si>
  <si>
    <t>581098062</t>
  </si>
  <si>
    <t>36780076-01369</t>
  </si>
  <si>
    <t>BEATRIZ SANCHEZ PEREZ</t>
  </si>
  <si>
    <t>09334870-K</t>
  </si>
  <si>
    <t>2026002275</t>
  </si>
  <si>
    <t>581098070</t>
  </si>
  <si>
    <t>36780076-01371</t>
  </si>
  <si>
    <t>2026002276</t>
  </si>
  <si>
    <t>581098088</t>
  </si>
  <si>
    <t>36780076-01372</t>
  </si>
  <si>
    <t>2026001861</t>
  </si>
  <si>
    <t>581532342</t>
  </si>
  <si>
    <t>54692836-00001</t>
  </si>
  <si>
    <t>2026001862</t>
  </si>
  <si>
    <t>581532359</t>
  </si>
  <si>
    <t>54692836-00002</t>
  </si>
  <si>
    <t>2026001860</t>
  </si>
  <si>
    <t>581532367</t>
  </si>
  <si>
    <t>54692836-00003</t>
  </si>
  <si>
    <t>2026001863</t>
  </si>
  <si>
    <t>581532375</t>
  </si>
  <si>
    <t>54692836-00004</t>
  </si>
  <si>
    <t>2026001864</t>
  </si>
  <si>
    <t>581532391</t>
  </si>
  <si>
    <t>54692836-00006</t>
  </si>
  <si>
    <t>2026001865</t>
  </si>
  <si>
    <t>581532383</t>
  </si>
  <si>
    <t>54692836-00005</t>
  </si>
  <si>
    <t>2026001866</t>
  </si>
  <si>
    <t>581532409</t>
  </si>
  <si>
    <t>54692836-00007</t>
  </si>
  <si>
    <t>2026001867</t>
  </si>
  <si>
    <t>581532417</t>
  </si>
  <si>
    <t>54692836-00008</t>
  </si>
  <si>
    <t>2026001869</t>
  </si>
  <si>
    <t>581532425</t>
  </si>
  <si>
    <t>54692836-00009</t>
  </si>
  <si>
    <t>2026001868</t>
  </si>
  <si>
    <t>581532433</t>
  </si>
  <si>
    <t>54692836-00010</t>
  </si>
  <si>
    <t>2026001870</t>
  </si>
  <si>
    <t>581532441</t>
  </si>
  <si>
    <t>54692836-00011</t>
  </si>
  <si>
    <t>DEHESA LOGISTC, S.L.</t>
  </si>
  <si>
    <t>47329</t>
  </si>
  <si>
    <t>B-42914523</t>
  </si>
  <si>
    <t>2026001874</t>
  </si>
  <si>
    <t>581532458</t>
  </si>
  <si>
    <t>54692836-00012</t>
  </si>
  <si>
    <t>2026001873</t>
  </si>
  <si>
    <t>581532466</t>
  </si>
  <si>
    <t>54692836-00013</t>
  </si>
  <si>
    <t>2026001871</t>
  </si>
  <si>
    <t>581532474</t>
  </si>
  <si>
    <t>54692836-00017</t>
  </si>
  <si>
    <t>2026001872</t>
  </si>
  <si>
    <t>581532482</t>
  </si>
  <si>
    <t>54692836-00022</t>
  </si>
  <si>
    <t>2026001875</t>
  </si>
  <si>
    <t>581532490</t>
  </si>
  <si>
    <t>54692836-00023</t>
  </si>
  <si>
    <t>2026001876</t>
  </si>
  <si>
    <t>581532508</t>
  </si>
  <si>
    <t>54692836-00026</t>
  </si>
  <si>
    <t>2026001877</t>
  </si>
  <si>
    <t>581532516</t>
  </si>
  <si>
    <t>54692836-00029</t>
  </si>
  <si>
    <t>2026001878</t>
  </si>
  <si>
    <t>581532524</t>
  </si>
  <si>
    <t>54692836-00030</t>
  </si>
  <si>
    <t>2026001880</t>
  </si>
  <si>
    <t>581532540</t>
  </si>
  <si>
    <t>54692836-00038</t>
  </si>
  <si>
    <t>2026001881</t>
  </si>
  <si>
    <t>581532557</t>
  </si>
  <si>
    <t>54692836-00039</t>
  </si>
  <si>
    <t>2026001889</t>
  </si>
  <si>
    <t>581532565</t>
  </si>
  <si>
    <t>54692836-00040</t>
  </si>
  <si>
    <t>2026001890</t>
  </si>
  <si>
    <t>581532573</t>
  </si>
  <si>
    <t>54692836-00041</t>
  </si>
  <si>
    <t>2026001891</t>
  </si>
  <si>
    <t>581532581</t>
  </si>
  <si>
    <t>54692836-00042</t>
  </si>
  <si>
    <t>2026001882</t>
  </si>
  <si>
    <t>581532607</t>
  </si>
  <si>
    <t>54692836-00044</t>
  </si>
  <si>
    <t>2026001883</t>
  </si>
  <si>
    <t>581532599</t>
  </si>
  <si>
    <t>54692836-00043</t>
  </si>
  <si>
    <t>2026001884</t>
  </si>
  <si>
    <t>581532623</t>
  </si>
  <si>
    <t>54692836-00046</t>
  </si>
  <si>
    <t>2026001885</t>
  </si>
  <si>
    <t>581532615</t>
  </si>
  <si>
    <t>54692836-00045</t>
  </si>
  <si>
    <t>2026001886</t>
  </si>
  <si>
    <t>581532649</t>
  </si>
  <si>
    <t>54692836-00048</t>
  </si>
  <si>
    <t>2026001888</t>
  </si>
  <si>
    <t>581532631</t>
  </si>
  <si>
    <t>54692836-00047</t>
  </si>
  <si>
    <t>2026001887</t>
  </si>
  <si>
    <t>581532664</t>
  </si>
  <si>
    <t>54692836-00050</t>
  </si>
  <si>
    <t>2026001893</t>
  </si>
  <si>
    <t>581532672</t>
  </si>
  <si>
    <t>54692836-00051</t>
  </si>
  <si>
    <t>2026001892</t>
  </si>
  <si>
    <t>581532656</t>
  </si>
  <si>
    <t>54692836-00049</t>
  </si>
  <si>
    <t>2026001894</t>
  </si>
  <si>
    <t>581532698</t>
  </si>
  <si>
    <t>54692836-00053</t>
  </si>
  <si>
    <t>2026001895</t>
  </si>
  <si>
    <t>581532706</t>
  </si>
  <si>
    <t>54692836-00054</t>
  </si>
  <si>
    <t>2026001896</t>
  </si>
  <si>
    <t>581532680</t>
  </si>
  <si>
    <t>54692836-00052</t>
  </si>
  <si>
    <t>2026001909</t>
  </si>
  <si>
    <t>581664061</t>
  </si>
  <si>
    <t>56381493-00001</t>
  </si>
  <si>
    <t>2026001912</t>
  </si>
  <si>
    <t>581664079</t>
  </si>
  <si>
    <t>56381493-00002</t>
  </si>
  <si>
    <t>2026001911</t>
  </si>
  <si>
    <t>581664087</t>
  </si>
  <si>
    <t>56381493-00003</t>
  </si>
  <si>
    <t>2026001910</t>
  </si>
  <si>
    <t>581664095</t>
  </si>
  <si>
    <t>56381493-00004</t>
  </si>
  <si>
    <t>2026001913</t>
  </si>
  <si>
    <t>581664103</t>
  </si>
  <si>
    <t>56381493-00005</t>
  </si>
  <si>
    <t>2026001914</t>
  </si>
  <si>
    <t>581664111</t>
  </si>
  <si>
    <t>56381493-00006</t>
  </si>
  <si>
    <t>2026001916</t>
  </si>
  <si>
    <t>581664129</t>
  </si>
  <si>
    <t>56381493-00007</t>
  </si>
  <si>
    <t>2026001917</t>
  </si>
  <si>
    <t>581664137</t>
  </si>
  <si>
    <t>56381493-00008</t>
  </si>
  <si>
    <t>2026001919</t>
  </si>
  <si>
    <t>581664152</t>
  </si>
  <si>
    <t>56381493-00010</t>
  </si>
  <si>
    <t>2026001918</t>
  </si>
  <si>
    <t>581664160</t>
  </si>
  <si>
    <t>56381493-00011</t>
  </si>
  <si>
    <t>2026001920</t>
  </si>
  <si>
    <t>581664178</t>
  </si>
  <si>
    <t>56381493-00012</t>
  </si>
  <si>
    <t>2026001915</t>
  </si>
  <si>
    <t>581664145</t>
  </si>
  <si>
    <t>56381493-00009</t>
  </si>
  <si>
    <t>2026001921</t>
  </si>
  <si>
    <t>581664186</t>
  </si>
  <si>
    <t>56381493-00013</t>
  </si>
  <si>
    <t>2026001922</t>
  </si>
  <si>
    <t>581664202</t>
  </si>
  <si>
    <t>56381493-00017</t>
  </si>
  <si>
    <t>2026001923</t>
  </si>
  <si>
    <t>581664194</t>
  </si>
  <si>
    <t>56381493-00016</t>
  </si>
  <si>
    <t>2026001925</t>
  </si>
  <si>
    <t>581664228</t>
  </si>
  <si>
    <t>56381493-00022</t>
  </si>
  <si>
    <t>2026001924</t>
  </si>
  <si>
    <t>581664210</t>
  </si>
  <si>
    <t>56381493-00018</t>
  </si>
  <si>
    <t>2026001927</t>
  </si>
  <si>
    <t>581664269</t>
  </si>
  <si>
    <t>56381493-00029</t>
  </si>
  <si>
    <t>2026001929</t>
  </si>
  <si>
    <t>581664236</t>
  </si>
  <si>
    <t>56381493-00023</t>
  </si>
  <si>
    <t>2026001928</t>
  </si>
  <si>
    <t>581664244</t>
  </si>
  <si>
    <t>56381493-00024</t>
  </si>
  <si>
    <t>2026001926</t>
  </si>
  <si>
    <t>581664251</t>
  </si>
  <si>
    <t>56381493-00027</t>
  </si>
  <si>
    <t>2026001930</t>
  </si>
  <si>
    <t>581664285</t>
  </si>
  <si>
    <t>56381493-00031</t>
  </si>
  <si>
    <t>2026001932</t>
  </si>
  <si>
    <t>581664277</t>
  </si>
  <si>
    <t>56381493-00030</t>
  </si>
  <si>
    <t>AUTOGRUP V.03(TURISMOS)</t>
  </si>
  <si>
    <t>2026001931</t>
  </si>
  <si>
    <t>581664293</t>
  </si>
  <si>
    <t>56381493-00032</t>
  </si>
  <si>
    <t>2026002830</t>
  </si>
  <si>
    <t>581669771</t>
  </si>
  <si>
    <t>56412520-00001</t>
  </si>
  <si>
    <t>2026002833</t>
  </si>
  <si>
    <t>581669789</t>
  </si>
  <si>
    <t>56412520-00002</t>
  </si>
  <si>
    <t>2026002832</t>
  </si>
  <si>
    <t>581669797</t>
  </si>
  <si>
    <t>56412520-00003</t>
  </si>
  <si>
    <t>2026002831</t>
  </si>
  <si>
    <t>581669805</t>
  </si>
  <si>
    <t>56412520-00004</t>
  </si>
  <si>
    <t>2026002837</t>
  </si>
  <si>
    <t>581669813</t>
  </si>
  <si>
    <t>56412520-00005</t>
  </si>
  <si>
    <t>2026002834</t>
  </si>
  <si>
    <t>581669821</t>
  </si>
  <si>
    <t>56412520-00006</t>
  </si>
  <si>
    <t>2026002835</t>
  </si>
  <si>
    <t>581669839</t>
  </si>
  <si>
    <t>56412520-00007</t>
  </si>
  <si>
    <t>2026002836</t>
  </si>
  <si>
    <t>581669847</t>
  </si>
  <si>
    <t>56412520-00008</t>
  </si>
  <si>
    <t>2026002838</t>
  </si>
  <si>
    <t>581669870</t>
  </si>
  <si>
    <t>56412520-00011</t>
  </si>
  <si>
    <t>2026002840</t>
  </si>
  <si>
    <t>581669854</t>
  </si>
  <si>
    <t>56412520-00009</t>
  </si>
  <si>
    <t>2026002839</t>
  </si>
  <si>
    <t>581669888</t>
  </si>
  <si>
    <t>56412520-00012</t>
  </si>
  <si>
    <t>2026002841</t>
  </si>
  <si>
    <t>581669896</t>
  </si>
  <si>
    <t>56412520-00013</t>
  </si>
  <si>
    <t>2026002842</t>
  </si>
  <si>
    <t>581669904</t>
  </si>
  <si>
    <t>56412520-00015</t>
  </si>
  <si>
    <t>2026002843</t>
  </si>
  <si>
    <t>581669946</t>
  </si>
  <si>
    <t>56412520-00019</t>
  </si>
  <si>
    <t>2026002844</t>
  </si>
  <si>
    <t>581669920</t>
  </si>
  <si>
    <t>56412520-00017</t>
  </si>
  <si>
    <t>2026002845</t>
  </si>
  <si>
    <t>581669938</t>
  </si>
  <si>
    <t>56412520-00018</t>
  </si>
  <si>
    <t>2026002846</t>
  </si>
  <si>
    <t>581669912</t>
  </si>
  <si>
    <t>56412520-00016</t>
  </si>
  <si>
    <t>2026002847</t>
  </si>
  <si>
    <t>581669953</t>
  </si>
  <si>
    <t>56412520-00020</t>
  </si>
  <si>
    <t>2026002849</t>
  </si>
  <si>
    <t>581669961</t>
  </si>
  <si>
    <t>56412520-00021</t>
  </si>
  <si>
    <t>2026002848</t>
  </si>
  <si>
    <t>581669979</t>
  </si>
  <si>
    <t>56412520-00022</t>
  </si>
  <si>
    <t>2026002850</t>
  </si>
  <si>
    <t>581670001</t>
  </si>
  <si>
    <t>56412520-00025</t>
  </si>
  <si>
    <t>2026002851</t>
  </si>
  <si>
    <t>581670019</t>
  </si>
  <si>
    <t>56412520-00026</t>
  </si>
  <si>
    <t>2026002852</t>
  </si>
  <si>
    <t>581670027</t>
  </si>
  <si>
    <t>56412520-00027</t>
  </si>
  <si>
    <t>2026002853</t>
  </si>
  <si>
    <t>581670043</t>
  </si>
  <si>
    <t>56412520-00029</t>
  </si>
  <si>
    <t>2026002855</t>
  </si>
  <si>
    <t>581670050</t>
  </si>
  <si>
    <t>56412520-00030</t>
  </si>
  <si>
    <t>2026002854</t>
  </si>
  <si>
    <t>581670068</t>
  </si>
  <si>
    <t>56412520-00031</t>
  </si>
  <si>
    <t>2026002856</t>
  </si>
  <si>
    <t>581670076</t>
  </si>
  <si>
    <t>56412520-00032</t>
  </si>
  <si>
    <t>2026002857</t>
  </si>
  <si>
    <t>581670084</t>
  </si>
  <si>
    <t>56412520-00034</t>
  </si>
  <si>
    <t>2026002858</t>
  </si>
  <si>
    <t>581670092</t>
  </si>
  <si>
    <t>56412520-00035</t>
  </si>
  <si>
    <t>2026002859</t>
  </si>
  <si>
    <t>581670100</t>
  </si>
  <si>
    <t>56412520-00036</t>
  </si>
  <si>
    <t>2026002860</t>
  </si>
  <si>
    <t>581670118</t>
  </si>
  <si>
    <t>56412520-00037</t>
  </si>
  <si>
    <t>2026002861</t>
  </si>
  <si>
    <t>581670126</t>
  </si>
  <si>
    <t>56412520-00039</t>
  </si>
  <si>
    <t>2026002862</t>
  </si>
  <si>
    <t>581670134</t>
  </si>
  <si>
    <t>56412520-00040</t>
  </si>
  <si>
    <t>2026002863</t>
  </si>
  <si>
    <t>581670142</t>
  </si>
  <si>
    <t>56412520-00041</t>
  </si>
  <si>
    <t>2026002864</t>
  </si>
  <si>
    <t>581670159</t>
  </si>
  <si>
    <t>56412520-00042</t>
  </si>
  <si>
    <t>2026002865</t>
  </si>
  <si>
    <t>581670167</t>
  </si>
  <si>
    <t>56412520-00043</t>
  </si>
  <si>
    <t>2026002866</t>
  </si>
  <si>
    <t>581670175</t>
  </si>
  <si>
    <t>56412520-00044</t>
  </si>
  <si>
    <t>2026002867</t>
  </si>
  <si>
    <t>581670183</t>
  </si>
  <si>
    <t>56412520-00046</t>
  </si>
  <si>
    <t>2026002869</t>
  </si>
  <si>
    <t>581670209</t>
  </si>
  <si>
    <t>56412520-00048</t>
  </si>
  <si>
    <t>2026002868</t>
  </si>
  <si>
    <t>581670191</t>
  </si>
  <si>
    <t>56412520-00047</t>
  </si>
  <si>
    <t>2026002870</t>
  </si>
  <si>
    <t>581670217</t>
  </si>
  <si>
    <t>56412520-00049</t>
  </si>
  <si>
    <t>2026002871</t>
  </si>
  <si>
    <t>581670225</t>
  </si>
  <si>
    <t>56412520-00050</t>
  </si>
  <si>
    <t>2026000420</t>
  </si>
  <si>
    <t>471365660-Y</t>
  </si>
  <si>
    <t>542224893</t>
  </si>
  <si>
    <t>MIGUEL SEVERO MUCIENTES REY</t>
  </si>
  <si>
    <t>VIDA AHORRO</t>
  </si>
  <si>
    <t>71152771-V</t>
  </si>
  <si>
    <t>2026002581</t>
  </si>
  <si>
    <t>472158664-K</t>
  </si>
  <si>
    <t>548365310</t>
  </si>
  <si>
    <t>EVA FERNANDEZ SALAMANCA</t>
  </si>
  <si>
    <t>09343423-H</t>
  </si>
  <si>
    <t>2026002582</t>
  </si>
  <si>
    <t>472056889-K</t>
  </si>
  <si>
    <t>548056918</t>
  </si>
  <si>
    <t>2026002583</t>
  </si>
  <si>
    <t>472152806-W</t>
  </si>
  <si>
    <t>548351243</t>
  </si>
  <si>
    <t>MARIA RUBIO ROMERO</t>
  </si>
  <si>
    <t>71969913-S</t>
  </si>
  <si>
    <t>2026002585</t>
  </si>
  <si>
    <t>472163558-R</t>
  </si>
  <si>
    <t>548640565</t>
  </si>
  <si>
    <t>2026002593</t>
  </si>
  <si>
    <t>472169873-E</t>
  </si>
  <si>
    <t>548656870</t>
  </si>
  <si>
    <t>MIGUEL ANGEL VEGA CORUJO</t>
  </si>
  <si>
    <t>10167847-F</t>
  </si>
  <si>
    <t>2026002594</t>
  </si>
  <si>
    <t>472204942-C</t>
  </si>
  <si>
    <t>549016583</t>
  </si>
  <si>
    <t>ALICIA MARTINEZ SANCHEZ-VALENCIA</t>
  </si>
  <si>
    <t>71165799-G</t>
  </si>
  <si>
    <t>2026002595</t>
  </si>
  <si>
    <t>472231198-Q</t>
  </si>
  <si>
    <t>548032698</t>
  </si>
  <si>
    <t>2026002596</t>
  </si>
  <si>
    <t>472174919-H</t>
  </si>
  <si>
    <t>548665005</t>
  </si>
  <si>
    <t>DISTRIB.DE GASOLEO 2001, S.L. ,</t>
  </si>
  <si>
    <t>B-47500111</t>
  </si>
  <si>
    <t>2026002597</t>
  </si>
  <si>
    <t>472175058-R</t>
  </si>
  <si>
    <t>548665285</t>
  </si>
  <si>
    <t>2026000836</t>
  </si>
  <si>
    <t>877601751</t>
  </si>
  <si>
    <t>14193664-02257</t>
  </si>
  <si>
    <t>2026000837</t>
  </si>
  <si>
    <t>877595680</t>
  </si>
  <si>
    <t>14193664-02254</t>
  </si>
  <si>
    <t>2026000838</t>
  </si>
  <si>
    <t>877601272</t>
  </si>
  <si>
    <t>14193664-02256</t>
  </si>
  <si>
    <t>2026000421</t>
  </si>
  <si>
    <t>8755212677</t>
  </si>
  <si>
    <t>1001038242</t>
  </si>
  <si>
    <t>AGRO SANMOR, S.L.</t>
  </si>
  <si>
    <t>AUTOS FLOTA</t>
  </si>
  <si>
    <t>47850</t>
  </si>
  <si>
    <t>VILLANUEVA DE LOS CABALLEROS  VALLADOLID</t>
  </si>
  <si>
    <t>B-47801931</t>
  </si>
  <si>
    <t>2026000422</t>
  </si>
  <si>
    <t>8759277171</t>
  </si>
  <si>
    <t>8498099</t>
  </si>
  <si>
    <t xml:space="preserve">AYSEGUL USTUNER </t>
  </si>
  <si>
    <t>MEDISALUD</t>
  </si>
  <si>
    <t>Y5939183-E</t>
  </si>
  <si>
    <t>2026002598</t>
  </si>
  <si>
    <t>8759277172</t>
  </si>
  <si>
    <t>2026000423</t>
  </si>
  <si>
    <t>8759028583</t>
  </si>
  <si>
    <t>12225546</t>
  </si>
  <si>
    <t>2026002599</t>
  </si>
  <si>
    <t>8759028584</t>
  </si>
  <si>
    <t>2026002600</t>
  </si>
  <si>
    <t>8759029134</t>
  </si>
  <si>
    <t>12230215</t>
  </si>
  <si>
    <t>2026000425</t>
  </si>
  <si>
    <t>8759029133</t>
  </si>
  <si>
    <t>2026000424</t>
  </si>
  <si>
    <t>8760285128</t>
  </si>
  <si>
    <t>8557340</t>
  </si>
  <si>
    <t>MARIA CRISTINA GARCIA DE LA SANTA PEREZ</t>
  </si>
  <si>
    <t>44355044-G</t>
  </si>
  <si>
    <t>2026002601</t>
  </si>
  <si>
    <t>8760285129</t>
  </si>
  <si>
    <t>2026000427</t>
  </si>
  <si>
    <t>8761124214</t>
  </si>
  <si>
    <t>10377463</t>
  </si>
  <si>
    <t>2026002602</t>
  </si>
  <si>
    <t>8747291719</t>
  </si>
  <si>
    <t>1001016522</t>
  </si>
  <si>
    <t>NARCISO SARMENTERO MARTIN</t>
  </si>
  <si>
    <t>12164830-S</t>
  </si>
  <si>
    <t>2026002603</t>
  </si>
  <si>
    <t>8747163321</t>
  </si>
  <si>
    <t>7578000010</t>
  </si>
  <si>
    <t>2026002604</t>
  </si>
  <si>
    <t>8747187280</t>
  </si>
  <si>
    <t>7785000527</t>
  </si>
  <si>
    <t>2026000426</t>
  </si>
  <si>
    <t>8751159325</t>
  </si>
  <si>
    <t>7785000619</t>
  </si>
  <si>
    <t>EVA MARIA COQUE GURPEQUI</t>
  </si>
  <si>
    <t>12370621-W</t>
  </si>
  <si>
    <t>2026000428</t>
  </si>
  <si>
    <t>8856296</t>
  </si>
  <si>
    <t>96732274</t>
  </si>
  <si>
    <t>HACIENDA TINTAURUS, S.L.</t>
  </si>
  <si>
    <t>CASER PYME BODEGAS</t>
  </si>
  <si>
    <t>CASER SEGUROS</t>
  </si>
  <si>
    <t>49800</t>
  </si>
  <si>
    <t>TORO   ZAMORA</t>
  </si>
  <si>
    <t>B-47795380</t>
  </si>
  <si>
    <t>2026002405</t>
  </si>
  <si>
    <t>877765689</t>
  </si>
  <si>
    <t>58130959-00003</t>
  </si>
  <si>
    <t>2026002403</t>
  </si>
  <si>
    <t>877768386</t>
  </si>
  <si>
    <t>58130959-00006</t>
  </si>
  <si>
    <t>2026000840</t>
  </si>
  <si>
    <t>877600811</t>
  </si>
  <si>
    <t>14193664-02255</t>
  </si>
  <si>
    <t>2026002406</t>
  </si>
  <si>
    <t>877764906</t>
  </si>
  <si>
    <t>58130959-00002</t>
  </si>
  <si>
    <t>2026002404</t>
  </si>
  <si>
    <t>877763395</t>
  </si>
  <si>
    <t>58130959-00001</t>
  </si>
  <si>
    <t>2026002407</t>
  </si>
  <si>
    <t>877767081</t>
  </si>
  <si>
    <t>58130959-00005</t>
  </si>
  <si>
    <t>2026002410</t>
  </si>
  <si>
    <t>877766356</t>
  </si>
  <si>
    <t>58130959-00004</t>
  </si>
  <si>
    <t>2026002408</t>
  </si>
  <si>
    <t>877769038</t>
  </si>
  <si>
    <t>58130959-00007</t>
  </si>
  <si>
    <t>2026002409</t>
  </si>
  <si>
    <t>877770150</t>
  </si>
  <si>
    <t>58130959-00009</t>
  </si>
  <si>
    <t>2026002411</t>
  </si>
  <si>
    <t>877769434</t>
  </si>
  <si>
    <t>58130959-00008</t>
  </si>
  <si>
    <t>2026002412</t>
  </si>
  <si>
    <t>877771547</t>
  </si>
  <si>
    <t>58130959-00010</t>
  </si>
  <si>
    <t>2026000485</t>
  </si>
  <si>
    <t>877773428</t>
  </si>
  <si>
    <t>14193664-02258</t>
  </si>
  <si>
    <t>ADOLFO SALAS GONZALEZ</t>
  </si>
  <si>
    <t>09304842-P</t>
  </si>
  <si>
    <t>2026002414</t>
  </si>
  <si>
    <t>877773626</t>
  </si>
  <si>
    <t>58130959-00011</t>
  </si>
  <si>
    <t>2026002413</t>
  </si>
  <si>
    <t>877773980</t>
  </si>
  <si>
    <t>58130959-00012</t>
  </si>
  <si>
    <t>2026002415</t>
  </si>
  <si>
    <t>877774194</t>
  </si>
  <si>
    <t>58130959-00013</t>
  </si>
  <si>
    <t>2026002416</t>
  </si>
  <si>
    <t>877774384</t>
  </si>
  <si>
    <t>58130959-00014</t>
  </si>
  <si>
    <t>2026002418</t>
  </si>
  <si>
    <t>877774590</t>
  </si>
  <si>
    <t>58130959-00015</t>
  </si>
  <si>
    <t>2026002417</t>
  </si>
  <si>
    <t>877774939</t>
  </si>
  <si>
    <t>58130959-00017</t>
  </si>
  <si>
    <t>2026002419</t>
  </si>
  <si>
    <t>877774616</t>
  </si>
  <si>
    <t>58130959-00016</t>
  </si>
  <si>
    <t>2026002420</t>
  </si>
  <si>
    <t>877775266</t>
  </si>
  <si>
    <t>58130959-00018</t>
  </si>
  <si>
    <t>2026002421</t>
  </si>
  <si>
    <t>877775464</t>
  </si>
  <si>
    <t>58130959-00019</t>
  </si>
  <si>
    <t>2026002422</t>
  </si>
  <si>
    <t>877775530</t>
  </si>
  <si>
    <t>58130959-00020</t>
  </si>
  <si>
    <t>2026002423</t>
  </si>
  <si>
    <t>877775647</t>
  </si>
  <si>
    <t>58130959-00021</t>
  </si>
  <si>
    <t>2026002424</t>
  </si>
  <si>
    <t>877776025</t>
  </si>
  <si>
    <t>58130959-00023</t>
  </si>
  <si>
    <t>2026002425</t>
  </si>
  <si>
    <t>877775829</t>
  </si>
  <si>
    <t>58130959-00022</t>
  </si>
  <si>
    <t>2026002426</t>
  </si>
  <si>
    <t>877776256</t>
  </si>
  <si>
    <t>58130959-00025</t>
  </si>
  <si>
    <t>2026002427</t>
  </si>
  <si>
    <t>877776157</t>
  </si>
  <si>
    <t>58130959-00024</t>
  </si>
  <si>
    <t>2026000839</t>
  </si>
  <si>
    <t>877776595</t>
  </si>
  <si>
    <t>14193664-02259</t>
  </si>
  <si>
    <t>2026002428</t>
  </si>
  <si>
    <t>877776397</t>
  </si>
  <si>
    <t>58130959-00026</t>
  </si>
  <si>
    <t>2026002429</t>
  </si>
  <si>
    <t>877776801</t>
  </si>
  <si>
    <t>58130959-00027</t>
  </si>
  <si>
    <t>2026002430</t>
  </si>
  <si>
    <t>877777270</t>
  </si>
  <si>
    <t>58130959-00029</t>
  </si>
  <si>
    <t>2026002431</t>
  </si>
  <si>
    <t>877777684</t>
  </si>
  <si>
    <t>58130959-00031</t>
  </si>
  <si>
    <t>2026002432</t>
  </si>
  <si>
    <t>877777767</t>
  </si>
  <si>
    <t>58130959-00032</t>
  </si>
  <si>
    <t>2026002433</t>
  </si>
  <si>
    <t>877777445</t>
  </si>
  <si>
    <t>58130959-00030</t>
  </si>
  <si>
    <t>2026002437</t>
  </si>
  <si>
    <t>877777866</t>
  </si>
  <si>
    <t>58130959-00033</t>
  </si>
  <si>
    <t>2026002434</t>
  </si>
  <si>
    <t>877776926</t>
  </si>
  <si>
    <t>58130959-00028</t>
  </si>
  <si>
    <t>2026002438</t>
  </si>
  <si>
    <t>877777924</t>
  </si>
  <si>
    <t>58130959-00034</t>
  </si>
  <si>
    <t>2026002435</t>
  </si>
  <si>
    <t>877778062</t>
  </si>
  <si>
    <t>58130959-00035</t>
  </si>
  <si>
    <t>2026002436</t>
  </si>
  <si>
    <t>877778229</t>
  </si>
  <si>
    <t>58130959-00036</t>
  </si>
  <si>
    <t>2026002439</t>
  </si>
  <si>
    <t>877778450</t>
  </si>
  <si>
    <t>58130959-00037</t>
  </si>
  <si>
    <t>2026002440</t>
  </si>
  <si>
    <t>877779441</t>
  </si>
  <si>
    <t>58130959-00039</t>
  </si>
  <si>
    <t>2026002441</t>
  </si>
  <si>
    <t>877778831</t>
  </si>
  <si>
    <t>58130959-00038</t>
  </si>
  <si>
    <t>2026002444</t>
  </si>
  <si>
    <t>877779615</t>
  </si>
  <si>
    <t>58130959-00040</t>
  </si>
  <si>
    <t>2026002443</t>
  </si>
  <si>
    <t>877780696</t>
  </si>
  <si>
    <t>58130959-00043</t>
  </si>
  <si>
    <t>2026002446</t>
  </si>
  <si>
    <t>877780993</t>
  </si>
  <si>
    <t>58130959-00044</t>
  </si>
  <si>
    <t>2026002445</t>
  </si>
  <si>
    <t>877781108</t>
  </si>
  <si>
    <t>58130959-00045</t>
  </si>
  <si>
    <t>2026002442</t>
  </si>
  <si>
    <t>877780142</t>
  </si>
  <si>
    <t>58130959-00042</t>
  </si>
  <si>
    <t>2026002449</t>
  </si>
  <si>
    <t>877782841</t>
  </si>
  <si>
    <t>58130959-00050</t>
  </si>
  <si>
    <t>2026002448</t>
  </si>
  <si>
    <t>877779995</t>
  </si>
  <si>
    <t>58130959-00041</t>
  </si>
  <si>
    <t>2026002447</t>
  </si>
  <si>
    <t>877782270</t>
  </si>
  <si>
    <t>58130959-00048</t>
  </si>
  <si>
    <t>2026002452</t>
  </si>
  <si>
    <t>877782130</t>
  </si>
  <si>
    <t>58130959-00047</t>
  </si>
  <si>
    <t>2026002450</t>
  </si>
  <si>
    <t>877782759</t>
  </si>
  <si>
    <t>58130959-00049</t>
  </si>
  <si>
    <t>2026002451</t>
  </si>
  <si>
    <t>877781868</t>
  </si>
  <si>
    <t>58130959-00046</t>
  </si>
  <si>
    <t>2026002453</t>
  </si>
  <si>
    <t>877783005</t>
  </si>
  <si>
    <t>58130959-00051</t>
  </si>
  <si>
    <t>2026002454</t>
  </si>
  <si>
    <t>877783195</t>
  </si>
  <si>
    <t>58130959-00052</t>
  </si>
  <si>
    <t>2026002455</t>
  </si>
  <si>
    <t>877783484</t>
  </si>
  <si>
    <t>58130959-00053</t>
  </si>
  <si>
    <t>2026002456</t>
  </si>
  <si>
    <t>877785430</t>
  </si>
  <si>
    <t>58130959-00056</t>
  </si>
  <si>
    <t>2026002457</t>
  </si>
  <si>
    <t>877789416</t>
  </si>
  <si>
    <t>58130959-00061</t>
  </si>
  <si>
    <t>2026002458</t>
  </si>
  <si>
    <t>877783757</t>
  </si>
  <si>
    <t>58130959-00054</t>
  </si>
  <si>
    <t>2026002459</t>
  </si>
  <si>
    <t>877785836</t>
  </si>
  <si>
    <t>58130959-00058</t>
  </si>
  <si>
    <t>2026002461</t>
  </si>
  <si>
    <t>877788822</t>
  </si>
  <si>
    <t>58130959-00060</t>
  </si>
  <si>
    <t>2026002460</t>
  </si>
  <si>
    <t>877788509</t>
  </si>
  <si>
    <t>58130959-00059</t>
  </si>
  <si>
    <t>2026002462</t>
  </si>
  <si>
    <t>877785596</t>
  </si>
  <si>
    <t>58130959-00057</t>
  </si>
  <si>
    <t>2026002463</t>
  </si>
  <si>
    <t>877784987</t>
  </si>
  <si>
    <t>58130959-00055</t>
  </si>
  <si>
    <t>2026002466</t>
  </si>
  <si>
    <t>877789648</t>
  </si>
  <si>
    <t>58130959-00062</t>
  </si>
  <si>
    <t>2026002465</t>
  </si>
  <si>
    <t>877789887</t>
  </si>
  <si>
    <t>58130959-00063</t>
  </si>
  <si>
    <t>2026002464</t>
  </si>
  <si>
    <t>877790208</t>
  </si>
  <si>
    <t>58130959-00064</t>
  </si>
  <si>
    <t>2026002467</t>
  </si>
  <si>
    <t>877790455</t>
  </si>
  <si>
    <t>58130959-00065</t>
  </si>
  <si>
    <t>2026002468</t>
  </si>
  <si>
    <t>877790489</t>
  </si>
  <si>
    <t>58130959-00066</t>
  </si>
  <si>
    <t>2026002469</t>
  </si>
  <si>
    <t>877790661</t>
  </si>
  <si>
    <t>58130959-00067</t>
  </si>
  <si>
    <t>2026002470</t>
  </si>
  <si>
    <t>877790836</t>
  </si>
  <si>
    <t>58130959-00068</t>
  </si>
  <si>
    <t>2026002471</t>
  </si>
  <si>
    <t>877791453</t>
  </si>
  <si>
    <t>58130959-00069</t>
  </si>
  <si>
    <t>2026002472</t>
  </si>
  <si>
    <t>877792147</t>
  </si>
  <si>
    <t>58130959-00071</t>
  </si>
  <si>
    <t>2026002473</t>
  </si>
  <si>
    <t>877791883</t>
  </si>
  <si>
    <t>58130959-00070</t>
  </si>
  <si>
    <t>2026002474</t>
  </si>
  <si>
    <t>877792329</t>
  </si>
  <si>
    <t>58130959-00072</t>
  </si>
  <si>
    <t>2026002475</t>
  </si>
  <si>
    <t>877793871</t>
  </si>
  <si>
    <t>58130959-00074</t>
  </si>
  <si>
    <t>2026002478</t>
  </si>
  <si>
    <t>877796577</t>
  </si>
  <si>
    <t>58130959-00076</t>
  </si>
  <si>
    <t>2026002476</t>
  </si>
  <si>
    <t>878029267</t>
  </si>
  <si>
    <t>2026002479</t>
  </si>
  <si>
    <t>877795660</t>
  </si>
  <si>
    <t>58130959-00075</t>
  </si>
  <si>
    <t>2026002477</t>
  </si>
  <si>
    <t>877798375</t>
  </si>
  <si>
    <t>58130959-00077</t>
  </si>
  <si>
    <t>2026002480</t>
  </si>
  <si>
    <t>877798441</t>
  </si>
  <si>
    <t>58130959-00078</t>
  </si>
  <si>
    <t>2026002481</t>
  </si>
  <si>
    <t>877799605</t>
  </si>
  <si>
    <t>58130959-00081</t>
  </si>
  <si>
    <t>2026002482</t>
  </si>
  <si>
    <t>877798698</t>
  </si>
  <si>
    <t>58130959-00079</t>
  </si>
  <si>
    <t>2026002483</t>
  </si>
  <si>
    <t>877800577</t>
  </si>
  <si>
    <t>58130959-00082</t>
  </si>
  <si>
    <t>2026002485</t>
  </si>
  <si>
    <t>877801112</t>
  </si>
  <si>
    <t>58130959-00084</t>
  </si>
  <si>
    <t>2026002484</t>
  </si>
  <si>
    <t>877799365</t>
  </si>
  <si>
    <t>58130959-00080</t>
  </si>
  <si>
    <t>2026002488</t>
  </si>
  <si>
    <t>877801310</t>
  </si>
  <si>
    <t>58130959-00085</t>
  </si>
  <si>
    <t>2026002487</t>
  </si>
  <si>
    <t>877801401</t>
  </si>
  <si>
    <t>58130959-00086</t>
  </si>
  <si>
    <t>2026002486</t>
  </si>
  <si>
    <t>877800874</t>
  </si>
  <si>
    <t>58130959-00083</t>
  </si>
  <si>
    <t>2026002489</t>
  </si>
  <si>
    <t>877805014</t>
  </si>
  <si>
    <t>58130959-00089</t>
  </si>
  <si>
    <t>2026002491</t>
  </si>
  <si>
    <t>877803563</t>
  </si>
  <si>
    <t>58130959-00088</t>
  </si>
  <si>
    <t>2026002490</t>
  </si>
  <si>
    <t>877805774</t>
  </si>
  <si>
    <t>58130959-00091</t>
  </si>
  <si>
    <t>2026002493</t>
  </si>
  <si>
    <t>877805717</t>
  </si>
  <si>
    <t>58130959-00090</t>
  </si>
  <si>
    <t>2026002492</t>
  </si>
  <si>
    <t>877806095</t>
  </si>
  <si>
    <t>58130959-00092</t>
  </si>
  <si>
    <t>2026002499</t>
  </si>
  <si>
    <t>877801526</t>
  </si>
  <si>
    <t>58130959-00087</t>
  </si>
  <si>
    <t>2026002494</t>
  </si>
  <si>
    <t>877806251</t>
  </si>
  <si>
    <t>58130959-00093</t>
  </si>
  <si>
    <t>2026002495</t>
  </si>
  <si>
    <t>877810030</t>
  </si>
  <si>
    <t>58130959-00099</t>
  </si>
  <si>
    <t>2026002496</t>
  </si>
  <si>
    <t>877810808</t>
  </si>
  <si>
    <t>58130959-00100</t>
  </si>
  <si>
    <t>2026002497</t>
  </si>
  <si>
    <t>877806954</t>
  </si>
  <si>
    <t>58130959-00095</t>
  </si>
  <si>
    <t>2026002498</t>
  </si>
  <si>
    <t>877814842</t>
  </si>
  <si>
    <t>58130959-00103</t>
  </si>
  <si>
    <t>2026002500</t>
  </si>
  <si>
    <t>877807093</t>
  </si>
  <si>
    <t>58130959-00096</t>
  </si>
  <si>
    <t>2026002501</t>
  </si>
  <si>
    <t>877813414</t>
  </si>
  <si>
    <t>58130959-00101</t>
  </si>
  <si>
    <t>2026002502</t>
  </si>
  <si>
    <t>877806756</t>
  </si>
  <si>
    <t>58130959-00094</t>
  </si>
  <si>
    <t>2026002503</t>
  </si>
  <si>
    <t>877807291</t>
  </si>
  <si>
    <t>58130959-00097</t>
  </si>
  <si>
    <t>2026002504</t>
  </si>
  <si>
    <t>877807887</t>
  </si>
  <si>
    <t>58130959-00098</t>
  </si>
  <si>
    <t>2026002505</t>
  </si>
  <si>
    <t>877815252</t>
  </si>
  <si>
    <t>58130959-00104</t>
  </si>
  <si>
    <t>2026002506</t>
  </si>
  <si>
    <t>877815856</t>
  </si>
  <si>
    <t>58130959-00105</t>
  </si>
  <si>
    <t>2026002507</t>
  </si>
  <si>
    <t>877816250</t>
  </si>
  <si>
    <t>58130959-00106</t>
  </si>
  <si>
    <t>2026002508</t>
  </si>
  <si>
    <t>877814131</t>
  </si>
  <si>
    <t>58130959-00102</t>
  </si>
  <si>
    <t>2026002509</t>
  </si>
  <si>
    <t>877832570</t>
  </si>
  <si>
    <t>58130959-00107</t>
  </si>
  <si>
    <t>2026002510</t>
  </si>
  <si>
    <t>877833255</t>
  </si>
  <si>
    <t>58130959-00110</t>
  </si>
  <si>
    <t>2026002511</t>
  </si>
  <si>
    <t>877833123</t>
  </si>
  <si>
    <t>58130959-00109</t>
  </si>
  <si>
    <t>2026002277</t>
  </si>
  <si>
    <t>877832679</t>
  </si>
  <si>
    <t>36780076-01382</t>
  </si>
  <si>
    <t>2026002512</t>
  </si>
  <si>
    <t>877833016</t>
  </si>
  <si>
    <t>58130959-00108</t>
  </si>
  <si>
    <t>2026002513</t>
  </si>
  <si>
    <t>877833883</t>
  </si>
  <si>
    <t>58130959-00113</t>
  </si>
  <si>
    <t>2026002514</t>
  </si>
  <si>
    <t>877833420</t>
  </si>
  <si>
    <t>58130959-00111</t>
  </si>
  <si>
    <t>2026002515</t>
  </si>
  <si>
    <t>877834071</t>
  </si>
  <si>
    <t>58130959-00114</t>
  </si>
  <si>
    <t>2026002516</t>
  </si>
  <si>
    <t>877834303</t>
  </si>
  <si>
    <t>58130959-00115</t>
  </si>
  <si>
    <t>2026002517</t>
  </si>
  <si>
    <t>877833750</t>
  </si>
  <si>
    <t>58130959-00112</t>
  </si>
  <si>
    <t>2025009990</t>
  </si>
  <si>
    <t>8762005375</t>
  </si>
  <si>
    <t>2002500714103</t>
  </si>
  <si>
    <t>JOSE RICARDO LUCAS MARTIN</t>
  </si>
  <si>
    <t>07861558-C</t>
  </si>
  <si>
    <t>2026002605</t>
  </si>
  <si>
    <t>472379671-K</t>
  </si>
  <si>
    <t>548341685</t>
  </si>
  <si>
    <t>MARIA BELEN FUENTES PEREZ</t>
  </si>
  <si>
    <t>09323174-D</t>
  </si>
  <si>
    <t>2026001897</t>
  </si>
  <si>
    <t>877927628</t>
  </si>
  <si>
    <t>36780076-01383</t>
  </si>
  <si>
    <t>2026000841</t>
  </si>
  <si>
    <t>877913669</t>
  </si>
  <si>
    <t>14193664-02260</t>
  </si>
  <si>
    <t>MOHAMADI CHOKRAFI BOUTALEB</t>
  </si>
  <si>
    <t>12440393-S</t>
  </si>
  <si>
    <t>2026002279</t>
  </si>
  <si>
    <t>877934343</t>
  </si>
  <si>
    <t>36780076-01384</t>
  </si>
  <si>
    <t>2026002280</t>
  </si>
  <si>
    <t>877985360</t>
  </si>
  <si>
    <t>36780076-01385</t>
  </si>
  <si>
    <t>2026000429</t>
  </si>
  <si>
    <t>117-25.615402.0000</t>
  </si>
  <si>
    <t>117256154020000</t>
  </si>
  <si>
    <t>COLECTIVO RIESGO RENOVABLE</t>
  </si>
  <si>
    <t>2026001278</t>
  </si>
  <si>
    <t>586473567</t>
  </si>
  <si>
    <t>2026001276</t>
  </si>
  <si>
    <t>586473575</t>
  </si>
  <si>
    <t>12372022-01982</t>
  </si>
  <si>
    <t>2026001277</t>
  </si>
  <si>
    <t>586473583</t>
  </si>
  <si>
    <t>12372022-01983</t>
  </si>
  <si>
    <t>ALEKSANDAR KOSTADINOV STOYOANOV</t>
  </si>
  <si>
    <t>07180</t>
  </si>
  <si>
    <t xml:space="preserve">SANTA PONCA  ISLAS BALEARES </t>
  </si>
  <si>
    <t>X6813748-K</t>
  </si>
  <si>
    <t>2026000842</t>
  </si>
  <si>
    <t>586474052</t>
  </si>
  <si>
    <t>14193664-02252</t>
  </si>
  <si>
    <t>2026000486</t>
  </si>
  <si>
    <t>586634309</t>
  </si>
  <si>
    <t>18587767</t>
  </si>
  <si>
    <t>SONIA RUIZ DE LEON SUQUET</t>
  </si>
  <si>
    <t>VIDA IND CON PB / FENIX VIDA PLUS</t>
  </si>
  <si>
    <t>28411</t>
  </si>
  <si>
    <t>MORALZARZAL  MADRID</t>
  </si>
  <si>
    <t>01927389-N</t>
  </si>
  <si>
    <t>2026000430</t>
  </si>
  <si>
    <t>7512150983</t>
  </si>
  <si>
    <t>Supl. Modificación de Cartera</t>
  </si>
  <si>
    <t>2026000431</t>
  </si>
  <si>
    <t>7512151056</t>
  </si>
  <si>
    <t>2026000432</t>
  </si>
  <si>
    <t>8762632846</t>
  </si>
  <si>
    <t>2002500721101</t>
  </si>
  <si>
    <t>2026000433</t>
  </si>
  <si>
    <t>60/2025/48848/0-2</t>
  </si>
  <si>
    <t>602025488480</t>
  </si>
  <si>
    <t>RC CONSTRUCCION</t>
  </si>
  <si>
    <t>ASEFA</t>
  </si>
  <si>
    <t>2026000434</t>
  </si>
  <si>
    <t>7512152271</t>
  </si>
  <si>
    <t>K3A960000041</t>
  </si>
  <si>
    <t>TANDEN REMONTA, S.L.</t>
  </si>
  <si>
    <t>B-47447594</t>
  </si>
  <si>
    <t>2026000435</t>
  </si>
  <si>
    <t>7512151610</t>
  </si>
  <si>
    <t>2026002874</t>
  </si>
  <si>
    <t>878223837</t>
  </si>
  <si>
    <t>31957932-00426</t>
  </si>
  <si>
    <t>2026002873</t>
  </si>
  <si>
    <t>878223399</t>
  </si>
  <si>
    <t>31957932-00425</t>
  </si>
  <si>
    <t>2026002872</t>
  </si>
  <si>
    <t>878224025</t>
  </si>
  <si>
    <t>31957932-00427</t>
  </si>
  <si>
    <t>2026002875</t>
  </si>
  <si>
    <t>878223654</t>
  </si>
  <si>
    <t>2026002878</t>
  </si>
  <si>
    <t>878223027</t>
  </si>
  <si>
    <t>31957932-00424</t>
  </si>
  <si>
    <t>2026002877</t>
  </si>
  <si>
    <t>878224371</t>
  </si>
  <si>
    <t>31957932-00428</t>
  </si>
  <si>
    <t>2026002876</t>
  </si>
  <si>
    <t>878224975</t>
  </si>
  <si>
    <t>31957932-00430</t>
  </si>
  <si>
    <t>2026002879</t>
  </si>
  <si>
    <t>878226202</t>
  </si>
  <si>
    <t>31957932-00432</t>
  </si>
  <si>
    <t>2026002880</t>
  </si>
  <si>
    <t>878225519</t>
  </si>
  <si>
    <t>31957932-00431</t>
  </si>
  <si>
    <t>2026002883</t>
  </si>
  <si>
    <t>878226319</t>
  </si>
  <si>
    <t>31957932-00433</t>
  </si>
  <si>
    <t>2026002881</t>
  </si>
  <si>
    <t>878224678</t>
  </si>
  <si>
    <t>31957932-00429</t>
  </si>
  <si>
    <t>2026002882</t>
  </si>
  <si>
    <t>878226418</t>
  </si>
  <si>
    <t>31957932-00434</t>
  </si>
  <si>
    <t>2026002884</t>
  </si>
  <si>
    <t>878226616</t>
  </si>
  <si>
    <t>31957932-00435</t>
  </si>
  <si>
    <t>2026002885</t>
  </si>
  <si>
    <t>878227093</t>
  </si>
  <si>
    <t>31957932-00436</t>
  </si>
  <si>
    <t>2026002886</t>
  </si>
  <si>
    <t>878227259</t>
  </si>
  <si>
    <t>31957932-00437</t>
  </si>
  <si>
    <t>2026002887</t>
  </si>
  <si>
    <t>878226855</t>
  </si>
  <si>
    <t>2026002888</t>
  </si>
  <si>
    <t>878227424</t>
  </si>
  <si>
    <t>31957932-00438</t>
  </si>
  <si>
    <t>2026001635</t>
  </si>
  <si>
    <t>878239973</t>
  </si>
  <si>
    <t>12716155-02726</t>
  </si>
  <si>
    <t>2026001636</t>
  </si>
  <si>
    <t>878240906</t>
  </si>
  <si>
    <t>12716155-02727</t>
  </si>
  <si>
    <t>2026001637</t>
  </si>
  <si>
    <t>878241763</t>
  </si>
  <si>
    <t>12716155-02728</t>
  </si>
  <si>
    <t>2026000439</t>
  </si>
  <si>
    <t>8755127185</t>
  </si>
  <si>
    <t>1001035394</t>
  </si>
  <si>
    <t>2026000436</t>
  </si>
  <si>
    <t>8755106701</t>
  </si>
  <si>
    <t>1001038423</t>
  </si>
  <si>
    <t>2026000437</t>
  </si>
  <si>
    <t>8755124534</t>
  </si>
  <si>
    <t>1001035397</t>
  </si>
  <si>
    <t>2026000441</t>
  </si>
  <si>
    <t>8755106687</t>
  </si>
  <si>
    <t>1001038424</t>
  </si>
  <si>
    <t>2026000440</t>
  </si>
  <si>
    <t>8755103591</t>
  </si>
  <si>
    <t>1001038422</t>
  </si>
  <si>
    <t>2026000438</t>
  </si>
  <si>
    <t>8755205272</t>
  </si>
  <si>
    <t>1001035400</t>
  </si>
  <si>
    <t>2026000442</t>
  </si>
  <si>
    <t>8755205263</t>
  </si>
  <si>
    <t>1001035402</t>
  </si>
  <si>
    <t>2026000443</t>
  </si>
  <si>
    <t>8755119093</t>
  </si>
  <si>
    <t>1624507125</t>
  </si>
  <si>
    <t>2026000444</t>
  </si>
  <si>
    <t>8755104710</t>
  </si>
  <si>
    <t>1001038425</t>
  </si>
  <si>
    <t>2026000445</t>
  </si>
  <si>
    <t>8755203170</t>
  </si>
  <si>
    <t>1001035404</t>
  </si>
  <si>
    <t>2026000446</t>
  </si>
  <si>
    <t>8755204892</t>
  </si>
  <si>
    <t>1001035405</t>
  </si>
  <si>
    <t>2026002606</t>
  </si>
  <si>
    <t>8748205285</t>
  </si>
  <si>
    <t>2002500077345</t>
  </si>
  <si>
    <t>DONATILO CASTELLANOS MARCIEL</t>
  </si>
  <si>
    <t>09276388-M</t>
  </si>
  <si>
    <t>2026000447</t>
  </si>
  <si>
    <t>8755105694</t>
  </si>
  <si>
    <t>1001035409</t>
  </si>
  <si>
    <t>2026000448</t>
  </si>
  <si>
    <t>8755204899</t>
  </si>
  <si>
    <t>1001035407</t>
  </si>
  <si>
    <t>2026000449</t>
  </si>
  <si>
    <t>8755127194</t>
  </si>
  <si>
    <t>1001035735</t>
  </si>
  <si>
    <t>2026000450</t>
  </si>
  <si>
    <t>8755079086</t>
  </si>
  <si>
    <t>2700601384</t>
  </si>
  <si>
    <t>2026000451</t>
  </si>
  <si>
    <t>8755140044</t>
  </si>
  <si>
    <t>3981446077</t>
  </si>
  <si>
    <t>2026000453</t>
  </si>
  <si>
    <t>8755144272</t>
  </si>
  <si>
    <t>3981446078</t>
  </si>
  <si>
    <t>2026000452</t>
  </si>
  <si>
    <t>8755106733</t>
  </si>
  <si>
    <t>2700601657</t>
  </si>
  <si>
    <t>2026000454</t>
  </si>
  <si>
    <t>8755079093</t>
  </si>
  <si>
    <t>2700601385</t>
  </si>
  <si>
    <t>2026000455</t>
  </si>
  <si>
    <t>8755142380</t>
  </si>
  <si>
    <t>3981446079</t>
  </si>
  <si>
    <t>2026000456</t>
  </si>
  <si>
    <t>8755141700</t>
  </si>
  <si>
    <t>3981446082</t>
  </si>
  <si>
    <t>2026000457</t>
  </si>
  <si>
    <t>8755141686</t>
  </si>
  <si>
    <t>3981446083</t>
  </si>
  <si>
    <t>2026000458</t>
  </si>
  <si>
    <t>8755138752</t>
  </si>
  <si>
    <t>3981446087</t>
  </si>
  <si>
    <t>2026000459</t>
  </si>
  <si>
    <t>8755142365</t>
  </si>
  <si>
    <t>3981446081</t>
  </si>
  <si>
    <t>2026000460</t>
  </si>
  <si>
    <t>8755137984</t>
  </si>
  <si>
    <t>3981446086</t>
  </si>
  <si>
    <t>2026000461</t>
  </si>
  <si>
    <t>8755135420</t>
  </si>
  <si>
    <t>3981446091</t>
  </si>
  <si>
    <t>2026000462</t>
  </si>
  <si>
    <t>8755135921</t>
  </si>
  <si>
    <t>3981446092</t>
  </si>
  <si>
    <t>2026000466</t>
  </si>
  <si>
    <t>8755137974</t>
  </si>
  <si>
    <t>3981446088</t>
  </si>
  <si>
    <t>2026000463</t>
  </si>
  <si>
    <t>8755135915</t>
  </si>
  <si>
    <t>3981446094</t>
  </si>
  <si>
    <t>2026000465</t>
  </si>
  <si>
    <t>8755135935</t>
  </si>
  <si>
    <t>3981446093</t>
  </si>
  <si>
    <t>2026000464</t>
  </si>
  <si>
    <t>8755137960</t>
  </si>
  <si>
    <t>3981446095</t>
  </si>
  <si>
    <t>2026002607</t>
  </si>
  <si>
    <t>8748244399</t>
  </si>
  <si>
    <t>731480593338</t>
  </si>
  <si>
    <t>ANGEL LOZANO BARAJAS</t>
  </si>
  <si>
    <t>HOGAR</t>
  </si>
  <si>
    <t>12194946-R</t>
  </si>
  <si>
    <t>2026000467</t>
  </si>
  <si>
    <t>8763129480</t>
  </si>
  <si>
    <t>552580195876</t>
  </si>
  <si>
    <t>2026002608</t>
  </si>
  <si>
    <t>8735857853</t>
  </si>
  <si>
    <t>522580038456</t>
  </si>
  <si>
    <t>LAURA SEVILLANO RUIZ</t>
  </si>
  <si>
    <t>42100</t>
  </si>
  <si>
    <t>AGREDA  SORIA</t>
  </si>
  <si>
    <t>21155525-X</t>
  </si>
  <si>
    <t>2026002609</t>
  </si>
  <si>
    <t>8752200372</t>
  </si>
  <si>
    <t>731480593385</t>
  </si>
  <si>
    <t>2026002610</t>
  </si>
  <si>
    <t>8754176566</t>
  </si>
  <si>
    <t>2002300090121</t>
  </si>
  <si>
    <t>2026000468</t>
  </si>
  <si>
    <t>8763129510</t>
  </si>
  <si>
    <t>552580196445</t>
  </si>
  <si>
    <t>2026002611</t>
  </si>
  <si>
    <t>8748168732</t>
  </si>
  <si>
    <t>731480593424</t>
  </si>
  <si>
    <t>2026002612</t>
  </si>
  <si>
    <t>8754103138</t>
  </si>
  <si>
    <t>731700046277</t>
  </si>
  <si>
    <t>2026002614</t>
  </si>
  <si>
    <t>8735893127</t>
  </si>
  <si>
    <t>9042080040569</t>
  </si>
  <si>
    <t>SARA GOMEZ MARTINEZ</t>
  </si>
  <si>
    <t>RESPONSABILIDA CIVIL</t>
  </si>
  <si>
    <t>71159943-J</t>
  </si>
  <si>
    <t>2026002613</t>
  </si>
  <si>
    <t>8735882693</t>
  </si>
  <si>
    <t>742480023235</t>
  </si>
  <si>
    <t>2026002615</t>
  </si>
  <si>
    <t>8735937579</t>
  </si>
  <si>
    <t>742580046010</t>
  </si>
  <si>
    <t>MARIANO DEZA RAMOS</t>
  </si>
  <si>
    <t>12209609-J</t>
  </si>
  <si>
    <t>2026002616</t>
  </si>
  <si>
    <t>8735943842</t>
  </si>
  <si>
    <t>781980051402</t>
  </si>
  <si>
    <t>AGRICOLA CALLEJA MAYOR S.L.</t>
  </si>
  <si>
    <t>B-47240379</t>
  </si>
  <si>
    <t>2026002618</t>
  </si>
  <si>
    <t>8735904667</t>
  </si>
  <si>
    <t>782380037885</t>
  </si>
  <si>
    <t>TARSILA FERNANDEZ GAYO, S.L.U.</t>
  </si>
  <si>
    <t>B-47757166</t>
  </si>
  <si>
    <t>2026002617</t>
  </si>
  <si>
    <t>8735935720</t>
  </si>
  <si>
    <t>782380037910</t>
  </si>
  <si>
    <t>2026002619</t>
  </si>
  <si>
    <t>8762831527</t>
  </si>
  <si>
    <t>962279001565</t>
  </si>
  <si>
    <t>2026002620</t>
  </si>
  <si>
    <t>8735926819</t>
  </si>
  <si>
    <t>9462180032398</t>
  </si>
  <si>
    <t>2026000469</t>
  </si>
  <si>
    <t>7512154300</t>
  </si>
  <si>
    <t>K3T300001280</t>
  </si>
  <si>
    <t>2026000470</t>
  </si>
  <si>
    <t>7512154291</t>
  </si>
  <si>
    <t>K3T300001282</t>
  </si>
  <si>
    <t>2026000471</t>
  </si>
  <si>
    <t>7512155816</t>
  </si>
  <si>
    <t>K3T300001279</t>
  </si>
  <si>
    <t>2025009988</t>
  </si>
  <si>
    <t>472506371-Z</t>
  </si>
  <si>
    <t>549341579</t>
  </si>
  <si>
    <t>SANTIAGO LLANO RICOTE</t>
  </si>
  <si>
    <t>01002</t>
  </si>
  <si>
    <t>VITORIA  ALAVA</t>
  </si>
  <si>
    <t>12373871-D</t>
  </si>
  <si>
    <t>2026000001</t>
  </si>
  <si>
    <t>8763841518</t>
  </si>
  <si>
    <t>782580241056</t>
  </si>
  <si>
    <t>2026001660</t>
  </si>
  <si>
    <t>878341597</t>
  </si>
  <si>
    <t>12070250-02697</t>
  </si>
  <si>
    <t>2026002519</t>
  </si>
  <si>
    <t>878351570</t>
  </si>
  <si>
    <t>58130959-00116</t>
  </si>
  <si>
    <t>2026001279</t>
  </si>
  <si>
    <t>878496854</t>
  </si>
  <si>
    <t>12372022-01985</t>
  </si>
  <si>
    <t>2026002281</t>
  </si>
  <si>
    <t>878521040</t>
  </si>
  <si>
    <t>36780076-01390</t>
  </si>
  <si>
    <t>2026002282</t>
  </si>
  <si>
    <t>878522535</t>
  </si>
  <si>
    <t>36780076-01391</t>
  </si>
  <si>
    <t>2026002283</t>
  </si>
  <si>
    <t>878529944</t>
  </si>
  <si>
    <t>36780076-01392</t>
  </si>
  <si>
    <t>2026000650</t>
  </si>
  <si>
    <t>878531064</t>
  </si>
  <si>
    <t>31957932-00440</t>
  </si>
  <si>
    <t>2026000843</t>
  </si>
  <si>
    <t>878533185</t>
  </si>
  <si>
    <t>14193664-02261</t>
  </si>
  <si>
    <t>2025009989</t>
  </si>
  <si>
    <t>878535065</t>
  </si>
  <si>
    <t>2026000472</t>
  </si>
  <si>
    <t>899464</t>
  </si>
  <si>
    <t>EADR000158</t>
  </si>
  <si>
    <t>AIG EUROPE, S.A. SUCURSAL EN ESPAÑA</t>
  </si>
  <si>
    <t>2026000473</t>
  </si>
  <si>
    <t>8738220151</t>
  </si>
  <si>
    <t>2002300021784 </t>
  </si>
  <si>
    <t>2026000847</t>
  </si>
  <si>
    <t>8764039918</t>
  </si>
  <si>
    <t>2002500730413</t>
  </si>
  <si>
    <t>2026000594</t>
  </si>
  <si>
    <t>878605488</t>
  </si>
  <si>
    <t>12372022-01989</t>
  </si>
  <si>
    <t>2026000860</t>
  </si>
  <si>
    <t>878603194</t>
  </si>
  <si>
    <t>14193664-02262</t>
  </si>
  <si>
    <t>FRANCISCO JAVIER PECHARROMAN GIL</t>
  </si>
  <si>
    <t>09283938-B</t>
  </si>
  <si>
    <t>2026002381</t>
  </si>
  <si>
    <t>878604374</t>
  </si>
  <si>
    <t>58178925</t>
  </si>
  <si>
    <t>JOSE MIGUEL RODRIGUEZ MORAL</t>
  </si>
  <si>
    <t>09330577-Y</t>
  </si>
  <si>
    <t>2026002889</t>
  </si>
  <si>
    <t>878585672</t>
  </si>
  <si>
    <t>31957932-00441</t>
  </si>
  <si>
    <t>2026002890</t>
  </si>
  <si>
    <t>586856910</t>
  </si>
  <si>
    <t>31957932-00413</t>
  </si>
  <si>
    <t>2026000844</t>
  </si>
  <si>
    <t>586837365</t>
  </si>
  <si>
    <t>2026001638</t>
  </si>
  <si>
    <t>586834636</t>
  </si>
  <si>
    <t>2026001331</t>
  </si>
  <si>
    <t>586834644</t>
  </si>
  <si>
    <t>12716155-02725</t>
  </si>
  <si>
    <t>JONATAN MATEOS BODES</t>
  </si>
  <si>
    <t>28973090-J</t>
  </si>
  <si>
    <t>2026002891</t>
  </si>
  <si>
    <t>586854824</t>
  </si>
  <si>
    <t>31957932-00049</t>
  </si>
  <si>
    <t>2026002892</t>
  </si>
  <si>
    <t>586854832</t>
  </si>
  <si>
    <t>31957932-00055</t>
  </si>
  <si>
    <t>2026000845</t>
  </si>
  <si>
    <t>586837373</t>
  </si>
  <si>
    <t>2026002893</t>
  </si>
  <si>
    <t>586854840</t>
  </si>
  <si>
    <t>31957932-00059</t>
  </si>
  <si>
    <t>2026002894</t>
  </si>
  <si>
    <t>586854873</t>
  </si>
  <si>
    <t>31957932-00096</t>
  </si>
  <si>
    <t>2026002895</t>
  </si>
  <si>
    <t>586854881</t>
  </si>
  <si>
    <t>31957932-00099</t>
  </si>
  <si>
    <t>2026002896</t>
  </si>
  <si>
    <t>586854899</t>
  </si>
  <si>
    <t>31957932-00103</t>
  </si>
  <si>
    <t>2026002897</t>
  </si>
  <si>
    <t>586854907</t>
  </si>
  <si>
    <t>31957932-00106</t>
  </si>
  <si>
    <t>2026002898</t>
  </si>
  <si>
    <t>586854923</t>
  </si>
  <si>
    <t>31957932-00108</t>
  </si>
  <si>
    <t>2026002899</t>
  </si>
  <si>
    <t>586854949</t>
  </si>
  <si>
    <t>31957932-00110</t>
  </si>
  <si>
    <t>2026002900</t>
  </si>
  <si>
    <t>586854964</t>
  </si>
  <si>
    <t>31957932-00113</t>
  </si>
  <si>
    <t>2026002901</t>
  </si>
  <si>
    <t>586854956</t>
  </si>
  <si>
    <t>31957932-00112</t>
  </si>
  <si>
    <t>2026002902</t>
  </si>
  <si>
    <t>586854972</t>
  </si>
  <si>
    <t>31957932-00116</t>
  </si>
  <si>
    <t>2026002903</t>
  </si>
  <si>
    <t>586854980</t>
  </si>
  <si>
    <t>31957932-00118</t>
  </si>
  <si>
    <t>2026002904</t>
  </si>
  <si>
    <t>586854998</t>
  </si>
  <si>
    <t>31957932-00119</t>
  </si>
  <si>
    <t>2026002905</t>
  </si>
  <si>
    <t>586855003</t>
  </si>
  <si>
    <t>31957932-00121</t>
  </si>
  <si>
    <t>2026002906</t>
  </si>
  <si>
    <t>586855011</t>
  </si>
  <si>
    <t>31957932-00122</t>
  </si>
  <si>
    <t>2026002907</t>
  </si>
  <si>
    <t>586855029</t>
  </si>
  <si>
    <t>31957932-00123</t>
  </si>
  <si>
    <t>2026002908</t>
  </si>
  <si>
    <t>586855045</t>
  </si>
  <si>
    <t>31957932-00125</t>
  </si>
  <si>
    <t>2026002909</t>
  </si>
  <si>
    <t>586855037</t>
  </si>
  <si>
    <t>31957932-00124</t>
  </si>
  <si>
    <t>2026002910</t>
  </si>
  <si>
    <t>586855052</t>
  </si>
  <si>
    <t>31957932-00126</t>
  </si>
  <si>
    <t>2026002911</t>
  </si>
  <si>
    <t>586855078</t>
  </si>
  <si>
    <t>31957932-00128</t>
  </si>
  <si>
    <t>2026002912</t>
  </si>
  <si>
    <t>586855086</t>
  </si>
  <si>
    <t>31957932-00130</t>
  </si>
  <si>
    <t>2026002913</t>
  </si>
  <si>
    <t>586855094</t>
  </si>
  <si>
    <t>31957932-00131</t>
  </si>
  <si>
    <t>2026002914</t>
  </si>
  <si>
    <t>586855102</t>
  </si>
  <si>
    <t>31957932-00133</t>
  </si>
  <si>
    <t>2026002915</t>
  </si>
  <si>
    <t>586855060</t>
  </si>
  <si>
    <t>31957932-00127</t>
  </si>
  <si>
    <t>2026002916</t>
  </si>
  <si>
    <t>586855110</t>
  </si>
  <si>
    <t>31957932-00134</t>
  </si>
  <si>
    <t>2026002917</t>
  </si>
  <si>
    <t>586855128</t>
  </si>
  <si>
    <t>31957932-00135</t>
  </si>
  <si>
    <t>2026002918</t>
  </si>
  <si>
    <t>586855136</t>
  </si>
  <si>
    <t>31957932-00137</t>
  </si>
  <si>
    <t>2026002919</t>
  </si>
  <si>
    <t>586855144</t>
  </si>
  <si>
    <t>31957932-00139</t>
  </si>
  <si>
    <t>2026002920</t>
  </si>
  <si>
    <t>586855151</t>
  </si>
  <si>
    <t>31957932-00144</t>
  </si>
  <si>
    <t>2026002921</t>
  </si>
  <si>
    <t>586855169</t>
  </si>
  <si>
    <t>31957932-00145</t>
  </si>
  <si>
    <t>2026002922</t>
  </si>
  <si>
    <t>586855177</t>
  </si>
  <si>
    <t>31957932-00148</t>
  </si>
  <si>
    <t>2026002923</t>
  </si>
  <si>
    <t>586855185</t>
  </si>
  <si>
    <t>31957932-00149</t>
  </si>
  <si>
    <t>2026002924</t>
  </si>
  <si>
    <t>586855193</t>
  </si>
  <si>
    <t>31957932-00150</t>
  </si>
  <si>
    <t>2026002925</t>
  </si>
  <si>
    <t>586855219</t>
  </si>
  <si>
    <t>31957932-00153</t>
  </si>
  <si>
    <t>2026002926</t>
  </si>
  <si>
    <t>586855227</t>
  </si>
  <si>
    <t>31957932-00155</t>
  </si>
  <si>
    <t>2026002927</t>
  </si>
  <si>
    <t>586855235</t>
  </si>
  <si>
    <t>31957932-00156</t>
  </si>
  <si>
    <t>2026002928</t>
  </si>
  <si>
    <t>586855201</t>
  </si>
  <si>
    <t>31957932-00151</t>
  </si>
  <si>
    <t>2026002929</t>
  </si>
  <si>
    <t>586855243</t>
  </si>
  <si>
    <t>31957932-00157</t>
  </si>
  <si>
    <t>2026002930</t>
  </si>
  <si>
    <t>586855276</t>
  </si>
  <si>
    <t>31957932-00167</t>
  </si>
  <si>
    <t>2026002931</t>
  </si>
  <si>
    <t>586855250</t>
  </si>
  <si>
    <t>31957932-00163</t>
  </si>
  <si>
    <t>2026002932</t>
  </si>
  <si>
    <t>586855268</t>
  </si>
  <si>
    <t>31957932-00166</t>
  </si>
  <si>
    <t>2026002933</t>
  </si>
  <si>
    <t>586855284</t>
  </si>
  <si>
    <t>31957932-00168</t>
  </si>
  <si>
    <t>2026002934</t>
  </si>
  <si>
    <t>586855292</t>
  </si>
  <si>
    <t>31957932-00174</t>
  </si>
  <si>
    <t>2026002935</t>
  </si>
  <si>
    <t>586855300</t>
  </si>
  <si>
    <t>31957932-00175</t>
  </si>
  <si>
    <t>2026002936</t>
  </si>
  <si>
    <t>586855334</t>
  </si>
  <si>
    <t>31957932-00179</t>
  </si>
  <si>
    <t>2026002937</t>
  </si>
  <si>
    <t>586855318</t>
  </si>
  <si>
    <t>31957932-00176</t>
  </si>
  <si>
    <t>2026002939</t>
  </si>
  <si>
    <t>586855326</t>
  </si>
  <si>
    <t>31957932-00178</t>
  </si>
  <si>
    <t>2026002940</t>
  </si>
  <si>
    <t>586855342</t>
  </si>
  <si>
    <t>31957932-00180</t>
  </si>
  <si>
    <t>2026002938</t>
  </si>
  <si>
    <t>586855359</t>
  </si>
  <si>
    <t>31957932-00181</t>
  </si>
  <si>
    <t>2026002941</t>
  </si>
  <si>
    <t>586855367</t>
  </si>
  <si>
    <t>31957932-00182</t>
  </si>
  <si>
    <t>2026002942</t>
  </si>
  <si>
    <t>586855375</t>
  </si>
  <si>
    <t>31957932-00183</t>
  </si>
  <si>
    <t>2026002944</t>
  </si>
  <si>
    <t>586855383</t>
  </si>
  <si>
    <t>31957932-00184</t>
  </si>
  <si>
    <t>2026002946</t>
  </si>
  <si>
    <t>586855391</t>
  </si>
  <si>
    <t>31957932-00185</t>
  </si>
  <si>
    <t>2026002943</t>
  </si>
  <si>
    <t>586855409</t>
  </si>
  <si>
    <t>31957932-00186</t>
  </si>
  <si>
    <t>2026002945</t>
  </si>
  <si>
    <t>586855417</t>
  </si>
  <si>
    <t>31957932-00187</t>
  </si>
  <si>
    <t>2026002947</t>
  </si>
  <si>
    <t>586855458</t>
  </si>
  <si>
    <t>31957932-00199</t>
  </si>
  <si>
    <t>2026002948</t>
  </si>
  <si>
    <t>586855466</t>
  </si>
  <si>
    <t>31957932-00200</t>
  </si>
  <si>
    <t>2026002949</t>
  </si>
  <si>
    <t>586855474</t>
  </si>
  <si>
    <t>31957932-00202</t>
  </si>
  <si>
    <t>2026002950</t>
  </si>
  <si>
    <t>586855490</t>
  </si>
  <si>
    <t>31957932-00205</t>
  </si>
  <si>
    <t>2026002951</t>
  </si>
  <si>
    <t>586855508</t>
  </si>
  <si>
    <t>31957932-00209</t>
  </si>
  <si>
    <t>2026002954</t>
  </si>
  <si>
    <t>586855482</t>
  </si>
  <si>
    <t>31957932-00204</t>
  </si>
  <si>
    <t>2026002376</t>
  </si>
  <si>
    <t>586855516</t>
  </si>
  <si>
    <t>31957932-00210</t>
  </si>
  <si>
    <t>2026002952</t>
  </si>
  <si>
    <t>586855524</t>
  </si>
  <si>
    <t>31957932-00212</t>
  </si>
  <si>
    <t>2026002953</t>
  </si>
  <si>
    <t>586855540</t>
  </si>
  <si>
    <t>31957932-00230</t>
  </si>
  <si>
    <t>2026002956</t>
  </si>
  <si>
    <t>586855532</t>
  </si>
  <si>
    <t>31957932-00214</t>
  </si>
  <si>
    <t>2026002955</t>
  </si>
  <si>
    <t>586855557</t>
  </si>
  <si>
    <t>31957932-00231</t>
  </si>
  <si>
    <t>2026002957</t>
  </si>
  <si>
    <t>586855573</t>
  </si>
  <si>
    <t>31957932-00233</t>
  </si>
  <si>
    <t>2026002958</t>
  </si>
  <si>
    <t>586855581</t>
  </si>
  <si>
    <t>31957932-00238</t>
  </si>
  <si>
    <t>2026002959</t>
  </si>
  <si>
    <t>586855599</t>
  </si>
  <si>
    <t>31957932-00239</t>
  </si>
  <si>
    <t>2026002960</t>
  </si>
  <si>
    <t>586855607</t>
  </si>
  <si>
    <t>31957932-00240</t>
  </si>
  <si>
    <t>2026002961</t>
  </si>
  <si>
    <t>586855565</t>
  </si>
  <si>
    <t>31957932-00232</t>
  </si>
  <si>
    <t>2026002962</t>
  </si>
  <si>
    <t>586855615</t>
  </si>
  <si>
    <t>31957932-00241</t>
  </si>
  <si>
    <t>2026002963</t>
  </si>
  <si>
    <t>586855623</t>
  </si>
  <si>
    <t>31957932-00242</t>
  </si>
  <si>
    <t>2026002964</t>
  </si>
  <si>
    <t>586855631</t>
  </si>
  <si>
    <t>31957932-00243</t>
  </si>
  <si>
    <t>2026002965</t>
  </si>
  <si>
    <t>586855656</t>
  </si>
  <si>
    <t>31957932-00246</t>
  </si>
  <si>
    <t>2026002966</t>
  </si>
  <si>
    <t>586855649</t>
  </si>
  <si>
    <t>31957932-00244</t>
  </si>
  <si>
    <t>2026002968</t>
  </si>
  <si>
    <t>586855664</t>
  </si>
  <si>
    <t>31957932-00247</t>
  </si>
  <si>
    <t>2026002967</t>
  </si>
  <si>
    <t>586855672</t>
  </si>
  <si>
    <t>31957932-00252</t>
  </si>
  <si>
    <t>2026002969</t>
  </si>
  <si>
    <t>586855680</t>
  </si>
  <si>
    <t>31957932-00255</t>
  </si>
  <si>
    <t>2026002970</t>
  </si>
  <si>
    <t>586855698</t>
  </si>
  <si>
    <t>31957932-00256</t>
  </si>
  <si>
    <t>2026002971</t>
  </si>
  <si>
    <t>586855706</t>
  </si>
  <si>
    <t>31957932-00257</t>
  </si>
  <si>
    <t>2026002973</t>
  </si>
  <si>
    <t>586855714</t>
  </si>
  <si>
    <t>31957932-00258</t>
  </si>
  <si>
    <t>2026002974</t>
  </si>
  <si>
    <t>586855722</t>
  </si>
  <si>
    <t>31957932-00259</t>
  </si>
  <si>
    <t>2026002972</t>
  </si>
  <si>
    <t>586855730</t>
  </si>
  <si>
    <t>31957932-00260</t>
  </si>
  <si>
    <t>2026002975</t>
  </si>
  <si>
    <t>586855748</t>
  </si>
  <si>
    <t>31957932-00271</t>
  </si>
  <si>
    <t>2026002976</t>
  </si>
  <si>
    <t>586855755</t>
  </si>
  <si>
    <t>31957932-00272</t>
  </si>
  <si>
    <t>2026002977</t>
  </si>
  <si>
    <t>586855763</t>
  </si>
  <si>
    <t>31957932-00273</t>
  </si>
  <si>
    <t>2026002978</t>
  </si>
  <si>
    <t>586855771</t>
  </si>
  <si>
    <t>31957932-00274</t>
  </si>
  <si>
    <t>2026002979</t>
  </si>
  <si>
    <t>586855789</t>
  </si>
  <si>
    <t>31957932-00276</t>
  </si>
  <si>
    <t>2026002980</t>
  </si>
  <si>
    <t>586855797</t>
  </si>
  <si>
    <t>31957932-00277</t>
  </si>
  <si>
    <t>2026002981</t>
  </si>
  <si>
    <t>586855805</t>
  </si>
  <si>
    <t>31957932-00278</t>
  </si>
  <si>
    <t>2026002982</t>
  </si>
  <si>
    <t>586855813</t>
  </si>
  <si>
    <t>31957932-00279</t>
  </si>
  <si>
    <t>2026002983</t>
  </si>
  <si>
    <t>586855821</t>
  </si>
  <si>
    <t>31957932-00280</t>
  </si>
  <si>
    <t>2026002984</t>
  </si>
  <si>
    <t>586855839</t>
  </si>
  <si>
    <t>31957932-00281</t>
  </si>
  <si>
    <t>2026002985</t>
  </si>
  <si>
    <t>586855847</t>
  </si>
  <si>
    <t>31957932-00282</t>
  </si>
  <si>
    <t>2026002986</t>
  </si>
  <si>
    <t>586855854</t>
  </si>
  <si>
    <t>31957932-00283</t>
  </si>
  <si>
    <t>2026002987</t>
  </si>
  <si>
    <t>586855862</t>
  </si>
  <si>
    <t>31957932-00285</t>
  </si>
  <si>
    <t>2026002988</t>
  </si>
  <si>
    <t>586855870</t>
  </si>
  <si>
    <t>31957932-00286</t>
  </si>
  <si>
    <t>2026002989</t>
  </si>
  <si>
    <t>586855888</t>
  </si>
  <si>
    <t>31957932-00290</t>
  </si>
  <si>
    <t>2026002990</t>
  </si>
  <si>
    <t>586855896</t>
  </si>
  <si>
    <t>31957932-00291</t>
  </si>
  <si>
    <t>2026002991</t>
  </si>
  <si>
    <t>586855912</t>
  </si>
  <si>
    <t>31957932-00294</t>
  </si>
  <si>
    <t>2026002992</t>
  </si>
  <si>
    <t>586855904</t>
  </si>
  <si>
    <t>31957932-00293</t>
  </si>
  <si>
    <t>2026002993</t>
  </si>
  <si>
    <t>586855938</t>
  </si>
  <si>
    <t>31957932-00296</t>
  </si>
  <si>
    <t>2026002995</t>
  </si>
  <si>
    <t>586855920</t>
  </si>
  <si>
    <t>31957932-00295</t>
  </si>
  <si>
    <t>2026002996</t>
  </si>
  <si>
    <t>586855953</t>
  </si>
  <si>
    <t>31957932-00298</t>
  </si>
  <si>
    <t>2026002994</t>
  </si>
  <si>
    <t>586855946</t>
  </si>
  <si>
    <t>31957932-00297</t>
  </si>
  <si>
    <t>2026002997</t>
  </si>
  <si>
    <t>586855961</t>
  </si>
  <si>
    <t>31957932-00299</t>
  </si>
  <si>
    <t>2026002998</t>
  </si>
  <si>
    <t>586855979</t>
  </si>
  <si>
    <t>31957932-00300</t>
  </si>
  <si>
    <t>2026002999</t>
  </si>
  <si>
    <t>586855995</t>
  </si>
  <si>
    <t>31957932-00306</t>
  </si>
  <si>
    <t>2026003000</t>
  </si>
  <si>
    <t>586855987</t>
  </si>
  <si>
    <t>31957932-00305</t>
  </si>
  <si>
    <t>2026003002</t>
  </si>
  <si>
    <t>586856001</t>
  </si>
  <si>
    <t>31957932-00307</t>
  </si>
  <si>
    <t>2026003001</t>
  </si>
  <si>
    <t>586856019</t>
  </si>
  <si>
    <t>31957932-00308</t>
  </si>
  <si>
    <t>2026003003</t>
  </si>
  <si>
    <t>586856027</t>
  </si>
  <si>
    <t>31957932-00309</t>
  </si>
  <si>
    <t>2026003004</t>
  </si>
  <si>
    <t>586856043</t>
  </si>
  <si>
    <t>31957932-00311</t>
  </si>
  <si>
    <t>2026003005</t>
  </si>
  <si>
    <t>586856035</t>
  </si>
  <si>
    <t>31957932-00310</t>
  </si>
  <si>
    <t>2026003006</t>
  </si>
  <si>
    <t>586856050</t>
  </si>
  <si>
    <t>31957932-00312</t>
  </si>
  <si>
    <t>2026003007</t>
  </si>
  <si>
    <t>586856068</t>
  </si>
  <si>
    <t>31957932-00313</t>
  </si>
  <si>
    <t>2026003008</t>
  </si>
  <si>
    <t>586856118</t>
  </si>
  <si>
    <t>31957932-00319</t>
  </si>
  <si>
    <t>2026003009</t>
  </si>
  <si>
    <t>586856084</t>
  </si>
  <si>
    <t>31957932-00316</t>
  </si>
  <si>
    <t>2026003011</t>
  </si>
  <si>
    <t>586856100</t>
  </si>
  <si>
    <t>31957932-00318</t>
  </si>
  <si>
    <t>2026003010</t>
  </si>
  <si>
    <t>586856092</t>
  </si>
  <si>
    <t>31957932-00317</t>
  </si>
  <si>
    <t>2026003012</t>
  </si>
  <si>
    <t>586856076</t>
  </si>
  <si>
    <t>31957932-00314</t>
  </si>
  <si>
    <t>2026003013</t>
  </si>
  <si>
    <t>586856126</t>
  </si>
  <si>
    <t>31957932-00320</t>
  </si>
  <si>
    <t>2026003014</t>
  </si>
  <si>
    <t>586856134</t>
  </si>
  <si>
    <t>31957932-00323</t>
  </si>
  <si>
    <t>2026003015</t>
  </si>
  <si>
    <t>586856159</t>
  </si>
  <si>
    <t>31957932-00325</t>
  </si>
  <si>
    <t>2026003016</t>
  </si>
  <si>
    <t>586856142</t>
  </si>
  <si>
    <t>31957932-00324</t>
  </si>
  <si>
    <t>2026003017</t>
  </si>
  <si>
    <t>586856167</t>
  </si>
  <si>
    <t>31957932-00326</t>
  </si>
  <si>
    <t>2026003019</t>
  </si>
  <si>
    <t>586856175</t>
  </si>
  <si>
    <t>31957932-00327</t>
  </si>
  <si>
    <t>2026003018</t>
  </si>
  <si>
    <t>586856183</t>
  </si>
  <si>
    <t>31957932-00328</t>
  </si>
  <si>
    <t>2026003020</t>
  </si>
  <si>
    <t>586856191</t>
  </si>
  <si>
    <t>31957932-00329</t>
  </si>
  <si>
    <t>2026003021</t>
  </si>
  <si>
    <t>586856209</t>
  </si>
  <si>
    <t>31957932-00330</t>
  </si>
  <si>
    <t>2026003022</t>
  </si>
  <si>
    <t>586856217</t>
  </si>
  <si>
    <t>31957932-00331</t>
  </si>
  <si>
    <t>2026003023</t>
  </si>
  <si>
    <t>586856225</t>
  </si>
  <si>
    <t>31957932-00334</t>
  </si>
  <si>
    <t>2026003024</t>
  </si>
  <si>
    <t>586856233</t>
  </si>
  <si>
    <t>31957932-00335</t>
  </si>
  <si>
    <t>2026003025</t>
  </si>
  <si>
    <t>586856241</t>
  </si>
  <si>
    <t>31957932-00336</t>
  </si>
  <si>
    <t>2026003026</t>
  </si>
  <si>
    <t>586856258</t>
  </si>
  <si>
    <t>31957932-00337</t>
  </si>
  <si>
    <t>2026003027</t>
  </si>
  <si>
    <t>586856266</t>
  </si>
  <si>
    <t>31957932-00338</t>
  </si>
  <si>
    <t>2026003028</t>
  </si>
  <si>
    <t>586856274</t>
  </si>
  <si>
    <t>31957932-00339</t>
  </si>
  <si>
    <t>2026003029</t>
  </si>
  <si>
    <t>586856290</t>
  </si>
  <si>
    <t>31957932-00341</t>
  </si>
  <si>
    <t>2026003030</t>
  </si>
  <si>
    <t>586856282</t>
  </si>
  <si>
    <t>31957932-00340</t>
  </si>
  <si>
    <t>2026003031</t>
  </si>
  <si>
    <t>586856308</t>
  </si>
  <si>
    <t>31957932-00342</t>
  </si>
  <si>
    <t>2026003032</t>
  </si>
  <si>
    <t>586856316</t>
  </si>
  <si>
    <t>31957932-00343</t>
  </si>
  <si>
    <t>2026003033</t>
  </si>
  <si>
    <t>586856332</t>
  </si>
  <si>
    <t>31957932-00345</t>
  </si>
  <si>
    <t>2026003034</t>
  </si>
  <si>
    <t>586856357</t>
  </si>
  <si>
    <t>31957932-00349</t>
  </si>
  <si>
    <t>2026003035</t>
  </si>
  <si>
    <t>586856365</t>
  </si>
  <si>
    <t>31957932-00351</t>
  </si>
  <si>
    <t>2026003036</t>
  </si>
  <si>
    <t>586856373</t>
  </si>
  <si>
    <t>31957932-00353</t>
  </si>
  <si>
    <t>2026002371</t>
  </si>
  <si>
    <t>586856340</t>
  </si>
  <si>
    <t>31957932-00346</t>
  </si>
  <si>
    <t>2026003037</t>
  </si>
  <si>
    <t>586856324</t>
  </si>
  <si>
    <t>31957932-00344</t>
  </si>
  <si>
    <t>2026003038</t>
  </si>
  <si>
    <t>586856381</t>
  </si>
  <si>
    <t>31957932-00354</t>
  </si>
  <si>
    <t>2026003039</t>
  </si>
  <si>
    <t>586856399</t>
  </si>
  <si>
    <t>31957932-00358</t>
  </si>
  <si>
    <t>2026003040</t>
  </si>
  <si>
    <t>586856407</t>
  </si>
  <si>
    <t>31957932-00359</t>
  </si>
  <si>
    <t>2026003041</t>
  </si>
  <si>
    <t>586856415</t>
  </si>
  <si>
    <t>31957932-00360</t>
  </si>
  <si>
    <t>2026003042</t>
  </si>
  <si>
    <t>586856431</t>
  </si>
  <si>
    <t>31957932-00363</t>
  </si>
  <si>
    <t>2026003043</t>
  </si>
  <si>
    <t>586856423</t>
  </si>
  <si>
    <t>31957932-00362</t>
  </si>
  <si>
    <t>2026003044</t>
  </si>
  <si>
    <t>586856449</t>
  </si>
  <si>
    <t>31957932-00365</t>
  </si>
  <si>
    <t>2026003045</t>
  </si>
  <si>
    <t>586856456</t>
  </si>
  <si>
    <t>31957932-00366</t>
  </si>
  <si>
    <t>2026003046</t>
  </si>
  <si>
    <t>586856464</t>
  </si>
  <si>
    <t>31957932-00367</t>
  </si>
  <si>
    <t>2026003047</t>
  </si>
  <si>
    <t>586856472</t>
  </si>
  <si>
    <t>31957932-00369</t>
  </si>
  <si>
    <t>2026003048</t>
  </si>
  <si>
    <t>586856480</t>
  </si>
  <si>
    <t>31957932-00370</t>
  </si>
  <si>
    <t>2026003049</t>
  </si>
  <si>
    <t>586856498</t>
  </si>
  <si>
    <t>31957932-00371</t>
  </si>
  <si>
    <t>2026003050</t>
  </si>
  <si>
    <t>586856506</t>
  </si>
  <si>
    <t>31957932-00372</t>
  </si>
  <si>
    <t>2026003052</t>
  </si>
  <si>
    <t>586856514</t>
  </si>
  <si>
    <t>31957932-00373</t>
  </si>
  <si>
    <t>2026003051</t>
  </si>
  <si>
    <t>586856522</t>
  </si>
  <si>
    <t>31957932-00374</t>
  </si>
  <si>
    <t>2026003053</t>
  </si>
  <si>
    <t>586856530</t>
  </si>
  <si>
    <t>31957932-00375</t>
  </si>
  <si>
    <t>2026003054</t>
  </si>
  <si>
    <t>586856548</t>
  </si>
  <si>
    <t>31957932-00376</t>
  </si>
  <si>
    <t>2026003055</t>
  </si>
  <si>
    <t>586856571</t>
  </si>
  <si>
    <t>31957932-00379</t>
  </si>
  <si>
    <t>2026003056</t>
  </si>
  <si>
    <t>586856563</t>
  </si>
  <si>
    <t>31957932-00378</t>
  </si>
  <si>
    <t>2026003057</t>
  </si>
  <si>
    <t>586856555</t>
  </si>
  <si>
    <t>31957932-00377</t>
  </si>
  <si>
    <t>2026003058</t>
  </si>
  <si>
    <t>586856589</t>
  </si>
  <si>
    <t>31957932-00380</t>
  </si>
  <si>
    <t>2026003059</t>
  </si>
  <si>
    <t>586856597</t>
  </si>
  <si>
    <t>31957932-00381</t>
  </si>
  <si>
    <t>2026003060</t>
  </si>
  <si>
    <t>586856605</t>
  </si>
  <si>
    <t>31957932-00382</t>
  </si>
  <si>
    <t>2026003061</t>
  </si>
  <si>
    <t>586856621</t>
  </si>
  <si>
    <t>31957932-00384</t>
  </si>
  <si>
    <t>2026003062</t>
  </si>
  <si>
    <t>586856639</t>
  </si>
  <si>
    <t>31957932-00385</t>
  </si>
  <si>
    <t>2026003063</t>
  </si>
  <si>
    <t>586856647</t>
  </si>
  <si>
    <t>31957932-00386</t>
  </si>
  <si>
    <t>2026003065</t>
  </si>
  <si>
    <t>586856654</t>
  </si>
  <si>
    <t>31957932-00387</t>
  </si>
  <si>
    <t>2026003064</t>
  </si>
  <si>
    <t>586856662</t>
  </si>
  <si>
    <t>31957932-00388</t>
  </si>
  <si>
    <t>2026003066</t>
  </si>
  <si>
    <t>586856688</t>
  </si>
  <si>
    <t>31957932-00390</t>
  </si>
  <si>
    <t>2026003067</t>
  </si>
  <si>
    <t>586856670</t>
  </si>
  <si>
    <t>31957932-00389</t>
  </si>
  <si>
    <t>2026003068</t>
  </si>
  <si>
    <t>586856696</t>
  </si>
  <si>
    <t>31957932-00391</t>
  </si>
  <si>
    <t>2026003069</t>
  </si>
  <si>
    <t>586856704</t>
  </si>
  <si>
    <t>31957932-00392</t>
  </si>
  <si>
    <t>2026003070</t>
  </si>
  <si>
    <t>586856712</t>
  </si>
  <si>
    <t>31957932-00393</t>
  </si>
  <si>
    <t>2026003071</t>
  </si>
  <si>
    <t>586856720</t>
  </si>
  <si>
    <t>31957932-00394</t>
  </si>
  <si>
    <t>2026003072</t>
  </si>
  <si>
    <t>586856738</t>
  </si>
  <si>
    <t>31957932-00395</t>
  </si>
  <si>
    <t>2026003073</t>
  </si>
  <si>
    <t>586856746</t>
  </si>
  <si>
    <t>31957932-00396</t>
  </si>
  <si>
    <t>2026003074</t>
  </si>
  <si>
    <t>586856753</t>
  </si>
  <si>
    <t>31957932-00397</t>
  </si>
  <si>
    <t>2026003075</t>
  </si>
  <si>
    <t>586856761</t>
  </si>
  <si>
    <t>31957932-00398</t>
  </si>
  <si>
    <t>2026003076</t>
  </si>
  <si>
    <t>586856779</t>
  </si>
  <si>
    <t>31957932-00399</t>
  </si>
  <si>
    <t>2026003077</t>
  </si>
  <si>
    <t>586856787</t>
  </si>
  <si>
    <t>31957932-00400</t>
  </si>
  <si>
    <t>2026003078</t>
  </si>
  <si>
    <t>586856795</t>
  </si>
  <si>
    <t>31957932-00401</t>
  </si>
  <si>
    <t>2026003079</t>
  </si>
  <si>
    <t>586856803</t>
  </si>
  <si>
    <t>31957932-00402</t>
  </si>
  <si>
    <t>2026003080</t>
  </si>
  <si>
    <t>586856811</t>
  </si>
  <si>
    <t>31957932-00403</t>
  </si>
  <si>
    <t>2026003081</t>
  </si>
  <si>
    <t>586856829</t>
  </si>
  <si>
    <t>31957932-00404</t>
  </si>
  <si>
    <t>2026003082</t>
  </si>
  <si>
    <t>586856837</t>
  </si>
  <si>
    <t>31957932-00405</t>
  </si>
  <si>
    <t>2026003083</t>
  </si>
  <si>
    <t>586856860</t>
  </si>
  <si>
    <t>31957932-00408</t>
  </si>
  <si>
    <t>2026003084</t>
  </si>
  <si>
    <t>586856852</t>
  </si>
  <si>
    <t>31957932-00407</t>
  </si>
  <si>
    <t>2026003085</t>
  </si>
  <si>
    <t>586856845</t>
  </si>
  <si>
    <t>31957932-00406</t>
  </si>
  <si>
    <t>2026003086</t>
  </si>
  <si>
    <t>586856878</t>
  </si>
  <si>
    <t>31957932-00409</t>
  </si>
  <si>
    <t>2026003087</t>
  </si>
  <si>
    <t>586856886</t>
  </si>
  <si>
    <t>31957932-00410</t>
  </si>
  <si>
    <t>2026003088</t>
  </si>
  <si>
    <t>586856894</t>
  </si>
  <si>
    <t>31957932-00411</t>
  </si>
  <si>
    <t>2026003089</t>
  </si>
  <si>
    <t>586856902</t>
  </si>
  <si>
    <t>31957932-00412</t>
  </si>
  <si>
    <t>2026003090</t>
  </si>
  <si>
    <t>586856928</t>
  </si>
  <si>
    <t>31957932-00414</t>
  </si>
  <si>
    <t>2026003091</t>
  </si>
  <si>
    <t>586856936</t>
  </si>
  <si>
    <t>31957932-00415</t>
  </si>
  <si>
    <t>2026003092</t>
  </si>
  <si>
    <t>586856944</t>
  </si>
  <si>
    <t>31957932-00416</t>
  </si>
  <si>
    <t>2026003093</t>
  </si>
  <si>
    <t>586856951</t>
  </si>
  <si>
    <t>31957932-00417</t>
  </si>
  <si>
    <t>2026003094</t>
  </si>
  <si>
    <t>586856969</t>
  </si>
  <si>
    <t>31957932-00418</t>
  </si>
  <si>
    <t>2026003095</t>
  </si>
  <si>
    <t>586856977</t>
  </si>
  <si>
    <t>31957932-00419</t>
  </si>
  <si>
    <t>2026003096</t>
  </si>
  <si>
    <t>586856993</t>
  </si>
  <si>
    <t>31957932-00421</t>
  </si>
  <si>
    <t>2026003097</t>
  </si>
  <si>
    <t>586857009</t>
  </si>
  <si>
    <t>31957932-00422</t>
  </si>
  <si>
    <t>2026003098</t>
  </si>
  <si>
    <t>586857017</t>
  </si>
  <si>
    <t>31957932-00423</t>
  </si>
  <si>
    <t>2026002300</t>
  </si>
  <si>
    <t>586909750</t>
  </si>
  <si>
    <t>56447669-00001</t>
  </si>
  <si>
    <t>2026002301</t>
  </si>
  <si>
    <t>586909768</t>
  </si>
  <si>
    <t>56447669-00002</t>
  </si>
  <si>
    <t>2026002302</t>
  </si>
  <si>
    <t>586909776</t>
  </si>
  <si>
    <t>56447669-00003</t>
  </si>
  <si>
    <t>2026002299</t>
  </si>
  <si>
    <t>586909784</t>
  </si>
  <si>
    <t>56447669-00004</t>
  </si>
  <si>
    <t>2026002303</t>
  </si>
  <si>
    <t>586909818</t>
  </si>
  <si>
    <t>56447669-00007</t>
  </si>
  <si>
    <t>2026002305</t>
  </si>
  <si>
    <t>586909800</t>
  </si>
  <si>
    <t>56447669-00006</t>
  </si>
  <si>
    <t>2026002304</t>
  </si>
  <si>
    <t>586909792</t>
  </si>
  <si>
    <t>56447669-00005</t>
  </si>
  <si>
    <t>2026002306</t>
  </si>
  <si>
    <t>586909826</t>
  </si>
  <si>
    <t>56447669-00008</t>
  </si>
  <si>
    <t>2026002307</t>
  </si>
  <si>
    <t>586909834</t>
  </si>
  <si>
    <t>56447669-00010</t>
  </si>
  <si>
    <t>2026002308</t>
  </si>
  <si>
    <t>586909842</t>
  </si>
  <si>
    <t>56447669-00011</t>
  </si>
  <si>
    <t>2026001319</t>
  </si>
  <si>
    <t>586909859</t>
  </si>
  <si>
    <t>56447669-00012</t>
  </si>
  <si>
    <t>2026002309</t>
  </si>
  <si>
    <t>586909867</t>
  </si>
  <si>
    <t>56447669-00013</t>
  </si>
  <si>
    <t>2026002310</t>
  </si>
  <si>
    <t>586909875</t>
  </si>
  <si>
    <t>56447669-00014</t>
  </si>
  <si>
    <t>2026002311</t>
  </si>
  <si>
    <t>586909883</t>
  </si>
  <si>
    <t>56447669-00016</t>
  </si>
  <si>
    <t>2026002312</t>
  </si>
  <si>
    <t>586909891</t>
  </si>
  <si>
    <t>56447669-00017</t>
  </si>
  <si>
    <t>2026002313</t>
  </si>
  <si>
    <t>586909909</t>
  </si>
  <si>
    <t>56447669-00018</t>
  </si>
  <si>
    <t>2026001317</t>
  </si>
  <si>
    <t>586909917</t>
  </si>
  <si>
    <t>56447669-00019</t>
  </si>
  <si>
    <t>2026001318</t>
  </si>
  <si>
    <t>586909925</t>
  </si>
  <si>
    <t>56447669-00020</t>
  </si>
  <si>
    <t>2026002314</t>
  </si>
  <si>
    <t>586909933</t>
  </si>
  <si>
    <t>56447669-00021</t>
  </si>
  <si>
    <t>2026002315</t>
  </si>
  <si>
    <t>586909941</t>
  </si>
  <si>
    <t>56447669-00022</t>
  </si>
  <si>
    <t>2026002321</t>
  </si>
  <si>
    <t>586909958</t>
  </si>
  <si>
    <t>56447669-00023</t>
  </si>
  <si>
    <t>2026002316</t>
  </si>
  <si>
    <t>586909974</t>
  </si>
  <si>
    <t>56447669-00025</t>
  </si>
  <si>
    <t>2026002317</t>
  </si>
  <si>
    <t>586909966</t>
  </si>
  <si>
    <t>56447669-00024</t>
  </si>
  <si>
    <t>2026002318</t>
  </si>
  <si>
    <t>586909982</t>
  </si>
  <si>
    <t>56447669-00026</t>
  </si>
  <si>
    <t>2026002319</t>
  </si>
  <si>
    <t>586909990</t>
  </si>
  <si>
    <t>56447669-00027</t>
  </si>
  <si>
    <t>2026002320</t>
  </si>
  <si>
    <t>586910006</t>
  </si>
  <si>
    <t>56447669-00028</t>
  </si>
  <si>
    <t>2026002322</t>
  </si>
  <si>
    <t>586910014</t>
  </si>
  <si>
    <t>56447669-00029</t>
  </si>
  <si>
    <t>2026002323</t>
  </si>
  <si>
    <t>586910022</t>
  </si>
  <si>
    <t>56447669-00030</t>
  </si>
  <si>
    <t>2026002324</t>
  </si>
  <si>
    <t>586910030</t>
  </si>
  <si>
    <t>56447669-00031</t>
  </si>
  <si>
    <t>2026002325</t>
  </si>
  <si>
    <t>586910048</t>
  </si>
  <si>
    <t>56447669-00032</t>
  </si>
  <si>
    <t>2026002326</t>
  </si>
  <si>
    <t>586910055</t>
  </si>
  <si>
    <t>56447669-00033</t>
  </si>
  <si>
    <t>2026002327</t>
  </si>
  <si>
    <t>586910063</t>
  </si>
  <si>
    <t>56447669-00035</t>
  </si>
  <si>
    <t>2026002328</t>
  </si>
  <si>
    <t>586910071</t>
  </si>
  <si>
    <t>56447669-00036</t>
  </si>
  <si>
    <t>2026002329</t>
  </si>
  <si>
    <t>586910105</t>
  </si>
  <si>
    <t>56447669-00039</t>
  </si>
  <si>
    <t>2026002330</t>
  </si>
  <si>
    <t>586910113</t>
  </si>
  <si>
    <t>56447669-00040</t>
  </si>
  <si>
    <t>2026002331</t>
  </si>
  <si>
    <t>586910097</t>
  </si>
  <si>
    <t>56447669-00038</t>
  </si>
  <si>
    <t>2026002335</t>
  </si>
  <si>
    <t>586910121</t>
  </si>
  <si>
    <t>56447669-00041</t>
  </si>
  <si>
    <t>2026002332</t>
  </si>
  <si>
    <t>586910089</t>
  </si>
  <si>
    <t>56447669-00037</t>
  </si>
  <si>
    <t>2026002333</t>
  </si>
  <si>
    <t>586910139</t>
  </si>
  <si>
    <t>56447669-00044</t>
  </si>
  <si>
    <t>2026002334</t>
  </si>
  <si>
    <t>586910147</t>
  </si>
  <si>
    <t>56447669-00045</t>
  </si>
  <si>
    <t>2026002336</t>
  </si>
  <si>
    <t>586910154</t>
  </si>
  <si>
    <t>56447669-00046</t>
  </si>
  <si>
    <t>2026002337</t>
  </si>
  <si>
    <t>586910170</t>
  </si>
  <si>
    <t>56447669-00048</t>
  </si>
  <si>
    <t>2026002338</t>
  </si>
  <si>
    <t>586910162</t>
  </si>
  <si>
    <t>56447669-00047</t>
  </si>
  <si>
    <t>2026002339</t>
  </si>
  <si>
    <t>586910188</t>
  </si>
  <si>
    <t>56447669-00049</t>
  </si>
  <si>
    <t>2026002340</t>
  </si>
  <si>
    <t>586910196</t>
  </si>
  <si>
    <t>56447669-00050</t>
  </si>
  <si>
    <t>2026002341</t>
  </si>
  <si>
    <t>586910212</t>
  </si>
  <si>
    <t>56447669-00052</t>
  </si>
  <si>
    <t>2026001316</t>
  </si>
  <si>
    <t>586910220</t>
  </si>
  <si>
    <t>56447669-00053</t>
  </si>
  <si>
    <t>2026002342</t>
  </si>
  <si>
    <t>586910238</t>
  </si>
  <si>
    <t>56447669-00055</t>
  </si>
  <si>
    <t>2026002343</t>
  </si>
  <si>
    <t>586910246</t>
  </si>
  <si>
    <t>56447669-00056</t>
  </si>
  <si>
    <t>2026002344</t>
  </si>
  <si>
    <t>586910253</t>
  </si>
  <si>
    <t>56447669-00059</t>
  </si>
  <si>
    <t>2026002345</t>
  </si>
  <si>
    <t>586910261</t>
  </si>
  <si>
    <t>56447669-00060</t>
  </si>
  <si>
    <t>2026002346</t>
  </si>
  <si>
    <t>586910279</t>
  </si>
  <si>
    <t>56447669-00061</t>
  </si>
  <si>
    <t>2026002347</t>
  </si>
  <si>
    <t>586910287</t>
  </si>
  <si>
    <t>56447669-00062</t>
  </si>
  <si>
    <t>2026002348</t>
  </si>
  <si>
    <t>586910295</t>
  </si>
  <si>
    <t>56447669-00063</t>
  </si>
  <si>
    <t>2026002349</t>
  </si>
  <si>
    <t>586910329</t>
  </si>
  <si>
    <t>56447669-00066</t>
  </si>
  <si>
    <t>2026002350</t>
  </si>
  <si>
    <t>586910303</t>
  </si>
  <si>
    <t>56447669-00064</t>
  </si>
  <si>
    <t>2026002351</t>
  </si>
  <si>
    <t>586910311</t>
  </si>
  <si>
    <t>56447669-00065</t>
  </si>
  <si>
    <t>2026002352</t>
  </si>
  <si>
    <t>586910337</t>
  </si>
  <si>
    <t>56447669-00067</t>
  </si>
  <si>
    <t>2026002354</t>
  </si>
  <si>
    <t>586910352</t>
  </si>
  <si>
    <t>56447669-00069</t>
  </si>
  <si>
    <t>2026002355</t>
  </si>
  <si>
    <t>586910378</t>
  </si>
  <si>
    <t>56447669-00071</t>
  </si>
  <si>
    <t>2026002356</t>
  </si>
  <si>
    <t>586910386</t>
  </si>
  <si>
    <t>56447669-00072</t>
  </si>
  <si>
    <t>2026002357</t>
  </si>
  <si>
    <t>586910394</t>
  </si>
  <si>
    <t>56447669-00074</t>
  </si>
  <si>
    <t>2026002358</t>
  </si>
  <si>
    <t>586910402</t>
  </si>
  <si>
    <t>56447669-00075</t>
  </si>
  <si>
    <t>2026002359</t>
  </si>
  <si>
    <t>586910410</t>
  </si>
  <si>
    <t>56447669-00077</t>
  </si>
  <si>
    <t>2026000593</t>
  </si>
  <si>
    <t>878603210</t>
  </si>
  <si>
    <t>12372022-01988</t>
  </si>
  <si>
    <t>2026000600</t>
  </si>
  <si>
    <t>7601091862</t>
  </si>
  <si>
    <t>K3T300001281</t>
  </si>
  <si>
    <t>2026003139</t>
  </si>
  <si>
    <t>8764780269</t>
  </si>
  <si>
    <t>6779722</t>
  </si>
  <si>
    <t>TRANSPORTES Y MUDANZAS BUJ, S.L.</t>
  </si>
  <si>
    <t>B-34030031</t>
  </si>
  <si>
    <t>2026002621</t>
  </si>
  <si>
    <t>8764780283</t>
  </si>
  <si>
    <t>2026002622</t>
  </si>
  <si>
    <t>8764817898</t>
  </si>
  <si>
    <t>6801245</t>
  </si>
  <si>
    <t>ARIDOS SANZ, S.A.</t>
  </si>
  <si>
    <t>A-47065818</t>
  </si>
  <si>
    <t>2026003137</t>
  </si>
  <si>
    <t>8764817911</t>
  </si>
  <si>
    <t>2026003138</t>
  </si>
  <si>
    <t>8764840000</t>
  </si>
  <si>
    <t>7523152</t>
  </si>
  <si>
    <t>2026002623</t>
  </si>
  <si>
    <t>8764840002</t>
  </si>
  <si>
    <t>2026000608</t>
  </si>
  <si>
    <t>878672710</t>
  </si>
  <si>
    <t>12372022-01990</t>
  </si>
  <si>
    <t>2026000605</t>
  </si>
  <si>
    <t>878733330</t>
  </si>
  <si>
    <t>12716155-02731</t>
  </si>
  <si>
    <t>2026002285</t>
  </si>
  <si>
    <t>878669021</t>
  </si>
  <si>
    <t>36780076-01394</t>
  </si>
  <si>
    <t>2026000606</t>
  </si>
  <si>
    <t>878733371</t>
  </si>
  <si>
    <t>12716155-02732</t>
  </si>
  <si>
    <t>2026000604</t>
  </si>
  <si>
    <t>878733314</t>
  </si>
  <si>
    <t>12716155-02730</t>
  </si>
  <si>
    <t>2026000607</t>
  </si>
  <si>
    <t>878733389</t>
  </si>
  <si>
    <t>12716155-02733</t>
  </si>
  <si>
    <t>2026000612</t>
  </si>
  <si>
    <t>1/2025/257775919</t>
  </si>
  <si>
    <t>8081089219</t>
  </si>
  <si>
    <t>PUBLICIDAD J.R.R., S.A.</t>
  </si>
  <si>
    <t>MUNDISANITAS</t>
  </si>
  <si>
    <t>SANITAS</t>
  </si>
  <si>
    <t>A-47085402</t>
  </si>
  <si>
    <t>2026000613</t>
  </si>
  <si>
    <t>1/2025/257776971</t>
  </si>
  <si>
    <t>8081089227</t>
  </si>
  <si>
    <t>2026000614</t>
  </si>
  <si>
    <t>1/2025/257776603</t>
  </si>
  <si>
    <t>8081089296</t>
  </si>
  <si>
    <t>JUAN ANTONIO SONLLEVA FUENTES</t>
  </si>
  <si>
    <t>03410729-J</t>
  </si>
  <si>
    <t>2026000611</t>
  </si>
  <si>
    <t>1/2025/257775960</t>
  </si>
  <si>
    <t>808108924</t>
  </si>
  <si>
    <t>2026000617</t>
  </si>
  <si>
    <t>1/2025/257776360</t>
  </si>
  <si>
    <t>8081089250</t>
  </si>
  <si>
    <t>2026000615</t>
  </si>
  <si>
    <t>1/2025/257774006</t>
  </si>
  <si>
    <t>8081089289</t>
  </si>
  <si>
    <t>JACINTO RODRIGUEZ DEL POZO</t>
  </si>
  <si>
    <t>12143170-K</t>
  </si>
  <si>
    <t>2026000616</t>
  </si>
  <si>
    <t>1/2025/257951271</t>
  </si>
  <si>
    <t>81969109</t>
  </si>
  <si>
    <t>RAFAELA TAIDE BERGARA PRIETO</t>
  </si>
  <si>
    <t>MAS SALUD</t>
  </si>
  <si>
    <t>YA6599430</t>
  </si>
  <si>
    <t>2026000618</t>
  </si>
  <si>
    <t>1/2025/258024851</t>
  </si>
  <si>
    <t>82386741</t>
  </si>
  <si>
    <t>JESUS SORIA GARCIA</t>
  </si>
  <si>
    <t>SANITAS ESENCIAL RETENCION</t>
  </si>
  <si>
    <t>09287008-E</t>
  </si>
  <si>
    <t>2026000619</t>
  </si>
  <si>
    <t>1/2025/257776958</t>
  </si>
  <si>
    <t>808108923</t>
  </si>
  <si>
    <t>2026000620</t>
  </si>
  <si>
    <t>1/2025/257776599</t>
  </si>
  <si>
    <t>8081089240</t>
  </si>
  <si>
    <t>PANIFICADORA VALLISOLETANA MANRIQUE,S.A.</t>
  </si>
  <si>
    <t>A-47026109</t>
  </si>
  <si>
    <t>2026000621</t>
  </si>
  <si>
    <t>1/2025/257770471</t>
  </si>
  <si>
    <t>8081089247</t>
  </si>
  <si>
    <t>2026000622</t>
  </si>
  <si>
    <t>1/2025/258744005</t>
  </si>
  <si>
    <t>85063638</t>
  </si>
  <si>
    <t>MARIA ISABEL AGUDO DIEZ</t>
  </si>
  <si>
    <t>SANITAS UNICO</t>
  </si>
  <si>
    <t>12238506-E</t>
  </si>
  <si>
    <t>2026000623</t>
  </si>
  <si>
    <t>1/2025/257775385</t>
  </si>
  <si>
    <t>8081089211</t>
  </si>
  <si>
    <t>MARIA ISABEL DIEZ GARCIA</t>
  </si>
  <si>
    <t>12052887-J</t>
  </si>
  <si>
    <t>2026000624</t>
  </si>
  <si>
    <t>1/2025/257774001</t>
  </si>
  <si>
    <t>8081089233</t>
  </si>
  <si>
    <t>MANUEL MANRIQUE GONZALEZ</t>
  </si>
  <si>
    <t>12539247-S</t>
  </si>
  <si>
    <t>2026000625</t>
  </si>
  <si>
    <t>1/2025/257773991</t>
  </si>
  <si>
    <t>808108925</t>
  </si>
  <si>
    <t>2026000626</t>
  </si>
  <si>
    <t>1/2025/257905797</t>
  </si>
  <si>
    <t>816738872</t>
  </si>
  <si>
    <t>MULTISANITAS</t>
  </si>
  <si>
    <t>2026000627</t>
  </si>
  <si>
    <t>1/2025/257771339</t>
  </si>
  <si>
    <t>8081089246</t>
  </si>
  <si>
    <t>2026000628</t>
  </si>
  <si>
    <t>1/2025/257770465</t>
  </si>
  <si>
    <t>8081089215</t>
  </si>
  <si>
    <t>H. DE LA CALLE, S.A.</t>
  </si>
  <si>
    <t>A-47013669</t>
  </si>
  <si>
    <t>2026000629</t>
  </si>
  <si>
    <t>1/2025/257776354</t>
  </si>
  <si>
    <t>8081089226</t>
  </si>
  <si>
    <t>2026000630</t>
  </si>
  <si>
    <t>1/2025/257775967</t>
  </si>
  <si>
    <t>8081089228</t>
  </si>
  <si>
    <t>2026000631</t>
  </si>
  <si>
    <t>1/2025/257775396</t>
  </si>
  <si>
    <t>8081089299</t>
  </si>
  <si>
    <t>2026000632</t>
  </si>
  <si>
    <t>1/2025/257775392</t>
  </si>
  <si>
    <t>8081089242</t>
  </si>
  <si>
    <t>2026000633</t>
  </si>
  <si>
    <t>1/2025/257770294</t>
  </si>
  <si>
    <t>8081089248</t>
  </si>
  <si>
    <t>2026000634</t>
  </si>
  <si>
    <t>1/2025/257937086</t>
  </si>
  <si>
    <t>81856035</t>
  </si>
  <si>
    <t>EMELINA MANRIQUE GUERRA</t>
  </si>
  <si>
    <t>12230920-A</t>
  </si>
  <si>
    <t>2026000635</t>
  </si>
  <si>
    <t>1/2025/257776977</t>
  </si>
  <si>
    <t>8081089262</t>
  </si>
  <si>
    <t>SETBALL, S.A.</t>
  </si>
  <si>
    <t>A-47081963</t>
  </si>
  <si>
    <t>2026000636</t>
  </si>
  <si>
    <t>1/2025/257930613</t>
  </si>
  <si>
    <t>81855904</t>
  </si>
  <si>
    <t>MANUEL MANRIQUE GUERRA</t>
  </si>
  <si>
    <t>39120</t>
  </si>
  <si>
    <t>LIENCRES  CANTABRIA</t>
  </si>
  <si>
    <t>09261037-H</t>
  </si>
  <si>
    <t>2026000637</t>
  </si>
  <si>
    <t>1/2025/257768324</t>
  </si>
  <si>
    <t>10711521123</t>
  </si>
  <si>
    <t>OLGA RABINAL SAENZ DE SANTAMARIA</t>
  </si>
  <si>
    <t>00796765-E</t>
  </si>
  <si>
    <t>2026000638</t>
  </si>
  <si>
    <t>1/2025/257775973</t>
  </si>
  <si>
    <t>8081089266</t>
  </si>
  <si>
    <t>2026000639</t>
  </si>
  <si>
    <t>1/2025/257771849</t>
  </si>
  <si>
    <t>8081089212</t>
  </si>
  <si>
    <t>HORMIGONES RODRIGUEZ, S.A.</t>
  </si>
  <si>
    <t>A-47011721</t>
  </si>
  <si>
    <t>2026000640</t>
  </si>
  <si>
    <t>1/2025/258152751</t>
  </si>
  <si>
    <t>83045358</t>
  </si>
  <si>
    <t>SANITAS PROFESIONALES</t>
  </si>
  <si>
    <t>2026000641</t>
  </si>
  <si>
    <t>1/2025/257910959</t>
  </si>
  <si>
    <t>816738873</t>
  </si>
  <si>
    <t>2026000642</t>
  </si>
  <si>
    <t>1/2025/257776594</t>
  </si>
  <si>
    <t>808108926</t>
  </si>
  <si>
    <t>2026000643</t>
  </si>
  <si>
    <t>1/2025/257775924</t>
  </si>
  <si>
    <t>8081089249</t>
  </si>
  <si>
    <t>BODEGAS Y VINEDOS VALTRAVIESO, S.L.</t>
  </si>
  <si>
    <t>47316</t>
  </si>
  <si>
    <t>PINEL DE ARRIBA  VALLADOLID</t>
  </si>
  <si>
    <t>B-47356845</t>
  </si>
  <si>
    <t>2026000644</t>
  </si>
  <si>
    <t>1/2025/257935733</t>
  </si>
  <si>
    <t>81856037</t>
  </si>
  <si>
    <t>MARIA DEL CARMEN MANRIQUE GUERRA</t>
  </si>
  <si>
    <t>47161</t>
  </si>
  <si>
    <t>HERRERA DE DUERO  VALLADOLID</t>
  </si>
  <si>
    <t>09251452-R</t>
  </si>
  <si>
    <t>2026000645</t>
  </si>
  <si>
    <t>1/2025/257770822</t>
  </si>
  <si>
    <t>8081089218</t>
  </si>
  <si>
    <t>2026000646</t>
  </si>
  <si>
    <t>1/2026/97513735</t>
  </si>
  <si>
    <t>816609161</t>
  </si>
  <si>
    <t>PRO PYMES SALUD</t>
  </si>
  <si>
    <t>2026000647</t>
  </si>
  <si>
    <t>1/2026/97511102</t>
  </si>
  <si>
    <t>816609162</t>
  </si>
  <si>
    <t>2026000648</t>
  </si>
  <si>
    <t>1/2026/97508018</t>
  </si>
  <si>
    <t>816609163</t>
  </si>
  <si>
    <t>2026000651</t>
  </si>
  <si>
    <t>7601097502</t>
  </si>
  <si>
    <t>2025009991</t>
  </si>
  <si>
    <t>8739433137</t>
  </si>
  <si>
    <t>1001026538</t>
  </si>
  <si>
    <t>2026000851</t>
  </si>
  <si>
    <t>878779218</t>
  </si>
  <si>
    <t>12372022-01992</t>
  </si>
  <si>
    <t>2026002378</t>
  </si>
  <si>
    <t>588407209</t>
  </si>
  <si>
    <t>21945822</t>
  </si>
  <si>
    <t>OSCAR SANTOS PRADOS</t>
  </si>
  <si>
    <t>VIDA IND CON PB / AHORRO ASEG</t>
  </si>
  <si>
    <t>03443492-R</t>
  </si>
  <si>
    <t>2026001322</t>
  </si>
  <si>
    <t>878781297</t>
  </si>
  <si>
    <t>12716155-02734</t>
  </si>
  <si>
    <t>2026000852</t>
  </si>
  <si>
    <t>878778194</t>
  </si>
  <si>
    <t>12372022-01991</t>
  </si>
  <si>
    <t>2026001648</t>
  </si>
  <si>
    <t>878776594</t>
  </si>
  <si>
    <t>14193664-02264</t>
  </si>
  <si>
    <t>2026001321</t>
  </si>
  <si>
    <t>878761844</t>
  </si>
  <si>
    <t>14193664-02263</t>
  </si>
  <si>
    <t>VERONICA ORTEGA GARCIA</t>
  </si>
  <si>
    <t>12391988-W</t>
  </si>
  <si>
    <t>2026001323</t>
  </si>
  <si>
    <t>878784465</t>
  </si>
  <si>
    <t>31957932-00443</t>
  </si>
  <si>
    <t>2026001651</t>
  </si>
  <si>
    <t>878785967</t>
  </si>
  <si>
    <t>12070250-02700</t>
  </si>
  <si>
    <t>2026002284</t>
  </si>
  <si>
    <t>878790116</t>
  </si>
  <si>
    <t>36780076-01396</t>
  </si>
  <si>
    <t>2026001280</t>
  </si>
  <si>
    <t>878817802</t>
  </si>
  <si>
    <t>12372022-01994</t>
  </si>
  <si>
    <t>2026001281</t>
  </si>
  <si>
    <t>878798861</t>
  </si>
  <si>
    <t>12372022-01993</t>
  </si>
  <si>
    <t>2026000854</t>
  </si>
  <si>
    <t>7601097476</t>
  </si>
  <si>
    <t>M2T000009996</t>
  </si>
  <si>
    <t>HELVETIA TRANSPORTE TERRESTRE</t>
  </si>
  <si>
    <t>2026000855</t>
  </si>
  <si>
    <t>7601097453</t>
  </si>
  <si>
    <t>2026000857</t>
  </si>
  <si>
    <t>7601097519</t>
  </si>
  <si>
    <t>Único Producción</t>
  </si>
  <si>
    <t>2026000858</t>
  </si>
  <si>
    <t>7601097536</t>
  </si>
  <si>
    <t>2025010108</t>
  </si>
  <si>
    <t>5661990177</t>
  </si>
  <si>
    <t>UV-G-780002974</t>
  </si>
  <si>
    <t>2026001282</t>
  </si>
  <si>
    <t>7601099102</t>
  </si>
  <si>
    <t>2026001908</t>
  </si>
  <si>
    <t>878909039</t>
  </si>
  <si>
    <t>36780076-01397</t>
  </si>
  <si>
    <t>2026001283</t>
  </si>
  <si>
    <t>878945850</t>
  </si>
  <si>
    <t>12372022-01995</t>
  </si>
  <si>
    <t>NUKATRANS SCCL</t>
  </si>
  <si>
    <t>MOLLET DEL VALLES  BARCELONA</t>
  </si>
  <si>
    <t>F-42787507</t>
  </si>
  <si>
    <t>2026001326</t>
  </si>
  <si>
    <t>588439327</t>
  </si>
  <si>
    <t>2026002286</t>
  </si>
  <si>
    <t>588454169</t>
  </si>
  <si>
    <t>36780076-01377</t>
  </si>
  <si>
    <t>JESUS FRANCISCO PEREZ DIEZ</t>
  </si>
  <si>
    <t>44915426-Z</t>
  </si>
  <si>
    <t>2026002287</t>
  </si>
  <si>
    <t>588454201</t>
  </si>
  <si>
    <t>36780076-01389</t>
  </si>
  <si>
    <t>2026001646</t>
  </si>
  <si>
    <t>588454177</t>
  </si>
  <si>
    <t>36780076-01386</t>
  </si>
  <si>
    <t>2026001645</t>
  </si>
  <si>
    <t>588454193</t>
  </si>
  <si>
    <t>36780076-01388</t>
  </si>
  <si>
    <t>SERGIO IBAÑEZ GOMEZ</t>
  </si>
  <si>
    <t>12415400-T</t>
  </si>
  <si>
    <t>2026001644</t>
  </si>
  <si>
    <t>588454185</t>
  </si>
  <si>
    <t>36780076-01387</t>
  </si>
  <si>
    <t>FELIX IBAÑEZ BENAVIDES</t>
  </si>
  <si>
    <t>72165685-B</t>
  </si>
  <si>
    <t>2026002380</t>
  </si>
  <si>
    <t>588494561</t>
  </si>
  <si>
    <t>18628908</t>
  </si>
  <si>
    <t>MARTA NIETO FEBRERO</t>
  </si>
  <si>
    <t>71188570-M</t>
  </si>
  <si>
    <t>2026002379</t>
  </si>
  <si>
    <t>588494256</t>
  </si>
  <si>
    <t>16881859</t>
  </si>
  <si>
    <t>MARIA NIETO FEBRERO</t>
  </si>
  <si>
    <t>71188569-G</t>
  </si>
  <si>
    <t>2025010114</t>
  </si>
  <si>
    <t>588553390</t>
  </si>
  <si>
    <t>20070715</t>
  </si>
  <si>
    <t>ALFONSO TORDABLE RODRIGUEZ</t>
  </si>
  <si>
    <t>09264714-S</t>
  </si>
  <si>
    <t>2026003099</t>
  </si>
  <si>
    <t>879041857</t>
  </si>
  <si>
    <t>31957932-00444</t>
  </si>
  <si>
    <t>2026002294</t>
  </si>
  <si>
    <t>879030520</t>
  </si>
  <si>
    <t>58202366</t>
  </si>
  <si>
    <t>2026001286</t>
  </si>
  <si>
    <t>878998412</t>
  </si>
  <si>
    <t>36780076-01398</t>
  </si>
  <si>
    <t>2026001288</t>
  </si>
  <si>
    <t>8765360527</t>
  </si>
  <si>
    <t>742680011503</t>
  </si>
  <si>
    <t>2026001290</t>
  </si>
  <si>
    <t>461121003</t>
  </si>
  <si>
    <t>107955188</t>
  </si>
  <si>
    <t>2026001297</t>
  </si>
  <si>
    <t>944685168</t>
  </si>
  <si>
    <t>60067624</t>
  </si>
  <si>
    <t>LUIS REAL NEGRO</t>
  </si>
  <si>
    <t>ASISA</t>
  </si>
  <si>
    <t>12194423-F</t>
  </si>
  <si>
    <t>2026001295</t>
  </si>
  <si>
    <t>944719739</t>
  </si>
  <si>
    <t>60339205</t>
  </si>
  <si>
    <t>2026001294</t>
  </si>
  <si>
    <t>944717889</t>
  </si>
  <si>
    <t>60329210</t>
  </si>
  <si>
    <t>MARIA PAZ PARRA GARCIA</t>
  </si>
  <si>
    <t>70048564-V</t>
  </si>
  <si>
    <t>2026001296</t>
  </si>
  <si>
    <t>944748494</t>
  </si>
  <si>
    <t>60566015</t>
  </si>
  <si>
    <t>MARIA LOURDES GRANDE BELMONTE</t>
  </si>
  <si>
    <t>09256726-P</t>
  </si>
  <si>
    <t>2026001300</t>
  </si>
  <si>
    <t>944834527</t>
  </si>
  <si>
    <t>61363999</t>
  </si>
  <si>
    <t>2026001298</t>
  </si>
  <si>
    <t>944796780</t>
  </si>
  <si>
    <t>60967962</t>
  </si>
  <si>
    <t>LETICIA REAL DE VEGA</t>
  </si>
  <si>
    <t>ARROYO DE LA ENCOMIENDA   VALLADOLID</t>
  </si>
  <si>
    <t>12395882-D</t>
  </si>
  <si>
    <t>2026001299</t>
  </si>
  <si>
    <t>944607673</t>
  </si>
  <si>
    <t>61258575</t>
  </si>
  <si>
    <t>FRANCISCO JAVIER VAQUERO BERNAL</t>
  </si>
  <si>
    <t>DENTAL</t>
  </si>
  <si>
    <t>44901633-K</t>
  </si>
  <si>
    <t>2026001301</t>
  </si>
  <si>
    <t>944843796</t>
  </si>
  <si>
    <t>61455209</t>
  </si>
  <si>
    <t>LAURA ALONSO NAVARRO</t>
  </si>
  <si>
    <t>03454859-Y</t>
  </si>
  <si>
    <t>2026001302</t>
  </si>
  <si>
    <t>944784273</t>
  </si>
  <si>
    <t>60867406</t>
  </si>
  <si>
    <t>2026001303</t>
  </si>
  <si>
    <t>944846159</t>
  </si>
  <si>
    <t>61482610</t>
  </si>
  <si>
    <t xml:space="preserve">CESAR SANABRIA GARCIA </t>
  </si>
  <si>
    <t>12398606-L</t>
  </si>
  <si>
    <t>2026001304</t>
  </si>
  <si>
    <t>944571109</t>
  </si>
  <si>
    <t>61521363</t>
  </si>
  <si>
    <t>LUCIA GOMEZ  ALONSO</t>
  </si>
  <si>
    <t>70261562-N</t>
  </si>
  <si>
    <t>2026001305</t>
  </si>
  <si>
    <t>944807394</t>
  </si>
  <si>
    <t>61085008</t>
  </si>
  <si>
    <t>FERNANDO FERNANDEZ ACUÑA</t>
  </si>
  <si>
    <t>03467334-S</t>
  </si>
  <si>
    <t>2026001306</t>
  </si>
  <si>
    <t>944571119</t>
  </si>
  <si>
    <t>61521547</t>
  </si>
  <si>
    <t>BORJA GOMEZ ALONSO</t>
  </si>
  <si>
    <t>70254939-J</t>
  </si>
  <si>
    <t>2026001307</t>
  </si>
  <si>
    <t>944530706</t>
  </si>
  <si>
    <t>61272258</t>
  </si>
  <si>
    <t>2026001309</t>
  </si>
  <si>
    <t>2025/16494546</t>
  </si>
  <si>
    <t>61570068</t>
  </si>
  <si>
    <t>JOSE MANUEL MARGARETO CUENCA</t>
  </si>
  <si>
    <t>12392774-Y</t>
  </si>
  <si>
    <t>2026001308</t>
  </si>
  <si>
    <t>2025/13340247</t>
  </si>
  <si>
    <t>63780830</t>
  </si>
  <si>
    <t>AGENCIA DE TRANSPORTES MUÑOZ DEL RIO, S.L.</t>
  </si>
  <si>
    <t>B-47298732</t>
  </si>
  <si>
    <t>2026001310</t>
  </si>
  <si>
    <t>2025/17684940</t>
  </si>
  <si>
    <t>63880888</t>
  </si>
  <si>
    <t xml:space="preserve">JHONATAN RICARDO ECHAVARRIA </t>
  </si>
  <si>
    <t>AW006509</t>
  </si>
  <si>
    <t>2026001311</t>
  </si>
  <si>
    <t>944530737</t>
  </si>
  <si>
    <t>61298027</t>
  </si>
  <si>
    <t>OSCAR RODRIGUEZ JORGE</t>
  </si>
  <si>
    <t xml:space="preserve">VALLADOLID  </t>
  </si>
  <si>
    <t>09299058-C</t>
  </si>
  <si>
    <t>2026001312</t>
  </si>
  <si>
    <t>944531096</t>
  </si>
  <si>
    <t>61455386</t>
  </si>
  <si>
    <t>2026001313</t>
  </si>
  <si>
    <t>172615128</t>
  </si>
  <si>
    <t>8764140</t>
  </si>
  <si>
    <t>2026001320</t>
  </si>
  <si>
    <t>472746672-Y</t>
  </si>
  <si>
    <t>2026001643</t>
  </si>
  <si>
    <t>878778673</t>
  </si>
  <si>
    <t>36780076-01395</t>
  </si>
  <si>
    <t>2026001325</t>
  </si>
  <si>
    <t>878838113</t>
  </si>
  <si>
    <t>31957932-00439</t>
  </si>
  <si>
    <t>2026001640</t>
  </si>
  <si>
    <t>472706188-N</t>
  </si>
  <si>
    <t>2026002624</t>
  </si>
  <si>
    <t>8763403514</t>
  </si>
  <si>
    <t>4800936953</t>
  </si>
  <si>
    <t>2026002626</t>
  </si>
  <si>
    <t>8763432199</t>
  </si>
  <si>
    <t>7578000009</t>
  </si>
  <si>
    <t>PEDRO PEREZ LOBON</t>
  </si>
  <si>
    <t>12238641-L</t>
  </si>
  <si>
    <t>2026002628</t>
  </si>
  <si>
    <t>8763432056</t>
  </si>
  <si>
    <t>7578000013</t>
  </si>
  <si>
    <t>2026002627</t>
  </si>
  <si>
    <t>8763424129</t>
  </si>
  <si>
    <t>7578000012</t>
  </si>
  <si>
    <t>2026002629</t>
  </si>
  <si>
    <t>8763432313</t>
  </si>
  <si>
    <t>7579100000</t>
  </si>
  <si>
    <t>MARIA MILAGROS ASENSIO GONZALEZ</t>
  </si>
  <si>
    <t>11960965-E</t>
  </si>
  <si>
    <t>2026002630</t>
  </si>
  <si>
    <t>8763415981</t>
  </si>
  <si>
    <t>7579100008</t>
  </si>
  <si>
    <t>MARIA ISABEL HERNANDEZ GOMEZ</t>
  </si>
  <si>
    <t>12355505-C</t>
  </si>
  <si>
    <t>2026002631</t>
  </si>
  <si>
    <t>8763424203</t>
  </si>
  <si>
    <t>7579100002</t>
  </si>
  <si>
    <t>2026002632</t>
  </si>
  <si>
    <t>8763432299</t>
  </si>
  <si>
    <t>7579100117</t>
  </si>
  <si>
    <t>2026002633</t>
  </si>
  <si>
    <t>8763432080</t>
  </si>
  <si>
    <t>7579100003</t>
  </si>
  <si>
    <t>2026002635</t>
  </si>
  <si>
    <t>8763424184</t>
  </si>
  <si>
    <t>7579100119</t>
  </si>
  <si>
    <t>2026002634</t>
  </si>
  <si>
    <t>8763449693</t>
  </si>
  <si>
    <t>7785000492</t>
  </si>
  <si>
    <t>2026002637</t>
  </si>
  <si>
    <t>8763448995</t>
  </si>
  <si>
    <t>7785000494</t>
  </si>
  <si>
    <t>2026002638</t>
  </si>
  <si>
    <t>8763419915</t>
  </si>
  <si>
    <t>7579100121</t>
  </si>
  <si>
    <t>JUAN ROMON JIMENEZ</t>
  </si>
  <si>
    <t>12415644-Z</t>
  </si>
  <si>
    <t>2026002639</t>
  </si>
  <si>
    <t>8763431324</t>
  </si>
  <si>
    <t>7579100184</t>
  </si>
  <si>
    <t>2026002640</t>
  </si>
  <si>
    <t>8763429162</t>
  </si>
  <si>
    <t>7785000528</t>
  </si>
  <si>
    <t>FERNANDO FERNANDEZ PEREZ</t>
  </si>
  <si>
    <t>12215854-W</t>
  </si>
  <si>
    <t>2026002641</t>
  </si>
  <si>
    <t>8763433152</t>
  </si>
  <si>
    <t>7785000530</t>
  </si>
  <si>
    <t>MARIA DEL PILAR AREVALO DIEZ</t>
  </si>
  <si>
    <t>09289056-T</t>
  </si>
  <si>
    <t>2026002642</t>
  </si>
  <si>
    <t>8763429200</t>
  </si>
  <si>
    <t>7785000533</t>
  </si>
  <si>
    <t>MARIA CONCEPCION ONAINDIA LARRINAGA</t>
  </si>
  <si>
    <t>14558825-D</t>
  </si>
  <si>
    <t>2026002643</t>
  </si>
  <si>
    <t>8763429091</t>
  </si>
  <si>
    <t>7785000575</t>
  </si>
  <si>
    <t>ROCIO CABRERO GARCIA</t>
  </si>
  <si>
    <t>12377809-Z</t>
  </si>
  <si>
    <t>2026002644</t>
  </si>
  <si>
    <t>8763449702</t>
  </si>
  <si>
    <t>7785000610</t>
  </si>
  <si>
    <t>2026002645</t>
  </si>
  <si>
    <t>8763448944</t>
  </si>
  <si>
    <t>7785000608</t>
  </si>
  <si>
    <t>2026002646</t>
  </si>
  <si>
    <t>8763449698</t>
  </si>
  <si>
    <t>7785000614</t>
  </si>
  <si>
    <t>2026001641</t>
  </si>
  <si>
    <t>879079774</t>
  </si>
  <si>
    <t>12372022-01996</t>
  </si>
  <si>
    <t>2026001655</t>
  </si>
  <si>
    <t>879146748</t>
  </si>
  <si>
    <t>2026001647</t>
  </si>
  <si>
    <t>879146185</t>
  </si>
  <si>
    <t>14193664-02265</t>
  </si>
  <si>
    <t>2026001656</t>
  </si>
  <si>
    <t>878784523</t>
  </si>
  <si>
    <t>12070250-02699</t>
  </si>
  <si>
    <t>2026003694</t>
  </si>
  <si>
    <t>588955652</t>
  </si>
  <si>
    <t>40914379-00007</t>
  </si>
  <si>
    <t>MANSO OPERADOR LOGISTICO, S.L.</t>
  </si>
  <si>
    <t>B-47408372</t>
  </si>
  <si>
    <t>2026003696</t>
  </si>
  <si>
    <t>588953863</t>
  </si>
  <si>
    <t>35219604</t>
  </si>
  <si>
    <t>2026003334</t>
  </si>
  <si>
    <t>588956536</t>
  </si>
  <si>
    <t>2026003695</t>
  </si>
  <si>
    <t>588953517</t>
  </si>
  <si>
    <t>33698565</t>
  </si>
  <si>
    <t>2026003697</t>
  </si>
  <si>
    <t>588955637</t>
  </si>
  <si>
    <t>40914379-00004</t>
  </si>
  <si>
    <t>2026003698</t>
  </si>
  <si>
    <t>588955629</t>
  </si>
  <si>
    <t>40914379-00003</t>
  </si>
  <si>
    <t>2026001859</t>
  </si>
  <si>
    <t>588960124</t>
  </si>
  <si>
    <t>999804476</t>
  </si>
  <si>
    <t>2026003699</t>
  </si>
  <si>
    <t>588955645</t>
  </si>
  <si>
    <t>40914379-00006</t>
  </si>
  <si>
    <t>2026001652</t>
  </si>
  <si>
    <t>879215410</t>
  </si>
  <si>
    <t>12372022-01997</t>
  </si>
  <si>
    <t>2026001653</t>
  </si>
  <si>
    <t>589054521</t>
  </si>
  <si>
    <t>2026001654</t>
  </si>
  <si>
    <t>589054539</t>
  </si>
  <si>
    <t>2026001657</t>
  </si>
  <si>
    <t>589054554</t>
  </si>
  <si>
    <t>2026001857</t>
  </si>
  <si>
    <t>589054497</t>
  </si>
  <si>
    <t>2026001858</t>
  </si>
  <si>
    <t>879330813</t>
  </si>
  <si>
    <t>2026001936</t>
  </si>
  <si>
    <t>879337255</t>
  </si>
  <si>
    <t>12716155-02735</t>
  </si>
  <si>
    <t>2026001937</t>
  </si>
  <si>
    <t>879339830</t>
  </si>
  <si>
    <t>14193664-02266</t>
  </si>
  <si>
    <t>2026001898</t>
  </si>
  <si>
    <t>7601107935</t>
  </si>
  <si>
    <t>K3T180001025</t>
  </si>
  <si>
    <t>2026002648</t>
  </si>
  <si>
    <t>472904960-Q</t>
  </si>
  <si>
    <t>2026001900</t>
  </si>
  <si>
    <t>8767514077</t>
  </si>
  <si>
    <t>552680014562</t>
  </si>
  <si>
    <t>2026002288</t>
  </si>
  <si>
    <t>589062474</t>
  </si>
  <si>
    <t>36780076-01378</t>
  </si>
  <si>
    <t>2026002526</t>
  </si>
  <si>
    <t>589054505</t>
  </si>
  <si>
    <t>2026001933</t>
  </si>
  <si>
    <t>589054547</t>
  </si>
  <si>
    <t>2026002525</t>
  </si>
  <si>
    <t>589054513</t>
  </si>
  <si>
    <t>2026002290</t>
  </si>
  <si>
    <t>589062466</t>
  </si>
  <si>
    <t>2026001934</t>
  </si>
  <si>
    <t>879467292</t>
  </si>
  <si>
    <t>58130959-00117</t>
  </si>
  <si>
    <t>2026001902</t>
  </si>
  <si>
    <t>879442030</t>
  </si>
  <si>
    <t>12372022-01999</t>
  </si>
  <si>
    <t>2026001939</t>
  </si>
  <si>
    <t>879471989</t>
  </si>
  <si>
    <t>36780076-01400</t>
  </si>
  <si>
    <t>RYVAMA S.L.</t>
  </si>
  <si>
    <t>B-47705025</t>
  </si>
  <si>
    <t>2026002647</t>
  </si>
  <si>
    <t>879508905</t>
  </si>
  <si>
    <t>58231067</t>
  </si>
  <si>
    <t>2026001906</t>
  </si>
  <si>
    <t>879597296</t>
  </si>
  <si>
    <t>14193664-02267</t>
  </si>
  <si>
    <t>2026002363</t>
  </si>
  <si>
    <t>879645798</t>
  </si>
  <si>
    <t>12372022-02000</t>
  </si>
  <si>
    <t>2026001938</t>
  </si>
  <si>
    <t>879564221</t>
  </si>
  <si>
    <t>36780076-01402</t>
  </si>
  <si>
    <t>2026001907</t>
  </si>
  <si>
    <t>879614109</t>
  </si>
  <si>
    <t>36780076-01403</t>
  </si>
  <si>
    <t>2026001899</t>
  </si>
  <si>
    <t>8767928516</t>
  </si>
  <si>
    <t>2026001901</t>
  </si>
  <si>
    <t>8767845567</t>
  </si>
  <si>
    <t>552680015363</t>
  </si>
  <si>
    <t>2026001903</t>
  </si>
  <si>
    <t>8768724005</t>
  </si>
  <si>
    <t>732300203198</t>
  </si>
  <si>
    <t>AGUSTIN DIAZ GARCIA</t>
  </si>
  <si>
    <t>12393332-N</t>
  </si>
  <si>
    <t>2026001904</t>
  </si>
  <si>
    <t>7602078602</t>
  </si>
  <si>
    <t>D9T180000003</t>
  </si>
  <si>
    <t>2026001935</t>
  </si>
  <si>
    <t>879336968</t>
  </si>
  <si>
    <t>12372022-01998</t>
  </si>
  <si>
    <t>2026002649</t>
  </si>
  <si>
    <t>7512171019</t>
  </si>
  <si>
    <t>2026002655</t>
  </si>
  <si>
    <t>7505260592</t>
  </si>
  <si>
    <t>D9W120000061</t>
  </si>
  <si>
    <t>HELVETIA VIDA SEGURA</t>
  </si>
  <si>
    <t>2026002651</t>
  </si>
  <si>
    <t>7512171018</t>
  </si>
  <si>
    <t>2026002653</t>
  </si>
  <si>
    <t>7601123113</t>
  </si>
  <si>
    <t>2026002654</t>
  </si>
  <si>
    <t>7601123115</t>
  </si>
  <si>
    <t>2026002656</t>
  </si>
  <si>
    <t>7601123116</t>
  </si>
  <si>
    <t>2026002657</t>
  </si>
  <si>
    <t>7601123117</t>
  </si>
  <si>
    <t>2026002658</t>
  </si>
  <si>
    <t>7602078597</t>
  </si>
  <si>
    <t>D9C300000142</t>
  </si>
  <si>
    <t>2026002661</t>
  </si>
  <si>
    <t>7601123119</t>
  </si>
  <si>
    <t>2026002660</t>
  </si>
  <si>
    <t>7602078598</t>
  </si>
  <si>
    <t>K3C300000017</t>
  </si>
  <si>
    <t>2026002662</t>
  </si>
  <si>
    <t>7602078600</t>
  </si>
  <si>
    <t>D9R180000639</t>
  </si>
  <si>
    <t>2026002665</t>
  </si>
  <si>
    <t>7602078599</t>
  </si>
  <si>
    <t>D9H150007988</t>
  </si>
  <si>
    <t>MARIA JOSE BASTARDO MARTIN</t>
  </si>
  <si>
    <t>71116985-L</t>
  </si>
  <si>
    <t>2026002663</t>
  </si>
  <si>
    <t>7602078601</t>
  </si>
  <si>
    <t>K3R180000265</t>
  </si>
  <si>
    <t>ANTONIA MACIAS  ALONSO</t>
  </si>
  <si>
    <t>71124270-J</t>
  </si>
  <si>
    <t>2026002666</t>
  </si>
  <si>
    <t>7602078603</t>
  </si>
  <si>
    <t>K3T180000067</t>
  </si>
  <si>
    <t>2026002664</t>
  </si>
  <si>
    <t>7602078604</t>
  </si>
  <si>
    <t>D9U150000008</t>
  </si>
  <si>
    <t>COMUNIDAD DE PROPIETARIOS NUEVA DEL CARMEN</t>
  </si>
  <si>
    <t>HELVETIA EDIFICIOS</t>
  </si>
  <si>
    <t>H-47306493</t>
  </si>
  <si>
    <t>2026002293</t>
  </si>
  <si>
    <t>30/2026/61249/0/1</t>
  </si>
  <si>
    <t>302026612490</t>
  </si>
  <si>
    <t>TODORIESGO CONSTRUCCION</t>
  </si>
  <si>
    <t>2026002372</t>
  </si>
  <si>
    <t>6424228660</t>
  </si>
  <si>
    <t>151977642</t>
  </si>
  <si>
    <t>ZURICH INSURANCE</t>
  </si>
  <si>
    <t>2026002719</t>
  </si>
  <si>
    <t>7601124268</t>
  </si>
  <si>
    <t>K3T300001328</t>
  </si>
  <si>
    <t>CASASTRANS TRANSPORTES GENERALES S. L.</t>
  </si>
  <si>
    <t>40270</t>
  </si>
  <si>
    <t>CARBONERO EL MAYOR  SEGOVIA</t>
  </si>
  <si>
    <t>B-40222465</t>
  </si>
  <si>
    <t>2026002717</t>
  </si>
  <si>
    <t>7601124955</t>
  </si>
  <si>
    <t>K3T300001330</t>
  </si>
  <si>
    <t>DAVID DOMINGUEZ MUÑOZ</t>
  </si>
  <si>
    <t>40460</t>
  </si>
  <si>
    <t>SANTIUSTE DE S. JUAN BAUTISTA  SEGOVIA</t>
  </si>
  <si>
    <t>70242705-S</t>
  </si>
  <si>
    <t>2026002718</t>
  </si>
  <si>
    <t>7601125033</t>
  </si>
  <si>
    <t>K3T300001331</t>
  </si>
  <si>
    <t>DOMINGO AJO DIEZ</t>
  </si>
  <si>
    <t>40450</t>
  </si>
  <si>
    <t>NAVA DE LA ASUNCION  SEGOVIA</t>
  </si>
  <si>
    <t>03456890-J</t>
  </si>
  <si>
    <t>2026002720</t>
  </si>
  <si>
    <t>7601125097</t>
  </si>
  <si>
    <t>K3T300001332</t>
  </si>
  <si>
    <t>2026002721</t>
  </si>
  <si>
    <t>7601125110</t>
  </si>
  <si>
    <t>K3T300001333</t>
  </si>
  <si>
    <t>JAVIER CASAS HERRERO</t>
  </si>
  <si>
    <t>CARBONERO EL MAYOR   SEGOVIA</t>
  </si>
  <si>
    <t>70239882-K</t>
  </si>
  <si>
    <t>2026002723</t>
  </si>
  <si>
    <t>7601125115</t>
  </si>
  <si>
    <t>K3T300001334</t>
  </si>
  <si>
    <t>2026002722</t>
  </si>
  <si>
    <t>7601125126</t>
  </si>
  <si>
    <t>K3T300001335</t>
  </si>
  <si>
    <t>2026002724</t>
  </si>
  <si>
    <t>7601125221</t>
  </si>
  <si>
    <t>K3T300001343</t>
  </si>
  <si>
    <t>2026002725</t>
  </si>
  <si>
    <t>7601125151</t>
  </si>
  <si>
    <t>K3T300001338</t>
  </si>
  <si>
    <t>JOSE MARIA BALBAS MARTIN</t>
  </si>
  <si>
    <t>40153</t>
  </si>
  <si>
    <t>FUENTEMILANOS  SEGOVIA</t>
  </si>
  <si>
    <t>03454536-M</t>
  </si>
  <si>
    <t>2026002726</t>
  </si>
  <si>
    <t>7601125162</t>
  </si>
  <si>
    <t>K3T300001339</t>
  </si>
  <si>
    <t>JOSE RAMON FRAILE SACRISTAN</t>
  </si>
  <si>
    <t>03452268-Z</t>
  </si>
  <si>
    <t>2026002727</t>
  </si>
  <si>
    <t>7601125174</t>
  </si>
  <si>
    <t>K3T300001340</t>
  </si>
  <si>
    <t>2026002728</t>
  </si>
  <si>
    <t>7601125211</t>
  </si>
  <si>
    <t>K3T300001342</t>
  </si>
  <si>
    <t>2026002729</t>
  </si>
  <si>
    <t>7601125198</t>
  </si>
  <si>
    <t>K3T300001341</t>
  </si>
  <si>
    <t>2026002730</t>
  </si>
  <si>
    <t>7601125131</t>
  </si>
  <si>
    <t>K3T300001336</t>
  </si>
  <si>
    <t>2026002731</t>
  </si>
  <si>
    <t>7601125237</t>
  </si>
  <si>
    <t>K3T300001344</t>
  </si>
  <si>
    <t>2026002732</t>
  </si>
  <si>
    <t>7601125139</t>
  </si>
  <si>
    <t>K3T300001337</t>
  </si>
  <si>
    <t>2026002733</t>
  </si>
  <si>
    <t>7601125247</t>
  </si>
  <si>
    <t>K3T300001345</t>
  </si>
  <si>
    <t>2026002734</t>
  </si>
  <si>
    <t>7601125290</t>
  </si>
  <si>
    <t>K3T300001350</t>
  </si>
  <si>
    <t>2026002735</t>
  </si>
  <si>
    <t>7601125311</t>
  </si>
  <si>
    <t>K3T300001352</t>
  </si>
  <si>
    <t>2026002736</t>
  </si>
  <si>
    <t>7601125254</t>
  </si>
  <si>
    <t>K3T300001346</t>
  </si>
  <si>
    <t>LUIS MIGUEL AGUADO ADANERO</t>
  </si>
  <si>
    <t>NAVAS DE ORO - SEGOVIA</t>
  </si>
  <si>
    <t>03446885-J</t>
  </si>
  <si>
    <t>2026002737</t>
  </si>
  <si>
    <t>7601125275</t>
  </si>
  <si>
    <t>K3T300001348</t>
  </si>
  <si>
    <t>2026002738</t>
  </si>
  <si>
    <t>7601125284</t>
  </si>
  <si>
    <t>K3T300001349</t>
  </si>
  <si>
    <t>2026002739</t>
  </si>
  <si>
    <t>7601125267</t>
  </si>
  <si>
    <t>K3T300001347</t>
  </si>
  <si>
    <t>2026002740</t>
  </si>
  <si>
    <t>7601125302</t>
  </si>
  <si>
    <t>K3T300001351</t>
  </si>
  <si>
    <t>2026002741</t>
  </si>
  <si>
    <t>7601125330</t>
  </si>
  <si>
    <t>K3T300001354</t>
  </si>
  <si>
    <t>2026002742</t>
  </si>
  <si>
    <t>7601125359</t>
  </si>
  <si>
    <t>K3T300001356</t>
  </si>
  <si>
    <t>2026002743</t>
  </si>
  <si>
    <t>7601125354</t>
  </si>
  <si>
    <t>K3T300001355</t>
  </si>
  <si>
    <t>2026002744</t>
  </si>
  <si>
    <t>7601125367</t>
  </si>
  <si>
    <t>K3T300001357</t>
  </si>
  <si>
    <t>2026002745</t>
  </si>
  <si>
    <t>7601125315</t>
  </si>
  <si>
    <t>K3T300001353</t>
  </si>
  <si>
    <t>2026002396</t>
  </si>
  <si>
    <t>8768351182</t>
  </si>
  <si>
    <t>2002600023804</t>
  </si>
  <si>
    <t>2026002397</t>
  </si>
  <si>
    <t>8768356592</t>
  </si>
  <si>
    <t>2002600023871</t>
  </si>
  <si>
    <t>2026002667</t>
  </si>
  <si>
    <t>8766187711</t>
  </si>
  <si>
    <t>1001035916</t>
  </si>
  <si>
    <t>2026003105</t>
  </si>
  <si>
    <t>8768368600</t>
  </si>
  <si>
    <t>621574710211</t>
  </si>
  <si>
    <t>2026002364</t>
  </si>
  <si>
    <t>879686289</t>
  </si>
  <si>
    <t>31957932-00445</t>
  </si>
  <si>
    <t>2026002295</t>
  </si>
  <si>
    <t>879755522</t>
  </si>
  <si>
    <t>58245612</t>
  </si>
  <si>
    <t>2026002377</t>
  </si>
  <si>
    <t>879736720</t>
  </si>
  <si>
    <t>24314177</t>
  </si>
  <si>
    <t>2026002374</t>
  </si>
  <si>
    <t>8769026790</t>
  </si>
  <si>
    <t>7051118207</t>
  </si>
  <si>
    <t>2026002805</t>
  </si>
  <si>
    <t>8772582095</t>
  </si>
  <si>
    <t>7051118217</t>
  </si>
  <si>
    <t>2026002298</t>
  </si>
  <si>
    <t>7601127442</t>
  </si>
  <si>
    <t>2026002362</t>
  </si>
  <si>
    <t>7601128294</t>
  </si>
  <si>
    <t>2026002391</t>
  </si>
  <si>
    <t>879790149</t>
  </si>
  <si>
    <t>12372022-02002</t>
  </si>
  <si>
    <t>2026003300</t>
  </si>
  <si>
    <t>881965093</t>
  </si>
  <si>
    <t>2026003301</t>
  </si>
  <si>
    <t>881964864</t>
  </si>
  <si>
    <t>2026002370</t>
  </si>
  <si>
    <t>474017073-N</t>
  </si>
  <si>
    <t>2026002365</t>
  </si>
  <si>
    <t>474017039-S</t>
  </si>
  <si>
    <t>2026002368</t>
  </si>
  <si>
    <t>474017104-H</t>
  </si>
  <si>
    <t>2026002369</t>
  </si>
  <si>
    <t>474016970-S</t>
  </si>
  <si>
    <t>2026002367</t>
  </si>
  <si>
    <t>474017124-G</t>
  </si>
  <si>
    <t>2026002366</t>
  </si>
  <si>
    <t>474017154-S</t>
  </si>
  <si>
    <t>2026003140</t>
  </si>
  <si>
    <t>009056681451</t>
  </si>
  <si>
    <t>56261415</t>
  </si>
  <si>
    <t>ZURICH HOGAR</t>
  </si>
  <si>
    <t>2026002375</t>
  </si>
  <si>
    <t>8769645507</t>
  </si>
  <si>
    <t>622679210248</t>
  </si>
  <si>
    <t>2026002382</t>
  </si>
  <si>
    <t>7601129824</t>
  </si>
  <si>
    <t>2026002384</t>
  </si>
  <si>
    <t>7601128502</t>
  </si>
  <si>
    <t>2026002385</t>
  </si>
  <si>
    <t>7601128507</t>
  </si>
  <si>
    <t>2026002388</t>
  </si>
  <si>
    <t>879912917</t>
  </si>
  <si>
    <t>58203035</t>
  </si>
  <si>
    <t>RUBEN ABAD GARCIA</t>
  </si>
  <si>
    <t>CALABAZANOS - PALENCIA</t>
  </si>
  <si>
    <t>71942622-W</t>
  </si>
  <si>
    <t>2026002808</t>
  </si>
  <si>
    <t>880026764</t>
  </si>
  <si>
    <t>36780076-01404</t>
  </si>
  <si>
    <t>2026002400</t>
  </si>
  <si>
    <t>880094812</t>
  </si>
  <si>
    <t>36780076-01405</t>
  </si>
  <si>
    <t>2026003213</t>
  </si>
  <si>
    <t>880147636</t>
  </si>
  <si>
    <t>12716155-02737</t>
  </si>
  <si>
    <t>2026002668</t>
  </si>
  <si>
    <t>880158674</t>
  </si>
  <si>
    <t>14193664-02269</t>
  </si>
  <si>
    <t>JORGE DE GRACIA SAN JOSE</t>
  </si>
  <si>
    <t>71145622-K</t>
  </si>
  <si>
    <t>2026002387</t>
  </si>
  <si>
    <t>589304959</t>
  </si>
  <si>
    <t>2026002386</t>
  </si>
  <si>
    <t>7601128511</t>
  </si>
  <si>
    <t>2026002398</t>
  </si>
  <si>
    <t>8769075471</t>
  </si>
  <si>
    <t>2002600028489</t>
  </si>
  <si>
    <t>2026002399</t>
  </si>
  <si>
    <t>8769070430</t>
  </si>
  <si>
    <t>2002600028428</t>
  </si>
  <si>
    <t>2026002402</t>
  </si>
  <si>
    <t>7601128268</t>
  </si>
  <si>
    <t>K3T300001358</t>
  </si>
  <si>
    <t>2026002747</t>
  </si>
  <si>
    <t>7601128749</t>
  </si>
  <si>
    <t>K3T300001363</t>
  </si>
  <si>
    <t>2026002746</t>
  </si>
  <si>
    <t>7601128756</t>
  </si>
  <si>
    <t>K3T300001364</t>
  </si>
  <si>
    <t>2026002748</t>
  </si>
  <si>
    <t>7601128783</t>
  </si>
  <si>
    <t>K3T300001367</t>
  </si>
  <si>
    <t>2026002749</t>
  </si>
  <si>
    <t>7601128775</t>
  </si>
  <si>
    <t>K3T300001366</t>
  </si>
  <si>
    <t>2026002750</t>
  </si>
  <si>
    <t>7601128770</t>
  </si>
  <si>
    <t>K3T300001365</t>
  </si>
  <si>
    <t>2026002536</t>
  </si>
  <si>
    <t>7601128800</t>
  </si>
  <si>
    <t>K3T300001369</t>
  </si>
  <si>
    <t>2026002751</t>
  </si>
  <si>
    <t>7601128795</t>
  </si>
  <si>
    <t>K3T300001368</t>
  </si>
  <si>
    <t>2026002752</t>
  </si>
  <si>
    <t>7601128822</t>
  </si>
  <si>
    <t>K3T300001371</t>
  </si>
  <si>
    <t>2026002753</t>
  </si>
  <si>
    <t>7601128828</t>
  </si>
  <si>
    <t>K3T300001372</t>
  </si>
  <si>
    <t>2026002754</t>
  </si>
  <si>
    <t>7601128812</t>
  </si>
  <si>
    <t>K3T300001370</t>
  </si>
  <si>
    <t>2026002755</t>
  </si>
  <si>
    <t>7601128835</t>
  </si>
  <si>
    <t>K3T300001373</t>
  </si>
  <si>
    <t>2026002757</t>
  </si>
  <si>
    <t>7601128904</t>
  </si>
  <si>
    <t>K3T300001374</t>
  </si>
  <si>
    <t>2026002756</t>
  </si>
  <si>
    <t>7601128910</t>
  </si>
  <si>
    <t>K3T300001375</t>
  </si>
  <si>
    <t>2026002758</t>
  </si>
  <si>
    <t>7601128949</t>
  </si>
  <si>
    <t>K3T300001378</t>
  </si>
  <si>
    <t>2026002760</t>
  </si>
  <si>
    <t>7601128957</t>
  </si>
  <si>
    <t>K3T300001379</t>
  </si>
  <si>
    <t>2026002759</t>
  </si>
  <si>
    <t>7601128963</t>
  </si>
  <si>
    <t>K3T300001380</t>
  </si>
  <si>
    <t>2026002761</t>
  </si>
  <si>
    <t>7601128969</t>
  </si>
  <si>
    <t>K3T300001381</t>
  </si>
  <si>
    <t>2026002762</t>
  </si>
  <si>
    <t>7601128975</t>
  </si>
  <si>
    <t>K3T300001382</t>
  </si>
  <si>
    <t>2026002763</t>
  </si>
  <si>
    <t>7601128980</t>
  </si>
  <si>
    <t>K3T300001383</t>
  </si>
  <si>
    <t>2026002764</t>
  </si>
  <si>
    <t>7601128985</t>
  </si>
  <si>
    <t>K3T300001384</t>
  </si>
  <si>
    <t>2026002765</t>
  </si>
  <si>
    <t>7601128999</t>
  </si>
  <si>
    <t>K3T300001386</t>
  </si>
  <si>
    <t>2026002766</t>
  </si>
  <si>
    <t>7601129093</t>
  </si>
  <si>
    <t>K3T300001387</t>
  </si>
  <si>
    <t>2026002768</t>
  </si>
  <si>
    <t>7601129105</t>
  </si>
  <si>
    <t>K3T300001389</t>
  </si>
  <si>
    <t>2026002769</t>
  </si>
  <si>
    <t>7601129112</t>
  </si>
  <si>
    <t>K3T300001390</t>
  </si>
  <si>
    <t>2026002770</t>
  </si>
  <si>
    <t>7601129136</t>
  </si>
  <si>
    <t>K3T300001392</t>
  </si>
  <si>
    <t>2026002771</t>
  </si>
  <si>
    <t>7601129121</t>
  </si>
  <si>
    <t>K3T300001391</t>
  </si>
  <si>
    <t>2026002772</t>
  </si>
  <si>
    <t>7601129143</t>
  </si>
  <si>
    <t>K3T300001393</t>
  </si>
  <si>
    <t>2026002773</t>
  </si>
  <si>
    <t>7601129174</t>
  </si>
  <si>
    <t>K3T300001394</t>
  </si>
  <si>
    <t>2026002775</t>
  </si>
  <si>
    <t>7601129196</t>
  </si>
  <si>
    <t>K3T300001397</t>
  </si>
  <si>
    <t>2026002776</t>
  </si>
  <si>
    <t>7601129187</t>
  </si>
  <si>
    <t>K3T300001396</t>
  </si>
  <si>
    <t>2026002777</t>
  </si>
  <si>
    <t>7601129203</t>
  </si>
  <si>
    <t>K3T300001398</t>
  </si>
  <si>
    <t>2026002778</t>
  </si>
  <si>
    <t>7601129210</t>
  </si>
  <si>
    <t>K3T300001399</t>
  </si>
  <si>
    <t>2026002779</t>
  </si>
  <si>
    <t>7601129239</t>
  </si>
  <si>
    <t>K3T300001401</t>
  </si>
  <si>
    <t>2026002780</t>
  </si>
  <si>
    <t>7601129276</t>
  </si>
  <si>
    <t>K3T300001404</t>
  </si>
  <si>
    <t xml:space="preserve">RAZVAN BALAN </t>
  </si>
  <si>
    <t>X2968468-L</t>
  </si>
  <si>
    <t>2026002781</t>
  </si>
  <si>
    <t>7601129315</t>
  </si>
  <si>
    <t>K3T300001405</t>
  </si>
  <si>
    <t>2026002389</t>
  </si>
  <si>
    <t>8769355122</t>
  </si>
  <si>
    <t>622679210238</t>
  </si>
  <si>
    <t>2026002401</t>
  </si>
  <si>
    <t>7601129389</t>
  </si>
  <si>
    <t>K3R180003195</t>
  </si>
  <si>
    <t>52412585-R</t>
  </si>
  <si>
    <t>2026002390</t>
  </si>
  <si>
    <t>7601130512</t>
  </si>
  <si>
    <t>D9A510000036</t>
  </si>
  <si>
    <t>2026002530</t>
  </si>
  <si>
    <t>880297951</t>
  </si>
  <si>
    <t>24455076</t>
  </si>
  <si>
    <t>CONSULTORES DE EMPRESAS, S.L.</t>
  </si>
  <si>
    <t>B-47297825</t>
  </si>
  <si>
    <t>2026002809</t>
  </si>
  <si>
    <t>880252881</t>
  </si>
  <si>
    <t>58272047</t>
  </si>
  <si>
    <t>2026002523</t>
  </si>
  <si>
    <t>880237247</t>
  </si>
  <si>
    <t>12372022-02005</t>
  </si>
  <si>
    <t>2026002669</t>
  </si>
  <si>
    <t>905188</t>
  </si>
  <si>
    <t>EA13DO1099</t>
  </si>
  <si>
    <t>2026002520</t>
  </si>
  <si>
    <t>7601134644</t>
  </si>
  <si>
    <t>2026002521</t>
  </si>
  <si>
    <t>7601134654</t>
  </si>
  <si>
    <t>2026002522</t>
  </si>
  <si>
    <t>7601134687</t>
  </si>
  <si>
    <t>2026002782</t>
  </si>
  <si>
    <t>7601130470</t>
  </si>
  <si>
    <t>K3T300001402</t>
  </si>
  <si>
    <t>2026002783</t>
  </si>
  <si>
    <t>7601130471</t>
  </si>
  <si>
    <t>K3T300001403</t>
  </si>
  <si>
    <t>2026002524</t>
  </si>
  <si>
    <t>8769902113</t>
  </si>
  <si>
    <t>2026002672</t>
  </si>
  <si>
    <t>460423365</t>
  </si>
  <si>
    <t>107315756</t>
  </si>
  <si>
    <t>2026002671</t>
  </si>
  <si>
    <t>460966078</t>
  </si>
  <si>
    <t>19681105</t>
  </si>
  <si>
    <t>DEFENSA JURIDICA OFICINAS Y DESPACHOS</t>
  </si>
  <si>
    <t>2026002674</t>
  </si>
  <si>
    <t>460453225</t>
  </si>
  <si>
    <t>107315860</t>
  </si>
  <si>
    <t>JESUS MARIA MARTIN MATARRANZ</t>
  </si>
  <si>
    <t>09284009-J</t>
  </si>
  <si>
    <t>2026003107</t>
  </si>
  <si>
    <t>20885209</t>
  </si>
  <si>
    <t>57228138</t>
  </si>
  <si>
    <t>AHORRO SEGURO</t>
  </si>
  <si>
    <t>2026003108</t>
  </si>
  <si>
    <t>20885210</t>
  </si>
  <si>
    <t>57228142</t>
  </si>
  <si>
    <t>2026003109</t>
  </si>
  <si>
    <t>20885211</t>
  </si>
  <si>
    <t>57228145</t>
  </si>
  <si>
    <t>2026002676</t>
  </si>
  <si>
    <t>29882273</t>
  </si>
  <si>
    <t>83098323</t>
  </si>
  <si>
    <t>2026002677</t>
  </si>
  <si>
    <t>29882357</t>
  </si>
  <si>
    <t>83108387</t>
  </si>
  <si>
    <t>2026002678</t>
  </si>
  <si>
    <t>29884479</t>
  </si>
  <si>
    <t>84481991</t>
  </si>
  <si>
    <t>2026002807</t>
  </si>
  <si>
    <t>18397882</t>
  </si>
  <si>
    <t>86475169</t>
  </si>
  <si>
    <t>2026002680</t>
  </si>
  <si>
    <t>264209339</t>
  </si>
  <si>
    <t>1935989</t>
  </si>
  <si>
    <t>2026002679</t>
  </si>
  <si>
    <t>264218808</t>
  </si>
  <si>
    <t>7015199</t>
  </si>
  <si>
    <t>2026002681</t>
  </si>
  <si>
    <t>264110496</t>
  </si>
  <si>
    <t>2026002684</t>
  </si>
  <si>
    <t>264271338</t>
  </si>
  <si>
    <t>1097297</t>
  </si>
  <si>
    <t>FELIX JULIAN FERNANDEZ CASAL</t>
  </si>
  <si>
    <t>GESTISEP - DECESOS</t>
  </si>
  <si>
    <t>DECESOS</t>
  </si>
  <si>
    <t>PUENTE DUERO   VALLADOLID</t>
  </si>
  <si>
    <t>12373363-F</t>
  </si>
  <si>
    <t>2026002683</t>
  </si>
  <si>
    <t>902746</t>
  </si>
  <si>
    <t>EA19FB1022</t>
  </si>
  <si>
    <t>2026002687</t>
  </si>
  <si>
    <t>5656964844</t>
  </si>
  <si>
    <t>UY-G-142000521</t>
  </si>
  <si>
    <t>R.C.CAMIONES</t>
  </si>
  <si>
    <t>2026002812</t>
  </si>
  <si>
    <t>880335215</t>
  </si>
  <si>
    <t>31957932-00446</t>
  </si>
  <si>
    <t>2026002810</t>
  </si>
  <si>
    <t>880362821</t>
  </si>
  <si>
    <t>12372022-02006</t>
  </si>
  <si>
    <t>2026002686</t>
  </si>
  <si>
    <t>594089223</t>
  </si>
  <si>
    <t>2026002811</t>
  </si>
  <si>
    <t>880380294</t>
  </si>
  <si>
    <t>12716155-02738</t>
  </si>
  <si>
    <t>2026003100</t>
  </si>
  <si>
    <t>880359371</t>
  </si>
  <si>
    <t>31957932-00447</t>
  </si>
  <si>
    <t>2026002806</t>
  </si>
  <si>
    <t>880363811</t>
  </si>
  <si>
    <t>12716155-02736</t>
  </si>
  <si>
    <t>2026002688</t>
  </si>
  <si>
    <t>474116973-J</t>
  </si>
  <si>
    <t>549369060</t>
  </si>
  <si>
    <t>2026002531</t>
  </si>
  <si>
    <t>8770781366</t>
  </si>
  <si>
    <t>2002600039621</t>
  </si>
  <si>
    <t>ON 365 ENERGIA S.L.</t>
  </si>
  <si>
    <t>B-51027878</t>
  </si>
  <si>
    <t>2026003141</t>
  </si>
  <si>
    <t>8770930565</t>
  </si>
  <si>
    <t>621874716915</t>
  </si>
  <si>
    <t>2026003106</t>
  </si>
  <si>
    <t>8770924354</t>
  </si>
  <si>
    <t>621974721245</t>
  </si>
  <si>
    <t>2026003143</t>
  </si>
  <si>
    <t>880484591</t>
  </si>
  <si>
    <t>14324614</t>
  </si>
  <si>
    <t>2026002691</t>
  </si>
  <si>
    <t>880484724</t>
  </si>
  <si>
    <t>2026002690</t>
  </si>
  <si>
    <t>880489160</t>
  </si>
  <si>
    <t>49754002</t>
  </si>
  <si>
    <t>2026003142</t>
  </si>
  <si>
    <t>880490119</t>
  </si>
  <si>
    <t>2026002692</t>
  </si>
  <si>
    <t>880501824</t>
  </si>
  <si>
    <t>56447669-00078</t>
  </si>
  <si>
    <t>2026002535</t>
  </si>
  <si>
    <t>880490630</t>
  </si>
  <si>
    <t>12716155-02739</t>
  </si>
  <si>
    <t>2026002693</t>
  </si>
  <si>
    <t>880511542</t>
  </si>
  <si>
    <t>12716155-02740</t>
  </si>
  <si>
    <t>2026003156</t>
  </si>
  <si>
    <t>880534619</t>
  </si>
  <si>
    <t>12070250-02701</t>
  </si>
  <si>
    <t>2026002532</t>
  </si>
  <si>
    <t>8768269588</t>
  </si>
  <si>
    <t>2026002534</t>
  </si>
  <si>
    <t>9461880232918</t>
  </si>
  <si>
    <t>2026002695</t>
  </si>
  <si>
    <t>690038463400</t>
  </si>
  <si>
    <t>3021800053940</t>
  </si>
  <si>
    <t>2026002696</t>
  </si>
  <si>
    <t>690038461072</t>
  </si>
  <si>
    <t>3021800053905</t>
  </si>
  <si>
    <t>2026002697</t>
  </si>
  <si>
    <t>690038462891</t>
  </si>
  <si>
    <t>3021800053887</t>
  </si>
  <si>
    <t>2026002698</t>
  </si>
  <si>
    <t>690038463267</t>
  </si>
  <si>
    <t>3021800072912</t>
  </si>
  <si>
    <t>2026002700</t>
  </si>
  <si>
    <t>690038464961</t>
  </si>
  <si>
    <t>3021800053862</t>
  </si>
  <si>
    <t>2026002699</t>
  </si>
  <si>
    <t>690038465745</t>
  </si>
  <si>
    <t>3021800380446</t>
  </si>
  <si>
    <t>2026002701</t>
  </si>
  <si>
    <t>690038466147</t>
  </si>
  <si>
    <t>3021800053778</t>
  </si>
  <si>
    <t>2026002702</t>
  </si>
  <si>
    <t>690038466155</t>
  </si>
  <si>
    <t>3021800053783</t>
  </si>
  <si>
    <t>2026002703</t>
  </si>
  <si>
    <t>690038466381</t>
  </si>
  <si>
    <t>3021800054477</t>
  </si>
  <si>
    <t>2026002704</t>
  </si>
  <si>
    <t>690038467502</t>
  </si>
  <si>
    <t>3021800058268</t>
  </si>
  <si>
    <t>2026002705</t>
  </si>
  <si>
    <t>690038469280</t>
  </si>
  <si>
    <t>3021800064682</t>
  </si>
  <si>
    <t>VELASCO Y PASTOR, S.L.U.</t>
  </si>
  <si>
    <t>B-47237037</t>
  </si>
  <si>
    <t>2026002706</t>
  </si>
  <si>
    <t>690038475794</t>
  </si>
  <si>
    <t>3021900042542</t>
  </si>
  <si>
    <t>GERMAN JESUS CAMINO HERREROS</t>
  </si>
  <si>
    <t>CUBILLAS  VALLADOLID</t>
  </si>
  <si>
    <t>09260959-D</t>
  </si>
  <si>
    <t>2026002707</t>
  </si>
  <si>
    <t>690038470177</t>
  </si>
  <si>
    <t>3021800077677</t>
  </si>
  <si>
    <t>2026002708</t>
  </si>
  <si>
    <t>690038673417</t>
  </si>
  <si>
    <t>3022500053021</t>
  </si>
  <si>
    <t>2026002709</t>
  </si>
  <si>
    <t>690038490210</t>
  </si>
  <si>
    <t>3021900048781</t>
  </si>
  <si>
    <t>LOBO VALENTIN, C.B.</t>
  </si>
  <si>
    <t>E-47469671</t>
  </si>
  <si>
    <t>2026002710</t>
  </si>
  <si>
    <t>690038486165</t>
  </si>
  <si>
    <t>3021900048763</t>
  </si>
  <si>
    <t>2026002711</t>
  </si>
  <si>
    <t>690038485977</t>
  </si>
  <si>
    <t>3021900042572</t>
  </si>
  <si>
    <t>2026002712</t>
  </si>
  <si>
    <t>690038674921</t>
  </si>
  <si>
    <t>3022500052949</t>
  </si>
  <si>
    <t>2026002713</t>
  </si>
  <si>
    <t>690038679566</t>
  </si>
  <si>
    <t>3022500056268</t>
  </si>
  <si>
    <t>2026002714</t>
  </si>
  <si>
    <t>575927110</t>
  </si>
  <si>
    <t>48405872</t>
  </si>
  <si>
    <t>CARLOS ABIA POSADAS</t>
  </si>
  <si>
    <t>29680</t>
  </si>
  <si>
    <t>ESTEPONA  MALAGA</t>
  </si>
  <si>
    <t>71151210-C</t>
  </si>
  <si>
    <t>2026002715</t>
  </si>
  <si>
    <t>575951565</t>
  </si>
  <si>
    <t>55051660</t>
  </si>
  <si>
    <t>2026002784</t>
  </si>
  <si>
    <t>7601139171</t>
  </si>
  <si>
    <t>2026002785</t>
  </si>
  <si>
    <t>7601140569</t>
  </si>
  <si>
    <t>2026002537</t>
  </si>
  <si>
    <t>7601141019</t>
  </si>
  <si>
    <t>2026003178</t>
  </si>
  <si>
    <t>006429255640</t>
  </si>
  <si>
    <t>150990141</t>
  </si>
  <si>
    <t>AUTO FLOTA ZURICH</t>
  </si>
  <si>
    <t>Supl. Temporal Producción</t>
  </si>
  <si>
    <t>2026003179</t>
  </si>
  <si>
    <t>006429255820</t>
  </si>
  <si>
    <t>150990232</t>
  </si>
  <si>
    <t>2026003180</t>
  </si>
  <si>
    <t>006429255730</t>
  </si>
  <si>
    <t>150990158</t>
  </si>
  <si>
    <t>2026003177</t>
  </si>
  <si>
    <t>006429256080</t>
  </si>
  <si>
    <t>150990265</t>
  </si>
  <si>
    <t>2026003183</t>
  </si>
  <si>
    <t>006429255910</t>
  </si>
  <si>
    <t>150990240</t>
  </si>
  <si>
    <t>2026003181</t>
  </si>
  <si>
    <t>006429256350</t>
  </si>
  <si>
    <t>150990323</t>
  </si>
  <si>
    <t>2026003182</t>
  </si>
  <si>
    <t>006429256440</t>
  </si>
  <si>
    <t>150990331</t>
  </si>
  <si>
    <t>2026003184</t>
  </si>
  <si>
    <t>006429256260</t>
  </si>
  <si>
    <t>150990307</t>
  </si>
  <si>
    <t>2026003185</t>
  </si>
  <si>
    <t>006429256170</t>
  </si>
  <si>
    <t>150990273</t>
  </si>
  <si>
    <t>2026003186</t>
  </si>
  <si>
    <t>006429256800</t>
  </si>
  <si>
    <t>150990422</t>
  </si>
  <si>
    <t>2026003187</t>
  </si>
  <si>
    <t>006429256620</t>
  </si>
  <si>
    <t>150990380</t>
  </si>
  <si>
    <t>2026003188</t>
  </si>
  <si>
    <t>006429256530</t>
  </si>
  <si>
    <t>150990349</t>
  </si>
  <si>
    <t>2026003189</t>
  </si>
  <si>
    <t>006429257150</t>
  </si>
  <si>
    <t>150998482</t>
  </si>
  <si>
    <t>2026003191</t>
  </si>
  <si>
    <t>006429256710</t>
  </si>
  <si>
    <t>150990414</t>
  </si>
  <si>
    <t>2026003192</t>
  </si>
  <si>
    <t>006429257060</t>
  </si>
  <si>
    <t>150998458</t>
  </si>
  <si>
    <t>2026003190</t>
  </si>
  <si>
    <t>006429257240</t>
  </si>
  <si>
    <t>151286747</t>
  </si>
  <si>
    <t>2026003193</t>
  </si>
  <si>
    <t>006429256990</t>
  </si>
  <si>
    <t>150990430</t>
  </si>
  <si>
    <t>2026003194</t>
  </si>
  <si>
    <t>006429257330</t>
  </si>
  <si>
    <t>151286846</t>
  </si>
  <si>
    <t>2026003195</t>
  </si>
  <si>
    <t>006429257420</t>
  </si>
  <si>
    <t>151286911</t>
  </si>
  <si>
    <t>2026003196</t>
  </si>
  <si>
    <t>006429257790</t>
  </si>
  <si>
    <t>151286986</t>
  </si>
  <si>
    <t>2026003197</t>
  </si>
  <si>
    <t>006429257510</t>
  </si>
  <si>
    <t>151286945</t>
  </si>
  <si>
    <t>2026003198</t>
  </si>
  <si>
    <t>006429257600</t>
  </si>
  <si>
    <t>151286960</t>
  </si>
  <si>
    <t>2026003199</t>
  </si>
  <si>
    <t>006429257970</t>
  </si>
  <si>
    <t>151287042</t>
  </si>
  <si>
    <t>2026003200</t>
  </si>
  <si>
    <t>006429257880</t>
  </si>
  <si>
    <t>151287034</t>
  </si>
  <si>
    <t>2026003201</t>
  </si>
  <si>
    <t>006429258220</t>
  </si>
  <si>
    <t>151287133</t>
  </si>
  <si>
    <t>2026003202</t>
  </si>
  <si>
    <t>006429258040</t>
  </si>
  <si>
    <t>151287067</t>
  </si>
  <si>
    <t>2026003203</t>
  </si>
  <si>
    <t>006429258130</t>
  </si>
  <si>
    <t>151287109</t>
  </si>
  <si>
    <t>2026003204</t>
  </si>
  <si>
    <t>006429258310</t>
  </si>
  <si>
    <t>151287166</t>
  </si>
  <si>
    <t>2026003206</t>
  </si>
  <si>
    <t>006429258590</t>
  </si>
  <si>
    <t>151287257</t>
  </si>
  <si>
    <t>2026003205</t>
  </si>
  <si>
    <t>006429258680</t>
  </si>
  <si>
    <t>151287299</t>
  </si>
  <si>
    <t>2026003207</t>
  </si>
  <si>
    <t>006429258400</t>
  </si>
  <si>
    <t>151287182</t>
  </si>
  <si>
    <t>2026003208</t>
  </si>
  <si>
    <t>006429258770</t>
  </si>
  <si>
    <t>151287323</t>
  </si>
  <si>
    <t>2026003209</t>
  </si>
  <si>
    <t>006429259020</t>
  </si>
  <si>
    <t>151287422</t>
  </si>
  <si>
    <t>2026003210</t>
  </si>
  <si>
    <t>006429258860</t>
  </si>
  <si>
    <t>151287380</t>
  </si>
  <si>
    <t>2026003211</t>
  </si>
  <si>
    <t>006429258950</t>
  </si>
  <si>
    <t>151287414</t>
  </si>
  <si>
    <t>2026003212</t>
  </si>
  <si>
    <t>006429259110</t>
  </si>
  <si>
    <t>151287455</t>
  </si>
  <si>
    <t>2026003700</t>
  </si>
  <si>
    <t>006429594660</t>
  </si>
  <si>
    <t>151276896</t>
  </si>
  <si>
    <t>2026003701</t>
  </si>
  <si>
    <t>006429683670</t>
  </si>
  <si>
    <t>151278124</t>
  </si>
  <si>
    <t>2026003702</t>
  </si>
  <si>
    <t>006429686240</t>
  </si>
  <si>
    <t>151278140</t>
  </si>
  <si>
    <t>2026003703</t>
  </si>
  <si>
    <t>006429687860</t>
  </si>
  <si>
    <t>151278157</t>
  </si>
  <si>
    <t>2026003705</t>
  </si>
  <si>
    <t>006429690350</t>
  </si>
  <si>
    <t>151302742</t>
  </si>
  <si>
    <t>2026003797</t>
  </si>
  <si>
    <t>006429715580</t>
  </si>
  <si>
    <t>151733094</t>
  </si>
  <si>
    <t>2026003704</t>
  </si>
  <si>
    <t>006429746080</t>
  </si>
  <si>
    <t>151307485</t>
  </si>
  <si>
    <t>2026003706</t>
  </si>
  <si>
    <t>006429748040</t>
  </si>
  <si>
    <t>151307816</t>
  </si>
  <si>
    <t>2026003707</t>
  </si>
  <si>
    <t>006429772040</t>
  </si>
  <si>
    <t>151302858</t>
  </si>
  <si>
    <t>2026003708</t>
  </si>
  <si>
    <t>006429768930</t>
  </si>
  <si>
    <t>152184388</t>
  </si>
  <si>
    <t>2026003709</t>
  </si>
  <si>
    <t>006429772590</t>
  </si>
  <si>
    <t>151302544</t>
  </si>
  <si>
    <t>2026003710</t>
  </si>
  <si>
    <t>006429786680</t>
  </si>
  <si>
    <t>151307246</t>
  </si>
  <si>
    <t>2026002786</t>
  </si>
  <si>
    <t>7601141294</t>
  </si>
  <si>
    <t>2026002787</t>
  </si>
  <si>
    <t>7601140718</t>
  </si>
  <si>
    <t>D9D170000004</t>
  </si>
  <si>
    <t>2026002814</t>
  </si>
  <si>
    <t>7601140195</t>
  </si>
  <si>
    <t>K3T300001442</t>
  </si>
  <si>
    <t>2026002801</t>
  </si>
  <si>
    <t>880613967</t>
  </si>
  <si>
    <t>36780076-01407</t>
  </si>
  <si>
    <t>2026002813</t>
  </si>
  <si>
    <t>880574771</t>
  </si>
  <si>
    <t>31957932-00448</t>
  </si>
  <si>
    <t>2026002815</t>
  </si>
  <si>
    <t>880577725</t>
  </si>
  <si>
    <t>36780076-01406</t>
  </si>
  <si>
    <t>2026002788</t>
  </si>
  <si>
    <t>880629427</t>
  </si>
  <si>
    <t>12372022-02008</t>
  </si>
  <si>
    <t>2026003152</t>
  </si>
  <si>
    <t>881618098</t>
  </si>
  <si>
    <t>12716155-02741</t>
  </si>
  <si>
    <t>2026003101</t>
  </si>
  <si>
    <t>880702505</t>
  </si>
  <si>
    <t>31957932-00449</t>
  </si>
  <si>
    <t>2026003162</t>
  </si>
  <si>
    <t>880762228</t>
  </si>
  <si>
    <t>12372022-02009</t>
  </si>
  <si>
    <t>2026003157</t>
  </si>
  <si>
    <t>880726439</t>
  </si>
  <si>
    <t>56447669-00079</t>
  </si>
  <si>
    <t>2026003102</t>
  </si>
  <si>
    <t>880766724</t>
  </si>
  <si>
    <t>31957932-00451</t>
  </si>
  <si>
    <t>2026003103</t>
  </si>
  <si>
    <t>880709922</t>
  </si>
  <si>
    <t>31957932-00450</t>
  </si>
  <si>
    <t>2026002789</t>
  </si>
  <si>
    <t>7601141771</t>
  </si>
  <si>
    <t>2026002790</t>
  </si>
  <si>
    <t>7601141454</t>
  </si>
  <si>
    <t>2026002791</t>
  </si>
  <si>
    <t>474172498-K</t>
  </si>
  <si>
    <t>2026002792</t>
  </si>
  <si>
    <t xml:space="preserve"> 570499</t>
  </si>
  <si>
    <t>400000110172</t>
  </si>
  <si>
    <t>INTEGRAL ELITE</t>
  </si>
  <si>
    <t>DKV</t>
  </si>
  <si>
    <t>2026002793</t>
  </si>
  <si>
    <t>385332</t>
  </si>
  <si>
    <t>470000017273</t>
  </si>
  <si>
    <t>LEIRE OZAMIZ ONAINDIA</t>
  </si>
  <si>
    <t>48300</t>
  </si>
  <si>
    <t>GERNIKA-LUMO  VIZCAYA</t>
  </si>
  <si>
    <t>44908447-G</t>
  </si>
  <si>
    <t>2026002794</t>
  </si>
  <si>
    <t>386360</t>
  </si>
  <si>
    <t>47000011183200203</t>
  </si>
  <si>
    <t>JOSE ANTONIO CABREJAS GOMEZ</t>
  </si>
  <si>
    <t>12224298-M</t>
  </si>
  <si>
    <t>2026002795</t>
  </si>
  <si>
    <t>388505</t>
  </si>
  <si>
    <t>470004001882</t>
  </si>
  <si>
    <t>RENTA INDIVIDUAL</t>
  </si>
  <si>
    <t>2026002796</t>
  </si>
  <si>
    <t>388852</t>
  </si>
  <si>
    <t>47000410004700034</t>
  </si>
  <si>
    <t>MUNDISALUD CLASSIC</t>
  </si>
  <si>
    <t>2026002797</t>
  </si>
  <si>
    <t>389006</t>
  </si>
  <si>
    <t>470004300151</t>
  </si>
  <si>
    <t>2026002798</t>
  </si>
  <si>
    <t>389011</t>
  </si>
  <si>
    <t>470004300157</t>
  </si>
  <si>
    <t>2026002799</t>
  </si>
  <si>
    <t>423642</t>
  </si>
  <si>
    <t>60000010011604649</t>
  </si>
  <si>
    <t>2026002800</t>
  </si>
  <si>
    <t>497311</t>
  </si>
  <si>
    <t>60000480000102919</t>
  </si>
  <si>
    <t>DKV DENTISALUD PLUS</t>
  </si>
  <si>
    <t>2026003159</t>
  </si>
  <si>
    <t>880791672</t>
  </si>
  <si>
    <t>36780076-01408</t>
  </si>
  <si>
    <t>2026003711</t>
  </si>
  <si>
    <t>594255485</t>
  </si>
  <si>
    <t>34549130</t>
  </si>
  <si>
    <t>2026002804</t>
  </si>
  <si>
    <t>880793884</t>
  </si>
  <si>
    <t>12716155-02742</t>
  </si>
  <si>
    <t>2026003158</t>
  </si>
  <si>
    <t>880807338</t>
  </si>
  <si>
    <t>12372022-02010</t>
  </si>
  <si>
    <t>2026003155</t>
  </si>
  <si>
    <t>880813633</t>
  </si>
  <si>
    <t>12372022-02011</t>
  </si>
  <si>
    <t>2026003154</t>
  </si>
  <si>
    <t>880814565</t>
  </si>
  <si>
    <t>12372022-02012</t>
  </si>
  <si>
    <t>2026002819</t>
  </si>
  <si>
    <t>880822576</t>
  </si>
  <si>
    <t>14193664-02270</t>
  </si>
  <si>
    <t>2026002802</t>
  </si>
  <si>
    <t>574688</t>
  </si>
  <si>
    <t>470000019079</t>
  </si>
  <si>
    <t>2026002803</t>
  </si>
  <si>
    <t>919333</t>
  </si>
  <si>
    <t>2026003351</t>
  </si>
  <si>
    <t>594717427</t>
  </si>
  <si>
    <t>49759174</t>
  </si>
  <si>
    <t>MARIA RODRIGUEZ MATE</t>
  </si>
  <si>
    <t>FONDO VIDA PLUS</t>
  </si>
  <si>
    <t>Otros</t>
  </si>
  <si>
    <t>71120215-Y</t>
  </si>
  <si>
    <t>2026003129</t>
  </si>
  <si>
    <t>7601143237</t>
  </si>
  <si>
    <t>D9C300000094</t>
  </si>
  <si>
    <t>2026003128</t>
  </si>
  <si>
    <t>7601143242</t>
  </si>
  <si>
    <t>D9C300000097</t>
  </si>
  <si>
    <t>ALQUILER HORMIGONERAS DE VALLADOLID, S.L.</t>
  </si>
  <si>
    <t>B-47296280</t>
  </si>
  <si>
    <t>2026003132</t>
  </si>
  <si>
    <t>7601143249</t>
  </si>
  <si>
    <t>2026002816</t>
  </si>
  <si>
    <t>7601143420</t>
  </si>
  <si>
    <t>K3T300001376</t>
  </si>
  <si>
    <t>2026003130</t>
  </si>
  <si>
    <t>7601143254</t>
  </si>
  <si>
    <t>D9C300000158</t>
  </si>
  <si>
    <t>2026003133</t>
  </si>
  <si>
    <t>7601143252</t>
  </si>
  <si>
    <t>2026003131</t>
  </si>
  <si>
    <t>7601143245</t>
  </si>
  <si>
    <t>D9C300000128</t>
  </si>
  <si>
    <t>2026003134</t>
  </si>
  <si>
    <t>7601143258</t>
  </si>
  <si>
    <t>2026002817</t>
  </si>
  <si>
    <t>8769880442</t>
  </si>
  <si>
    <t>741980279034</t>
  </si>
  <si>
    <t>2026002818</t>
  </si>
  <si>
    <t>881081222</t>
  </si>
  <si>
    <t>2026002820</t>
  </si>
  <si>
    <t>J133243</t>
  </si>
  <si>
    <t>SEGURO DE GANADO</t>
  </si>
  <si>
    <t>AGROPECUARIO</t>
  </si>
  <si>
    <t>2026002821</t>
  </si>
  <si>
    <t>2026003122</t>
  </si>
  <si>
    <t>880985878</t>
  </si>
  <si>
    <t>53248424-00214</t>
  </si>
  <si>
    <t>SEG. DAÑ. MAQUINARIA</t>
  </si>
  <si>
    <t>2026003161</t>
  </si>
  <si>
    <t>880912591</t>
  </si>
  <si>
    <t>12716155-02743</t>
  </si>
  <si>
    <t>2026003120</t>
  </si>
  <si>
    <t>880997790</t>
  </si>
  <si>
    <t>53248424-00215</t>
  </si>
  <si>
    <t>2026003121</t>
  </si>
  <si>
    <t>881000461</t>
  </si>
  <si>
    <t>53248424-00216</t>
  </si>
  <si>
    <t>2026003160</t>
  </si>
  <si>
    <t>880930650</t>
  </si>
  <si>
    <t>12372022-02013</t>
  </si>
  <si>
    <t>2026003712</t>
  </si>
  <si>
    <t>881003275</t>
  </si>
  <si>
    <t>53248424-00217</t>
  </si>
  <si>
    <t>2026002823</t>
  </si>
  <si>
    <t>474236347-T</t>
  </si>
  <si>
    <t>2026002824</t>
  </si>
  <si>
    <t>474236399-W</t>
  </si>
  <si>
    <t>2026002822</t>
  </si>
  <si>
    <t>474232398-E</t>
  </si>
  <si>
    <t>2026002827</t>
  </si>
  <si>
    <t>474236551-S</t>
  </si>
  <si>
    <t>2026002825</t>
  </si>
  <si>
    <t>474236470-N</t>
  </si>
  <si>
    <t>2026002826</t>
  </si>
  <si>
    <t>474236607-E</t>
  </si>
  <si>
    <t>2026003118</t>
  </si>
  <si>
    <t>881071066</t>
  </si>
  <si>
    <t>36780076-01409</t>
  </si>
  <si>
    <t>2026003229</t>
  </si>
  <si>
    <t>881119089</t>
  </si>
  <si>
    <t>58319190</t>
  </si>
  <si>
    <t>2026003119</t>
  </si>
  <si>
    <t>881113413</t>
  </si>
  <si>
    <t>58318874</t>
  </si>
  <si>
    <t>MARGARITA PEREZ TRIMIÑO</t>
  </si>
  <si>
    <t>09284314-L</t>
  </si>
  <si>
    <t>2026003230</t>
  </si>
  <si>
    <t>881120590</t>
  </si>
  <si>
    <t>2026003111</t>
  </si>
  <si>
    <t>8773018116</t>
  </si>
  <si>
    <t>2026003110</t>
  </si>
  <si>
    <t>474279717-Z</t>
  </si>
  <si>
    <t>2026003112</t>
  </si>
  <si>
    <t>1726564164</t>
  </si>
  <si>
    <t>11454863</t>
  </si>
  <si>
    <t>2026003113</t>
  </si>
  <si>
    <t>1734572694</t>
  </si>
  <si>
    <t>2026003115</t>
  </si>
  <si>
    <t>1734567887</t>
  </si>
  <si>
    <t>11454838</t>
  </si>
  <si>
    <t>HUMBERTO MANUEL AMERICANO DE MORAIS TEIXEIRA</t>
  </si>
  <si>
    <t>Y8451233-N</t>
  </si>
  <si>
    <t>2026003116</t>
  </si>
  <si>
    <t>474280560-E</t>
  </si>
  <si>
    <t>2026003117</t>
  </si>
  <si>
    <t>474280665-S</t>
  </si>
  <si>
    <t>2026003175</t>
  </si>
  <si>
    <t>881172310</t>
  </si>
  <si>
    <t>28267618</t>
  </si>
  <si>
    <t>TRANS DESIGN S.L. ,</t>
  </si>
  <si>
    <t>B-47671094</t>
  </si>
  <si>
    <t>2026003171</t>
  </si>
  <si>
    <t>881171684</t>
  </si>
  <si>
    <t>2026003167</t>
  </si>
  <si>
    <t>881194074</t>
  </si>
  <si>
    <t>999629135</t>
  </si>
  <si>
    <t>2026003166</t>
  </si>
  <si>
    <t>881194546</t>
  </si>
  <si>
    <t>2026003172</t>
  </si>
  <si>
    <t>881216885</t>
  </si>
  <si>
    <t>53211374</t>
  </si>
  <si>
    <t>2026003168</t>
  </si>
  <si>
    <t>881217958</t>
  </si>
  <si>
    <t>2026003170</t>
  </si>
  <si>
    <t>881149284</t>
  </si>
  <si>
    <t>56412520-00052</t>
  </si>
  <si>
    <t>2026003163</t>
  </si>
  <si>
    <t>881148500</t>
  </si>
  <si>
    <t>56412520-00051</t>
  </si>
  <si>
    <t>2026003768</t>
  </si>
  <si>
    <t>881161719</t>
  </si>
  <si>
    <t>56412520-00054</t>
  </si>
  <si>
    <t>2026003222</t>
  </si>
  <si>
    <t>881172567</t>
  </si>
  <si>
    <t>56412520-00053</t>
  </si>
  <si>
    <t>2026003226</t>
  </si>
  <si>
    <t>881224392</t>
  </si>
  <si>
    <t>12372022-02014</t>
  </si>
  <si>
    <t>TTES. MEDOGE, S.L.</t>
  </si>
  <si>
    <t>28701</t>
  </si>
  <si>
    <t>B-66356353</t>
  </si>
  <si>
    <t>2026003231</t>
  </si>
  <si>
    <t>881228153</t>
  </si>
  <si>
    <t>36780076-01410</t>
  </si>
  <si>
    <t>2026003232</t>
  </si>
  <si>
    <t>881232460</t>
  </si>
  <si>
    <t>14193664-02271</t>
  </si>
  <si>
    <t>JUAN JOSE NIETO  ANDRES</t>
  </si>
  <si>
    <t>09333332-R</t>
  </si>
  <si>
    <t>2026003233</t>
  </si>
  <si>
    <t>881285963</t>
  </si>
  <si>
    <t>36780076-01412</t>
  </si>
  <si>
    <t>2026003124</t>
  </si>
  <si>
    <t>881337269</t>
  </si>
  <si>
    <t>12372022-02016</t>
  </si>
  <si>
    <t>2026003123</t>
  </si>
  <si>
    <t>881339885</t>
  </si>
  <si>
    <t>12372022-02015</t>
  </si>
  <si>
    <t>2026003348</t>
  </si>
  <si>
    <t>881319523</t>
  </si>
  <si>
    <t>2026003174</t>
  </si>
  <si>
    <t>881294213</t>
  </si>
  <si>
    <t>40750559</t>
  </si>
  <si>
    <t>2026003169</t>
  </si>
  <si>
    <t>881294429</t>
  </si>
  <si>
    <t>2026003165</t>
  </si>
  <si>
    <t>881321297</t>
  </si>
  <si>
    <t>999750889</t>
  </si>
  <si>
    <t>2026003164</t>
  </si>
  <si>
    <t>881321651</t>
  </si>
  <si>
    <t>2026003125</t>
  </si>
  <si>
    <t>202601831093</t>
  </si>
  <si>
    <t>471051341</t>
  </si>
  <si>
    <t>ADESLAS</t>
  </si>
  <si>
    <t>2026003126</t>
  </si>
  <si>
    <t>202601831617</t>
  </si>
  <si>
    <t>471051353</t>
  </si>
  <si>
    <t>MARGARITA LUCAS BARRIOS</t>
  </si>
  <si>
    <t>71135883-B</t>
  </si>
  <si>
    <t>2026003127</t>
  </si>
  <si>
    <t>202601024736</t>
  </si>
  <si>
    <t>401006565</t>
  </si>
  <si>
    <t>2026003135</t>
  </si>
  <si>
    <t>202600076199</t>
  </si>
  <si>
    <t>281990379</t>
  </si>
  <si>
    <t>2026003136</t>
  </si>
  <si>
    <t>202600157169</t>
  </si>
  <si>
    <t>282200556</t>
  </si>
  <si>
    <t>Traspaso</t>
  </si>
  <si>
    <t>2026003225</t>
  </si>
  <si>
    <t>7602091260</t>
  </si>
  <si>
    <t>2026003713</t>
  </si>
  <si>
    <t>595680772</t>
  </si>
  <si>
    <t>40914379-00013</t>
  </si>
  <si>
    <t>CARGAS ALCALA 2021, S.L.</t>
  </si>
  <si>
    <t>B-16967135</t>
  </si>
  <si>
    <t>2026003176</t>
  </si>
  <si>
    <t>881382125</t>
  </si>
  <si>
    <t>17705144</t>
  </si>
  <si>
    <t>2026003714</t>
  </si>
  <si>
    <t>595680764</t>
  </si>
  <si>
    <t>40914379-00012</t>
  </si>
  <si>
    <t>2026003144</t>
  </si>
  <si>
    <t>881467306</t>
  </si>
  <si>
    <t>2026003173</t>
  </si>
  <si>
    <t>881381754</t>
  </si>
  <si>
    <t>2026003216</t>
  </si>
  <si>
    <t>881424463</t>
  </si>
  <si>
    <t>36780076-01414</t>
  </si>
  <si>
    <t>2026003151</t>
  </si>
  <si>
    <t>881438463</t>
  </si>
  <si>
    <t>53248424-00218</t>
  </si>
  <si>
    <t>2026003215</t>
  </si>
  <si>
    <t>881381960</t>
  </si>
  <si>
    <t>36780076-01413</t>
  </si>
  <si>
    <t>JORGE TOLA FERNANDEZ</t>
  </si>
  <si>
    <t>71129374-B</t>
  </si>
  <si>
    <t>2026003150</t>
  </si>
  <si>
    <t>881442960</t>
  </si>
  <si>
    <t>12372022-02017</t>
  </si>
  <si>
    <t>2026003149</t>
  </si>
  <si>
    <t>881443109</t>
  </si>
  <si>
    <t>12372022-02018</t>
  </si>
  <si>
    <t>2026003145</t>
  </si>
  <si>
    <t>7602092209</t>
  </si>
  <si>
    <t>2026003146</t>
  </si>
  <si>
    <t>7602094374</t>
  </si>
  <si>
    <t>2026003147</t>
  </si>
  <si>
    <t>026S00159RCD/2026/113207</t>
  </si>
  <si>
    <t>026S00159RCD</t>
  </si>
  <si>
    <t>2026003148</t>
  </si>
  <si>
    <t>7602094397</t>
  </si>
  <si>
    <t>2026003296</t>
  </si>
  <si>
    <t>7602092082</t>
  </si>
  <si>
    <t>K3H150001440</t>
  </si>
  <si>
    <t>2026003153</t>
  </si>
  <si>
    <t>8775125416</t>
  </si>
  <si>
    <t>2026003214</t>
  </si>
  <si>
    <t>7602095395</t>
  </si>
  <si>
    <t>2026003220</t>
  </si>
  <si>
    <t>881488385</t>
  </si>
  <si>
    <t>27881711</t>
  </si>
  <si>
    <t>2026003221</t>
  </si>
  <si>
    <t>881488419</t>
  </si>
  <si>
    <t>2026003350</t>
  </si>
  <si>
    <t>595937354</t>
  </si>
  <si>
    <t>2026003349</t>
  </si>
  <si>
    <t>595937800</t>
  </si>
  <si>
    <t>2026003228</t>
  </si>
  <si>
    <t>881493591</t>
  </si>
  <si>
    <t>12372022-02019</t>
  </si>
  <si>
    <t>2026003219</t>
  </si>
  <si>
    <t>881526101</t>
  </si>
  <si>
    <t>36780076-01415</t>
  </si>
  <si>
    <t>OVINOS DELGADO Y ROMAN S.L.</t>
  </si>
  <si>
    <t xml:space="preserve"> SIMANCAS  VALLADOLID</t>
  </si>
  <si>
    <t>B-42929133</t>
  </si>
  <si>
    <t>2026003234</t>
  </si>
  <si>
    <t>881540508</t>
  </si>
  <si>
    <t>12716155-02744</t>
  </si>
  <si>
    <t>2026003227</t>
  </si>
  <si>
    <t>881574630</t>
  </si>
  <si>
    <t>12372022-02020</t>
  </si>
  <si>
    <t>2026003217</t>
  </si>
  <si>
    <t>881586683</t>
  </si>
  <si>
    <t>12716155-02747</t>
  </si>
  <si>
    <t>2026003218</t>
  </si>
  <si>
    <t>881497527</t>
  </si>
  <si>
    <t>2026003223</t>
  </si>
  <si>
    <t>7602097621</t>
  </si>
  <si>
    <t>2026003224</t>
  </si>
  <si>
    <t>7602098751</t>
  </si>
  <si>
    <t>2026003337</t>
  </si>
  <si>
    <t>474323958-D</t>
  </si>
  <si>
    <t>549387832</t>
  </si>
  <si>
    <t xml:space="preserve">JULIA DE VEGA DOMINGUEZ </t>
  </si>
  <si>
    <t>12350896-B</t>
  </si>
  <si>
    <t>2026003767</t>
  </si>
  <si>
    <t>881493724</t>
  </si>
  <si>
    <t>2026003292</t>
  </si>
  <si>
    <t>881635134</t>
  </si>
  <si>
    <t>36780076-01416</t>
  </si>
  <si>
    <t>2026003310</t>
  </si>
  <si>
    <t>881704435</t>
  </si>
  <si>
    <t>12716155-02749</t>
  </si>
  <si>
    <t>2026003236</t>
  </si>
  <si>
    <t>881695302</t>
  </si>
  <si>
    <t>12716155-02748</t>
  </si>
  <si>
    <t>2026003291</t>
  </si>
  <si>
    <t>881663664</t>
  </si>
  <si>
    <t>14193664-02272</t>
  </si>
  <si>
    <t>JAVIER MARCOS GUTIERREZ</t>
  </si>
  <si>
    <t>44907844-E</t>
  </si>
  <si>
    <t>2026003715</t>
  </si>
  <si>
    <t>881602779</t>
  </si>
  <si>
    <t>17817597</t>
  </si>
  <si>
    <t>2026003769</t>
  </si>
  <si>
    <t>881602837</t>
  </si>
  <si>
    <t>2026003716</t>
  </si>
  <si>
    <t>881604585</t>
  </si>
  <si>
    <t>20761841</t>
  </si>
  <si>
    <t>2026003766</t>
  </si>
  <si>
    <t>881604676</t>
  </si>
  <si>
    <t>2026003770</t>
  </si>
  <si>
    <t>881611978</t>
  </si>
  <si>
    <t>31369427</t>
  </si>
  <si>
    <t>TRANS-CAMPO 2010, S.L., ,</t>
  </si>
  <si>
    <t>B-73851958</t>
  </si>
  <si>
    <t>2026003717</t>
  </si>
  <si>
    <t>881611820</t>
  </si>
  <si>
    <t>2026003771</t>
  </si>
  <si>
    <t>881679926</t>
  </si>
  <si>
    <t>36657627</t>
  </si>
  <si>
    <t>JESUS ANTONIO DE LA PUENTE TRECEÑO</t>
  </si>
  <si>
    <t>12226491-J</t>
  </si>
  <si>
    <t>2026003718</t>
  </si>
  <si>
    <t>881679694</t>
  </si>
  <si>
    <t>2026003719</t>
  </si>
  <si>
    <t>881683811</t>
  </si>
  <si>
    <t>36479301</t>
  </si>
  <si>
    <t>2026003772</t>
  </si>
  <si>
    <t>881683951</t>
  </si>
  <si>
    <t>2026003720</t>
  </si>
  <si>
    <t>881686087</t>
  </si>
  <si>
    <t>18717599</t>
  </si>
  <si>
    <t>2026003773</t>
  </si>
  <si>
    <t>881686640</t>
  </si>
  <si>
    <t>2026003235</t>
  </si>
  <si>
    <t>8775894177</t>
  </si>
  <si>
    <t>2700601597</t>
  </si>
  <si>
    <t>2026003237</t>
  </si>
  <si>
    <t>881795896</t>
  </si>
  <si>
    <t>53236429</t>
  </si>
  <si>
    <t>ODYSSEY LOIRA, S.L.</t>
  </si>
  <si>
    <t>B-85619278</t>
  </si>
  <si>
    <t>2026003239</t>
  </si>
  <si>
    <t>1/2026/98159795</t>
  </si>
  <si>
    <t>2026003241</t>
  </si>
  <si>
    <t>1/2026/98151558</t>
  </si>
  <si>
    <t>2026003238</t>
  </si>
  <si>
    <t>1/2026/98163976</t>
  </si>
  <si>
    <t>2026003240</t>
  </si>
  <si>
    <t>1/2026/259458227</t>
  </si>
  <si>
    <t>2026003243</t>
  </si>
  <si>
    <t>1/2026/259301435</t>
  </si>
  <si>
    <t>2026003242</t>
  </si>
  <si>
    <t>1/2026/259442246</t>
  </si>
  <si>
    <t>2026003244</t>
  </si>
  <si>
    <t>1/2026/259301438</t>
  </si>
  <si>
    <t>2026003245</t>
  </si>
  <si>
    <t>1/2026/259307464</t>
  </si>
  <si>
    <t>2026003247</t>
  </si>
  <si>
    <t>1/2026/259493035</t>
  </si>
  <si>
    <t>82170043</t>
  </si>
  <si>
    <t>2026003246</t>
  </si>
  <si>
    <t>1/2026/259528085</t>
  </si>
  <si>
    <t>2026003248</t>
  </si>
  <si>
    <t>1/2026/259442064</t>
  </si>
  <si>
    <t>2026003249</t>
  </si>
  <si>
    <t>1/2026/259455849</t>
  </si>
  <si>
    <t>2026003250</t>
  </si>
  <si>
    <t>1/2026/259298719</t>
  </si>
  <si>
    <t>2026003251</t>
  </si>
  <si>
    <t>1/2026/259301084</t>
  </si>
  <si>
    <t>2026003252</t>
  </si>
  <si>
    <t>1/2026/259303258</t>
  </si>
  <si>
    <t>2026003253</t>
  </si>
  <si>
    <t>1/2026/259306221</t>
  </si>
  <si>
    <t>2026003254</t>
  </si>
  <si>
    <t>1/2026/259301095</t>
  </si>
  <si>
    <t>2026003256</t>
  </si>
  <si>
    <t>1/2026/259301069</t>
  </si>
  <si>
    <t>2026003255</t>
  </si>
  <si>
    <t>1/2026/259305315</t>
  </si>
  <si>
    <t>2026003257</t>
  </si>
  <si>
    <t>1/2026/259303246</t>
  </si>
  <si>
    <t>2026003258</t>
  </si>
  <si>
    <t>1/2026/259301102</t>
  </si>
  <si>
    <t>2026003259</t>
  </si>
  <si>
    <t>1/2026/259306118</t>
  </si>
  <si>
    <t>2026003260</t>
  </si>
  <si>
    <t>1/2026/259307245</t>
  </si>
  <si>
    <t>2026003261</t>
  </si>
  <si>
    <t>1/2026/259459318</t>
  </si>
  <si>
    <t>81859357</t>
  </si>
  <si>
    <t>2026003262</t>
  </si>
  <si>
    <t>1/2026/259650251</t>
  </si>
  <si>
    <t>2026003263</t>
  </si>
  <si>
    <t>1/2026/259302649</t>
  </si>
  <si>
    <t>2026003264</t>
  </si>
  <si>
    <t>1/2026/259306202</t>
  </si>
  <si>
    <t>2026003265</t>
  </si>
  <si>
    <t>1/2026/259305312</t>
  </si>
  <si>
    <t>2026003266</t>
  </si>
  <si>
    <t>1/2026/259305816</t>
  </si>
  <si>
    <t>2026003267</t>
  </si>
  <si>
    <t>1/2026/259306551</t>
  </si>
  <si>
    <t>2026003268</t>
  </si>
  <si>
    <t>1/2026/259302643</t>
  </si>
  <si>
    <t>2026003269</t>
  </si>
  <si>
    <t>1/2026/259306558</t>
  </si>
  <si>
    <t>2026003270</t>
  </si>
  <si>
    <t>1/2026/259301006</t>
  </si>
  <si>
    <t>2026003271</t>
  </si>
  <si>
    <t>1/2026/259306214</t>
  </si>
  <si>
    <t>2026003272</t>
  </si>
  <si>
    <t>1/2026/259300460</t>
  </si>
  <si>
    <t>2026003273</t>
  </si>
  <si>
    <t>1/2026/259300469</t>
  </si>
  <si>
    <t>2026003274</t>
  </si>
  <si>
    <t>1/2026/259430388</t>
  </si>
  <si>
    <t>2026003275</t>
  </si>
  <si>
    <t>1/2026/260117604</t>
  </si>
  <si>
    <t>2026003276</t>
  </si>
  <si>
    <t>8775187980</t>
  </si>
  <si>
    <t>2026003278</t>
  </si>
  <si>
    <t>945007005</t>
  </si>
  <si>
    <t>2026003279</t>
  </si>
  <si>
    <t>2025/13340248</t>
  </si>
  <si>
    <t>2026003277</t>
  </si>
  <si>
    <t>945005539</t>
  </si>
  <si>
    <t>2026003280</t>
  </si>
  <si>
    <t>945107296</t>
  </si>
  <si>
    <t>2026003283</t>
  </si>
  <si>
    <t>945082914</t>
  </si>
  <si>
    <t>2026003281</t>
  </si>
  <si>
    <t>2025/17684941</t>
  </si>
  <si>
    <t>2026003282</t>
  </si>
  <si>
    <t>945115793</t>
  </si>
  <si>
    <t>2026003284</t>
  </si>
  <si>
    <t>944943775</t>
  </si>
  <si>
    <t>2026003285</t>
  </si>
  <si>
    <t>944943784</t>
  </si>
  <si>
    <t>2026003286</t>
  </si>
  <si>
    <t>945117914</t>
  </si>
  <si>
    <t>2026003287</t>
  </si>
  <si>
    <t>945062263</t>
  </si>
  <si>
    <t>2026003288</t>
  </si>
  <si>
    <t>2025/16494572</t>
  </si>
  <si>
    <t>2026003289</t>
  </si>
  <si>
    <t>944923605</t>
  </si>
  <si>
    <t>2026003290</t>
  </si>
  <si>
    <t>944923296</t>
  </si>
  <si>
    <t>2026003293</t>
  </si>
  <si>
    <t>6034732</t>
  </si>
  <si>
    <t>7002600011555</t>
  </si>
  <si>
    <t>PABLO HOYA SERNA</t>
  </si>
  <si>
    <t>ASISTENCIA EN VIAJE</t>
  </si>
  <si>
    <t>07966811-W</t>
  </si>
  <si>
    <t>2026003294</t>
  </si>
  <si>
    <t>6035748</t>
  </si>
  <si>
    <t>700-2600012064</t>
  </si>
  <si>
    <t>2026003295</t>
  </si>
  <si>
    <t>7602100101</t>
  </si>
  <si>
    <t>2026003297</t>
  </si>
  <si>
    <t>8755346351</t>
  </si>
  <si>
    <t>329024410417</t>
  </si>
  <si>
    <t>2026003307</t>
  </si>
  <si>
    <t>881721603</t>
  </si>
  <si>
    <t>12372022-02023</t>
  </si>
  <si>
    <t>2026003299</t>
  </si>
  <si>
    <t>881782027</t>
  </si>
  <si>
    <t>12716155-02750</t>
  </si>
  <si>
    <t>PALIBEX VALLADOLID CENTRO, S.L.</t>
  </si>
  <si>
    <t>B-47740923</t>
  </si>
  <si>
    <t>2026003308</t>
  </si>
  <si>
    <t>881746733</t>
  </si>
  <si>
    <t>36780076-01417</t>
  </si>
  <si>
    <t>2026003306</t>
  </si>
  <si>
    <t>881721736</t>
  </si>
  <si>
    <t>12372022-02024</t>
  </si>
  <si>
    <t>2026003298</t>
  </si>
  <si>
    <t>881778470</t>
  </si>
  <si>
    <t>58356988</t>
  </si>
  <si>
    <t>WILBERT HELBERT GONZALES SEGURA</t>
  </si>
  <si>
    <t>Z2552240-G</t>
  </si>
  <si>
    <t>2026003309</t>
  </si>
  <si>
    <t>881799245</t>
  </si>
  <si>
    <t>31957932-00452</t>
  </si>
  <si>
    <t>2026003302</t>
  </si>
  <si>
    <t>881977486</t>
  </si>
  <si>
    <t>2026003304</t>
  </si>
  <si>
    <t>881592566</t>
  </si>
  <si>
    <t>12716155-02745</t>
  </si>
  <si>
    <t>2026003722</t>
  </si>
  <si>
    <t>006440766740</t>
  </si>
  <si>
    <t>152759973</t>
  </si>
  <si>
    <t>2026003721</t>
  </si>
  <si>
    <t>006440710630</t>
  </si>
  <si>
    <t>152756896</t>
  </si>
  <si>
    <t>2026003723</t>
  </si>
  <si>
    <t>006440716240</t>
  </si>
  <si>
    <t>152757241</t>
  </si>
  <si>
    <t>2026003312</t>
  </si>
  <si>
    <t>006439834730</t>
  </si>
  <si>
    <t>152701538</t>
  </si>
  <si>
    <t>2026003724</t>
  </si>
  <si>
    <t>006440705270</t>
  </si>
  <si>
    <t>152756631</t>
  </si>
  <si>
    <t>2026003725</t>
  </si>
  <si>
    <t>006440768340</t>
  </si>
  <si>
    <t>152760047</t>
  </si>
  <si>
    <t>2026003726</t>
  </si>
  <si>
    <t>006440712870</t>
  </si>
  <si>
    <t>152757134</t>
  </si>
  <si>
    <t>2026003727</t>
  </si>
  <si>
    <t>006440769690</t>
  </si>
  <si>
    <t>152760120</t>
  </si>
  <si>
    <t>2026003728</t>
  </si>
  <si>
    <t>006440771920</t>
  </si>
  <si>
    <t>152760245</t>
  </si>
  <si>
    <t>2026003729</t>
  </si>
  <si>
    <t>006440779130</t>
  </si>
  <si>
    <t>152760591</t>
  </si>
  <si>
    <t>2026003730</t>
  </si>
  <si>
    <t>006440790100</t>
  </si>
  <si>
    <t>152761060</t>
  </si>
  <si>
    <t>2026003731</t>
  </si>
  <si>
    <t>006440781730</t>
  </si>
  <si>
    <t>152760708</t>
  </si>
  <si>
    <t>2026003732</t>
  </si>
  <si>
    <t>006440787160</t>
  </si>
  <si>
    <t>152760922</t>
  </si>
  <si>
    <t>2026003733</t>
  </si>
  <si>
    <t>006440776820</t>
  </si>
  <si>
    <t>152760500</t>
  </si>
  <si>
    <t>2026003734</t>
  </si>
  <si>
    <t>006440773980</t>
  </si>
  <si>
    <t>152760344</t>
  </si>
  <si>
    <t>2026003735</t>
  </si>
  <si>
    <t>006440788690</t>
  </si>
  <si>
    <t>152760997</t>
  </si>
  <si>
    <t>2026003736</t>
  </si>
  <si>
    <t>006440792610</t>
  </si>
  <si>
    <t>152761185</t>
  </si>
  <si>
    <t>2026003737</t>
  </si>
  <si>
    <t>006440795190</t>
  </si>
  <si>
    <t>152761359</t>
  </si>
  <si>
    <t>2026003738</t>
  </si>
  <si>
    <t>006440806410</t>
  </si>
  <si>
    <t>152762043</t>
  </si>
  <si>
    <t>2026003739</t>
  </si>
  <si>
    <t>006440801330</t>
  </si>
  <si>
    <t>152761730</t>
  </si>
  <si>
    <t>2026003741</t>
  </si>
  <si>
    <t>006440805070</t>
  </si>
  <si>
    <t>152761953</t>
  </si>
  <si>
    <t>2026003740</t>
  </si>
  <si>
    <t>006440810610</t>
  </si>
  <si>
    <t>152762241</t>
  </si>
  <si>
    <t>2026003742</t>
  </si>
  <si>
    <t>006440809090</t>
  </si>
  <si>
    <t>152762134</t>
  </si>
  <si>
    <t>2026003743</t>
  </si>
  <si>
    <t>006440812490</t>
  </si>
  <si>
    <t>152762332</t>
  </si>
  <si>
    <t>2026003744</t>
  </si>
  <si>
    <t>006440815330</t>
  </si>
  <si>
    <t>152762498</t>
  </si>
  <si>
    <t>2026003745</t>
  </si>
  <si>
    <t>006440813920</t>
  </si>
  <si>
    <t>152762431</t>
  </si>
  <si>
    <t>2026003746</t>
  </si>
  <si>
    <t>006440816950</t>
  </si>
  <si>
    <t>152762589</t>
  </si>
  <si>
    <t>2026003747</t>
  </si>
  <si>
    <t>006440844060</t>
  </si>
  <si>
    <t>152763074</t>
  </si>
  <si>
    <t>2026003748</t>
  </si>
  <si>
    <t>006440822570</t>
  </si>
  <si>
    <t>152762878</t>
  </si>
  <si>
    <t>2026003750</t>
  </si>
  <si>
    <t>006440853160</t>
  </si>
  <si>
    <t>152763926</t>
  </si>
  <si>
    <t>2026003749</t>
  </si>
  <si>
    <t>006440855570</t>
  </si>
  <si>
    <t>152764007</t>
  </si>
  <si>
    <t>2026003751</t>
  </si>
  <si>
    <t>006440865920</t>
  </si>
  <si>
    <t>152759833</t>
  </si>
  <si>
    <t>2026003329</t>
  </si>
  <si>
    <t>474359116-A</t>
  </si>
  <si>
    <t>549390177</t>
  </si>
  <si>
    <t>2026003324</t>
  </si>
  <si>
    <t>8775450711</t>
  </si>
  <si>
    <t>2026003752</t>
  </si>
  <si>
    <t>881849123</t>
  </si>
  <si>
    <t>36414525</t>
  </si>
  <si>
    <t>GRANDURE, S.L.</t>
  </si>
  <si>
    <t>B-47682950</t>
  </si>
  <si>
    <t>2026003330</t>
  </si>
  <si>
    <t>881840601</t>
  </si>
  <si>
    <t>12372022-02021</t>
  </si>
  <si>
    <t>TRANSPORTES FRIO DUERO, S.L.</t>
  </si>
  <si>
    <t>B-75848481</t>
  </si>
  <si>
    <t>2026003775</t>
  </si>
  <si>
    <t>881849404</t>
  </si>
  <si>
    <t>2026003331</t>
  </si>
  <si>
    <t>881840742</t>
  </si>
  <si>
    <t>12372022-02022</t>
  </si>
  <si>
    <t>2026003313</t>
  </si>
  <si>
    <t>881854941</t>
  </si>
  <si>
    <t>12372022-02025</t>
  </si>
  <si>
    <t>2026003311</t>
  </si>
  <si>
    <t>881896298</t>
  </si>
  <si>
    <t>12716155-02751</t>
  </si>
  <si>
    <t>2026003318</t>
  </si>
  <si>
    <t>881913812</t>
  </si>
  <si>
    <t>58364609</t>
  </si>
  <si>
    <t>2026003774</t>
  </si>
  <si>
    <t>881868917</t>
  </si>
  <si>
    <t>999847612</t>
  </si>
  <si>
    <t>2026003753</t>
  </si>
  <si>
    <t>881868511</t>
  </si>
  <si>
    <t>2026003754</t>
  </si>
  <si>
    <t>881886224</t>
  </si>
  <si>
    <t>34181146</t>
  </si>
  <si>
    <t>2026003776</t>
  </si>
  <si>
    <t>881886539</t>
  </si>
  <si>
    <t>2026003755</t>
  </si>
  <si>
    <t>881894756</t>
  </si>
  <si>
    <t>24428088</t>
  </si>
  <si>
    <t>2026003777</t>
  </si>
  <si>
    <t>881895134</t>
  </si>
  <si>
    <t>2026003314</t>
  </si>
  <si>
    <t>881994697</t>
  </si>
  <si>
    <t>12716155-02752</t>
  </si>
  <si>
    <t>2026003317</t>
  </si>
  <si>
    <t>881961472</t>
  </si>
  <si>
    <t>12372022-02026</t>
  </si>
  <si>
    <t>JESUS GUTIERREZ ANTON</t>
  </si>
  <si>
    <t>47280</t>
  </si>
  <si>
    <t>CORCOS DEL VALLE  VALLADOLID</t>
  </si>
  <si>
    <t>71145818-X</t>
  </si>
  <si>
    <t>2026003316</t>
  </si>
  <si>
    <t>881959740</t>
  </si>
  <si>
    <t>58366821</t>
  </si>
  <si>
    <t>2026003325</t>
  </si>
  <si>
    <t>882018132</t>
  </si>
  <si>
    <t>36780076-01418</t>
  </si>
  <si>
    <t>JOSE IGNACIO DE PABLO ARRANZ</t>
  </si>
  <si>
    <t>09269938-H</t>
  </si>
  <si>
    <t>2026003333</t>
  </si>
  <si>
    <t>882007788</t>
  </si>
  <si>
    <t>2026003315</t>
  </si>
  <si>
    <t>7602101366</t>
  </si>
  <si>
    <t>K3H150001436</t>
  </si>
  <si>
    <t>2026003319</t>
  </si>
  <si>
    <t>8775988028</t>
  </si>
  <si>
    <t>2026003320</t>
  </si>
  <si>
    <t>5688069499</t>
  </si>
  <si>
    <t>2026003321</t>
  </si>
  <si>
    <t>60/2025/48848/0/3</t>
  </si>
  <si>
    <t>2026003322</t>
  </si>
  <si>
    <t>882130242</t>
  </si>
  <si>
    <t>2026003323</t>
  </si>
  <si>
    <t>7602102486</t>
  </si>
  <si>
    <t>2026003328</t>
  </si>
  <si>
    <t>7602102034</t>
  </si>
  <si>
    <t>K3T300001487</t>
  </si>
  <si>
    <t>2026003326</t>
  </si>
  <si>
    <t>7602101378</t>
  </si>
  <si>
    <t>K3T300001457</t>
  </si>
  <si>
    <t>ANTONIO AJO VILLAGRA</t>
  </si>
  <si>
    <t>28806</t>
  </si>
  <si>
    <t>ALCALÁ DE HENARES - MADRID</t>
  </si>
  <si>
    <t>03443710-N</t>
  </si>
  <si>
    <t>2026003327</t>
  </si>
  <si>
    <t>882123619</t>
  </si>
  <si>
    <t>2026003332</t>
  </si>
  <si>
    <t>8777261574</t>
  </si>
  <si>
    <t>552380233482</t>
  </si>
  <si>
    <t>2026003335</t>
  </si>
  <si>
    <t>7602118284</t>
  </si>
  <si>
    <t>D9R180000425</t>
  </si>
  <si>
    <t>2026003758</t>
  </si>
  <si>
    <t>7603084286</t>
  </si>
  <si>
    <t>2026003691</t>
  </si>
  <si>
    <t>882086014</t>
  </si>
  <si>
    <t>2026003692</t>
  </si>
  <si>
    <t>882174752</t>
  </si>
  <si>
    <t>2026003336</t>
  </si>
  <si>
    <t>7602119280</t>
  </si>
  <si>
    <t>2026003353</t>
  </si>
  <si>
    <t>8776714220</t>
  </si>
  <si>
    <t>552680034172</t>
  </si>
  <si>
    <t xml:space="preserve">ARUM INTEGRACION GALICIA </t>
  </si>
  <si>
    <t>15142</t>
  </si>
  <si>
    <t>ARTEIXO  A CORUÑA</t>
  </si>
  <si>
    <t>B-70906839</t>
  </si>
  <si>
    <t>2026003339</t>
  </si>
  <si>
    <t>8775970548</t>
  </si>
  <si>
    <t>2026003342</t>
  </si>
  <si>
    <t>882210184</t>
  </si>
  <si>
    <t>14193664-02273</t>
  </si>
  <si>
    <t>RAFAEL CAVIA  RAMOS</t>
  </si>
  <si>
    <t>09306819-F</t>
  </si>
  <si>
    <t>2026003341</t>
  </si>
  <si>
    <t>882244837</t>
  </si>
  <si>
    <t>2025008563</t>
  </si>
  <si>
    <t>8771415357</t>
  </si>
  <si>
    <t>781780275548</t>
  </si>
  <si>
    <t>2026003778</t>
  </si>
  <si>
    <t>16206515</t>
  </si>
  <si>
    <t>2026003779</t>
  </si>
  <si>
    <t>16206516</t>
  </si>
  <si>
    <t>2026003780</t>
  </si>
  <si>
    <t>16206517</t>
  </si>
  <si>
    <t>2026003340</t>
  </si>
  <si>
    <t>99522177</t>
  </si>
  <si>
    <t>86495270</t>
  </si>
  <si>
    <t>CLIMABERNAL INSTALACIONES, S.L.</t>
  </si>
  <si>
    <t>María Asunción Domínguez Zan</t>
  </si>
  <si>
    <t>B-34285825</t>
  </si>
  <si>
    <t>2026003343</t>
  </si>
  <si>
    <t>7602122333</t>
  </si>
  <si>
    <t>2026003344</t>
  </si>
  <si>
    <t>8777839132</t>
  </si>
  <si>
    <t>2026003345</t>
  </si>
  <si>
    <t>6462748020</t>
  </si>
  <si>
    <t>2026003346</t>
  </si>
  <si>
    <t xml:space="preserve"> 8777781783</t>
  </si>
  <si>
    <t>2026003347</t>
  </si>
  <si>
    <t>7602124361</t>
  </si>
  <si>
    <t>2026003371</t>
  </si>
  <si>
    <t>474848524-X</t>
  </si>
  <si>
    <t>549400696</t>
  </si>
  <si>
    <t>2026003759</t>
  </si>
  <si>
    <t>580597288</t>
  </si>
  <si>
    <t>2026003361</t>
  </si>
  <si>
    <t>882426004</t>
  </si>
  <si>
    <t>56412520-00055</t>
  </si>
  <si>
    <t>2026003760</t>
  </si>
  <si>
    <t>882382678</t>
  </si>
  <si>
    <t>12181052</t>
  </si>
  <si>
    <t>2026003783</t>
  </si>
  <si>
    <t>882382736</t>
  </si>
  <si>
    <t>2026003782</t>
  </si>
  <si>
    <t>882389764</t>
  </si>
  <si>
    <t>999775118</t>
  </si>
  <si>
    <t>2026003761</t>
  </si>
  <si>
    <t>882389517</t>
  </si>
  <si>
    <t>2026003762</t>
  </si>
  <si>
    <t>882411717</t>
  </si>
  <si>
    <t>16491875</t>
  </si>
  <si>
    <t>2026003784</t>
  </si>
  <si>
    <t>882412012</t>
  </si>
  <si>
    <t>2026003763</t>
  </si>
  <si>
    <t>882488970</t>
  </si>
  <si>
    <t>41101766</t>
  </si>
  <si>
    <t>2026003785</t>
  </si>
  <si>
    <t>882489036</t>
  </si>
  <si>
    <t>2026003354</t>
  </si>
  <si>
    <t>882509932</t>
  </si>
  <si>
    <t>12716155-02753</t>
  </si>
  <si>
    <t>2026003786</t>
  </si>
  <si>
    <t>882555349</t>
  </si>
  <si>
    <t>12372022-02027</t>
  </si>
  <si>
    <t>2026003787</t>
  </si>
  <si>
    <t>006462574480</t>
  </si>
  <si>
    <t>152972279</t>
  </si>
  <si>
    <t>2026003358</t>
  </si>
  <si>
    <t>006462441220</t>
  </si>
  <si>
    <t>152965612</t>
  </si>
  <si>
    <t>2026003359</t>
  </si>
  <si>
    <t>006462439530</t>
  </si>
  <si>
    <t>152965539</t>
  </si>
  <si>
    <t>2026003357</t>
  </si>
  <si>
    <t>006462439080</t>
  </si>
  <si>
    <t>152965505</t>
  </si>
  <si>
    <t>2026003360</t>
  </si>
  <si>
    <t>006462440420</t>
  </si>
  <si>
    <t>152965570</t>
  </si>
  <si>
    <t>2026003356</t>
  </si>
  <si>
    <t>006462436310</t>
  </si>
  <si>
    <t>152965364</t>
  </si>
  <si>
    <t>2026003788</t>
  </si>
  <si>
    <t>006462437570</t>
  </si>
  <si>
    <t>152965430</t>
  </si>
  <si>
    <t>2026003355</t>
  </si>
  <si>
    <t>006462750440</t>
  </si>
  <si>
    <t>152981619</t>
  </si>
  <si>
    <t>2026003338</t>
  </si>
  <si>
    <t>8777346844</t>
  </si>
  <si>
    <t>2002600080595</t>
  </si>
  <si>
    <t>2026003369</t>
  </si>
  <si>
    <t>882627833</t>
  </si>
  <si>
    <t>58130959-00118</t>
  </si>
  <si>
    <t>2026003362</t>
  </si>
  <si>
    <t>882664695</t>
  </si>
  <si>
    <t>36780076-01421</t>
  </si>
  <si>
    <t>2026003370</t>
  </si>
  <si>
    <t>882649175</t>
  </si>
  <si>
    <t>12716155-02754</t>
  </si>
  <si>
    <t>2026003368</t>
  </si>
  <si>
    <t>882694254</t>
  </si>
  <si>
    <t>12716155-02755</t>
  </si>
  <si>
    <t>DIMITAR STANEV DIMITROV</t>
  </si>
  <si>
    <t>Y0784933-A</t>
  </si>
  <si>
    <t>2026003363</t>
  </si>
  <si>
    <t>882669223</t>
  </si>
  <si>
    <t>36780076-01420</t>
  </si>
  <si>
    <t>2026003789</t>
  </si>
  <si>
    <t>882868494</t>
  </si>
  <si>
    <t>2026003364</t>
  </si>
  <si>
    <t>7602129319</t>
  </si>
  <si>
    <t>2026003365</t>
  </si>
  <si>
    <t>7602129203</t>
  </si>
  <si>
    <t>K3H150001421</t>
  </si>
  <si>
    <t>2026003366</t>
  </si>
  <si>
    <t>7602129205</t>
  </si>
  <si>
    <t>K3H150001441</t>
  </si>
  <si>
    <t>2026003367</t>
  </si>
  <si>
    <t>7602129202</t>
  </si>
  <si>
    <t>K3H150001423</t>
  </si>
  <si>
    <t>2026003372</t>
  </si>
  <si>
    <t>7602130440</t>
  </si>
  <si>
    <t>2026003373</t>
  </si>
  <si>
    <t>465924644</t>
  </si>
  <si>
    <t>550803328</t>
  </si>
  <si>
    <t>PROTECCION JURIDICA AUTOMOVILISTA</t>
  </si>
  <si>
    <t>2026003374</t>
  </si>
  <si>
    <t>463690761</t>
  </si>
  <si>
    <t>2026003790</t>
  </si>
  <si>
    <t>882784949</t>
  </si>
  <si>
    <t>40619172</t>
  </si>
  <si>
    <t>2026003764</t>
  </si>
  <si>
    <t>882784329</t>
  </si>
  <si>
    <t>2026003791</t>
  </si>
  <si>
    <t>882845096</t>
  </si>
  <si>
    <t>12372022-02030</t>
  </si>
  <si>
    <t>2026003765</t>
  </si>
  <si>
    <t>880050921</t>
  </si>
  <si>
    <t>2026003792</t>
  </si>
  <si>
    <t>882614039</t>
  </si>
  <si>
    <t>12372022-02028</t>
  </si>
  <si>
    <t>2026003793</t>
  </si>
  <si>
    <t>882614278</t>
  </si>
  <si>
    <t>12372022-02029</t>
  </si>
  <si>
    <t>2026003794</t>
  </si>
  <si>
    <t>7602126963</t>
  </si>
  <si>
    <t>K3T300001505</t>
  </si>
  <si>
    <t>OSCAR GOMEZ CALLEJO</t>
  </si>
  <si>
    <t>40297</t>
  </si>
  <si>
    <t>SANCHONUÑO   SEGOVIA</t>
  </si>
  <si>
    <t>03472603-V</t>
  </si>
  <si>
    <t>2026003660</t>
  </si>
  <si>
    <t>26S00293RCD/2026/115347</t>
  </si>
  <si>
    <t>26S00293RCD</t>
  </si>
  <si>
    <t>2026003661</t>
  </si>
  <si>
    <t>1073373</t>
  </si>
  <si>
    <t>2026003662</t>
  </si>
  <si>
    <t>918618</t>
  </si>
  <si>
    <t>2026003663</t>
  </si>
  <si>
    <t>919397</t>
  </si>
  <si>
    <t>2026003664</t>
  </si>
  <si>
    <t>921426</t>
  </si>
  <si>
    <t>2026003665</t>
  </si>
  <si>
    <t>921747</t>
  </si>
  <si>
    <t>2026003666</t>
  </si>
  <si>
    <t>921887</t>
  </si>
  <si>
    <t>2026003667</t>
  </si>
  <si>
    <t>921891</t>
  </si>
  <si>
    <t>2026003674</t>
  </si>
  <si>
    <t>7602131533</t>
  </si>
  <si>
    <t>2026003680</t>
  </si>
  <si>
    <t>8778594140</t>
  </si>
  <si>
    <t>2026003677</t>
  </si>
  <si>
    <t>8778598201</t>
  </si>
  <si>
    <t>2026003678</t>
  </si>
  <si>
    <t>8778595645</t>
  </si>
  <si>
    <t>2026003679</t>
  </si>
  <si>
    <t>8778595636</t>
  </si>
  <si>
    <t>2026003683</t>
  </si>
  <si>
    <t>8778599941</t>
  </si>
  <si>
    <t>2026003682</t>
  </si>
  <si>
    <t>8778603899</t>
  </si>
  <si>
    <t>2026003685</t>
  </si>
  <si>
    <t>8778596876</t>
  </si>
  <si>
    <t>2026003681</t>
  </si>
  <si>
    <t>8778595480</t>
  </si>
  <si>
    <t>2026003684</t>
  </si>
  <si>
    <t>8778596453</t>
  </si>
  <si>
    <t>2026003686</t>
  </si>
  <si>
    <t>8778606622</t>
  </si>
  <si>
    <t>2026003690</t>
  </si>
  <si>
    <t>8778618243</t>
  </si>
  <si>
    <t>2026003687</t>
  </si>
  <si>
    <t>8778604003</t>
  </si>
  <si>
    <t>2026003689</t>
  </si>
  <si>
    <t>8778646702</t>
  </si>
  <si>
    <t>2026003688</t>
  </si>
  <si>
    <t>8778953985</t>
  </si>
  <si>
    <t>2026003795</t>
  </si>
  <si>
    <t>882919982</t>
  </si>
  <si>
    <t>12716155-02756</t>
  </si>
  <si>
    <t>2026003796</t>
  </si>
  <si>
    <t>882975463</t>
  </si>
  <si>
    <t>14193664-02275</t>
  </si>
  <si>
    <t>2026003804</t>
  </si>
  <si>
    <t>601013034</t>
  </si>
  <si>
    <t>2026003801</t>
  </si>
  <si>
    <t>2746322</t>
  </si>
  <si>
    <t>20170221849865</t>
  </si>
  <si>
    <t>MARIA REYES DELGADO ROMAN</t>
  </si>
  <si>
    <t>SURNE VIDA</t>
  </si>
  <si>
    <t>SURNE</t>
  </si>
  <si>
    <t>12403261-M</t>
  </si>
  <si>
    <t>2026003855</t>
  </si>
  <si>
    <t>94859268</t>
  </si>
  <si>
    <t>89380953</t>
  </si>
  <si>
    <t>PATINETES ELECTRICOS</t>
  </si>
  <si>
    <t>2026003849</t>
  </si>
  <si>
    <t>202602524251</t>
  </si>
  <si>
    <t>2026003850</t>
  </si>
  <si>
    <t>202602525529</t>
  </si>
  <si>
    <t>2026003878</t>
  </si>
  <si>
    <t>202602280554</t>
  </si>
  <si>
    <t>2026003879</t>
  </si>
  <si>
    <t>2025008688</t>
  </si>
  <si>
    <t>8739399659</t>
  </si>
  <si>
    <t>1001026559</t>
  </si>
  <si>
    <t>2025008062</t>
  </si>
  <si>
    <t>548723414</t>
  </si>
  <si>
    <t>44652490</t>
  </si>
  <si>
    <t>2025006858</t>
  </si>
  <si>
    <t>537051108</t>
  </si>
  <si>
    <t>27705790</t>
  </si>
  <si>
    <t>MARIANO BRAVO ORTEGA</t>
  </si>
  <si>
    <t>ALLIANZ HOGAR V.07</t>
  </si>
  <si>
    <t>12041871-Z</t>
  </si>
  <si>
    <t>2025008656</t>
  </si>
  <si>
    <t>8739433054</t>
  </si>
  <si>
    <t>1001026456</t>
  </si>
  <si>
    <t>Equivalencia 08/2025</t>
  </si>
  <si>
    <t>Equivalencia</t>
  </si>
  <si>
    <t>Autos Cat. 3</t>
  </si>
  <si>
    <t>MAPFRE</t>
  </si>
  <si>
    <t>43 - ARAG NEGOCIO FLEXIBLE</t>
  </si>
  <si>
    <t>Defensa Jurídica</t>
  </si>
  <si>
    <t>ACC. BAJA DIARIA</t>
  </si>
  <si>
    <t>Accidentes Convenio</t>
  </si>
  <si>
    <t>OCCIDENT</t>
  </si>
  <si>
    <t>Accidentes Colectivo</t>
  </si>
  <si>
    <t>ACC. COLECTIVO GR</t>
  </si>
  <si>
    <t>MARKEL</t>
  </si>
  <si>
    <t>ACC. COLECTIVOS EMPRESAS</t>
  </si>
  <si>
    <t>ARAG</t>
  </si>
  <si>
    <t>AXA</t>
  </si>
  <si>
    <t>ACCID. INDIVID. 2006</t>
  </si>
  <si>
    <t>Accidentes Individual</t>
  </si>
  <si>
    <t>GENERALI ESPAÑA</t>
  </si>
  <si>
    <t>GENERALI</t>
  </si>
  <si>
    <t>ACCIDENTE INDIVIDUAL</t>
  </si>
  <si>
    <t>CASER</t>
  </si>
  <si>
    <t>ACCIDENTES COLECTIVOS</t>
  </si>
  <si>
    <t>AIG</t>
  </si>
  <si>
    <t>ZURICH</t>
  </si>
  <si>
    <t>ACCIDENTES INDIVIDUALES</t>
  </si>
  <si>
    <t>SEGURCAIXA ADESLAS</t>
  </si>
  <si>
    <t>ACTIVIDADES EMPRESARIALES</t>
  </si>
  <si>
    <t>Multirriesgo Industriales (PYME)</t>
  </si>
  <si>
    <t>SVRNE</t>
  </si>
  <si>
    <t>AGRARIA GENERICA - EXPLOTACIONES Y GRANJAS</t>
  </si>
  <si>
    <t>VIDA CAIXA</t>
  </si>
  <si>
    <t>Autos Cat. 2</t>
  </si>
  <si>
    <t>MUTUA DE PROPIETARIOS</t>
  </si>
  <si>
    <t>MUTUA PROPIETARIOS</t>
  </si>
  <si>
    <t>AGROCASER EXPLOTACIONES AGROPECUARIAS</t>
  </si>
  <si>
    <t>Otros Multirriesgo</t>
  </si>
  <si>
    <t>CATALANA-OCCIDENTE</t>
  </si>
  <si>
    <t>Vida Ahorro Individual</t>
  </si>
  <si>
    <t>SANTA LUCIA VIDA Y PENSIONES, SA</t>
  </si>
  <si>
    <t>SANTA LUCIA</t>
  </si>
  <si>
    <t>MUTUA MADRILEÑA AUTOMOVILISTA SSPF</t>
  </si>
  <si>
    <t>MUTUA MADRILEÑA</t>
  </si>
  <si>
    <t>LIBERTY SEGUROS</t>
  </si>
  <si>
    <t>ALL AUTO</t>
  </si>
  <si>
    <t>Autos Cat. 1</t>
  </si>
  <si>
    <t>HDI GERLING</t>
  </si>
  <si>
    <t>HDI</t>
  </si>
  <si>
    <t>ALL. COMERCIAL</t>
  </si>
  <si>
    <t>LA PREVISION MALLORQUINA DE SEGUROS, S.A.</t>
  </si>
  <si>
    <t>PREVISIÓN MALLORQUINA</t>
  </si>
  <si>
    <t>ALL.COMUNIDADES</t>
  </si>
  <si>
    <t>M.COMUNIDADES</t>
  </si>
  <si>
    <t>Comunidades</t>
  </si>
  <si>
    <t>SOLUNION</t>
  </si>
  <si>
    <t>DAS DEFENSA</t>
  </si>
  <si>
    <t>ONLYGAL</t>
  </si>
  <si>
    <t>GENERALI SEGUROS Y REASEGUROS, S.A.U.</t>
  </si>
  <si>
    <t>ALLIANZ AUTO BASICO v.05</t>
  </si>
  <si>
    <t>G. SANCHEZ-VALENCIA</t>
  </si>
  <si>
    <t>NO IDENTIFICADO</t>
  </si>
  <si>
    <t>ALLIANZ AUTO DAÑOS v.05</t>
  </si>
  <si>
    <t>BRUJULA ASESORES S.L</t>
  </si>
  <si>
    <t>BRUJULA</t>
  </si>
  <si>
    <t>BERKLEY</t>
  </si>
  <si>
    <t>HISCOX</t>
  </si>
  <si>
    <t>ALLIANZ AUTO TERCEROS</t>
  </si>
  <si>
    <t>MIC INSURANCE</t>
  </si>
  <si>
    <t>ALLIANZ AUTO TERCEROS COLECTIVO</t>
  </si>
  <si>
    <t>Autos Flotas</t>
  </si>
  <si>
    <t>MUSSAP</t>
  </si>
  <si>
    <t>ALLIANZ AUTO TODO RIESGO</t>
  </si>
  <si>
    <t>ASSUREM AGENCÍA DE SUSCRIPCIÓN</t>
  </si>
  <si>
    <t>ALLIANZ AUTO V.03</t>
  </si>
  <si>
    <t>ALLIANZ AUTOPATRONOS</t>
  </si>
  <si>
    <t>ALLIANZ AUTOS BASICO v.05 COLECTIVO</t>
  </si>
  <si>
    <t>ALLIANZ AUTOS DAÑOS v.05 COLECTIVO</t>
  </si>
  <si>
    <t>ALLIANZ BASICO.01</t>
  </si>
  <si>
    <t>ALLIANZ CICLOMOTOR V.03</t>
  </si>
  <si>
    <t>Multirriesgo Comercios</t>
  </si>
  <si>
    <t>ALLIANZ COMERCIO, OFICINA Y TALLER 01</t>
  </si>
  <si>
    <t>Embarcaciones</t>
  </si>
  <si>
    <t>ALLIANZ HOGAR</t>
  </si>
  <si>
    <t>ALLIANZ HOGAR.01</t>
  </si>
  <si>
    <t>ALLIANZ HOGAR.05</t>
  </si>
  <si>
    <t>Transportes Mercancías</t>
  </si>
  <si>
    <t>ALLIANZ VH.COM. V03 (1ª CATEG.)</t>
  </si>
  <si>
    <t>APORT. IMPOS. PERIODICA</t>
  </si>
  <si>
    <t>PLAN PENSIONES</t>
  </si>
  <si>
    <t>Vida Plan de Pensiones Individual</t>
  </si>
  <si>
    <t>ARAG ALQUILER VIVIENDA</t>
  </si>
  <si>
    <t>Impago de alquileres</t>
  </si>
  <si>
    <t>ARAG EXPLOTACIONES AGRICOLAS</t>
  </si>
  <si>
    <t>ARAG EXPLOTACIONES GANADERAS</t>
  </si>
  <si>
    <t>ARAG TRANSPORTE PLUS</t>
  </si>
  <si>
    <t>Asistencia Viaje</t>
  </si>
  <si>
    <t>ASISTENCIA VIAJE PERSONA</t>
  </si>
  <si>
    <t>ASISTENCIA Y DECESOS</t>
  </si>
  <si>
    <t>Decesos</t>
  </si>
  <si>
    <t>AUTO REALE MOTOS</t>
  </si>
  <si>
    <t>AUTOCARES</t>
  </si>
  <si>
    <t>AUTOGRUP V.03 (CICLO.)</t>
  </si>
  <si>
    <t>AUTOGRUP V.03(MOTOS)</t>
  </si>
  <si>
    <t>AUTOS 1ª CATERGORIA</t>
  </si>
  <si>
    <t>AVERIA DE MAQUINARIA</t>
  </si>
  <si>
    <t>Avería Maquinaria</t>
  </si>
  <si>
    <t>AVERIA DE MAQUINARIA DE CONSTRUCCION</t>
  </si>
  <si>
    <t>AVET INT. SIN ASISTENCIA</t>
  </si>
  <si>
    <t>AVIVA ESPABOLSA</t>
  </si>
  <si>
    <t>BAJA DIARIA POR ENFERMEDAD</t>
  </si>
  <si>
    <t>Subsidio</t>
  </si>
  <si>
    <t>CABALLOS</t>
  </si>
  <si>
    <t>REsponsabilidad Civil Particular</t>
  </si>
  <si>
    <t>CAP M.N.A.</t>
  </si>
  <si>
    <t>CASER AUTOS 1ª Y 3ª CATEGORIA</t>
  </si>
  <si>
    <t>CASER AUTOS 2008</t>
  </si>
  <si>
    <t>CASER PYME ENERGIA</t>
  </si>
  <si>
    <t>CIBERRIESGOS</t>
  </si>
  <si>
    <t>Ciberriesgos</t>
  </si>
  <si>
    <t>COLECTIVO SERVICION COMPLETOS</t>
  </si>
  <si>
    <t>COMERCIO</t>
  </si>
  <si>
    <t>COMUNIDAD</t>
  </si>
  <si>
    <t>Multrriesgo Comunidades</t>
  </si>
  <si>
    <t>CONSTRUCCION</t>
  </si>
  <si>
    <t>CONSTRUCCIONES</t>
  </si>
  <si>
    <t>Decenal</t>
  </si>
  <si>
    <t>CREDITO</t>
  </si>
  <si>
    <t>SEGURO DE CREDITO</t>
  </si>
  <si>
    <t>Crédito</t>
  </si>
  <si>
    <t>CuentaCre</t>
  </si>
  <si>
    <t>Responsabilidad Civil D&amp;O</t>
  </si>
  <si>
    <t>D&amp;O HISCOX</t>
  </si>
  <si>
    <t>DAÑOS DECENAL</t>
  </si>
  <si>
    <t>DAS CONDUCCION</t>
  </si>
  <si>
    <t>DAS DEFENSA JURIDICA CORREDOR DE SEGUROS</t>
  </si>
  <si>
    <t>DEFENSA JURIDICA INFRAC. ADMINIST. TRAFICO</t>
  </si>
  <si>
    <t>Salud Particular</t>
  </si>
  <si>
    <t>DENTISALUD ELITE</t>
  </si>
  <si>
    <t>DKV INTEGRAL</t>
  </si>
  <si>
    <t>EL SEGURO DE MI FAMILIA</t>
  </si>
  <si>
    <t>EL SEGURO DE MI HOGAR</t>
  </si>
  <si>
    <t>EL SEGURO DE MI NEGOCIO</t>
  </si>
  <si>
    <t>ENFERMEDAD</t>
  </si>
  <si>
    <t>EQUIPOS ELECTRONICOS</t>
  </si>
  <si>
    <t>Equipos Electrónicos</t>
  </si>
  <si>
    <t>FLEXIPENSION ASEGURADA</t>
  </si>
  <si>
    <t>seguros Personales (Vida) Particular</t>
  </si>
  <si>
    <t>FLOTA TURIS COL</t>
  </si>
  <si>
    <t>FLOTA TURISMO AUTO</t>
  </si>
  <si>
    <t>FLOTA V. COM. AUT</t>
  </si>
  <si>
    <t>FLOTAS</t>
  </si>
  <si>
    <t>FLOTAS PYME</t>
  </si>
  <si>
    <t>FURGONETAS</t>
  </si>
  <si>
    <t>HELVETIA AGRO</t>
  </si>
  <si>
    <t>HELVETIA COMERCIO 2022</t>
  </si>
  <si>
    <t>HELVETIA COMERCIOS</t>
  </si>
  <si>
    <t>HELVETIA FURGONETAS</t>
  </si>
  <si>
    <t>HELVETIA PLAN ASIST.FAMILIAR</t>
  </si>
  <si>
    <t>HELVETIA REMOLQUES AGRICOLAS</t>
  </si>
  <si>
    <t>Responsabilidad Civil Empresa</t>
  </si>
  <si>
    <t>HELVETIA RESP. CIVIL MEDIOAMBIENTAL</t>
  </si>
  <si>
    <t>Seguros Medioambientales</t>
  </si>
  <si>
    <t>HELVETIA SECTOR SERVICIOS</t>
  </si>
  <si>
    <t>HELVETIA VEHICULOS AGRICOLAS</t>
  </si>
  <si>
    <t>Vida Riesgo Individual</t>
  </si>
  <si>
    <t>HOGAR PLUS</t>
  </si>
  <si>
    <t>HOGAR PREMIUM</t>
  </si>
  <si>
    <t>INCENDIO COSECHAS</t>
  </si>
  <si>
    <t>INCENDIO Y OTROS DAÑOS</t>
  </si>
  <si>
    <t>INCENDIOS INDUSTRIALES</t>
  </si>
  <si>
    <t>INDUSTRIAL</t>
  </si>
  <si>
    <t>INSTALACIONES FOTOVOLTAICAS</t>
  </si>
  <si>
    <t>INVERCAPITAL</t>
  </si>
  <si>
    <t>INVERSION DINAMICA</t>
  </si>
  <si>
    <t>MAS VITAL</t>
  </si>
  <si>
    <t>MAXIPLAN PIAS DINAMICA</t>
  </si>
  <si>
    <t>MERCANCIAS</t>
  </si>
  <si>
    <t>MERCANCIAS TERRESTRES</t>
  </si>
  <si>
    <t>MI COCHE</t>
  </si>
  <si>
    <t>Autos 1. Categoria</t>
  </si>
  <si>
    <t>MI MOTO</t>
  </si>
  <si>
    <t>Autos 3. Categoria</t>
  </si>
  <si>
    <t>MI NEGOCIO</t>
  </si>
  <si>
    <t>MULT. COMERCIO</t>
  </si>
  <si>
    <t>MULTIRIESGO COMERCIOS</t>
  </si>
  <si>
    <t>MULTIRR. EMPRESARIAL (1-P)</t>
  </si>
  <si>
    <t>MULTIRRIESGO AGRICOLA</t>
  </si>
  <si>
    <t>MULTIRRIESGO COMERCIO</t>
  </si>
  <si>
    <t>MULTIRRIESGO COMUNIDADES</t>
  </si>
  <si>
    <t>MULTIRRIESGO DE COMERCIO</t>
  </si>
  <si>
    <t>MULTIRRIESGO DE COMUNIDADES</t>
  </si>
  <si>
    <t>MULTIRRIESGO DE HOGAR</t>
  </si>
  <si>
    <t>MULTIRRIESGO DEL HOGAR</t>
  </si>
  <si>
    <t>MULTIRRIESGO EMPRESAS</t>
  </si>
  <si>
    <t>MULTIRRIESGO INDUSTRIAL</t>
  </si>
  <si>
    <t>MULTIRRIESGOS DE PEQUE\A Y MEDIANA EMPRESA</t>
  </si>
  <si>
    <t>MULTIRRIESGOS EMPRESARIAL</t>
  </si>
  <si>
    <t>MULTISEGURO EMPRESARIAL</t>
  </si>
  <si>
    <t>MULTISEGURO EMPRESARIAL TODO RIESGO</t>
  </si>
  <si>
    <t>Todo Riesgo Industrial</t>
  </si>
  <si>
    <t>MUTUA ALQUILER</t>
  </si>
  <si>
    <t>MUTUA ALQUILER CONFORT</t>
  </si>
  <si>
    <t>NEGOCIO FLEXIBLE</t>
  </si>
  <si>
    <t>NEGOCIO MASTER</t>
  </si>
  <si>
    <t>OFICINAS Y DESPACHOS</t>
  </si>
  <si>
    <t>M. OFICINAS Y DESPACHOS</t>
  </si>
  <si>
    <t>Multirriesgo Oficinas y Despachos</t>
  </si>
  <si>
    <t>OPEN PLAN</t>
  </si>
  <si>
    <t>P.Y.M.E.</t>
  </si>
  <si>
    <t>SEGURO DE ASISTENCIA</t>
  </si>
  <si>
    <t>Asistencia en Viajes</t>
  </si>
  <si>
    <t>VIAJEROS PLUS</t>
  </si>
  <si>
    <t>TAXIS</t>
  </si>
  <si>
    <t>VEH. COMERCIAL</t>
  </si>
  <si>
    <t>VEHICULO AGRICOLAS Y QUAD</t>
  </si>
  <si>
    <t>PROTECCION JURIDICA DEL ARRENDADOR</t>
  </si>
  <si>
    <t>PROTECCION JURIDICA DEL INDUSTRIAL COMERCIANTE</t>
  </si>
  <si>
    <t>PROTECCION JURIDICA FAMILIAR</t>
  </si>
  <si>
    <t>SEGURO DE EQUIPOS ELECTRONICOS</t>
  </si>
  <si>
    <t>PLUS MANSION</t>
  </si>
  <si>
    <t>SEGURO DE PROTECCION DEL HOGAR</t>
  </si>
  <si>
    <t>TOP. HOGAR</t>
  </si>
  <si>
    <t>PERMISO POR PUNTOS</t>
  </si>
  <si>
    <t>Lucro Cesante / P.B.</t>
  </si>
  <si>
    <t>RETIRADA CARNET</t>
  </si>
  <si>
    <t>SEGURO COMERCIO (1-C)</t>
  </si>
  <si>
    <t>SEGURO DE PROTECCION MERCANTIL</t>
  </si>
  <si>
    <t>TOP-COMERCIO</t>
  </si>
  <si>
    <t>ZURICH HOTELES</t>
  </si>
  <si>
    <t>ZURICH NEGOCIOS</t>
  </si>
  <si>
    <t>POLIZA AGRARIA</t>
  </si>
  <si>
    <t>PYMES DIGITAL</t>
  </si>
  <si>
    <t>RIESGOS INDUSTRIALES</t>
  </si>
  <si>
    <t>ZURICH PYMES</t>
  </si>
  <si>
    <t>RC CAZA Y PESCA</t>
  </si>
  <si>
    <t>Responsabilidad Civil Caza y/o Pesca</t>
  </si>
  <si>
    <t>RC CAZADOR</t>
  </si>
  <si>
    <t>RC CAZADORES</t>
  </si>
  <si>
    <t>Responsabilidad Civil Construcción</t>
  </si>
  <si>
    <t>RC Administradores y Directivos Pyme</t>
  </si>
  <si>
    <t>RESPONSAB CIVIL DE ADMINISTRADORES Y ALTOS CARGOS</t>
  </si>
  <si>
    <t>SEGURO GESTION EMPRESARIAL FULL BACK</t>
  </si>
  <si>
    <t>R.C CONTRACTUAL TRANSPORTISTA TERRESTRE</t>
  </si>
  <si>
    <t>RC DIVERSOS</t>
  </si>
  <si>
    <t>R.C. PROFESIONAL</t>
  </si>
  <si>
    <t>Responsabilidad Civil Profesional</t>
  </si>
  <si>
    <t>RC. PROFESIONAL</t>
  </si>
  <si>
    <t>PEDRISCO</t>
  </si>
  <si>
    <t>SANITAS ORO</t>
  </si>
  <si>
    <t>RC PROFESIONAL/MEDIOAMBIENTAL</t>
  </si>
  <si>
    <t>SEGURO DE CONSTRUCCION</t>
  </si>
  <si>
    <t>Todo Riesgo Construcción</t>
  </si>
  <si>
    <t>TODO RIESGO CONSTRUCCION</t>
  </si>
  <si>
    <t xml:space="preserve">TODO RIESGO </t>
  </si>
  <si>
    <t>TRANSPORTE DE MERCANCIAS</t>
  </si>
  <si>
    <t>TRANSPORTE MERCANCIAS</t>
  </si>
  <si>
    <t>TRANSPORTISTAS</t>
  </si>
  <si>
    <t>PLAN JUBILACION</t>
  </si>
  <si>
    <t>PLAN PREVISION ASEGURADO AVIVA III</t>
  </si>
  <si>
    <t>PREMIOS JUBILACION</t>
  </si>
  <si>
    <t>VIDA AHORRO P. PERIODICA</t>
  </si>
  <si>
    <t>PLAN PENSIONES MICTO</t>
  </si>
  <si>
    <t>PLAN PREVISION ASEGURADO</t>
  </si>
  <si>
    <t>SOVI PLUS</t>
  </si>
  <si>
    <t>VIDA COLECTIVO</t>
  </si>
  <si>
    <t>VIDA RIESGO/VIDA PYME</t>
  </si>
  <si>
    <t>TEMPORAL RENOVABLE</t>
  </si>
  <si>
    <t>VIDA IND CON PB / MI FUTURO</t>
  </si>
  <si>
    <t>VIDA RIESGO</t>
  </si>
  <si>
    <t>RESPONSABILIDAD CIVIL DE AUTOMOVIL</t>
  </si>
  <si>
    <t>RESPONSABILIDAD CIVIL OBLIGATORIA</t>
  </si>
  <si>
    <t>SEGURO ANUAL DE TRANSPORTES</t>
  </si>
  <si>
    <t>SEGURO COMBINADO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</si>
</sst>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0.00"/>
  </numFmts>
  <fonts count="10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9"/>
      <name val="Arial"/>
      <family val="2"/>
    </font>
    <font>
      <sz val="9"/>
      <color theme="1" tint="0.499984740745262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0" fontId="0" fillId="2" borderId="0" xfId="0" applyFill="1" applyAlignment="1">
      <alignment wrapText="1"/>
    </xf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 applyProtection="1">
      <alignment horizontal="center"/>
      <protection locked="0"/>
    </xf>
    <xf numFmtId="0" fontId="5" fillId="0" borderId="0" xfId="0" applyFont="1"/>
    <xf numFmtId="0" fontId="1" fillId="0" borderId="0" xfId="0" applyFont="1"/>
    <xf numFmtId="0" fontId="0" fillId="0" borderId="0" xfId="0" pivotButton="1"/>
    <xf numFmtId="43" fontId="0" fillId="0" borderId="0" xfId="0" applyNumberFormat="1"/>
    <xf numFmtId="0" fontId="6" fillId="4" borderId="0" xfId="0" applyFont="1" applyFill="1" applyAlignment="1">
      <alignment horizontal="left" indent="2"/>
    </xf>
    <xf numFmtId="0" fontId="7" fillId="4" borderId="0" xfId="0" applyFont="1" applyFill="1" applyAlignment="1">
      <alignment horizontal="left" indent="2"/>
    </xf>
    <xf numFmtId="4" fontId="0" fillId="0" borderId="0" xfId="0" applyNumberFormat="1"/>
    <xf numFmtId="0" fontId="1" fillId="5" borderId="0" xfId="0" applyFont="1" applyFill="1"/>
    <xf numFmtId="0" fontId="8" fillId="0" borderId="0" xfId="0" applyFont="1"/>
    <xf numFmtId="43" fontId="1" fillId="5" borderId="0" xfId="0" applyNumberFormat="1" applyFont="1" applyFill="1"/>
    <xf numFmtId="0" fontId="0" fillId="0" borderId="0" xfId="0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ill>
        <patternFill patternType="none">
          <fgColor indexed="64"/>
          <bgColor indexed="6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421621759262" createdVersion="8" refreshedVersion="8" minRefreshableVersion="3" recordCount="3834" xr:uid="{35641CFD-EFFC-474C-A2E4-D46B2A2BC6AA}">
  <cacheSource type="worksheet">
    <worksheetSource ref="A1:AH1048576" sheet="Sheet1"/>
  </cacheSource>
  <cacheFields count="34">
    <cacheField name="Num. recibo" numFmtId="0">
      <sharedItems containsBlank="1"/>
    </cacheField>
    <cacheField name="Código recibo compañia" numFmtId="0">
      <sharedItems containsBlank="1"/>
    </cacheField>
    <cacheField name="Núm. Póliza" numFmtId="0">
      <sharedItems containsBlank="1"/>
    </cacheField>
    <cacheField name="Fecha anulación" numFmtId="0">
      <sharedItems containsDate="1" containsBlank="1" containsMixedTypes="1" minDate="2026-01-01T00:00:00" maxDate="2026-03-07T00:00:00"/>
    </cacheField>
    <cacheField name="Fecha facturación" numFmtId="0">
      <sharedItems containsNonDate="0" containsDate="1" containsString="0" containsBlank="1" minDate="2025-09-01T00:00:00" maxDate="2026-02-28T00:00:00" count="51">
        <d v="2026-01-01T00:00:00"/>
        <d v="2026-01-02T00:00:00"/>
        <d v="2026-02-01T00:00:00"/>
        <d v="2026-01-20T00:00:00"/>
        <d v="2026-01-15T00:00:00"/>
        <d v="2026-01-23T00:00:00"/>
        <d v="2026-01-05T00:00:00"/>
        <d v="2026-01-07T00:00:00"/>
        <d v="2026-01-08T00:00:00"/>
        <d v="2026-01-14T00:00:00"/>
        <d v="2026-01-09T00:00:00"/>
        <d v="2026-01-12T00:00:00"/>
        <d v="2026-02-04T00:00:00"/>
        <d v="2026-01-22T00:00:00"/>
        <d v="2026-01-26T00:00:00"/>
        <d v="2026-01-16T00:00:00"/>
        <d v="2026-01-27T00:00:00"/>
        <d v="2026-01-21T00:00:00"/>
        <d v="2026-01-13T00:00:00"/>
        <d v="2026-01-19T00:00:00"/>
        <d v="2026-02-17T00:00:00"/>
        <d v="2026-02-02T00:00:00"/>
        <d v="2026-02-13T00:00:00"/>
        <d v="2026-01-03T00:00:00"/>
        <d v="2026-01-10T00:00:00"/>
        <d v="2026-01-31T00:00:00"/>
        <d v="2026-01-24T00:00:00"/>
        <d v="2026-01-29T00:00:00"/>
        <d v="2026-01-30T00:00:00"/>
        <d v="2026-02-27T00:00:00"/>
        <d v="2026-02-03T00:00:00"/>
        <d v="2026-02-10T00:00:00"/>
        <d v="2026-02-11T00:00:00"/>
        <d v="2026-02-05T00:00:00"/>
        <d v="2026-02-06T00:00:00"/>
        <d v="2026-02-22T00:00:00"/>
        <d v="2026-02-09T00:00:00"/>
        <d v="2026-02-12T00:00:00"/>
        <d v="2026-02-23T00:00:00"/>
        <d v="2026-02-18T00:00:00"/>
        <d v="2026-02-16T00:00:00"/>
        <d v="2026-02-19T00:00:00"/>
        <d v="2026-02-21T00:00:00"/>
        <d v="2026-02-20T00:00:00"/>
        <d v="2026-02-25T00:00:00"/>
        <d v="2026-02-24T00:00:00"/>
        <d v="2026-02-26T00:00:00"/>
        <d v="2025-09-01T00:00:00"/>
        <d v="2025-11-01T00:00:00"/>
        <d v="2025-12-01T00:00:00"/>
        <m/>
      </sharedItems>
    </cacheField>
    <cacheField name="Fecha Efecto" numFmtId="0">
      <sharedItems containsNonDate="0" containsDate="1" containsString="0" containsBlank="1" minDate="2024-10-01T00:00:00" maxDate="2027-02-13T00:00:00"/>
    </cacheField>
    <cacheField name="Cliente" numFmtId="0">
      <sharedItems containsBlank="1"/>
    </cacheField>
    <cacheField name="Producto" numFmtId="0">
      <sharedItems containsBlank="1"/>
    </cacheField>
    <cacheField name="Ramo" numFmtId="0">
      <sharedItems containsBlank="1"/>
    </cacheField>
    <cacheField name="Prima neta" numFmtId="0">
      <sharedItems containsString="0" containsBlank="1" containsNumber="1" minValue="-6343.49" maxValue="46239"/>
    </cacheField>
    <cacheField name="." numFmtId="0">
      <sharedItems containsBlank="1"/>
    </cacheField>
    <cacheField name="Comisión correduría" numFmtId="0">
      <sharedItems containsString="0" containsBlank="1" containsNumber="1" minValue="-1268.7" maxValue="5873.65"/>
    </cacheField>
    <cacheField name=".." numFmtId="0">
      <sharedItems containsBlank="1"/>
    </cacheField>
    <cacheField name="Comisión prima neta" numFmtId="0">
      <sharedItems containsString="0" containsBlank="1" containsNumber="1" minValue="-1268.7" maxValue="5873.65"/>
    </cacheField>
    <cacheField name="..." numFmtId="0">
      <sharedItems containsBlank="1"/>
    </cacheField>
    <cacheField name="Comisión complementaria" numFmtId="0">
      <sharedItems containsString="0" containsBlank="1" containsNumber="1" minValue="-58.25" maxValue="292.86"/>
    </cacheField>
    <cacheField name="...." numFmtId="0">
      <sharedItems containsBlank="1"/>
    </cacheField>
    <cacheField name="1º Colaborador " numFmtId="0">
      <sharedItems containsBlank="1"/>
    </cacheField>
    <cacheField name="Comisión colaborador" numFmtId="0">
      <sharedItems containsBlank="1" containsMixedTypes="1" containsNumber="1" minValue="-139.84" maxValue="687.91"/>
    </cacheField>
    <cacheField name="....." numFmtId="0">
      <sharedItems containsBlank="1"/>
    </cacheField>
    <cacheField name="Tipo" numFmtId="0">
      <sharedItems containsBlank="1"/>
    </cacheField>
    <cacheField name="Situación" numFmtId="0">
      <sharedItems containsBlank="1"/>
    </cacheField>
    <cacheField name="Empresa" numFmtId="0">
      <sharedItems containsBlank="1"/>
    </cacheField>
    <cacheField name="Compañía" numFmtId="0">
      <sharedItems containsBlank="1"/>
    </cacheField>
    <cacheField name="Grupo Ramo" numFmtId="0">
      <sharedItems containsBlank="1"/>
    </cacheField>
    <cacheField name="Gestión" numFmtId="0">
      <sharedItems containsBlank="1"/>
    </cacheField>
    <cacheField name="Cliente.Direccion.CP" numFmtId="0">
      <sharedItems containsBlank="1"/>
    </cacheField>
    <cacheField name="Cliente.Direccion.Localidad" numFmtId="0">
      <sharedItems containsBlank="1"/>
    </cacheField>
    <cacheField name="Poliza.Cliente.Entidad" numFmtId="0">
      <sharedItems containsBlank="1"/>
    </cacheField>
    <cacheField name="NIF" numFmtId="0">
      <sharedItems containsBlank="1"/>
    </cacheField>
    <cacheField name="Ramo 2" numFmtId="0">
      <sharedItems containsBlank="1"/>
    </cacheField>
    <cacheField name="Grupo Ramo2" numFmtId="0">
      <sharedItems containsBlank="1" count="18">
        <s v="Autos"/>
        <s v="Property"/>
        <s v="Hogar"/>
        <s v="Vida Riesgo Particular"/>
        <s v="Flotas"/>
        <s v="Responsabilidad Civil"/>
        <s v="Seguros Personales (No Vida) Colectivos"/>
        <s v="Seguros Personales (No Vida) Particular"/>
        <s v="Transporte"/>
        <s v="Vida Ahorro Particular"/>
        <s v="Ingeniería"/>
        <s v="Líneas Financieras"/>
        <s v="Náutica"/>
        <s v="Particulares Resto"/>
        <s v="Vida Riesgo Colectivo"/>
        <s v="Resto de lineas"/>
        <m/>
        <e v="#N/A" u="1"/>
      </sharedItems>
    </cacheField>
    <cacheField name="Compañía2" numFmtId="0">
      <sharedItems containsBlank="1"/>
    </cacheField>
    <cacheField name="mes" numFmtId="0">
      <sharedItems containsString="0" containsBlank="1" containsNumber="1" containsInteger="1" minValue="1" maxValue="2" count="3"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4">
  <r>
    <s v="2026000003"/>
    <s v="8693133244"/>
    <s v="2002400436750"/>
    <s v=""/>
    <x v="0"/>
    <d v="2026-01-31T00:00:00"/>
    <s v="CATALINA LAGUNAS VILLANUEVA"/>
    <s v="AUTOS 2023 "/>
    <s v="AUTOS"/>
    <n v="394.11"/>
    <s v="Eur."/>
    <n v="47.3"/>
    <s v="Eur."/>
    <n v="47.3"/>
    <s v="Eur."/>
    <n v="0"/>
    <s v="Eur."/>
    <s v=""/>
    <s v="0,00"/>
    <s v="Eur."/>
    <s v="Cartera"/>
    <s v="Cobrado"/>
    <s v="BANASEG-SV"/>
    <s v="MAPFRE ESPAÑA, S.A."/>
    <s v="AUTOS"/>
    <s v="Correduría"/>
    <s v="47195"/>
    <s v="ARROYO DE LA ENCOMIENDA  VALLADOLID"/>
    <s v="Particular"/>
    <s v="12381071-X"/>
    <s v="Autos Cat. 3"/>
    <x v="0"/>
    <s v="MAPFRE"/>
    <x v="0"/>
  </r>
  <r>
    <s v="2026000487"/>
    <s v="564751141"/>
    <s v="42907204"/>
    <s v=""/>
    <x v="1"/>
    <d v="2026-01-01T00:00:00"/>
    <s v="CESAR LOMAS GREGORIO"/>
    <s v="PYME 2038"/>
    <s v="M. INDUSTRIAL"/>
    <n v="470.52"/>
    <s v="Eur."/>
    <n v="94.1"/>
    <s v="Eur."/>
    <n v="94.1"/>
    <s v="Eur."/>
    <n v="0"/>
    <s v="Eur."/>
    <s v=""/>
    <s v="0,00"/>
    <s v="Eur."/>
    <s v="Cartera"/>
    <s v="Liquidado_Cia"/>
    <s v="BANASEG-SV"/>
    <s v="ALLIANZ"/>
    <s v="MULTIRRIESGOS INDUSTRIAL"/>
    <s v="Compañía"/>
    <s v="47140"/>
    <s v="LAGUNA DE DUERO  VALLADOLID"/>
    <s v="Particular"/>
    <s v="09683397-Y"/>
    <s v="Multirriesgo Industriales (PYME)"/>
    <x v="1"/>
    <s v="ALLIANZ"/>
    <x v="0"/>
  </r>
  <r>
    <s v="2026000489"/>
    <s v="564897530"/>
    <s v="45011068"/>
    <s v=""/>
    <x v="1"/>
    <d v="2026-01-01T00:00:00"/>
    <s v="MARIA DEL CARMEN MENA MARCOS"/>
    <s v="ALLIANZ HOGAR "/>
    <s v="M.HOGAR"/>
    <n v="208.94"/>
    <s v="Eur."/>
    <n v="52.24"/>
    <s v="Eur."/>
    <n v="52.24"/>
    <s v="Eur."/>
    <n v="0"/>
    <s v="Eur."/>
    <s v="SANCHEZ-VALENCIA DIEZ, JUAN CARLOS 001"/>
    <n v="0"/>
    <s v="Eur."/>
    <s v="Cartera"/>
    <s v="Liquidado_Cia"/>
    <s v="BANASEG-SV"/>
    <s v="ALLIANZ"/>
    <s v="M.HOGAR"/>
    <s v="Compañía"/>
    <s v="47400"/>
    <s v="MEDINA DEL CAMPO  VALLADOLID"/>
    <s v="Particular"/>
    <s v="12253764-P"/>
    <s v="Hogar"/>
    <x v="2"/>
    <s v="ALLIANZ"/>
    <x v="0"/>
  </r>
  <r>
    <s v="2026000490"/>
    <s v="564829707"/>
    <s v="44860657"/>
    <s v=""/>
    <x v="1"/>
    <d v="2026-01-01T00:00:00"/>
    <s v="EUTIMIO MARTIN MARTIN"/>
    <s v="VIDA RIESGO INDIVIDUAL"/>
    <s v="VIDA"/>
    <n v="653.19000000000005"/>
    <s v="Eur."/>
    <n v="130.63999999999999"/>
    <s v="Eur."/>
    <n v="130.63999999999999"/>
    <s v="Eur."/>
    <n v="0"/>
    <s v="Eur."/>
    <s v="SANCHEZ-VALENCIA DIEZ, JUAN CARLOS 001"/>
    <n v="0"/>
    <s v="Eur."/>
    <s v="Cartera"/>
    <s v="Liquidado_Cia"/>
    <s v="BANASEG-SV"/>
    <s v="ALLIANZ"/>
    <s v="VIDA"/>
    <s v="Compañía"/>
    <s v="47010"/>
    <s v="VALLADOLID  VALLADOLID"/>
    <s v="Particular"/>
    <s v="12234130-Q"/>
    <s v="Vida Riesgo Individual"/>
    <x v="3"/>
    <s v="ALLIANZ"/>
    <x v="0"/>
  </r>
  <r>
    <s v="2026000488"/>
    <s v="565750035"/>
    <s v="53285042"/>
    <s v=""/>
    <x v="1"/>
    <d v="2026-01-01T00:00:00"/>
    <s v="JACOBO VELASCO FERNANDEZ"/>
    <s v="VIDA RIESGO INDIVIDUAL"/>
    <s v="VIDA"/>
    <n v="760.72"/>
    <s v="Eur."/>
    <n v="152.13999999999999"/>
    <s v="Eur."/>
    <n v="152.13999999999999"/>
    <s v="Eur."/>
    <n v="0"/>
    <s v="Eur."/>
    <s v=""/>
    <s v="0,00"/>
    <s v="Eur."/>
    <s v="Cartera"/>
    <s v="Liquidado_Cia"/>
    <s v="BANASEG-SV"/>
    <s v="ALLIANZ"/>
    <s v="VIDA"/>
    <s v="Compañía"/>
    <s v="47013"/>
    <s v="VALLADOLID  VALLADOLID"/>
    <s v="Particular"/>
    <s v="12386851-V"/>
    <s v="Vida Riesgo Individual"/>
    <x v="3"/>
    <s v="ALLIANZ"/>
    <x v="0"/>
  </r>
  <r>
    <s v="2026000494"/>
    <s v="565066077"/>
    <s v="46938026"/>
    <s v=""/>
    <x v="1"/>
    <d v="2026-01-01T00:00:00"/>
    <s v="DONATO ROMON GARCIA"/>
    <s v="VIDA RIESGO INDIVIDUAL"/>
    <s v="VIDA"/>
    <n v="261.22000000000003"/>
    <s v="Eur."/>
    <n v="52.24"/>
    <s v="Eur."/>
    <n v="52.24"/>
    <s v="Eur."/>
    <n v="0"/>
    <s v="Eur."/>
    <s v="SANCHEZ-VALENCIA DIEZ, JUAN CARLOS 001"/>
    <n v="0"/>
    <s v="Eur."/>
    <s v="Cartera"/>
    <s v="Liquidado_Cia"/>
    <s v="BANASEG-SV"/>
    <s v="ALLIANZ"/>
    <s v="VIDA"/>
    <s v="Compañía"/>
    <s v="47006"/>
    <s v="VALLADOLID   VALLADOLID"/>
    <s v="Particular"/>
    <s v="37638036-P"/>
    <s v="Vida Riesgo Individual"/>
    <x v="3"/>
    <s v="ALLIANZ"/>
    <x v="0"/>
  </r>
  <r>
    <s v="2026000491"/>
    <s v="566788398"/>
    <s v="56522038"/>
    <s v=""/>
    <x v="1"/>
    <d v="2026-01-01T00:00:00"/>
    <s v="MARIA DEL PILAR PEREZ MARTIN"/>
    <s v="ALLIANZ AUTO PLUS TODO RIESGO"/>
    <s v="AUTOS"/>
    <n v="431.61"/>
    <s v="Eur."/>
    <n v="47.48"/>
    <s v="Eur."/>
    <n v="47.48"/>
    <s v="Eur."/>
    <n v="0"/>
    <s v="Eur."/>
    <s v=""/>
    <s v="0,00"/>
    <s v="Eur."/>
    <s v="Cartera"/>
    <s v="Liquidado_Cia"/>
    <s v="BANASEG-SV"/>
    <s v="ALLIANZ"/>
    <s v="AUTOS"/>
    <s v="Compañía"/>
    <s v="47003"/>
    <s v="VALLADOLID  VALLADOLID"/>
    <s v="Particular"/>
    <s v="09251330-V"/>
    <s v="Autos Cat. 1"/>
    <x v="0"/>
    <s v="ALLIANZ"/>
    <x v="0"/>
  </r>
  <r>
    <s v="2026000493"/>
    <s v="566786822"/>
    <s v="56521570"/>
    <s v=""/>
    <x v="1"/>
    <d v="2026-01-01T00:00:00"/>
    <s v="LUIS MANUEL GARCIA VAZQUEZ"/>
    <s v="ALLIANZ AUTO PLUS"/>
    <s v="AUTOS"/>
    <n v="438.2"/>
    <s v="Eur."/>
    <n v="61.35"/>
    <s v="Eur."/>
    <n v="61.35"/>
    <s v="Eur."/>
    <n v="0"/>
    <s v="Eur."/>
    <s v=""/>
    <s v="0,00"/>
    <s v="Eur."/>
    <s v="Cartera"/>
    <s v="Liquidado_Cia"/>
    <s v="BANASEG-SV"/>
    <s v="ALLIANZ"/>
    <s v="AUTOS"/>
    <s v="Compañía"/>
    <s v="46190"/>
    <s v="MONTE ALCEDO  PALENCIA"/>
    <s v="Particular"/>
    <s v="32761508-D"/>
    <s v="Autos Cat. 1"/>
    <x v="0"/>
    <s v="ALLIANZ"/>
    <x v="0"/>
  </r>
  <r>
    <s v="2026000492"/>
    <s v="566790246"/>
    <s v="56522683"/>
    <s v=""/>
    <x v="1"/>
    <d v="2026-01-01T00:00:00"/>
    <s v="SERGIO CARREÑO SALGADO"/>
    <s v="ALLIANZ AUTO PLUS TODO RIESGO"/>
    <s v="AUTOS"/>
    <n v="935.16"/>
    <s v="Eur."/>
    <n v="93.52"/>
    <s v="Eur."/>
    <n v="93.52"/>
    <s v="Eur."/>
    <n v="0"/>
    <s v="Eur."/>
    <s v=""/>
    <s v="0,00"/>
    <s v="Eur."/>
    <s v="Cartera"/>
    <s v="Liquidado_Cia"/>
    <s v="BANASEG-SV"/>
    <s v="ALLIANZ"/>
    <s v="AUTOS"/>
    <s v="Compañía"/>
    <s v="47170"/>
    <s v="RENEDO DE ESGUEVA  VALLADOLID"/>
    <s v="Particular"/>
    <s v="09346865-X"/>
    <s v="Autos Cat. 1"/>
    <x v="0"/>
    <s v="ALLIANZ"/>
    <x v="0"/>
  </r>
  <r>
    <s v="2026000495"/>
    <s v="566790485"/>
    <s v="56522756"/>
    <s v=""/>
    <x v="1"/>
    <d v="2026-01-01T00:00:00"/>
    <s v="EUGENIO CANTERA SANCHEZ"/>
    <s v="ALLIANZ AUTO PLUS"/>
    <s v="AUTOS"/>
    <n v="292.58"/>
    <s v="Eur."/>
    <n v="40.96"/>
    <s v="Eur."/>
    <n v="40.96"/>
    <s v="Eur."/>
    <n v="0"/>
    <s v="Eur."/>
    <s v=""/>
    <s v="0,00"/>
    <s v="Eur."/>
    <s v="Cartera"/>
    <s v="Liquidado_Cia"/>
    <s v="BANASEG-SV"/>
    <s v="ALLIANZ"/>
    <s v="AUTOS"/>
    <s v="Compañía"/>
    <s v="34003"/>
    <s v="PALENCIA   PALENCIA"/>
    <s v="Particular"/>
    <s v="12699284-H"/>
    <s v="Autos Cat. 1"/>
    <x v="0"/>
    <s v="ALLIANZ"/>
    <x v="0"/>
  </r>
  <r>
    <s v="2026000497"/>
    <s v="566793091"/>
    <s v="56523608"/>
    <s v=""/>
    <x v="1"/>
    <d v="2026-01-01T00:00:00"/>
    <s v="MARTA MARIA FERNANDEZ DELGADO"/>
    <s v="ALLIANZ AUTO PLUS"/>
    <s v="AUTOS"/>
    <n v="288.33"/>
    <s v="Eur."/>
    <n v="40.369999999999997"/>
    <s v="Eur."/>
    <n v="40.369999999999997"/>
    <s v="Eur."/>
    <n v="0"/>
    <s v="Eur."/>
    <s v=""/>
    <s v="0,00"/>
    <s v="Eur."/>
    <s v="Cartera"/>
    <s v="Liquidado_Cia"/>
    <s v="BANASEG-SV"/>
    <s v="ALLIANZ"/>
    <s v="AUTOS"/>
    <s v="Compañía"/>
    <s v="47011"/>
    <s v="VALLADOLID   VALLADOLID"/>
    <s v="Particular"/>
    <s v="09286132-C"/>
    <s v="Autos Cat. 1"/>
    <x v="0"/>
    <s v="ALLIANZ"/>
    <x v="0"/>
  </r>
  <r>
    <s v="2026000496"/>
    <s v="566792341"/>
    <s v="56523322"/>
    <s v=""/>
    <x v="1"/>
    <d v="2026-01-01T00:00:00"/>
    <s v="FCO. JAVIER GARCIA FLOREZ"/>
    <s v="ALLIANZ AUTO PLUS"/>
    <s v="AUTOS"/>
    <n v="268.74"/>
    <s v="Eur."/>
    <n v="37.619999999999997"/>
    <s v="Eur."/>
    <n v="37.619999999999997"/>
    <s v="Eur."/>
    <n v="0"/>
    <s v="Eur."/>
    <s v=""/>
    <s v="0,00"/>
    <s v="Eur."/>
    <s v="Cartera"/>
    <s v="Liquidado_Cia"/>
    <s v="BANASEG-SV"/>
    <s v="ALLIANZ"/>
    <s v="AUTOS"/>
    <s v="Compañía"/>
    <s v="50219"/>
    <s v="VALTORRES  ZARAGOZA"/>
    <s v="Particular"/>
    <s v="25139896-E"/>
    <s v="Autos Cat. 1"/>
    <x v="0"/>
    <s v="ALLIANZ"/>
    <x v="0"/>
  </r>
  <r>
    <s v="2026000498"/>
    <s v="566793596"/>
    <s v="56523781"/>
    <s v=""/>
    <x v="1"/>
    <d v="2026-01-01T00:00:00"/>
    <s v="TOMAS SANZ SANZ"/>
    <s v="ALLIANZ AUTO PLUS"/>
    <s v="AUTOS"/>
    <n v="277.29000000000002"/>
    <s v="Eur."/>
    <n v="38.82"/>
    <s v="Eur."/>
    <n v="38.82"/>
    <s v="Eur."/>
    <n v="0"/>
    <s v="Eur."/>
    <s v=""/>
    <s v="0,00"/>
    <s v="Eur."/>
    <s v="Cartera"/>
    <s v="Liquidado_Cia"/>
    <s v="BANASEG-SV"/>
    <s v="ALLIANZ"/>
    <s v="AUTOS"/>
    <s v="Compañía"/>
    <s v="47001"/>
    <s v="VALLADOLID   VALLADOLID"/>
    <s v="Particular"/>
    <s v="12151543-E"/>
    <s v="Autos Cat. 1"/>
    <x v="0"/>
    <s v="ALLIANZ"/>
    <x v="0"/>
  </r>
  <r>
    <s v="2026000499"/>
    <s v="566798660"/>
    <s v="56525506"/>
    <s v=""/>
    <x v="1"/>
    <d v="2026-01-01T00:00:00"/>
    <s v="DIEGO HERNANDO ROJO"/>
    <s v="ALLIANZ AUTO PLUS TODO RIESGO"/>
    <s v="AUTOS"/>
    <n v="383.54"/>
    <s v="Eur."/>
    <n v="42.19"/>
    <s v="Eur."/>
    <n v="42.19"/>
    <s v="Eur."/>
    <n v="0"/>
    <s v="Eur."/>
    <s v=""/>
    <s v="0,00"/>
    <s v="Eur."/>
    <s v="Cartera"/>
    <s v="Liquidado_Cia"/>
    <s v="BANASEG-SV"/>
    <s v="ALLIANZ"/>
    <s v="AUTOS"/>
    <s v="Compañía"/>
    <s v="47009"/>
    <s v="LA OVERUELA  VALLADOLID"/>
    <s v="Particular"/>
    <s v="12403033-F"/>
    <s v="Autos Cat. 1"/>
    <x v="0"/>
    <s v="ALLIANZ"/>
    <x v="0"/>
  </r>
  <r>
    <s v="2026000500"/>
    <s v="566797068"/>
    <s v="56524992"/>
    <d v="2026-02-26T00:00:00"/>
    <x v="1"/>
    <d v="2026-01-01T00:00:00"/>
    <s v="ZORAIDA ALCUBILLA DE LA HOZ"/>
    <s v="ALLIANZ AUTO PLUS"/>
    <s v="AUTOS"/>
    <n v="303.05"/>
    <s v="Eur."/>
    <n v="42.43"/>
    <s v="Eur."/>
    <n v="42.43"/>
    <s v="Eur."/>
    <n v="0"/>
    <s v="Eur."/>
    <s v=""/>
    <s v="0,00"/>
    <s v="Eur."/>
    <s v="Cartera"/>
    <s v="Anulado"/>
    <s v="BANASEG-SV"/>
    <s v="ALLIANZ"/>
    <s v="AUTOS"/>
    <s v="Compañía"/>
    <s v="28917"/>
    <s v="FORTUNA   MADRID"/>
    <s v="Particular"/>
    <s v="71928312-K"/>
    <s v="Autos Cat. 1"/>
    <x v="0"/>
    <s v="ALLIANZ"/>
    <x v="0"/>
  </r>
  <r>
    <s v="2026000501"/>
    <s v="566797423"/>
    <s v="56525095"/>
    <s v=""/>
    <x v="1"/>
    <d v="2026-01-01T00:00:00"/>
    <s v="ADRIAN MERINERO AMO"/>
    <s v="ALLIANZ AUTO PLUS"/>
    <s v="AUTOS"/>
    <n v="347.62"/>
    <s v="Eur."/>
    <n v="48.67"/>
    <s v="Eur."/>
    <n v="48.67"/>
    <s v="Eur."/>
    <n v="0"/>
    <s v="Eur."/>
    <s v=""/>
    <s v="0,00"/>
    <s v="Eur."/>
    <s v="Cartera"/>
    <s v="Liquidado_Cia"/>
    <s v="BANASEG-SV"/>
    <s v="ALLIANZ"/>
    <s v="AUTOS"/>
    <s v="Compañía"/>
    <s v="40400"/>
    <s v="EL ESPINAR   SEGOVIA"/>
    <s v="Particular"/>
    <s v="70245843-W"/>
    <s v="Autos Cat. 1"/>
    <x v="0"/>
    <s v="ALLIANZ"/>
    <x v="0"/>
  </r>
  <r>
    <s v="2026000502"/>
    <s v="566869776"/>
    <s v="56543171"/>
    <s v=""/>
    <x v="1"/>
    <d v="2026-01-01T00:00:00"/>
    <s v="ESTELA SOTO ESPESO"/>
    <s v="ALLIANZ HOGAR "/>
    <s v="M.HOGAR"/>
    <n v="213.22"/>
    <s v="Eur."/>
    <n v="53.31"/>
    <s v="Eur."/>
    <n v="53.31"/>
    <s v="Eur."/>
    <n v="0"/>
    <s v="Eur."/>
    <s v=""/>
    <s v="0,00"/>
    <s v="Eur."/>
    <s v="Cartera"/>
    <s v="Liquidado_Cia"/>
    <s v="BANASEG-SV"/>
    <s v="ALLIANZ"/>
    <s v="M.HOGAR"/>
    <s v="Compañía"/>
    <s v="47230"/>
    <s v="MATAPOZUELOS - VALLADOLID"/>
    <s v="Particular"/>
    <s v="12404172-L"/>
    <s v="Hogar"/>
    <x v="2"/>
    <s v="ALLIANZ"/>
    <x v="0"/>
  </r>
  <r>
    <s v="2026000504"/>
    <s v="566869842"/>
    <s v="56543184"/>
    <s v=""/>
    <x v="1"/>
    <d v="2026-01-01T00:00:00"/>
    <s v="ESTELA SOTO ESPESO"/>
    <s v="ALLIANZ PYME COMERCIO "/>
    <s v="M.COMERCIO"/>
    <n v="140.74"/>
    <s v="Eur."/>
    <n v="28.15"/>
    <s v="Eur."/>
    <n v="28.15"/>
    <s v="Eur."/>
    <n v="0"/>
    <s v="Eur."/>
    <s v=""/>
    <s v="0,00"/>
    <s v="Eur."/>
    <s v="Cartera"/>
    <s v="Liquidado_Cia"/>
    <s v="BANASEG-SV"/>
    <s v="ALLIANZ"/>
    <s v="M.COMERCIO"/>
    <s v="Compañía"/>
    <s v="47230"/>
    <s v="MATAPOZUELOS - VALLADOLID"/>
    <s v="Particular"/>
    <s v="12404172-L"/>
    <s v="Multirriesgo Comercios"/>
    <x v="1"/>
    <s v="ALLIANZ"/>
    <x v="0"/>
  </r>
  <r>
    <s v="2026000503"/>
    <s v="567386408"/>
    <s v="33049405"/>
    <s v=""/>
    <x v="1"/>
    <d v="2026-01-01T00:00:00"/>
    <s v="PETRANS CEUTA, S.L."/>
    <s v="ALLIANZ VH.COM. V03 (2ª CATEG.)"/>
    <s v="AUTOS"/>
    <n v="454.38"/>
    <s v="Eur."/>
    <n v="49.98"/>
    <s v="Eur."/>
    <n v="49.98"/>
    <s v="Eur."/>
    <n v="0"/>
    <s v="Eur."/>
    <s v=""/>
    <s v="0,00"/>
    <s v="Eur."/>
    <s v="Cartera"/>
    <s v="Cobrado"/>
    <s v="BANASEG-SV"/>
    <s v="ALLIANZ"/>
    <s v="AUTOS"/>
    <s v="Correduría"/>
    <s v="51002"/>
    <s v="CEUTA   CEUTA"/>
    <s v="Empresa"/>
    <s v="B-11964087"/>
    <s v="Autos Cat. 2"/>
    <x v="4"/>
    <s v="ALLIANZ"/>
    <x v="0"/>
  </r>
  <r>
    <s v="2026000474"/>
    <s v="567449503"/>
    <s v="36430714"/>
    <s v=""/>
    <x v="0"/>
    <d v="2026-01-29T00:00:00"/>
    <s v="JUAN JOSE ABIA POSADAS"/>
    <s v="RC CAZADOR - PESCADOR"/>
    <s v="R.C."/>
    <n v="81.77"/>
    <s v="Eur."/>
    <n v="24.53"/>
    <s v="Eur."/>
    <n v="24.53"/>
    <s v="Eur."/>
    <n v="0"/>
    <s v="Eur."/>
    <s v=""/>
    <s v="0,00"/>
    <s v="Eur."/>
    <s v="Cartera"/>
    <s v="Liquidado_Cia"/>
    <s v="BANASEG-SV"/>
    <s v="ALLIANZ"/>
    <s v="R.C."/>
    <s v="Compañía"/>
    <s v="47003"/>
    <s v="VALLADOLID  VALLADOLID"/>
    <s v="Particular"/>
    <s v="71151211-K"/>
    <s v="Responsabilidad Civil Caza y/o Pesca"/>
    <x v="5"/>
    <s v="ALLIANZ"/>
    <x v="0"/>
  </r>
  <r>
    <s v="2026000506"/>
    <s v="567354661"/>
    <s v="29879637"/>
    <s v=""/>
    <x v="1"/>
    <d v="2026-01-01T00:00:00"/>
    <s v="HERMANOS BLANCO MEDINA,C.B."/>
    <s v="ALLIANZ VH.COM. V03 (2ª CATEG.)"/>
    <s v="AUTOS"/>
    <n v="70.45"/>
    <s v="Eur."/>
    <n v="5.64"/>
    <s v="Eur."/>
    <n v="5.64"/>
    <s v="Eur."/>
    <n v="0"/>
    <s v="Eur."/>
    <s v="SANCHEZ-VALENCIA DIEZ, JUAN CARLOS 001"/>
    <n v="0"/>
    <s v="Eur."/>
    <s v="Cartera"/>
    <s v="Cobrado"/>
    <s v="BANASEG-SV"/>
    <s v="ALLIANZ"/>
    <s v="AUTOS"/>
    <s v="Correduría"/>
    <s v="47009"/>
    <s v="VALLADOLID   VALLADOLID"/>
    <s v="Empresa"/>
    <s v="E-47313754"/>
    <s v="Autos Cat. 2"/>
    <x v="4"/>
    <s v="ALLIANZ"/>
    <x v="0"/>
  </r>
  <r>
    <s v="2026000505"/>
    <s v="567347368"/>
    <s v="29619983"/>
    <s v=""/>
    <x v="1"/>
    <d v="2026-01-01T00:00:00"/>
    <s v="LUIS MARTINEZ GIL"/>
    <s v="ALLIANZ VH.COM. V03 (2ª CATEG.)"/>
    <s v="AUTOS"/>
    <n v="149.83000000000001"/>
    <s v="Eur."/>
    <n v="16.48"/>
    <s v="Eur."/>
    <n v="16.48"/>
    <s v="Eur."/>
    <n v="0"/>
    <s v="Eur."/>
    <s v="SANCHEZ-VALENCIA DIEZ, JUAN CARLOS 001"/>
    <n v="0"/>
    <s v="Eur."/>
    <s v="Cartera"/>
    <s v="Cobrado"/>
    <s v="BANASEG-SV"/>
    <s v="ALLIANZ"/>
    <s v="AUTOS"/>
    <s v="Correduría"/>
    <s v="47162"/>
    <s v="ALDEAMAYOR DE SAN MARTIN  VALLADOLID"/>
    <s v="Particular"/>
    <s v="71210401-D"/>
    <s v="Autos Cat. 2"/>
    <x v="4"/>
    <s v="ALLIANZ"/>
    <x v="0"/>
  </r>
  <r>
    <s v="2026000507"/>
    <s v="567316694"/>
    <s v="23004346"/>
    <d v="2026-01-02T00:00:00"/>
    <x v="1"/>
    <d v="2026-01-01T00:00:00"/>
    <s v="MARIA DEL PILAR GRAÑEDA RAMOS"/>
    <s v="ALLIANZ VH.COM. V03 (2ª CATEG.)"/>
    <s v="AUTOS"/>
    <n v="222.56"/>
    <s v="Eur."/>
    <n v="24.48"/>
    <s v="Eur."/>
    <n v="24.48"/>
    <s v="Eur."/>
    <n v="0"/>
    <s v="Eur."/>
    <s v="SANCHEZ-VALENCIA DIEZ, JUAN CARLOS 001"/>
    <n v="0"/>
    <s v="Eur."/>
    <s v="Cartera"/>
    <s v="Anulado_Cia"/>
    <s v="BANASEG-SV"/>
    <s v="ALLIANZ"/>
    <s v="AUTOS"/>
    <s v="Correduría"/>
    <s v="47013"/>
    <s v="VALLADOLID  VALLADOLID"/>
    <s v="Particular"/>
    <s v="12217801-V"/>
    <s v="Autos Cat. 2"/>
    <x v="4"/>
    <s v="ALLIANZ"/>
    <x v="0"/>
  </r>
  <r>
    <s v="2026000508"/>
    <s v="567489400"/>
    <s v="38538733"/>
    <s v=""/>
    <x v="1"/>
    <d v="2026-01-01T00:00:00"/>
    <s v="PETRANS CEUTA, S.L."/>
    <s v="ALLIANZ VH.COM. V03 (2ª CATEG.)"/>
    <s v="AUTOS"/>
    <n v="1244.45"/>
    <s v="Eur."/>
    <n v="136.88999999999999"/>
    <s v="Eur."/>
    <n v="136.88999999999999"/>
    <s v="Eur."/>
    <n v="0"/>
    <s v="Eur."/>
    <s v="SANCHEZ-VALENCIA DIEZ, JUAN CARLOS 001"/>
    <n v="0"/>
    <s v="Eur."/>
    <s v="Cartera"/>
    <s v="Cobrado"/>
    <s v="BANASEG-SV"/>
    <s v="ALLIANZ"/>
    <s v="AUTOS"/>
    <s v="Correduría"/>
    <s v="51002"/>
    <s v="CEUTA   CEUTA"/>
    <s v="Empresa"/>
    <s v="B-11964087"/>
    <s v="Autos Cat. 2"/>
    <x v="4"/>
    <s v="ALLIANZ"/>
    <x v="0"/>
  </r>
  <r>
    <s v="2026000509"/>
    <s v="567569946"/>
    <s v="45879314"/>
    <s v=""/>
    <x v="1"/>
    <d v="2026-01-01T00:00:00"/>
    <s v="PETRANS CEUTA, S.L."/>
    <s v="ALLIANZ VH.COM. V03 (2ª CATEG.)"/>
    <s v="AUTOS"/>
    <n v="1433.5"/>
    <s v="Eur."/>
    <n v="157.69"/>
    <s v="Eur."/>
    <n v="157.69"/>
    <s v="Eur."/>
    <n v="0"/>
    <s v="Eur."/>
    <s v="SANCHEZ-VALENCIA DIEZ, JUAN CARLOS 001"/>
    <n v="0"/>
    <s v="Eur."/>
    <s v="Cartera"/>
    <s v="Facturado"/>
    <s v="BANASEG-SV"/>
    <s v="ALLIANZ"/>
    <s v="AUTOS"/>
    <s v="Correduría"/>
    <s v="51002"/>
    <s v="CEUTA   CEUTA"/>
    <s v="Empresa"/>
    <s v="B-11964087"/>
    <s v="Autos Cat. 2"/>
    <x v="4"/>
    <s v="ALLIANZ"/>
    <x v="0"/>
  </r>
  <r>
    <s v="2026000510"/>
    <s v="567674092"/>
    <s v="49707936"/>
    <d v="2026-01-02T00:00:00"/>
    <x v="1"/>
    <d v="2026-01-01T00:00:00"/>
    <s v="JAVIER MARTIN IGLESIAS FIGUEROS"/>
    <s v="ALLIANZ VH.COM. V03 (2ª CATEG.)"/>
    <s v="AUTOS"/>
    <n v="357.44"/>
    <s v="Eur."/>
    <n v="35.74"/>
    <s v="Eur."/>
    <n v="35.74"/>
    <s v="Eur."/>
    <n v="0"/>
    <s v="Eur."/>
    <s v=""/>
    <s v="0,00"/>
    <s v="Eur."/>
    <s v="Cartera"/>
    <s v="Anulado_Cia"/>
    <s v="BANASEG-SV"/>
    <s v="ALLIANZ"/>
    <s v="AUTOS"/>
    <s v="Compañía"/>
    <s v="47014"/>
    <s v="VALLADOLID  VALLADOLID"/>
    <s v="Particular"/>
    <s v="44904063-J"/>
    <s v="Autos Cat. 2"/>
    <x v="4"/>
    <s v="ALLIANZ"/>
    <x v="0"/>
  </r>
  <r>
    <s v="2026000511"/>
    <s v="567825546"/>
    <s v="54740997"/>
    <s v=""/>
    <x v="1"/>
    <d v="2026-01-01T00:00:00"/>
    <s v="ALBERTO BENITO ARRANZ"/>
    <s v="ALLIANZ VH.COM. V03 (2ª CATEG.)"/>
    <s v="AUTOS"/>
    <n v="197.94"/>
    <s v="Eur."/>
    <n v="19.79"/>
    <s v="Eur."/>
    <n v="19.79"/>
    <s v="Eur."/>
    <n v="0"/>
    <s v="Eur."/>
    <s v=""/>
    <s v="0,00"/>
    <s v="Eur."/>
    <s v="Cartera"/>
    <s v="Cobrado"/>
    <s v="BANASEG-SV"/>
    <s v="ALLIANZ"/>
    <s v="AUTOS"/>
    <s v="Correduría"/>
    <s v="47300"/>
    <s v="PEÑAFIEL  VALLADOLID"/>
    <s v="Particular"/>
    <s v="09349697-J"/>
    <s v="Autos Cat. 2"/>
    <x v="4"/>
    <s v="ALLIANZ"/>
    <x v="0"/>
  </r>
  <r>
    <s v="2026000512"/>
    <s v="567825587"/>
    <s v="54741046"/>
    <s v=""/>
    <x v="1"/>
    <d v="2026-01-01T00:00:00"/>
    <s v="PEDRO ORTEGA ARANDA"/>
    <s v="ALLIANZ VH.COM. V03 (2ª CATEG.)"/>
    <s v="AUTOS"/>
    <n v="330.91"/>
    <s v="Eur."/>
    <n v="33.090000000000003"/>
    <s v="Eur."/>
    <n v="33.090000000000003"/>
    <s v="Eur."/>
    <n v="0"/>
    <s v="Eur."/>
    <s v=""/>
    <s v="0,00"/>
    <s v="Eur."/>
    <s v="Cartera"/>
    <s v="Cobrado"/>
    <s v="BANASEG-SV"/>
    <s v="ALLIANZ"/>
    <s v="AUTOS"/>
    <s v="Correduría"/>
    <s v="34419"/>
    <s v="HUSILLOS  PALENCIA"/>
    <s v="Particular"/>
    <s v="12370244-Q"/>
    <s v="Autos Cat. 2"/>
    <x v="4"/>
    <s v="ALLIANZ"/>
    <x v="0"/>
  </r>
  <r>
    <s v="2026000513"/>
    <s v="567825603"/>
    <s v="54741087"/>
    <s v=""/>
    <x v="1"/>
    <d v="2026-01-01T00:00:00"/>
    <s v="PEDRO ORTEGA ARANDA"/>
    <s v="ALLIANZ VH.COM. V03 (2ª CATEG.)"/>
    <s v="AUTOS"/>
    <n v="1236.8499999999999"/>
    <s v="Eur."/>
    <n v="123.69"/>
    <s v="Eur."/>
    <n v="123.69"/>
    <s v="Eur."/>
    <n v="0"/>
    <s v="Eur."/>
    <s v=""/>
    <s v="0,00"/>
    <s v="Eur."/>
    <s v="Cartera"/>
    <s v="Cobrado"/>
    <s v="BANASEG-SV"/>
    <s v="ALLIANZ"/>
    <s v="AUTOS"/>
    <s v="Correduría"/>
    <s v="34419"/>
    <s v="HUSILLOS  PALENCIA"/>
    <s v="Particular"/>
    <s v="12370244-Q"/>
    <s v="Autos Cat. 2"/>
    <x v="4"/>
    <s v="ALLIANZ"/>
    <x v="0"/>
  </r>
  <r>
    <s v="2026000514"/>
    <s v="568011310"/>
    <s v="56562364"/>
    <s v=""/>
    <x v="1"/>
    <d v="2026-01-01T00:00:00"/>
    <s v="MSI RACING TEAM S.L.U"/>
    <s v="ALLIANZ VH.COM. V03 (2ª CATEG.)"/>
    <s v="AUTOS"/>
    <n v="172.51"/>
    <s v="Eur."/>
    <n v="17.25"/>
    <s v="Eur."/>
    <n v="17.25"/>
    <s v="Eur."/>
    <n v="0"/>
    <s v="Eur."/>
    <s v=""/>
    <s v="0,00"/>
    <s v="Eur."/>
    <s v="Cartera"/>
    <s v="Liquidado_Cia"/>
    <s v="BANASEG-SV"/>
    <s v="ALLIANZ"/>
    <s v="AUTOS"/>
    <s v="Correduría"/>
    <s v="28925"/>
    <s v="ALCORCON  MADRID"/>
    <s v="Empresa"/>
    <s v="B-87423596"/>
    <s v="Autos Cat. 2"/>
    <x v="4"/>
    <s v="ALLIANZ"/>
    <x v="0"/>
  </r>
  <r>
    <s v="2026000515"/>
    <s v="568005072"/>
    <s v="56554569"/>
    <s v=""/>
    <x v="1"/>
    <d v="2026-01-01T00:00:00"/>
    <s v="ENRIQUE ULIBARRI FERNANDEZ"/>
    <s v="ALLIANZ MOTO V.03"/>
    <s v="AUTOS"/>
    <n v="281.68"/>
    <s v="Eur."/>
    <n v="28.17"/>
    <s v="Eur."/>
    <n v="28.17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71501337-H"/>
    <s v="Autos Cat. 3"/>
    <x v="0"/>
    <s v="ALLIANZ"/>
    <x v="0"/>
  </r>
  <r>
    <s v="2026000516"/>
    <s v="568056554"/>
    <s v="56650720"/>
    <s v=""/>
    <x v="1"/>
    <d v="2026-01-01T00:00:00"/>
    <s v="TTES. JEREZ, S.L.U."/>
    <s v="ALLIANZ VH.COM. V03 (2ª CATEG.)"/>
    <s v="AUTOS"/>
    <n v="184.05"/>
    <s v="Eur."/>
    <n v="14.72"/>
    <s v="Eur."/>
    <n v="14.72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11609047"/>
    <s v="Autos Cat. 2"/>
    <x v="4"/>
    <s v="ALLIANZ"/>
    <x v="0"/>
  </r>
  <r>
    <s v="2026000517"/>
    <s v="568238061"/>
    <s v="31954368"/>
    <d v="2026-01-02T00:00:00"/>
    <x v="1"/>
    <d v="2026-01-01T00:00:00"/>
    <s v="CENTRO LOGISTICO MESETA NORTE, S.L.U."/>
    <s v="MULT. EMPRESARIAL"/>
    <s v="M. INDUSTRIAL"/>
    <n v="6343.49"/>
    <s v="Eur."/>
    <n v="1268.7"/>
    <s v="Eur."/>
    <n v="1268.7"/>
    <s v="Eur."/>
    <n v="0"/>
    <s v="Eur."/>
    <s v="SANCHEZ-VALENCIA DIEZ, JUAN CARLOS 001"/>
    <n v="0"/>
    <s v="Eur."/>
    <s v="Cartera"/>
    <s v="Anulado_Cia"/>
    <s v="BANASEG-SV"/>
    <s v="ALLIANZ"/>
    <s v="MULTIRRIESGOS INDUSTRIAL"/>
    <s v="Correduría"/>
    <s v="47012"/>
    <s v="VALLADOLID   VALLADOLID"/>
    <s v="Empresa"/>
    <s v="B-47750252"/>
    <s v="Multirriesgo Industriales (PYME)"/>
    <x v="1"/>
    <s v="ALLIANZ"/>
    <x v="0"/>
  </r>
  <r>
    <s v="2026000518"/>
    <s v="568269660"/>
    <s v="33965800"/>
    <s v=""/>
    <x v="1"/>
    <d v="2026-01-01T00:00:00"/>
    <s v="TRANSMARTIN NAVALMANZANO S.L."/>
    <s v="ACC. CONVENIO G.R"/>
    <s v="ACCIDENTES"/>
    <n v="36.85"/>
    <s v="Eur."/>
    <n v="7.37"/>
    <s v="Eur."/>
    <n v="7.37"/>
    <s v="Eur."/>
    <n v="0"/>
    <s v="Eur."/>
    <s v=""/>
    <s v="0,00"/>
    <s v="Eur."/>
    <s v="Cartera"/>
    <s v="Cobrado"/>
    <s v="BANASEG-SV"/>
    <s v="ALLIANZ"/>
    <s v="ACCIDENTES"/>
    <s v="Correduría"/>
    <s v="40280"/>
    <s v="NAVALMANZANO  SEGOVIA"/>
    <s v="Empresa"/>
    <s v="B-40208811"/>
    <s v="Accidentes Convenio"/>
    <x v="6"/>
    <s v="ALLIANZ"/>
    <x v="0"/>
  </r>
  <r>
    <s v="2026000519"/>
    <s v="568017077"/>
    <s v="56569706"/>
    <s v=""/>
    <x v="1"/>
    <d v="2026-01-01T00:00:00"/>
    <s v="MSI RACING TEAM S.L.U"/>
    <s v="ALLIANZ VH.COM. V03 (2ª CATEG.)"/>
    <s v="AUTOS"/>
    <n v="654.29"/>
    <s v="Eur."/>
    <n v="65.430000000000007"/>
    <s v="Eur."/>
    <n v="65.430000000000007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Cat. 2"/>
    <x v="4"/>
    <s v="ALLIANZ"/>
    <x v="0"/>
  </r>
  <r>
    <s v="2026000520"/>
    <s v="568308583"/>
    <s v="36281302"/>
    <d v="2026-01-02T00:00:00"/>
    <x v="1"/>
    <d v="2026-01-01T00:00:00"/>
    <s v="VELAZQUEZ ASISTENCIA S.L.U."/>
    <s v="ACCIDENTES CONVENIO PYME"/>
    <s v="ACCIDENTES"/>
    <n v="577.13"/>
    <s v="Eur."/>
    <n v="115.43"/>
    <s v="Eur."/>
    <n v="115.43"/>
    <s v="Eur."/>
    <n v="0"/>
    <s v="Eur."/>
    <s v="SANCHEZ-VALENCIA DIEZ, JUAN CARLOS 001"/>
    <n v="0"/>
    <s v="Eur."/>
    <s v="Cartera"/>
    <s v="Anulado_Cia"/>
    <s v="BANASEG-SV"/>
    <s v="ALLIANZ"/>
    <s v="ACCIDENTES"/>
    <s v="Correduría"/>
    <s v="47270"/>
    <s v="CIGALES  VALLADOLID"/>
    <s v="Empresa"/>
    <s v="B-47633755"/>
    <s v="Accidentes Convenio"/>
    <x v="6"/>
    <s v="ALLIANZ"/>
    <x v="0"/>
  </r>
  <r>
    <s v="2026000521"/>
    <s v="568308591"/>
    <s v="36281393"/>
    <s v=""/>
    <x v="1"/>
    <d v="2026-01-01T00:00:00"/>
    <s v="HERMANOS VELAZQUEZ GOMEZ, S.L."/>
    <s v="ACCIDENTES CONVENIO PYME"/>
    <s v="ACCIDENTES"/>
    <n v="172.98"/>
    <s v="Eur."/>
    <n v="34.6"/>
    <s v="Eur."/>
    <n v="34.6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270"/>
    <s v="CIGALES  VALLADOLID"/>
    <s v="Empresa"/>
    <s v="B-47402367"/>
    <s v="Accidentes Convenio"/>
    <x v="6"/>
    <s v="ALLIANZ"/>
    <x v="0"/>
  </r>
  <r>
    <s v="2026000522"/>
    <s v="568308625"/>
    <s v="36281539"/>
    <s v=""/>
    <x v="1"/>
    <d v="2026-01-01T00:00:00"/>
    <s v="METALES ESPECIALES DEL NOROESTE, S.L."/>
    <s v="ACCIDENTES CONVENIO PYME"/>
    <s v="ACCIDENTES"/>
    <n v="92.85"/>
    <s v="Eur."/>
    <n v="18.57"/>
    <s v="Eur."/>
    <n v="18.57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270"/>
    <s v="CIGALES  VALLADOLID"/>
    <s v="Empresa"/>
    <s v="B-34209742"/>
    <s v="Accidentes Convenio"/>
    <x v="6"/>
    <s v="ALLIANZ"/>
    <x v="0"/>
  </r>
  <r>
    <s v="2026000522"/>
    <s v="568308625"/>
    <s v="36281539"/>
    <s v=""/>
    <x v="1"/>
    <d v="2026-01-01T00:00:00"/>
    <s v="METALES ESPECIALES DEL NOROESTE, S.L."/>
    <s v="ACCIDENTES CONVENIO PYME"/>
    <s v="ACCIDENTES"/>
    <n v="92.85"/>
    <s v="Eur."/>
    <n v="18.57"/>
    <s v="Eur."/>
    <n v="18.57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270"/>
    <s v="CIGALES  VALLADOLID"/>
    <s v="Empresa"/>
    <s v="B-34209742"/>
    <s v="Accidentes Convenio"/>
    <x v="6"/>
    <s v="ALLIANZ"/>
    <x v="0"/>
  </r>
  <r>
    <s v="2026000523"/>
    <s v="568371250"/>
    <s v="40588299"/>
    <s v=""/>
    <x v="1"/>
    <d v="2026-01-01T00:00:00"/>
    <s v="INMEVA INFRAESTRUCTURAS, S.L."/>
    <s v="ACCIDENTES CONVENIO PYME"/>
    <s v="ACCIDENTES"/>
    <n v="320.18"/>
    <s v="Eur."/>
    <n v="64.040000000000006"/>
    <s v="Eur."/>
    <n v="64.040000000000006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012"/>
    <s v="VALLADOLID  VALLADOLID"/>
    <s v="Empresa"/>
    <s v="B-47383328"/>
    <s v="Accidentes Convenio"/>
    <x v="6"/>
    <s v="ALLIANZ"/>
    <x v="0"/>
  </r>
  <r>
    <s v="2026000524"/>
    <s v="568374692"/>
    <s v="40618297"/>
    <s v=""/>
    <x v="1"/>
    <d v="2026-01-01T00:00:00"/>
    <s v="RENOVATIA ACTIVOS, S.L.U."/>
    <s v="ALLIANZ COMERCIO"/>
    <s v="M.COMERCIO"/>
    <n v="271.79000000000002"/>
    <s v="Eur."/>
    <n v="54.36"/>
    <s v="Eur."/>
    <n v="54.36"/>
    <s v="Eur."/>
    <n v="0"/>
    <s v="Eur."/>
    <s v="SANCHEZ-VALENCIA DIEZ, JUAN CARLOS 001"/>
    <n v="0"/>
    <s v="Eur."/>
    <s v="Cartera"/>
    <s v="Cobrado"/>
    <s v="BANASEG-SV"/>
    <s v="ALLIANZ"/>
    <s v="M.COMERCIO"/>
    <s v="Correduría"/>
    <s v="47012"/>
    <s v="VALLADOLID  VALLADOLID"/>
    <s v="Empresa"/>
    <s v="B-47567334"/>
    <s v="Multirriesgo Comercios"/>
    <x v="1"/>
    <s v="ALLIANZ"/>
    <x v="0"/>
  </r>
  <r>
    <s v="2026000525"/>
    <s v="568374742"/>
    <s v="40618627"/>
    <d v="2026-01-02T00:00:00"/>
    <x v="1"/>
    <d v="2026-01-01T00:00:00"/>
    <s v="INDAMAL, S.L."/>
    <s v="ALLIANZ COMERCIO"/>
    <s v="M.COMERCIO"/>
    <n v="345.04"/>
    <s v="Eur."/>
    <n v="69.010000000000005"/>
    <s v="Eur."/>
    <n v="69.010000000000005"/>
    <s v="Eur."/>
    <n v="0"/>
    <s v="Eur."/>
    <s v=""/>
    <s v="0,00"/>
    <s v="Eur."/>
    <s v="Cartera"/>
    <s v="Anulado_Cia"/>
    <s v="BANASEG-SV"/>
    <s v="ALLIANZ"/>
    <s v="M.COMERCIO"/>
    <s v="Correduría"/>
    <s v="47012"/>
    <s v="VALLADOLID   VALLADOLID"/>
    <s v="Empresa"/>
    <s v="B-47486089"/>
    <s v="Multirriesgo Comercios"/>
    <x v="1"/>
    <s v="ALLIANZ"/>
    <x v="0"/>
  </r>
  <r>
    <s v="2026000526"/>
    <s v="568374767"/>
    <s v="40618784"/>
    <s v=""/>
    <x v="1"/>
    <d v="2026-01-01T00:00:00"/>
    <s v="INDAMAL, S.L."/>
    <s v="ALLIANZ COMERCIO"/>
    <s v="M.COMERCIO"/>
    <n v="272.87"/>
    <s v="Eur."/>
    <n v="54.57"/>
    <s v="Eur."/>
    <n v="54.57"/>
    <s v="Eur."/>
    <n v="0"/>
    <s v="Eur."/>
    <s v=""/>
    <s v="0,00"/>
    <s v="Eur."/>
    <s v="Cartera"/>
    <s v="Cobrado"/>
    <s v="BANASEG-SV"/>
    <s v="ALLIANZ"/>
    <s v="M.COMERCIO"/>
    <s v="Correduría"/>
    <s v="47012"/>
    <s v="VALLADOLID   VALLADOLID"/>
    <s v="Empresa"/>
    <s v="B-47486089"/>
    <s v="Multirriesgo Comercios"/>
    <x v="1"/>
    <s v="ALLIANZ"/>
    <x v="0"/>
  </r>
  <r>
    <s v="2026000527"/>
    <s v="568374825"/>
    <s v="40620693"/>
    <s v=""/>
    <x v="1"/>
    <d v="2026-01-01T00:00:00"/>
    <s v="RENOVATIA ACTIVOS, S.L.U."/>
    <s v="ALLIANZ COMERCIO"/>
    <s v="M.COMERCIO"/>
    <n v="192.45"/>
    <s v="Eur."/>
    <n v="38.49"/>
    <s v="Eur."/>
    <n v="38.49"/>
    <s v="Eur."/>
    <n v="0"/>
    <s v="Eur."/>
    <s v="SANCHEZ-VALENCIA DIEZ, JUAN CARLOS 001"/>
    <n v="0"/>
    <s v="Eur."/>
    <s v="Cartera"/>
    <s v="Cobrado"/>
    <s v="BANASEG-SV"/>
    <s v="ALLIANZ"/>
    <s v="M.COMERCIO"/>
    <s v="Correduría"/>
    <s v="47012"/>
    <s v="VALLADOLID  VALLADOLID"/>
    <s v="Empresa"/>
    <s v="B-47567334"/>
    <s v="Multirriesgo Comercios"/>
    <x v="1"/>
    <s v="ALLIANZ"/>
    <x v="0"/>
  </r>
  <r>
    <s v="2026000528"/>
    <s v="568417335"/>
    <s v="42753406"/>
    <s v=""/>
    <x v="1"/>
    <d v="2026-01-01T00:00:00"/>
    <s v="DANY ZABOLOTENU "/>
    <s v="RESPONSABILIDAD CIVIL"/>
    <s v="R.C."/>
    <n v="321.07"/>
    <s v="Eur."/>
    <n v="32.11"/>
    <s v="Eur."/>
    <n v="32.11"/>
    <s v="Eur."/>
    <n v="0"/>
    <s v="Eur."/>
    <s v="SANCHEZ-VALENCIA DIEZ, JUAN CARLOS 001"/>
    <n v="0"/>
    <s v="Eur."/>
    <s v="Cartera"/>
    <s v="Cobrado"/>
    <s v="BANASEG-SV"/>
    <s v="ALLIANZ"/>
    <s v="R.C."/>
    <s v="Correduría"/>
    <s v="28730"/>
    <s v="BUITRAGO DEL LOZOYA  MADRID"/>
    <s v="Particular"/>
    <s v="X8257503-C"/>
    <s v="Responsabilidad Civil Empresa"/>
    <x v="5"/>
    <s v="ALLIANZ"/>
    <x v="0"/>
  </r>
  <r>
    <s v="2026000529"/>
    <s v="568394443"/>
    <s v="41023470"/>
    <d v="2026-01-02T00:00:00"/>
    <x v="1"/>
    <d v="2026-01-01T00:00:00"/>
    <s v="MAGA CAPITAL PARTNERS, S.L."/>
    <s v="ALLIANZ COMERCIO"/>
    <s v="M.COMERCIO"/>
    <n v="253.9"/>
    <s v="Eur."/>
    <n v="50.78"/>
    <s v="Eur."/>
    <n v="50.78"/>
    <s v="Eur."/>
    <n v="0"/>
    <s v="Eur."/>
    <s v="SANCHEZ-VALENCIA DIEZ, JUAN CARLOS 001"/>
    <n v="0"/>
    <s v="Eur."/>
    <s v="Cartera"/>
    <s v="Anulado_Cia"/>
    <s v="BANASEG-SV"/>
    <s v="ALLIANZ"/>
    <s v="M.COMERCIO"/>
    <s v="Correduría"/>
    <s v="47012"/>
    <s v="VALLADOLID   VALLADOLID"/>
    <s v="Empresa"/>
    <s v="B-47720503"/>
    <s v="Multirriesgo Comercios"/>
    <x v="1"/>
    <s v="ALLIANZ"/>
    <x v="0"/>
  </r>
  <r>
    <s v="2026000531"/>
    <s v="568447787"/>
    <s v="44856562"/>
    <s v=""/>
    <x v="1"/>
    <d v="2026-01-01T00:00:00"/>
    <s v="NAVATRANS SERVICIOS INTEGRADOS ,"/>
    <s v="ACCIDENTES CONVENIO PYME"/>
    <s v="ACCIDENTES"/>
    <n v="79.08"/>
    <s v="Eur."/>
    <n v="15.82"/>
    <s v="Eur."/>
    <n v="15.82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0470"/>
    <s v="NAVAS DE ORO   SEGOVIA"/>
    <s v="Empresa"/>
    <s v="B-40184624"/>
    <s v="Accidentes Convenio"/>
    <x v="6"/>
    <s v="ALLIANZ"/>
    <x v="0"/>
  </r>
  <r>
    <s v="2026000530"/>
    <s v="568447779"/>
    <s v="44856419"/>
    <s v=""/>
    <x v="1"/>
    <d v="2026-01-01T00:00:00"/>
    <s v="NAVATRANS SERVICIOS INTEGRADOS ,"/>
    <s v="ACCIDENTES CONVENIO PYME"/>
    <s v="ACCIDENTES"/>
    <n v="104.43"/>
    <s v="Eur."/>
    <n v="20.89"/>
    <s v="Eur."/>
    <n v="20.89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0470"/>
    <s v="NAVAS DE ORO   SEGOVIA"/>
    <s v="Empresa"/>
    <s v="B-40184624"/>
    <s v="Accidentes Convenio"/>
    <x v="6"/>
    <s v="ALLIANZ"/>
    <x v="0"/>
  </r>
  <r>
    <s v="2026000532"/>
    <s v="568428514"/>
    <s v="42867087"/>
    <d v="2026-01-02T00:00:00"/>
    <x v="1"/>
    <d v="2026-01-01T00:00:00"/>
    <s v="ALEJANDRO PARRA GARCIA"/>
    <s v="ACCIDENTES CONVENIO PYME"/>
    <s v="ACCIDENTES"/>
    <n v="47.53"/>
    <s v="Eur."/>
    <n v="9.51"/>
    <s v="Eur."/>
    <n v="9.51"/>
    <s v="Eur."/>
    <n v="0"/>
    <s v="Eur."/>
    <s v="SANCHEZ-VALENCIA DIEZ, JUAN CARLOS 001"/>
    <n v="0"/>
    <s v="Eur."/>
    <s v="Cartera"/>
    <s v="Anulado"/>
    <s v="BANASEG-SV"/>
    <s v="ALLIANZ"/>
    <s v="ACCIDENTES"/>
    <s v="Correduría"/>
    <s v="47610"/>
    <s v="ZARATAN  VALLADOLID"/>
    <s v="Particular"/>
    <s v="12243663-G"/>
    <s v="Accidentes Convenio"/>
    <x v="6"/>
    <s v="ALLIANZ"/>
    <x v="0"/>
  </r>
  <r>
    <s v="2026000533"/>
    <s v="568447811"/>
    <s v="44856642"/>
    <s v=""/>
    <x v="1"/>
    <d v="2026-01-01T00:00:00"/>
    <s v="NAVATRANS SERVICIOS INTEGRADOS ,"/>
    <s v="ACCIDENTES CONVENIO PYME"/>
    <s v="ACCIDENTES"/>
    <n v="61.5"/>
    <s v="Eur."/>
    <n v="12.3"/>
    <s v="Eur."/>
    <n v="12.3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0470"/>
    <s v="NAVAS DE ORO   SEGOVIA"/>
    <s v="Empresa"/>
    <s v="B-40184624"/>
    <s v="Accidentes Convenio"/>
    <x v="6"/>
    <s v="ALLIANZ"/>
    <x v="0"/>
  </r>
  <r>
    <s v="2026000534"/>
    <s v="568454775"/>
    <s v="44931824"/>
    <s v=""/>
    <x v="1"/>
    <d v="2026-01-01T00:00:00"/>
    <s v="EMAYOR SYNERSIGHT TECNOLOGIES, S.L."/>
    <s v="ACCIDENTES CONVENIO PYME"/>
    <s v="ACCIDENTES"/>
    <n v="94.99"/>
    <s v="Eur."/>
    <n v="19"/>
    <s v="Eur."/>
    <n v="19"/>
    <s v="Eur."/>
    <n v="0"/>
    <s v="Eur."/>
    <s v=""/>
    <s v="0,00"/>
    <s v="Eur."/>
    <s v="Cartera"/>
    <s v="Cobrado"/>
    <s v="BANASEG-SV"/>
    <s v="ALLIANZ"/>
    <s v="ACCIDENTES"/>
    <s v="Correduría"/>
    <s v="47012"/>
    <s v="VALLADOLID  VALLADOLID"/>
    <s v="Empresa"/>
    <s v="B-47545736"/>
    <s v="Accidentes Convenio"/>
    <x v="6"/>
    <s v="ALLIANZ"/>
    <x v="0"/>
  </r>
  <r>
    <s v="2026000535"/>
    <s v="568454890"/>
    <s v="44932607"/>
    <s v=""/>
    <x v="1"/>
    <d v="2026-01-01T00:00:00"/>
    <s v="EMAYOR SYNERSIGHT TECNOLOGIES, S.L."/>
    <s v="ACC. CONVENIO G.R"/>
    <s v="ACCIDENTES"/>
    <n v="735.58"/>
    <s v="Eur."/>
    <n v="147.12"/>
    <s v="Eur."/>
    <n v="147.12"/>
    <s v="Eur."/>
    <n v="0"/>
    <s v="Eur."/>
    <s v=""/>
    <s v="0,00"/>
    <s v="Eur."/>
    <s v="Cartera"/>
    <s v="Cobrado"/>
    <s v="BANASEG-SV"/>
    <s v="ALLIANZ"/>
    <s v="ACCIDENTES"/>
    <s v="Correduría"/>
    <s v="47012"/>
    <s v="VALLADOLID  VALLADOLID"/>
    <s v="Empresa"/>
    <s v="B-47545736"/>
    <s v="Accidentes Convenio"/>
    <x v="6"/>
    <s v="ALLIANZ"/>
    <x v="0"/>
  </r>
  <r>
    <s v="2026000476"/>
    <s v="568457166"/>
    <s v="44949748"/>
    <s v=""/>
    <x v="0"/>
    <d v="2026-01-12T00:00:00"/>
    <s v="CRISTINA RODRIGUEZ MENENDEZ"/>
    <s v="RESPONSABILIDAD CIVIL PYME"/>
    <s v="R.C."/>
    <n v="67.849999999999994"/>
    <s v="Eur."/>
    <n v="13.57"/>
    <s v="Eur."/>
    <n v="13.57"/>
    <s v="Eur."/>
    <n v="0"/>
    <s v="Eur."/>
    <s v="SANCHEZ-VALENCIA DIEZ, JUAN CARLOS 001"/>
    <n v="0"/>
    <s v="Eur."/>
    <s v="Cartera"/>
    <s v="Facturado"/>
    <s v="BANASEG-SV"/>
    <s v="ALLIANZ"/>
    <s v="R.C."/>
    <s v="Correduría"/>
    <s v="47001"/>
    <s v="VALLADOLID   VALLADOLID"/>
    <s v="Particular"/>
    <s v="71164726-N"/>
    <s v="Responsabilidad Civil Empresa"/>
    <x v="5"/>
    <s v="ALLIANZ"/>
    <x v="0"/>
  </r>
  <r>
    <s v="2026000536"/>
    <s v="568472967"/>
    <s v="45990861"/>
    <s v=""/>
    <x v="1"/>
    <d v="2026-01-01T00:00:00"/>
    <s v="HERMANOS MARTIN MARTIN S.L."/>
    <s v="ACC. COLECTIVO"/>
    <s v="ACCIDENTES"/>
    <n v="367.93"/>
    <s v="Eur."/>
    <n v="73.59"/>
    <s v="Eur."/>
    <n v="73.59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37007"/>
    <s v="SALAMANCA  SALAMANCA"/>
    <s v="Empresa"/>
    <s v="B-37019171"/>
    <s v="Accidentes Colectivo"/>
    <x v="6"/>
    <s v="ALLIANZ"/>
    <x v="0"/>
  </r>
  <r>
    <s v="2026000537"/>
    <s v="568477602"/>
    <s v="46520483"/>
    <s v=""/>
    <x v="1"/>
    <d v="2026-01-01T00:00:00"/>
    <s v="VALDESCORRIEL SOCIEDAD COOPERATIVA"/>
    <s v="ACCIDENTES CONVENIO PYME"/>
    <s v="ACCIDENTES"/>
    <n v="46.53"/>
    <s v="Eur."/>
    <n v="9.31"/>
    <s v="Eur."/>
    <n v="9.31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012"/>
    <s v="VALLADOLID   VALLADOLID"/>
    <s v="Empresa"/>
    <s v="F-47741160"/>
    <s v="Accidentes Convenio"/>
    <x v="6"/>
    <s v="ALLIANZ"/>
    <x v="0"/>
  </r>
  <r>
    <s v="2026000538"/>
    <s v="568477594"/>
    <s v="46520413"/>
    <d v="2026-01-02T00:00:00"/>
    <x v="1"/>
    <d v="2026-01-01T00:00:00"/>
    <s v="FUENTES DE CEA, S.L. ,"/>
    <s v="ACCIDENTES CONVENIO PYME"/>
    <s v="ACCIDENTES"/>
    <n v="113.31"/>
    <s v="Eur."/>
    <n v="22.66"/>
    <s v="Eur."/>
    <n v="22.66"/>
    <s v="Eur."/>
    <n v="0"/>
    <s v="Eur."/>
    <s v=""/>
    <s v="0,00"/>
    <s v="Eur."/>
    <s v="Cartera"/>
    <s v="Anulado_Cia"/>
    <s v="BANASEG-SV"/>
    <s v="ALLIANZ"/>
    <s v="ACCIDENTES"/>
    <s v="Correduría"/>
    <s v="47012"/>
    <s v="VALLADOLID  VALLADOLID"/>
    <s v="Empresa"/>
    <s v="B-47737325"/>
    <s v="Accidentes Convenio"/>
    <x v="6"/>
    <s v="ALLIANZ"/>
    <x v="0"/>
  </r>
  <r>
    <s v="2026000539"/>
    <s v="568477586"/>
    <s v="46520382"/>
    <s v=""/>
    <x v="1"/>
    <d v="2026-01-01T00:00:00"/>
    <s v="RENOVATIA ACTIVOS, S.L.U."/>
    <s v="ACCIDENTES CONVENIO PYME"/>
    <s v="ACCIDENTES"/>
    <n v="45"/>
    <s v="Eur."/>
    <n v="9"/>
    <s v="Eur."/>
    <n v="9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012"/>
    <s v="VALLADOLID  VALLADOLID"/>
    <s v="Empresa"/>
    <s v="B-47567334"/>
    <s v="Accidentes Convenio"/>
    <x v="6"/>
    <s v="ALLIANZ"/>
    <x v="0"/>
  </r>
  <r>
    <s v="2026000540"/>
    <s v="568495125"/>
    <s v="46717158"/>
    <s v=""/>
    <x v="1"/>
    <d v="2026-01-01T00:00:00"/>
    <s v="DAVID MATO ALONSO"/>
    <s v="RESPONSABILIDAD CIVIL PYME"/>
    <s v="R.C."/>
    <n v="330.18"/>
    <s v="Eur."/>
    <n v="66.040000000000006"/>
    <s v="Eur."/>
    <n v="66.040000000000006"/>
    <s v="Eur."/>
    <n v="0"/>
    <s v="Eur."/>
    <s v="SANCHEZ-VALENCIA DIEZ, JUAN CARLOS 001"/>
    <n v="0"/>
    <s v="Eur."/>
    <s v="Cartera"/>
    <s v="Cobrado"/>
    <s v="BANASEG-SV"/>
    <s v="ALLIANZ"/>
    <s v="R.C."/>
    <s v="Correduría"/>
    <s v="47012"/>
    <s v="VALLADOLID  VALLADOLID"/>
    <s v="Particular"/>
    <s v="12389049-F"/>
    <s v="Responsabilidad Civil Empresa"/>
    <x v="5"/>
    <s v="ALLIANZ"/>
    <x v="0"/>
  </r>
  <r>
    <s v="2026000477"/>
    <s v="568508935"/>
    <s v="47832088"/>
    <s v=""/>
    <x v="0"/>
    <d v="2026-01-13T00:00:00"/>
    <s v="RESIDUOS URBANOS LUCI S.L"/>
    <s v="ACC. COLECTIVO"/>
    <s v="ACCIDENTES"/>
    <n v="431.76"/>
    <s v="Eur."/>
    <n v="107.94"/>
    <s v="Eur."/>
    <n v="107.94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0445"/>
    <s v="JUARROS DE VOLTOYA   SEGOVIA"/>
    <s v="Empresa"/>
    <s v="B-40185555"/>
    <s v="Accidentes Colectivo"/>
    <x v="6"/>
    <s v="ALLIANZ"/>
    <x v="0"/>
  </r>
  <r>
    <s v="2026000541"/>
    <s v="568508984"/>
    <s v="47834219"/>
    <s v=""/>
    <x v="1"/>
    <d v="2026-01-01T00:00:00"/>
    <s v="ASOCIACION CULTURAL CASTILDELICIAS"/>
    <s v="ACC. COLECTIVO"/>
    <s v="ACCIDENTES"/>
    <n v="117.99"/>
    <s v="Eur."/>
    <n v="29.5"/>
    <s v="Eur."/>
    <n v="29.5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013"/>
    <s v="VALLADOLID  VALLADOLID"/>
    <s v="Empresa"/>
    <s v="G-47285317"/>
    <s v="Accidentes Colectivo"/>
    <x v="6"/>
    <s v="ALLIANZ"/>
    <x v="0"/>
  </r>
  <r>
    <s v="2026000543"/>
    <s v="568509586"/>
    <s v="47856197"/>
    <s v=""/>
    <x v="1"/>
    <d v="2026-01-01T00:00:00"/>
    <s v="ROBERTO MERINO GARCIA"/>
    <s v="ACC. COLECTIVO"/>
    <s v="ACCIDENTES"/>
    <n v="126.62"/>
    <s v="Eur."/>
    <n v="37.99"/>
    <s v="Eur."/>
    <n v="37.99"/>
    <s v="Eur."/>
    <n v="0"/>
    <s v="Eur."/>
    <s v="SANCHEZ-VALENCIA DIEZ, JUAN CARLOS 001"/>
    <n v="0"/>
    <s v="Eur."/>
    <s v="Cartera"/>
    <s v="Cobrado"/>
    <s v="BANASEG-SV"/>
    <s v="ALLIANZ"/>
    <s v="ACCIDENTES"/>
    <s v="Correduría"/>
    <s v="47013"/>
    <s v="VALLADOLID   VALLADOLID"/>
    <s v="Particular"/>
    <s v="09314645-J"/>
    <s v="Accidentes Colectivo"/>
    <x v="6"/>
    <s v="ALLIANZ"/>
    <x v="0"/>
  </r>
  <r>
    <s v="2026000475"/>
    <s v="568610582"/>
    <s v="53249394"/>
    <s v=""/>
    <x v="0"/>
    <d v="2026-01-09T00:00:00"/>
    <s v="MARIETA YURIEVA METODIEVA"/>
    <s v="RESPONSABILIDAD CIVIL PYME"/>
    <s v="R.C."/>
    <n v="224.69"/>
    <s v="Eur."/>
    <n v="33.700000000000003"/>
    <s v="Eur."/>
    <n v="33.700000000000003"/>
    <s v="Eur."/>
    <n v="0"/>
    <s v="Eur."/>
    <s v=""/>
    <s v="0,00"/>
    <s v="Eur."/>
    <s v="Cartera"/>
    <s v="Cobrado"/>
    <s v="BANASEG-SV"/>
    <s v="ALLIANZ"/>
    <s v="R.C."/>
    <s v="Correduría"/>
    <s v="47410"/>
    <s v="OLMEDO  VALLADOLID"/>
    <s v="Particular"/>
    <s v="X4811363-Q"/>
    <s v="Responsabilidad Civil Empresa"/>
    <x v="5"/>
    <s v="ALLIANZ"/>
    <x v="0"/>
  </r>
  <r>
    <s v="2026000542"/>
    <s v="568563617"/>
    <s v="49469575"/>
    <s v=""/>
    <x v="1"/>
    <d v="2026-01-01T00:00:00"/>
    <s v="MARIA CONCEPCION COBOS HERRERO"/>
    <s v="ALLIANZ ACCIDENTES v05"/>
    <s v="ACCIDENTES"/>
    <n v="103.06"/>
    <s v="Eur."/>
    <n v="30.92"/>
    <s v="Eur."/>
    <n v="30.92"/>
    <s v="Eur."/>
    <n v="0"/>
    <s v="Eur."/>
    <s v=""/>
    <s v="0,00"/>
    <s v="Eur."/>
    <s v="Cartera"/>
    <s v="Cobrado"/>
    <s v="BANASEG-SV"/>
    <s v="ALLIANZ"/>
    <s v="ACCIDENTES"/>
    <s v="Correduría"/>
    <s v="47014"/>
    <s v="VALLADOLID  VALLADOLID"/>
    <s v="Particular"/>
    <s v="12218542-E"/>
    <s v="Accidentes Individual"/>
    <x v="7"/>
    <s v="ALLIANZ"/>
    <x v="0"/>
  </r>
  <r>
    <s v="2026000544"/>
    <s v="568611747"/>
    <s v="53257771"/>
    <s v=""/>
    <x v="1"/>
    <d v="2026-01-01T00:00:00"/>
    <s v="ARUM INVERSIONES, S.L."/>
    <s v="RESPONSABILIDAD CIVIL"/>
    <s v="R.C."/>
    <n v="6907.8"/>
    <s v="Eur."/>
    <n v="1036.17"/>
    <s v="Eur."/>
    <n v="1036.17"/>
    <s v="Eur."/>
    <n v="0"/>
    <s v="Eur."/>
    <s v=""/>
    <s v="0,00"/>
    <s v="Eur."/>
    <s v="Cartera"/>
    <s v="Liquidado_Cia"/>
    <s v="BANASEG-SV"/>
    <s v="ALLIANZ"/>
    <s v="R.C."/>
    <s v="Correduría"/>
    <s v="28006"/>
    <s v="MADRID  MADRID"/>
    <s v="Empresa"/>
    <s v="B-72648066"/>
    <s v="Responsabilidad Civil Empresa"/>
    <x v="5"/>
    <s v="ALLIANZ"/>
    <x v="0"/>
  </r>
  <r>
    <s v="2026000546"/>
    <s v="568597623"/>
    <s v="50551465"/>
    <s v=""/>
    <x v="1"/>
    <d v="2026-01-01T00:00:00"/>
    <s v="NERVA CAPITAL S.L. ,"/>
    <s v="RESPONSABILIDAD CIVIL"/>
    <s v="R.C."/>
    <n v="708.26"/>
    <s v="Eur."/>
    <n v="106.24"/>
    <s v="Eur."/>
    <n v="106.24"/>
    <s v="Eur."/>
    <n v="0"/>
    <s v="Eur."/>
    <s v=""/>
    <s v="0,00"/>
    <s v="Eur."/>
    <s v="Cartera"/>
    <s v="Liquidado_Cia"/>
    <s v="BANASEG-SV"/>
    <s v="ALLIANZ"/>
    <s v="R.C."/>
    <s v="Correduría"/>
    <s v="47012"/>
    <s v="VALLADOLID   VALLADOLID"/>
    <s v="Empresa"/>
    <s v="B-47754403"/>
    <s v="Responsabilidad Civil Empresa"/>
    <x v="5"/>
    <s v="ALLIANZ"/>
    <x v="0"/>
  </r>
  <r>
    <s v="2026000545"/>
    <s v="568593614"/>
    <s v="50081695"/>
    <d v="2026-01-02T00:00:00"/>
    <x v="1"/>
    <d v="2026-01-01T00:00:00"/>
    <s v="CENTRO LOGISTICO MESETA NORTE, S.L.U."/>
    <s v="ACCIDENTES CONVENIO PYME"/>
    <s v="ACCIDENTES"/>
    <n v="368.98"/>
    <s v="Eur."/>
    <n v="73.8"/>
    <s v="Eur."/>
    <n v="73.8"/>
    <s v="Eur."/>
    <n v="0"/>
    <s v="Eur."/>
    <s v=""/>
    <s v="0,00"/>
    <s v="Eur."/>
    <s v="Cartera"/>
    <s v="Anulado_Cia"/>
    <s v="BANASEG-SV"/>
    <s v="ALLIANZ"/>
    <s v="ACCIDENTES"/>
    <s v="Correduría"/>
    <s v="47012"/>
    <s v="VALLADOLID   VALLADOLID"/>
    <s v="Empresa"/>
    <s v="B-47750252"/>
    <s v="Accidentes Convenio"/>
    <x v="6"/>
    <s v="ALLIANZ"/>
    <x v="0"/>
  </r>
  <r>
    <s v="2026000479"/>
    <s v="568615193"/>
    <s v="53276947"/>
    <s v=""/>
    <x v="0"/>
    <d v="2026-01-04T00:00:00"/>
    <s v="JUAN CARLOS ESCUDERO PIQUERO"/>
    <s v="ALLIANZ MERCANCIAS PYME"/>
    <s v="TRANSPORTES"/>
    <n v="219.57"/>
    <s v="Eur."/>
    <n v="38.42"/>
    <s v="Eur."/>
    <n v="38.42"/>
    <s v="Eur."/>
    <n v="0"/>
    <s v="Eur."/>
    <s v=""/>
    <s v="0,00"/>
    <s v="Eur."/>
    <s v="Cartera"/>
    <s v="Cobrado"/>
    <s v="BANASEG-SV"/>
    <s v="ALLIANZ"/>
    <s v="TRANSPORTES"/>
    <s v="Correduría"/>
    <s v="47012"/>
    <s v="VALLADOLID  VALLADOLID"/>
    <s v="Particular"/>
    <s v="09304461-H"/>
    <s v="Transportes Mercancías"/>
    <x v="8"/>
    <s v="ALLIANZ"/>
    <x v="0"/>
  </r>
  <r>
    <s v="2026000480"/>
    <s v="568665792"/>
    <s v="54816242"/>
    <s v=""/>
    <x v="0"/>
    <d v="2026-01-06T00:00:00"/>
    <s v="BEATRIZ PARDO FIGUERIDO"/>
    <s v="RESPONSABILIDAD CIVIL PYME"/>
    <s v="R.C."/>
    <n v="40.93"/>
    <s v="Eur."/>
    <n v="8.19"/>
    <s v="Eur."/>
    <n v="8.19"/>
    <s v="Eur."/>
    <n v="0"/>
    <s v="Eur."/>
    <s v=""/>
    <s v="0,00"/>
    <s v="Eur."/>
    <s v="Cartera"/>
    <s v="Cobrado"/>
    <s v="BANASEG-SV"/>
    <s v="ALLIANZ"/>
    <s v="R.C."/>
    <s v="Correduría"/>
    <s v="47003"/>
    <s v="VALLADOLID  VALLADOLID"/>
    <s v="Particular"/>
    <s v="71149543-D"/>
    <s v="Responsabilidad Civil Empresa"/>
    <x v="5"/>
    <s v="ALLIANZ"/>
    <x v="0"/>
  </r>
  <r>
    <s v="2026000478"/>
    <s v="568688075"/>
    <s v="54876627"/>
    <s v=""/>
    <x v="0"/>
    <d v="2026-01-19T00:00:00"/>
    <s v="JUAN JOSE ABIA POSADAS"/>
    <s v="RESPONSABILIDAD CIVIL PYME"/>
    <s v="R.C."/>
    <n v="40.21"/>
    <s v="Eur."/>
    <n v="8.0399999999999991"/>
    <s v="Eur."/>
    <n v="8.0399999999999991"/>
    <s v="Eur."/>
    <n v="0"/>
    <s v="Eur."/>
    <s v=""/>
    <s v="0,00"/>
    <s v="Eur."/>
    <s v="Cartera"/>
    <s v="Cobrado"/>
    <s v="BANASEG-SV"/>
    <s v="ALLIANZ"/>
    <s v="R.C."/>
    <s v="Correduría"/>
    <s v="47003"/>
    <s v="VALLADOLID  VALLADOLID"/>
    <s v="Particular"/>
    <s v="71151211-K"/>
    <s v="Responsabilidad Civil Empresa"/>
    <x v="5"/>
    <s v="ALLIANZ"/>
    <x v="0"/>
  </r>
  <r>
    <s v="2026000481"/>
    <s v="568625408"/>
    <s v="53324877"/>
    <s v=""/>
    <x v="0"/>
    <d v="2026-01-19T00:00:00"/>
    <s v="TRANSPORTES RIVERO HERNANDO, S.L."/>
    <s v="ALLIANZ MERCANCIAS PYME"/>
    <s v="TRANSPORTES"/>
    <n v="544.05999999999995"/>
    <s v="Eur."/>
    <n v="95.21"/>
    <s v="Eur."/>
    <n v="95.21"/>
    <s v="Eur."/>
    <n v="0"/>
    <s v="Eur."/>
    <s v=""/>
    <s v="0,00"/>
    <s v="Eur."/>
    <s v="Cartera"/>
    <s v="Cobrado"/>
    <s v="BANASEG-SV"/>
    <s v="ALLIANZ"/>
    <s v="TRANSPORTES"/>
    <s v="Correduría"/>
    <s v="47001"/>
    <s v="VALLADOLID  VALLADOLID"/>
    <s v="Empresa"/>
    <s v="B-47748322"/>
    <s v="Transportes Mercancías"/>
    <x v="8"/>
    <s v="ALLIANZ"/>
    <x v="0"/>
  </r>
  <r>
    <s v="2026000482"/>
    <s v="568624666"/>
    <s v="53322178"/>
    <s v=""/>
    <x v="0"/>
    <d v="2026-01-12T00:00:00"/>
    <s v="MANTENIMIENTOS ELECTRICOS Y SOLARES, S.L."/>
    <s v="ALLIANZ MERCANCIAS"/>
    <s v="TRANSPORTES"/>
    <n v="390.83"/>
    <s v="Eur."/>
    <n v="78.17"/>
    <s v="Eur."/>
    <n v="78.17"/>
    <s v="Eur."/>
    <n v="0"/>
    <s v="Eur."/>
    <s v=""/>
    <s v="0,00"/>
    <s v="Eur."/>
    <s v="Cartera"/>
    <s v="Cobrado"/>
    <s v="BANASEG-SV"/>
    <s v="ALLIANZ"/>
    <s v="TRANSPORTES"/>
    <s v="Correduría"/>
    <s v="47012"/>
    <s v="VALLADOLID  VALLADOLID"/>
    <s v="Empresa"/>
    <s v="B-47604814"/>
    <s v="Transportes Mercancías"/>
    <x v="8"/>
    <s v="ALLIANZ"/>
    <x v="0"/>
  </r>
  <r>
    <s v="2026000483"/>
    <s v="568722213"/>
    <s v="56215548"/>
    <s v=""/>
    <x v="0"/>
    <d v="2026-01-25T00:00:00"/>
    <s v="REFORMAS VERTIOLID 2000, S.L."/>
    <s v="RESPONSABILIDAD CIVIL PYME"/>
    <s v="R.C."/>
    <n v="207.95"/>
    <s v="Eur."/>
    <n v="31.19"/>
    <s v="Eur."/>
    <n v="31.19"/>
    <s v="Eur."/>
    <n v="0"/>
    <s v="Eur."/>
    <s v=""/>
    <s v="0,00"/>
    <s v="Eur."/>
    <s v="Cartera"/>
    <s v="Devuelto"/>
    <s v="BANASEG-SV"/>
    <s v="ALLIANZ"/>
    <s v="R.C."/>
    <s v="Correduría"/>
    <s v="47195"/>
    <s v="ARROYO DE LA ENCOMIENDA  VALLADOLID"/>
    <s v="Empresa"/>
    <s v="B-75328336"/>
    <s v="Responsabilidad Civil Empresa"/>
    <x v="5"/>
    <s v="ALLIANZ"/>
    <x v="0"/>
  </r>
  <r>
    <s v="2026000547"/>
    <s v="568707107"/>
    <s v="55130641"/>
    <s v=""/>
    <x v="1"/>
    <d v="2026-01-01T00:00:00"/>
    <s v="AUTOCARES JULIO FERNANDEZ, S.L."/>
    <s v="ACC. COLECTIVO"/>
    <s v="ACCIDENTES"/>
    <n v="331.79"/>
    <s v="Eur."/>
    <n v="66.36"/>
    <s v="Eur."/>
    <n v="66.36"/>
    <s v="Eur."/>
    <n v="0"/>
    <s v="Eur."/>
    <s v=""/>
    <s v="0,00"/>
    <s v="Eur."/>
    <s v="Cartera"/>
    <s v="Cobrado"/>
    <s v="BANASEG-SV"/>
    <s v="ALLIANZ"/>
    <s v="ACCIDENTES"/>
    <s v="Correduría"/>
    <s v="49332"/>
    <s v="CAMARZANA DE TERA  ZAMORA"/>
    <s v="Empresa"/>
    <s v="B-49275704"/>
    <s v="Accidentes Colectivo"/>
    <x v="6"/>
    <s v="ALLIANZ"/>
    <x v="0"/>
  </r>
  <r>
    <s v="2026000548"/>
    <s v="568783231"/>
    <s v="56858474"/>
    <s v=""/>
    <x v="1"/>
    <d v="2026-01-01T00:00:00"/>
    <s v="VALDE ESPAÑA T4, S.L."/>
    <s v="MULT. EMPRESARIAL"/>
    <s v="M. INDUSTRIAL"/>
    <n v="8395.1299999999992"/>
    <s v="Eur."/>
    <n v="1679.03"/>
    <s v="Eur."/>
    <n v="1679.03"/>
    <s v="Eur."/>
    <n v="0"/>
    <s v="Eur."/>
    <s v=""/>
    <s v="0,00"/>
    <s v="Eur."/>
    <s v="Cartera"/>
    <s v="Liquidado_Cia"/>
    <s v="BANASEG-SV"/>
    <s v="ALLIANZ"/>
    <s v="MULTIRRIESGOS INDUSTRIAL"/>
    <s v="Correduría"/>
    <s v="28802"/>
    <s v="ALCALA DE HENARES  MADRID"/>
    <s v="Empresa"/>
    <s v="B-10722312"/>
    <s v="Multirriesgo Industriales (PYME)"/>
    <x v="1"/>
    <s v="ALLIANZ"/>
    <x v="0"/>
  </r>
  <r>
    <s v="2026000549"/>
    <s v="568783025"/>
    <s v="56757043"/>
    <s v=""/>
    <x v="1"/>
    <d v="2026-01-01T00:00:00"/>
    <s v="VALDE ESPAÑA T4, S.L."/>
    <s v="RESPONSABILIDAD CIVIL"/>
    <s v="R.C."/>
    <n v="8211.02"/>
    <s v="Eur."/>
    <n v="1231.6500000000001"/>
    <s v="Eur."/>
    <n v="1231.6500000000001"/>
    <s v="Eur."/>
    <n v="0"/>
    <s v="Eur."/>
    <s v=""/>
    <s v="0,00"/>
    <s v="Eur."/>
    <s v="Cartera"/>
    <s v="Liquidado_Cia"/>
    <s v="BANASEG-SV"/>
    <s v="ALLIANZ"/>
    <s v="R.C."/>
    <s v="Correduría"/>
    <s v="28802"/>
    <s v="ALCALA DE HENARES  MADRID"/>
    <s v="Empresa"/>
    <s v="B-10722312"/>
    <s v="Responsabilidad Civil Empresa"/>
    <x v="5"/>
    <s v="ALLIANZ"/>
    <x v="0"/>
  </r>
  <r>
    <s v="2026000550"/>
    <s v="873279974"/>
    <s v="56543214"/>
    <s v=""/>
    <x v="1"/>
    <d v="2026-01-01T00:00:00"/>
    <s v="ESTELA SOTO ESPESO"/>
    <s v="ALLIANZ HOGAR "/>
    <s v="M.HOGAR"/>
    <n v="362.53"/>
    <s v="Eur."/>
    <n v="90.63"/>
    <s v="Eur."/>
    <n v="90.63"/>
    <s v="Eur."/>
    <n v="0"/>
    <s v="Eur."/>
    <s v=""/>
    <s v="0,00"/>
    <s v="Eur."/>
    <s v="Cartera"/>
    <s v="Liquidado_Cia"/>
    <s v="BANASEG-SV"/>
    <s v="ALLIANZ"/>
    <s v="M.HOGAR"/>
    <s v="Compañía"/>
    <s v="47230"/>
    <s v="MATAPOZUELOS - VALLADOLID"/>
    <s v="Particular"/>
    <s v="12404172-L"/>
    <s v="Hogar"/>
    <x v="2"/>
    <s v="ALLIANZ"/>
    <x v="0"/>
  </r>
  <r>
    <s v="2026000551"/>
    <s v="874090917"/>
    <s v="56543171"/>
    <s v=""/>
    <x v="1"/>
    <d v="2026-01-01T00:00:00"/>
    <s v="ESTELA SOTO ESPESO"/>
    <s v="ALLIANZ HOGAR "/>
    <s v="M.HOGAR"/>
    <n v="-13.32"/>
    <s v="Eur."/>
    <n v="-3.33"/>
    <s v="Eur."/>
    <n v="-3.33"/>
    <s v="Eur."/>
    <n v="0"/>
    <s v="Eur."/>
    <s v=""/>
    <s v="0,00"/>
    <s v="Eur."/>
    <s v="Supl. Modificación de Producción"/>
    <s v="Liquidado_Cia"/>
    <s v="BANASEG-SV"/>
    <s v="ALLIANZ"/>
    <s v="M.HOGAR"/>
    <s v="Correduría"/>
    <s v="47230"/>
    <s v="MATAPOZUELOS - VALLADOLID"/>
    <s v="Particular"/>
    <s v="12404172-L"/>
    <s v="Hogar"/>
    <x v="2"/>
    <s v="ALLIANZ"/>
    <x v="0"/>
  </r>
  <r>
    <s v="2026000484"/>
    <s v="570975411"/>
    <s v="34275021"/>
    <s v=""/>
    <x v="0"/>
    <d v="2026-01-23T00:00:00"/>
    <s v="SALVADOR GAGO CONCEJO"/>
    <s v="ALLIANZ RIESGO"/>
    <s v="VIDA"/>
    <n v="646.25"/>
    <s v="Eur."/>
    <n v="129.25"/>
    <s v="Eur."/>
    <n v="129.25"/>
    <s v="Eur."/>
    <n v="0"/>
    <s v="Eur."/>
    <s v=""/>
    <s v="0,00"/>
    <s v="Eur."/>
    <s v="Cartera"/>
    <s v="Liquidado_Cia"/>
    <s v="BANASEG-SV"/>
    <s v="ALLIANZ"/>
    <s v="VIDA"/>
    <s v="Compañía"/>
    <s v="47810"/>
    <s v="VILLAFRECHOS   VALLADOLID"/>
    <s v="Particular"/>
    <s v="12384140-C"/>
    <s v="Vida Ahorro Individual"/>
    <x v="9"/>
    <s v="ALLIANZ"/>
    <x v="0"/>
  </r>
  <r>
    <s v="2026000002"/>
    <s v="469628063-J"/>
    <s v="GPDIA3000224"/>
    <d v="2026-01-01T00:00:00"/>
    <x v="0"/>
    <d v="2026-01-01T00:00:00"/>
    <s v="RENOVATIA ACTIVOS, S.L.U."/>
    <s v="HOGAR PLUS 2015"/>
    <s v="M.HOGAR"/>
    <n v="150.61000000000001"/>
    <s v="Eur."/>
    <n v="37.65"/>
    <s v="Eur."/>
    <n v="37.65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4"/>
    <s v="469653253-C"/>
    <s v="547654663"/>
    <d v="2026-01-01T00:00:00"/>
    <x v="0"/>
    <d v="2026-01-01T00:00:00"/>
    <s v="RENOVATIA ACTIVOS, S.L.U."/>
    <s v="HOGAR PLUS 2015"/>
    <s v="M.HOGAR"/>
    <n v="160.31"/>
    <s v="Eur."/>
    <n v="40.08"/>
    <s v="Eur."/>
    <n v="40.08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5"/>
    <s v="469516878-H"/>
    <s v="548967031"/>
    <s v=""/>
    <x v="0"/>
    <d v="2026-01-14T00:00:00"/>
    <s v="CENTRO DENTAL ALBERTO SEVILLANO, S.L."/>
    <s v="AVERIA MAQUINARIA"/>
    <s v="A.MAQUINARIA"/>
    <n v="95.38"/>
    <s v="Eur."/>
    <n v="16.690000000000001"/>
    <s v="Eur."/>
    <n v="16.690000000000001"/>
    <s v="Eur."/>
    <n v="0"/>
    <s v="Eur."/>
    <s v=""/>
    <s v="0,00"/>
    <s v="Eur."/>
    <s v="Cartera"/>
    <s v="Cobrado"/>
    <s v="BANASEG-SV"/>
    <s v="OCCIDENT GCO, S.A.U. DE SEGUROS Y REASEGUROS"/>
    <s v="A.MAQUINARIA"/>
    <s v="Correduría"/>
    <s v="47014"/>
    <s v="VALLADOLID  VALLADOLID"/>
    <s v="Empresa"/>
    <s v="B-04987855"/>
    <s v="Avería Maquinaria"/>
    <x v="10"/>
    <s v="OCCIDENT"/>
    <x v="0"/>
  </r>
  <r>
    <s v="2026000007"/>
    <s v="469653252-T"/>
    <s v="547654662"/>
    <d v="2026-01-01T00:00:00"/>
    <x v="0"/>
    <d v="2026-01-01T00:00:00"/>
    <s v="RENOVATIA ACTIVOS, S.L.U."/>
    <s v="HOGAR PLUS 2015"/>
    <s v="M.HOGAR"/>
    <n v="147.41999999999999"/>
    <s v="Eur."/>
    <n v="36.85"/>
    <s v="Eur."/>
    <n v="36.85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9"/>
    <s v="469641543-B"/>
    <s v="547464733"/>
    <s v=""/>
    <x v="0"/>
    <d v="2026-01-31T00:00:00"/>
    <s v="RAUL RODRIGUEZ GARCIA"/>
    <s v="HOGAR PLUS 2015"/>
    <s v="M.HOGAR"/>
    <n v="224.88"/>
    <s v="Eur."/>
    <n v="56.22"/>
    <s v="Eur."/>
    <n v="56.22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03"/>
    <s v="VALLADOLID  VALLADOLID"/>
    <s v="Particular"/>
    <s v="12670260-C"/>
    <s v="Hogar"/>
    <x v="2"/>
    <s v="OCCIDENT"/>
    <x v="0"/>
  </r>
  <r>
    <s v="2026000008"/>
    <s v="469534133-B"/>
    <s v="548323649"/>
    <s v=""/>
    <x v="0"/>
    <d v="2026-01-05T00:00:00"/>
    <s v="RAFAEL SOTO MARTIN"/>
    <s v="RESPONSABILIDAD CIVIL GENERAL"/>
    <s v="R.C."/>
    <n v="671.44"/>
    <s v="Eur."/>
    <n v="100.72"/>
    <s v="Eur."/>
    <n v="100.72"/>
    <s v="Eur."/>
    <n v="0"/>
    <s v="Eur."/>
    <s v=""/>
    <s v="0,00"/>
    <s v="Eur."/>
    <s v="Cartera"/>
    <s v="Liquidado_Cia"/>
    <s v="BANASEG-SV"/>
    <s v="OCCIDENT GCO, S.A.U. DE SEGUROS Y REASEGUROS"/>
    <s v="R.C."/>
    <s v="Correduría"/>
    <s v="47009"/>
    <s v="VALLADOLID  VALLADOLID"/>
    <s v="Particular"/>
    <s v="70239797-M"/>
    <s v="Responsabilidad Civil Empresa"/>
    <x v="5"/>
    <s v="OCCIDENT"/>
    <x v="0"/>
  </r>
  <r>
    <s v="2026000006"/>
    <s v="469653254-L"/>
    <s v="547654667"/>
    <d v="2026-01-01T00:00:00"/>
    <x v="0"/>
    <d v="2026-01-01T00:00:00"/>
    <s v="RENOVATIA ACTIVOS, S.L.U."/>
    <s v="HOGAR PLUS 2015"/>
    <s v="M.HOGAR"/>
    <n v="145.22999999999999"/>
    <s v="Eur."/>
    <n v="36.31"/>
    <s v="Eur."/>
    <n v="36.31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1"/>
    <s v="469691708-T"/>
    <s v="548382890"/>
    <d v="2026-01-01T00:00:00"/>
    <x v="0"/>
    <d v="2026-01-01T00:00:00"/>
    <s v="RENOVATIA ACTIVOS, S.L.U."/>
    <s v="HOGAR PLUS 2015"/>
    <s v="M.HOGAR"/>
    <n v="1337.64"/>
    <s v="Eur."/>
    <n v="334.41"/>
    <s v="Eur."/>
    <n v="334.41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0"/>
    <s v="469667701-M"/>
    <s v="547986242"/>
    <d v="2026-01-01T00:00:00"/>
    <x v="0"/>
    <d v="2026-01-01T00:00:00"/>
    <s v="INDAMAL, S.L."/>
    <s v="HOGAR PLUS 2015"/>
    <s v="M.HOGAR"/>
    <n v="235.35"/>
    <s v="Eur."/>
    <n v="58.84"/>
    <s v="Eur."/>
    <n v="58.84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 VALLADOLID"/>
    <s v="Empresa"/>
    <s v="B-47486089"/>
    <s v="Hogar"/>
    <x v="2"/>
    <s v="OCCIDENT"/>
    <x v="0"/>
  </r>
  <r>
    <s v="2026000012"/>
    <s v="469684214-D"/>
    <s v="548316286"/>
    <s v=""/>
    <x v="0"/>
    <d v="2026-01-04T00:00:00"/>
    <s v="INVERSIONES ANTEQUERA, S.L."/>
    <s v="HOGAR PLUS 2015"/>
    <s v="M.HOGAR"/>
    <n v="243.73"/>
    <s v="Eur."/>
    <n v="60.93"/>
    <s v="Eur."/>
    <n v="60.93"/>
    <s v="Eur."/>
    <n v="0"/>
    <s v="Eur."/>
    <s v=""/>
    <s v="0,00"/>
    <s v="Eur."/>
    <s v="Cartera"/>
    <s v="Liquidado_Cia"/>
    <s v="BANASEG-SV"/>
    <s v="OCCIDENT GCO, S.A.U. DE SEGUROS Y REASEGUROS"/>
    <s v="M.HOGAR"/>
    <s v="Correduría"/>
    <s v="47001"/>
    <s v="VALLADOLID  VALLADOLID"/>
    <s v="Empresa"/>
    <s v="B-47404165"/>
    <s v="Hogar"/>
    <x v="2"/>
    <s v="OCCIDENT"/>
    <x v="0"/>
  </r>
  <r>
    <s v="2026000013"/>
    <s v="469705493-N"/>
    <s v="548645048"/>
    <d v="2026-01-01T00:00:00"/>
    <x v="0"/>
    <d v="2026-01-01T00:00:00"/>
    <s v="RENOVATIA ACTIVOS, S.L.U."/>
    <s v="HOGAR PLUS 2015"/>
    <s v="M.HOGAR"/>
    <n v="196.18"/>
    <s v="Eur."/>
    <n v="49.04"/>
    <s v="Eur."/>
    <n v="49.04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4"/>
    <s v="469705350-V"/>
    <s v="548644573"/>
    <d v="2026-01-01T00:00:00"/>
    <x v="0"/>
    <d v="2026-01-01T00:00:00"/>
    <s v="RENOVATIA ACTIVOS, S.L.U."/>
    <s v="HOGAR PLUS 2015"/>
    <s v="M.HOGAR"/>
    <n v="196.18"/>
    <s v="Eur."/>
    <n v="49.04"/>
    <s v="Eur."/>
    <n v="49.04"/>
    <s v="Eur."/>
    <n v="0"/>
    <s v="Eur."/>
    <s v=""/>
    <s v="0,0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5"/>
    <s v="5641210422"/>
    <s v="2SG427006240"/>
    <s v=""/>
    <x v="0"/>
    <d v="2026-01-01T00:00:00"/>
    <s v="CRISTINA ROBLES SAMANIEGO"/>
    <s v="SALUD"/>
    <s v="SALUD"/>
    <n v="180.23"/>
    <s v="Eur."/>
    <n v="8.11"/>
    <s v="Eur."/>
    <n v="8.11"/>
    <s v="Eur."/>
    <n v="0"/>
    <s v="Eur."/>
    <s v=""/>
    <s v="0,00"/>
    <s v="Eur."/>
    <s v="Cartera"/>
    <s v="Facturado"/>
    <s v="BANASEG-SV"/>
    <s v="ESPABROK"/>
    <s v="SALUD"/>
    <s v="Compañía"/>
    <s v="47007"/>
    <s v="VALLADOLID  VALLADOLID"/>
    <s v="Particular"/>
    <s v="71147331-M"/>
    <s v="Salud Particular"/>
    <x v="7"/>
    <s v="ESPABROK"/>
    <x v="0"/>
  </r>
  <r>
    <s v="2026000016"/>
    <s v="26S00001RCD/2026/100180"/>
    <s v="26S00001RCD"/>
    <s v=""/>
    <x v="0"/>
    <d v="2026-01-01T00:00:00"/>
    <s v="INVERSIONES SOTOVERDE, S.L."/>
    <s v="MARKEL D&amp;O"/>
    <s v="D&amp;O"/>
    <n v="772.24"/>
    <s v="Eur."/>
    <n v="193.06"/>
    <s v="Eur."/>
    <n v="193.06"/>
    <s v="Eur."/>
    <n v="0"/>
    <s v="Eur."/>
    <s v=""/>
    <s v="0,00"/>
    <s v="Eur."/>
    <s v="Reemplazo"/>
    <s v="Liquidado_Cia"/>
    <s v="BANASEG-SV"/>
    <s v="MARKEL INSURANCE SE"/>
    <s v="D&amp;O"/>
    <s v="Correduría"/>
    <s v="47012"/>
    <s v="VALLADOLID  VALLADOLID"/>
    <s v="Empresa"/>
    <s v="B-42976399"/>
    <s v="Responsabilidad Civil D&amp;O"/>
    <x v="11"/>
    <s v="MARKEL"/>
    <x v="0"/>
  </r>
  <r>
    <s v="2026000017"/>
    <s v="470042572-K"/>
    <s v="GPDIN2700070"/>
    <d v="2026-01-01T00:00:00"/>
    <x v="0"/>
    <d v="2026-01-01T00:00:00"/>
    <s v="RENOVATIA ACTIVOS, S.L.U."/>
    <s v="COMERCIO PLUS"/>
    <s v="M.COMERCIO"/>
    <n v="318.5"/>
    <s v="Eur."/>
    <n v="71.66"/>
    <s v="Eur."/>
    <n v="71.66"/>
    <s v="Eur."/>
    <n v="0"/>
    <s v="Eur."/>
    <s v=""/>
    <s v="0,00"/>
    <s v="Eur."/>
    <s v="Cartera"/>
    <s v="Anulado_Cia"/>
    <s v="BANASEG-SV"/>
    <s v="OCCIDENT GCO, S.A.U. DE SEGUROS Y REASEGUROS"/>
    <s v="M.COMERCIO"/>
    <s v="Correduría"/>
    <s v="47012"/>
    <s v="VALLADOLID  VALLADOLID"/>
    <s v="Empresa"/>
    <s v="B-47567334"/>
    <s v="Multirriesgo Comercios"/>
    <x v="1"/>
    <s v="OCCIDENT"/>
    <x v="0"/>
  </r>
  <r>
    <s v="2026002539"/>
    <s v="571859952"/>
    <s v="45010801"/>
    <s v=""/>
    <x v="2"/>
    <d v="2026-02-01T00:00:00"/>
    <s v="MARIA DEL CARMEN MENA MARCOS"/>
    <s v="ALLIANZ PYME COMERCIO "/>
    <s v="M.COMERCIO"/>
    <n v="262.39"/>
    <s v="Eur."/>
    <n v="52.48"/>
    <s v="Eur."/>
    <n v="52.48"/>
    <s v="Eur."/>
    <n v="0"/>
    <s v="Eur."/>
    <s v=""/>
    <s v="0,00"/>
    <s v="Eur."/>
    <s v="Cartera"/>
    <s v="Liquidado_Cia"/>
    <s v="BANASEG-SV"/>
    <s v="ALLIANZ"/>
    <s v="M.COMERCIO"/>
    <s v="Compañía"/>
    <s v="47400"/>
    <s v="MEDINA DEL CAMPO  VALLADOLID"/>
    <s v="Particular"/>
    <s v="12253764-P"/>
    <s v="Multirriesgo Comercios"/>
    <x v="1"/>
    <s v="ALLIANZ"/>
    <x v="1"/>
  </r>
  <r>
    <s v="2026002540"/>
    <s v="572173601"/>
    <s v="48263382"/>
    <s v=""/>
    <x v="2"/>
    <d v="2026-02-01T00:00:00"/>
    <s v="FINCAS CONTROL, S.L."/>
    <s v="FURGONETA"/>
    <s v="AUTOS"/>
    <n v="1736.34"/>
    <s v="Eur."/>
    <n v="191"/>
    <s v="Eur."/>
    <n v="191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06830"/>
    <s v="Autos Cat. 1"/>
    <x v="0"/>
    <s v="ALLIANZ"/>
    <x v="1"/>
  </r>
  <r>
    <s v="2026002538"/>
    <s v="572352361"/>
    <s v="49785920"/>
    <s v=""/>
    <x v="2"/>
    <d v="2026-02-01T00:00:00"/>
    <s v="JOSE MANUEL JIMENEZ BLAZQUEZ"/>
    <s v="ALLIANZ HOGAR "/>
    <s v="M.HOGAR"/>
    <n v="403.66"/>
    <s v="Eur."/>
    <n v="100.92"/>
    <s v="Eur."/>
    <n v="100.92"/>
    <s v="Eur."/>
    <n v="0"/>
    <s v="Eur."/>
    <s v=""/>
    <s v="0,00"/>
    <s v="Eur."/>
    <s v="Cartera"/>
    <s v="Liquidado_Cia"/>
    <s v="BANASEG-SV"/>
    <s v="ALLIANZ"/>
    <s v="M.HOGAR"/>
    <s v="Compañía"/>
    <s v="47009"/>
    <s v="VALLADOLID   VALLADOLID"/>
    <s v="Particular"/>
    <s v="07853373-T"/>
    <s v="Hogar"/>
    <x v="2"/>
    <s v="ALLIANZ"/>
    <x v="1"/>
  </r>
  <r>
    <s v="2026002541"/>
    <s v="573555970"/>
    <s v="56568547"/>
    <s v=""/>
    <x v="2"/>
    <d v="2026-02-01T00:00:00"/>
    <s v="AISLATEROLID"/>
    <s v="FURGONETA"/>
    <s v="AUTOS"/>
    <n v="661.87"/>
    <s v="Eur."/>
    <n v="66.19"/>
    <s v="Eur."/>
    <n v="66.19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72553084"/>
    <s v="Autos Cat. 1"/>
    <x v="0"/>
    <s v="ALLIANZ"/>
    <x v="1"/>
  </r>
  <r>
    <s v="2026002543"/>
    <s v="574239939"/>
    <s v="56788122"/>
    <s v=""/>
    <x v="2"/>
    <d v="2026-02-01T00:00:00"/>
    <s v="AGUEDA DE LA PISA PRIETO DE LA CAL"/>
    <s v="ALLIAN HOGAR"/>
    <s v="M.HOGAR"/>
    <n v="185.06"/>
    <s v="Eur."/>
    <n v="46.27"/>
    <s v="Eur."/>
    <n v="46.27"/>
    <s v="Eur."/>
    <n v="0"/>
    <s v="Eur."/>
    <s v=""/>
    <s v="0,00"/>
    <s v="Eur."/>
    <s v="Cartera"/>
    <s v="Liquidado_Cia"/>
    <s v="BANASEG-SV"/>
    <s v="ALLIANZ"/>
    <s v="M.HOGAR"/>
    <s v="Compañía"/>
    <s v="28020"/>
    <s v="MADRID  MADRID"/>
    <s v="Particular"/>
    <s v="12143191-L"/>
    <s v="Hogar"/>
    <x v="2"/>
    <s v="ALLIANZ"/>
    <x v="1"/>
  </r>
  <r>
    <s v="2026002542"/>
    <s v="574398735"/>
    <s v="28087615"/>
    <s v=""/>
    <x v="2"/>
    <d v="2026-02-01T00:00:00"/>
    <s v="HERMANOS BLANCO MEDINA,C.B."/>
    <s v="ALLIANZ VH.COM. V03 (2ª CATEG.)"/>
    <s v="AUTOS"/>
    <n v="65.47"/>
    <s v="Eur."/>
    <n v="5.24"/>
    <s v="Eur."/>
    <n v="5.24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E-47313754"/>
    <s v="Autos Cat. 2"/>
    <x v="4"/>
    <s v="ALLIANZ"/>
    <x v="1"/>
  </r>
  <r>
    <s v="2026002544"/>
    <s v="574497719"/>
    <s v="34391805"/>
    <s v=""/>
    <x v="2"/>
    <d v="2026-02-13T00:00:00"/>
    <s v="RAFAEL RUBIO NAVARRO REVERTER"/>
    <s v="RC CAZADOR - PESCADOR"/>
    <s v="R.C."/>
    <n v="154.4"/>
    <s v="Eur."/>
    <n v="46.32"/>
    <s v="Eur."/>
    <n v="46.32"/>
    <s v="Eur."/>
    <n v="0"/>
    <s v="Eur."/>
    <s v=""/>
    <s v="0,00"/>
    <s v="Eur."/>
    <s v="Cartera"/>
    <s v="Cobrado"/>
    <s v="BANASEG-SV"/>
    <s v="ALLIANZ"/>
    <s v="R.C."/>
    <s v="Correduría"/>
    <s v="47001"/>
    <s v="VALLADOLID  VALLADOLID"/>
    <s v="Particular"/>
    <s v="09287469-T"/>
    <s v="Responsabilidad Civil Caza y/o Pesca"/>
    <x v="5"/>
    <s v="ALLIANZ"/>
    <x v="1"/>
  </r>
  <r>
    <s v="2026002545"/>
    <s v="574446674"/>
    <s v="32086339"/>
    <s v=""/>
    <x v="2"/>
    <d v="2026-02-01T00:00:00"/>
    <s v="JORGE ALVAREZ ARRIBAS"/>
    <s v="ALLIANZ AUTO TODO RIESGO V.08"/>
    <s v="AUTOS"/>
    <n v="1102.6600000000001"/>
    <s v="Eur."/>
    <n v="121.29"/>
    <s v="Eur."/>
    <n v="121.29"/>
    <s v="Eur."/>
    <n v="0"/>
    <s v="Eur."/>
    <s v=""/>
    <s v="0,00"/>
    <s v="Eur."/>
    <s v="Cartera"/>
    <s v="Liquidado_Cia"/>
    <s v="BANASEG-SV"/>
    <s v="ALLIANZ"/>
    <s v="AUTOS"/>
    <s v="Compañía"/>
    <s v="40002"/>
    <s v="SEGOVIA  SEGOVIA"/>
    <s v="Particular"/>
    <s v="03456256-T"/>
    <s v="Autos Cat. 1"/>
    <x v="0"/>
    <s v="ALLIANZ"/>
    <x v="1"/>
  </r>
  <r>
    <s v="2026002292"/>
    <s v="574573485"/>
    <s v="38548928"/>
    <d v="2026-01-20T00:00:00"/>
    <x v="3"/>
    <d v="2026-02-01T00:00:00"/>
    <s v="SIMON AJO DIEZ"/>
    <s v="ALLIANZ AUTO V.08"/>
    <s v="AUTOS"/>
    <n v="577.25"/>
    <s v="Eur."/>
    <n v="98.13"/>
    <s v="Eur."/>
    <n v="98.13"/>
    <s v="Eur."/>
    <n v="0"/>
    <s v="Eur."/>
    <s v=""/>
    <s v="0,00"/>
    <s v="Eur."/>
    <s v="Cartera"/>
    <s v="Anulado_Cia"/>
    <s v="BANASEG-SV"/>
    <s v="ALLIANZ"/>
    <s v="AUTOS"/>
    <s v="Compañía"/>
    <s v="40006"/>
    <s v="SEGOVIA  SEGOVIA"/>
    <s v="Particular"/>
    <s v="03448146-D"/>
    <s v="Autos Cat. 1"/>
    <x v="0"/>
    <s v="ALLIANZ"/>
    <x v="0"/>
  </r>
  <r>
    <s v="2026002546"/>
    <s v="574627117"/>
    <s v="43051314-00002"/>
    <s v=""/>
    <x v="2"/>
    <d v="2026-02-20T00:00:00"/>
    <s v="SATURNINO FERNANDEZ GARCIA"/>
    <s v="RESPONSABILIDA CIVIL DIVERSOS"/>
    <s v="R.C."/>
    <n v="405.6"/>
    <s v="Eur."/>
    <n v="121.68"/>
    <s v="Eur."/>
    <n v="121.68"/>
    <s v="Eur."/>
    <n v="0"/>
    <s v="Eur."/>
    <s v="ASETRA"/>
    <n v="10.14"/>
    <s v="Eur."/>
    <s v="Cartera"/>
    <s v="Facturado"/>
    <s v="BANASEG-SV"/>
    <s v="ALLIANZ"/>
    <s v="R.C."/>
    <s v="Correduría"/>
    <s v="47162"/>
    <s v="ALDEAMAYOR DE SAN MARTIN  VALLADOLID"/>
    <s v="Particular"/>
    <s v="12232675-X"/>
    <s v="Responsabilidad Civil Empresa"/>
    <x v="5"/>
    <s v="ALLIANZ"/>
    <x v="1"/>
  </r>
  <r>
    <s v="2026002547"/>
    <s v="574705509"/>
    <s v="47998266"/>
    <s v=""/>
    <x v="2"/>
    <d v="2026-02-01T00:00:00"/>
    <s v="RAFAEL VIDAL SANCHEZ"/>
    <s v="ALLIANZ VH.COM. V03 (2ª CATEG.)"/>
    <s v="AUTOS"/>
    <n v="122.47"/>
    <s v="Eur."/>
    <n v="9.8000000000000007"/>
    <s v="Eur."/>
    <n v="9.8000000000000007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Cat. 2"/>
    <x v="4"/>
    <s v="ALLIANZ"/>
    <x v="1"/>
  </r>
  <r>
    <s v="2026002548"/>
    <s v="574777920"/>
    <s v="49882359-00002"/>
    <s v=""/>
    <x v="2"/>
    <d v="2026-02-01T00:00:00"/>
    <s v="URRUTRANS,S.L. ,"/>
    <s v="RC MEDIOAMBIENTAL"/>
    <s v="RC MEDIOAMBIENTAL"/>
    <n v="752.5"/>
    <s v="Eur."/>
    <n v="225.75"/>
    <s v="Eur."/>
    <n v="225.75"/>
    <s v="Eur."/>
    <n v="0"/>
    <s v="Eur."/>
    <s v=""/>
    <s v="0,00"/>
    <s v="Eur."/>
    <s v="Cartera"/>
    <s v="Cobrado"/>
    <s v="BANASEG-SV"/>
    <s v="ALLIANZ"/>
    <s v="R.C."/>
    <s v="Correduría"/>
    <s v="22400"/>
    <s v="MONZON  HUESCA"/>
    <s v="Empresa"/>
    <s v="B-95772430"/>
    <s v="Seguros Medioambientales"/>
    <x v="5"/>
    <s v="ALLIANZ"/>
    <x v="1"/>
  </r>
  <r>
    <s v="2026002549"/>
    <s v="575059716"/>
    <s v="56567746"/>
    <s v=""/>
    <x v="2"/>
    <d v="2026-02-01T00:00:00"/>
    <s v="MSI RACING TEAM S.L.U"/>
    <s v="ALLIANZ VH.COM. V03 (2ª CATEG.)"/>
    <s v="AUTOS"/>
    <n v="323.39"/>
    <s v="Eur."/>
    <n v="32.340000000000003"/>
    <s v="Eur."/>
    <n v="32.340000000000003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Cat. 2"/>
    <x v="4"/>
    <s v="ALLIANZ"/>
    <x v="1"/>
  </r>
  <r>
    <s v="2026002550"/>
    <s v="574777854"/>
    <s v="49882086-00002"/>
    <s v=""/>
    <x v="2"/>
    <d v="2026-02-01T00:00:00"/>
    <s v="BISNIETOS TOMAS ANDRES S. L."/>
    <s v="RC MEDIOAMBIENTAL"/>
    <s v="RC MEDIOAMBIENTAL"/>
    <n v="1087.75"/>
    <s v="Eur."/>
    <n v="326.33"/>
    <s v="Eur."/>
    <n v="326.33"/>
    <s v="Eur."/>
    <n v="0"/>
    <s v="Eur."/>
    <s v=""/>
    <s v="0,00"/>
    <s v="Eur."/>
    <s v="Cartera"/>
    <s v="Cobrado"/>
    <s v="BANASEG-SV"/>
    <s v="ALLIANZ"/>
    <s v="R.C."/>
    <s v="Correduría"/>
    <s v="22400"/>
    <s v="MONZON  HUESCA"/>
    <s v="Empresa"/>
    <s v="B-06942346"/>
    <s v="Seguros Medioambientales"/>
    <x v="5"/>
    <s v="ALLIANZ"/>
    <x v="1"/>
  </r>
  <r>
    <s v="2026002551"/>
    <s v="575152933"/>
    <s v="56710741"/>
    <s v=""/>
    <x v="2"/>
    <d v="2026-02-01T00:00:00"/>
    <s v="DANIEL TABERA MONSALVO"/>
    <s v="ALLIANZ VH.COM. V03 (2ª CATEG.)"/>
    <s v="AUTOS"/>
    <n v="188.61"/>
    <s v="Eur."/>
    <n v="15.09"/>
    <s v="Eur."/>
    <n v="15.09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511685-F"/>
    <s v="Autos Cat. 2"/>
    <x v="4"/>
    <s v="ALLIANZ"/>
    <x v="1"/>
  </r>
  <r>
    <s v="2026002552"/>
    <s v="575290303"/>
    <s v="23183801"/>
    <s v=""/>
    <x v="2"/>
    <d v="2026-02-01T00:00:00"/>
    <s v="JESUS CUELLAR LAZARO"/>
    <s v="ACC. CONVENIO G.R"/>
    <s v="ACCIDENTES"/>
    <n v="61.66"/>
    <s v="Eur."/>
    <n v="12.33"/>
    <s v="Eur."/>
    <n v="12.33"/>
    <s v="Eur."/>
    <n v="0"/>
    <s v="Eur."/>
    <s v=""/>
    <s v="0,00"/>
    <s v="Eur."/>
    <s v="Cartera"/>
    <s v="Cobrado"/>
    <s v="BANASEG-SV"/>
    <s v="ALLIANZ"/>
    <s v="ACCIDENTES"/>
    <s v="Correduría"/>
    <s v="47009"/>
    <s v="VALLADOLID  VALLADOLID"/>
    <s v="Particular"/>
    <s v="12373441-Q"/>
    <s v="Accidentes Convenio"/>
    <x v="6"/>
    <s v="ALLIANZ"/>
    <x v="1"/>
  </r>
  <r>
    <s v="2026002553"/>
    <s v="575344886"/>
    <s v="29956072"/>
    <s v=""/>
    <x v="2"/>
    <d v="2026-02-01T00:00:00"/>
    <s v="OSCAR CARDABA TEJEDOR"/>
    <s v="ACC. CONVENIO G.R"/>
    <s v="ACCIDENTES"/>
    <n v="114.03"/>
    <s v="Eur."/>
    <n v="22.81"/>
    <s v="Eur."/>
    <n v="22.81"/>
    <s v="Eur."/>
    <n v="0"/>
    <s v="Eur."/>
    <s v=""/>
    <s v="0,00"/>
    <s v="Eur."/>
    <s v="Cartera"/>
    <s v="Liquidado_Cia"/>
    <s v="BANASEG-SV"/>
    <s v="ALLIANZ"/>
    <s v="ACCIDENTES"/>
    <s v="Compañía"/>
    <s v="40260"/>
    <s v="FUENTEPELAYO  SEGOVIA"/>
    <s v="Particular"/>
    <s v="03458935-B"/>
    <s v="Accidentes Convenio"/>
    <x v="6"/>
    <s v="ALLIANZ"/>
    <x v="1"/>
  </r>
  <r>
    <s v="2026002554"/>
    <s v="575434109"/>
    <s v="36330237"/>
    <s v=""/>
    <x v="2"/>
    <d v="2026-02-01T00:00:00"/>
    <s v="CARLOS GOMEZ SAN JOSE"/>
    <s v="ACC. CONVENIO G.R"/>
    <s v="ACCIDENTES"/>
    <n v="78.39"/>
    <s v="Eur."/>
    <n v="15.68"/>
    <s v="Eur."/>
    <n v="15.68"/>
    <s v="Eur."/>
    <n v="0"/>
    <s v="Eur."/>
    <s v=""/>
    <s v="0,00"/>
    <s v="Eur."/>
    <s v="Cartera"/>
    <s v="Cobrado"/>
    <s v="BANASEG-SV"/>
    <s v="ALLIANZ"/>
    <s v="ACCIDENTES"/>
    <s v="Correduría"/>
    <s v="47080"/>
    <s v="VALLADOLID  VALLADOLID"/>
    <s v="Particular"/>
    <s v="09325697-W"/>
    <s v="Accidentes Convenio"/>
    <x v="6"/>
    <s v="ALLIANZ"/>
    <x v="1"/>
  </r>
  <r>
    <s v="2026002555"/>
    <s v="575440031"/>
    <s v="36449179"/>
    <s v=""/>
    <x v="2"/>
    <d v="2026-02-01T00:00:00"/>
    <s v="TRANSOSA, S.L."/>
    <s v="ALLIANZ MERCANCIAS"/>
    <s v="TRANSPORTES"/>
    <n v="703.36"/>
    <s v="Eur."/>
    <n v="123.09"/>
    <s v="Eur."/>
    <n v="123.09"/>
    <s v="Eur."/>
    <n v="0"/>
    <s v="Eur."/>
    <s v="ASETRA"/>
    <n v="17.579999999999998"/>
    <s v="Eur."/>
    <s v="Cartera"/>
    <s v="Cobrado"/>
    <s v="BANASEG-SV"/>
    <s v="ALLIANZ"/>
    <s v="TRANSPORTES"/>
    <s v="Correduría"/>
    <s v="47193"/>
    <s v="LA CISTERNIGA  VALLADOLID"/>
    <s v="Empresa"/>
    <s v="B-47363031"/>
    <s v="Transportes Mercancías"/>
    <x v="8"/>
    <s v="ALLIANZ"/>
    <x v="1"/>
  </r>
  <r>
    <s v="2026002556"/>
    <s v="575447036"/>
    <s v="36518665"/>
    <s v=""/>
    <x v="2"/>
    <d v="2026-02-01T00:00:00"/>
    <s v="BCM CARGO EUROPE, S.L."/>
    <s v="ACC. CONVENIO G.R"/>
    <s v="ACCIDENTES"/>
    <n v="1203.02"/>
    <s v="Eur."/>
    <n v="240.6"/>
    <s v="Eur."/>
    <n v="240.6"/>
    <s v="Eur."/>
    <n v="0"/>
    <s v="Eur."/>
    <s v=""/>
    <s v="0,00"/>
    <s v="Eur."/>
    <s v="Cartera"/>
    <s v="Cobrado"/>
    <s v="BANASEG-SV"/>
    <s v="ALLIANZ"/>
    <s v="ACCIDENTES"/>
    <s v="Correduría"/>
    <s v="24413"/>
    <s v="MOLINASECA   LEON"/>
    <s v="Empresa"/>
    <s v="B-24657934"/>
    <s v="Accidentes Convenio"/>
    <x v="6"/>
    <s v="ALLIANZ"/>
    <x v="1"/>
  </r>
  <r>
    <s v="2026002557"/>
    <s v="575467596"/>
    <s v="38468763"/>
    <s v=""/>
    <x v="2"/>
    <d v="2026-02-01T00:00:00"/>
    <s v="ILDEFONSO DE GREGORIO HIDALGO"/>
    <s v="ACCIDENTES CONVENIO PYME"/>
    <s v="ACCIDENTES"/>
    <n v="45"/>
    <s v="Eur."/>
    <n v="9"/>
    <s v="Eur."/>
    <n v="9"/>
    <s v="Eur."/>
    <n v="0"/>
    <s v="Eur."/>
    <s v=""/>
    <s v="0,00"/>
    <s v="Eur."/>
    <s v="Cartera"/>
    <s v="Cobrado"/>
    <s v="BANASEG-SV"/>
    <s v="ALLIANZ"/>
    <s v="ACCIDENTES"/>
    <s v="Correduría"/>
    <s v="47630"/>
    <s v="LA MUDARRA   VALLADOLID"/>
    <s v="Particular"/>
    <s v="12403078-Y"/>
    <s v="Accidentes Convenio"/>
    <x v="6"/>
    <s v="ALLIANZ"/>
    <x v="1"/>
  </r>
  <r>
    <s v="2026002558"/>
    <s v="575549310"/>
    <s v="43051314-00001"/>
    <s v=""/>
    <x v="2"/>
    <d v="2026-02-20T00:00:00"/>
    <s v="SATURNINO FERNANDEZ GARCIA"/>
    <s v="RC MEDIOAMBIENTAL"/>
    <s v="RC MEDIOAMBIENTAL"/>
    <n v="100.9"/>
    <s v="Eur."/>
    <n v="15.14"/>
    <s v="Eur."/>
    <n v="15.14"/>
    <s v="Eur."/>
    <n v="0"/>
    <s v="Eur."/>
    <s v="ASETRA"/>
    <n v="2.52"/>
    <s v="Eur."/>
    <s v="Cartera"/>
    <s v="Facturado"/>
    <s v="BANASEG-SV"/>
    <s v="ALLIANZ"/>
    <s v="R.C."/>
    <s v="Correduría"/>
    <s v="47162"/>
    <s v="ALDEAMAYOR DE SAN MARTIN  VALLADOLID"/>
    <s v="Particular"/>
    <s v="12232675-X"/>
    <s v="Seguros Medioambientales"/>
    <x v="5"/>
    <s v="ALLIANZ"/>
    <x v="1"/>
  </r>
  <r>
    <s v="2026002559"/>
    <s v="575551639"/>
    <s v="43077706"/>
    <s v=""/>
    <x v="2"/>
    <d v="2026-02-01T00:00:00"/>
    <s v="CABAÑON, S.L."/>
    <s v="ALLIANZ COMERCIO"/>
    <s v="M.COMERCIO"/>
    <n v="396.12"/>
    <s v="Eur."/>
    <n v="79.22"/>
    <s v="Eur."/>
    <n v="79.22"/>
    <s v="Eur."/>
    <n v="0"/>
    <s v="Eur."/>
    <s v=""/>
    <s v="0,00"/>
    <s v="Eur."/>
    <s v="Cartera"/>
    <s v="Cobrado"/>
    <s v="BANASEG-SV"/>
    <s v="ALLIANZ"/>
    <s v="M.COMERCIO"/>
    <s v="Correduría"/>
    <s v="47140"/>
    <s v="LAGUNA DE DUERO  VALLADOLID"/>
    <s v="Empresa"/>
    <s v="B-47628375"/>
    <s v="Multirriesgo Comercios"/>
    <x v="1"/>
    <s v="ALLIANZ"/>
    <x v="1"/>
  </r>
  <r>
    <s v="2026002561"/>
    <s v="575539600"/>
    <s v="42958118"/>
    <s v=""/>
    <x v="2"/>
    <d v="2026-02-07T00:00:00"/>
    <s v="FRANCISCO MATEO VALERIO"/>
    <s v="RESPONSABILIDAD CIVIL PYME"/>
    <s v="R.C."/>
    <n v="275.29000000000002"/>
    <s v="Eur."/>
    <n v="41.29"/>
    <s v="Eur."/>
    <n v="41.29"/>
    <s v="Eur."/>
    <n v="0"/>
    <s v="Eur."/>
    <s v=""/>
    <s v="0,00"/>
    <s v="Eur."/>
    <s v="Cartera"/>
    <s v="Cobrado"/>
    <s v="BANASEG-SV"/>
    <s v="ALLIANZ"/>
    <s v="R.C."/>
    <s v="Correduría"/>
    <s v="47800"/>
    <s v="MEDINA DE RIOSECO  VALLADOLID"/>
    <s v="Particular"/>
    <s v="09304125-G"/>
    <s v="Responsabilidad Civil Empresa"/>
    <x v="5"/>
    <s v="ALLIANZ"/>
    <x v="1"/>
  </r>
  <r>
    <s v="2026002562"/>
    <s v="575496256"/>
    <s v="40702503"/>
    <s v=""/>
    <x v="2"/>
    <d v="2026-02-01T00:00:00"/>
    <s v="CASTRO SINDE S.L."/>
    <s v="ACC. CONVENIO G.R"/>
    <s v="ACCIDENTES"/>
    <n v="60"/>
    <s v="Eur."/>
    <n v="12"/>
    <s v="Eur."/>
    <n v="12"/>
    <s v="Eur."/>
    <n v="0"/>
    <s v="Eur."/>
    <s v=""/>
    <s v="0,00"/>
    <s v="Eur."/>
    <s v="Cartera"/>
    <s v="Facturado"/>
    <s v="BANASEG-SV"/>
    <s v="ALLIANZ"/>
    <s v="ACCIDENTES"/>
    <s v="Correduría"/>
    <s v="47001"/>
    <s v="VALLADOLID   VALLADOLID"/>
    <s v="Empresa"/>
    <s v="B-47761457"/>
    <s v="Accidentes Convenio"/>
    <x v="6"/>
    <s v="ALLIANZ"/>
    <x v="1"/>
  </r>
  <r>
    <s v="2026002560"/>
    <s v="575588425"/>
    <s v="46602021"/>
    <s v=""/>
    <x v="2"/>
    <d v="2026-02-01T00:00:00"/>
    <s v="SOLUCIONES DE INGENIERIA INDUSTRIAL, S.L."/>
    <s v="ACCIDENTES CONVENIO PYME"/>
    <s v="ACCIDENTES"/>
    <n v="78.2"/>
    <s v="Eur."/>
    <n v="15.64"/>
    <s v="Eur."/>
    <n v="15.64"/>
    <s v="Eur."/>
    <n v="0"/>
    <s v="Eur."/>
    <s v=""/>
    <s v="0,00"/>
    <s v="Eur."/>
    <s v="Cartera"/>
    <s v="Cobrado"/>
    <s v="BANASEG-SV"/>
    <s v="ALLIANZ"/>
    <s v="ACCIDENTES"/>
    <s v="Correduría"/>
    <s v="47012"/>
    <s v="VALLADOLID  VALLADOLID"/>
    <s v="Empresa"/>
    <s v="B-47556048"/>
    <s v="Accidentes Convenio"/>
    <x v="6"/>
    <s v="ALLIANZ"/>
    <x v="1"/>
  </r>
  <r>
    <s v="2026002563"/>
    <s v="575559988"/>
    <s v="44778726"/>
    <s v=""/>
    <x v="2"/>
    <d v="2026-02-01T00:00:00"/>
    <s v="ARIDOS Y HORMIGONES ALMAR, S.A."/>
    <s v="ACC. CONVENIO G.R"/>
    <s v="ACCIDENTES"/>
    <n v="73.64"/>
    <s v="Eur."/>
    <n v="14.73"/>
    <s v="Eur."/>
    <n v="14.73"/>
    <s v="Eur."/>
    <n v="0"/>
    <s v="Eur."/>
    <s v=""/>
    <s v="0,00"/>
    <s v="Eur."/>
    <s v="Cartera"/>
    <s v="Facturado"/>
    <s v="BANASEG-SV"/>
    <s v="ALLIANZ"/>
    <s v="ACCIDENTES"/>
    <s v="Correduría"/>
    <s v="37300"/>
    <s v="PEÑARANDA DE BRACAMONTE  SALAMANCA"/>
    <s v="Empresa"/>
    <s v="A-37209103"/>
    <s v="Accidentes Convenio"/>
    <x v="6"/>
    <s v="ALLIANZ"/>
    <x v="1"/>
  </r>
  <r>
    <s v="2026002564"/>
    <s v="575599331"/>
    <s v="46764501"/>
    <s v=""/>
    <x v="2"/>
    <d v="2026-02-10T00:00:00"/>
    <s v="MIGUEL ANGEL RODRIGUEZ FERNANDEZ"/>
    <s v="ALLIANZ MERCANCIAS PYME"/>
    <s v="TRANSPORTES"/>
    <n v="321.89999999999998"/>
    <s v="Eur."/>
    <n v="56.33"/>
    <s v="Eur."/>
    <n v="56.33"/>
    <s v="Eur."/>
    <n v="0"/>
    <s v="Eur."/>
    <s v=""/>
    <s v="0,00"/>
    <s v="Eur."/>
    <s v="Cartera"/>
    <s v="Cobrado"/>
    <s v="BANASEG-SV"/>
    <s v="ALLIANZ"/>
    <s v="TRANSPORTES"/>
    <s v="Correduría"/>
    <s v="24404"/>
    <s v="CUATROVIENTOS  LEON"/>
    <s v="Particular"/>
    <s v="10077615-G"/>
    <s v="Transportes Mercancías"/>
    <x v="8"/>
    <s v="ALLIANZ"/>
    <x v="1"/>
  </r>
  <r>
    <s v="2026002566"/>
    <s v="575665173"/>
    <s v="49766295"/>
    <s v=""/>
    <x v="2"/>
    <d v="2026-02-01T00:00:00"/>
    <s v="RAFAEL VIDAL SANCHEZ"/>
    <s v="ACCIDENTES CONVENIO PYME"/>
    <s v="ACCIDENTES"/>
    <n v="45"/>
    <s v="Eur."/>
    <n v="9"/>
    <s v="Eur."/>
    <n v="9"/>
    <s v="Eur."/>
    <n v="0"/>
    <s v="Eur."/>
    <s v=""/>
    <s v="0,00"/>
    <s v="Eur."/>
    <s v="Cartera"/>
    <s v="Cobrado"/>
    <s v="BANASEG-SV"/>
    <s v="ALLIANZ"/>
    <s v="ACCIDENTES"/>
    <s v="Correduría"/>
    <s v="47140"/>
    <s v="LAGUNA DE DUERO   VALLADOLID"/>
    <s v="Particular"/>
    <s v="09301376-S"/>
    <s v="Accidentes Convenio"/>
    <x v="6"/>
    <s v="ALLIANZ"/>
    <x v="1"/>
  </r>
  <r>
    <s v="2026002565"/>
    <s v="575673615"/>
    <s v="49874030"/>
    <s v=""/>
    <x v="2"/>
    <d v="2026-02-01T00:00:00"/>
    <s v="LULOSOLE, S.L. ,"/>
    <s v="ACCIDENTES CONVENIO PYME"/>
    <s v="ACCIDENTES"/>
    <n v="45"/>
    <s v="Eur."/>
    <n v="9"/>
    <s v="Eur."/>
    <n v="9"/>
    <s v="Eur."/>
    <n v="0"/>
    <s v="Eur."/>
    <s v=""/>
    <s v="0,00"/>
    <s v="Eur."/>
    <s v="Cartera"/>
    <s v="Cobrado"/>
    <s v="BANASEG-SV"/>
    <s v="ALLIANZ"/>
    <s v="ACCIDENTES"/>
    <s v="Correduría"/>
    <s v="47009"/>
    <s v="VALLADOLID  VALLADOLID"/>
    <s v="Empresa"/>
    <s v="B-47607114"/>
    <s v="Accidentes Convenio"/>
    <x v="6"/>
    <s v="ALLIANZ"/>
    <x v="1"/>
  </r>
  <r>
    <s v="2026002567"/>
    <s v="575778422"/>
    <s v="55079157"/>
    <s v=""/>
    <x v="2"/>
    <d v="2026-02-27T00:00:00"/>
    <s v="ESTELA SOTO ESPESO"/>
    <s v="ALLIANZ EMBARCACIONES DE RECREO"/>
    <s v="R.C."/>
    <n v="44.88"/>
    <s v="Eur."/>
    <n v="7.85"/>
    <s v="Eur."/>
    <n v="7.85"/>
    <s v="Eur."/>
    <n v="0"/>
    <s v="Eur."/>
    <s v=""/>
    <s v="0,00"/>
    <s v="Eur."/>
    <s v="Cartera"/>
    <s v="Cobrado"/>
    <s v="BANASEG-SV"/>
    <s v="ALLIANZ"/>
    <s v="R.C."/>
    <s v="Compañía"/>
    <s v="47230"/>
    <s v="MATAPOZUELOS - VALLADOLID"/>
    <s v="Particular"/>
    <s v="12404172-L"/>
    <s v="Embarcaciones"/>
    <x v="12"/>
    <s v="ALLIANZ"/>
    <x v="1"/>
  </r>
  <r>
    <s v="2026002568"/>
    <s v="575778992"/>
    <s v="55083751"/>
    <s v=""/>
    <x v="2"/>
    <d v="2026-02-28T00:00:00"/>
    <s v="ILDEFONSO DE GREGORIO HIDALGO"/>
    <s v="RESPONSABILIDAD CIVIL PYME"/>
    <s v="R.C."/>
    <n v="89.42"/>
    <s v="Eur."/>
    <n v="17.88"/>
    <s v="Eur."/>
    <n v="17.88"/>
    <s v="Eur."/>
    <n v="0"/>
    <s v="Eur."/>
    <s v=""/>
    <s v="0,00"/>
    <s v="Eur."/>
    <s v="Cartera"/>
    <s v="Cobrado"/>
    <s v="BANASEG-SV"/>
    <s v="ALLIANZ"/>
    <s v="R.C."/>
    <s v="Correduría"/>
    <s v="47630"/>
    <s v="LA MUDARRA   VALLADOLID"/>
    <s v="Particular"/>
    <s v="12403078-Y"/>
    <s v="Responsabilidad Civil Empresa"/>
    <x v="5"/>
    <s v="ALLIANZ"/>
    <x v="1"/>
  </r>
  <r>
    <s v="2026002569"/>
    <s v="575704477"/>
    <s v="53364861"/>
    <s v=""/>
    <x v="2"/>
    <d v="2026-02-01T00:00:00"/>
    <s v="RODOLFO ALVAREZ CAMPO"/>
    <s v="ACCIDENTES CONVENIO PYME"/>
    <s v="ACCIDENTES"/>
    <n v="45"/>
    <s v="Eur."/>
    <n v="9"/>
    <s v="Eur."/>
    <n v="9"/>
    <s v="Eur."/>
    <n v="0"/>
    <s v="Eur."/>
    <s v=""/>
    <s v="0,00"/>
    <s v="Eur."/>
    <s v="Cartera"/>
    <s v="Facturado"/>
    <s v="BANASEG-SV"/>
    <s v="ALLIANZ"/>
    <s v="ACCIDENTES"/>
    <s v="Correduría"/>
    <s v="47010"/>
    <s v="VALLADOLID  VALLADOLID"/>
    <s v="Particular"/>
    <s v="09289094-S"/>
    <s v="Accidentes Convenio"/>
    <x v="6"/>
    <s v="ALLIANZ"/>
    <x v="1"/>
  </r>
  <r>
    <s v="2026002570"/>
    <s v="575674977"/>
    <s v="49882086-00001 "/>
    <s v=""/>
    <x v="2"/>
    <d v="2026-02-01T00:00:00"/>
    <s v="BISNIETOS TOMAS ANDRES S. L."/>
    <s v="RESPONSABILIDAD CIVIL"/>
    <s v="R.C."/>
    <n v="691.6"/>
    <s v="Eur."/>
    <n v="69.16"/>
    <s v="Eur."/>
    <n v="69.16"/>
    <s v="Eur."/>
    <n v="0"/>
    <s v="Eur."/>
    <s v=""/>
    <s v="0,00"/>
    <s v="Eur."/>
    <s v="Cartera"/>
    <s v="Cobrado"/>
    <s v="BANASEG-SV"/>
    <s v="ALLIANZ"/>
    <s v="R.C."/>
    <s v="Correduría"/>
    <s v="22400"/>
    <s v="MONZON  HUESCA"/>
    <s v="Empresa"/>
    <s v="B-06942346"/>
    <s v="Responsabilidad Civil Empresa"/>
    <x v="5"/>
    <s v="ALLIANZ"/>
    <x v="1"/>
  </r>
  <r>
    <s v="2026002571"/>
    <s v="575675008"/>
    <s v="49882359-00001"/>
    <s v=""/>
    <x v="2"/>
    <d v="2026-02-01T00:00:00"/>
    <s v="URRUTRANS,S.L. ,"/>
    <s v="RESPONSABILIDAD CIVIL"/>
    <s v="R.C."/>
    <n v="760.76"/>
    <s v="Eur."/>
    <n v="76.08"/>
    <s v="Eur."/>
    <n v="76.08"/>
    <s v="Eur."/>
    <n v="0"/>
    <s v="Eur."/>
    <s v=""/>
    <s v="0,00"/>
    <s v="Eur."/>
    <s v="Cartera"/>
    <s v="Cobrado"/>
    <s v="BANASEG-SV"/>
    <s v="ALLIANZ"/>
    <s v="R.C."/>
    <s v="Correduría"/>
    <s v="22400"/>
    <s v="MONZON  HUESCA"/>
    <s v="Empresa"/>
    <s v="B-95772430"/>
    <s v="Responsabilidad Civil Empresa"/>
    <x v="5"/>
    <s v="ALLIANZ"/>
    <x v="1"/>
  </r>
  <r>
    <s v="2026002572"/>
    <s v="575833623"/>
    <s v="56756271"/>
    <s v=""/>
    <x v="2"/>
    <d v="2026-02-18T00:00:00"/>
    <s v="STANYO DIMITROV STANEV"/>
    <s v="RESPONSABILIDAD CIVIL PYME"/>
    <s v="R.C."/>
    <n v="99.97"/>
    <s v="Eur."/>
    <n v="15"/>
    <s v="Eur."/>
    <n v="15"/>
    <s v="Eur."/>
    <n v="0"/>
    <s v="Eur."/>
    <s v=""/>
    <s v="0,00"/>
    <s v="Eur."/>
    <s v="Producción"/>
    <s v="Cobrado"/>
    <s v="BANASEG-SV"/>
    <s v="ALLIANZ"/>
    <s v="R.C."/>
    <s v="Correduría"/>
    <s v="47193"/>
    <s v="LA CISTERNIGA  VALLADOLID"/>
    <s v="Particular"/>
    <s v="X5114610-P"/>
    <s v="Responsabilidad Civil Empresa"/>
    <x v="5"/>
    <s v="ALLIANZ"/>
    <x v="1"/>
  </r>
  <r>
    <s v="2026000018"/>
    <s v="470758492-B"/>
    <s v="548010016"/>
    <s v=""/>
    <x v="0"/>
    <d v="2026-01-12T00:00:00"/>
    <s v="CESAR LOMAS DE LA FUENTE"/>
    <s v="TURISMOS"/>
    <s v="AUTOS"/>
    <n v="595.82000000000005"/>
    <s v="Eur."/>
    <n v="71.5"/>
    <s v="Eur."/>
    <n v="71.5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140"/>
    <s v="LAGUNA DE DUERO   VALLADOLID"/>
    <s v="Particular"/>
    <s v="71157543-M"/>
    <s v="Autos Cat. 1"/>
    <x v="0"/>
    <s v="OCCIDENT"/>
    <x v="0"/>
  </r>
  <r>
    <s v="2026000019"/>
    <s v="470743272-D"/>
    <s v="BIAV000074"/>
    <s v=""/>
    <x v="0"/>
    <d v="2026-01-05T00:00:00"/>
    <s v="LUIS REAL GRANDE"/>
    <s v="AGRICOLA/REMOLQUES/CAMIONES"/>
    <s v="AUTOS"/>
    <n v="116.56"/>
    <s v="Eur."/>
    <n v="11.66"/>
    <s v="Eur."/>
    <n v="11.66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003"/>
    <s v="VALLADOLID  VALLADOLID"/>
    <s v="Particular"/>
    <s v="71153892-B"/>
    <s v="Autos Cat. 2"/>
    <x v="4"/>
    <s v="OCCIDENT"/>
    <x v="0"/>
  </r>
  <r>
    <s v="2026000020"/>
    <s v="470751808-E"/>
    <s v="547961918"/>
    <s v=""/>
    <x v="0"/>
    <d v="2026-01-01T00:00:00"/>
    <s v="MARIA SANZ ESCALADA"/>
    <s v="TURISMOS"/>
    <s v="AUTOS"/>
    <n v="348.7"/>
    <s v="Eur."/>
    <n v="41.85"/>
    <s v="Eur."/>
    <n v="41.85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Particular"/>
    <s v="71177020-R"/>
    <s v="Autos Cat. 1"/>
    <x v="0"/>
    <s v="OCCIDENT"/>
    <x v="0"/>
  </r>
  <r>
    <s v="2026000021"/>
    <s v="470707142-E"/>
    <s v="GPAHE1600126"/>
    <s v=""/>
    <x v="0"/>
    <d v="2026-01-16T00:00:00"/>
    <s v="MANUEL SANCHEZ BRAVO"/>
    <s v="TURISMOS"/>
    <s v="AUTOS"/>
    <n v="388.38"/>
    <s v="Eur."/>
    <n v="46.61"/>
    <s v="Eur."/>
    <n v="46.61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194"/>
    <s v="FUENSALDAÑA  VALLADOLID"/>
    <s v="Particular"/>
    <s v="12202611-F"/>
    <s v="Autos Cat. 1"/>
    <x v="0"/>
    <s v="OCCIDENT"/>
    <x v="0"/>
  </r>
  <r>
    <s v="2026000022"/>
    <s v="470759673-W"/>
    <s v="548012777"/>
    <s v=""/>
    <x v="0"/>
    <d v="2026-01-14T00:00:00"/>
    <s v="MARISOL LOPEZ LOPEZ"/>
    <s v="TURISMOS"/>
    <s v="AUTOS"/>
    <n v="259.17"/>
    <s v="Eur."/>
    <n v="31.1"/>
    <s v="Eur."/>
    <n v="31.1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195"/>
    <s v="ARROYO DE LA ENCOMIENDA  VALLADOLID"/>
    <s v="Particular"/>
    <s v="09337026-S"/>
    <s v="Autos Cat. 1"/>
    <x v="0"/>
    <s v="OCCIDENT"/>
    <x v="0"/>
  </r>
  <r>
    <s v="2026000023"/>
    <s v="470758705-D"/>
    <s v="548010590"/>
    <s v=""/>
    <x v="0"/>
    <d v="2026-01-12T00:00:00"/>
    <s v="AGRICOLA YARUMO, S.L.U."/>
    <s v="AGRICOLA/REMOLQUES/CAMIONES"/>
    <s v="AUTOS"/>
    <n v="161.47"/>
    <s v="Eur."/>
    <n v="16.14"/>
    <s v="Eur."/>
    <n v="16.14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810"/>
    <s v="VILLAFRECHOS   VALLADOLID"/>
    <s v="Empresa"/>
    <s v="B-01591700"/>
    <s v="Autos Cat. 2"/>
    <x v="4"/>
    <s v="OCCIDENT"/>
    <x v="0"/>
  </r>
  <r>
    <s v="2026000024"/>
    <s v="470764787-Q"/>
    <s v="548027709"/>
    <s v=""/>
    <x v="0"/>
    <d v="2026-01-31T00:00:00"/>
    <s v="LULOSOLE, S.L. ,"/>
    <s v="AGRICOLA/REMOLQUES/CAMIONES"/>
    <s v="AUTOS"/>
    <n v="29.89"/>
    <s v="Eur."/>
    <n v="2.99"/>
    <s v="Eur."/>
    <n v="2.99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09"/>
    <s v="VALLADOLID  VALLADOLID"/>
    <s v="Empresa"/>
    <s v="B-47607114"/>
    <s v="Autos Cat. 2"/>
    <x v="4"/>
    <s v="OCCIDENT"/>
    <x v="0"/>
  </r>
  <r>
    <s v="2026000025"/>
    <s v="470766959-C"/>
    <s v="548282845"/>
    <d v="2026-01-13T00:00:00"/>
    <x v="0"/>
    <d v="2026-01-18T00:00:00"/>
    <s v="SABINA ROMAN GARCIA"/>
    <s v="TURISMOS"/>
    <s v="AUTOS"/>
    <n v="479.43"/>
    <s v="Eur."/>
    <n v="57.53"/>
    <s v="Eur."/>
    <n v="57.53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0026"/>
    <s v="470766958-T"/>
    <s v="548282830"/>
    <d v="2026-01-07T00:00:00"/>
    <x v="0"/>
    <d v="2026-01-01T00:00:00"/>
    <s v="SABINA ROMAN GARCIA"/>
    <s v="TURISMOS"/>
    <s v="AUTOS"/>
    <n v="311.13"/>
    <s v="Eur."/>
    <n v="37.340000000000003"/>
    <s v="Eur."/>
    <n v="37.340000000000003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0027"/>
    <s v="470773933-W"/>
    <s v="548321973"/>
    <s v=""/>
    <x v="0"/>
    <d v="2026-01-11T00:00:00"/>
    <s v="MAHER 2020, S.L."/>
    <s v="AGRICOLA/REMOLQUES/CAMIONES"/>
    <s v="AUTOS"/>
    <n v="151.08000000000001"/>
    <s v="Eur."/>
    <n v="15.11"/>
    <s v="Eur."/>
    <n v="15.11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600"/>
    <s v="VILLALON DE CAMPOS  VALLADOLID"/>
    <s v="Empresa"/>
    <s v="B-24572083"/>
    <s v="Autos Cat. 2"/>
    <x v="4"/>
    <s v="OCCIDENT"/>
    <x v="0"/>
  </r>
  <r>
    <s v="2026000028"/>
    <s v="470774812-P"/>
    <s v="548323986"/>
    <s v=""/>
    <x v="0"/>
    <d v="2026-01-13T00:00:00"/>
    <s v="MIGUEL ANGEL RAPADO GARCIA"/>
    <s v="TURISMOS"/>
    <s v="AUTOS"/>
    <n v="383.63"/>
    <s v="Eur."/>
    <n v="46.03"/>
    <s v="Eur."/>
    <n v="46.03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35011"/>
    <s v="LAS PALMAS DE GRAN CANARIA   GRAN CANARIA"/>
    <s v="Particular"/>
    <s v="07976723-R"/>
    <s v="Autos Cat. 1"/>
    <x v="0"/>
    <s v="OCCIDENT"/>
    <x v="0"/>
  </r>
  <r>
    <s v="2026000029"/>
    <s v="470780358-Q"/>
    <s v="548338826"/>
    <s v=""/>
    <x v="0"/>
    <d v="2026-01-27T00:00:00"/>
    <s v="LUIS MARIANO BRAVO BARRIGON"/>
    <s v="TURISMOS"/>
    <s v="AUTOS"/>
    <n v="311.72000000000003"/>
    <s v="Eur."/>
    <n v="37.409999999999997"/>
    <s v="Eur."/>
    <n v="37.409999999999997"/>
    <s v="Eur."/>
    <n v="0"/>
    <s v="Eur."/>
    <s v=""/>
    <s v="0,00"/>
    <s v="Eur."/>
    <s v="Cartera"/>
    <s v="Devuelto"/>
    <s v="BANASEG-SV"/>
    <s v="OCCIDENT GCO, S.A.U. DE SEGUROS Y REASEGUROS"/>
    <s v="AUTOS"/>
    <s v="Correduría"/>
    <s v="47270"/>
    <s v="CIGALES  VALLADOLID"/>
    <s v="Particular"/>
    <s v="09264492-T"/>
    <s v="Autos Cat. 1"/>
    <x v="0"/>
    <s v="OCCIDENT"/>
    <x v="0"/>
  </r>
  <r>
    <s v="2026000031"/>
    <s v="470783363-W"/>
    <s v="548590030"/>
    <s v=""/>
    <x v="0"/>
    <d v="2026-01-01T00:00:00"/>
    <s v="MIGUEL ANGEL GONZALEZ CABREJAS"/>
    <s v="TURISMOS"/>
    <s v="AUTOS"/>
    <n v="2170.14"/>
    <s v="Eur."/>
    <n v="260.42"/>
    <s v="Eur."/>
    <n v="260.42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0002"/>
    <s v="SEGOVIA   SEGOVIA"/>
    <s v="Particular"/>
    <s v="70234307-N"/>
    <s v="Autos Cat. 1"/>
    <x v="0"/>
    <s v="OCCIDENT"/>
    <x v="0"/>
  </r>
  <r>
    <s v="2026000030"/>
    <s v="470778071-D"/>
    <s v="548332302"/>
    <d v="2026-01-30T00:00:00"/>
    <x v="0"/>
    <d v="2026-01-23T00:00:00"/>
    <s v="ISABEL ROBLES REDONDO"/>
    <s v="TURISMOS"/>
    <s v="AUTOS"/>
    <n v="524.91"/>
    <s v="Eur."/>
    <n v="62.99"/>
    <s v="Eur."/>
    <n v="62.99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170"/>
    <s v="RENEDO DE ESGUEVA  VALLADOLID"/>
    <s v="Particular"/>
    <s v="71138106-A"/>
    <s v="Autos Cat. 1"/>
    <x v="0"/>
    <s v="OCCIDENT"/>
    <x v="0"/>
  </r>
  <r>
    <s v="2026000032"/>
    <s v="470783702-T"/>
    <s v="548600109"/>
    <s v=""/>
    <x v="0"/>
    <d v="2026-01-01T00:00:00"/>
    <s v="MARIA JUSTINA FERNANDEZ MARTIN"/>
    <s v="TURISMOS"/>
    <s v="AUTOS"/>
    <n v="306.52999999999997"/>
    <s v="Eur."/>
    <n v="36.78"/>
    <s v="Eur."/>
    <n v="36.78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300"/>
    <s v="PEÑAFIEL  VALLADOLID"/>
    <s v="Particular"/>
    <s v="09287940-B"/>
    <s v="Autos Cat. 1"/>
    <x v="0"/>
    <s v="OCCIDENT"/>
    <x v="0"/>
  </r>
  <r>
    <s v="2026000033"/>
    <s v="470787435-E"/>
    <s v="548626952"/>
    <d v="2026-01-01T00:00:00"/>
    <x v="0"/>
    <d v="2026-01-03T00:00:00"/>
    <s v="CARRETILLAS MAYOR, S.A."/>
    <s v="TURISMOS"/>
    <s v="AUTOS"/>
    <n v="544.72"/>
    <s v="Eur."/>
    <n v="65.36"/>
    <s v="Eur."/>
    <n v="65.36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4"/>
    <s v="470787456-M"/>
    <s v="548626974"/>
    <d v="2026-01-01T00:00:00"/>
    <x v="0"/>
    <d v="2026-01-03T00:00:00"/>
    <s v="CARRETILLAS MAYOR, S.A."/>
    <s v="TURISMOS"/>
    <s v="AUTOS"/>
    <n v="577.24"/>
    <s v="Eur."/>
    <n v="69.260000000000005"/>
    <s v="Eur."/>
    <n v="69.260000000000005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5"/>
    <s v="470787464-G"/>
    <s v="548626983"/>
    <d v="2026-01-01T00:00:00"/>
    <x v="0"/>
    <d v="2026-01-03T00:00:00"/>
    <s v="CARRETILLAS MAYOR, S.A."/>
    <s v="TURISMOS"/>
    <s v="AUTOS"/>
    <n v="597.46"/>
    <s v="Eur."/>
    <n v="71.7"/>
    <s v="Eur."/>
    <n v="71.7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6"/>
    <s v="470787471-S"/>
    <s v="548626994"/>
    <d v="2026-01-01T00:00:00"/>
    <x v="0"/>
    <d v="2026-01-03T00:00:00"/>
    <s v="CARRETILLAS MAYOR, S.A."/>
    <s v="TURISMOS"/>
    <s v="AUTOS"/>
    <n v="552.58000000000004"/>
    <s v="Eur."/>
    <n v="66.31"/>
    <s v="Eur."/>
    <n v="66.31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7"/>
    <s v="470787475-C"/>
    <s v="548627002"/>
    <d v="2026-01-01T00:00:00"/>
    <x v="0"/>
    <d v="2026-01-03T00:00:00"/>
    <s v="CARRETILLAS MAYOR, S.A."/>
    <s v="TURISMOS"/>
    <s v="AUTOS"/>
    <n v="577.24"/>
    <s v="Eur."/>
    <n v="69.260000000000005"/>
    <s v="Eur."/>
    <n v="69.260000000000005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9"/>
    <s v="470791180-V"/>
    <s v="548632415"/>
    <d v="2026-01-01T00:00:00"/>
    <x v="0"/>
    <d v="2026-01-10T00:00:00"/>
    <s v="CARRETILLAS MAYOR, S.A."/>
    <s v="TURISMOS"/>
    <s v="AUTOS"/>
    <n v="607.58000000000004"/>
    <s v="Eur."/>
    <n v="72.91"/>
    <s v="Eur."/>
    <n v="72.91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8"/>
    <s v="470793504-D"/>
    <s v="548636096"/>
    <d v="2026-01-30T00:00:00"/>
    <x v="0"/>
    <d v="2026-01-30T00:00:00"/>
    <s v="GRACALSA,S.L."/>
    <s v="TURISMOS"/>
    <s v="AUTOS"/>
    <n v="608.97"/>
    <s v="Eur."/>
    <n v="73.08"/>
    <s v="Eur."/>
    <n v="73.08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0040"/>
    <s v="470793500-T"/>
    <s v="548636088"/>
    <d v="2026-01-30T00:00:00"/>
    <x v="0"/>
    <d v="2026-01-30T00:00:00"/>
    <s v="GRACALSA,S.L."/>
    <s v="TURISMOS"/>
    <s v="AUTOS"/>
    <n v="554.14"/>
    <s v="Eur."/>
    <n v="66.5"/>
    <s v="Eur."/>
    <n v="66.5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0041"/>
    <s v="470801102-Y"/>
    <s v="548649961"/>
    <s v=""/>
    <x v="0"/>
    <d v="2026-01-31T00:00:00"/>
    <s v="MANTENIMIENTOS ELECTRICOS Y SOLARES, S.L."/>
    <s v="AGRICOLA/REMOLQUES/CAMIONES"/>
    <s v="AUTOS"/>
    <n v="196.14"/>
    <s v="Eur."/>
    <n v="19.62"/>
    <s v="Eur."/>
    <n v="19.62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12"/>
    <s v="VALLADOLID  VALLADOLID"/>
    <s v="Empresa"/>
    <s v="B-47604814"/>
    <s v="Autos Cat. 2"/>
    <x v="4"/>
    <s v="OCCIDENT"/>
    <x v="0"/>
  </r>
  <r>
    <s v="2026000042"/>
    <s v="470801105-Z"/>
    <s v="548649966"/>
    <s v=""/>
    <x v="0"/>
    <d v="2026-01-31T00:00:00"/>
    <s v="MANTENIMIENTOS ELECTRICOS Y SOLARES, S.L."/>
    <s v="TURISMOS"/>
    <s v="AUTOS"/>
    <n v="719.37"/>
    <s v="Eur."/>
    <n v="86.32"/>
    <s v="Eur."/>
    <n v="86.32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12"/>
    <s v="VALLADOLID  VALLADOLID"/>
    <s v="Empresa"/>
    <s v="B-47604814"/>
    <s v="Autos Cat. 1"/>
    <x v="0"/>
    <s v="OCCIDENT"/>
    <x v="0"/>
  </r>
  <r>
    <s v="2026000043"/>
    <s v="470806170-S"/>
    <s v="548948341"/>
    <s v=""/>
    <x v="0"/>
    <d v="2026-01-01T00:00:00"/>
    <s v="VICTORINA RODRIGUEZ RODRIGUEZ"/>
    <s v="TURISMOS"/>
    <s v="AUTOS"/>
    <n v="275.43"/>
    <s v="Eur."/>
    <n v="33.049999999999997"/>
    <s v="Eur."/>
    <n v="33.049999999999997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014"/>
    <s v="VALLADOLID  VALLADOLID"/>
    <s v="Particular"/>
    <s v="12205454-K"/>
    <s v="Autos Cat. 1"/>
    <x v="0"/>
    <s v="OCCIDENT"/>
    <x v="0"/>
  </r>
  <r>
    <s v="2026000044"/>
    <s v="470806743-A"/>
    <s v="548952389"/>
    <s v=""/>
    <x v="0"/>
    <d v="2026-01-01T00:00:00"/>
    <s v="JUAN IGNACIO LORENZO FERNANDEZ"/>
    <s v="TURISMOS"/>
    <s v="AUTOS"/>
    <n v="563.5"/>
    <s v="Eur."/>
    <n v="67.62"/>
    <s v="Eur."/>
    <n v="67.62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152"/>
    <s v="PUENTE DUERO  VALLADOLID"/>
    <s v="Particular"/>
    <s v="71181282-P"/>
    <s v="Autos Cat. 1"/>
    <x v="0"/>
    <s v="OCCIDENT"/>
    <x v="0"/>
  </r>
  <r>
    <s v="2026000045"/>
    <s v="470806900-Q"/>
    <s v="548953302"/>
    <d v="2026-01-01T00:00:00"/>
    <x v="0"/>
    <d v="2026-01-01T00:00:00"/>
    <s v="RECUPERACIONES ISCAR, S.L."/>
    <s v="TURISMOS"/>
    <s v="AUTOS"/>
    <n v="2988.51"/>
    <s v="Eur."/>
    <n v="358.63"/>
    <s v="Eur."/>
    <n v="358.63"/>
    <s v="Eur."/>
    <n v="0"/>
    <s v="Eur."/>
    <s v=""/>
    <s v="0,00"/>
    <s v="Eur."/>
    <s v="Cartera"/>
    <s v="Anulado_Cia"/>
    <s v="BANASEG-SV"/>
    <s v="OCCIDENT GCO, S.A.U. DE SEGUROS Y REASEGUROS"/>
    <s v="AUTOS"/>
    <s v="Correduría"/>
    <s v="47430"/>
    <s v="PEDRAJAS DE SAN ESTEBAN  VALLADOLID"/>
    <s v="Empresa"/>
    <s v="B-47296488"/>
    <s v="Autos Cat. 1"/>
    <x v="0"/>
    <s v="OCCIDENT"/>
    <x v="0"/>
  </r>
  <r>
    <s v="2026000046"/>
    <s v="470810282-Z"/>
    <s v="548960091"/>
    <s v=""/>
    <x v="0"/>
    <d v="2026-01-07T00:00:00"/>
    <s v="JUAN CARLOS GARCIA SUAREZ"/>
    <s v="TURISMOS"/>
    <s v="AUTOS"/>
    <n v="639.54999999999995"/>
    <s v="Eur."/>
    <n v="76.75"/>
    <s v="Eur."/>
    <n v="76.75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001"/>
    <s v="VALLADOLID   VALLADOLID"/>
    <s v="Particular"/>
    <s v="10197435-V"/>
    <s v="Autos Cat. 1"/>
    <x v="0"/>
    <s v="OCCIDENT"/>
    <x v="0"/>
  </r>
  <r>
    <s v="2026000047"/>
    <s v="470809156-H"/>
    <s v="548958741"/>
    <s v=""/>
    <x v="0"/>
    <d v="2026-01-03T00:00:00"/>
    <s v="MOTOR &amp; SPORT INSTITUTE, S.L"/>
    <s v="TURISMOS"/>
    <s v="AUTOS"/>
    <n v="702.35"/>
    <s v="Eur."/>
    <n v="84.28"/>
    <s v="Eur."/>
    <n v="84.28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28925"/>
    <s v="ALCORCON  MADRID"/>
    <s v="Empresa"/>
    <s v="B-80132756"/>
    <s v="Autos Cat. 1"/>
    <x v="0"/>
    <s v="OCCIDENT"/>
    <x v="0"/>
  </r>
  <r>
    <s v="2026000048"/>
    <s v="470822654-G"/>
    <s v="548978081"/>
    <s v=""/>
    <x v="0"/>
    <d v="2026-01-22T00:00:00"/>
    <s v="JOSE LUIS RAMOS LOSADA"/>
    <s v="TURISMOS"/>
    <s v="AUTOS"/>
    <n v="328.9"/>
    <s v="Eur."/>
    <n v="39.46"/>
    <s v="Eur."/>
    <n v="39.46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12"/>
    <s v="VALLADOLID  VALLADOLID"/>
    <s v="Particular"/>
    <s v="12395436-T"/>
    <s v="Autos Cat. 1"/>
    <x v="0"/>
    <s v="OCCIDENT"/>
    <x v="0"/>
  </r>
  <r>
    <s v="2026000049"/>
    <s v="8729267627"/>
    <s v="1001016682"/>
    <s v=""/>
    <x v="0"/>
    <d v="2026-01-01T00:00:00"/>
    <s v="AINARA PORTELA MARTIN"/>
    <s v="SEGURO AUTOMOVILES"/>
    <s v="AUTOS"/>
    <n v="273.02999999999997"/>
    <s v="Eur."/>
    <n v="32.770000000000003"/>
    <s v="Eur."/>
    <n v="32.770000000000003"/>
    <s v="Eur."/>
    <n v="0"/>
    <s v="Eur."/>
    <s v=""/>
    <s v="0,00"/>
    <s v="Eur."/>
    <s v="Cartera"/>
    <s v="Cobrado"/>
    <s v="BANASEG-SV"/>
    <s v="MAPFRE ESPAÑA, S.A."/>
    <s v="AUTOS"/>
    <s v="Correduría"/>
    <s v="34840"/>
    <s v="CERVERA DE PISUERGA  PALENCIA"/>
    <s v="Particular"/>
    <s v="12420695-M"/>
    <s v="Autos Cat. 1"/>
    <x v="0"/>
    <s v="MAPFRE"/>
    <x v="0"/>
  </r>
  <r>
    <s v="2026000050"/>
    <s v="8729231444"/>
    <s v="1001016521"/>
    <d v="2026-01-02T00:00:00"/>
    <x v="0"/>
    <d v="2026-01-01T00:00:00"/>
    <s v="ANTONIO JUAREZ GIRALDO"/>
    <s v="SEGURO AUTOMOVILES"/>
    <s v="AUTOS"/>
    <n v="552.05999999999995"/>
    <s v="Eur."/>
    <n v="66.239999999999995"/>
    <s v="Eur."/>
    <n v="66.239999999999995"/>
    <s v="Eur."/>
    <n v="0"/>
    <s v="Eur."/>
    <s v=""/>
    <s v="0,00"/>
    <s v="Eur."/>
    <s v="Cartera"/>
    <s v="Anulado"/>
    <s v="BANASEG-SV"/>
    <s v="MAPFRE ESPAÑA, S.A."/>
    <s v="AUTOS"/>
    <s v="Correduría"/>
    <s v="47193"/>
    <s v="LA CISTERNIGA  VALLADOLID"/>
    <s v="Particular"/>
    <s v="12229169-T"/>
    <s v="Autos Cat. 1"/>
    <x v="0"/>
    <s v="MAPFRE"/>
    <x v="0"/>
  </r>
  <r>
    <s v="2026000051"/>
    <s v="8729255481"/>
    <s v="1001016757"/>
    <s v=""/>
    <x v="0"/>
    <d v="2026-01-01T00:00:00"/>
    <s v="JOSE MANUEL AGUDO PEREZ"/>
    <s v="SEGURO AUTOMOVILES"/>
    <s v="AUTOS"/>
    <n v="410.01"/>
    <s v="Eur."/>
    <n v="49.21"/>
    <s v="Eur."/>
    <n v="49.21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09308835-E"/>
    <s v="Autos Cat. 1"/>
    <x v="0"/>
    <s v="MAPFRE"/>
    <x v="0"/>
  </r>
  <r>
    <s v="2026000052"/>
    <s v="8729233580"/>
    <s v="1001016659"/>
    <s v=""/>
    <x v="0"/>
    <d v="2026-01-01T00:00:00"/>
    <s v="MANUEL ANGEL DE PEDRO POZA"/>
    <s v="SEGURO AUTOMOVILES"/>
    <s v="AUTOS"/>
    <n v="777"/>
    <s v="Eur."/>
    <n v="93.23"/>
    <s v="Eur."/>
    <n v="93.23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11728077-D"/>
    <s v="Autos Cat. 1"/>
    <x v="0"/>
    <s v="MAPFRE"/>
    <x v="0"/>
  </r>
  <r>
    <s v="2026000053"/>
    <s v="8729194058"/>
    <s v="1001022737"/>
    <s v=""/>
    <x v="0"/>
    <d v="2026-01-01T00:00:00"/>
    <s v="GAMERTRANS NORTE, S.L."/>
    <s v="AUTOS INDIVIDUAL 2020"/>
    <s v="AUTOS"/>
    <n v="969.29"/>
    <s v="Eur."/>
    <n v="155.09"/>
    <s v="Eur."/>
    <n v="155.09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054"/>
    <s v="8729231427"/>
    <s v="1001017073"/>
    <s v=""/>
    <x v="0"/>
    <d v="2026-01-01T00:00:00"/>
    <s v="RICARDO RODILLA PUENTES"/>
    <s v="SEGURO AUTOMOVILES"/>
    <s v="AUTOS"/>
    <n v="589.29"/>
    <s v="Eur."/>
    <n v="70.73"/>
    <s v="Eur."/>
    <n v="70.73"/>
    <s v="Eur."/>
    <n v="0"/>
    <s v="Eur."/>
    <s v=""/>
    <s v="0,00"/>
    <s v="Eur."/>
    <s v="Cartera"/>
    <s v="Cobrado"/>
    <s v="BANASEG-SV"/>
    <s v="MAPFRE ESPAÑA, S.A."/>
    <s v="AUTOS"/>
    <s v="Correduría"/>
    <s v="47003"/>
    <s v="VALLADOLID  VALLADOLID"/>
    <s v="Particular"/>
    <s v="71148276-F"/>
    <s v="Autos Cat. 1"/>
    <x v="0"/>
    <s v="MAPFRE"/>
    <x v="0"/>
  </r>
  <r>
    <s v="2026000055"/>
    <s v="8739436369"/>
    <s v="1001028087"/>
    <s v=""/>
    <x v="0"/>
    <d v="2026-01-21T00:00:00"/>
    <s v="FLORENTINO ARRIBAS ALONSO"/>
    <s v="AUTOS 2022"/>
    <s v="AUTOS"/>
    <n v="229.12"/>
    <s v="Eur."/>
    <n v="27.49"/>
    <s v="Eur."/>
    <n v="27.49"/>
    <s v="Eur."/>
    <n v="0"/>
    <s v="Eur."/>
    <s v=""/>
    <s v="0,00"/>
    <s v="Eur."/>
    <s v="Cartera"/>
    <s v="Liquidado_Cia"/>
    <s v="BANASEG-SV"/>
    <s v="MAPFRE ESPAÑA, S.A."/>
    <s v="AUTOS"/>
    <s v="Correduría"/>
    <s v="47005"/>
    <s v="VALLADOLID  VALLADOLID"/>
    <s v="Particular"/>
    <s v="12222063-R"/>
    <s v="Autos Cat. 2"/>
    <x v="4"/>
    <s v="MAPFRE"/>
    <x v="0"/>
  </r>
  <r>
    <s v="2026000056"/>
    <s v="8732904040"/>
    <s v="7579100177"/>
    <s v=""/>
    <x v="0"/>
    <d v="2026-01-04T00:00:00"/>
    <s v="PRODUCTOS FERRICOS SANTOS, S.L."/>
    <s v="AUTOS 2022"/>
    <s v="AUTOS"/>
    <n v="1524.83"/>
    <s v="Eur."/>
    <n v="182.97"/>
    <s v="Eur."/>
    <n v="182.97"/>
    <s v="Eur."/>
    <n v="0"/>
    <s v="Eur."/>
    <s v=""/>
    <s v="0,00"/>
    <s v="Eur."/>
    <s v="Cartera"/>
    <s v="Cobrado"/>
    <s v="BANASEG-SV"/>
    <s v="MAPFRE ESPAÑA, S.A."/>
    <s v="AUTOS"/>
    <s v="Correduría"/>
    <s v="47620"/>
    <s v="VILLANUBLA  VALLADOLID"/>
    <s v="Empresa"/>
    <s v="B-47750393"/>
    <s v="Autos Cat. 2"/>
    <x v="4"/>
    <s v="MAPFRE"/>
    <x v="0"/>
  </r>
  <r>
    <s v="2026000057"/>
    <s v="8739456012"/>
    <s v="7785000488"/>
    <s v=""/>
    <x v="0"/>
    <d v="2026-01-24T00:00:00"/>
    <s v="JOSE MANUEL HERRAN MIGUELEZ"/>
    <s v="SEGURO AUTOMOVILES"/>
    <s v="AUTOS"/>
    <n v="446.91"/>
    <s v="Eur."/>
    <n v="53.63"/>
    <s v="Eur."/>
    <n v="53.63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Particular"/>
    <s v="12354812-V"/>
    <s v="Autos Cat. 1"/>
    <x v="0"/>
    <s v="MAPFRE"/>
    <x v="0"/>
  </r>
  <r>
    <s v="2026000553"/>
    <s v="875386223"/>
    <s v="57993080"/>
    <s v=""/>
    <x v="0"/>
    <d v="2026-01-01T00:00:00"/>
    <s v="TRANSPERRINO 2013 S L U ,"/>
    <s v="ALLIANZ MERCANCIAS"/>
    <s v="TRANSPORTES"/>
    <n v="4183.76"/>
    <s v="Eur."/>
    <n v="1025.02"/>
    <s v="Eur."/>
    <n v="732.16"/>
    <s v="Eur."/>
    <n v="292.86"/>
    <s v="Eur."/>
    <s v="ASETRA 2024"/>
    <n v="0"/>
    <s v="Eur."/>
    <s v="Producción"/>
    <s v="Cobrado"/>
    <s v="BANASEG-SV"/>
    <s v="ALLIANZ"/>
    <s v="TRANSPORTES"/>
    <s v="Correduría"/>
    <s v="47175"/>
    <s v="PIÑA DE ESGUEVA  VALLADOLID"/>
    <s v="Empresa"/>
    <s v="B-47712278"/>
    <s v="Transportes Mercancías"/>
    <x v="8"/>
    <s v="ALLIANZ"/>
    <x v="0"/>
  </r>
  <r>
    <s v="2026000058"/>
    <s v="470857040-Q"/>
    <s v="548292959"/>
    <s v=""/>
    <x v="0"/>
    <d v="2026-01-01T00:00:00"/>
    <s v="HORMIGONES Y GRAV. BIENVENIDO RODRIGUEZ E HIJOS, S"/>
    <s v="ACCIDENTES CONVENIO COLECTIVO"/>
    <s v="ACCIDENTES"/>
    <n v="943.58"/>
    <s v="Eur."/>
    <n v="150.97"/>
    <s v="Eur."/>
    <n v="150.97"/>
    <s v="Eur."/>
    <n v="0"/>
    <s v="Eur."/>
    <s v=""/>
    <s v="0,00"/>
    <s v="Eur."/>
    <s v="Cartera"/>
    <s v="Liquidado_Cia"/>
    <s v="BANASEG-SV"/>
    <s v="OCCIDENT GCO, S.A.U. DE SEGUROS Y REASEGUROS"/>
    <s v="ACCIDENTES"/>
    <s v="Correduría"/>
    <s v="37300"/>
    <s v="PEÑARANDA DE BRACAMONTE  SALAMANCA"/>
    <s v="Empresa"/>
    <s v="B-37048030"/>
    <s v="Accidentes Convenio"/>
    <x v="6"/>
    <s v="OCCIDENT"/>
    <x v="0"/>
  </r>
  <r>
    <s v="2026000059"/>
    <s v="8750155897"/>
    <s v="961970017837"/>
    <s v=""/>
    <x v="0"/>
    <d v="2026-01-01T00:00:00"/>
    <s v="LOGYTRANS CETILE,S.A."/>
    <s v="R.C. GENERAL"/>
    <s v="R.C."/>
    <n v="4312.0200000000004"/>
    <s v="Eur."/>
    <n v="970.2"/>
    <s v="Eur."/>
    <n v="970.2"/>
    <s v="Eur."/>
    <n v="0"/>
    <s v="Eur."/>
    <s v=""/>
    <s v="0,00"/>
    <s v="Eur."/>
    <s v="Único Cartera"/>
    <s v="Cobrado"/>
    <s v="BANASEG-SV"/>
    <s v="MAPFRE ESPAÑA, S.A."/>
    <s v="R.C."/>
    <s v="Correduría"/>
    <s v="24392"/>
    <s v="CHOZAS DE ARRIBA  LEON"/>
    <s v="Empresa"/>
    <s v="A-24451908"/>
    <s v="Responsabilidad Civil Empresa"/>
    <x v="5"/>
    <s v="MAPFRE"/>
    <x v="0"/>
  </r>
  <r>
    <s v="2026000060"/>
    <s v="023S00082RCG / 2026/104225"/>
    <s v="23S00082RCG"/>
    <s v=""/>
    <x v="0"/>
    <d v="2026-01-01T00:00:00"/>
    <s v="ARUM INVERSIONES, S.L."/>
    <s v="RC GENERAL"/>
    <s v="R.C."/>
    <n v="1511.95"/>
    <s v="Eur."/>
    <n v="377.99"/>
    <s v="Eur."/>
    <n v="377.99"/>
    <s v="Eur."/>
    <n v="0"/>
    <s v="Eur."/>
    <s v=""/>
    <s v="0,00"/>
    <s v="Eur."/>
    <s v="Cartera"/>
    <s v="Liquidado_Cia"/>
    <s v="BANASEG-SV"/>
    <s v="MARKEL INSURANCE SE"/>
    <s v="R.C."/>
    <s v="Correduría"/>
    <s v="28006"/>
    <s v="MADRID  MADRID"/>
    <s v="Empresa"/>
    <s v="B-72648066"/>
    <s v="Responsabilidad Civil Empresa"/>
    <x v="5"/>
    <s v="MARKEL"/>
    <x v="0"/>
  </r>
  <r>
    <s v="2026000061"/>
    <s v="022S00832RCP / 2026/104382"/>
    <s v="22S00832RCP"/>
    <s v=""/>
    <x v="0"/>
    <d v="2026-01-01T00:00:00"/>
    <s v="INTELIGENCIA SOLAGUA,S.L. ,"/>
    <s v="RC PROFESIONAL"/>
    <s v="RC PROFESIONAL"/>
    <n v="3853.18"/>
    <s v="Eur."/>
    <n v="577.98"/>
    <s v="Eur."/>
    <n v="577.98"/>
    <s v="Eur."/>
    <n v="0"/>
    <s v="Eur."/>
    <s v=""/>
    <s v="0,00"/>
    <s v="Eur."/>
    <s v="Cartera"/>
    <s v="Liquidado_Cia"/>
    <s v="BANASEG-SV"/>
    <s v="MARKEL INSURANCE SE"/>
    <s v="R.C."/>
    <s v="Correduría"/>
    <s v="47610"/>
    <s v="ZARATAN  VALLADOLID"/>
    <s v="Empresa"/>
    <s v="B-47768296"/>
    <s v="Responsabilidad Civil Profesional"/>
    <x v="11"/>
    <s v="MARKEL"/>
    <x v="0"/>
  </r>
  <r>
    <s v="2026000062"/>
    <s v="8732654466"/>
    <s v="2002500025349"/>
    <s v=""/>
    <x v="0"/>
    <d v="2026-01-15T00:00:00"/>
    <s v="MARIA JESUS PALENCIA HERRERO"/>
    <s v="AUTOS 2023 "/>
    <s v="AUTOS"/>
    <n v="127.26"/>
    <s v="Eur."/>
    <n v="12.72"/>
    <s v="Eur."/>
    <n v="12.72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12350684-Y"/>
    <s v="Autos Cat. 3"/>
    <x v="0"/>
    <s v="MAPFRE"/>
    <x v="0"/>
  </r>
  <r>
    <s v="2026000064"/>
    <s v="8737199887"/>
    <s v="2002500037804"/>
    <s v=""/>
    <x v="0"/>
    <d v="2026-01-21T00:00:00"/>
    <s v="VICTORINA RODRIGUEZ RODRIGUEZ"/>
    <s v="AUTOS 2023 "/>
    <s v="AUTOS"/>
    <n v="138.32"/>
    <s v="Eur."/>
    <n v="13.82"/>
    <s v="Eur."/>
    <n v="13.82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12205454-K"/>
    <s v="Autos Cat. 3"/>
    <x v="0"/>
    <s v="MAPFRE"/>
    <x v="0"/>
  </r>
  <r>
    <s v="2026000063"/>
    <s v="8744430392"/>
    <s v="2002500050241"/>
    <s v=""/>
    <x v="0"/>
    <d v="2026-01-27T00:00:00"/>
    <s v="RAUL MIGUEL SANCHEZ"/>
    <s v="AUTOS 2023 "/>
    <s v="AUTOS"/>
    <n v="528.96"/>
    <s v="Eur."/>
    <n v="52.91"/>
    <s v="Eur."/>
    <n v="52.91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Particular"/>
    <s v="08110935-P"/>
    <s v="Autos Cat. 3"/>
    <x v="0"/>
    <s v="MAPFRE"/>
    <x v="0"/>
  </r>
  <r>
    <s v="2026000065"/>
    <s v="8732062648"/>
    <s v="2002200658384"/>
    <s v=""/>
    <x v="0"/>
    <d v="2026-01-01T00:00:00"/>
    <s v="TTES. HERNANZ, S.A."/>
    <s v="AUTOS 2022"/>
    <s v="AUTOS"/>
    <n v="703.89"/>
    <s v="Eur."/>
    <n v="84.46"/>
    <s v="Eur."/>
    <n v="84.46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Empresa"/>
    <s v="A-47090592"/>
    <s v="Autos Cat. 2"/>
    <x v="4"/>
    <s v="MAPFRE"/>
    <x v="0"/>
  </r>
  <r>
    <s v="2026000066"/>
    <s v="8738205137"/>
    <s v="2002300018923"/>
    <s v=""/>
    <x v="0"/>
    <d v="2026-01-16T00:00:00"/>
    <s v="RAMARLI INICIATIVAS, S.L. ,"/>
    <s v="AUTOS 2022"/>
    <s v="AUTOS"/>
    <n v="805.9"/>
    <s v="Eur."/>
    <n v="96.71"/>
    <s v="Eur."/>
    <n v="96.71"/>
    <s v="Eur."/>
    <n v="0"/>
    <s v="Eur."/>
    <s v=""/>
    <s v="0,00"/>
    <s v="Eur."/>
    <s v="Cartera"/>
    <s v="Facturado"/>
    <s v="BANASEG-SV"/>
    <s v="MAPFRE ESPAÑA, S.A."/>
    <s v="AUTOS"/>
    <s v="Correduría"/>
    <s v="24413"/>
    <s v="MOLINASECA  LEON"/>
    <s v="Empresa"/>
    <s v="B-24669129"/>
    <s v="Autos Cat. 2"/>
    <x v="4"/>
    <s v="MAPFRE"/>
    <x v="0"/>
  </r>
  <r>
    <s v="2026000067"/>
    <s v="8738250186"/>
    <s v="2002300021823"/>
    <s v=""/>
    <x v="0"/>
    <d v="2026-01-17T00:00:00"/>
    <s v="METALES ESPECIALES DEL NOROESTE, S.L."/>
    <s v="AUTOS 2022"/>
    <s v="AUTOS"/>
    <n v="702.58"/>
    <s v="Eur."/>
    <n v="84.31"/>
    <s v="Eur."/>
    <n v="84.3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Cat. 2"/>
    <x v="4"/>
    <s v="MAPFRE"/>
    <x v="0"/>
  </r>
  <r>
    <s v="2026000067"/>
    <s v="8738250186"/>
    <s v="2002300021823"/>
    <s v=""/>
    <x v="0"/>
    <d v="2026-01-17T00:00:00"/>
    <s v="METALES ESPECIALES DEL NOROESTE, S.L."/>
    <s v="AUTOS 2022"/>
    <s v="AUTOS"/>
    <n v="702.58"/>
    <s v="Eur."/>
    <n v="84.31"/>
    <s v="Eur."/>
    <n v="84.3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Cat. 2"/>
    <x v="4"/>
    <s v="MAPFRE"/>
    <x v="0"/>
  </r>
  <r>
    <s v="2026000069"/>
    <s v="8740253065"/>
    <s v="2002300028067"/>
    <s v=""/>
    <x v="0"/>
    <d v="2026-01-20T00:00:00"/>
    <s v="MANTENIMIENTOS ELECTRICOS Y SOLARES, S.L."/>
    <s v="AUTOS 2022"/>
    <s v="AUTOS"/>
    <n v="726.23"/>
    <s v="Eur."/>
    <n v="87.14"/>
    <s v="Eur."/>
    <n v="87.14"/>
    <s v="Eur."/>
    <n v="0"/>
    <s v="Eur."/>
    <s v=""/>
    <s v="0,00"/>
    <s v="Eur."/>
    <s v="Cartera"/>
    <s v="Cobrado"/>
    <s v="BANASEG-SV"/>
    <s v="MAPFRE ESPAÑA, S.A."/>
    <s v="AUTOS"/>
    <s v="Correduría"/>
    <s v="47012"/>
    <s v="VALLADOLID  VALLADOLID"/>
    <s v="Empresa"/>
    <s v="B-47604814"/>
    <s v="Autos Cat. 2"/>
    <x v="4"/>
    <s v="MAPFRE"/>
    <x v="0"/>
  </r>
  <r>
    <s v="2026000068"/>
    <s v="8732141428"/>
    <s v="2002300601204"/>
    <s v=""/>
    <x v="0"/>
    <d v="2026-01-01T00:00:00"/>
    <s v="DIANA VELASCO MORO"/>
    <s v="AUTOS 2023 "/>
    <s v="AUTOS"/>
    <n v="663.37"/>
    <s v="Eur."/>
    <n v="79.61"/>
    <s v="Eur."/>
    <n v="79.61"/>
    <s v="Eur."/>
    <n v="0"/>
    <s v="Eur."/>
    <s v=""/>
    <s v="0,00"/>
    <s v="Eur."/>
    <s v="Cartera"/>
    <s v="Devuelto"/>
    <s v="BANASEG-SV"/>
    <s v="MAPFRE ESPAÑA, S.A."/>
    <s v="AUTOS"/>
    <s v="Correduría"/>
    <s v="47152"/>
    <s v="PUENTE DUERO- ESPARRAGAL - VALLADOLID"/>
    <s v="Particular"/>
    <s v="71120109-S"/>
    <s v="Autos Cat. 3"/>
    <x v="0"/>
    <s v="MAPFRE"/>
    <x v="0"/>
  </r>
  <r>
    <s v="2026000070"/>
    <s v="8732117621"/>
    <s v="2002300648608"/>
    <s v=""/>
    <x v="0"/>
    <d v="2026-01-01T00:00:00"/>
    <s v="GAMERTRANS NORTE, S.L."/>
    <s v="AUTOS 2023 "/>
    <s v="AUTOS"/>
    <n v="2106.8200000000002"/>
    <s v="Eur."/>
    <n v="252.83"/>
    <s v="Eur."/>
    <n v="252.83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3"/>
    <x v="0"/>
    <s v="MAPFRE"/>
    <x v="0"/>
  </r>
  <r>
    <s v="2026000071"/>
    <s v="8740208784"/>
    <s v="2002400040399"/>
    <s v=""/>
    <x v="0"/>
    <d v="2026-01-23T00:00:00"/>
    <s v="ANA MARIA RICO MUÑOZ"/>
    <s v="AUTOS 2023 "/>
    <s v="AUTOS"/>
    <n v="744.16"/>
    <s v="Eur."/>
    <n v="89.29"/>
    <s v="Eur."/>
    <n v="89.29"/>
    <s v="Eur."/>
    <n v="0"/>
    <s v="Eur."/>
    <s v=""/>
    <s v="0,00"/>
    <s v="Eur."/>
    <s v="Cartera"/>
    <s v="Cobrado"/>
    <s v="BANASEG-SV"/>
    <s v="MAPFRE ESPAÑA, S.A."/>
    <s v="AUTOS"/>
    <s v="Correduría"/>
    <s v="40215"/>
    <s v="ARROYO DE CUELLAR  SEGOVIA"/>
    <s v="Particular"/>
    <s v="13783358-X"/>
    <s v="Autos Cat. 3"/>
    <x v="0"/>
    <s v="MAPFRE"/>
    <x v="0"/>
  </r>
  <r>
    <s v="2026000072"/>
    <s v="8740250405"/>
    <s v="2002400032829"/>
    <s v=""/>
    <x v="0"/>
    <d v="2026-01-19T00:00:00"/>
    <s v="HORMIGONES Y GRAV. BIENVENIDO RODRIGUEZ E HIJOS, S"/>
    <s v="AUTOS 2023 "/>
    <s v="AUTOS"/>
    <n v="1105.72"/>
    <s v="Eur."/>
    <n v="132.66999999999999"/>
    <s v="Eur."/>
    <n v="132.66999999999999"/>
    <s v="Eur."/>
    <n v="0"/>
    <s v="Eur."/>
    <s v=""/>
    <s v="0,00"/>
    <s v="Eur."/>
    <s v="Único Cartera"/>
    <s v="Facturado"/>
    <s v="BANASEG-SV"/>
    <s v="MAPFRE ESPAÑA, S.A."/>
    <s v="AUTOS"/>
    <s v="Correduría"/>
    <s v="37300"/>
    <s v="PEÑARANDA DE BRACAMONTE  SALAMANCA"/>
    <s v="Empresa"/>
    <s v="B-37048030"/>
    <s v="Autos Cat. 3"/>
    <x v="0"/>
    <s v="MAPFRE"/>
    <x v="0"/>
  </r>
  <r>
    <s v="2026000073"/>
    <s v="8732191847"/>
    <s v="2002400722412"/>
    <s v=""/>
    <x v="0"/>
    <d v="2026-01-01T00:00:00"/>
    <s v="NURIA PEDROL PORTA"/>
    <s v="AUTOS 2023 "/>
    <s v="AUTOS"/>
    <n v="948.92"/>
    <s v="Eur."/>
    <n v="113.88"/>
    <s v="Eur."/>
    <n v="113.88"/>
    <s v="Eur."/>
    <n v="0"/>
    <s v="Eur."/>
    <s v=""/>
    <s v="0,00"/>
    <s v="Eur."/>
    <s v="Cartera"/>
    <s v="Cobrado"/>
    <s v="BANASEG-SV"/>
    <s v="MAPFRE ESPAÑA, S.A."/>
    <s v="AUTOS"/>
    <s v="Correduría"/>
    <s v="47130"/>
    <s v="SIMANCAS  VALLADOLID"/>
    <s v="Particular"/>
    <s v="39651634-W"/>
    <s v="Autos Cat. 3"/>
    <x v="0"/>
    <s v="MAPFRE"/>
    <x v="0"/>
  </r>
  <r>
    <s v="2026000075"/>
    <s v="8732079220"/>
    <s v="2002400740138"/>
    <s v=""/>
    <x v="0"/>
    <d v="2026-01-01T00:00:00"/>
    <s v="MARTA REGLERO DE LA FUENTE"/>
    <s v="AUTOS 2023 "/>
    <s v="AUTOS"/>
    <n v="499.03"/>
    <s v="Eur."/>
    <n v="59.89"/>
    <s v="Eur."/>
    <n v="59.89"/>
    <s v="Eur."/>
    <n v="0"/>
    <s v="Eur."/>
    <s v=""/>
    <s v="0,00"/>
    <s v="Eur."/>
    <s v="Cartera"/>
    <s v="Cobrado"/>
    <s v="BANASEG-SV"/>
    <s v="MAPFRE ESPAÑA, S.A."/>
    <s v="AUTOS"/>
    <s v="Correduría"/>
    <s v="47001"/>
    <s v="VALLADOLID  VALLADOLID"/>
    <s v="Particular"/>
    <s v="09299493-H"/>
    <s v="Autos Cat. 3"/>
    <x v="0"/>
    <s v="MAPFRE"/>
    <x v="0"/>
  </r>
  <r>
    <s v="2026000074"/>
    <s v="8732141461"/>
    <s v="2002400744791"/>
    <d v="2026-01-01T00:00:00"/>
    <x v="0"/>
    <d v="2026-01-01T00:00:00"/>
    <s v="RECUPERACIONES ISCAR, S.L."/>
    <s v="AUTOS 2023 "/>
    <s v="AUTOS"/>
    <n v="1577.61"/>
    <s v="Eur."/>
    <n v="189.32"/>
    <s v="Eur."/>
    <n v="189.32"/>
    <s v="Eur."/>
    <n v="0"/>
    <s v="Eur."/>
    <s v=""/>
    <s v="0,00"/>
    <s v="Eur."/>
    <s v="Cartera"/>
    <s v="Anulado"/>
    <s v="BANASEG-SV"/>
    <s v="MAPFRE ESPAÑA, S.A."/>
    <s v="AUTOS"/>
    <s v="Correduría"/>
    <s v="47430"/>
    <s v="PEDRAJAS DE SAN ESTEBAN  VALLADOLID"/>
    <s v="Empresa"/>
    <s v="B-47296488"/>
    <s v="Autos Cat. 3"/>
    <x v="0"/>
    <s v="MAPFRE"/>
    <x v="0"/>
  </r>
  <r>
    <s v="2026000076"/>
    <s v="8750557911"/>
    <s v="621474713112"/>
    <s v=""/>
    <x v="0"/>
    <d v="2026-01-01T00:00:00"/>
    <s v="REPARTOS REAL, S.L."/>
    <s v="TRANSPORTES DE MERCANCIAS"/>
    <s v="TRANSPORTES"/>
    <n v="9828.9599999999991"/>
    <s v="Eur."/>
    <n v="2211.52"/>
    <s v="Eur."/>
    <n v="2211.52"/>
    <s v="Eur."/>
    <n v="0"/>
    <s v="Eur."/>
    <s v=""/>
    <s v="0,00"/>
    <s v="Eur."/>
    <s v="Cartera"/>
    <s v="Facturado"/>
    <s v="BANASEG-SV"/>
    <s v="MAPFRE ESPAÑA, S.A."/>
    <s v="TRANSPORTES"/>
    <s v="Correduría"/>
    <s v="47009"/>
    <s v="VALLADOLID  VALLADOLID"/>
    <s v="Empresa"/>
    <s v="B-47365309"/>
    <s v="Transportes Mercancías"/>
    <x v="8"/>
    <s v="MAPFRE"/>
    <x v="0"/>
  </r>
  <r>
    <s v="2026000077"/>
    <s v="8724058801"/>
    <s v="742580043112"/>
    <s v=""/>
    <x v="0"/>
    <d v="2026-01-01T00:00:00"/>
    <s v="RENOVATIA ACTIVOS, S.L.U."/>
    <s v="COMERCIOS Y OFICINAS"/>
    <s v="M.COMERCIO"/>
    <n v="132.69999999999999"/>
    <s v="Eur."/>
    <n v="29.85"/>
    <s v="Eur."/>
    <n v="29.85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078"/>
    <s v="8750558038"/>
    <s v="621574710083"/>
    <s v=""/>
    <x v="0"/>
    <d v="2026-01-01T00:00:00"/>
    <s v="ASTURTRANS, S.L."/>
    <s v="TRANSPORTES DE MERCANCIAS"/>
    <s v="TRANSPORTES"/>
    <n v="6895.68"/>
    <s v="Eur."/>
    <n v="1551.52"/>
    <s v="Eur."/>
    <n v="1551.52"/>
    <s v="Eur."/>
    <n v="0"/>
    <s v="Eur."/>
    <s v=""/>
    <s v="0,00"/>
    <s v="Eur."/>
    <s v="Cartera"/>
    <s v="Facturado"/>
    <s v="BANASEG-SV"/>
    <s v="MAPFRE ESPAÑA, S.A."/>
    <s v="TRANSPORTES"/>
    <s v="Correduría"/>
    <s v="33211"/>
    <s v="GIJON   ASTURIAS"/>
    <s v="Empresa"/>
    <s v="B-33026956"/>
    <s v="Transportes Mercancías"/>
    <x v="8"/>
    <s v="MAPFRE"/>
    <x v="0"/>
  </r>
  <r>
    <s v="2026000079"/>
    <s v="8750558045"/>
    <s v="621574710125"/>
    <s v=""/>
    <x v="0"/>
    <d v="2026-01-01T00:00:00"/>
    <s v="CASADO Y MAR, S.L."/>
    <s v="TRANSPORTES DE MERCANCIAS"/>
    <s v="TRANSPORTES"/>
    <n v="3686.14"/>
    <s v="Eur."/>
    <n v="829.38"/>
    <s v="Eur."/>
    <n v="829.38"/>
    <s v="Eur."/>
    <n v="0"/>
    <s v="Eur."/>
    <s v=""/>
    <s v="0,00"/>
    <s v="Eur."/>
    <s v="Cartera"/>
    <s v="Facturado"/>
    <s v="BANASEG-SV"/>
    <s v="MAPFRE ESPAÑA, S.A."/>
    <s v="TRANSPORTES"/>
    <s v="Correduría"/>
    <s v="47012"/>
    <s v="VALLADOLID  VALLADOLID"/>
    <s v="Empresa"/>
    <s v="B-47334560"/>
    <s v="Transportes Mercancías"/>
    <x v="8"/>
    <s v="MAPFRE"/>
    <x v="0"/>
  </r>
  <r>
    <s v="2026000080"/>
    <s v="8750558046"/>
    <s v="621574710129"/>
    <s v=""/>
    <x v="0"/>
    <d v="2026-01-01T00:00:00"/>
    <s v="VALMOCARGO, S.L."/>
    <s v="TRANSPORTES DE MERCANCIAS"/>
    <s v="TRANSPORTES"/>
    <n v="6062.74"/>
    <s v="Eur."/>
    <n v="1364.12"/>
    <s v="Eur."/>
    <n v="1364.12"/>
    <s v="Eur."/>
    <n v="0"/>
    <s v="Eur."/>
    <s v=""/>
    <s v="0,00"/>
    <s v="Eur."/>
    <s v="Cartera"/>
    <s v="Facturado"/>
    <s v="BANASEG-SV"/>
    <s v="MAPFRE ESPAÑA, S.A."/>
    <s v="TRANSPORTES"/>
    <s v="Correduría"/>
    <s v="47080"/>
    <s v="VALLADOLID   VALLADOLID"/>
    <s v="Empresa"/>
    <s v="B-47748504"/>
    <s v="Transportes Mercancías"/>
    <x v="8"/>
    <s v="MAPFRE"/>
    <x v="0"/>
  </r>
  <r>
    <s v="2026000082"/>
    <s v="8772650011"/>
    <s v="782580181663"/>
    <s v=""/>
    <x v="0"/>
    <d v="2026-01-01T00:00:00"/>
    <s v="CONTENEDORES EMPRESARIALES, S.L."/>
    <s v="COMERCIOS Y OFICINAS"/>
    <s v="M.COMERCIO"/>
    <n v="1232.8900000000001"/>
    <s v="Eur."/>
    <n v="277.39999999999998"/>
    <s v="Eur."/>
    <n v="277.39999999999998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622824"/>
    <s v="Multirriesgo Comercios"/>
    <x v="1"/>
    <s v="MAPFRE"/>
    <x v="0"/>
  </r>
  <r>
    <s v="2026000081"/>
    <s v="8750558053"/>
    <s v="621574710130"/>
    <s v=""/>
    <x v="0"/>
    <d v="2026-01-01T00:00:00"/>
    <s v="EL REQUE TTES. EXC. Y MATERIAL CONSTRUCCION, S.L."/>
    <s v="TRANSPORTES DE MERCANCIAS"/>
    <s v="TRANSPORTES"/>
    <n v="501.32"/>
    <s v="Eur."/>
    <n v="112.8"/>
    <s v="Eur."/>
    <n v="112.8"/>
    <s v="Eur."/>
    <n v="0"/>
    <s v="Eur."/>
    <s v=""/>
    <s v="0,00"/>
    <s v="Eur."/>
    <s v="Cartera"/>
    <s v="Facturado"/>
    <s v="BANASEG-SV"/>
    <s v="MAPFRE ESPAÑA, S.A."/>
    <s v="TRANSPORTES"/>
    <s v="Correduría"/>
    <s v="40196"/>
    <s v="LA LASTRILLA  SEGOVIA"/>
    <s v="Empresa"/>
    <s v="B-40171175"/>
    <s v="Transportes Mercancías"/>
    <x v="8"/>
    <s v="MAPFRE"/>
    <x v="0"/>
  </r>
  <r>
    <s v="2026000083"/>
    <s v="8772662249"/>
    <s v="782580185516"/>
    <s v=""/>
    <x v="0"/>
    <d v="2026-01-01T00:00:00"/>
    <s v="RENOVATIA ACTIVOS, S.L.U."/>
    <s v="MULTIRRIESGO EMPRESARIAL"/>
    <s v="M. INDUSTRIAL"/>
    <n v="2121.63"/>
    <s v="Eur."/>
    <n v="477.37"/>
    <s v="Eur."/>
    <n v="477.37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084"/>
    <s v="8750558055"/>
    <s v="621574710131"/>
    <s v=""/>
    <x v="0"/>
    <d v="2026-01-01T00:00:00"/>
    <s v="METRATIR ESPAÑA , SL ,"/>
    <s v="TRANSPORTES DE MERCANCIAS"/>
    <s v="TRANSPORTES"/>
    <n v="20788.580000000002"/>
    <s v="Eur."/>
    <n v="4677.4399999999996"/>
    <s v="Eur."/>
    <n v="4677.4399999999996"/>
    <s v="Eur."/>
    <n v="0"/>
    <s v="Eur."/>
    <s v=""/>
    <s v="0,00"/>
    <s v="Eur."/>
    <s v="Cartera"/>
    <s v="Facturado"/>
    <s v="BANASEG-SV"/>
    <s v="MAPFRE ESPAÑA, S.A."/>
    <s v="TRANSPORTES"/>
    <s v="Correduría"/>
    <s v="28906"/>
    <s v="GETAFE  MADRID"/>
    <s v="Empresa"/>
    <s v="B-82191800"/>
    <s v="Transportes Mercancías"/>
    <x v="8"/>
    <s v="MAPFRE"/>
    <x v="0"/>
  </r>
  <r>
    <s v="2026000085"/>
    <s v="8739094475"/>
    <s v="962500001835"/>
    <s v=""/>
    <x v="0"/>
    <d v="2026-01-29T00:00:00"/>
    <s v="MANUEL RODRIGUEZ SOUTO"/>
    <s v="R.C. GENERAL"/>
    <s v="R.C."/>
    <n v="181.09"/>
    <s v="Eur."/>
    <n v="44.37"/>
    <s v="Eur."/>
    <n v="44.37"/>
    <s v="Eur."/>
    <n v="0"/>
    <s v="Eur."/>
    <s v=""/>
    <s v="0,00"/>
    <s v="Eur."/>
    <s v="Cartera"/>
    <s v="Cobrado"/>
    <s v="BANASEG-SV"/>
    <s v="MAPFRE ESPAÑA, S.A."/>
    <s v="R.C."/>
    <s v="Correduría"/>
    <s v="36204"/>
    <s v="VIGO"/>
    <s v="Particular"/>
    <s v="35297769-Z"/>
    <s v="Responsabilidad Civil Empresa"/>
    <x v="5"/>
    <s v="MAPFRE"/>
    <x v="0"/>
  </r>
  <r>
    <s v="2026000086"/>
    <s v="8771394887"/>
    <s v="962500002184"/>
    <s v=""/>
    <x v="0"/>
    <d v="2026-01-01T00:00:00"/>
    <s v="ALTA PLATA INVERSIONES S.L."/>
    <s v="R.C. GENERAL"/>
    <s v="R.C."/>
    <n v="414.63"/>
    <s v="Eur."/>
    <n v="93.29"/>
    <s v="Eur."/>
    <n v="93.29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 VALLADOLID"/>
    <s v="Empresa"/>
    <s v="B-47722806"/>
    <s v="Responsabilidad Civil Empresa"/>
    <x v="5"/>
    <s v="MAPFRE"/>
    <x v="0"/>
  </r>
  <r>
    <s v="2026000087"/>
    <s v="8750558058"/>
    <s v="621574710135"/>
    <s v=""/>
    <x v="0"/>
    <d v="2026-01-01T00:00:00"/>
    <s v="GAMERTRANS NORTE, S.L."/>
    <s v="TRANSPORTES DE MERCANCIAS"/>
    <s v="TRANSPORTES"/>
    <n v="19779.099999999999"/>
    <s v="Eur."/>
    <n v="4450.3"/>
    <s v="Eur."/>
    <n v="4450.3"/>
    <s v="Eur."/>
    <n v="0"/>
    <s v="Eur."/>
    <s v=""/>
    <s v="0,00"/>
    <s v="Eur."/>
    <s v="Cartera"/>
    <s v="Facturado"/>
    <s v="BANASEG-SV"/>
    <s v="MAPFRE ESPAÑA, S.A."/>
    <s v="TRANSPORTES"/>
    <s v="Correduría"/>
    <s v="34190"/>
    <s v="VILLAMURIEL DE CERRATO  PALENCIA"/>
    <s v="Empresa"/>
    <s v="B-34165761"/>
    <s v="Transportes Mercancías"/>
    <x v="8"/>
    <s v="MAPFRE"/>
    <x v="0"/>
  </r>
  <r>
    <s v="2026000088"/>
    <s v="8750558060"/>
    <s v="621574710136"/>
    <s v=""/>
    <x v="0"/>
    <d v="2026-01-01T00:00:00"/>
    <s v="IGLESIAS BARREDO, S.L."/>
    <s v="TRANSPORTES DE MERCANCIAS"/>
    <s v="TRANSPORTES"/>
    <n v="5639.76"/>
    <s v="Eur."/>
    <n v="1268.94"/>
    <s v="Eur."/>
    <n v="1268.94"/>
    <s v="Eur."/>
    <n v="0"/>
    <s v="Eur."/>
    <s v=""/>
    <s v="0,00"/>
    <s v="Eur."/>
    <s v="Cartera"/>
    <s v="Facturado"/>
    <s v="BANASEG-SV"/>
    <s v="MAPFRE ESPAÑA, S.A."/>
    <s v="TRANSPORTES"/>
    <s v="Correduría"/>
    <s v="47155"/>
    <s v="SANTOVENIA DE PISUERGA  VALLADOLID"/>
    <s v="Empresa"/>
    <s v="B-47608716"/>
    <s v="Transportes Mercancías"/>
    <x v="8"/>
    <s v="MAPFRE"/>
    <x v="0"/>
  </r>
  <r>
    <s v="2026000089"/>
    <s v="8750558062"/>
    <s v="621574710145"/>
    <s v=""/>
    <x v="0"/>
    <d v="2026-01-01T00:00:00"/>
    <s v="NAVATRANS SOC. COOPERATIVA"/>
    <s v="TRANSPORTES DE MERCANCIAS"/>
    <s v="TRANSPORTES"/>
    <n v="16661.36"/>
    <s v="Eur."/>
    <n v="3748.8"/>
    <s v="Eur."/>
    <n v="3748.8"/>
    <s v="Eur."/>
    <n v="0"/>
    <s v="Eur."/>
    <s v=""/>
    <s v="0,00"/>
    <s v="Eur."/>
    <s v="Cartera"/>
    <s v="Facturado"/>
    <s v="BANASEG-SV"/>
    <s v="MAPFRE ESPAÑA, S.A."/>
    <s v="TRANSPORTES"/>
    <s v="Correduría"/>
    <s v="40470"/>
    <s v="NAVAS DE ORO  SEGOVIA"/>
    <s v="Empresa"/>
    <s v="F-40101578"/>
    <s v="Transportes Mercancías"/>
    <x v="8"/>
    <s v="MAPFRE"/>
    <x v="0"/>
  </r>
  <r>
    <s v="2026000090"/>
    <s v="8750558064"/>
    <s v="621574710150"/>
    <s v=""/>
    <x v="0"/>
    <d v="2026-01-01T00:00:00"/>
    <s v="TTES. PARDO FREIJO, S.L."/>
    <s v="TRANSPORTES DE MERCANCIAS"/>
    <s v="TRANSPORTES"/>
    <n v="26046.880000000001"/>
    <s v="Eur."/>
    <n v="5860.54"/>
    <s v="Eur."/>
    <n v="5860.54"/>
    <s v="Eur."/>
    <n v="0"/>
    <s v="Eur."/>
    <s v=""/>
    <s v="0,00"/>
    <s v="Eur."/>
    <s v="Cartera"/>
    <s v="Facturado"/>
    <s v="BANASEG-SV"/>
    <s v="MAPFRE ESPAÑA, S.A."/>
    <s v="TRANSPORTES"/>
    <s v="Correduría"/>
    <s v="47008"/>
    <s v="VALLADOLID  VALLADOLID"/>
    <s v="Empresa"/>
    <s v="B-47028832"/>
    <s v="Transportes Mercancías"/>
    <x v="8"/>
    <s v="MAPFRE"/>
    <x v="0"/>
  </r>
  <r>
    <s v="2026000091"/>
    <s v="8750558066"/>
    <s v="621574710154"/>
    <s v=""/>
    <x v="0"/>
    <d v="2026-01-01T00:00:00"/>
    <s v="TTES. HERNANZ, S.A."/>
    <s v="TRANSPORTES DE MERCANCIAS"/>
    <s v="TRANSPORTES"/>
    <n v="8466.1200000000008"/>
    <s v="Eur."/>
    <n v="1904.88"/>
    <s v="Eur."/>
    <n v="1904.88"/>
    <s v="Eur."/>
    <n v="0"/>
    <s v="Eur."/>
    <s v=""/>
    <s v="0,00"/>
    <s v="Eur."/>
    <s v="Cartera"/>
    <s v="Facturado"/>
    <s v="BANASEG-SV"/>
    <s v="MAPFRE ESPAÑA, S.A."/>
    <s v="TRANSPORTES"/>
    <s v="Correduría"/>
    <s v="47008"/>
    <s v="VALLADOLID  VALLADOLID"/>
    <s v="Empresa"/>
    <s v="A-47090592"/>
    <s v="Transportes Mercancías"/>
    <x v="8"/>
    <s v="MAPFRE"/>
    <x v="0"/>
  </r>
  <r>
    <s v="2026000092"/>
    <s v="8750558092"/>
    <s v="621574710164"/>
    <s v=""/>
    <x v="0"/>
    <d v="2026-01-01T00:00:00"/>
    <s v="INTER SUINOS 1800, S.L. ,"/>
    <s v="TRANSPORTES DE MERCANCIAS"/>
    <s v="TRANSPORTES"/>
    <n v="6268.8"/>
    <s v="Eur."/>
    <n v="1410.48"/>
    <s v="Eur."/>
    <n v="1410.48"/>
    <s v="Eur."/>
    <n v="0"/>
    <s v="Eur."/>
    <s v=""/>
    <s v="0,00"/>
    <s v="Eur."/>
    <s v="Cartera"/>
    <s v="Facturado"/>
    <s v="BANASEG-SV"/>
    <s v="MAPFRE ESPAÑA, S.A."/>
    <s v="TRANSPORTES"/>
    <s v="Correduría"/>
    <s v="10002"/>
    <s v="CACERES  CACERES"/>
    <s v="Empresa"/>
    <s v="B-10477073"/>
    <s v="Transportes Mercancías"/>
    <x v="8"/>
    <s v="MAPFRE"/>
    <x v="0"/>
  </r>
  <r>
    <s v="2026000093"/>
    <s v="8750558070"/>
    <s v="621574710163"/>
    <s v=""/>
    <x v="0"/>
    <d v="2026-01-01T00:00:00"/>
    <s v="JULIO NUÑEZ, S.L."/>
    <s v="TRANSPORTES DE MERCANCIAS"/>
    <s v="TRANSPORTES"/>
    <n v="11360.26"/>
    <s v="Eur."/>
    <n v="2556.06"/>
    <s v="Eur."/>
    <n v="2556.06"/>
    <s v="Eur."/>
    <n v="0"/>
    <s v="Eur."/>
    <s v=""/>
    <s v="0,00"/>
    <s v="Eur."/>
    <s v="Cartera"/>
    <s v="Facturado"/>
    <s v="BANASEG-SV"/>
    <s v="MAPFRE ESPAÑA, S.A."/>
    <s v="TRANSPORTES"/>
    <s v="Correduría"/>
    <s v="47250"/>
    <s v="MOJADOS  MOJADOS"/>
    <s v="Empresa"/>
    <s v="B-47338447"/>
    <s v="Transportes Mercancías"/>
    <x v="8"/>
    <s v="MAPFRE"/>
    <x v="0"/>
  </r>
  <r>
    <s v="2026000094"/>
    <s v="8750558069"/>
    <s v="621574710158"/>
    <s v=""/>
    <x v="0"/>
    <d v="2026-01-01T00:00:00"/>
    <s v="JUAN CARLOS LOPEZ MARTINEZ"/>
    <s v="TRANSPORTES DE MERCANCIAS"/>
    <s v="TRANSPORTES"/>
    <n v="4699.8"/>
    <s v="Eur."/>
    <n v="1057.46"/>
    <s v="Eur."/>
    <n v="1057.46"/>
    <s v="Eur."/>
    <n v="0"/>
    <s v="Eur."/>
    <s v=""/>
    <s v="0,00"/>
    <s v="Eur."/>
    <s v="Cartera"/>
    <s v="Facturado"/>
    <s v="BANASEG-SV"/>
    <s v="MAPFRE ESPAÑA, S.A."/>
    <s v="TRANSPORTES"/>
    <s v="Correduría"/>
    <s v="47014"/>
    <s v="VALLADOLID   VALLADOLID"/>
    <s v="Particular"/>
    <s v="09270338-G"/>
    <s v="Transportes Mercancías"/>
    <x v="8"/>
    <s v="MAPFRE"/>
    <x v="0"/>
  </r>
  <r>
    <s v="2026000095"/>
    <s v="8750558067"/>
    <s v="621574710156"/>
    <s v=""/>
    <x v="0"/>
    <d v="2026-01-01T00:00:00"/>
    <s v="TTES. HERNANZ, S.A."/>
    <s v="TRANSPORTES DE MERCANCIAS"/>
    <s v="TRANSPORTES"/>
    <n v="1030.92"/>
    <s v="Eur."/>
    <n v="231.96"/>
    <s v="Eur."/>
    <n v="231.96"/>
    <s v="Eur."/>
    <n v="0"/>
    <s v="Eur."/>
    <s v=""/>
    <s v="0,00"/>
    <s v="Eur."/>
    <s v="Cartera"/>
    <s v="Facturado"/>
    <s v="BANASEG-SV"/>
    <s v="MAPFRE ESPAÑA, S.A."/>
    <s v="TRANSPORTES"/>
    <s v="Correduría"/>
    <s v="47008"/>
    <s v="VALLADOLID  VALLADOLID"/>
    <s v="Empresa"/>
    <s v="A-47090592"/>
    <s v="Transportes Mercancías"/>
    <x v="8"/>
    <s v="MAPFRE"/>
    <x v="0"/>
  </r>
  <r>
    <s v="2026000096"/>
    <s v="8750558096"/>
    <s v="621574710167"/>
    <s v=""/>
    <x v="0"/>
    <d v="2026-01-01T00:00:00"/>
    <s v="TRALIFER S.L."/>
    <s v="TRANSPORTES DE MERCANCIAS"/>
    <s v="TRANSPORTES"/>
    <n v="3850"/>
    <s v="Eur."/>
    <n v="866.26"/>
    <s v="Eur."/>
    <n v="866.26"/>
    <s v="Eur."/>
    <n v="0"/>
    <s v="Eur."/>
    <s v=""/>
    <s v="0,00"/>
    <s v="Eur."/>
    <s v="Cartera"/>
    <s v="Facturado"/>
    <s v="BANASEG-SV"/>
    <s v="MAPFRE ESPAÑA, S.A."/>
    <s v="TRANSPORTES"/>
    <s v="Correduría"/>
    <s v="47193"/>
    <s v="LA CISTERNIGA  VALLADOLID"/>
    <s v="Empresa"/>
    <s v="B-34136127"/>
    <s v="Transportes Mercancías"/>
    <x v="8"/>
    <s v="MAPFRE"/>
    <x v="0"/>
  </r>
  <r>
    <s v="2026000097"/>
    <s v="8750558099"/>
    <s v="621574710172"/>
    <s v=""/>
    <x v="0"/>
    <d v="2026-01-01T00:00:00"/>
    <s v="ALVARO SAN JUAN VILAHUR"/>
    <s v="TRANSPORTES DE MERCANCIAS"/>
    <s v="TRANSPORTES"/>
    <n v="877.3"/>
    <s v="Eur."/>
    <n v="197.4"/>
    <s v="Eur."/>
    <n v="197.4"/>
    <s v="Eur."/>
    <n v="0"/>
    <s v="Eur."/>
    <s v=""/>
    <s v="0,00"/>
    <s v="Eur."/>
    <s v="Cartera"/>
    <s v="Facturado"/>
    <s v="BANASEG-SV"/>
    <s v="MAPFRE ESPAÑA, S.A."/>
    <s v="TRANSPORTES"/>
    <s v="Correduría"/>
    <s v="47194"/>
    <s v="FUENSALDAÑA  VALLADOLID"/>
    <s v="Particular"/>
    <s v="12430081-F"/>
    <s v="Transportes Mercancías"/>
    <x v="8"/>
    <s v="MAPFRE"/>
    <x v="0"/>
  </r>
  <r>
    <s v="2026000098"/>
    <s v="8750558107"/>
    <s v="621574710180"/>
    <s v=""/>
    <x v="0"/>
    <d v="2026-01-01T00:00:00"/>
    <s v="TTES. VIT, S.L."/>
    <s v="TRANSPORTES DE MERCANCIAS"/>
    <s v="TRANSPORTES"/>
    <n v="1331.62"/>
    <s v="Eur."/>
    <n v="299.62"/>
    <s v="Eur."/>
    <n v="299.62"/>
    <s v="Eur."/>
    <n v="0"/>
    <s v="Eur."/>
    <s v=""/>
    <s v="0,00"/>
    <s v="Eur."/>
    <s v="Cartera"/>
    <s v="Facturado"/>
    <s v="BANASEG-SV"/>
    <s v="MAPFRE ESPAÑA, S.A."/>
    <s v="TRANSPORTES"/>
    <s v="Correduría"/>
    <s v="47012"/>
    <s v="VALLADOLID  VALLADOLID"/>
    <s v="Empresa"/>
    <s v="B-47091178"/>
    <s v="Transportes Mercancías"/>
    <x v="8"/>
    <s v="MAPFRE"/>
    <x v="0"/>
  </r>
  <r>
    <s v="2026000099"/>
    <s v="8750558111"/>
    <s v="621574710199"/>
    <s v=""/>
    <x v="0"/>
    <d v="2026-01-01T00:00:00"/>
    <s v="GRUPO IBATRANS OPERADOR DE TTES., S.L."/>
    <s v="TRANSPORTES DE MERCANCIAS"/>
    <s v="TRANSPORTES"/>
    <n v="919.78"/>
    <s v="Eur."/>
    <n v="206.96"/>
    <s v="Eur."/>
    <n v="206.96"/>
    <s v="Eur."/>
    <n v="0"/>
    <s v="Eur."/>
    <s v=""/>
    <s v="0,00"/>
    <s v="Eur."/>
    <s v="Cartera"/>
    <s v="Facturado"/>
    <s v="BANASEG-SV"/>
    <s v="MAPFRE ESPAÑA, S.A."/>
    <s v="TRANSPORTES"/>
    <s v="Correduría"/>
    <s v="47009"/>
    <s v="VALLADOLID  VALLADOLID"/>
    <s v="Empresa"/>
    <s v="B-47628110"/>
    <s v="Transportes Mercancías"/>
    <x v="8"/>
    <s v="MAPFRE"/>
    <x v="0"/>
  </r>
  <r>
    <s v="2026000100"/>
    <s v="8750558114"/>
    <s v="621574710200"/>
    <s v=""/>
    <x v="0"/>
    <d v="2026-01-01T00:00:00"/>
    <s v="TRANSPORTES Y GRUAS TINLOHI,S.L."/>
    <s v="TRANSPORTES DE MERCANCIAS"/>
    <s v="TRANSPORTES"/>
    <n v="8485.56"/>
    <s v="Eur."/>
    <n v="1909.26"/>
    <s v="Eur."/>
    <n v="1909.26"/>
    <s v="Eur."/>
    <n v="0"/>
    <s v="Eur."/>
    <s v=""/>
    <s v="0,00"/>
    <s v="Eur."/>
    <s v="Cartera"/>
    <s v="Facturado"/>
    <s v="BANASEG-SV"/>
    <s v="MAPFRE ESPAÑA, S.A."/>
    <s v="TRANSPORTES"/>
    <s v="Correduría"/>
    <s v="47193"/>
    <s v="LA CISTERNIGA    VALLADOLID"/>
    <s v="Empresa"/>
    <s v="B-47358122"/>
    <s v="Transportes Mercancías"/>
    <x v="8"/>
    <s v="MAPFRE"/>
    <x v="0"/>
  </r>
  <r>
    <s v="2026000101"/>
    <s v="8750559054"/>
    <s v="621674710903"/>
    <s v=""/>
    <x v="0"/>
    <d v="2026-01-01T00:00:00"/>
    <s v="MSI RACING TEAM S.L.U"/>
    <s v="TRANSPORTES DE MERCANCIAS"/>
    <s v="TRANSPORTES"/>
    <n v="1329.11"/>
    <s v="Eur."/>
    <n v="299.05"/>
    <s v="Eur."/>
    <n v="299.05"/>
    <s v="Eur."/>
    <n v="0"/>
    <s v="Eur."/>
    <s v=""/>
    <s v="0,00"/>
    <s v="Eur."/>
    <s v="Cartera"/>
    <s v="Cobrado"/>
    <s v="BANASEG-SV"/>
    <s v="MAPFRE ESPAÑA, S.A."/>
    <s v="TRANSPORTES"/>
    <s v="Correduría"/>
    <s v="28925"/>
    <s v="ALCORCON  MADRID"/>
    <s v="Empresa"/>
    <s v="B-87423596"/>
    <s v="Transportes Mercancías"/>
    <x v="8"/>
    <s v="MAPFRE"/>
    <x v="0"/>
  </r>
  <r>
    <s v="2026000102"/>
    <s v="8750559060"/>
    <s v="621674710820"/>
    <s v=""/>
    <x v="0"/>
    <d v="2026-01-01T00:00:00"/>
    <s v="FRIGORIFICOS LOPEZ, S.L."/>
    <s v="TRANSPORTES DE MERCANCIAS"/>
    <s v="TRANSPORTES"/>
    <n v="4611.1000000000004"/>
    <s v="Eur."/>
    <n v="1037.5"/>
    <s v="Eur."/>
    <n v="1037.5"/>
    <s v="Eur."/>
    <n v="0"/>
    <s v="Eur."/>
    <s v=""/>
    <s v="0,00"/>
    <s v="Eur."/>
    <s v="Cartera"/>
    <s v="Facturado"/>
    <s v="BANASEG-SV"/>
    <s v="MAPFRE ESPAÑA, S.A."/>
    <s v="TRANSPORTES"/>
    <s v="Correduría"/>
    <s v="47511"/>
    <s v="SIETE IGLESIAS DE TRABANCOS  VALLADOLID"/>
    <s v="Empresa"/>
    <s v="B-47706478"/>
    <s v="Transportes Mercancías"/>
    <x v="8"/>
    <s v="MAPFRE"/>
    <x v="0"/>
  </r>
  <r>
    <s v="2026000103"/>
    <s v="8750559583"/>
    <s v="621774710320"/>
    <s v=""/>
    <x v="0"/>
    <d v="2026-01-01T00:00:00"/>
    <s v="TRANS SAMBOAL, S.L."/>
    <s v="TRANSPORTES DE MERCANCIAS"/>
    <s v="TRANSPORTES"/>
    <n v="2611.1999999999998"/>
    <s v="Eur."/>
    <n v="587.52"/>
    <s v="Eur."/>
    <n v="587.52"/>
    <s v="Eur."/>
    <n v="0"/>
    <s v="Eur."/>
    <s v=""/>
    <s v="0,00"/>
    <s v="Eur."/>
    <s v="Cartera"/>
    <s v="Facturado"/>
    <s v="BANASEG-SV"/>
    <s v="MAPFRE ESPAÑA, S.A."/>
    <s v="TRANSPORTES"/>
    <s v="Correduría"/>
    <s v="40002"/>
    <s v="SEGOVIA  SEGOVIA"/>
    <s v="Empresa"/>
    <s v="B-40264095"/>
    <s v="Transportes Mercancías"/>
    <x v="8"/>
    <s v="MAPFRE"/>
    <x v="0"/>
  </r>
  <r>
    <s v="2026000104"/>
    <s v="8750559080"/>
    <s v="621674711718"/>
    <s v=""/>
    <x v="0"/>
    <d v="2026-01-01T00:00:00"/>
    <s v="MSI RACING TEAM S.L.U"/>
    <s v="TRANSPORTES DE MERCANCIAS"/>
    <s v="TRANSPORTES"/>
    <n v="1636.55"/>
    <s v="Eur."/>
    <n v="368.22"/>
    <s v="Eur."/>
    <n v="368.22"/>
    <s v="Eur."/>
    <n v="0"/>
    <s v="Eur."/>
    <s v=""/>
    <s v="0,00"/>
    <s v="Eur."/>
    <s v="Cartera"/>
    <s v="Cobrado"/>
    <s v="BANASEG-SV"/>
    <s v="MAPFRE ESPAÑA, S.A."/>
    <s v="TRANSPORTES"/>
    <s v="Correduría"/>
    <s v="28925"/>
    <s v="ALCORCON  MADRID"/>
    <s v="Empresa"/>
    <s v="B-87423596"/>
    <s v="Transportes Mercancías"/>
    <x v="8"/>
    <s v="MAPFRE"/>
    <x v="0"/>
  </r>
  <r>
    <s v="2026000105"/>
    <s v="8750560996"/>
    <s v="621874717862"/>
    <s v=""/>
    <x v="0"/>
    <d v="2026-01-01T00:00:00"/>
    <s v="CARLOS DELGADO E HIJOS, S.L."/>
    <s v="TRANSPORTES DE MERCANCIAS"/>
    <s v="TRANSPORTES"/>
    <n v="667.12"/>
    <s v="Eur."/>
    <n v="150.1"/>
    <s v="Eur."/>
    <n v="150.1"/>
    <s v="Eur."/>
    <n v="0"/>
    <s v="Eur."/>
    <s v=""/>
    <s v="0,00"/>
    <s v="Eur."/>
    <s v="Cartera"/>
    <s v="Cobrado"/>
    <s v="BANASEG-SV"/>
    <s v="MAPFRE ESPAÑA, S.A."/>
    <s v="TRANSPORTES"/>
    <s v="Correduría"/>
    <s v="47130"/>
    <s v="SIMANCAS  VALLADOLID"/>
    <s v="Empresa"/>
    <s v="B-47738190"/>
    <s v="Transportes Mercancías"/>
    <x v="8"/>
    <s v="MAPFRE"/>
    <x v="0"/>
  </r>
  <r>
    <s v="2026000106"/>
    <s v="8750561131"/>
    <s v="621874717890"/>
    <s v=""/>
    <x v="0"/>
    <d v="2026-01-01T00:00:00"/>
    <s v="D-CUATRO 2014 TRANSPORTES,S.L. ,"/>
    <s v="TRANSPORTES DE MERCANCIAS"/>
    <s v="TRANSPORTES"/>
    <n v="1786.99"/>
    <s v="Eur."/>
    <n v="402.07"/>
    <s v="Eur."/>
    <n v="402.07"/>
    <s v="Eur."/>
    <n v="0"/>
    <s v="Eur."/>
    <s v=""/>
    <s v="0,00"/>
    <s v="Eur."/>
    <s v="Cartera"/>
    <s v="Cobrado"/>
    <s v="BANASEG-SV"/>
    <s v="MAPFRE ESPAÑA, S.A."/>
    <s v="TRANSPORTES"/>
    <s v="Correduría"/>
    <s v="40260"/>
    <s v="FUENTEPELAYO   SEGOVIA"/>
    <s v="Empresa"/>
    <s v="B-40256240"/>
    <s v="Transportes Mercancías"/>
    <x v="8"/>
    <s v="MAPFRE"/>
    <x v="0"/>
  </r>
  <r>
    <s v="2026000107"/>
    <s v="8750561177"/>
    <s v="621874717967"/>
    <s v=""/>
    <x v="0"/>
    <d v="2026-01-01T00:00:00"/>
    <s v="DAVID RICO PRADO"/>
    <s v="TRANSPORTES DE MERCANCIAS"/>
    <s v="TRANSPORTES"/>
    <n v="181.27"/>
    <s v="Eur."/>
    <n v="40.79"/>
    <s v="Eur."/>
    <n v="40.79"/>
    <s v="Eur."/>
    <n v="0"/>
    <s v="Eur."/>
    <s v=""/>
    <s v="0,00"/>
    <s v="Eur."/>
    <s v="Cartera"/>
    <s v="Cobrado"/>
    <s v="BANASEG-SV"/>
    <s v="MAPFRE ESPAÑA, S.A."/>
    <s v="TRANSPORTES"/>
    <s v="Correduría"/>
    <s v="40216"/>
    <s v="REMONDO   SEGOVIA"/>
    <s v="Particular"/>
    <s v="12392277-S"/>
    <s v="Transportes Mercancías"/>
    <x v="8"/>
    <s v="MAPFRE"/>
    <x v="0"/>
  </r>
  <r>
    <s v="2026000108"/>
    <s v="8750560948"/>
    <s v="621874718032"/>
    <s v=""/>
    <x v="0"/>
    <d v="2026-01-01T00:00:00"/>
    <s v="JOSE MARIA MARTINEZ IZQUIERDO"/>
    <s v="TRANSPORTES DE MERCANCIAS"/>
    <s v="TRANSPORTES"/>
    <n v="820.38"/>
    <s v="Eur."/>
    <n v="184.59"/>
    <s v="Eur."/>
    <n v="184.59"/>
    <s v="Eur."/>
    <n v="0"/>
    <s v="Eur."/>
    <s v=""/>
    <s v="0,00"/>
    <s v="Eur."/>
    <s v="Cartera"/>
    <s v="Cobrado"/>
    <s v="BANASEG-SV"/>
    <s v="MAPFRE ESPAÑA, S.A."/>
    <s v="TRANSPORTES"/>
    <s v="Correduría"/>
    <s v="18190"/>
    <s v="CENES DE LA VEGA   GRANADA"/>
    <s v="Particular"/>
    <s v="24213415-G"/>
    <s v="Transportes Mercancías"/>
    <x v="8"/>
    <s v="MAPFRE"/>
    <x v="0"/>
  </r>
  <r>
    <s v="2026000109"/>
    <s v="8750561238"/>
    <s v="621874718626"/>
    <s v=""/>
    <x v="0"/>
    <d v="2026-01-01T00:00:00"/>
    <s v="LUIS MIGUEL HERRERO SANZ"/>
    <s v="TRANSPORTES DE MERCANCIAS"/>
    <s v="TRANSPORTES"/>
    <n v="257.01"/>
    <s v="Eur."/>
    <n v="57.83"/>
    <s v="Eur."/>
    <n v="57.83"/>
    <s v="Eur."/>
    <n v="0"/>
    <s v="Eur."/>
    <s v=""/>
    <s v="0,00"/>
    <s v="Eur."/>
    <s v="Cartera"/>
    <s v="Cobrado"/>
    <s v="BANASEG-SV"/>
    <s v="MAPFRE ESPAÑA, S.A."/>
    <s v="TRANSPORTES"/>
    <s v="Correduría"/>
    <s v="47003"/>
    <s v="VALLADOLID  VALLADOLID"/>
    <s v="Particular"/>
    <s v="09305188-D"/>
    <s v="Transportes Mercancías"/>
    <x v="8"/>
    <s v="MAPFRE"/>
    <x v="0"/>
  </r>
  <r>
    <s v="2026000110"/>
    <s v="8750561194"/>
    <s v="621874718276"/>
    <s v=""/>
    <x v="0"/>
    <d v="2026-01-01T00:00:00"/>
    <s v="FRANCISCO JAVIER CASADO DOMINGUEZ"/>
    <s v="TRANSPORTES DE MERCANCIAS"/>
    <s v="TRANSPORTES"/>
    <n v="338.97"/>
    <s v="Eur."/>
    <n v="76.27"/>
    <s v="Eur."/>
    <n v="76.27"/>
    <s v="Eur."/>
    <n v="0"/>
    <s v="Eur."/>
    <s v=""/>
    <s v="0,00"/>
    <s v="Eur."/>
    <s v="Cartera"/>
    <s v="Cobrado"/>
    <s v="BANASEG-SV"/>
    <s v="MAPFRE ESPAÑA, S.A."/>
    <s v="TRANSPORTES"/>
    <s v="Correduría"/>
    <s v="47010"/>
    <s v="VALLADOLID  VALLADOLID"/>
    <s v="Particular"/>
    <s v="12321936-P"/>
    <s v="Transportes Mercancías"/>
    <x v="8"/>
    <s v="MAPFRE"/>
    <x v="0"/>
  </r>
  <r>
    <s v="2026000111"/>
    <s v="8750561261"/>
    <s v="621874718643"/>
    <s v=""/>
    <x v="0"/>
    <d v="2026-01-01T00:00:00"/>
    <s v="HEPRA, S.A."/>
    <s v="TRANSPORTES DE MERCANCIAS"/>
    <s v="TRANSPORTES"/>
    <n v="248.6"/>
    <s v="Eur."/>
    <n v="55.94"/>
    <s v="Eur."/>
    <n v="55.94"/>
    <s v="Eur."/>
    <n v="0"/>
    <s v="Eur."/>
    <s v=""/>
    <s v="0,00"/>
    <s v="Eur."/>
    <s v="Cartera"/>
    <s v="Cobrado"/>
    <s v="BANASEG-SV"/>
    <s v="MAPFRE ESPAÑA, S.A."/>
    <s v="TRANSPORTES"/>
    <s v="Correduría"/>
    <s v="47009"/>
    <s v="VALLADOLID   VALLADOLID"/>
    <s v="Empresa"/>
    <s v="A-47011341"/>
    <s v="Transportes Mercancías"/>
    <x v="8"/>
    <s v="MAPFRE"/>
    <x v="0"/>
  </r>
  <r>
    <s v="2026000112"/>
    <s v="8750675052"/>
    <s v="621974721197"/>
    <s v=""/>
    <x v="0"/>
    <d v="2026-01-01T00:00:00"/>
    <s v="TRANSPORTES SANYFRA, S.L."/>
    <s v="TRANSPORTES DE MERCANCIAS"/>
    <s v="TRANSPORTES"/>
    <n v="592.11"/>
    <s v="Eur."/>
    <n v="133.22"/>
    <s v="Eur."/>
    <n v="133.22"/>
    <s v="Eur."/>
    <n v="0"/>
    <s v="Eur."/>
    <s v=""/>
    <s v="0,00"/>
    <s v="Eur."/>
    <s v="Cartera"/>
    <s v="Cobrado"/>
    <s v="BANASEG-SV"/>
    <s v="MAPFRE ESPAÑA, S.A."/>
    <s v="TRANSPORTES"/>
    <s v="Correduría"/>
    <s v="47420"/>
    <s v="ISCAR   VALLADOLID"/>
    <s v="Empresa"/>
    <s v="B-47743588"/>
    <s v="Transportes Mercancías"/>
    <x v="8"/>
    <s v="MAPFRE"/>
    <x v="0"/>
  </r>
  <r>
    <s v="2026000113"/>
    <s v="8750561672"/>
    <s v="621874720225"/>
    <s v=""/>
    <x v="0"/>
    <d v="2026-01-01T00:00:00"/>
    <s v="ABEL RENEDO JUSTE"/>
    <s v="TRANSPORTES DE MERCANCIAS"/>
    <s v="TRANSPORTES"/>
    <n v="1189"/>
    <s v="Eur."/>
    <n v="267.52999999999997"/>
    <s v="Eur."/>
    <n v="267.52999999999997"/>
    <s v="Eur."/>
    <n v="0"/>
    <s v="Eur."/>
    <s v=""/>
    <s v="0,00"/>
    <s v="Eur."/>
    <s v="Cartera"/>
    <s v="Cobrado"/>
    <s v="BANASEG-SV"/>
    <s v="MAPFRE ESPAÑA, S.A."/>
    <s v="TRANSPORTES"/>
    <s v="Correduría"/>
    <s v="47012"/>
    <s v="VALLADOLID  VALLADOLID"/>
    <s v="Particular"/>
    <s v="12402521-R"/>
    <s v="Transportes Mercancías"/>
    <x v="8"/>
    <s v="MAPFRE"/>
    <x v="0"/>
  </r>
  <r>
    <s v="2026000114"/>
    <s v="8750675683"/>
    <s v="621974721225"/>
    <s v=""/>
    <x v="0"/>
    <d v="2026-01-01T00:00:00"/>
    <s v="OSCAR REOL CERON"/>
    <s v="TRANSPORTES DE MERCANCIAS"/>
    <s v="TRANSPORTES"/>
    <n v="1542.22"/>
    <s v="Eur."/>
    <n v="347"/>
    <s v="Eur."/>
    <n v="347"/>
    <s v="Eur."/>
    <n v="0"/>
    <s v="Eur."/>
    <s v=""/>
    <s v="0,00"/>
    <s v="Eur."/>
    <s v="Cartera"/>
    <s v="Cobrado"/>
    <s v="BANASEG-SV"/>
    <s v="MAPFRE ESPAÑA, S.A."/>
    <s v="TRANSPORTES"/>
    <s v="Correduría"/>
    <s v="34003"/>
    <s v="PALENCIA  PALENCIA"/>
    <s v="Particular"/>
    <s v="12758816-A"/>
    <s v="Transportes Mercancías"/>
    <x v="8"/>
    <s v="MAPFRE"/>
    <x v="0"/>
  </r>
  <r>
    <s v="2026000115"/>
    <s v="8750678233"/>
    <s v="621974721504"/>
    <s v=""/>
    <x v="0"/>
    <d v="2026-01-01T00:00:00"/>
    <s v="JOSE MARIA DEL CAÑO MONEDERO"/>
    <s v="TRANSPORTES DE MERCANCIAS"/>
    <s v="TRANSPORTES"/>
    <n v="2924.32"/>
    <s v="Eur."/>
    <n v="657.97"/>
    <s v="Eur."/>
    <n v="657.97"/>
    <s v="Eur."/>
    <n v="0"/>
    <s v="Eur."/>
    <s v=""/>
    <s v="0,00"/>
    <s v="Eur."/>
    <s v="Cartera"/>
    <s v="Facturado"/>
    <s v="BANASEG-SV"/>
    <s v="MAPFRE ESPAÑA, S.A."/>
    <s v="TRANSPORTES"/>
    <s v="Correduría"/>
    <s v="40219"/>
    <s v="VILLAVERDE DE ISCAR  SEGOVIA"/>
    <s v="Particular"/>
    <s v="03452175-J"/>
    <s v="Transportes Mercancías"/>
    <x v="8"/>
    <s v="MAPFRE"/>
    <x v="0"/>
  </r>
  <r>
    <s v="2026000116"/>
    <s v="8750678510"/>
    <s v="621974721631"/>
    <s v=""/>
    <x v="0"/>
    <d v="2026-01-01T00:00:00"/>
    <s v="RUBEN FERNANDEZ DIEGUEZ"/>
    <s v="TRANSPORTES DE MERCANCIAS"/>
    <s v="TRANSPORTES"/>
    <n v="481.71"/>
    <s v="Eur."/>
    <n v="108.38"/>
    <s v="Eur."/>
    <n v="108.38"/>
    <s v="Eur."/>
    <n v="0"/>
    <s v="Eur."/>
    <s v="ASETRA"/>
    <n v="12.04"/>
    <s v="Eur."/>
    <s v="Cartera"/>
    <s v="Devuelto"/>
    <s v="BANASEG-SV"/>
    <s v="MAPFRE ESPAÑA, S.A."/>
    <s v="TRANSPORTES"/>
    <s v="Correduría"/>
    <s v="47150"/>
    <s v="VIANA DE CEGA  VALLADOLID"/>
    <s v="Particular"/>
    <s v="12400007-V"/>
    <s v="Transportes Mercancías"/>
    <x v="8"/>
    <s v="MAPFRE"/>
    <x v="0"/>
  </r>
  <r>
    <s v="2026000117"/>
    <s v="8750678768"/>
    <s v="621974721877"/>
    <d v="2026-01-02T00:00:00"/>
    <x v="0"/>
    <d v="2026-01-01T00:00:00"/>
    <s v="HIJOS DE OCTAVIO MAT Y SERV,S.L ,"/>
    <s v="TRANSPORTES DE MERCANCIAS"/>
    <s v="TRANSPORTES"/>
    <n v="963.81"/>
    <s v="Eur."/>
    <n v="216.86"/>
    <s v="Eur."/>
    <n v="216.86"/>
    <s v="Eur."/>
    <n v="0"/>
    <s v="Eur."/>
    <s v="ASETRA"/>
    <n v="24.1"/>
    <s v="Eur."/>
    <s v="Cartera"/>
    <s v="Anulado"/>
    <s v="BANASEG-SV"/>
    <s v="MAPFRE ESPAÑA, S.A."/>
    <s v="TRANSPORTES"/>
    <s v="Correduría"/>
    <s v="47331"/>
    <s v="SANTIBAÑEZ DE VALCORBA  VALLADOLID"/>
    <s v="Empresa"/>
    <s v="B-47384078"/>
    <s v="Transportes Mercancías"/>
    <x v="8"/>
    <s v="MAPFRE"/>
    <x v="0"/>
  </r>
  <r>
    <s v="2026000118"/>
    <s v="8750678875"/>
    <s v="621974721991"/>
    <s v=""/>
    <x v="0"/>
    <d v="2026-01-01T00:00:00"/>
    <s v="TRANSPORTES BALBAS 2018 S.L. ,"/>
    <s v="TRANSPORTES DE MERCANCIAS"/>
    <s v="TRANSPORTES"/>
    <n v="550.74"/>
    <s v="Eur."/>
    <n v="123.92"/>
    <s v="Eur."/>
    <n v="123.92"/>
    <s v="Eur."/>
    <n v="0"/>
    <s v="Eur."/>
    <s v="ASETRA"/>
    <n v="13.77"/>
    <s v="Eur."/>
    <s v="Cartera"/>
    <s v="Cobrado"/>
    <s v="BANASEG-SV"/>
    <s v="MAPFRE ESPAÑA, S.A."/>
    <s v="TRANSPORTES"/>
    <s v="Correduría"/>
    <s v="47013"/>
    <s v="VALLADOLID  VALLADOLID"/>
    <s v="Empresa"/>
    <s v="B-47774609"/>
    <s v="Transportes Mercancías"/>
    <x v="8"/>
    <s v="MAPFRE"/>
    <x v="0"/>
  </r>
  <r>
    <s v="2026000119"/>
    <s v="8750679077"/>
    <s v="621974722386"/>
    <s v=""/>
    <x v="0"/>
    <d v="2026-01-01T00:00:00"/>
    <s v="MAXIMILIANO VELICIAS BALADRON"/>
    <s v="TRANSPORTES DE MERCANCIAS"/>
    <s v="TRANSPORTES"/>
    <n v="2969.69"/>
    <s v="Eur."/>
    <n v="668.18"/>
    <s v="Eur."/>
    <n v="668.18"/>
    <s v="Eur."/>
    <n v="0"/>
    <s v="Eur."/>
    <s v=""/>
    <s v="0,00"/>
    <s v="Eur."/>
    <s v="Cartera"/>
    <s v="Cobrado"/>
    <s v="BANASEG-SV"/>
    <s v="MAPFRE ESPAÑA, S.A."/>
    <s v="TRANSPORTES"/>
    <s v="Correduría"/>
    <s v="49783"/>
    <s v="COOMONTE  ZAMORA"/>
    <s v="Particular"/>
    <s v="11936645-J"/>
    <s v="Transportes Mercancías"/>
    <x v="8"/>
    <s v="MAPFRE"/>
    <x v="0"/>
  </r>
  <r>
    <s v="2026000120"/>
    <s v="8750678555"/>
    <s v="621974721634"/>
    <s v=""/>
    <x v="0"/>
    <d v="2026-01-01T00:00:00"/>
    <s v="FRANCISCO MATEO VALERIO"/>
    <s v="TRANSPORTES DE MERCANCIAS"/>
    <s v="TRANSPORTES"/>
    <n v="447.48"/>
    <s v="Eur."/>
    <n v="100.68"/>
    <s v="Eur."/>
    <n v="100.68"/>
    <s v="Eur."/>
    <n v="0"/>
    <s v="Eur."/>
    <s v=""/>
    <s v="0,00"/>
    <s v="Eur."/>
    <s v="Cartera"/>
    <s v="Cobrado"/>
    <s v="BANASEG-SV"/>
    <s v="MAPFRE ESPAÑA, S.A."/>
    <s v="TRANSPORTES"/>
    <s v="Correduría"/>
    <s v="47800"/>
    <s v="MEDINA DE RIOSECO  VALLADOLID"/>
    <s v="Particular"/>
    <s v="09304125-G"/>
    <s v="Transportes Mercancías"/>
    <x v="8"/>
    <s v="MAPFRE"/>
    <x v="0"/>
  </r>
  <r>
    <s v="2026000121"/>
    <s v="8750690907"/>
    <s v="622074710317"/>
    <s v=""/>
    <x v="0"/>
    <d v="2026-01-01T00:00:00"/>
    <s v="TTES. PARDO FREIJO, S.L."/>
    <s v="TRANSPORTES DE MERCANCIAS"/>
    <s v="TRANSPORTES"/>
    <n v="847.73"/>
    <s v="Eur."/>
    <n v="190.74"/>
    <s v="Eur."/>
    <n v="190.74"/>
    <s v="Eur."/>
    <n v="0"/>
    <s v="Eur."/>
    <s v=""/>
    <s v="0,00"/>
    <s v="Eur."/>
    <s v="Cartera"/>
    <s v="Cobrado"/>
    <s v="BANASEG-SV"/>
    <s v="MAPFRE ESPAÑA, S.A."/>
    <s v="TRANSPORTES"/>
    <s v="Correduría"/>
    <s v="47008"/>
    <s v="VALLADOLID  VALLADOLID"/>
    <s v="Empresa"/>
    <s v="B-47028832"/>
    <s v="Transportes Mercancías"/>
    <x v="8"/>
    <s v="MAPFRE"/>
    <x v="0"/>
  </r>
  <r>
    <s v="2026000122"/>
    <s v="8750679385"/>
    <s v="621974722986"/>
    <s v=""/>
    <x v="0"/>
    <d v="2026-01-01T00:00:00"/>
    <s v="ISAAC MARTIN HERNANDEZ"/>
    <s v="TRANSPORTES DE MERCANCIAS"/>
    <s v="TRANSPORTES"/>
    <n v="270.2"/>
    <s v="Eur."/>
    <n v="60.8"/>
    <s v="Eur."/>
    <n v="60.8"/>
    <s v="Eur."/>
    <n v="0"/>
    <s v="Eur."/>
    <s v=""/>
    <s v="0,00"/>
    <s v="Eur."/>
    <s v="Cartera"/>
    <s v="Cobrado"/>
    <s v="BANASEG-SV"/>
    <s v="MAPFRE ESPAÑA, S.A."/>
    <s v="TRANSPORTES"/>
    <s v="Correduría"/>
    <s v="40004"/>
    <s v="SEGOVIA  SEGOVIA"/>
    <s v="Particular"/>
    <s v="06548540-A"/>
    <s v="Transportes Mercancías"/>
    <x v="8"/>
    <s v="MAPFRE"/>
    <x v="0"/>
  </r>
  <r>
    <s v="2026000123"/>
    <s v="8750599197"/>
    <s v="622174710302"/>
    <d v="2026-01-02T00:00:00"/>
    <x v="0"/>
    <d v="2026-01-25T00:00:00"/>
    <s v="MARIN COTARELO TRANSPORTES, S. ,"/>
    <s v="TRANSPORTES DE MERCANCIAS"/>
    <s v="TRANSPORTES"/>
    <n v="2294.8000000000002"/>
    <s v="Eur."/>
    <n v="516.33000000000004"/>
    <s v="Eur."/>
    <n v="516.33000000000004"/>
    <s v="Eur."/>
    <n v="0"/>
    <s v="Eur."/>
    <s v="ASETRA"/>
    <n v="57.37"/>
    <s v="Eur."/>
    <s v="Cartera"/>
    <s v="Anulado"/>
    <s v="BANASEG-SV"/>
    <s v="MAPFRE ESPAÑA, S.A."/>
    <s v="TRANSPORTES"/>
    <s v="Correduría"/>
    <s v="47005"/>
    <s v="VALLADOLID  VALLADOLID"/>
    <s v="Empresa"/>
    <s v="B-47550199"/>
    <s v="Transportes Mercancías"/>
    <x v="8"/>
    <s v="MAPFRE"/>
    <x v="0"/>
  </r>
  <r>
    <s v="2026000124"/>
    <s v="8750688571"/>
    <s v="622074710190"/>
    <s v=""/>
    <x v="0"/>
    <d v="2026-01-01T00:00:00"/>
    <s v="HERMANOS ANDRES CALLEJA, S.L."/>
    <s v="TRANSPORTES DE MERCANCIAS"/>
    <s v="TRANSPORTES"/>
    <n v="10383.36"/>
    <s v="Eur."/>
    <n v="2336.2600000000002"/>
    <s v="Eur."/>
    <n v="2336.2600000000002"/>
    <s v="Eur."/>
    <n v="0"/>
    <s v="Eur."/>
    <s v="ASETRA"/>
    <n v="259.58"/>
    <s v="Eur."/>
    <s v="Cartera"/>
    <s v="Facturado"/>
    <s v="BANASEG-SV"/>
    <s v="MAPFRE ESPAÑA, S.A."/>
    <s v="TRANSPORTES"/>
    <s v="Correduría"/>
    <s v="47350"/>
    <s v="QUINTANILLA DE ONESIMO  VALLADOLID"/>
    <s v="Empresa"/>
    <s v="B-47358288"/>
    <s v="Transportes Mercancías"/>
    <x v="8"/>
    <s v="MAPFRE"/>
    <x v="0"/>
  </r>
  <r>
    <s v="2026000125"/>
    <s v="8750651907"/>
    <s v="622474710113"/>
    <s v=""/>
    <x v="0"/>
    <d v="2026-01-08T00:00:00"/>
    <s v="MOTOR &amp; SPORT INSTITUTE, S.L"/>
    <s v="TRANSPORTES DE MERCANCIAS"/>
    <s v="TRANSPORTES"/>
    <n v="1560.6"/>
    <s v="Eur."/>
    <n v="351.14"/>
    <s v="Eur."/>
    <n v="351.14"/>
    <s v="Eur."/>
    <n v="0"/>
    <s v="Eur."/>
    <s v=""/>
    <s v="0,00"/>
    <s v="Eur."/>
    <s v="Cartera"/>
    <s v="Cobrado"/>
    <s v="BANASEG-SV"/>
    <s v="MAPFRE ESPAÑA, S.A."/>
    <s v="TRANSPORTES"/>
    <s v="Correduría"/>
    <s v="28925"/>
    <s v="ALCORCON  MADRID"/>
    <s v="Empresa"/>
    <s v="B-80132756"/>
    <s v="Transportes Mercancías"/>
    <x v="8"/>
    <s v="MAPFRE"/>
    <x v="0"/>
  </r>
  <r>
    <s v="2026000126"/>
    <s v="8750601949"/>
    <s v="622174710690"/>
    <s v=""/>
    <x v="0"/>
    <d v="2026-01-01T00:00:00"/>
    <s v="GERALA TRANS, S.L."/>
    <s v="TRANSPORTES DE MERCANCIAS"/>
    <s v="TRANSPORTES"/>
    <n v="3269.76"/>
    <s v="Eur."/>
    <n v="735.7"/>
    <s v="Eur."/>
    <n v="735.7"/>
    <s v="Eur."/>
    <n v="0"/>
    <s v="Eur."/>
    <s v=""/>
    <s v="0,00"/>
    <s v="Eur."/>
    <s v="Cartera"/>
    <s v="Facturado"/>
    <s v="BANASEG-SV"/>
    <s v="MAPFRE ESPAÑA, S.A."/>
    <s v="TRANSPORTES"/>
    <s v="Correduría"/>
    <s v="47260"/>
    <s v="CABEZON DE PISUERGA  VALLADOLID"/>
    <s v="Empresa"/>
    <s v="B-47758966"/>
    <s v="Transportes Mercancías"/>
    <x v="8"/>
    <s v="MAPFRE"/>
    <x v="0"/>
  </r>
  <r>
    <s v="2026000127"/>
    <s v="8750660192"/>
    <s v="622474712342"/>
    <s v=""/>
    <x v="0"/>
    <d v="2026-01-01T00:00:00"/>
    <s v="URRUTRANS,S.L. ,"/>
    <s v="TRANSPORTES DE MERCANCIAS"/>
    <s v="TRANSPORTES"/>
    <n v="4773.6000000000004"/>
    <s v="Eur."/>
    <n v="1074.06"/>
    <s v="Eur."/>
    <n v="1074.06"/>
    <s v="Eur."/>
    <n v="0"/>
    <s v="Eur."/>
    <s v=""/>
    <s v="0,00"/>
    <s v="Eur."/>
    <s v="Cartera"/>
    <s v="Facturado"/>
    <s v="BANASEG-SV"/>
    <s v="MAPFRE ESPAÑA, S.A."/>
    <s v="TRANSPORTES"/>
    <s v="Correduría"/>
    <s v="22400"/>
    <s v="MONZON  HUESCA"/>
    <s v="Empresa"/>
    <s v="B-95772430"/>
    <s v="Transportes Mercancías"/>
    <x v="8"/>
    <s v="MAPFRE"/>
    <x v="0"/>
  </r>
  <r>
    <s v="2026000128"/>
    <s v="8750660271"/>
    <s v="622474712347"/>
    <s v=""/>
    <x v="0"/>
    <d v="2026-01-01T00:00:00"/>
    <s v="BISNIETOS TOMAS ANDRES S. L."/>
    <s v="TRANSPORTES DE MERCANCIAS"/>
    <s v="TRANSPORTES"/>
    <n v="1672.32"/>
    <s v="Eur."/>
    <n v="376.27"/>
    <s v="Eur."/>
    <n v="376.27"/>
    <s v="Eur."/>
    <n v="0"/>
    <s v="Eur."/>
    <s v=""/>
    <s v="0,00"/>
    <s v="Eur."/>
    <s v="Cartera"/>
    <s v="Facturado"/>
    <s v="BANASEG-SV"/>
    <s v="MAPFRE ESPAÑA, S.A."/>
    <s v="TRANSPORTES"/>
    <s v="Correduría"/>
    <s v="22400"/>
    <s v="MONZON  HUESCA"/>
    <s v="Empresa"/>
    <s v="B-06942346"/>
    <s v="Transportes Mercancías"/>
    <x v="8"/>
    <s v="MAPFRE"/>
    <x v="0"/>
  </r>
  <r>
    <s v="2026000129"/>
    <s v="8750623271"/>
    <s v="722270000684"/>
    <s v=""/>
    <x v="0"/>
    <d v="2026-01-01T00:00:00"/>
    <s v="GAMERTRANS NORTE, S.L."/>
    <s v="POLIZA COMBINADA INDUSTRIAL"/>
    <s v="M. INDUSTRIAL"/>
    <n v="8722.3700000000008"/>
    <s v="Eur."/>
    <n v="1308.3599999999999"/>
    <s v="Eur."/>
    <n v="1308.3599999999999"/>
    <s v="Eur."/>
    <n v="0"/>
    <s v="Eur."/>
    <s v=""/>
    <s v="0,00"/>
    <s v="Eur."/>
    <s v="Cartera"/>
    <s v="Cobrado"/>
    <s v="BANASEG-SV"/>
    <s v="MAPFRE ESPAÑA, S.A."/>
    <s v="MULTIRRIESGOS INDUSTRIAL"/>
    <s v="Correduría"/>
    <s v="34190"/>
    <s v="VILLAMURIEL DE CERRATO  PALENCIA"/>
    <s v="Empresa"/>
    <s v="B-34165761"/>
    <s v="Multirriesgo Industriales (PYME)"/>
    <x v="1"/>
    <s v="MAPFRE"/>
    <x v="0"/>
  </r>
  <r>
    <s v="2026000130"/>
    <s v="8771412588"/>
    <s v="741980244235"/>
    <s v=""/>
    <x v="0"/>
    <d v="2026-01-01T00:00:00"/>
    <s v="RENOVATIA ACTIVOS, S.L.U."/>
    <s v="COMERCIOS Y OFICINAS"/>
    <s v="M.COMERCIO"/>
    <n v="211.54"/>
    <s v="Eur."/>
    <n v="47.6"/>
    <s v="Eur."/>
    <n v="47.6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31"/>
    <s v="8724026134"/>
    <s v="742080032325"/>
    <s v=""/>
    <x v="0"/>
    <d v="2026-01-31T00:00:00"/>
    <s v="CABAÑON, S.L."/>
    <s v="COMERCIOS Y OFICINAS"/>
    <s v="M.COMERCIO"/>
    <n v="297.93"/>
    <s v="Eur."/>
    <n v="67.03"/>
    <s v="Eur."/>
    <n v="67.03"/>
    <s v="Eur."/>
    <n v="0"/>
    <s v="Eur."/>
    <s v=""/>
    <s v="0,00"/>
    <s v="Eur."/>
    <s v="Cartera"/>
    <s v="Cobrado"/>
    <s v="BANASEG-SV"/>
    <s v="MAPFRE ESPAÑA, S.A."/>
    <s v="M.COMERCIO"/>
    <s v="Correduría"/>
    <s v="47140"/>
    <s v="LAGUNA DE DUERO  VALLADOLID"/>
    <s v="Empresa"/>
    <s v="B-47628375"/>
    <s v="Multirriesgo Comercios"/>
    <x v="1"/>
    <s v="MAPFRE"/>
    <x v="0"/>
  </r>
  <r>
    <s v="2026000132"/>
    <s v="8771425482"/>
    <s v="742180214471"/>
    <s v=""/>
    <x v="0"/>
    <d v="2026-01-01T00:00:00"/>
    <s v="INVERSIONES SOTOVERDE, S.L."/>
    <s v="COMERCIOS Y OFICINAS"/>
    <s v="M.COMERCIO"/>
    <n v="355.31"/>
    <s v="Eur."/>
    <n v="79.94"/>
    <s v="Eur."/>
    <n v="79.94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2976399"/>
    <s v="Multirriesgo Comercios"/>
    <x v="1"/>
    <s v="MAPFRE"/>
    <x v="0"/>
  </r>
  <r>
    <s v="2026000133"/>
    <s v="8771414086"/>
    <s v="742280136639"/>
    <s v=""/>
    <x v="0"/>
    <d v="2026-01-01T00:00:00"/>
    <s v="RENOVATIA ACTIVOS, S.L.U."/>
    <s v="COMERCIOS Y OFICINAS"/>
    <s v="M.COMERCIO"/>
    <n v="152.30000000000001"/>
    <s v="Eur."/>
    <n v="34.270000000000003"/>
    <s v="Eur."/>
    <n v="34.270000000000003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34"/>
    <s v="8771413804"/>
    <s v="742280136609"/>
    <s v=""/>
    <x v="0"/>
    <d v="2026-01-01T00:00:00"/>
    <s v="RENOVATIA ACTIVOS, S.L.U."/>
    <s v="COMERCIOS Y OFICINAS"/>
    <s v="M.COMERCIO"/>
    <n v="337.37"/>
    <s v="Eur."/>
    <n v="75.91"/>
    <s v="Eur."/>
    <n v="75.91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35"/>
    <s v="8771413466"/>
    <s v="742080037928"/>
    <s v=""/>
    <x v="0"/>
    <d v="2026-01-01T00:00:00"/>
    <s v="RENOVATIA ACTIVOS, S.L.U."/>
    <s v="COMERCIOS Y OFICINAS"/>
    <s v="M.COMERCIO"/>
    <n v="145.11000000000001"/>
    <s v="Eur."/>
    <n v="32.65"/>
    <s v="Eur."/>
    <n v="32.65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37"/>
    <s v="8775247837"/>
    <s v="781980018415"/>
    <s v=""/>
    <x v="0"/>
    <d v="2026-01-15T00:00:00"/>
    <s v="MAGA CAPITAL PARTNERS, S.L."/>
    <s v="MULTIRRIESGO EMPRESARIAL"/>
    <s v="M. INDUSTRIAL"/>
    <n v="585.95000000000005"/>
    <s v="Eur."/>
    <n v="131.84"/>
    <s v="Eur."/>
    <n v="131.84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 VALLADOLID"/>
    <s v="Empresa"/>
    <s v="B-47720503"/>
    <s v="Multirriesgo Industriales (PYME)"/>
    <x v="1"/>
    <s v="MAPFRE"/>
    <x v="0"/>
  </r>
  <r>
    <s v="2026000136"/>
    <s v="8771409556"/>
    <s v="781980056586"/>
    <s v=""/>
    <x v="0"/>
    <d v="2026-01-01T00:00:00"/>
    <s v="RENOVATIA ACTIVOS, S.L.U."/>
    <s v="MULTIRRIESGO EMPRESARIAL"/>
    <s v="M. INDUSTRIAL"/>
    <n v="704.7"/>
    <s v="Eur."/>
    <n v="158.56"/>
    <s v="Eur."/>
    <n v="158.56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138"/>
    <s v="8724059383"/>
    <s v="781780035761"/>
    <s v=""/>
    <x v="0"/>
    <d v="2026-01-23T00:00:00"/>
    <s v="TTES. AVICOLAS MANSO, S.L."/>
    <s v="MULTIRRIESGO EMPRESARIAL"/>
    <s v="M. INDUSTRIAL"/>
    <n v="2276.4499999999998"/>
    <s v="Eur."/>
    <n v="512.23"/>
    <s v="Eur."/>
    <n v="512.23"/>
    <s v="Eur."/>
    <n v="0"/>
    <s v="Eur."/>
    <s v="ASETRA"/>
    <n v="56.91"/>
    <s v="Eur."/>
    <s v="Cartera"/>
    <s v="Cobrado"/>
    <s v="BANASEG-SV"/>
    <s v="MAPFRE ESPAÑA, S.A."/>
    <s v="MULTIRRIESGOS INDUSTRIAL"/>
    <s v="Correduría"/>
    <s v="47008"/>
    <s v="VALLADOLID  VALLADOLID"/>
    <s v="Empresa"/>
    <s v="B-47333042"/>
    <s v="Multirriesgo Industriales (PYME)"/>
    <x v="1"/>
    <s v="MAPFRE"/>
    <x v="0"/>
  </r>
  <r>
    <s v="2026000139"/>
    <s v="8771414636"/>
    <s v="742480188348"/>
    <s v=""/>
    <x v="0"/>
    <d v="2026-01-01T00:00:00"/>
    <s v="RENOVATIA ACTIVOS, S.L.U."/>
    <s v="COMERCIOS Y OFICINAS"/>
    <s v="M.COMERCIO"/>
    <n v="453.13"/>
    <s v="Eur."/>
    <n v="101.95"/>
    <s v="Eur."/>
    <n v="101.95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40"/>
    <s v="8724040591"/>
    <s v="781980091852"/>
    <d v="2026-01-02T00:00:00"/>
    <x v="0"/>
    <d v="2026-01-01T00:00:00"/>
    <s v="RENOVATIA ACTIVOS, S.L.U."/>
    <s v="MULTIRRIESGO EMPRESARIAL"/>
    <s v="M. INDUSTRIAL"/>
    <n v="305.41000000000003"/>
    <s v="Eur."/>
    <n v="68.72"/>
    <s v="Eur."/>
    <n v="68.72"/>
    <s v="Eur."/>
    <n v="0"/>
    <s v="Eur."/>
    <s v=""/>
    <s v="0,00"/>
    <s v="Eur."/>
    <s v="Cartera"/>
    <s v="Anul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141"/>
    <s v="8771394724"/>
    <s v="782280024298"/>
    <s v=""/>
    <x v="0"/>
    <d v="2026-01-01T00:00:00"/>
    <s v="ALTA PLATA INVERSIONES S.L."/>
    <s v="MULTIRRIESGO EMPRESARIAL"/>
    <s v="M. INDUSTRIAL"/>
    <n v="371.95"/>
    <s v="Eur."/>
    <n v="83.69"/>
    <s v="Eur."/>
    <n v="83.69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 VALLADOLID"/>
    <s v="Empresa"/>
    <s v="B-47722806"/>
    <s v="Multirriesgo Industriales (PYME)"/>
    <x v="1"/>
    <s v="MAPFRE"/>
    <x v="0"/>
  </r>
  <r>
    <s v="2026000142"/>
    <s v="8771430710"/>
    <s v="782180227828"/>
    <s v=""/>
    <x v="0"/>
    <d v="2026-01-01T00:00:00"/>
    <s v="PRATEAL GESTION DE ACTIVOS S.L."/>
    <s v="MULTIRRIESGO EMPRESARIAL"/>
    <s v="M. INDUSTRIAL"/>
    <n v="232.39"/>
    <s v="Eur."/>
    <n v="52.29"/>
    <s v="Eur."/>
    <n v="52.29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47751607"/>
    <s v="Multirriesgo Industriales (PYME)"/>
    <x v="1"/>
    <s v="MAPFRE"/>
    <x v="0"/>
  </r>
  <r>
    <s v="2026000143"/>
    <s v="8724056369"/>
    <s v="782280028290"/>
    <s v=""/>
    <x v="0"/>
    <d v="2026-01-01T00:00:00"/>
    <s v="GAMERTRANS NORTE, S.L."/>
    <s v="MULTIRRIESGO EMPRESARIAL"/>
    <s v="M. INDUSTRIAL"/>
    <n v="428.16"/>
    <s v="Eur."/>
    <n v="96.31"/>
    <s v="Eur."/>
    <n v="96.31"/>
    <s v="Eur."/>
    <n v="0"/>
    <s v="Eur."/>
    <s v=""/>
    <s v="0,00"/>
    <s v="Eur."/>
    <s v="Cartera"/>
    <s v="Cobrado"/>
    <s v="BANASEG-SV"/>
    <s v="MAPFRE ESPAÑA, S.A."/>
    <s v="MULTIRRIESGOS INDUSTRIAL"/>
    <s v="Correduría"/>
    <s v="34190"/>
    <s v="VILLAMURIEL DE CERRATO  PALENCIA"/>
    <s v="Empresa"/>
    <s v="B-34165761"/>
    <s v="Multirriesgo Industriales (PYME)"/>
    <x v="1"/>
    <s v="MAPFRE"/>
    <x v="0"/>
  </r>
  <r>
    <s v="2026000144"/>
    <s v="8771415696"/>
    <s v="782280057548"/>
    <s v=""/>
    <x v="0"/>
    <d v="2026-01-01T00:00:00"/>
    <s v="RENOVATIA ACTIVOS, S.L.U."/>
    <s v="MULTIRRIESGO EMPRESARIAL"/>
    <s v="M. INDUSTRIAL"/>
    <n v="588.72"/>
    <s v="Eur."/>
    <n v="132.46"/>
    <s v="Eur."/>
    <n v="132.46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145"/>
    <s v="8724059864"/>
    <s v="742480026367"/>
    <s v=""/>
    <x v="0"/>
    <d v="2026-01-30T00:00:00"/>
    <s v="RUE AJ 13, S.A."/>
    <s v="COMERCIOS Y OFICINAS"/>
    <s v="M.COMERCIO"/>
    <n v="240"/>
    <s v="Eur."/>
    <n v="54"/>
    <s v="Eur."/>
    <n v="54"/>
    <s v="Eur."/>
    <n v="0"/>
    <s v="Eur."/>
    <s v=""/>
    <s v="0,00"/>
    <s v="Eur."/>
    <s v="Cartera"/>
    <s v="Cobrado"/>
    <s v="BANASEG-SV"/>
    <s v="MAPFRE ESPAÑA, S.A."/>
    <s v="M.COMERCIO"/>
    <s v="Correduría"/>
    <s v="47007"/>
    <s v="VALLADOLID   VALLADOLID"/>
    <s v="Empresa"/>
    <s v="A-47711601"/>
    <s v="Multirriesgo Comercios"/>
    <x v="1"/>
    <s v="MAPFRE"/>
    <x v="0"/>
  </r>
  <r>
    <s v="2026000146"/>
    <s v=""/>
    <s v="742380242144"/>
    <s v=""/>
    <x v="0"/>
    <d v="2026-01-01T00:00:00"/>
    <s v="RENOVATIA ACTIVOS, S.L.U."/>
    <s v="COMERCIOS Y OFICINAS"/>
    <s v="M.COMERCIO"/>
    <n v="133.27000000000001"/>
    <s v="Eur."/>
    <n v="29.99"/>
    <s v="Eur."/>
    <n v="29.99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0147"/>
    <s v="8771394443"/>
    <s v="742280225580"/>
    <s v=""/>
    <x v="0"/>
    <d v="2026-01-01T00:00:00"/>
    <s v="ALTA PLATA INVERSIONES S.L."/>
    <s v="COMERCIOS Y OFICINAS"/>
    <s v="M.COMERCIO"/>
    <n v="229.06"/>
    <s v="Eur."/>
    <n v="51.54"/>
    <s v="Eur."/>
    <n v="51.54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 VALLADOLID"/>
    <s v="Empresa"/>
    <s v="B-47722806"/>
    <s v="Multirriesgo Comercios"/>
    <x v="1"/>
    <s v="MAPFRE"/>
    <x v="0"/>
  </r>
  <r>
    <s v="2026000148"/>
    <s v="8724070379"/>
    <s v="782280181301"/>
    <s v=""/>
    <x v="0"/>
    <d v="2026-01-01T00:00:00"/>
    <s v="ECOESPACIO INVERSIONES, S.L."/>
    <s v="MULTIRRIESGO EMPRESARIAL"/>
    <s v="M. INDUSTRIAL"/>
    <n v="567.9"/>
    <s v="Eur."/>
    <n v="127.77"/>
    <s v="Eur."/>
    <n v="127.77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610"/>
    <s v="ZARATAN  VALLADOLID"/>
    <s v="Empresa"/>
    <s v="B-10655389"/>
    <s v="Multirriesgo Industriales (PYME)"/>
    <x v="1"/>
    <s v="MAPFRE"/>
    <x v="0"/>
  </r>
  <r>
    <s v="2026000149"/>
    <s v="8771410045"/>
    <s v="782280144351"/>
    <s v=""/>
    <x v="0"/>
    <d v="2026-01-01T00:00:00"/>
    <s v="RENOVATIA ACTIVOS, S.L.U."/>
    <s v="MULTIRRIESGO EMPRESARIAL"/>
    <s v="M. INDUSTRIAL"/>
    <n v="274.38"/>
    <s v="Eur."/>
    <n v="61.74"/>
    <s v="Eur."/>
    <n v="61.74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150"/>
    <s v="8724051861"/>
    <s v="782380013369"/>
    <s v=""/>
    <x v="0"/>
    <d v="2026-01-10T00:00:00"/>
    <s v="MANDALORE INVERSIONES, S.L."/>
    <s v="MULTIRRIESGO EMPRESARIAL"/>
    <s v="M. INDUSTRIAL"/>
    <n v="582.22"/>
    <s v="Eur."/>
    <n v="130.99"/>
    <s v="Eur."/>
    <n v="130.99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633433"/>
    <s v="Multirriesgo Industriales (PYME)"/>
    <x v="1"/>
    <s v="MAPFRE"/>
    <x v="0"/>
  </r>
  <r>
    <s v="2026000151"/>
    <s v="8771417280"/>
    <s v="782380057231"/>
    <s v=""/>
    <x v="0"/>
    <d v="2026-01-01T00:00:00"/>
    <s v="INVERSIONES DEL RIO PISUERGA, S.L."/>
    <s v="MULTIRRIESGO EMPRESARIAL"/>
    <s v="M. INDUSTRIAL"/>
    <n v="311.83"/>
    <s v="Eur."/>
    <n v="70.16"/>
    <s v="Eur."/>
    <n v="70.16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796545"/>
    <s v="Multirriesgo Industriales (PYME)"/>
    <x v="1"/>
    <s v="MAPFRE"/>
    <x v="0"/>
  </r>
  <r>
    <s v="2026000152"/>
    <s v="8724062741"/>
    <s v="782380029746"/>
    <d v="2026-01-01T00:00:00"/>
    <x v="0"/>
    <d v="2026-01-01T00:00:00"/>
    <s v="INVERSIONES SOTOVERDE, S.L."/>
    <s v="MULTIRRIESGO EMPRESARIAL"/>
    <s v="M. INDUSTRIAL"/>
    <n v="3133.92"/>
    <s v="Eur."/>
    <n v="705.14"/>
    <s v="Eur."/>
    <n v="705.14"/>
    <s v="Eur."/>
    <n v="0"/>
    <s v="Eur."/>
    <s v=""/>
    <s v="0,00"/>
    <s v="Eur."/>
    <s v="Cartera"/>
    <s v="Anulado"/>
    <s v="BANASEG-SV"/>
    <s v="MAPFRE ESPAÑA, S.A."/>
    <s v="MULTIRRIESGOS INDUSTRIAL"/>
    <s v="Correduría"/>
    <s v="47012"/>
    <s v="VALLADOLID  VALLADOLID"/>
    <s v="Empresa"/>
    <s v="B-42976399"/>
    <s v="Multirriesgo Industriales (PYME)"/>
    <x v="1"/>
    <s v="MAPFRE"/>
    <x v="0"/>
  </r>
  <r>
    <s v="2026000153"/>
    <s v="8771418234"/>
    <s v="782380057250"/>
    <s v=""/>
    <x v="0"/>
    <d v="2026-01-01T00:00:00"/>
    <s v="INVERSIONES DEL RIO PISUERGA, S.L."/>
    <s v="MULTIRRIESGO EMPRESARIAL"/>
    <s v="M. INDUSTRIAL"/>
    <n v="171.17"/>
    <s v="Eur."/>
    <n v="38.51"/>
    <s v="Eur."/>
    <n v="38.5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796545"/>
    <s v="Multirriesgo Industriales (PYME)"/>
    <x v="1"/>
    <s v="MAPFRE"/>
    <x v="0"/>
  </r>
  <r>
    <s v="2026000154"/>
    <s v="8724051831"/>
    <s v="782380012933"/>
    <s v=""/>
    <x v="0"/>
    <d v="2026-01-10T00:00:00"/>
    <s v="MANDALORE INVERSIONES, S.L."/>
    <s v="MULTIRRIESGO EMPRESARIAL"/>
    <s v="M. INDUSTRIAL"/>
    <n v="231.64"/>
    <s v="Eur."/>
    <n v="52.1"/>
    <s v="Eur."/>
    <n v="52.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633433"/>
    <s v="Multirriesgo Industriales (PYME)"/>
    <x v="1"/>
    <s v="MAPFRE"/>
    <x v="0"/>
  </r>
  <r>
    <s v="2026000155"/>
    <s v="8772885347"/>
    <s v="782380057244"/>
    <s v=""/>
    <x v="0"/>
    <d v="2026-01-01T00:00:00"/>
    <s v="INVERSIONES DEL RIO PISUERGA, S.L."/>
    <s v="MULTIRRIESGO EMPRESARIAL"/>
    <s v="M. INDUSTRIAL"/>
    <n v="383.16"/>
    <s v="Eur."/>
    <n v="86.21"/>
    <s v="Eur."/>
    <n v="86.2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796545"/>
    <s v="Multirriesgo Industriales (PYME)"/>
    <x v="1"/>
    <s v="MAPFRE"/>
    <x v="0"/>
  </r>
  <r>
    <s v="2026000156"/>
    <s v="8771416900"/>
    <s v="782380057219"/>
    <s v=""/>
    <x v="0"/>
    <d v="2026-01-01T00:00:00"/>
    <s v="INVERSIONES DEL RIO PISUERGA, S.L."/>
    <s v="MULTIRRIESGO EMPRESARIAL"/>
    <s v="M. INDUSTRIAL"/>
    <n v="320.5"/>
    <s v="Eur."/>
    <n v="72.11"/>
    <s v="Eur."/>
    <n v="72.1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796545"/>
    <s v="Multirriesgo Industriales (PYME)"/>
    <x v="1"/>
    <s v="MAPFRE"/>
    <x v="0"/>
  </r>
  <r>
    <s v="2026000159"/>
    <s v="8724059267"/>
    <s v="782380110212"/>
    <s v=""/>
    <x v="0"/>
    <d v="2026-01-10T00:00:00"/>
    <s v="MANDALORE INVERSIONES, S.L."/>
    <s v="MULTIRRIESGO EMPRESARIAL"/>
    <s v="M. INDUSTRIAL"/>
    <n v="225.78"/>
    <s v="Eur."/>
    <n v="50.81"/>
    <s v="Eur."/>
    <n v="50.8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633433"/>
    <s v="Multirriesgo Industriales (PYME)"/>
    <x v="1"/>
    <s v="MAPFRE"/>
    <x v="0"/>
  </r>
  <r>
    <s v="2026000157"/>
    <s v="8771425733"/>
    <s v="782380240934"/>
    <s v=""/>
    <x v="0"/>
    <d v="2026-01-01T00:00:00"/>
    <s v="MAGA CAPITAL PARTNERS, S.L."/>
    <s v="MULTIRRIESGO EMPRESARIAL"/>
    <s v="M. INDUSTRIAL"/>
    <n v="358.85"/>
    <s v="Eur."/>
    <n v="80.739999999999995"/>
    <s v="Eur."/>
    <n v="80.739999999999995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 VALLADOLID"/>
    <s v="Empresa"/>
    <s v="B-47720503"/>
    <s v="Multirriesgo Industriales (PYME)"/>
    <x v="1"/>
    <s v="MAPFRE"/>
    <x v="0"/>
  </r>
  <r>
    <s v="2026000158"/>
    <s v="8750559475"/>
    <s v="961679042290"/>
    <s v=""/>
    <x v="0"/>
    <d v="2026-01-01T00:00:00"/>
    <s v="TRANSCAMINO TTES. ESPECIALES, S.L."/>
    <s v="R.C. GENERAL"/>
    <s v="R.C."/>
    <n v="1030.67"/>
    <s v="Eur."/>
    <n v="231.9"/>
    <s v="Eur."/>
    <n v="231.9"/>
    <s v="Eur."/>
    <n v="0"/>
    <s v="Eur."/>
    <s v=""/>
    <s v="0,00"/>
    <s v="Eur."/>
    <s v="Cartera"/>
    <s v="Cobrado"/>
    <s v="BANASEG-SV"/>
    <s v="MAPFRE ESPAÑA, S.A."/>
    <s v="R.C."/>
    <s v="Correduría"/>
    <s v="47162"/>
    <s v="P.I. EL BRIZO - ALDEAMAYOR DE SAN MARTIN  VALLADOLID"/>
    <s v="Empresa"/>
    <s v="B-47322094"/>
    <s v="Responsabilidad Civil Empresa"/>
    <x v="5"/>
    <s v="MAPFRE"/>
    <x v="0"/>
  </r>
  <r>
    <s v="2026000160"/>
    <s v="8750677896"/>
    <s v="961970018040"/>
    <s v=""/>
    <x v="0"/>
    <d v="2026-01-01T00:00:00"/>
    <s v="CENTRO LOGISTICO MESETA NORTE, S.L.U."/>
    <s v="R.C. GENERAL"/>
    <s v="R.C."/>
    <n v="2937.15"/>
    <s v="Eur."/>
    <n v="660.86"/>
    <s v="Eur."/>
    <n v="660.86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 VALLADOLID"/>
    <s v="Empresa"/>
    <s v="B-47750252"/>
    <s v="Responsabilidad Civil Empresa"/>
    <x v="5"/>
    <s v="MAPFRE"/>
    <x v="0"/>
  </r>
  <r>
    <s v="2026000161"/>
    <s v="8750559502"/>
    <s v="961770000231"/>
    <s v=""/>
    <x v="0"/>
    <d v="2026-01-01T00:00:00"/>
    <s v="CENTROLID, S.A."/>
    <s v="R.C. GENERAL"/>
    <s v="R.C."/>
    <n v="17232.560000000001"/>
    <s v="Eur."/>
    <n v="3877.32"/>
    <s v="Eur."/>
    <n v="3877.32"/>
    <s v="Eur."/>
    <n v="0"/>
    <s v="Eur."/>
    <s v=""/>
    <s v="0,00"/>
    <s v="Eur."/>
    <s v="Cartera"/>
    <s v="Cobrado"/>
    <s v="BANASEG-SV"/>
    <s v="MAPFRE ESPAÑA, S.A."/>
    <s v="R.C."/>
    <s v="Correduría"/>
    <s v="47009"/>
    <s v="VALLADOLID  VALLADOLID"/>
    <s v="Empresa"/>
    <s v="A-47410089"/>
    <s v="Responsabilidad Civil Empresa"/>
    <x v="5"/>
    <s v="MAPFRE"/>
    <x v="0"/>
  </r>
  <r>
    <s v="2026000162"/>
    <s v="8771431190"/>
    <s v="961870018295"/>
    <s v=""/>
    <x v="0"/>
    <d v="2026-01-01T00:00:00"/>
    <s v="TIME FRAME TRADER, S.L. ,"/>
    <s v="R.C. GENERAL"/>
    <s v="R.C."/>
    <n v="655.5"/>
    <s v="Eur."/>
    <n v="147.49"/>
    <s v="Eur."/>
    <n v="147.49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 VALLADOLID"/>
    <s v="Empresa"/>
    <s v="B-98574619"/>
    <s v="Responsabilidad Civil Empresa"/>
    <x v="5"/>
    <s v="MAPFRE"/>
    <x v="0"/>
  </r>
  <r>
    <s v="2026000163"/>
    <s v="8750624992"/>
    <s v="962270000887"/>
    <s v=""/>
    <x v="0"/>
    <d v="2026-01-01T00:00:00"/>
    <s v="GAMERTRANS NORTE, S.L."/>
    <s v="R.C. GENERAL"/>
    <s v="R.C."/>
    <n v="3661.03"/>
    <s v="Eur."/>
    <n v="823.73"/>
    <s v="Eur."/>
    <n v="823.73"/>
    <s v="Eur."/>
    <n v="0"/>
    <s v="Eur."/>
    <s v=""/>
    <s v="0,00"/>
    <s v="Eur."/>
    <s v="Cartera"/>
    <s v="Cobrado"/>
    <s v="BANASEG-SV"/>
    <s v="MAPFRE ESPAÑA, S.A."/>
    <s v="R.C."/>
    <s v="Correduría"/>
    <s v="34190"/>
    <s v="VILLAMURIEL DE CERRATO  PALENCIA"/>
    <s v="Empresa"/>
    <s v="B-34165761"/>
    <s v="Responsabilidad Civil Empresa"/>
    <x v="5"/>
    <s v="MAPFRE"/>
    <x v="0"/>
  </r>
  <r>
    <s v="2026000166"/>
    <s v="8724079526"/>
    <s v="9082380015366"/>
    <s v=""/>
    <x v="0"/>
    <d v="2026-01-13T00:00:00"/>
    <s v="MAHER 2020, S.L."/>
    <s v="AVERIA MAQUINARIA AGRICOLA"/>
    <s v="A.MAQUINARIA"/>
    <n v="857.12"/>
    <s v="Eur."/>
    <n v="149.99"/>
    <s v="Eur."/>
    <n v="149.99"/>
    <s v="Eur."/>
    <n v="0"/>
    <s v="Eur."/>
    <s v=""/>
    <s v="0,00"/>
    <s v="Eur."/>
    <s v="Cartera"/>
    <s v="Cobrado"/>
    <s v="BANASEG-SV"/>
    <s v="MAPFRE ESPAÑA, S.A."/>
    <s v="A.MAQUINARIA"/>
    <s v="Correduría"/>
    <s v="47600"/>
    <s v="VILLALON DE CAMPOS  VALLADOLID"/>
    <s v="Empresa"/>
    <s v="B-24572083"/>
    <s v="Avería Maquinaria"/>
    <x v="10"/>
    <s v="MAPFRE"/>
    <x v="0"/>
  </r>
  <r>
    <s v="2026000165"/>
    <s v="8775614380"/>
    <s v="9082280051210"/>
    <s v=""/>
    <x v="0"/>
    <d v="2026-01-01T00:00:00"/>
    <s v="MONTES DE TOROZOS, S.L."/>
    <s v="AVERIA MAQUINARIA AGRICOLA"/>
    <s v="A.MAQUINARIA"/>
    <n v="471.94"/>
    <s v="Eur."/>
    <n v="82.59"/>
    <s v="Eur."/>
    <n v="82.59"/>
    <s v="Eur."/>
    <n v="0"/>
    <s v="Eur."/>
    <s v=""/>
    <s v="0,00"/>
    <s v="Eur."/>
    <s v="Cartera"/>
    <s v="Cobrado"/>
    <s v="BANASEG-SV"/>
    <s v="MAPFRE ESPAÑA, S.A."/>
    <s v="A.MAQUINARIA"/>
    <s v="Correduría"/>
    <s v="47008"/>
    <s v="VALLADOLID  VALLADOLID"/>
    <s v="Empresa"/>
    <s v="B-47663604"/>
    <s v="Avería Maquinaria"/>
    <x v="10"/>
    <s v="MAPFRE"/>
    <x v="0"/>
  </r>
  <r>
    <s v="2026000164"/>
    <s v="8771431467"/>
    <s v="962079002527"/>
    <s v=""/>
    <x v="0"/>
    <d v="2026-01-01T00:00:00"/>
    <s v="VITVAL INVERSIONES, S.L."/>
    <s v="R.C. GENERAL"/>
    <s v="R.C."/>
    <n v="700.4"/>
    <s v="Eur."/>
    <n v="157.59"/>
    <s v="Eur."/>
    <n v="157.59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VALLADOLID"/>
    <s v="Empresa"/>
    <s v="B-47770235"/>
    <s v="Responsabilidad Civil Empresa"/>
    <x v="5"/>
    <s v="MAPFRE"/>
    <x v="0"/>
  </r>
  <r>
    <s v="2026000167"/>
    <s v="8771418824"/>
    <s v="962300008543"/>
    <s v=""/>
    <x v="0"/>
    <d v="2026-01-01T00:00:00"/>
    <s v="INVERSIONES DEL RIO PISUERGA, S.L."/>
    <s v="R.C. GENERAL"/>
    <s v="R.C."/>
    <n v="459.97"/>
    <s v="Eur."/>
    <n v="103.49"/>
    <s v="Eur."/>
    <n v="103.49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VALLADOLID"/>
    <s v="Empresa"/>
    <s v="B-47796545"/>
    <s v="Responsabilidad Civil Empresa"/>
    <x v="5"/>
    <s v="MAPFRE"/>
    <x v="0"/>
  </r>
  <r>
    <s v="2026000169"/>
    <s v="8771423230"/>
    <s v="9462280032556"/>
    <s v=""/>
    <x v="0"/>
    <d v="2026-01-01T00:00:00"/>
    <s v="INVERSIONES DEL RIO PISUERGA, S.L."/>
    <s v="RC GENERAL AGROPECUARIA"/>
    <s v="R.C."/>
    <n v="262.60000000000002"/>
    <s v="Eur."/>
    <n v="59.08"/>
    <s v="Eur."/>
    <n v="59.08"/>
    <s v="Eur."/>
    <n v="0"/>
    <s v="Eur."/>
    <s v=""/>
    <s v="0,00"/>
    <s v="Eur."/>
    <s v="Cartera"/>
    <s v="Cobrado"/>
    <s v="BANASEG-SV"/>
    <s v="MAPFRE ESPAÑA, S.A."/>
    <s v="R.C."/>
    <s v="Correduría"/>
    <s v="47012"/>
    <s v="VALLADOLID  VALLADOLID"/>
    <s v="Empresa"/>
    <s v="B-47796545"/>
    <s v="Responsabilidad Civil Empresa"/>
    <x v="5"/>
    <s v="MAPFRE"/>
    <x v="0"/>
  </r>
  <r>
    <s v="2026000168"/>
    <s v="8751746955"/>
    <s v="2002500676617"/>
    <s v=""/>
    <x v="0"/>
    <d v="2026-01-01T00:00:00"/>
    <s v="ANTONIO ALVAREZ LUCAS"/>
    <s v="AUTOS 2025 BANASEGUR"/>
    <s v="AUTOS"/>
    <n v="343.92"/>
    <s v="Eur."/>
    <n v="34.39"/>
    <s v="Eur."/>
    <n v="34.39"/>
    <s v="Eur."/>
    <n v="0"/>
    <s v="Eur."/>
    <s v=""/>
    <s v="0,00"/>
    <s v="Eur."/>
    <s v="Producción"/>
    <s v="Cobrado"/>
    <s v="BANASEG-SV"/>
    <s v="MAPFRE ESPAÑA, S.A."/>
    <s v="AUTOS"/>
    <s v="Correduría"/>
    <s v="47011"/>
    <s v="VALLADOLID  VALLADOLID"/>
    <s v="Particular"/>
    <s v="12245468-S"/>
    <s v="Autos Cat. 2"/>
    <x v="4"/>
    <s v="MAPFRE"/>
    <x v="0"/>
  </r>
  <r>
    <s v="2026000561"/>
    <s v="578370300"/>
    <s v="12070250-02554"/>
    <d v="2026-01-02T00:00:00"/>
    <x v="1"/>
    <d v="2026-01-01T00:00:00"/>
    <s v="AURORA QUINTANILLA  RODRIGUEZ"/>
    <s v="ALLIANZ AUTO V. 08 COLECTIVO"/>
    <s v="AUTO FLOTA"/>
    <n v="426.83"/>
    <s v="Eur."/>
    <n v="51.22"/>
    <s v="Eur."/>
    <n v="51.22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71132903-K"/>
    <s v="Autos Flotas"/>
    <x v="4"/>
    <s v="ALLIANZ"/>
    <x v="0"/>
  </r>
  <r>
    <s v="2026000582"/>
    <s v="578370565"/>
    <s v="12070250-02636"/>
    <d v="2026-01-02T00:00:00"/>
    <x v="1"/>
    <d v="2026-01-01T00:00:00"/>
    <s v="KARIM SAOULA LABLAQ"/>
    <s v="ALLIANZ AUTO V. 08 COLECTIVO"/>
    <s v="AUTO FLOTA"/>
    <n v="518.77"/>
    <s v="Eur."/>
    <n v="62.25"/>
    <s v="Eur."/>
    <n v="62.25"/>
    <s v="Eur."/>
    <n v="0"/>
    <s v="Eur."/>
    <s v=""/>
    <s v="0,00"/>
    <s v="Eur."/>
    <s v="Cartera"/>
    <s v="Anul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0862"/>
    <s v="578373007"/>
    <s v="12372022-01415"/>
    <d v="2026-01-12T00:00:00"/>
    <x v="0"/>
    <d v="2026-01-01T00:00:00"/>
    <s v="TRANS LUMARRI,S.L."/>
    <s v="AUTOGRUP V.03 (VH.COM. 2ª CATEG.)"/>
    <s v="AUTO FLOTA"/>
    <n v="1294.1600000000001"/>
    <s v="Eur."/>
    <n v="155.30000000000001"/>
    <s v="Eur."/>
    <n v="155.30000000000001"/>
    <s v="Eur."/>
    <n v="0"/>
    <s v="Eur."/>
    <s v=""/>
    <s v="0,00"/>
    <s v="Eur."/>
    <s v="Cartera"/>
    <s v="Anulado_Cia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0863"/>
    <s v="578373023"/>
    <s v="12372022-01421"/>
    <d v="2026-01-12T00:00:00"/>
    <x v="0"/>
    <d v="2026-01-01T00:00:00"/>
    <s v="TRANS LUMARRI,S.L."/>
    <s v="AUTOGRUP V.03 (VH.COM. 2ª CATEG.)"/>
    <s v="AUTO FLOTA"/>
    <n v="1294.1600000000001"/>
    <s v="Eur."/>
    <n v="155.30000000000001"/>
    <s v="Eur."/>
    <n v="155.30000000000001"/>
    <s v="Eur."/>
    <n v="0"/>
    <s v="Eur."/>
    <s v=""/>
    <s v="0,00"/>
    <s v="Eur."/>
    <s v="Cartera"/>
    <s v="Anulado_Cia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0864"/>
    <s v="578373312"/>
    <s v="12372022-01528"/>
    <d v="2026-01-12T00:00:00"/>
    <x v="0"/>
    <d v="2026-01-01T00:00:00"/>
    <s v="RETORNOS SANTOS, S.L."/>
    <s v="AUTOGRUP V.03 (VH.COM. 2ª CATEG.)"/>
    <s v="AUTO FLOTA"/>
    <n v="1294.1600000000001"/>
    <s v="Eur."/>
    <n v="155.30000000000001"/>
    <s v="Eur."/>
    <n v="155.30000000000001"/>
    <s v="Eur."/>
    <n v="0"/>
    <s v="Eur."/>
    <s v=""/>
    <s v="0,00"/>
    <s v="Eur."/>
    <s v="Cartera"/>
    <s v="Anulado_Cia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0865"/>
    <s v="578374641"/>
    <s v="12372022-01769"/>
    <d v="2026-01-12T00:00:00"/>
    <x v="0"/>
    <d v="2026-01-01T00:00:00"/>
    <s v="RETORNOS SANTOS, S.L."/>
    <s v="AUTOGRUP V.03 (VH.COM. 2ª CATEG.)"/>
    <s v="AUTO FLOTA"/>
    <n v="1294.1600000000001"/>
    <s v="Eur."/>
    <n v="155.30000000000001"/>
    <s v="Eur."/>
    <n v="155.30000000000001"/>
    <s v="Eur."/>
    <n v="0"/>
    <s v="Eur."/>
    <s v=""/>
    <s v="0,00"/>
    <s v="Eur."/>
    <s v="Cartera"/>
    <s v="Anulado_Cia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4"/>
    <s v="578380762"/>
    <s v="12716155-01309"/>
    <s v=""/>
    <x v="0"/>
    <d v="2026-01-01T00:00:00"/>
    <s v="RETORNOS SANTOS, S.L."/>
    <s v="AUTOGRUP V.03 (VH.COM. 2ª CATEG.)"/>
    <s v="AUTO FLOTA"/>
    <n v="413.38"/>
    <s v="Eur."/>
    <n v="49.61"/>
    <s v="Eur."/>
    <n v="49.61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7"/>
    <s v="578381190"/>
    <s v="12716155-02111"/>
    <s v=""/>
    <x v="0"/>
    <d v="2026-01-01T00:00:00"/>
    <s v="RETORNOS SANTOS, S.L."/>
    <s v="AUTOGRUP V.03 (VH.COM. 2ª CATEG.)"/>
    <s v="AUTO FLOTA"/>
    <n v="1558.71"/>
    <s v="Eur."/>
    <n v="187.05"/>
    <s v="Eur."/>
    <n v="187.05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6"/>
    <s v="578381182"/>
    <s v="12716155-02109"/>
    <s v=""/>
    <x v="0"/>
    <d v="2026-01-01T00:00:00"/>
    <s v="RETORNOS SANTOS, S.L."/>
    <s v="AUTOGRUP V.03 (VH.COM. 2ª CATEG.)"/>
    <s v="AUTO FLOTA"/>
    <n v="388.88"/>
    <s v="Eur."/>
    <n v="46.67"/>
    <s v="Eur."/>
    <n v="46.67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5"/>
    <s v="578381307"/>
    <s v="12716155-02228"/>
    <s v=""/>
    <x v="0"/>
    <d v="2026-01-01T00:00:00"/>
    <s v="RETORNOS SANTOS, S.L."/>
    <s v="AUTOGRUP V.03 (VH.COM. 2ª CATEG.)"/>
    <s v="AUTO FLOTA"/>
    <n v="413.38"/>
    <s v="Eur."/>
    <n v="49.61"/>
    <s v="Eur."/>
    <n v="49.61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8"/>
    <s v="578381679"/>
    <s v="12716155-02370"/>
    <s v=""/>
    <x v="0"/>
    <d v="2026-01-01T00:00:00"/>
    <s v="RETORNOS SANTOS, S.L."/>
    <s v="AUTOGRUP V.03 (VH.COM. 2ª CATEG.)"/>
    <s v="AUTO FLOTA"/>
    <n v="2078.4"/>
    <s v="Eur."/>
    <n v="249.41"/>
    <s v="Eur."/>
    <n v="249.41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39"/>
    <s v="578381844"/>
    <s v="12716155-02401"/>
    <s v=""/>
    <x v="0"/>
    <d v="2026-01-01T00:00:00"/>
    <s v="RETORNOS SANTOS, S.L."/>
    <s v="AUTOGRUP V.03 (VH.COM. 2ª CATEG.)"/>
    <s v="AUTO FLOTA"/>
    <n v="413.38"/>
    <s v="Eur."/>
    <n v="49.61"/>
    <s v="Eur."/>
    <n v="49.61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41"/>
    <s v="578381984"/>
    <s v="12716155-02438"/>
    <s v=""/>
    <x v="0"/>
    <d v="2026-01-01T00:00:00"/>
    <s v="RETORNOS SANTOS, S.L."/>
    <s v="AUTOGRUP V.03 (VH.COM. 2ª CATEG.)"/>
    <s v="AUTO FLOTA"/>
    <n v="1358.57"/>
    <s v="Eur."/>
    <n v="163.03"/>
    <s v="Eur."/>
    <n v="163.03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40"/>
    <s v="578382131"/>
    <s v="12716155-02469"/>
    <s v=""/>
    <x v="0"/>
    <d v="2026-01-01T00:00:00"/>
    <s v="RETORNOS SANTOS, S.L."/>
    <s v="AUTOGRUP V.03 (VH.COM. 2ª CATEG.)"/>
    <s v="AUTO FLOTA"/>
    <n v="413.38"/>
    <s v="Eur."/>
    <n v="49.61"/>
    <s v="Eur."/>
    <n v="49.61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42"/>
    <s v="578382180"/>
    <s v="12716155-02487"/>
    <s v=""/>
    <x v="0"/>
    <d v="2026-01-01T00:00:00"/>
    <s v="RETORNOS SANTOS, S.L."/>
    <s v="AUTOGRUP V.03 (VH.COM. 2ª CATEG.)"/>
    <s v="AUTO FLOTA"/>
    <n v="1558.71"/>
    <s v="Eur."/>
    <n v="187.05"/>
    <s v="Eur."/>
    <n v="187.05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43"/>
    <s v="578382701"/>
    <s v="12716155-02588"/>
    <s v=""/>
    <x v="0"/>
    <d v="2026-01-01T00:00:00"/>
    <s v="RETORNOS SANTOS, S.L."/>
    <s v="AUTOGRUP V.03 (VH.COM. 2ª CATEG.)"/>
    <s v="AUTO FLOTA"/>
    <n v="274.22000000000003"/>
    <s v="Eur."/>
    <n v="32.909999999999997"/>
    <s v="Eur."/>
    <n v="32.909999999999997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0562"/>
    <s v="578383303"/>
    <s v="12716155-02669"/>
    <d v="2026-01-02T00:00:00"/>
    <x v="1"/>
    <d v="2026-01-01T00:00:00"/>
    <s v="BCM CARGO EUROPE, S.L."/>
    <s v="AUTOGRUP V.03 (VH.COM. 2ª CATEG.)"/>
    <s v="AUTO FLOTA"/>
    <n v="1894.87"/>
    <s v="Eur."/>
    <n v="227.38"/>
    <s v="Eur."/>
    <n v="227.38"/>
    <s v="Eur."/>
    <n v="0"/>
    <s v="Eur."/>
    <s v=""/>
    <s v="0,00"/>
    <s v="Eur."/>
    <s v="Cartera"/>
    <s v="Anul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344"/>
    <s v="578383311"/>
    <s v="12716155-02670"/>
    <s v=""/>
    <x v="0"/>
    <d v="2026-01-01T00:00:00"/>
    <s v="ILINATRANS, S.L."/>
    <s v="AUTOGRUP V.03 (VH.COM. 2ª CATEG.)"/>
    <s v="AUTO FLOTA"/>
    <n v="443.69"/>
    <s v="Eur."/>
    <n v="53.24"/>
    <s v="Eur."/>
    <n v="53.24"/>
    <s v="Eur."/>
    <n v="0"/>
    <s v="Eur."/>
    <s v=""/>
    <s v="0,00"/>
    <s v="Eur."/>
    <s v="Cartera"/>
    <s v="Facturado"/>
    <s v="BANASEG-SV"/>
    <s v="ALLIANZ"/>
    <s v="AUTOS"/>
    <s v="Correduría"/>
    <s v="47195"/>
    <s v="ARROYO DE LA ENCOMIENDA  VALLADOLID"/>
    <s v="Empresa"/>
    <s v="B-56730039"/>
    <s v="Autos Flotas"/>
    <x v="4"/>
    <s v="ALLIANZ"/>
    <x v="0"/>
  </r>
  <r>
    <s v="2026001345"/>
    <s v="578383345"/>
    <s v="12716155-02673"/>
    <s v=""/>
    <x v="0"/>
    <d v="2026-01-01T00:00:00"/>
    <s v="RETORNOS SANTOS, S.L."/>
    <s v="AUTOGRUP V.03 (VH.COM. 2ª CATEG.)"/>
    <s v="AUTO FLOTA"/>
    <n v="4219.2"/>
    <s v="Eur."/>
    <n v="506.3"/>
    <s v="Eur."/>
    <n v="506.3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346"/>
    <s v="578383642"/>
    <s v="12716155-02703"/>
    <s v=""/>
    <x v="0"/>
    <d v="2026-01-01T00:00:00"/>
    <s v="RETORNOS SANTOS, S.L."/>
    <s v="AUTOGRUP V.03 (VH.COM. 2ª CATEG.)"/>
    <s v="AUTO FLOTA"/>
    <n v="5884.55"/>
    <s v="Eur."/>
    <n v="706.15"/>
    <s v="Eur."/>
    <n v="706.15"/>
    <s v="Eur."/>
    <n v="0"/>
    <s v="Eur."/>
    <s v=""/>
    <s v="0,00"/>
    <s v="Eur."/>
    <s v="Cartera"/>
    <s v="Factu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0652"/>
    <s v="578412839"/>
    <s v="14193664-01728"/>
    <s v=""/>
    <x v="0"/>
    <d v="2026-01-01T00:00:00"/>
    <s v="FERNANDO LOPEZ MORA"/>
    <s v="AUTOGRUP V.03 (VH.COM 1ªCATEG.)"/>
    <s v="AUTO FLOTA"/>
    <n v="1468.41"/>
    <s v="Eur."/>
    <n v="176.21"/>
    <s v="Eur."/>
    <n v="176.21"/>
    <s v="Eur."/>
    <n v="0"/>
    <s v="Eur."/>
    <s v=""/>
    <s v="0,00"/>
    <s v="Eur."/>
    <s v="Cartera"/>
    <s v="Facturado"/>
    <s v="BANASEG-SV"/>
    <s v="ALLIANZ"/>
    <s v="AUTOS"/>
    <s v="Correduría"/>
    <s v="47014"/>
    <s v="VALLADOLID  VALLADOLID"/>
    <s v="Particular"/>
    <s v="12371942-N"/>
    <s v="Autos Flotas"/>
    <x v="4"/>
    <s v="ALLIANZ"/>
    <x v="0"/>
  </r>
  <r>
    <s v="2026001658"/>
    <s v="578989174"/>
    <s v="36780076-01252"/>
    <d v="2026-01-15T00:00:00"/>
    <x v="4"/>
    <d v="2026-02-01T00:00:00"/>
    <s v="LINO ORTEGA LOZANO"/>
    <s v="ALLIANZ AUTO V. 08 COLECTIVO"/>
    <s v="AUTO FLOTA"/>
    <n v="714.54"/>
    <s v="Eur."/>
    <n v="85.74"/>
    <s v="Eur."/>
    <n v="85.74"/>
    <s v="Eur."/>
    <n v="0"/>
    <s v="Eur."/>
    <s v=""/>
    <s v="0,00"/>
    <s v="Eur."/>
    <s v="Cartera"/>
    <s v="Anulado"/>
    <s v="BANASEG-SV"/>
    <s v="ALLIANZ"/>
    <s v="AUTOS"/>
    <s v="Correduría"/>
    <s v="47140"/>
    <s v="LAGUNA DE DUERO  VALLADOLID"/>
    <s v="Particular"/>
    <s v="09266450-A"/>
    <s v="Autos Flotas"/>
    <x v="4"/>
    <s v="ALLIANZ"/>
    <x v="0"/>
  </r>
  <r>
    <s v="2026001940"/>
    <s v="578989398"/>
    <s v="36780076-01288"/>
    <d v="2026-01-27T00:00:00"/>
    <x v="0"/>
    <d v="2026-01-01T00:00:00"/>
    <s v="ROBISON SANCHEZ OTALORA"/>
    <s v="ALLIANZ AUTO V. 08 COLECTIVO"/>
    <s v="AUTO FLOTA"/>
    <n v="646.22"/>
    <s v="Eur."/>
    <n v="77.55"/>
    <s v="Eur."/>
    <n v="77.55"/>
    <s v="Eur."/>
    <n v="0"/>
    <s v="Eur."/>
    <s v=""/>
    <s v="0,00"/>
    <s v="Eur."/>
    <s v="Cartera"/>
    <s v="Anulado_Cia"/>
    <s v="BANASEG-SV"/>
    <s v="ALLIANZ"/>
    <s v="AUTOS"/>
    <s v="Correduría"/>
    <s v="47010"/>
    <s v="VALLADOLID  VALLADOLID"/>
    <s v="Particular"/>
    <s v="71328486-N"/>
    <s v="Autos Flotas"/>
    <x v="4"/>
    <s v="ALLIANZ"/>
    <x v="0"/>
  </r>
  <r>
    <s v="2026000583"/>
    <s v="578989588"/>
    <s v="36780076-01309"/>
    <d v="2026-01-02T00:00:00"/>
    <x v="1"/>
    <d v="2026-01-01T00:00:00"/>
    <s v="LUCIANO SANCHEZ VEGA"/>
    <s v="ALLIANZ AUTO TODO RIESGO V.08 COLECTIVO"/>
    <s v="AUTO FLOTA"/>
    <n v="1204.1400000000001"/>
    <s v="Eur."/>
    <n v="144.5"/>
    <s v="Eur."/>
    <n v="144.5"/>
    <s v="Eur."/>
    <n v="0"/>
    <s v="Eur."/>
    <s v=""/>
    <s v="0,00"/>
    <s v="Eur."/>
    <s v="Cartera"/>
    <s v="Anulado_Cia"/>
    <s v="BANASEG-SV"/>
    <s v="ALLIANZ"/>
    <s v="AUTOS"/>
    <s v="Correduría"/>
    <s v="47009"/>
    <s v="LA OVERUELA  VALLADOLID"/>
    <s v="Particular"/>
    <s v="13692568-R"/>
    <s v="Autos Flotas"/>
    <x v="4"/>
    <s v="ALLIANZ"/>
    <x v="0"/>
  </r>
  <r>
    <s v="2026000581"/>
    <s v="578989679"/>
    <s v="36780076-01320"/>
    <d v="2026-01-02T00:00:00"/>
    <x v="1"/>
    <d v="2026-01-01T00:00:00"/>
    <s v="JUAN CARLOS IBAÑEZ CRESPO"/>
    <s v="AUTOGRUP V.03 (VH.COM. 2ª CATEG.)"/>
    <s v="AUTO FLOTA"/>
    <n v="309.11"/>
    <s v="Eur."/>
    <n v="37.090000000000003"/>
    <s v="Eur."/>
    <n v="37.090000000000003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VALLADOLID"/>
    <s v="Particular"/>
    <s v="17439338-W"/>
    <s v="Autos Flotas"/>
    <x v="4"/>
    <s v="ALLIANZ"/>
    <x v="0"/>
  </r>
  <r>
    <s v="2026000556"/>
    <s v="578989737"/>
    <s v="36780076-01330"/>
    <d v="2026-01-02T00:00:00"/>
    <x v="1"/>
    <d v="2026-01-01T00:00:00"/>
    <s v="ALEJANDRO GOMEZ GARCIA"/>
    <s v="ALLIANZ AUTO V. 08 COLECTIVO"/>
    <s v="AUTO FLOTA"/>
    <n v="470.19"/>
    <s v="Eur."/>
    <n v="56.42"/>
    <s v="Eur."/>
    <n v="56.42"/>
    <s v="Eur."/>
    <n v="0"/>
    <s v="Eur."/>
    <s v=""/>
    <s v="0,00"/>
    <s v="Eur."/>
    <s v="Cartera"/>
    <s v="Anulado_Cia"/>
    <s v="BANASEG-SV"/>
    <s v="ALLIANZ"/>
    <s v="AUTOS"/>
    <s v="Correduría"/>
    <s v="40197"/>
    <s v="SAN CRISTOBAL DE SEGOVIA  SEGOVIA"/>
    <s v="Particular"/>
    <s v="03449122-L"/>
    <s v="Autos Flotas"/>
    <x v="4"/>
    <s v="ALLIANZ"/>
    <x v="0"/>
  </r>
  <r>
    <s v="2026000172"/>
    <s v="8771427687"/>
    <s v="5336200271"/>
    <s v=""/>
    <x v="0"/>
    <d v="2026-01-01T00:00:00"/>
    <s v="MONTES DE TOROZOS, S.L."/>
    <s v="AUTOS 2022"/>
    <s v="AUTOS"/>
    <n v="141.38"/>
    <s v="Eur."/>
    <n v="16.97"/>
    <s v="Eur."/>
    <n v="16.97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Empresa"/>
    <s v="B-47663604"/>
    <s v="Autos Cat. 2"/>
    <x v="4"/>
    <s v="MAPFRE"/>
    <x v="0"/>
  </r>
  <r>
    <s v="2026000170"/>
    <s v="8724012450"/>
    <s v="551980036615"/>
    <s v=""/>
    <x v="0"/>
    <d v="2026-01-01T00:00:00"/>
    <s v="ARALIA SERVICIOS SOCIOSANITARIOS, S.A."/>
    <s v="ACCIDENTES COLECTIVO"/>
    <s v="ACCIDENTES"/>
    <n v="241.57"/>
    <s v="Eur."/>
    <n v="48.32"/>
    <s v="Eur."/>
    <n v="48.32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71"/>
    <s v="8724022270"/>
    <s v="552080058162"/>
    <s v=""/>
    <x v="0"/>
    <d v="2026-01-01T00:00:00"/>
    <s v="ARALIA SERVICIOS SOCIOSANITARIOS, S.A."/>
    <s v="ACCIDENTES COLECTIVO"/>
    <s v="ACCIDENTES"/>
    <n v="1455.32"/>
    <s v="Eur."/>
    <n v="291.07"/>
    <s v="Eur."/>
    <n v="291.07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73"/>
    <s v="8751107730"/>
    <s v="1000095961"/>
    <s v=""/>
    <x v="0"/>
    <d v="2026-01-01T00:00:00"/>
    <s v="AUTO REC.TEO MARTIN, S.A ,"/>
    <s v="SEGURO AUTOMOVILES"/>
    <s v="AUTOS"/>
    <n v="1159.02"/>
    <s v="Eur."/>
    <n v="139.09"/>
    <s v="Eur."/>
    <n v="139.09"/>
    <s v="Eur."/>
    <n v="0"/>
    <s v="Eur."/>
    <s v=""/>
    <s v="0,00"/>
    <s v="Eur."/>
    <s v="Cartera"/>
    <s v="Cobrado"/>
    <s v="BANASEG-SV"/>
    <s v="MAPFRE ESPAÑA, S.A."/>
    <s v="AUTOS"/>
    <s v="Correduría"/>
    <s v="28330"/>
    <s v="SAN MARTIN DE LA VEGA  MADRID"/>
    <s v="Empresa"/>
    <s v="A-28823151"/>
    <s v="Autos Cat. 1"/>
    <x v="0"/>
    <s v="MAPFRE"/>
    <x v="0"/>
  </r>
  <r>
    <s v="2026000174"/>
    <s v="8724043029"/>
    <s v="9082180011809"/>
    <s v=""/>
    <x v="0"/>
    <d v="2026-01-05T00:00:00"/>
    <s v="LUIS REAL GRANDE"/>
    <s v="AVERIA MAQUINARIA AGRICOLA"/>
    <s v="A.MAQUINARIA"/>
    <n v="776.23"/>
    <s v="Eur."/>
    <n v="151.37"/>
    <s v="Eur."/>
    <n v="151.37"/>
    <s v="Eur."/>
    <n v="0"/>
    <s v="Eur."/>
    <s v=""/>
    <s v="0,00"/>
    <s v="Eur."/>
    <s v="Cartera"/>
    <s v="Cobrado"/>
    <s v="BANASEG-SV"/>
    <s v="MAPFRE ESPAÑA, S.A."/>
    <s v="A.MAQUINARIA"/>
    <s v="Correduría"/>
    <s v="47003"/>
    <s v="VALLADOLID  VALLADOLID"/>
    <s v="Particular"/>
    <s v="71153892-B"/>
    <s v="Avería Maquinaria"/>
    <x v="10"/>
    <s v="MAPFRE"/>
    <x v="0"/>
  </r>
  <r>
    <s v="2026000175"/>
    <s v="8774874188"/>
    <s v="9082280102271"/>
    <s v=""/>
    <x v="0"/>
    <d v="2026-01-01T00:00:00"/>
    <s v="MONTES DE TOROZOS, S.L."/>
    <s v="AVERIA MAQUINARIA AGRICOLA"/>
    <s v="A.MAQUINARIA"/>
    <n v="489.91"/>
    <s v="Eur."/>
    <n v="85.73"/>
    <s v="Eur."/>
    <n v="85.73"/>
    <s v="Eur."/>
    <n v="0"/>
    <s v="Eur."/>
    <s v=""/>
    <s v="0,00"/>
    <s v="Eur."/>
    <s v="Cartera"/>
    <s v="Cobrado"/>
    <s v="BANASEG-SV"/>
    <s v="MAPFRE ESPAÑA, S.A."/>
    <s v="A.MAQUINARIA"/>
    <s v="Correduría"/>
    <s v="47008"/>
    <s v="VALLADOLID  VALLADOLID"/>
    <s v="Empresa"/>
    <s v="B-47663604"/>
    <s v="Avería Maquinaria"/>
    <x v="10"/>
    <s v="MAPFRE"/>
    <x v="0"/>
  </r>
  <r>
    <s v="2026000176"/>
    <s v="8724030692"/>
    <s v="552280013196"/>
    <s v=""/>
    <x v="0"/>
    <d v="2026-01-01T00:00:00"/>
    <s v="GAMERTRANS NORTE, S.L."/>
    <s v="ACCIDENTES COLECTIVO"/>
    <s v="ACCIDENTES"/>
    <n v="2351.5500000000002"/>
    <s v="Eur."/>
    <n v="470.32"/>
    <s v="Eur."/>
    <n v="470.32"/>
    <s v="Eur."/>
    <n v="0"/>
    <s v="Eur."/>
    <s v=""/>
    <s v="0,00"/>
    <s v="Eur."/>
    <s v="Cartera"/>
    <s v="Cobrado"/>
    <s v="BANASEG-SV"/>
    <s v="MAPFRE ESPAÑA, S.A."/>
    <s v="ACCIDENTES"/>
    <s v="Correduría"/>
    <s v="34190"/>
    <s v="VILLAMURIEL DE CERRATO  PALENCIA"/>
    <s v="Empresa"/>
    <s v="B-34165761"/>
    <s v="Accidentes Colectivo"/>
    <x v="6"/>
    <s v="MAPFRE"/>
    <x v="0"/>
  </r>
  <r>
    <s v="2026000177"/>
    <s v="8724026455"/>
    <s v="552280087050"/>
    <s v=""/>
    <x v="0"/>
    <d v="2026-01-01T00:00:00"/>
    <s v="ARALIA SERVICIOS SOCIOSANITARIOS, S.A."/>
    <s v="ACCIDENTES COLECTIVO"/>
    <s v="ACCIDENTES"/>
    <n v="67.55"/>
    <s v="Eur."/>
    <n v="13.51"/>
    <s v="Eur."/>
    <n v="13.51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79"/>
    <s v="8724008321"/>
    <s v="552280095326"/>
    <s v=""/>
    <x v="0"/>
    <d v="2026-01-01T00:00:00"/>
    <s v="ARALIA SERVICIOS SOCIOSANITARIOS, S.A."/>
    <s v="ACCIDENTES COLECTIVO"/>
    <s v="ACCIDENTES"/>
    <n v="309.99"/>
    <s v="Eur."/>
    <n v="62.01"/>
    <s v="Eur."/>
    <n v="62.01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78"/>
    <s v="8724032009"/>
    <s v="552080058178"/>
    <s v=""/>
    <x v="0"/>
    <d v="2026-01-01T00:00:00"/>
    <s v="ARALIA SERVICIOS SOCIOSANITARIOS, S.A."/>
    <s v="ACCIDENTES COLECTIVO"/>
    <s v="ACCIDENTES"/>
    <n v="464.7"/>
    <s v="Eur."/>
    <n v="92.94"/>
    <s v="Eur."/>
    <n v="92.94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0"/>
    <s v="8724008818"/>
    <s v="552280095323"/>
    <s v=""/>
    <x v="0"/>
    <d v="2026-01-01T00:00:00"/>
    <s v="ARALIA SERVICIOS SOCIOSANITARIOS, S.A."/>
    <s v="ACCIDENTES COLECTIVO"/>
    <s v="ACCIDENTES"/>
    <n v="632.45000000000005"/>
    <s v="Eur."/>
    <n v="126.48"/>
    <s v="Eur."/>
    <n v="126.48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5"/>
    <s v="8724005883"/>
    <s v="552280163232"/>
    <s v=""/>
    <x v="0"/>
    <d v="2026-01-01T00:00:00"/>
    <s v="ARALIA SERVICIOS SOCIOSANITARIOS, S.A."/>
    <s v="ACCIDENTES COLECTIVO"/>
    <s v="ACCIDENTES"/>
    <n v="47.28"/>
    <s v="Eur."/>
    <n v="9.4600000000000009"/>
    <s v="Eur."/>
    <n v="9.4600000000000009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1"/>
    <s v="8724025641"/>
    <s v="552280156691"/>
    <s v=""/>
    <x v="0"/>
    <d v="2026-01-01T00:00:00"/>
    <s v="ARALIA SERVICIOS SOCIOSANITARIOS, S.A."/>
    <s v="ACCIDENTES COLECTIVO"/>
    <s v="ACCIDENTES"/>
    <n v="2804.45"/>
    <s v="Eur."/>
    <n v="560.89"/>
    <s v="Eur."/>
    <n v="560.89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3"/>
    <s v="8724009640"/>
    <s v="552280163244"/>
    <s v=""/>
    <x v="0"/>
    <d v="2026-01-01T00:00:00"/>
    <s v="ARALIA SERVICIOS SOCIOSANITARIOS, S.A."/>
    <s v="ACCIDENTES COLECTIVO"/>
    <s v="ACCIDENTES"/>
    <n v="71.069999999999993"/>
    <s v="Eur."/>
    <n v="14.22"/>
    <s v="Eur."/>
    <n v="14.22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4"/>
    <s v="8724029617"/>
    <s v="552380227293"/>
    <s v=""/>
    <x v="0"/>
    <d v="2026-01-01T00:00:00"/>
    <s v="ARALIA SERVICIOS SOCIOSANITARIOS, S.A."/>
    <s v="ACCIDENTES COLECTIVO"/>
    <s v="ACCIDENTES"/>
    <n v="504.43"/>
    <s v="Eur."/>
    <n v="100.88"/>
    <s v="Eur."/>
    <n v="100.88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2"/>
    <s v="8724028039"/>
    <s v="552480140317"/>
    <s v=""/>
    <x v="0"/>
    <d v="2026-01-01T00:00:00"/>
    <s v="ARALIA SERVICIOS SOCIOSANITARIOS, S.A."/>
    <s v="ACCIDENTES COLECTIVO"/>
    <s v="ACCIDENTES"/>
    <n v="3122.85"/>
    <s v="Eur."/>
    <n v="624.57000000000005"/>
    <s v="Eur."/>
    <n v="624.57000000000005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86"/>
    <s v="8724018417"/>
    <s v="552380019884"/>
    <s v=""/>
    <x v="0"/>
    <d v="2026-01-23T00:00:00"/>
    <s v="HERMANOS ANDRES CALLEJA, S.L."/>
    <s v="ACCIDENTES COLECTIVO"/>
    <s v="ACCIDENTES"/>
    <n v="541.1"/>
    <s v="Eur."/>
    <n v="108.22"/>
    <s v="Eur."/>
    <n v="108.22"/>
    <s v="Eur."/>
    <n v="0"/>
    <s v="Eur."/>
    <s v="ASETRA"/>
    <n v="13.53"/>
    <s v="Eur."/>
    <s v="Cartera"/>
    <s v="Cobrado"/>
    <s v="BANASEG-SV"/>
    <s v="MAPFRE ESPAÑA, S.A."/>
    <s v="ACCIDENTES"/>
    <s v="Correduría"/>
    <s v="47350"/>
    <s v="QUINTANILLA DE ONESIMO  VALLADOLID"/>
    <s v="Empresa"/>
    <s v="B-47358288"/>
    <s v="Accidentes Colectivo"/>
    <x v="6"/>
    <s v="MAPFRE"/>
    <x v="0"/>
  </r>
  <r>
    <s v="2026000187"/>
    <s v="8724031563"/>
    <s v="552380018510"/>
    <s v=""/>
    <x v="0"/>
    <d v="2026-01-19T00:00:00"/>
    <s v="REPARTOS REAL, S.L."/>
    <s v="ACCIDENTES COLECTIVO"/>
    <s v="ACCIDENTES"/>
    <n v="1195.23"/>
    <s v="Eur."/>
    <n v="239.04"/>
    <s v="Eur."/>
    <n v="239.04"/>
    <s v="Eur."/>
    <n v="0"/>
    <s v="Eur."/>
    <s v=""/>
    <s v="0,00"/>
    <s v="Eur."/>
    <s v="Cartera"/>
    <s v="Cobrado"/>
    <s v="BANASEG-SV"/>
    <s v="MAPFRE ESPAÑA, S.A."/>
    <s v="ACCIDENTES"/>
    <s v="Correduría"/>
    <s v="47009"/>
    <s v="VALLADOLID  VALLADOLID"/>
    <s v="Empresa"/>
    <s v="B-47365309"/>
    <s v="Accidentes Colectivo"/>
    <x v="6"/>
    <s v="MAPFRE"/>
    <x v="0"/>
  </r>
  <r>
    <s v="2026000188"/>
    <s v="8724025804"/>
    <s v="552480135293"/>
    <s v=""/>
    <x v="0"/>
    <d v="2026-01-01T00:00:00"/>
    <s v="ARUM INTEGRACION VALENCIA, S.L."/>
    <s v="ACCIDENTES COLECTIVO"/>
    <s v="ACCIDENTES"/>
    <n v="43.57"/>
    <s v="Eur."/>
    <n v="8.7100000000000009"/>
    <s v="Eur."/>
    <n v="8.7100000000000009"/>
    <s v="Eur."/>
    <n v="0"/>
    <s v="Eur."/>
    <s v=""/>
    <s v="0,00"/>
    <s v="Eur."/>
    <s v="Cartera"/>
    <s v="Cobrado"/>
    <s v="BANASEG-SV"/>
    <s v="MAPFRE ESPAÑA, S.A."/>
    <s v="ACCIDENTES"/>
    <s v="Correduría"/>
    <s v="46014"/>
    <s v="VALENCIA  VALENCIA"/>
    <s v="Empresa"/>
    <s v="B-13858253"/>
    <s v="Accidentes Colectivo"/>
    <x v="6"/>
    <s v="MAPFRE"/>
    <x v="0"/>
  </r>
  <r>
    <s v="2026000189"/>
    <s v="8724009098"/>
    <s v="552280224873"/>
    <s v=""/>
    <x v="0"/>
    <d v="2026-01-01T00:00:00"/>
    <s v="MONTES DE TOROZOS, S.L."/>
    <s v="ACCIDENTES COLECTIVO"/>
    <s v="ACCIDENTES"/>
    <n v="64.77"/>
    <s v="Eur."/>
    <n v="12.96"/>
    <s v="Eur."/>
    <n v="12.96"/>
    <s v="Eur."/>
    <n v="0"/>
    <s v="Eur."/>
    <s v=""/>
    <s v="0,00"/>
    <s v="Eur."/>
    <s v="Cartera"/>
    <s v="Cobrado"/>
    <s v="BANASEG-SV"/>
    <s v="MAPFRE ESPAÑA, S.A."/>
    <s v="ACCIDENTES"/>
    <s v="Correduría"/>
    <s v="47008"/>
    <s v="VALLADOLID  VALLADOLID"/>
    <s v="Empresa"/>
    <s v="B-47663604"/>
    <s v="Accidentes Colectivo"/>
    <x v="6"/>
    <s v="MAPFRE"/>
    <x v="0"/>
  </r>
  <r>
    <s v="2026000190"/>
    <s v="8724010682"/>
    <s v="552480205998"/>
    <s v=""/>
    <x v="0"/>
    <d v="2026-01-01T00:00:00"/>
    <s v="ARALIA SERVICIOS SOCIOSANITARIOS, S.A."/>
    <s v="ACCIDENTES COLECTIVO"/>
    <s v="ACCIDENTES"/>
    <n v="182.52"/>
    <s v="Eur."/>
    <n v="36.51"/>
    <s v="Eur."/>
    <n v="36.51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91"/>
    <s v="8724006881"/>
    <s v="552480205938"/>
    <s v=""/>
    <x v="0"/>
    <d v="2026-01-01T00:00:00"/>
    <s v="ARALIA SERVICIOS SOCIOSANITARIOS, S.A."/>
    <s v="ACCIDENTES COLECTIVO"/>
    <s v="ACCIDENTES"/>
    <n v="77.14"/>
    <s v="Eur."/>
    <n v="15.42"/>
    <s v="Eur."/>
    <n v="15.42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95"/>
    <s v="8725613862"/>
    <s v="552580168852"/>
    <s v=""/>
    <x v="0"/>
    <d v="2026-01-01T00:00:00"/>
    <s v="ARALIA SERVICIOS SOCIOSANITARIOS, S.A."/>
    <s v="ACCIDENTES COLECTIVO"/>
    <s v="ACCIDENTES"/>
    <n v="40"/>
    <s v="Eur."/>
    <n v="8"/>
    <s v="Eur."/>
    <n v="8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0192"/>
    <s v="471059674-A"/>
    <s v="547986242"/>
    <s v=""/>
    <x v="0"/>
    <d v="2026-01-01T00:00:00"/>
    <s v="INDAMAL, S.L."/>
    <s v="HOGAR PLUS 2015"/>
    <s v="M.HOGAR"/>
    <n v="229.07"/>
    <s v="Eur."/>
    <n v="57.27"/>
    <s v="Eur."/>
    <n v="57.27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12"/>
    <s v="VALLADOLID   VALLADOLID"/>
    <s v="Empresa"/>
    <s v="B-47486089"/>
    <s v="Hogar"/>
    <x v="2"/>
    <s v="OCCIDENT"/>
    <x v="0"/>
  </r>
  <r>
    <s v="2026000193"/>
    <s v="471060008-E"/>
    <s v="GPDIN2700070"/>
    <s v=""/>
    <x v="0"/>
    <d v="2026-01-01T00:00:00"/>
    <s v="RENOVATIA ACTIVOS, S.L.U."/>
    <s v="COMERCIO PLUS"/>
    <s v="M.COMERCIO"/>
    <n v="303.19"/>
    <s v="Eur."/>
    <n v="68.22"/>
    <s v="Eur."/>
    <n v="68.22"/>
    <s v="Eur."/>
    <n v="0"/>
    <s v="Eur."/>
    <s v=""/>
    <s v="0,00"/>
    <s v="Eur."/>
    <s v="Cartera"/>
    <s v="Liquidado_Cia"/>
    <s v="BANASEG-SV"/>
    <s v="OCCIDENT GCO, S.A.U. DE SEGUROS Y REASEGUROS"/>
    <s v="M.COMERCIO"/>
    <s v="Correduría"/>
    <s v="47012"/>
    <s v="VALLADOLID  VALLADOLID"/>
    <s v="Empresa"/>
    <s v="B-47567334"/>
    <s v="Multirriesgo Comercios"/>
    <x v="1"/>
    <s v="OCCIDENT"/>
    <x v="0"/>
  </r>
  <r>
    <s v="2026000194"/>
    <s v="471060112-J"/>
    <s v="548644573"/>
    <s v=""/>
    <x v="0"/>
    <d v="2026-01-01T00:00:00"/>
    <s v="RENOVATIA ACTIVOS, S.L.U."/>
    <s v="HOGAR PLUS 2015"/>
    <s v="M.HOGAR"/>
    <n v="189.52"/>
    <s v="Eur."/>
    <n v="47.38"/>
    <s v="Eur."/>
    <n v="47.38"/>
    <s v="Eur."/>
    <n v="0"/>
    <s v="Eur."/>
    <s v=""/>
    <s v="0,00"/>
    <s v="Eur."/>
    <s v="Cartera"/>
    <s v="Liquid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196"/>
    <s v="471060221-G"/>
    <s v="547654663"/>
    <s v=""/>
    <x v="0"/>
    <d v="2026-01-01T00:00:00"/>
    <s v="RENOVATIA ACTIVOS, S.L.U."/>
    <s v="HOGAR PLUS 2015"/>
    <s v="M.HOGAR"/>
    <n v="155.36000000000001"/>
    <s v="Eur."/>
    <n v="38.85"/>
    <s v="Eur."/>
    <n v="38.85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197"/>
    <s v="471060076-W"/>
    <s v="548645048"/>
    <s v=""/>
    <x v="0"/>
    <d v="2026-01-01T00:00:00"/>
    <s v="RENOVATIA ACTIVOS, S.L.U."/>
    <s v="HOGAR PLUS 2015"/>
    <s v="M.HOGAR"/>
    <n v="189.52"/>
    <s v="Eur."/>
    <n v="47.38"/>
    <s v="Eur."/>
    <n v="47.38"/>
    <s v="Eur."/>
    <n v="0"/>
    <s v="Eur."/>
    <s v=""/>
    <s v="0,00"/>
    <s v="Eur."/>
    <s v="Cartera"/>
    <s v="Liquid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198"/>
    <s v="471060174-Y"/>
    <s v="547654667"/>
    <s v=""/>
    <x v="0"/>
    <d v="2026-01-01T00:00:00"/>
    <s v="RENOVATIA ACTIVOS, S.L.U."/>
    <s v="HOGAR PLUS 2015"/>
    <s v="M.HOGAR"/>
    <n v="140.78"/>
    <s v="Eur."/>
    <n v="35.19"/>
    <s v="Eur."/>
    <n v="35.19"/>
    <s v="Eur."/>
    <n v="0"/>
    <s v="Eur."/>
    <s v=""/>
    <s v="0,00"/>
    <s v="Eur."/>
    <s v="Cartera"/>
    <s v="Liquid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200"/>
    <s v="471060251-S"/>
    <s v="547654662"/>
    <s v=""/>
    <x v="0"/>
    <d v="2026-01-01T00:00:00"/>
    <s v="RENOVATIA ACTIVOS, S.L.U."/>
    <s v="HOGAR PLUS 2015"/>
    <s v="M.HOGAR"/>
    <n v="141.83000000000001"/>
    <s v="Eur."/>
    <n v="35.46"/>
    <s v="Eur."/>
    <n v="35.46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199"/>
    <s v="471060288-P"/>
    <s v="GPDIA3000224"/>
    <s v=""/>
    <x v="0"/>
    <d v="2026-01-01T00:00:00"/>
    <s v="RENOVATIA ACTIVOS, S.L.U."/>
    <s v="HOGAR PLUS 2015"/>
    <s v="M.HOGAR"/>
    <n v="145.38"/>
    <s v="Eur."/>
    <n v="36.340000000000003"/>
    <s v="Eur."/>
    <n v="36.340000000000003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2383"/>
    <s v="876640446"/>
    <s v="29279615"/>
    <s v=""/>
    <x v="5"/>
    <d v="2024-10-01T00:00:00"/>
    <s v="ATLANTIS FORMACION ESPECIALIZADA, S.L."/>
    <s v="ACC. CONVENIO"/>
    <s v="ACCIDENTES"/>
    <n v="38.76"/>
    <s v="Eur."/>
    <n v="7.75"/>
    <s v="Eur."/>
    <n v="7.75"/>
    <s v="Eur."/>
    <n v="0"/>
    <s v="Eur."/>
    <s v=""/>
    <s v="0,00"/>
    <s v="Eur."/>
    <s v="Sup. Temp.Cartera"/>
    <s v="Liquidado_Cia"/>
    <s v="BANASEG-SV"/>
    <s v="ALLIANZ"/>
    <s v="ACCIDENTES"/>
    <s v="Correduría"/>
    <s v="47006"/>
    <s v="VALLADOLID  VALLADOLID"/>
    <s v="Empresa"/>
    <s v="B-47680954"/>
    <s v="Accidentes Convenio"/>
    <x v="6"/>
    <s v="ALLIANZ"/>
    <x v="0"/>
  </r>
  <r>
    <s v="2026000554"/>
    <s v="876601778"/>
    <s v="58064850"/>
    <s v=""/>
    <x v="0"/>
    <d v="2026-01-01T00:00:00"/>
    <s v="ALVARO SANZ RAMOS"/>
    <s v="ALLIANZ AUTO PLUS TODO RIESGO"/>
    <s v="AUTOS"/>
    <n v="1140.79"/>
    <s v="Eur."/>
    <n v="57.04"/>
    <s v="Eur."/>
    <n v="0"/>
    <s v="Eur."/>
    <n v="57.04"/>
    <s v="Eur."/>
    <s v=""/>
    <s v="0,00"/>
    <s v="Eur."/>
    <s v="Producción"/>
    <s v="Liquidado_Cia"/>
    <s v="BANASEG-SV"/>
    <s v="ALLIANZ"/>
    <s v="AUTOS"/>
    <s v="Compañía"/>
    <s v="28108"/>
    <s v="ALCOBENDAS  MADRID"/>
    <s v="Particular"/>
    <s v="71157424-R"/>
    <s v="Autos Cat. 1"/>
    <x v="0"/>
    <s v="ALLIANZ"/>
    <x v="0"/>
  </r>
  <r>
    <s v="2026001941"/>
    <s v="876765243"/>
    <s v="36780076-01374"/>
    <s v=""/>
    <x v="0"/>
    <d v="2026-01-01T00:00:00"/>
    <s v="LUCIANO SANCHEZ VEGA"/>
    <s v="ALLIANZ AUTO TODO RIESGO V.08 COLECTIVO"/>
    <s v="AUTO FLOTA"/>
    <n v="580.20000000000005"/>
    <s v="Eur."/>
    <n v="73.97"/>
    <s v="Eur."/>
    <n v="69.62"/>
    <s v="Eur."/>
    <n v="4.3499999999999996"/>
    <s v="Eur."/>
    <s v=""/>
    <s v="0,00"/>
    <s v="Eur."/>
    <s v="Producción"/>
    <s v="Cobrado"/>
    <s v="BANASEG-SV"/>
    <s v="ALLIANZ"/>
    <s v="AUTOS"/>
    <s v="Correduría"/>
    <s v="47009"/>
    <s v="LA OVERUELA  VALLADOLID"/>
    <s v="Particular"/>
    <s v="13692568-R"/>
    <s v="Autos Flotas"/>
    <x v="4"/>
    <s v="ALLIANZ"/>
    <x v="0"/>
  </r>
  <r>
    <s v="2026001347"/>
    <s v="876893474"/>
    <s v="12716155-02720"/>
    <s v=""/>
    <x v="0"/>
    <d v="2026-01-01T00:00:00"/>
    <s v="COMUNIDAD DE USUARIOS DEL CANAL DEL DUERO"/>
    <s v="AUTOGRUP V.03 (VH.COM. 2ª CATEG.)"/>
    <s v="AUTO FLOTA"/>
    <n v="129.5"/>
    <s v="Eur."/>
    <n v="16.510000000000002"/>
    <s v="Eur."/>
    <n v="15.54"/>
    <s v="Eur."/>
    <n v="0.97"/>
    <s v="Eur."/>
    <s v=""/>
    <s v="0,00"/>
    <s v="Eur."/>
    <s v="Producción"/>
    <s v="Cobrado"/>
    <s v="BANASEG-SV"/>
    <s v="ALLIANZ"/>
    <s v="AUTOS"/>
    <s v="Correduría"/>
    <s v="47012"/>
    <s v="VALLADOLID  VALLADOLID"/>
    <s v="Empresa"/>
    <s v="V-47013958"/>
    <s v="Autos Flotas"/>
    <x v="4"/>
    <s v="ALLIANZ"/>
    <x v="0"/>
  </r>
  <r>
    <s v="2026002573"/>
    <s v="580211310"/>
    <s v="17549904"/>
    <s v=""/>
    <x v="2"/>
    <d v="2026-02-14T00:00:00"/>
    <s v="JULIO NUÑEZ, S.L."/>
    <s v="ALLIANZ RIESGO"/>
    <s v="VIDA"/>
    <n v="172.02"/>
    <s v="Eur."/>
    <n v="32.67"/>
    <s v="Eur."/>
    <n v="32.67"/>
    <s v="Eur."/>
    <n v="0"/>
    <s v="Eur."/>
    <s v=""/>
    <s v="0,00"/>
    <s v="Eur."/>
    <s v="Cartera"/>
    <s v="Liquidado_Cia"/>
    <s v="BANASEG-SV"/>
    <s v="ALLIANZ"/>
    <s v="VIDA"/>
    <s v="Compañía"/>
    <s v="47250"/>
    <s v="MOJADOS  MOJADOS"/>
    <s v="Empresa"/>
    <s v="B-47338447"/>
    <s v="Vida Ahorro Individual"/>
    <x v="9"/>
    <s v="ALLIANZ"/>
    <x v="1"/>
  </r>
  <r>
    <s v="2026002575"/>
    <s v="580211328"/>
    <s v="17549994"/>
    <s v=""/>
    <x v="2"/>
    <d v="2026-02-14T00:00:00"/>
    <s v="JULIO NUÑEZ, S.L."/>
    <s v="ALLIANZ RIESGO"/>
    <s v="VIDA"/>
    <n v="201.81"/>
    <s v="Eur."/>
    <n v="38.72"/>
    <s v="Eur."/>
    <n v="38.72"/>
    <s v="Eur."/>
    <n v="0"/>
    <s v="Eur."/>
    <s v=""/>
    <s v="0,00"/>
    <s v="Eur."/>
    <s v="Cartera"/>
    <s v="Liquidado_Cia"/>
    <s v="BANASEG-SV"/>
    <s v="ALLIANZ"/>
    <s v="VIDA"/>
    <s v="Compañía"/>
    <s v="47250"/>
    <s v="MOJADOS  MOJADOS"/>
    <s v="Empresa"/>
    <s v="B-47338447"/>
    <s v="Vida Ahorro Individual"/>
    <x v="9"/>
    <s v="ALLIANZ"/>
    <x v="1"/>
  </r>
  <r>
    <s v="2026002574"/>
    <s v="580211351"/>
    <s v="17573643"/>
    <s v=""/>
    <x v="2"/>
    <d v="2026-02-21T00:00:00"/>
    <s v="JULIO NUÑEZ, S.L."/>
    <s v="ALLIANZ RIESGO"/>
    <s v="VIDA"/>
    <n v="110.24"/>
    <s v="Eur."/>
    <n v="20.13"/>
    <s v="Eur."/>
    <n v="20.13"/>
    <s v="Eur."/>
    <n v="0"/>
    <s v="Eur."/>
    <s v=""/>
    <s v="0,00"/>
    <s v="Eur."/>
    <s v="Cartera"/>
    <s v="Liquidado_Cia"/>
    <s v="BANASEG-SV"/>
    <s v="ALLIANZ"/>
    <s v="VIDA"/>
    <s v="Compañía"/>
    <s v="47250"/>
    <s v="MOJADOS  MOJADOS"/>
    <s v="Empresa"/>
    <s v="B-47338447"/>
    <s v="Vida Ahorro Individual"/>
    <x v="9"/>
    <s v="ALLIANZ"/>
    <x v="1"/>
  </r>
  <r>
    <s v="2026002576"/>
    <s v="580222499"/>
    <s v="28130307"/>
    <s v=""/>
    <x v="2"/>
    <d v="2026-02-04T00:00:00"/>
    <s v="PEDRO VICENTE MARTIN LOPEZ"/>
    <s v="ALLIANZ RIESGO"/>
    <s v="VIDA"/>
    <n v="254.8"/>
    <s v="Eur."/>
    <n v="50.96"/>
    <s v="Eur."/>
    <n v="50.96"/>
    <s v="Eur."/>
    <n v="0"/>
    <s v="Eur."/>
    <s v=""/>
    <s v="0,00"/>
    <s v="Eur."/>
    <s v="Cartera"/>
    <s v="Liquidado_Cia"/>
    <s v="BANASEG-SV"/>
    <s v="ALLIANZ"/>
    <s v="VIDA"/>
    <s v="Compañía"/>
    <s v="40006"/>
    <s v="SEGOVIA  SEGOVIA"/>
    <s v="Particular"/>
    <s v="70246698-Y"/>
    <s v="Vida Ahorro Individual"/>
    <x v="9"/>
    <s v="ALLIANZ"/>
    <x v="1"/>
  </r>
  <r>
    <s v="2026002577"/>
    <s v="580211336"/>
    <s v="17555499"/>
    <s v=""/>
    <x v="2"/>
    <d v="2026-02-17T00:00:00"/>
    <s v="JULIO NUÑEZ, S.L."/>
    <s v="ALLIANZ RIESGO"/>
    <s v="VIDA"/>
    <n v="218.36"/>
    <s v="Eur."/>
    <n v="42.08"/>
    <s v="Eur."/>
    <n v="42.08"/>
    <s v="Eur."/>
    <n v="0"/>
    <s v="Eur."/>
    <s v=""/>
    <s v="0,00"/>
    <s v="Eur."/>
    <s v="Cartera"/>
    <s v="Liquidado_Cia"/>
    <s v="BANASEG-SV"/>
    <s v="ALLIANZ"/>
    <s v="VIDA"/>
    <s v="Compañía"/>
    <s v="47250"/>
    <s v="MOJADOS  MOJADOS"/>
    <s v="Empresa"/>
    <s v="B-47338447"/>
    <s v="Vida Ahorro Individual"/>
    <x v="9"/>
    <s v="ALLIANZ"/>
    <x v="1"/>
  </r>
  <r>
    <s v="2026002578"/>
    <s v="580284648"/>
    <s v="994591123"/>
    <d v="2026-02-09T00:00:00"/>
    <x v="2"/>
    <d v="2026-02-01T00:00:00"/>
    <s v="FCO. JAVIER GARCIA CENTENO"/>
    <s v="ALLIANZ RIESGO"/>
    <s v="VIDA"/>
    <n v="409.94"/>
    <s v="Eur."/>
    <n v="63.34"/>
    <s v="Eur."/>
    <n v="63.34"/>
    <s v="Eur."/>
    <n v="0"/>
    <s v="Eur."/>
    <s v=""/>
    <s v="0,00"/>
    <s v="Eur."/>
    <s v="Cartera"/>
    <s v="Anulado_Cia"/>
    <s v="BANASEG-SV"/>
    <s v="ALLIANZ"/>
    <s v="VIDA"/>
    <s v="Compañía"/>
    <s v="47009"/>
    <s v="VALLADOLID  VALLADOLID"/>
    <s v="Particular"/>
    <s v="12228027-P"/>
    <s v="Vida Ahorro Individual"/>
    <x v="9"/>
    <s v="ALLIANZ"/>
    <x v="1"/>
  </r>
  <r>
    <s v="2026000201"/>
    <s v="8753895586"/>
    <s v="622579214037"/>
    <s v=""/>
    <x v="0"/>
    <d v="2026-01-01T00:00:00"/>
    <s v="TRANSCAMINO TTES. ESPECIALES, S.L."/>
    <s v="TRANSPORTES DE MERCANCIAS"/>
    <s v="TRANSPORTES"/>
    <n v="6029.7"/>
    <s v="Eur."/>
    <n v="1356.68"/>
    <s v="Eur."/>
    <n v="1356.68"/>
    <s v="Eur."/>
    <n v="0"/>
    <s v="Eur."/>
    <s v=""/>
    <s v="0,00"/>
    <s v="Eur."/>
    <s v="Producción"/>
    <s v="Cobrado"/>
    <s v="BANASEG-SV"/>
    <s v="MAPFRE ESPAÑA, S.A."/>
    <s v="TRANSPORTES"/>
    <s v="Correduría"/>
    <s v="47162"/>
    <s v="P.I. EL BRIZO - ALDEAMAYOR DE SAN MARTIN  VALLADOLID"/>
    <s v="Empresa"/>
    <s v="B-47322094"/>
    <s v="Transportes Mercancías"/>
    <x v="8"/>
    <s v="MAPFRE"/>
    <x v="0"/>
  </r>
  <r>
    <s v="2026001943"/>
    <s v="876980719"/>
    <s v="36780076-01375"/>
    <s v=""/>
    <x v="0"/>
    <d v="2026-01-01T00:00:00"/>
    <s v="JUAN CARLOS IBAÑEZ CRESPO"/>
    <s v="ALLIANZ AUTO V. 08 COLECTIVO"/>
    <s v="AUTO FLOTA"/>
    <n v="309.11"/>
    <s v="Eur."/>
    <n v="39.409999999999997"/>
    <s v="Eur."/>
    <n v="37.090000000000003"/>
    <s v="Eur."/>
    <n v="2.3199999999999998"/>
    <s v="Eur."/>
    <s v=""/>
    <s v="0,00"/>
    <s v="Eur."/>
    <s v="Producción"/>
    <s v="Cobrado"/>
    <s v="BANASEG-SV"/>
    <s v="ALLIANZ"/>
    <s v="AUTOS"/>
    <s v="Correduría"/>
    <s v="47009"/>
    <s v="VALLADOLID  VALLADOLID"/>
    <s v="Particular"/>
    <s v="17439338-W"/>
    <s v="Autos Flotas"/>
    <x v="4"/>
    <s v="ALLIANZ"/>
    <x v="0"/>
  </r>
  <r>
    <s v="2026001663"/>
    <s v="876963673"/>
    <s v="12070250-02696"/>
    <s v=""/>
    <x v="0"/>
    <d v="2026-01-01T00:00:00"/>
    <s v="KARIM SAOULA LABLAQ"/>
    <s v="ALLIANZ AUTO V. 08 COLECTIVO"/>
    <s v="AUTO FLOTA"/>
    <n v="374.22"/>
    <s v="Eur."/>
    <n v="47.72"/>
    <s v="Eur."/>
    <n v="44.91"/>
    <s v="Eur."/>
    <n v="2.81"/>
    <s v="Eur."/>
    <s v=""/>
    <s v="0,00"/>
    <s v="Eur."/>
    <s v="Producción"/>
    <s v="Cobrado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2579"/>
    <s v="5656852377"/>
    <s v="2SG427006240"/>
    <s v=""/>
    <x v="2"/>
    <d v="2026-02-01T00:00:00"/>
    <s v="CRISTINA ROBLES SAMANIEGO"/>
    <s v="SALUD"/>
    <s v="SALUD"/>
    <n v="180.23"/>
    <s v="Eur."/>
    <n v="8.11"/>
    <s v="Eur."/>
    <n v="8.11"/>
    <s v="Eur."/>
    <n v="0"/>
    <s v="Eur."/>
    <s v=""/>
    <s v="0,00"/>
    <s v="Eur."/>
    <s v="Cartera"/>
    <s v="Facturado"/>
    <s v="BANASEG-SV"/>
    <s v="ESPABROK"/>
    <s v="SALUD"/>
    <s v="Compañía"/>
    <s v="47007"/>
    <s v="VALLADOLID  VALLADOLID"/>
    <s v="Particular"/>
    <s v="71147331-M"/>
    <s v="Salud Particular"/>
    <x v="7"/>
    <s v="ESPABROK"/>
    <x v="1"/>
  </r>
  <r>
    <s v="2026000202"/>
    <s v="449769898"/>
    <s v="19265818"/>
    <s v=""/>
    <x v="0"/>
    <d v="2026-01-01T00:00:00"/>
    <s v="MARIA LUISA LOPEZ MORA"/>
    <s v="DEFENSA JURIDICA TAXISTAS"/>
    <s v="P.JURIDICA"/>
    <n v="102.28"/>
    <s v="Eur."/>
    <n v="26.85"/>
    <s v="Eur."/>
    <n v="26.85"/>
    <s v="Eur."/>
    <n v="0"/>
    <s v="Eur."/>
    <s v=""/>
    <s v="0,00"/>
    <s v="Eur."/>
    <s v="Cartera"/>
    <s v="Liquidado_Cia"/>
    <s v="BANASEG-SV"/>
    <s v="ARAG S.E."/>
    <s v="P.JURIDICA"/>
    <s v="Correduría"/>
    <s v="47140"/>
    <s v="LAGUNA DE DUERO  VALLADOLID"/>
    <s v="Particular"/>
    <s v="12379862-C"/>
    <s v="Defensa Jurídica"/>
    <x v="13"/>
    <s v="ARAG"/>
    <x v="0"/>
  </r>
  <r>
    <s v="2026000203"/>
    <s v="449718039"/>
    <s v="19451036"/>
    <s v=""/>
    <x v="0"/>
    <d v="2026-01-02T00:00:00"/>
    <s v="TRANSPORTES BALBAS 2018 S.L. ,"/>
    <s v="DEFENSA PERITAJE RECLAMACION"/>
    <s v="P.JURIDICA"/>
    <n v="377.59"/>
    <s v="Eur."/>
    <n v="98.17"/>
    <s v="Eur."/>
    <n v="98.17"/>
    <s v="Eur."/>
    <n v="0"/>
    <s v="Eur."/>
    <s v="ASETRA"/>
    <n v="9.44"/>
    <s v="Eur."/>
    <s v="Cartera"/>
    <s v="Cobrado"/>
    <s v="BANASEG-SV"/>
    <s v="ARAG S.E."/>
    <s v="P.JURIDICA"/>
    <s v="Correduría"/>
    <s v="47013"/>
    <s v="VALLADOLID  VALLADOLID"/>
    <s v="Empresa"/>
    <s v="B-47774609"/>
    <s v="Defensa Jurídica"/>
    <x v="13"/>
    <s v="ARAG"/>
    <x v="0"/>
  </r>
  <r>
    <s v="2026000204"/>
    <s v="449770251"/>
    <s v="19350765"/>
    <s v=""/>
    <x v="0"/>
    <d v="2026-01-01T00:00:00"/>
    <s v="EMPRESA CABRERO, S.A."/>
    <s v="SUBSIDIO PRIVACION CARNET DE CONDUCIR"/>
    <s v="P.JURIDICA"/>
    <n v="4039.1"/>
    <s v="Eur."/>
    <n v="1060.29"/>
    <s v="Eur."/>
    <n v="1060.29"/>
    <s v="Eur."/>
    <n v="0"/>
    <s v="Eur."/>
    <s v=""/>
    <s v="0,00"/>
    <s v="Eur."/>
    <s v="Cartera"/>
    <s v="Cobrado"/>
    <s v="BANASEG-SV"/>
    <s v="ARAG S.E."/>
    <s v="P.JURIDICA"/>
    <s v="Correduría"/>
    <s v="47008"/>
    <s v="VALLADOLID  VALLADOLID"/>
    <s v="Empresa"/>
    <s v="A-47002746"/>
    <s v="Lucro Cesante / P.B."/>
    <x v="1"/>
    <s v="ARAG"/>
    <x v="0"/>
  </r>
  <r>
    <s v="2026000205"/>
    <s v="449717891"/>
    <s v="19388694"/>
    <s v=""/>
    <x v="0"/>
    <d v="2026-01-01T00:00:00"/>
    <s v="MIGUEL ANGEL HERNANDEZ FERNANDEZ"/>
    <s v="AVET NAC. SIN ASISTENCIA"/>
    <s v="P.JURIDICA"/>
    <n v="94.46"/>
    <s v="Eur."/>
    <n v="24.56"/>
    <s v="Eur."/>
    <n v="24.56"/>
    <s v="Eur."/>
    <n v="0"/>
    <s v="Eur."/>
    <s v=""/>
    <s v="0,00"/>
    <s v="Eur."/>
    <s v="Cartera"/>
    <s v="Cobrado"/>
    <s v="BANASEG-SV"/>
    <s v="ARAG S.E."/>
    <s v="P.JURIDICA"/>
    <s v="Correduría"/>
    <s v="47005"/>
    <s v="VALLADOLID  VALLADOLID"/>
    <s v="Particular"/>
    <s v="09285803-J"/>
    <s v="Defensa Jurídica"/>
    <x v="13"/>
    <s v="ARAG"/>
    <x v="0"/>
  </r>
  <r>
    <s v="2026000206"/>
    <s v="449719546"/>
    <s v="108327692"/>
    <s v=""/>
    <x v="0"/>
    <d v="2026-01-02T00:00:00"/>
    <s v="EMILIANO GARRIDO MUÑOZ"/>
    <s v="AVET NAC. CON ASISTENCIA"/>
    <s v="P.JURIDICA"/>
    <n v="94.46"/>
    <s v="Eur."/>
    <n v="24.56"/>
    <s v="Eur."/>
    <n v="24.56"/>
    <s v="Eur."/>
    <n v="0"/>
    <s v="Eur."/>
    <s v=""/>
    <s v="0,00"/>
    <s v="Eur."/>
    <s v="Cartera"/>
    <s v="Cobrado"/>
    <s v="BANASEG-SV"/>
    <s v="ARAG S.E."/>
    <s v="P.JURIDICA"/>
    <s v="Correduría"/>
    <s v="47400"/>
    <s v="MEDINA DEL CAMPO  VALLADOLID"/>
    <s v="Particular"/>
    <s v="12322472-S"/>
    <s v="Defensa Jurídica"/>
    <x v="13"/>
    <s v="ARAG"/>
    <x v="0"/>
  </r>
  <r>
    <s v="2026000207"/>
    <s v="449678891"/>
    <s v="19840341"/>
    <s v=""/>
    <x v="0"/>
    <d v="2026-01-01T00:00:00"/>
    <s v="FRANCISCO JAVIER NATAL SANCHEZ"/>
    <s v="RETIRADA ARAG LEON"/>
    <s v="P.JURIDICA"/>
    <n v="137.57"/>
    <s v="Eur."/>
    <n v="36.11"/>
    <s v="Eur."/>
    <n v="36.11"/>
    <s v="Eur."/>
    <n v="0"/>
    <s v="Eur."/>
    <s v=""/>
    <s v="0,00"/>
    <s v="Eur."/>
    <s v="Cartera"/>
    <s v="Cobrado"/>
    <s v="BANASEG-SV"/>
    <s v="ARAG S.E."/>
    <s v="P.JURIDICA"/>
    <s v="Correduría"/>
    <s v="24190"/>
    <s v="ARMUNIA  LEON"/>
    <s v="Particular"/>
    <s v="71546050-L"/>
    <s v="Lucro Cesante / P.B."/>
    <x v="1"/>
    <s v="ARAG"/>
    <x v="0"/>
  </r>
  <r>
    <s v="2026000208"/>
    <s v="449685675"/>
    <s v="108327780"/>
    <s v=""/>
    <x v="0"/>
    <d v="2026-01-02T00:00:00"/>
    <s v="EMILIANO GARRIDO MUÑOZ"/>
    <s v="SUBSIDIO PRIVACION CARNET DE CONDUCIR"/>
    <s v="P.JURIDICA"/>
    <n v="257.92"/>
    <s v="Eur."/>
    <n v="67.7"/>
    <s v="Eur."/>
    <n v="67.7"/>
    <s v="Eur."/>
    <n v="0"/>
    <s v="Eur."/>
    <s v=""/>
    <s v="0,00"/>
    <s v="Eur."/>
    <s v="Cartera"/>
    <s v="Cobrado"/>
    <s v="BANASEG-SV"/>
    <s v="ARAG S.E."/>
    <s v="P.JURIDICA"/>
    <s v="Correduría"/>
    <s v="47400"/>
    <s v="MEDINA DEL CAMPO  VALLADOLID"/>
    <s v="Particular"/>
    <s v="12322472-S"/>
    <s v="Lucro Cesante / P.B."/>
    <x v="1"/>
    <s v="ARAG"/>
    <x v="0"/>
  </r>
  <r>
    <s v="2026000209"/>
    <s v="449708346"/>
    <s v="108340724"/>
    <s v=""/>
    <x v="0"/>
    <d v="2026-01-02T00:00:00"/>
    <s v="MARIA TERESA FEBRERO FERNANDEZ"/>
    <s v="AUTOS-F5"/>
    <s v="P.JURIDICA"/>
    <n v="50.72"/>
    <s v="Eur."/>
    <n v="13.19"/>
    <s v="Eur."/>
    <n v="13.19"/>
    <s v="Eur."/>
    <n v="0"/>
    <s v="Eur."/>
    <s v=""/>
    <s v="0,00"/>
    <s v="Eur."/>
    <s v="Cartera"/>
    <s v="Liquidado_Cia"/>
    <s v="BANASEG-SV"/>
    <s v="ARAG S.E."/>
    <s v="P.JURIDICA"/>
    <s v="Correduría"/>
    <s v="47005"/>
    <s v="VALLADOLID  VALLADOLID"/>
    <s v="Particular"/>
    <s v="09302537-A"/>
    <s v="Autos Cat. 1"/>
    <x v="0"/>
    <s v="ARAG"/>
    <x v="0"/>
  </r>
  <r>
    <s v="2026000210"/>
    <s v="449719592"/>
    <s v="108516130"/>
    <s v=""/>
    <x v="0"/>
    <d v="2026-01-01T00:00:00"/>
    <s v="JOSE MANUEL SAN JOSE RIVERA"/>
    <s v="AVET NAC. SIN ASISTENCIA"/>
    <s v="P.JURIDICA"/>
    <n v="94.46"/>
    <s v="Eur."/>
    <n v="24.56"/>
    <s v="Eur."/>
    <n v="24.56"/>
    <s v="Eur."/>
    <n v="0"/>
    <s v="Eur."/>
    <s v=""/>
    <s v="0,00"/>
    <s v="Eur."/>
    <s v="Cartera"/>
    <s v="Cobrado"/>
    <s v="BANASEG-SV"/>
    <s v="ARAG S.E."/>
    <s v="P.JURIDICA"/>
    <s v="Correduría"/>
    <s v="47005"/>
    <s v="VALLADOLID  VALLADOLID"/>
    <s v="Particular"/>
    <s v="09316010-K"/>
    <s v="Defensa Jurídica"/>
    <x v="13"/>
    <s v="ARAG"/>
    <x v="0"/>
  </r>
  <r>
    <s v="2026000211"/>
    <s v="449719704"/>
    <s v="108525801"/>
    <s v=""/>
    <x v="0"/>
    <d v="2026-01-02T00:00:00"/>
    <s v="JOSE CARLOS DUVA MILAN"/>
    <s v="AVET NAC. CON ASISTENCIA"/>
    <s v="P.JURIDICA"/>
    <n v="140.85"/>
    <s v="Eur."/>
    <n v="36.619999999999997"/>
    <s v="Eur."/>
    <n v="36.619999999999997"/>
    <s v="Eur."/>
    <n v="0"/>
    <s v="Eur."/>
    <s v=""/>
    <s v="0,00"/>
    <s v="Eur."/>
    <s v="Cartera"/>
    <s v="Cobrado"/>
    <s v="BANASEG-SV"/>
    <s v="ARAG S.E."/>
    <s v="P.JURIDICA"/>
    <s v="Correduría"/>
    <s v="47260"/>
    <s v="CABEZON DE PISUERGA  VALLADOLID"/>
    <s v="Particular"/>
    <s v="12369309-R"/>
    <s v="Defensa Jurídica"/>
    <x v="13"/>
    <s v="ARAG"/>
    <x v="0"/>
  </r>
  <r>
    <s v="2026000212"/>
    <s v="449719553"/>
    <s v="108869932"/>
    <s v=""/>
    <x v="0"/>
    <d v="2026-01-02T00:00:00"/>
    <s v="JOSE IGNACIO LOPEZ MARTIN"/>
    <s v="AVET NAC. SIN ASISTENCIA"/>
    <s v="P.JURIDICA"/>
    <n v="94.46"/>
    <s v="Eur."/>
    <n v="24.56"/>
    <s v="Eur."/>
    <n v="24.56"/>
    <s v="Eur."/>
    <n v="0"/>
    <s v="Eur."/>
    <s v=""/>
    <s v="0,00"/>
    <s v="Eur."/>
    <s v="Cartera"/>
    <s v="Cobrado"/>
    <s v="BANASEG-SV"/>
    <s v="ARAG S.E."/>
    <s v="P.JURIDICA"/>
    <s v="Correduría"/>
    <s v="47009"/>
    <s v="VALLADOLID  VALLADOLID"/>
    <s v="Particular"/>
    <s v="09292148-X"/>
    <s v="Defensa Jurídica"/>
    <x v="13"/>
    <s v="ARAG"/>
    <x v="0"/>
  </r>
  <r>
    <s v="2026000213"/>
    <s v="449719618"/>
    <s v="108991752"/>
    <s v=""/>
    <x v="0"/>
    <d v="2026-01-02T00:00:00"/>
    <s v="FRANCISCO MATEO VALERIO"/>
    <s v="DEFENSA JURIDICA TAXISTAS"/>
    <s v="P.JURIDICA"/>
    <n v="420.9"/>
    <s v="Eur."/>
    <n v="109.44"/>
    <s v="Eur."/>
    <n v="109.44"/>
    <s v="Eur."/>
    <n v="0"/>
    <s v="Eur."/>
    <s v=""/>
    <s v="0,00"/>
    <s v="Eur."/>
    <s v="Cartera"/>
    <s v="Cobrado"/>
    <s v="BANASEG-SV"/>
    <s v="ARAG S.E."/>
    <s v="P.JURIDICA"/>
    <s v="Correduría"/>
    <s v="47800"/>
    <s v="MEDINA DE RIOSECO  VALLADOLID"/>
    <s v="Particular"/>
    <s v="09304125-G"/>
    <s v="Defensa Jurídica"/>
    <x v="13"/>
    <s v="ARAG"/>
    <x v="0"/>
  </r>
  <r>
    <s v="2026000214"/>
    <s v="449719585"/>
    <s v="109091836"/>
    <s v=""/>
    <x v="0"/>
    <d v="2026-01-01T00:00:00"/>
    <s v="BRUNO LOZANO SAN JOSE"/>
    <s v="DEFENSA JURIDICA TAXISTAS"/>
    <s v="P.JURIDICA"/>
    <n v="301.54000000000002"/>
    <s v="Eur."/>
    <n v="78.790000000000006"/>
    <s v="Eur."/>
    <n v="78.790000000000006"/>
    <s v="Eur."/>
    <n v="0"/>
    <s v="Eur."/>
    <s v=""/>
    <s v="0,00"/>
    <s v="Eur."/>
    <s v="Cartera"/>
    <s v="Cobrado"/>
    <s v="BANASEG-SV"/>
    <s v="ARAG S.E."/>
    <s v="P.JURIDICA"/>
    <s v="Correduría"/>
    <s v="47013"/>
    <s v="VALLADOLID  VALLADOLID"/>
    <s v="Particular"/>
    <s v="09279022-V"/>
    <s v="Defensa Jurídica"/>
    <x v="13"/>
    <s v="ARAG"/>
    <x v="0"/>
  </r>
  <r>
    <s v="2026000215"/>
    <s v="449719507"/>
    <s v="108516142"/>
    <s v=""/>
    <x v="0"/>
    <d v="2026-01-01T00:00:00"/>
    <s v="OSCAR REOL CERON"/>
    <s v="AVET NAC. SIN ASISTENCIA"/>
    <s v="P.JURIDICA"/>
    <n v="94.46"/>
    <s v="Eur."/>
    <n v="24.56"/>
    <s v="Eur."/>
    <n v="24.56"/>
    <s v="Eur."/>
    <n v="0"/>
    <s v="Eur."/>
    <s v=""/>
    <s v="0,00"/>
    <s v="Eur."/>
    <s v="Cartera"/>
    <s v="Cobrado"/>
    <s v="BANASEG-SV"/>
    <s v="ARAG S.E."/>
    <s v="P.JURIDICA"/>
    <s v="Correduría"/>
    <s v="34003"/>
    <s v="PALENCIA  PALENCIA"/>
    <s v="Particular"/>
    <s v="12758816-A"/>
    <s v="Defensa Jurídica"/>
    <x v="13"/>
    <s v="ARAG"/>
    <x v="0"/>
  </r>
  <r>
    <s v="2026000216"/>
    <s v="449790751"/>
    <s v="550762241"/>
    <s v=""/>
    <x v="0"/>
    <d v="2026-01-10T00:00:00"/>
    <s v="JUAN FELIPE CARRASCO CUENCA"/>
    <s v="ARAG FAMILIA 12 MESES"/>
    <s v="P.JURIDICA"/>
    <n v="148.1"/>
    <s v="Eur."/>
    <n v="59.24"/>
    <s v="Eur."/>
    <n v="59.24"/>
    <s v="Eur."/>
    <n v="0"/>
    <s v="Eur."/>
    <s v=""/>
    <s v="0,00"/>
    <s v="Eur."/>
    <s v="Cartera"/>
    <s v="Cobrado"/>
    <s v="BANASEG-SV"/>
    <s v="ARAG S.E."/>
    <s v="P.JURIDICA"/>
    <s v="Correduría"/>
    <s v="47155"/>
    <s v="SANTOVENIA DE PISUERGA  VALLADOLID"/>
    <s v="Particular"/>
    <s v="09333799-P"/>
    <s v="Defensa Jurídica"/>
    <x v="13"/>
    <s v="ARAG"/>
    <x v="0"/>
  </r>
  <r>
    <s v="2026000217"/>
    <s v="449719641"/>
    <s v="109091904"/>
    <s v=""/>
    <x v="0"/>
    <d v="2026-01-01T00:00:00"/>
    <s v="VICTORIANO VILLAR CARRERAS"/>
    <s v="DEFENSA JURIDICA TAXISTAS"/>
    <s v="P.JURIDICA"/>
    <n v="460.68"/>
    <s v="Eur."/>
    <n v="120.09"/>
    <s v="Eur."/>
    <n v="120.09"/>
    <s v="Eur."/>
    <n v="0"/>
    <s v="Eur."/>
    <s v=""/>
    <s v="0,00"/>
    <s v="Eur."/>
    <s v="Cartera"/>
    <s v="Cobrado"/>
    <s v="BANASEG-SV"/>
    <s v="ARAG S.E."/>
    <s v="P.JURIDICA"/>
    <s v="Correduría"/>
    <s v="47008"/>
    <s v="VALLADOLID   VALLADOLID"/>
    <s v="Particular"/>
    <s v="09308250-N"/>
    <s v="Defensa Jurídica"/>
    <x v="13"/>
    <s v="ARAG"/>
    <x v="0"/>
  </r>
  <r>
    <s v="2026000218"/>
    <s v="449791667"/>
    <s v="550765969"/>
    <s v=""/>
    <x v="0"/>
    <d v="2026-01-24T00:00:00"/>
    <s v="BENICIO PLAZA LAZARO"/>
    <s v="ARAG FAMILIA 12 MESES"/>
    <s v="P.JURIDICA"/>
    <n v="148.1"/>
    <s v="Eur."/>
    <n v="59.24"/>
    <s v="Eur."/>
    <n v="59.24"/>
    <s v="Eur."/>
    <n v="0"/>
    <s v="Eur."/>
    <s v=""/>
    <s v="0,00"/>
    <s v="Eur."/>
    <s v="Cartera"/>
    <s v="Cobrado"/>
    <s v="BANASEG-SV"/>
    <s v="ARAG S.E."/>
    <s v="P.JURIDICA"/>
    <s v="Correduría"/>
    <s v="09400"/>
    <s v="ARANDA DE DUERO  BURGOS"/>
    <s v="Particular"/>
    <s v="13084186-S"/>
    <s v="Defensa Jurídica"/>
    <x v="13"/>
    <s v="ARAG"/>
    <x v="0"/>
  </r>
  <r>
    <s v="2026000219"/>
    <s v="449720906"/>
    <s v="550881591"/>
    <s v=""/>
    <x v="0"/>
    <d v="2026-01-24T00:00:00"/>
    <s v="FRIGORIFICOS LOPEZ, S.L."/>
    <s v="DEFENSA PERITAJE RECLAMACION"/>
    <s v="P.JURIDICA"/>
    <n v="470.21"/>
    <s v="Eur."/>
    <n v="122.25"/>
    <s v="Eur."/>
    <n v="122.25"/>
    <s v="Eur."/>
    <n v="0"/>
    <s v="Eur."/>
    <s v=""/>
    <s v="0,00"/>
    <s v="Eur."/>
    <s v="Cartera"/>
    <s v="Cobrado"/>
    <s v="BANASEG-SV"/>
    <s v="ARAG S.E."/>
    <s v="P.JURIDICA"/>
    <s v="Correduría"/>
    <s v="47511"/>
    <s v="SIETE IGLESIAS DE TRABANCOS  VALLADOLID"/>
    <s v="Empresa"/>
    <s v="B-47706478"/>
    <s v="Defensa Jurídica"/>
    <x v="13"/>
    <s v="ARAG"/>
    <x v="0"/>
  </r>
  <r>
    <s v="2026000221"/>
    <s v="449935795"/>
    <s v="711101394"/>
    <s v=""/>
    <x v="0"/>
    <d v="2026-01-01T00:00:00"/>
    <s v="INMEVA INFRAESTRUCTURAS, S.L."/>
    <s v="SUBSIDIO PRIVACION CARNET DE CONDUCIR"/>
    <s v="P.JURIDICA"/>
    <n v="296.08999999999997"/>
    <s v="Eur."/>
    <n v="77.72"/>
    <s v="Eur."/>
    <n v="77.72"/>
    <s v="Eur."/>
    <n v="0"/>
    <s v="Eur."/>
    <s v=""/>
    <s v="0,00"/>
    <s v="Eur."/>
    <s v="Cartera"/>
    <s v="Cobrado"/>
    <s v="BANASEG-SV"/>
    <s v="ARAG S.E."/>
    <s v="P.JURIDICA"/>
    <s v="Correduría"/>
    <s v="47012"/>
    <s v="VALLADOLID  VALLADOLID"/>
    <s v="Empresa"/>
    <s v="B-47383328"/>
    <s v="Lucro Cesante / P.B."/>
    <x v="1"/>
    <s v="ARAG"/>
    <x v="0"/>
  </r>
  <r>
    <s v="2026000220"/>
    <s v="453605187"/>
    <s v="713211959"/>
    <s v=""/>
    <x v="0"/>
    <d v="2026-01-22T00:00:00"/>
    <s v="JUAN CARLOS ESCUDERO PIQUERO"/>
    <s v="DEFENSA JURIDICA FAMILIAR"/>
    <s v="P.JURIDICA"/>
    <n v="100.09"/>
    <s v="Eur."/>
    <n v="26.27"/>
    <s v="Eur."/>
    <n v="26.27"/>
    <s v="Eur."/>
    <n v="0"/>
    <s v="Eur."/>
    <s v=""/>
    <s v="0,00"/>
    <s v="Eur."/>
    <s v="Cartera"/>
    <s v="Liquidado_Cia"/>
    <s v="BANASEG-SV"/>
    <s v="ARAG S.E."/>
    <s v="P.JURIDICA"/>
    <s v="Correduría"/>
    <s v="47012"/>
    <s v="VALLADOLID  VALLADOLID"/>
    <s v="Particular"/>
    <s v="09304461-H"/>
    <s v="Defensa Jurídica"/>
    <x v="13"/>
    <s v="ARAG"/>
    <x v="0"/>
  </r>
  <r>
    <s v="2026000222"/>
    <s v="13891730"/>
    <s v="46108998"/>
    <s v=""/>
    <x v="0"/>
    <d v="2026-01-29T00:00:00"/>
    <s v="RECUPERACIONES ISCAR, S.L."/>
    <s v="CAMION"/>
    <s v="AUTOS"/>
    <n v="1444"/>
    <s v="Eur."/>
    <n v="144.38999999999999"/>
    <s v="Eur."/>
    <n v="115.51"/>
    <s v="Eur."/>
    <n v="28.88"/>
    <s v="Eur."/>
    <s v=""/>
    <s v="0,00"/>
    <s v="Eur."/>
    <s v="Cartera"/>
    <s v="Cobrado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3"/>
    <s v="34216647"/>
    <s v="68243773"/>
    <d v="2026-01-01T00:00:00"/>
    <x v="0"/>
    <d v="2026-01-01T00:00:00"/>
    <s v="MARIA ARANZAZU FERRERO PEREZ"/>
    <s v="VIDA INDIVIDUAL"/>
    <s v="VIDA"/>
    <n v="466.67"/>
    <s v="Eur."/>
    <n v="93.33"/>
    <s v="Eur."/>
    <n v="93.33"/>
    <s v="Eur."/>
    <n v="0"/>
    <s v="Eur."/>
    <s v=""/>
    <s v="0,00"/>
    <s v="Eur."/>
    <s v="Cartera"/>
    <s v="Anulado_Cia"/>
    <s v="BANASEG-SV"/>
    <s v="AXA SEG.GNRALES"/>
    <s v="VIDA"/>
    <s v="Compañía"/>
    <s v="47610"/>
    <s v="ZARATAN  VALLADOLID"/>
    <s v="Particular"/>
    <s v="12383673-J"/>
    <s v="Vida Riesgo Individual"/>
    <x v="3"/>
    <s v="AXA"/>
    <x v="0"/>
  </r>
  <r>
    <s v="2026000224"/>
    <s v="2511260"/>
    <s v="84925274"/>
    <s v=""/>
    <x v="0"/>
    <d v="2026-01-01T00:00:00"/>
    <s v="POL BRUGMAN S.L."/>
    <s v="ACCIDENTES CONVENIO"/>
    <s v="ACCIDENTES"/>
    <n v="270.14"/>
    <s v="Eur."/>
    <n v="72.94"/>
    <s v="Eur."/>
    <n v="67.540000000000006"/>
    <s v="Eur."/>
    <n v="5.4"/>
    <s v="Eur."/>
    <s v="ASETRA"/>
    <n v="6.75"/>
    <s v="Eur."/>
    <s v="Cartera"/>
    <s v="Liquidado_Cia"/>
    <s v="BANASEG-SV"/>
    <s v="AXA SEG.GNRALES"/>
    <s v="ACCIDENTES"/>
    <s v="Correduría"/>
    <s v="47195"/>
    <s v="ARROYO DE LA ENCOMIENDA  VALLADOLID"/>
    <s v="Empresa"/>
    <s v="B-47702220"/>
    <s v="Accidentes Convenio"/>
    <x v="6"/>
    <s v="AXA"/>
    <x v="0"/>
  </r>
  <r>
    <s v="2026000225"/>
    <s v="2584000"/>
    <s v="91717649"/>
    <s v=""/>
    <x v="0"/>
    <d v="2026-01-26T00:00:00"/>
    <s v="IGLESIAS VALLEJO,S.L."/>
    <s v="INCAPACIDAD TEMPORAL"/>
    <s v="SALUD"/>
    <n v="645.6"/>
    <s v="Eur."/>
    <n v="142.03"/>
    <s v="Eur."/>
    <n v="129.12"/>
    <s v="Eur."/>
    <n v="12.91"/>
    <s v="Eur."/>
    <s v=""/>
    <s v="0,00"/>
    <s v="Eur."/>
    <s v="Cartera"/>
    <s v="Liquidado_Cia"/>
    <s v="BANASEG-SV"/>
    <s v="AXA SEG.GNRALES"/>
    <s v="SALUD"/>
    <s v="Compañía"/>
    <s v="47009"/>
    <s v="VALLADOLID  VALLADOLID"/>
    <s v="Empresa"/>
    <s v="B-47417746"/>
    <s v="Subsidio"/>
    <x v="7"/>
    <s v="AXA"/>
    <x v="0"/>
  </r>
  <r>
    <s v="2026000226"/>
    <s v="6036584"/>
    <s v="46062660"/>
    <d v="2026-01-01T00:00:00"/>
    <x v="0"/>
    <d v="2026-01-01T00:00:00"/>
    <s v="RECUPERACIONES ISCAR, S.L."/>
    <s v="CAMION"/>
    <s v="AUTOS"/>
    <n v="554.9"/>
    <s v="Eur."/>
    <n v="55.49"/>
    <s v="Eur."/>
    <n v="44.39"/>
    <s v="Eur."/>
    <n v="11.1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7"/>
    <s v="6036587"/>
    <s v="46062741"/>
    <d v="2026-01-01T00:00:00"/>
    <x v="0"/>
    <d v="2026-01-01T00:00:00"/>
    <s v="RECUPERACIONES ISCAR, S.L."/>
    <s v="CAMION"/>
    <s v="AUTOS"/>
    <n v="1444.34"/>
    <s v="Eur."/>
    <n v="144.43"/>
    <s v="Eur."/>
    <n v="115.54"/>
    <s v="Eur."/>
    <n v="28.89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8"/>
    <s v="6036601"/>
    <s v="46063187"/>
    <d v="2026-01-01T00:00:00"/>
    <x v="0"/>
    <d v="2026-01-01T00:00:00"/>
    <s v="RECUPERACIONES ISCAR, S.L."/>
    <s v="CAMION"/>
    <s v="AUTOS"/>
    <n v="618.74"/>
    <s v="Eur."/>
    <n v="61.86"/>
    <s v="Eur."/>
    <n v="49.49"/>
    <s v="Eur."/>
    <n v="12.37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9"/>
    <s v="6036610"/>
    <s v="46063334"/>
    <d v="2026-01-01T00:00:00"/>
    <x v="0"/>
    <d v="2026-01-01T00:00:00"/>
    <s v="RECUPERACIONES ISCAR, S.L."/>
    <s v="CAMION"/>
    <s v="AUTOS"/>
    <n v="1817.43"/>
    <s v="Eur."/>
    <n v="181.74"/>
    <s v="Eur."/>
    <n v="145.38999999999999"/>
    <s v="Eur."/>
    <n v="36.35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0"/>
    <s v="6036606"/>
    <s v="46063264"/>
    <d v="2026-01-01T00:00:00"/>
    <x v="0"/>
    <d v="2026-01-01T00:00:00"/>
    <s v="RECUPERACIONES ISCAR, S.L."/>
    <s v="CAMION"/>
    <s v="AUTOS"/>
    <n v="515.15"/>
    <s v="Eur."/>
    <n v="51.51"/>
    <s v="Eur."/>
    <n v="41.21"/>
    <s v="Eur."/>
    <n v="10.3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1"/>
    <s v="6036589"/>
    <s v="46062765"/>
    <d v="2026-01-01T00:00:00"/>
    <x v="0"/>
    <d v="2026-01-01T00:00:00"/>
    <s v="RECUPERACIONES ISCAR, S.L."/>
    <s v="CAMION"/>
    <s v="AUTOS"/>
    <n v="1661.34"/>
    <s v="Eur."/>
    <n v="166.14"/>
    <s v="Eur."/>
    <n v="132.91"/>
    <s v="Eur."/>
    <n v="33.229999999999997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2"/>
    <s v="6036612"/>
    <s v="46063368"/>
    <s v=""/>
    <x v="0"/>
    <d v="2026-01-01T00:00:00"/>
    <s v="RECUPERACIONES ISCAR, S.L."/>
    <s v="CAMION"/>
    <s v="AUTOS"/>
    <n v="2336.8200000000002"/>
    <s v="Eur."/>
    <n v="233.7"/>
    <s v="Eur."/>
    <n v="186.96"/>
    <s v="Eur."/>
    <n v="46.74"/>
    <s v="Eur."/>
    <s v=""/>
    <s v="0,00"/>
    <s v="Eur."/>
    <s v="Cartera"/>
    <s v="Liquid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3"/>
    <s v="6036603"/>
    <s v="46063223"/>
    <d v="2026-01-01T00:00:00"/>
    <x v="0"/>
    <d v="2026-01-01T00:00:00"/>
    <s v="RECUPERACIONES ISCAR, S.L."/>
    <s v="CAMION"/>
    <s v="AUTOS"/>
    <n v="515.15"/>
    <s v="Eur."/>
    <n v="51.51"/>
    <s v="Eur."/>
    <n v="41.21"/>
    <s v="Eur."/>
    <n v="10.3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4"/>
    <s v="6927817"/>
    <s v="47170351"/>
    <d v="2026-01-01T00:00:00"/>
    <x v="0"/>
    <d v="2026-01-01T00:00:00"/>
    <s v="FORSAN,S.A."/>
    <s v="ACCIDENTES CONVENIO"/>
    <s v="ACCIDENTES"/>
    <n v="557.88"/>
    <s v="Eur."/>
    <n v="94.84"/>
    <s v="Eur."/>
    <n v="83.68"/>
    <s v="Eur."/>
    <n v="11.16"/>
    <s v="Eur."/>
    <s v=""/>
    <s v="0,00"/>
    <s v="Eur."/>
    <s v="Cartera"/>
    <s v="Anulado_Cia"/>
    <s v="BANASEG-SV"/>
    <s v="AXA SEG.GNRALES"/>
    <s v="ACCIDENTES"/>
    <s v="Correduría"/>
    <s v="40200"/>
    <s v="CUELLAR  SEGOVIA"/>
    <s v="Empresa"/>
    <s v="A-40004319"/>
    <s v="Accidentes Convenio"/>
    <x v="6"/>
    <s v="AXA"/>
    <x v="0"/>
  </r>
  <r>
    <s v="2026000235"/>
    <s v="6927816"/>
    <s v="47170343"/>
    <d v="2026-01-01T00:00:00"/>
    <x v="0"/>
    <d v="2026-01-01T00:00:00"/>
    <s v="MANUEL SAN FRUTOS, S.L."/>
    <s v="ACCIDENTES CONVENIO"/>
    <s v="ACCIDENTES"/>
    <n v="449.62"/>
    <s v="Eur."/>
    <n v="76.44"/>
    <s v="Eur."/>
    <n v="67.45"/>
    <s v="Eur."/>
    <n v="8.99"/>
    <s v="Eur."/>
    <s v=""/>
    <s v="0,00"/>
    <s v="Eur."/>
    <s v="Cartera"/>
    <s v="Anulado_Cia"/>
    <s v="BANASEG-SV"/>
    <s v="AXA SEG.GNRALES"/>
    <s v="ACCIDENTES"/>
    <s v="Correduría"/>
    <s v="40200"/>
    <s v="CUELLAR  SEGOVIA"/>
    <s v="Empresa"/>
    <s v="B-40123911"/>
    <s v="Accidentes Convenio"/>
    <x v="6"/>
    <s v="AXA"/>
    <x v="0"/>
  </r>
  <r>
    <s v="2026000236"/>
    <s v="6965296"/>
    <s v="84962104"/>
    <s v=""/>
    <x v="0"/>
    <d v="2026-01-19T00:00:00"/>
    <s v="REPARTOS REAL, S.L."/>
    <s v="ACCIDENTES CONVENIO"/>
    <s v="ACCIDENTES"/>
    <n v="613.86"/>
    <s v="Eur."/>
    <n v="165.75"/>
    <s v="Eur."/>
    <n v="153.47"/>
    <s v="Eur."/>
    <n v="12.28"/>
    <s v="Eur."/>
    <s v=""/>
    <s v="0,00"/>
    <s v="Eur."/>
    <s v="Cartera"/>
    <s v="Cobrado"/>
    <s v="BANASEG-SV"/>
    <s v="AXA SEG.GNRALES"/>
    <s v="ACCIDENTES"/>
    <s v="Correduría"/>
    <s v="47009"/>
    <s v="VALLADOLID  VALLADOLID"/>
    <s v="Empresa"/>
    <s v="B-47365309"/>
    <s v="Accidentes Convenio"/>
    <x v="6"/>
    <s v="AXA"/>
    <x v="0"/>
  </r>
  <r>
    <s v="2026000237"/>
    <s v="6036813"/>
    <s v="46069415"/>
    <d v="2026-01-01T00:00:00"/>
    <x v="0"/>
    <d v="2026-01-01T00:00:00"/>
    <s v="RECUPERACIONES ISCAR, S.L."/>
    <s v="AUTOMOVILES"/>
    <s v="AUTOS"/>
    <n v="1484.74"/>
    <s v="Eur."/>
    <n v="178.15"/>
    <s v="Eur."/>
    <n v="148.46"/>
    <s v="Eur."/>
    <n v="29.69"/>
    <s v="Eur."/>
    <s v=""/>
    <s v="0,0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1"/>
    <x v="0"/>
    <s v="AXA"/>
    <x v="0"/>
  </r>
  <r>
    <s v="2026000238"/>
    <s v="6193107"/>
    <s v="47166871"/>
    <s v=""/>
    <x v="0"/>
    <d v="2026-01-10T00:00:00"/>
    <s v="RUBEN SAMPEDRO LOPEZ"/>
    <s v="MOTO FLEXIBLE"/>
    <s v="AUTOS"/>
    <n v="149.37"/>
    <s v="Eur."/>
    <n v="14.95"/>
    <s v="Eur."/>
    <n v="11.96"/>
    <s v="Eur."/>
    <n v="2.99"/>
    <s v="Eur."/>
    <s v=""/>
    <s v="0,00"/>
    <s v="Eur."/>
    <s v="Cartera"/>
    <s v="Liquidado_Cia"/>
    <s v="BANASEG-SV"/>
    <s v="AXA SEG.GNRALES"/>
    <s v="AUTOS"/>
    <s v="Compañía"/>
    <s v="47195"/>
    <s v="ARROYO DE LA ENCOMIENDA  VALLADOLID"/>
    <s v="Particular"/>
    <s v="71130612-F"/>
    <s v="Autos Cat. 3"/>
    <x v="0"/>
    <s v="AXA"/>
    <x v="0"/>
  </r>
  <r>
    <s v="2026000239"/>
    <s v="263945512"/>
    <s v="14960"/>
    <s v=""/>
    <x v="0"/>
    <d v="2026-01-20T00:00:00"/>
    <s v="CANDIDO RODRIGUEZ BARAJAS"/>
    <s v="ENFERMEDAD SUBSIDIOS"/>
    <s v="SALUD"/>
    <n v="176.06"/>
    <s v="Eur."/>
    <n v="38.270000000000003"/>
    <s v="Eur."/>
    <n v="38.270000000000003"/>
    <s v="Eur."/>
    <n v="0"/>
    <s v="Eur."/>
    <s v=""/>
    <s v="0,00"/>
    <s v="Eur."/>
    <s v="Cartera"/>
    <s v="Cobrado"/>
    <s v="BANASEG-SV"/>
    <s v="FIATC"/>
    <s v="SALUD"/>
    <s v="Correduría"/>
    <s v="47009"/>
    <s v="VALLADOLID   VALLADOLID"/>
    <s v="Particular"/>
    <s v="12321521-F"/>
    <s v="Subsidio"/>
    <x v="7"/>
    <s v="FIATC"/>
    <x v="0"/>
  </r>
  <r>
    <s v="2026000240"/>
    <s v="263850204"/>
    <s v="6675094"/>
    <s v=""/>
    <x v="0"/>
    <d v="2026-01-01T00:00:00"/>
    <s v="REPARTOS REAL, S.L."/>
    <s v="CAMIONES"/>
    <s v="AUTOS"/>
    <n v="54.54"/>
    <s v="Eur."/>
    <n v="4.37"/>
    <s v="Eur."/>
    <n v="4.37"/>
    <s v="Eur."/>
    <n v="0"/>
    <s v="Eur."/>
    <s v=""/>
    <s v="0,00"/>
    <s v="Eur."/>
    <s v="Cartera"/>
    <s v="Cobrado"/>
    <s v="BANASEG-SV"/>
    <s v="FIATC"/>
    <s v="AUTOS"/>
    <s v="Correduría"/>
    <s v="47009"/>
    <s v="VALLADOLID  VALLADOLID"/>
    <s v="Empresa"/>
    <s v="B-47365309"/>
    <s v="Autos Cat. 2"/>
    <x v="4"/>
    <s v="FIATC"/>
    <x v="0"/>
  </r>
  <r>
    <s v="2026000241"/>
    <s v="263725442"/>
    <s v="44163"/>
    <s v=""/>
    <x v="0"/>
    <d v="2026-01-01T00:00:00"/>
    <s v="PEDRO GUTIERREZ DE LA HOZ"/>
    <s v="MEDIFIATC (ASISTENCIA SANITARIA)"/>
    <s v="SALUD"/>
    <n v="159.19999999999999"/>
    <s v="Eur."/>
    <n v="12.74"/>
    <s v="Eur."/>
    <n v="12.74"/>
    <s v="Eur."/>
    <n v="0"/>
    <s v="Eur."/>
    <s v=""/>
    <s v="0,00"/>
    <s v="Eur."/>
    <s v="Cartera"/>
    <s v="Cobrado"/>
    <s v="BANASEG-SV"/>
    <s v="FIATC"/>
    <s v="SALUD"/>
    <s v="Compañía"/>
    <s v="47011"/>
    <s v="VALLADOLID  VALLADOLID"/>
    <s v="Particular"/>
    <s v="12357414-C"/>
    <s v="Salud Particular"/>
    <x v="7"/>
    <s v="FIATC"/>
    <x v="0"/>
  </r>
  <r>
    <s v="2026000242"/>
    <s v="263971627"/>
    <s v="9015578"/>
    <s v=""/>
    <x v="0"/>
    <d v="2026-01-29T00:00:00"/>
    <s v="MANTENIMIENTOS ELECTRICOS Y SOLARES, S.L."/>
    <s v="TURISMOS"/>
    <s v="AUTOS"/>
    <n v="557.46"/>
    <s v="Eur."/>
    <n v="66.89"/>
    <s v="Eur."/>
    <n v="66.89"/>
    <s v="Eur."/>
    <n v="0"/>
    <s v="Eur."/>
    <s v=""/>
    <s v="0,00"/>
    <s v="Eur."/>
    <s v="Cartera"/>
    <s v="Cobrado"/>
    <s v="BANASEG-SV"/>
    <s v="FIATC"/>
    <s v="AUTOS"/>
    <s v="Correduría"/>
    <s v="47012"/>
    <s v="VALLADOLID  VALLADOLID"/>
    <s v="Empresa"/>
    <s v="B-47604814"/>
    <s v="Autos Cat. 1"/>
    <x v="0"/>
    <s v="FIATC"/>
    <x v="0"/>
  </r>
  <r>
    <s v="2026000243"/>
    <s v="263945710"/>
    <s v="36757"/>
    <s v=""/>
    <x v="0"/>
    <d v="2026-01-01T00:00:00"/>
    <s v="PEDRO GUTIERREZ DE LA HOZ"/>
    <s v="PLAN FAMILIAR"/>
    <s v="AHORRO"/>
    <n v="658.15"/>
    <s v="Eur."/>
    <n v="141.68"/>
    <s v="Eur."/>
    <n v="141.68"/>
    <s v="Eur."/>
    <n v="0"/>
    <s v="Eur."/>
    <s v=""/>
    <s v="0,00"/>
    <s v="Eur."/>
    <s v="Cartera"/>
    <s v="Cobrado"/>
    <s v="BANASEG-SV"/>
    <s v="FIATC"/>
    <s v="AHORRO / PENSIONES"/>
    <s v="Compañía"/>
    <s v="47011"/>
    <s v="VALLADOLID  VALLADOLID"/>
    <s v="Particular"/>
    <s v="12357414-C"/>
    <s v="Vida Ahorro Individual"/>
    <x v="9"/>
    <s v="FIATC"/>
    <x v="0"/>
  </r>
  <r>
    <s v="2026000244"/>
    <s v="263945815"/>
    <s v="40421"/>
    <s v=""/>
    <x v="0"/>
    <d v="2026-01-28T00:00:00"/>
    <s v="JUAN MANUEL DIEZ DIEZ"/>
    <s v="ACCIDENTES INDIVIDUAL"/>
    <s v="ACCIDENTES"/>
    <n v="278.52"/>
    <s v="Eur."/>
    <n v="54.57"/>
    <s v="Eur."/>
    <n v="54.57"/>
    <s v="Eur."/>
    <n v="0"/>
    <s v="Eur."/>
    <s v=""/>
    <s v="0,00"/>
    <s v="Eur."/>
    <s v="Cartera"/>
    <s v="Cobrado"/>
    <s v="BANASEG-SV"/>
    <s v="FIATC"/>
    <s v="ACCIDENTES"/>
    <s v="Compañía"/>
    <s v="47250"/>
    <s v="MOJADOS  VALLADOLID"/>
    <s v="Particular"/>
    <s v="09344956-X"/>
    <s v="Accidentes Individual"/>
    <x v="7"/>
    <s v="FIATC"/>
    <x v="0"/>
  </r>
  <r>
    <s v="2026000245"/>
    <s v="5641296644"/>
    <s v="UV-G-641001873"/>
    <s v=""/>
    <x v="0"/>
    <d v="2026-01-25T00:00:00"/>
    <s v="MARIA GEMMA LLORENTE MATARRANZ"/>
    <s v="GENERALI AUTOS "/>
    <s v="AUTOS"/>
    <n v="443.26"/>
    <s v="Eur."/>
    <n v="64.27"/>
    <s v="Eur."/>
    <n v="53.19"/>
    <s v="Eur."/>
    <n v="11.08"/>
    <s v="Eur."/>
    <s v=""/>
    <s v="0,00"/>
    <s v="Eur."/>
    <s v="Cartera"/>
    <s v="Liquidado_Cia"/>
    <s v="BANASEG-SV"/>
    <s v="GENERALI ESPAÑA de Seguros y Reaseguros, S.A."/>
    <s v="AUTOS"/>
    <s v="Compañía"/>
    <s v="40197"/>
    <s v="SAN CRISTOBAL DE SEGOVIA  SEGOVIA"/>
    <s v="Particular"/>
    <s v="03451230-B"/>
    <s v="Autos Cat. 1"/>
    <x v="0"/>
    <s v="GENERALI"/>
    <x v="0"/>
  </r>
  <r>
    <s v="2026000246"/>
    <s v="5635715644"/>
    <s v="1P-1-367000012"/>
    <s v=""/>
    <x v="0"/>
    <d v="2026-01-01T00:00:00"/>
    <s v="FINCAS CONTROL, S.L."/>
    <s v="GENERALI MI EMPRESA"/>
    <s v="M. INDUSTRIAL"/>
    <n v="2449.0100000000002"/>
    <s v="Eur."/>
    <n v="537.59"/>
    <s v="Eur."/>
    <n v="489.8"/>
    <s v="Eur."/>
    <n v="47.79"/>
    <s v="Eur."/>
    <s v=""/>
    <s v="0,00"/>
    <s v="Eur."/>
    <s v="Cartera"/>
    <s v="Liquidado_Cia"/>
    <s v="BANASEG-SV"/>
    <s v="GENERALI ESPAÑA de Seguros y Reaseguros, S.A."/>
    <s v="MULTIRRIESGOS INDUSTRIAL"/>
    <s v="Correduría"/>
    <s v="47009"/>
    <s v="VALLADOLID   VALLADOLID"/>
    <s v="Empresa"/>
    <s v="B-47406830"/>
    <s v="Multirriesgo Industriales (PYME)"/>
    <x v="1"/>
    <s v="GENERALI"/>
    <x v="0"/>
  </r>
  <r>
    <s v="2026000247"/>
    <s v="5641332444"/>
    <s v="3P-G-641000023"/>
    <d v="2026-01-12T00:00:00"/>
    <x v="0"/>
    <d v="2026-01-11T00:00:00"/>
    <s v="HERMANOS SUAREZ ARIAS,S.L."/>
    <s v="SEGURO DE PROTECCION DE LA PEQUEÑA Y MEDIANA EMPRE"/>
    <s v="M. INDUSTRIAL"/>
    <n v="903.48"/>
    <s v="Eur."/>
    <n v="203.29"/>
    <s v="Eur."/>
    <n v="180.7"/>
    <s v="Eur."/>
    <n v="22.59"/>
    <s v="Eur."/>
    <s v=""/>
    <s v="0,00"/>
    <s v="Eur."/>
    <s v="Cartera"/>
    <s v="Anulado_Cia"/>
    <s v="BANASEG-SV"/>
    <s v="GENERALI ESPAÑA de Seguros y Reaseguros, S.A."/>
    <s v="MULTIRRIESGOS INDUSTRIAL"/>
    <s v="Correduría"/>
    <s v="24005"/>
    <s v="LEON   LEON"/>
    <s v="Empresa"/>
    <s v="B-24203143"/>
    <s v="Multirriesgo Industriales (PYME)"/>
    <x v="1"/>
    <s v="GENERALI"/>
    <x v="0"/>
  </r>
  <r>
    <s v="2026000251"/>
    <s v="5641332433"/>
    <s v="UV-G-641001739"/>
    <d v="2026-01-01T00:00:00"/>
    <x v="0"/>
    <d v="2026-01-01T00:00:00"/>
    <s v="MILAGROS SANCHEZ BEGINES"/>
    <s v="GENERALI AUTOS "/>
    <s v="AUTOS"/>
    <n v="729.01"/>
    <s v="Eur."/>
    <n v="87.48"/>
    <s v="Eur."/>
    <n v="87.48"/>
    <s v="Eur."/>
    <n v="0"/>
    <s v="Eur."/>
    <s v=""/>
    <s v="0,00"/>
    <s v="Eur."/>
    <s v="Cartera"/>
    <s v="Anulado_Cia"/>
    <s v="BANASEG-SV"/>
    <s v="GENERALI ESPAÑA de Seguros y Reaseguros, S.A."/>
    <s v="AUTOS"/>
    <s v="Correduría"/>
    <s v="41720"/>
    <s v="LOS PALACIOS Y VILLAFRANCA  SEVILLA"/>
    <s v="Particular"/>
    <s v="47000896-M"/>
    <s v="Autos Cat. 1"/>
    <x v="0"/>
    <s v="GENERALI"/>
    <x v="0"/>
  </r>
  <r>
    <s v="2026000248"/>
    <s v="5641332422"/>
    <s v="UV-G-641001620"/>
    <s v=""/>
    <x v="0"/>
    <d v="2026-01-01T00:00:00"/>
    <s v="FRANCISCO MIGUEL ESCUDERO PEREZ"/>
    <s v="GENERALI AUTOS "/>
    <s v="AUTOS"/>
    <n v="604.36"/>
    <s v="Eur."/>
    <n v="87.63"/>
    <s v="Eur."/>
    <n v="72.52"/>
    <s v="Eur."/>
    <n v="15.11"/>
    <s v="Eur."/>
    <s v=""/>
    <s v="0,00"/>
    <s v="Eur."/>
    <s v="Cartera"/>
    <s v="Devuelto"/>
    <s v="BANASEG-SV"/>
    <s v="GENERALI ESPAÑA de Seguros y Reaseguros, S.A."/>
    <s v="AUTOS"/>
    <s v="Correduría"/>
    <s v="47195"/>
    <s v="ARROLLO DE LA ENCOMIENDA  VALLADOLID"/>
    <s v="Particular"/>
    <s v="12334053-G"/>
    <s v="Autos Cat. 1"/>
    <x v="0"/>
    <s v="GENERALI"/>
    <x v="0"/>
  </r>
  <r>
    <s v="2026000249"/>
    <s v="5641332411"/>
    <s v="UV-G-641001581"/>
    <s v=""/>
    <x v="0"/>
    <d v="2026-01-01T00:00:00"/>
    <s v="CARLOS DELGADO RODRIGUEZ"/>
    <s v="GENERALI AUTOS "/>
    <s v="AUTOS"/>
    <n v="1090.18"/>
    <s v="Eur."/>
    <n v="158.07"/>
    <s v="Eur."/>
    <n v="130.82"/>
    <s v="Eur."/>
    <n v="27.25"/>
    <s v="Eur."/>
    <s v=""/>
    <s v="0,00"/>
    <s v="Eur."/>
    <s v="Cartera"/>
    <s v="Liquidado_Cia"/>
    <s v="BANASEG-SV"/>
    <s v="GENERALI ESPAÑA de Seguros y Reaseguros, S.A."/>
    <s v="AUTOS"/>
    <s v="Correduría"/>
    <s v="47130"/>
    <s v="SIMANCAS  "/>
    <s v="Particular"/>
    <s v="12240374-G"/>
    <s v="Autos Cat. 1"/>
    <x v="0"/>
    <s v="GENERALI"/>
    <x v="0"/>
  </r>
  <r>
    <s v="2026000250"/>
    <s v="5641332400"/>
    <s v="UV-G-641001575"/>
    <d v="2026-01-01T00:00:00"/>
    <x v="0"/>
    <d v="2026-01-01T00:00:00"/>
    <s v="FRANCISCO JAVIER REDONDO FRANCISCO"/>
    <s v="GENERALI AUTOS "/>
    <s v="AUTOS"/>
    <n v="504.3"/>
    <s v="Eur."/>
    <n v="60.52"/>
    <s v="Eur."/>
    <n v="60.52"/>
    <s v="Eur."/>
    <n v="0"/>
    <s v="Eur."/>
    <s v=""/>
    <s v="0,00"/>
    <s v="Eur."/>
    <s v="Cartera"/>
    <s v="Anulado_Cia"/>
    <s v="BANASEG-SV"/>
    <s v="GENERALI ESPAÑA de Seguros y Reaseguros, S.A."/>
    <s v="AUTOS"/>
    <s v="Correduría"/>
    <s v="47011"/>
    <s v="VALLADOLID  VALLADOLID"/>
    <s v="Particular"/>
    <s v="09275526-V"/>
    <s v="Autos Cat. 1"/>
    <x v="0"/>
    <s v="GENERALI"/>
    <x v="0"/>
  </r>
  <r>
    <s v="2026000252"/>
    <s v="8754552957"/>
    <s v="2002500697396"/>
    <s v=""/>
    <x v="0"/>
    <d v="2026-01-01T00:00:00"/>
    <s v="AURORA QUINTANILLA  RODRIGUEZ"/>
    <s v="AUTOS 2025 BANASEGUR"/>
    <s v="AUTOS"/>
    <n v="381.21"/>
    <s v="Eur."/>
    <n v="38.119999999999997"/>
    <s v="Eur."/>
    <n v="38.119999999999997"/>
    <s v="Eur."/>
    <n v="0"/>
    <s v="Eur."/>
    <s v=""/>
    <s v="0,00"/>
    <s v="Eur."/>
    <s v="Producción"/>
    <s v="Cobrado"/>
    <s v="BANASEG-SV"/>
    <s v="MAPFRE ESPAÑA, S.A."/>
    <s v="AUTOS"/>
    <s v="Correduría"/>
    <s v="47014"/>
    <s v="VALLADOLID  VALLADOLID"/>
    <s v="Particular"/>
    <s v="71132903-K"/>
    <s v="Autos Cat. 2"/>
    <x v="4"/>
    <s v="MAPFRE"/>
    <x v="0"/>
  </r>
  <r>
    <s v="2026000253"/>
    <s v="8751130318"/>
    <s v="1001016417"/>
    <s v=""/>
    <x v="0"/>
    <d v="2026-01-01T00:00:00"/>
    <s v="MARTA DEL REAL GINEL"/>
    <s v="SEGURO AUTOMOVILES"/>
    <s v="AUTOS"/>
    <n v="777.1"/>
    <s v="Eur."/>
    <n v="93.24"/>
    <s v="Eur."/>
    <n v="93.24"/>
    <s v="Eur."/>
    <n v="0"/>
    <s v="Eur."/>
    <s v=""/>
    <s v="0,00"/>
    <s v="Eur."/>
    <s v="Cartera"/>
    <s v="Cobrado"/>
    <s v="BANASEG-SV"/>
    <s v="MAPFRE ESPAÑA, S.A."/>
    <s v="AUTOS"/>
    <s v="Correduría"/>
    <s v="07012"/>
    <s v="PALMA DE MALLORCA  PALMA DE MALLORCA"/>
    <s v="Particular"/>
    <s v="71120334-X"/>
    <s v="Autos Cat. 1"/>
    <x v="0"/>
    <s v="MAPFRE"/>
    <x v="0"/>
  </r>
  <r>
    <s v="2026000254"/>
    <s v="8751141484"/>
    <s v="1001007312"/>
    <s v=""/>
    <x v="0"/>
    <d v="2026-01-18T00:00:00"/>
    <s v="METRATIR ESPAÑA , SL ,"/>
    <s v="SEGURO AUTOMOVILES"/>
    <s v="AUTOS"/>
    <n v="520.03"/>
    <s v="Eur."/>
    <n v="62.41"/>
    <s v="Eur."/>
    <n v="62.41"/>
    <s v="Eur."/>
    <n v="0"/>
    <s v="Eur."/>
    <s v=""/>
    <s v="0,00"/>
    <s v="Eur."/>
    <s v="Cartera"/>
    <s v="Facturado"/>
    <s v="BANASEG-SV"/>
    <s v="MAPFRE ESPAÑA, S.A."/>
    <s v="AUTOS"/>
    <s v="Correduría"/>
    <s v="28906"/>
    <s v="GETAFE  MADRID"/>
    <s v="Empresa"/>
    <s v="B-82191800"/>
    <s v="Autos Cat. 1"/>
    <x v="0"/>
    <s v="MAPFRE"/>
    <x v="0"/>
  </r>
  <r>
    <s v="2026000256"/>
    <s v="8751126493"/>
    <s v="1001015684"/>
    <d v="2026-01-01T00:00:00"/>
    <x v="0"/>
    <d v="2026-01-01T00:00:00"/>
    <s v="MARINO ARRANZ BOAL"/>
    <s v="SEGURO AUTOMOVILES"/>
    <s v="AUTOS"/>
    <n v="932.48"/>
    <s v="Eur."/>
    <n v="111.89"/>
    <s v="Eur."/>
    <n v="111.89"/>
    <s v="Eur."/>
    <n v="0"/>
    <s v="Eur."/>
    <s v=""/>
    <s v="0,00"/>
    <s v="Eur."/>
    <s v="Cartera"/>
    <s v="Anulado"/>
    <s v="BANASEG-SV"/>
    <s v="MAPFRE ESPAÑA, S.A."/>
    <s v="AUTOS"/>
    <s v="Correduría"/>
    <s v="47008"/>
    <s v="VALLADOLID  VALLADOLID"/>
    <s v="Particular"/>
    <s v="03401194-T"/>
    <s v="Autos Cat. 1"/>
    <x v="0"/>
    <s v="MAPFRE"/>
    <x v="0"/>
  </r>
  <r>
    <s v="2026000259"/>
    <s v="8751098377"/>
    <s v="1000095774"/>
    <s v=""/>
    <x v="0"/>
    <d v="2026-01-01T00:00:00"/>
    <s v="TRANSPORTES OLID Y CIA, S.L."/>
    <s v="SEGURO AUTOMOVILES"/>
    <s v="AUTOS"/>
    <n v="496.65"/>
    <s v="Eur."/>
    <n v="59.6"/>
    <s v="Eur."/>
    <n v="59.6"/>
    <s v="Eur."/>
    <n v="0"/>
    <s v="Eur."/>
    <s v=""/>
    <s v="0,00"/>
    <s v="Eur."/>
    <s v="Cartera"/>
    <s v="Cobrado"/>
    <s v="BANASEG-SV"/>
    <s v="MAPFRE ESPAÑA, S.A."/>
    <s v="AUTOS"/>
    <s v="Correduría"/>
    <s v="47012"/>
    <s v="VALLADOLID  VALLADOLID"/>
    <s v="Empresa"/>
    <s v="B-47015318"/>
    <s v="Autos Cat. 1"/>
    <x v="0"/>
    <s v="MAPFRE"/>
    <x v="0"/>
  </r>
  <r>
    <s v="2026000257"/>
    <s v="8751134143"/>
    <s v="1001016429"/>
    <s v=""/>
    <x v="0"/>
    <d v="2026-01-01T00:00:00"/>
    <s v="RAMON PEDRO BOCOS RUIZ"/>
    <s v="SEGURO AUTOMOVILES"/>
    <s v="AUTOS"/>
    <n v="352.93"/>
    <s v="Eur."/>
    <n v="42.33"/>
    <s v="Eur."/>
    <n v="42.33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Particular"/>
    <s v="03443098-K"/>
    <s v="Autos Cat. 1"/>
    <x v="0"/>
    <s v="MAPFRE"/>
    <x v="0"/>
  </r>
  <r>
    <s v="2026000255"/>
    <s v="8751156715"/>
    <s v="1001016759"/>
    <d v="2026-01-02T00:00:00"/>
    <x v="0"/>
    <d v="2026-01-01T00:00:00"/>
    <s v="GESTION LOGISTICA DE CARGAS, S ,"/>
    <s v="SEGURO AUTOMOVILES"/>
    <s v="AUTOS"/>
    <n v="367.81"/>
    <s v="Eur."/>
    <n v="44.15"/>
    <s v="Eur."/>
    <n v="44.15"/>
    <s v="Eur."/>
    <n v="0"/>
    <s v="Eur."/>
    <s v=""/>
    <s v="0,00"/>
    <s v="Eur."/>
    <s v="Cartera"/>
    <s v="Anulado"/>
    <s v="BANASEG-SV"/>
    <s v="MAPFRE ESPAÑA, S.A."/>
    <s v="AUTOS"/>
    <s v="Correduría"/>
    <s v="47620"/>
    <s v="VILLANUBLA  VALLADOLID"/>
    <s v="Empresa"/>
    <s v="B-47092754"/>
    <s v="Autos Cat. 1"/>
    <x v="0"/>
    <s v="MAPFRE"/>
    <x v="0"/>
  </r>
  <r>
    <s v="2026000260"/>
    <s v="8751114046"/>
    <s v="1001022587"/>
    <s v=""/>
    <x v="0"/>
    <d v="2026-01-19T00:00:00"/>
    <s v="INMUEBLES REAL S.L"/>
    <s v="AUTOS INDIVIDUAL 2020"/>
    <s v="AUTOS"/>
    <n v="481.19"/>
    <s v="Eur."/>
    <n v="76.989999999999995"/>
    <s v="Eur."/>
    <n v="76.989999999999995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Empresa"/>
    <s v="B-47458419"/>
    <s v="Autos Cat. 1"/>
    <x v="0"/>
    <s v="MAPFRE"/>
    <x v="0"/>
  </r>
  <r>
    <s v="2026000258"/>
    <s v="8751171382"/>
    <s v="1001016740"/>
    <s v=""/>
    <x v="0"/>
    <d v="2026-01-01T00:00:00"/>
    <s v="CRISTINA MARTIN DE POZUELO TRABA"/>
    <s v="SEGURO AUTOMOVILES"/>
    <s v="AUTOS"/>
    <n v="888.64"/>
    <s v="Eur."/>
    <n v="106.65"/>
    <s v="Eur."/>
    <n v="106.65"/>
    <s v="Eur."/>
    <n v="0"/>
    <s v="Eur."/>
    <s v=""/>
    <s v="0,00"/>
    <s v="Eur."/>
    <s v="Cartera"/>
    <s v="Liquidado_Cia"/>
    <s v="BANASEG-SV"/>
    <s v="MAPFRE ESPAÑA, S.A."/>
    <s v="AUTOS"/>
    <s v="Correduría"/>
    <s v="28820"/>
    <s v="COSLADA  MADRID"/>
    <s v="Particular"/>
    <s v="40455407-V"/>
    <s v="Autos Cat. 1"/>
    <x v="0"/>
    <s v="MAPFRE"/>
    <x v="0"/>
  </r>
  <r>
    <s v="2026000261"/>
    <s v="8751154957"/>
    <s v="1001016661"/>
    <s v=""/>
    <x v="0"/>
    <d v="2026-01-01T00:00:00"/>
    <s v="CRISTINA MARIA COLLANTES RUBIO"/>
    <s v="SEGURO AUTOMOVILES"/>
    <s v="AUTOS"/>
    <n v="682.36"/>
    <s v="Eur."/>
    <n v="81.900000000000006"/>
    <s v="Eur."/>
    <n v="81.900000000000006"/>
    <s v="Eur."/>
    <n v="0"/>
    <s v="Eur."/>
    <s v=""/>
    <s v="0,00"/>
    <s v="Eur."/>
    <s v="Cartera"/>
    <s v="Cobrado"/>
    <s v="BANASEG-SV"/>
    <s v="MAPFRE ESPAÑA, S.A."/>
    <s v="AUTOS"/>
    <s v="Correduría"/>
    <s v="47005"/>
    <s v="VALLADOLID  VALLADOLID"/>
    <s v="Particular"/>
    <s v="09321460-C"/>
    <s v="Autos Cat. 1"/>
    <x v="0"/>
    <s v="MAPFRE"/>
    <x v="0"/>
  </r>
  <r>
    <s v="2026000262"/>
    <s v="8751147074"/>
    <s v="1001016774"/>
    <s v=""/>
    <x v="0"/>
    <d v="2026-01-01T00:00:00"/>
    <s v="JOSE CARLOS ORDAX FERNANDEZ"/>
    <s v="SEGURO AUTOMOVILES"/>
    <s v="AUTOS"/>
    <n v="260.47000000000003"/>
    <s v="Eur."/>
    <n v="31.26"/>
    <s v="Eur."/>
    <n v="31.26"/>
    <s v="Eur."/>
    <n v="0"/>
    <s v="Eur."/>
    <s v=""/>
    <s v="0,00"/>
    <s v="Eur."/>
    <s v="Cartera"/>
    <s v="Cobrado"/>
    <s v="BANASEG-SV"/>
    <s v="MAPFRE ESPAÑA, S.A."/>
    <s v="AUTOS"/>
    <s v="Correduría"/>
    <s v="47193"/>
    <s v="CISTERNIGA  VALLADOLID"/>
    <s v="Particular"/>
    <s v="12404169-Q"/>
    <s v="Autos Cat. 1"/>
    <x v="0"/>
    <s v="MAPFRE"/>
    <x v="0"/>
  </r>
  <r>
    <s v="2026000264"/>
    <s v="8751153779"/>
    <s v="1001022689"/>
    <s v=""/>
    <x v="0"/>
    <d v="2026-01-01T00:00:00"/>
    <s v="GAMERTRANS NORTE, S.L."/>
    <s v="AUTOS INDIVIDUAL 2020"/>
    <s v="AUTOS"/>
    <n v="886.29"/>
    <s v="Eur."/>
    <n v="141.79"/>
    <s v="Eur."/>
    <n v="141.79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63"/>
    <s v="8751165814"/>
    <s v="1001022697"/>
    <s v=""/>
    <x v="0"/>
    <d v="2026-01-01T00:00:00"/>
    <s v="GAMERTRANS NORTE, S.L."/>
    <s v="AUTOS INDIVIDUAL 2020"/>
    <s v="AUTOS"/>
    <n v="126.57"/>
    <s v="Eur."/>
    <n v="20.239999999999998"/>
    <s v="Eur."/>
    <n v="20.239999999999998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65"/>
    <s v="8751114030"/>
    <s v="1001022589"/>
    <s v=""/>
    <x v="0"/>
    <d v="2026-01-19T00:00:00"/>
    <s v="REPARTOS REAL, S.L."/>
    <s v="AUTOS INDIVIDUAL 2020"/>
    <s v="AUTOS"/>
    <n v="679.03"/>
    <s v="Eur."/>
    <n v="108.63"/>
    <s v="Eur."/>
    <n v="108.63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Empresa"/>
    <s v="B-47365309"/>
    <s v="Autos Cat. 1"/>
    <x v="0"/>
    <s v="MAPFRE"/>
    <x v="0"/>
  </r>
  <r>
    <s v="2026000266"/>
    <s v="8751153924"/>
    <s v="1001022730"/>
    <s v=""/>
    <x v="0"/>
    <d v="2026-01-01T00:00:00"/>
    <s v="GAMERTRANS NORTE, S.L."/>
    <s v="AUTOS INDIVIDUAL 2020"/>
    <s v="AUTOS"/>
    <n v="947.51"/>
    <s v="Eur."/>
    <n v="151.61000000000001"/>
    <s v="Eur."/>
    <n v="151.61000000000001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67"/>
    <s v="8751153941"/>
    <s v="1001022732"/>
    <s v=""/>
    <x v="0"/>
    <d v="2026-01-01T00:00:00"/>
    <s v="GAMERTRANS NORTE, S.L."/>
    <s v="AUTOS INDIVIDUAL 2020"/>
    <s v="AUTOS"/>
    <n v="927.37"/>
    <s v="Eur."/>
    <n v="148.4"/>
    <s v="Eur."/>
    <n v="148.4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68"/>
    <s v="8751153910"/>
    <s v="1001022734"/>
    <s v=""/>
    <x v="0"/>
    <d v="2026-01-01T00:00:00"/>
    <s v="GAMERTRANS NORTE, S.L."/>
    <s v="AUTOS INDIVIDUAL 2020"/>
    <s v="AUTOS"/>
    <n v="551.62"/>
    <s v="Eur."/>
    <n v="88.27"/>
    <s v="Eur."/>
    <n v="88.27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69"/>
    <s v="8751153818"/>
    <s v="1001022738"/>
    <s v=""/>
    <x v="0"/>
    <d v="2026-01-01T00:00:00"/>
    <s v="GAMERTRANS NORTE, S.L."/>
    <s v="AUTOS INDIVIDUAL 2020"/>
    <s v="AUTOS"/>
    <n v="472.95"/>
    <s v="Eur."/>
    <n v="75.69"/>
    <s v="Eur."/>
    <n v="75.69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70"/>
    <s v="8751153794"/>
    <s v="1001022742"/>
    <s v=""/>
    <x v="0"/>
    <d v="2026-01-01T00:00:00"/>
    <s v="GAMERTRANS NORTE, S.L."/>
    <s v="AUTOS INDIVIDUAL 2020"/>
    <s v="AUTOS"/>
    <n v="402.45"/>
    <s v="Eur."/>
    <n v="64.400000000000006"/>
    <s v="Eur."/>
    <n v="64.400000000000006"/>
    <s v="Eur."/>
    <n v="0"/>
    <s v="Eur."/>
    <s v=""/>
    <s v="0,00"/>
    <s v="Eur."/>
    <s v="Cartera"/>
    <s v="Cobrado"/>
    <s v="BANASEG-SV"/>
    <s v="MAPFRE ESPAÑA, S.A."/>
    <s v="AUTOS"/>
    <s v="Correduría"/>
    <s v="34190"/>
    <s v="VILLAMURIEL DE CERRATO  PALENCIA"/>
    <s v="Empresa"/>
    <s v="B-34165761"/>
    <s v="Autos Cat. 1"/>
    <x v="0"/>
    <s v="MAPFRE"/>
    <x v="0"/>
  </r>
  <r>
    <s v="2026000271"/>
    <s v="8751106774"/>
    <s v="2700600657"/>
    <d v="2026-01-01T00:00:00"/>
    <x v="0"/>
    <d v="2026-01-01T00:00:00"/>
    <s v="GERARDO ARIAS TEJERINA"/>
    <s v="SEGURO AUTOMOVILES"/>
    <s v="AUTOS"/>
    <n v="506.81"/>
    <s v="Eur."/>
    <n v="60.83"/>
    <s v="Eur."/>
    <n v="60.83"/>
    <s v="Eur."/>
    <n v="0"/>
    <s v="Eur."/>
    <s v=""/>
    <s v="0,00"/>
    <s v="Eur."/>
    <s v="Cartera"/>
    <s v="Anulado"/>
    <s v="BANASEG-SV"/>
    <s v="MAPFRE ESPAÑA, S.A."/>
    <s v="AUTOS"/>
    <s v="Correduría"/>
    <s v="47007"/>
    <s v="VALLADOLID  VALLADOLID"/>
    <s v="Particular"/>
    <s v="10038118-K"/>
    <s v="Autos Cat. 1"/>
    <x v="0"/>
    <s v="MAPFRE"/>
    <x v="0"/>
  </r>
  <r>
    <s v="2026000272"/>
    <s v="8751096709"/>
    <s v="2700600661"/>
    <s v=""/>
    <x v="0"/>
    <d v="2026-01-01T00:00:00"/>
    <s v="PRODECOEX, S.L. ,"/>
    <s v="SEGURO AUTOMOVILES"/>
    <s v="AUTOS"/>
    <n v="580.71"/>
    <s v="Eur."/>
    <n v="69.69"/>
    <s v="Eur."/>
    <n v="69.69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Empresa"/>
    <s v="B-47568290"/>
    <s v="Autos Cat. 1"/>
    <x v="0"/>
    <s v="MAPFRE"/>
    <x v="0"/>
  </r>
  <r>
    <s v="2026000274"/>
    <s v="8751109515"/>
    <s v="2700600663"/>
    <s v=""/>
    <x v="0"/>
    <d v="2026-01-01T00:00:00"/>
    <s v="JULIO CESAR SANCHEZ-VALENCIA DIEZ"/>
    <s v="SEGURO AUTOMOVILES"/>
    <s v="AUTOS"/>
    <n v="306.58999999999997"/>
    <s v="Eur."/>
    <n v="36.799999999999997"/>
    <s v="Eur."/>
    <n v="36.799999999999997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Particular"/>
    <s v="12381783-D"/>
    <s v="Autos Cat. 1"/>
    <x v="0"/>
    <s v="MAPFRE"/>
    <x v="0"/>
  </r>
  <r>
    <s v="2026000273"/>
    <s v="8751186624"/>
    <s v="2700600656"/>
    <d v="2026-01-01T00:00:00"/>
    <x v="0"/>
    <d v="2026-01-01T00:00:00"/>
    <s v="MARIA DEL CARMEN MIRANDA HERNANDEZ"/>
    <s v="SEGURO AUTOMOVILES"/>
    <s v="AUTOS"/>
    <n v="386.08"/>
    <s v="Eur."/>
    <n v="46.35"/>
    <s v="Eur."/>
    <n v="46.35"/>
    <s v="Eur."/>
    <n v="0"/>
    <s v="Eur."/>
    <s v=""/>
    <s v="0,00"/>
    <s v="Eur."/>
    <s v="Cartera"/>
    <s v="Anulado"/>
    <s v="BANASEG-SV"/>
    <s v="MAPFRE ESPAÑA, S.A."/>
    <s v="AUTOS"/>
    <s v="Correduría"/>
    <s v="47007"/>
    <s v="VALLADOLID  VALLADOLID"/>
    <s v="Particular"/>
    <s v="12371343-B"/>
    <s v="Autos Cat. 1"/>
    <x v="0"/>
    <s v="MAPFRE"/>
    <x v="0"/>
  </r>
  <r>
    <s v="2026000275"/>
    <s v="8751103408"/>
    <s v="2700600662"/>
    <s v=""/>
    <x v="0"/>
    <d v="2026-01-01T00:00:00"/>
    <s v="LUIS TORROGLOSA MARTINEZ"/>
    <s v="SEGURO AUTOMOVILES"/>
    <s v="AUTOS"/>
    <n v="432.67"/>
    <s v="Eur."/>
    <n v="51.91"/>
    <s v="Eur."/>
    <n v="51.91"/>
    <s v="Eur."/>
    <n v="0"/>
    <s v="Eur."/>
    <s v=""/>
    <s v="0,00"/>
    <s v="Eur."/>
    <s v="Cartera"/>
    <s v="Devuelto"/>
    <s v="BANASEG-SV"/>
    <s v="MAPFRE ESPAÑA, S.A."/>
    <s v="AUTOS"/>
    <s v="Correduría"/>
    <s v="47151"/>
    <s v="BOECILLO  VALLADOLID"/>
    <s v="Particular"/>
    <s v="12358931-L"/>
    <s v="Autos Cat. 1"/>
    <x v="0"/>
    <s v="MAPFRE"/>
    <x v="0"/>
  </r>
  <r>
    <s v="2026000277"/>
    <s v="8751098096"/>
    <s v="2700600821"/>
    <s v=""/>
    <x v="0"/>
    <d v="2026-01-22T00:00:00"/>
    <s v="HORMIGONES Y GRAV. BIENVENIDO RODRIGUEZ E HIJOS, S"/>
    <s v="SEGURO AUTOMOVILES"/>
    <s v="AUTOS"/>
    <n v="286.06"/>
    <s v="Eur."/>
    <n v="34.32"/>
    <s v="Eur."/>
    <n v="34.32"/>
    <s v="Eur."/>
    <n v="0"/>
    <s v="Eur."/>
    <s v=""/>
    <s v="0,00"/>
    <s v="Eur."/>
    <s v="Cartera"/>
    <s v="Facturado"/>
    <s v="BANASEG-SV"/>
    <s v="MAPFRE ESPAÑA, S.A."/>
    <s v="AUTOS"/>
    <s v="Correduría"/>
    <s v="37300"/>
    <s v="PEÑARANDA DE BRACAMONTE  SALAMANCA"/>
    <s v="Empresa"/>
    <s v="B-37048030"/>
    <s v="Autos Cat. 1"/>
    <x v="0"/>
    <s v="MAPFRE"/>
    <x v="0"/>
  </r>
  <r>
    <s v="2026000276"/>
    <s v="8751109213"/>
    <s v="2700600822"/>
    <s v=""/>
    <x v="0"/>
    <d v="2026-01-22T00:00:00"/>
    <s v="HORMIGONES Y GRAV. BIENVENIDO RODRIGUEZ E HIJOS, S"/>
    <s v="AUTOS INDIVIDUAL 2020"/>
    <s v="AUTOS"/>
    <n v="304.07"/>
    <s v="Eur."/>
    <n v="36.49"/>
    <s v="Eur."/>
    <n v="36.49"/>
    <s v="Eur."/>
    <n v="0"/>
    <s v="Eur."/>
    <s v=""/>
    <s v="0,00"/>
    <s v="Eur."/>
    <s v="Cartera"/>
    <s v="Facturado"/>
    <s v="BANASEG-SV"/>
    <s v="MAPFRE ESPAÑA, S.A."/>
    <s v="AUTOS"/>
    <s v="Correduría"/>
    <s v="37300"/>
    <s v="PEÑARANDA DE BRACAMONTE  SALAMANCA"/>
    <s v="Empresa"/>
    <s v="B-37048030"/>
    <s v="Autos Cat. 1"/>
    <x v="0"/>
    <s v="MAPFRE"/>
    <x v="0"/>
  </r>
  <r>
    <s v="2026000278"/>
    <s v="8751193214"/>
    <s v="7578000005"/>
    <s v=""/>
    <x v="0"/>
    <d v="2026-01-14T00:00:00"/>
    <s v="IGNACIO DE MARIA LOPEZ VAY"/>
    <s v="SEGURO AUTOMOVILES"/>
    <s v="AUTOS"/>
    <n v="308.33999999999997"/>
    <s v="Eur."/>
    <n v="37"/>
    <s v="Eur."/>
    <n v="37"/>
    <s v="Eur."/>
    <n v="0"/>
    <s v="Eur."/>
    <s v=""/>
    <s v="0,00"/>
    <s v="Eur."/>
    <s v="Cartera"/>
    <s v="Cobrado"/>
    <s v="BANASEG-SV"/>
    <s v="MAPFRE ESPAÑA, S.A."/>
    <s v="AUTOS"/>
    <s v="Correduría"/>
    <s v="47003"/>
    <s v="VALLADOLID  VALLADOLID"/>
    <s v="Particular"/>
    <s v="12187290-G"/>
    <s v="Autos Cat. 1"/>
    <x v="0"/>
    <s v="MAPFRE"/>
    <x v="0"/>
  </r>
  <r>
    <s v="2026000279"/>
    <s v="8751109215"/>
    <s v="2700600831"/>
    <s v=""/>
    <x v="0"/>
    <d v="2026-01-30T00:00:00"/>
    <s v="ELIECER AGUILAR FERNANDEZ"/>
    <s v="SEGURO AUTOMOVILES"/>
    <s v="AUTOS"/>
    <n v="338.96"/>
    <s v="Eur."/>
    <n v="40.69"/>
    <s v="Eur."/>
    <n v="40.69"/>
    <s v="Eur."/>
    <n v="0"/>
    <s v="Eur."/>
    <s v=""/>
    <s v="0,00"/>
    <s v="Eur."/>
    <s v="Cartera"/>
    <s v="Cobrado"/>
    <s v="BANASEG-SV"/>
    <s v="MAPFRE ESPAÑA, S.A."/>
    <s v="AUTOS"/>
    <s v="Correduría"/>
    <s v="47010"/>
    <s v="VALLADOLID   VALLADOLID"/>
    <s v="Particular"/>
    <s v="12197416-X"/>
    <s v="Autos Cat. 1"/>
    <x v="0"/>
    <s v="MAPFRE"/>
    <x v="0"/>
  </r>
  <r>
    <s v="2026000280"/>
    <s v="8751109610"/>
    <s v="2700600823"/>
    <s v=""/>
    <x v="0"/>
    <d v="2026-01-22T00:00:00"/>
    <s v="HORMIGONES Y GRAV. BIENVENIDO RODRIGUEZ E HIJOS, S"/>
    <s v="SEGURO AUTOMOVILES"/>
    <s v="AUTOS"/>
    <n v="329.91"/>
    <s v="Eur."/>
    <n v="39.6"/>
    <s v="Eur."/>
    <n v="39.6"/>
    <s v="Eur."/>
    <n v="0"/>
    <s v="Eur."/>
    <s v=""/>
    <s v="0,00"/>
    <s v="Eur."/>
    <s v="Cartera"/>
    <s v="Facturado"/>
    <s v="BANASEG-SV"/>
    <s v="MAPFRE ESPAÑA, S.A."/>
    <s v="AUTOS"/>
    <s v="Correduría"/>
    <s v="37300"/>
    <s v="PEÑARANDA DE BRACAMONTE  SALAMANCA"/>
    <s v="Empresa"/>
    <s v="B-37048030"/>
    <s v="Autos Cat. 1"/>
    <x v="0"/>
    <s v="MAPFRE"/>
    <x v="0"/>
  </r>
  <r>
    <s v="2026000281"/>
    <s v="8751103751"/>
    <s v="2700601005"/>
    <s v=""/>
    <x v="0"/>
    <d v="2026-01-01T00:00:00"/>
    <s v="VIRGINIA CARMEN FADRIQUE SANCHEZ"/>
    <s v="AUTOS INDIVIDUAL 2020"/>
    <s v="AUTOS"/>
    <n v="277.04000000000002"/>
    <s v="Eur."/>
    <n v="44.34"/>
    <s v="Eur."/>
    <n v="44.34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 VALLADOLID"/>
    <s v="Particular"/>
    <s v="71146101-V"/>
    <s v="Autos Cat. 1"/>
    <x v="0"/>
    <s v="MAPFRE"/>
    <x v="0"/>
  </r>
  <r>
    <s v="2026000282"/>
    <s v="8751192473"/>
    <s v="7578000006"/>
    <s v=""/>
    <x v="0"/>
    <d v="2026-01-22T00:00:00"/>
    <s v="HORMIGONES Y GRAV. BIENVENIDO RODRIGUEZ E HIJOS, S"/>
    <s v="SEGURO AUTOMOVILES"/>
    <s v="AUTOS"/>
    <n v="459.8"/>
    <s v="Eur."/>
    <n v="55.18"/>
    <s v="Eur."/>
    <n v="55.18"/>
    <s v="Eur."/>
    <n v="0"/>
    <s v="Eur."/>
    <s v=""/>
    <s v="0,00"/>
    <s v="Eur."/>
    <s v="Cartera"/>
    <s v="Facturado"/>
    <s v="BANASEG-SV"/>
    <s v="MAPFRE ESPAÑA, S.A."/>
    <s v="AUTOS"/>
    <s v="Correduría"/>
    <s v="37300"/>
    <s v="PEÑARANDA DE BRACAMONTE  SALAMANCA"/>
    <s v="Empresa"/>
    <s v="B-37048030"/>
    <s v="Autos Cat. 1"/>
    <x v="0"/>
    <s v="MAPFRE"/>
    <x v="0"/>
  </r>
  <r>
    <s v="2026000283"/>
    <s v="8751188724"/>
    <s v="7578000040"/>
    <s v=""/>
    <x v="0"/>
    <d v="2026-01-05T00:00:00"/>
    <s v="ROBERTO MAESTRO GONZALEZ"/>
    <s v="AUTOS INDIVIDUAL 2020"/>
    <s v="AUTOS"/>
    <n v="1353.13"/>
    <s v="Eur."/>
    <n v="216.49"/>
    <s v="Eur."/>
    <n v="216.49"/>
    <s v="Eur."/>
    <n v="0"/>
    <s v="Eur."/>
    <s v=""/>
    <s v="0,00"/>
    <s v="Eur."/>
    <s v="Cartera"/>
    <s v="Cobrado"/>
    <s v="BANASEG-SV"/>
    <s v="MAPFRE ESPAÑA, S.A."/>
    <s v="AUTOS"/>
    <s v="Correduría"/>
    <s v="47004"/>
    <s v="VALLADOLID  VALLADOLID"/>
    <s v="Particular"/>
    <s v="71136955-W"/>
    <s v="Autos Cat. 1"/>
    <x v="0"/>
    <s v="MAPFRE"/>
    <x v="0"/>
  </r>
  <r>
    <s v="2026000284"/>
    <s v="8751196799"/>
    <s v="7578000041"/>
    <s v=""/>
    <x v="0"/>
    <d v="2026-01-05T00:00:00"/>
    <s v="DIEGO MAESTRO GONZALEZ"/>
    <s v="AUTOS INDIVIDUAL 2020"/>
    <s v="AUTOS"/>
    <n v="369.52"/>
    <s v="Eur."/>
    <n v="59.12"/>
    <s v="Eur."/>
    <n v="59.12"/>
    <s v="Eur."/>
    <n v="0"/>
    <s v="Eur."/>
    <s v=""/>
    <s v="0,00"/>
    <s v="Eur."/>
    <s v="Cartera"/>
    <s v="Cobrado"/>
    <s v="BANASEG-SV"/>
    <s v="MAPFRE ESPAÑA, S.A."/>
    <s v="AUTOS"/>
    <s v="Correduría"/>
    <s v="47004"/>
    <s v="VALLADOLID  VALLADOLID"/>
    <s v="Particular"/>
    <s v="71136954-R"/>
    <s v="Autos Cat. 1"/>
    <x v="0"/>
    <s v="MAPFRE"/>
    <x v="0"/>
  </r>
  <r>
    <s v="2026000285"/>
    <s v="8751196826"/>
    <s v="7578000042"/>
    <d v="2026-01-05T00:00:00"/>
    <x v="0"/>
    <d v="2026-01-05T00:00:00"/>
    <s v="ROBERTO CERNUDA DE DIEGO"/>
    <s v="AUTOS INDIVIDUAL 2020"/>
    <s v="AUTOS"/>
    <n v="390.58"/>
    <s v="Eur."/>
    <n v="62.49"/>
    <s v="Eur."/>
    <n v="62.49"/>
    <s v="Eur."/>
    <n v="0"/>
    <s v="Eur."/>
    <s v=""/>
    <s v="0,00"/>
    <s v="Eur."/>
    <s v="Cartera"/>
    <s v="Anulado"/>
    <s v="BANASEG-SV"/>
    <s v="MAPFRE ESPAÑA, S.A."/>
    <s v="AUTOS"/>
    <s v="Correduría"/>
    <s v="47002"/>
    <s v="VALLADOLID   VALLADOLID"/>
    <s v="Particular"/>
    <s v="12349429-Q"/>
    <s v="Autos Cat. 1"/>
    <x v="0"/>
    <s v="MAPFRE"/>
    <x v="0"/>
  </r>
  <r>
    <s v="2026000286"/>
    <s v="8751190044"/>
    <s v="7579100107"/>
    <s v=""/>
    <x v="0"/>
    <d v="2026-01-05T00:00:00"/>
    <s v="ROBERTO CASTELLANOS MARICEL"/>
    <s v="AUTOS INDIVIDUAL 2020"/>
    <s v="AUTOS"/>
    <n v="548.57000000000005"/>
    <s v="Eur."/>
    <n v="87.75"/>
    <s v="Eur."/>
    <n v="87.75"/>
    <s v="Eur."/>
    <n v="0"/>
    <s v="Eur."/>
    <s v=""/>
    <s v="0,00"/>
    <s v="Eur."/>
    <s v="Cartera"/>
    <s v="Cobrado"/>
    <s v="BANASEG-SV"/>
    <s v="MAPFRE ESPAÑA, S.A."/>
    <s v="AUTOS"/>
    <s v="Correduría"/>
    <s v="47131"/>
    <s v="VELLIZA  VALLADOLID"/>
    <s v="Particular"/>
    <s v="09305418-D"/>
    <s v="Autos Cat. 1"/>
    <x v="0"/>
    <s v="MAPFRE"/>
    <x v="0"/>
  </r>
  <r>
    <s v="2026000287"/>
    <s v="8751197962"/>
    <s v="7579100110"/>
    <s v=""/>
    <x v="0"/>
    <d v="2026-01-08T00:00:00"/>
    <s v="AGAPITO SUAREZ ARIAS"/>
    <s v="AUTOS INDIVIDUAL 2020"/>
    <s v="AUTOS"/>
    <n v="294.10000000000002"/>
    <s v="Eur."/>
    <n v="47.05"/>
    <s v="Eur."/>
    <n v="47.05"/>
    <s v="Eur."/>
    <n v="0"/>
    <s v="Eur."/>
    <s v=""/>
    <s v="0,00"/>
    <s v="Eur."/>
    <s v="Cartera"/>
    <s v="Cobrado"/>
    <s v="BANASEG-SV"/>
    <s v="MAPFRE ESPAÑA, S.A."/>
    <s v="AUTOS"/>
    <s v="Correduría"/>
    <s v="24005"/>
    <s v="LEON   LEON"/>
    <s v="Particular"/>
    <s v="09706059-J"/>
    <s v="Autos Cat. 1"/>
    <x v="0"/>
    <s v="MAPFRE"/>
    <x v="0"/>
  </r>
  <r>
    <s v="2026000288"/>
    <s v="8751197894"/>
    <s v="7579100104"/>
    <s v=""/>
    <x v="0"/>
    <d v="2026-01-04T00:00:00"/>
    <s v="ADINOR S.L. ,"/>
    <s v="AUTOS INDIVIDUAL 2020"/>
    <s v="AUTOS"/>
    <n v="469.22"/>
    <s v="Eur."/>
    <n v="75.05"/>
    <s v="Eur."/>
    <n v="75.05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Empresa"/>
    <s v="B-47054333"/>
    <s v="Autos Cat. 1"/>
    <x v="0"/>
    <s v="MAPFRE"/>
    <x v="0"/>
  </r>
  <r>
    <s v="2026000289"/>
    <s v="8751186910"/>
    <s v="7579100111"/>
    <s v=""/>
    <x v="0"/>
    <d v="2026-01-14T00:00:00"/>
    <s v="JOSE PASCUAL RUBIO"/>
    <s v="AUTOS INDIVIDUAL 2020"/>
    <s v="AUTOS"/>
    <n v="355.89"/>
    <s v="Eur."/>
    <n v="56.95"/>
    <s v="Eur."/>
    <n v="56.95"/>
    <s v="Eur."/>
    <n v="0"/>
    <s v="Eur."/>
    <s v=""/>
    <s v="0,00"/>
    <s v="Eur."/>
    <s v="Cartera"/>
    <s v="Cobrado"/>
    <s v="BANASEG-SV"/>
    <s v="MAPFRE ESPAÑA, S.A."/>
    <s v="AUTOS"/>
    <s v="Correduría"/>
    <s v="47011"/>
    <s v="VALLADOLID  VALLADOLID"/>
    <s v="Particular"/>
    <s v="16768309-K"/>
    <s v="Autos Cat. 1"/>
    <x v="0"/>
    <s v="MAPFRE"/>
    <x v="0"/>
  </r>
  <r>
    <s v="2026000290"/>
    <s v="8751197938"/>
    <s v="7579100105"/>
    <s v=""/>
    <x v="0"/>
    <d v="2026-01-04T00:00:00"/>
    <s v="ADINOR S.L. ,"/>
    <s v="AUTOS INDIVIDUAL 2020"/>
    <s v="AUTOS"/>
    <n v="631.01"/>
    <s v="Eur."/>
    <n v="100.96"/>
    <s v="Eur."/>
    <n v="100.96"/>
    <s v="Eur."/>
    <n v="0"/>
    <s v="Eur."/>
    <s v=""/>
    <s v="0,00"/>
    <s v="Eur."/>
    <s v="Cartera"/>
    <s v="Liquidado_Cia"/>
    <s v="BANASEG-SV"/>
    <s v="MAPFRE ESPAÑA, S.A."/>
    <s v="AUTOS"/>
    <s v="Correduría"/>
    <s v="47009"/>
    <s v="VALLADOLID  VALLADOLID"/>
    <s v="Empresa"/>
    <s v="B-47054333"/>
    <s v="Autos Cat. 1"/>
    <x v="0"/>
    <s v="MAPFRE"/>
    <x v="0"/>
  </r>
  <r>
    <s v="2026000291"/>
    <s v="8751186818"/>
    <s v="7579100112"/>
    <s v=""/>
    <x v="0"/>
    <d v="2026-01-14T00:00:00"/>
    <s v="HERMANOS SUAREZ ARIAS,S.L."/>
    <s v="AUTOS INDIVIDUAL 2020"/>
    <s v="AUTOS"/>
    <n v="306.08"/>
    <s v="Eur."/>
    <n v="48.97"/>
    <s v="Eur."/>
    <n v="48.97"/>
    <s v="Eur."/>
    <n v="0"/>
    <s v="Eur."/>
    <s v=""/>
    <s v="0,00"/>
    <s v="Eur."/>
    <s v="Cartera"/>
    <s v="Facturado"/>
    <s v="BANASEG-SV"/>
    <s v="MAPFRE ESPAÑA, S.A."/>
    <s v="AUTOS"/>
    <s v="Correduría"/>
    <s v="24005"/>
    <s v="LEON   LEON"/>
    <s v="Empresa"/>
    <s v="B-24203143"/>
    <s v="Autos Cat. 1"/>
    <x v="0"/>
    <s v="MAPFRE"/>
    <x v="0"/>
  </r>
  <r>
    <s v="2026000292"/>
    <s v="8751196817"/>
    <s v="7579100116"/>
    <s v=""/>
    <x v="0"/>
    <d v="2026-01-27T00:00:00"/>
    <s v="JESUS FERNANDEZ RODRIGUEZ"/>
    <s v="AUTOS INDIVIDUAL 2020"/>
    <s v="AUTOS"/>
    <n v="355.08"/>
    <s v="Eur."/>
    <n v="56.82"/>
    <s v="Eur."/>
    <n v="56.82"/>
    <s v="Eur."/>
    <n v="0"/>
    <s v="Eur."/>
    <s v=""/>
    <s v="0,00"/>
    <s v="Eur."/>
    <s v="Cartera"/>
    <s v="Cobrado"/>
    <s v="BANASEG-SV"/>
    <s v="MAPFRE ESPAÑA, S.A."/>
    <s v="AUTOS"/>
    <s v="Correduría"/>
    <s v="47812"/>
    <s v="PALAZUELO DE VEDIJA   VALLADOLID"/>
    <s v="Particular"/>
    <s v="09278556-B"/>
    <s v="Autos Cat. 1"/>
    <x v="0"/>
    <s v="MAPFRE"/>
    <x v="0"/>
  </r>
  <r>
    <s v="2026000294"/>
    <s v="8751197917"/>
    <s v="7579100113"/>
    <s v=""/>
    <x v="0"/>
    <d v="2026-01-14T00:00:00"/>
    <s v="SONIA MINGUEZ MATIAS"/>
    <s v="AUTOS INDIVIDUAL 2020"/>
    <s v="AUTOS"/>
    <n v="332.89"/>
    <s v="Eur."/>
    <n v="53.26"/>
    <s v="Eur."/>
    <n v="53.26"/>
    <s v="Eur."/>
    <n v="0"/>
    <s v="Eur."/>
    <s v=""/>
    <s v="0,00"/>
    <s v="Eur."/>
    <s v="Cartera"/>
    <s v="Cobrado"/>
    <s v="BANASEG-SV"/>
    <s v="MAPFRE ESPAÑA, S.A."/>
    <s v="AUTOS"/>
    <s v="Correduría"/>
    <s v="47010"/>
    <s v="VALLADOLID  VALLADOLID"/>
    <s v="Particular"/>
    <s v="12766736-B"/>
    <s v="Autos Cat. 1"/>
    <x v="0"/>
    <s v="MAPFRE"/>
    <x v="0"/>
  </r>
  <r>
    <s v="2026000293"/>
    <s v="8751196354"/>
    <s v="7579100151"/>
    <s v=""/>
    <x v="0"/>
    <d v="2026-01-14T00:00:00"/>
    <s v="CELESTINO LOBO BARRERO"/>
    <s v="AUTOS 2022"/>
    <s v="AUTOS"/>
    <n v="298.54000000000002"/>
    <s v="Eur."/>
    <n v="35.81"/>
    <s v="Eur."/>
    <n v="35.81"/>
    <s v="Eur."/>
    <n v="0"/>
    <s v="Eur."/>
    <s v=""/>
    <s v="0,00"/>
    <s v="Eur."/>
    <s v="Cartera"/>
    <s v="Cobrado"/>
    <s v="BANASEG-SV"/>
    <s v="MAPFRE ESPAÑA, S.A."/>
    <s v="AUTOS"/>
    <s v="Correduría"/>
    <s v="47620"/>
    <s v="VILLANUBLA   VALLADOLID"/>
    <s v="Particular"/>
    <s v="12082354-V"/>
    <s v="Autos Cat. 2"/>
    <x v="4"/>
    <s v="MAPFRE"/>
    <x v="0"/>
  </r>
  <r>
    <s v="2026000296"/>
    <s v="8751197909"/>
    <s v="7579100154"/>
    <s v=""/>
    <x v="0"/>
    <d v="2026-01-09T00:00:00"/>
    <s v="COMUNIDAD DE USUARIOS DEL CANAL DEL DUERO"/>
    <s v="AUTOS 2022"/>
    <s v="AUTOS"/>
    <n v="334.84"/>
    <s v="Eur."/>
    <n v="40.19"/>
    <s v="Eur."/>
    <n v="40.19"/>
    <s v="Eur."/>
    <n v="0"/>
    <s v="Eur."/>
    <s v=""/>
    <s v="0,00"/>
    <s v="Eur."/>
    <s v="Cartera"/>
    <s v="Liquidado_Cia"/>
    <s v="BANASEG-SV"/>
    <s v="MAPFRE ESPAÑA, S.A."/>
    <s v="AUTOS"/>
    <s v="Correduría"/>
    <s v="47012"/>
    <s v="VALLADOLID  VALLADOLID"/>
    <s v="Empresa"/>
    <s v="V-47013958"/>
    <s v="Autos Cat. 2"/>
    <x v="4"/>
    <s v="MAPFRE"/>
    <x v="0"/>
  </r>
  <r>
    <s v="2026000295"/>
    <s v="8751196391"/>
    <s v="7579100152"/>
    <s v=""/>
    <x v="0"/>
    <d v="2026-01-14T00:00:00"/>
    <s v="CELESTINO LOBO BARRERO"/>
    <s v="AUTOS 2022"/>
    <s v="AUTOS"/>
    <n v="281.41000000000003"/>
    <s v="Eur."/>
    <n v="33.770000000000003"/>
    <s v="Eur."/>
    <n v="33.770000000000003"/>
    <s v="Eur."/>
    <n v="0"/>
    <s v="Eur."/>
    <s v=""/>
    <s v="0,00"/>
    <s v="Eur."/>
    <s v="Cartera"/>
    <s v="Cobrado"/>
    <s v="BANASEG-SV"/>
    <s v="MAPFRE ESPAÑA, S.A."/>
    <s v="AUTOS"/>
    <s v="Correduría"/>
    <s v="47620"/>
    <s v="VILLANUBLA   VALLADOLID"/>
    <s v="Particular"/>
    <s v="12082354-V"/>
    <s v="Autos Cat. 2"/>
    <x v="4"/>
    <s v="MAPFRE"/>
    <x v="0"/>
  </r>
  <r>
    <s v="2026000297"/>
    <s v="8751199000"/>
    <s v="7579100161"/>
    <s v=""/>
    <x v="0"/>
    <d v="2026-01-01T00:00:00"/>
    <s v="MARTINEZ MARCOS, S.L."/>
    <s v="AUTOS 2022"/>
    <s v="AUTOS"/>
    <n v="1282.69"/>
    <s v="Eur."/>
    <n v="153.93"/>
    <s v="Eur."/>
    <n v="153.93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298"/>
    <s v="8751103280"/>
    <s v="7579100162"/>
    <s v=""/>
    <x v="0"/>
    <d v="2026-01-01T00:00:00"/>
    <s v="MARTINEZ MARCOS, S.L."/>
    <s v="AUTOS 2022"/>
    <s v="AUTOS"/>
    <n v="1579.41"/>
    <s v="Eur."/>
    <n v="189.53"/>
    <s v="Eur."/>
    <n v="189.53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299"/>
    <s v="8751103312"/>
    <s v="7579100163"/>
    <s v=""/>
    <x v="0"/>
    <d v="2026-01-01T00:00:00"/>
    <s v="MARTINEZ MARCOS, S.L."/>
    <s v="AUTOS 2022"/>
    <s v="AUTOS"/>
    <n v="709.23"/>
    <s v="Eur."/>
    <n v="85.11"/>
    <s v="Eur."/>
    <n v="85.11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0"/>
    <s v="8751190828"/>
    <s v="7579100156"/>
    <s v=""/>
    <x v="0"/>
    <d v="2026-01-01T00:00:00"/>
    <s v="MARIA TERESA ZAMORA RETUERTO"/>
    <s v="AUTOS 2022"/>
    <s v="AUTOS"/>
    <n v="596.9"/>
    <s v="Eur."/>
    <n v="71.62"/>
    <s v="Eur."/>
    <n v="71.62"/>
    <s v="Eur."/>
    <n v="0"/>
    <s v="Eur."/>
    <s v=""/>
    <s v="0,00"/>
    <s v="Eur."/>
    <s v="Cartera"/>
    <s v="Cobrado"/>
    <s v="BANASEG-SV"/>
    <s v="MAPFRE ESPAÑA, S.A."/>
    <s v="AUTOS"/>
    <s v="Correduría"/>
    <s v="34419"/>
    <s v="HUSILLOS  PALENCIA"/>
    <s v="Particular"/>
    <s v="09327205-S"/>
    <s v="Autos Cat. 2"/>
    <x v="4"/>
    <s v="MAPFRE"/>
    <x v="0"/>
  </r>
  <r>
    <s v="2026000301"/>
    <s v="8751103319"/>
    <s v="7579100165"/>
    <s v=""/>
    <x v="0"/>
    <d v="2026-01-01T00:00:00"/>
    <s v="MARTINEZ MARCOS, S.L."/>
    <s v="AUTOS 2022"/>
    <s v="AUTOS"/>
    <n v="1198.4100000000001"/>
    <s v="Eur."/>
    <n v="143.82"/>
    <s v="Eur."/>
    <n v="143.82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2"/>
    <s v="8751103306"/>
    <s v="7579100164"/>
    <s v=""/>
    <x v="0"/>
    <d v="2026-01-01T00:00:00"/>
    <s v="MARTINEZ MARCOS, S.L."/>
    <s v="AUTOS 2022"/>
    <s v="AUTOS"/>
    <n v="594.22"/>
    <s v="Eur."/>
    <n v="71.319999999999993"/>
    <s v="Eur."/>
    <n v="71.319999999999993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3"/>
    <s v="8751103284"/>
    <s v="7579100166"/>
    <s v=""/>
    <x v="0"/>
    <d v="2026-01-01T00:00:00"/>
    <s v="MARTINEZ MARCOS, S.L."/>
    <s v="AUTOS 2022"/>
    <s v="AUTOS"/>
    <n v="1254.83"/>
    <s v="Eur."/>
    <n v="150.59"/>
    <s v="Eur."/>
    <n v="150.59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4"/>
    <s v="8751098475"/>
    <s v="7579100168"/>
    <s v=""/>
    <x v="0"/>
    <d v="2026-01-01T00:00:00"/>
    <s v="MARTINEZ MARCOS, S.L."/>
    <s v="AUTOS 2022"/>
    <s v="AUTOS"/>
    <n v="614.48"/>
    <s v="Eur."/>
    <n v="73.739999999999995"/>
    <s v="Eur."/>
    <n v="73.739999999999995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5"/>
    <s v="8751103557"/>
    <s v="7579100167"/>
    <s v=""/>
    <x v="0"/>
    <d v="2026-01-01T00:00:00"/>
    <s v="MARTINEZ MARCOS, S.L."/>
    <s v="AUTOS 2022"/>
    <s v="AUTOS"/>
    <n v="887.26"/>
    <s v="Eur."/>
    <n v="106.48"/>
    <s v="Eur."/>
    <n v="106.48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6"/>
    <s v="8751098486"/>
    <s v="7579100169"/>
    <s v=""/>
    <x v="0"/>
    <d v="2026-01-01T00:00:00"/>
    <s v="MARTINEZ MARCOS, S.L."/>
    <s v="AUTOS 2022"/>
    <s v="AUTOS"/>
    <n v="342.96"/>
    <s v="Eur."/>
    <n v="41.15"/>
    <s v="Eur."/>
    <n v="41.15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7"/>
    <s v="8751098482"/>
    <s v="7579100170"/>
    <s v=""/>
    <x v="0"/>
    <d v="2026-01-01T00:00:00"/>
    <s v="MARTINEZ MARCOS, S.L."/>
    <s v="AUTOS 2022"/>
    <s v="AUTOS"/>
    <n v="404.16"/>
    <s v="Eur."/>
    <n v="48.49"/>
    <s v="Eur."/>
    <n v="48.49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8"/>
    <s v="8751098382"/>
    <s v="7579100171"/>
    <s v=""/>
    <x v="0"/>
    <d v="2026-01-01T00:00:00"/>
    <s v="MARTINEZ MARCOS, S.L."/>
    <s v="AUTOS 2022"/>
    <s v="AUTOS"/>
    <n v="625.82000000000005"/>
    <s v="Eur."/>
    <n v="75.099999999999994"/>
    <s v="Eur."/>
    <n v="75.099999999999994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09"/>
    <s v="8751098479"/>
    <s v="7579100173"/>
    <s v=""/>
    <x v="0"/>
    <d v="2026-01-01T00:00:00"/>
    <s v="MARTINEZ MARCOS, S.L."/>
    <s v="AUTOS 2022"/>
    <s v="AUTOS"/>
    <n v="490.91"/>
    <s v="Eur."/>
    <n v="58.89"/>
    <s v="Eur."/>
    <n v="58.89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10"/>
    <s v="8751098467"/>
    <s v="7579100174"/>
    <s v=""/>
    <x v="0"/>
    <d v="2026-01-01T00:00:00"/>
    <s v="MARTINEZ MARCOS, S.L."/>
    <s v="AUTOS 2022"/>
    <s v="AUTOS"/>
    <n v="448.45"/>
    <s v="Eur."/>
    <n v="53.81"/>
    <s v="Eur."/>
    <n v="53.81"/>
    <s v="Eur."/>
    <n v="0"/>
    <s v="Eur."/>
    <s v=""/>
    <s v="0,00"/>
    <s v="Eur."/>
    <s v="Cartera"/>
    <s v="Facturado"/>
    <s v="BANASEG-SV"/>
    <s v="MAPFRE ESPAÑA, S.A."/>
    <s v="AUTOS"/>
    <s v="Correduría"/>
    <s v="47009"/>
    <s v="VALLADOLID  VALLADOLID"/>
    <s v="Empresa"/>
    <s v="B-47060108"/>
    <s v="Autos Cat. 2"/>
    <x v="4"/>
    <s v="MAPFRE"/>
    <x v="0"/>
  </r>
  <r>
    <s v="2026000311"/>
    <s v="8751124539"/>
    <s v="7579100176"/>
    <s v=""/>
    <x v="0"/>
    <d v="2026-01-01T00:00:00"/>
    <s v="CISTERNAS ZAMUDIO, S.L. ,"/>
    <s v="AUTOS 2022"/>
    <s v="AUTOS"/>
    <n v="406.98"/>
    <s v="Eur."/>
    <n v="48.83"/>
    <s v="Eur."/>
    <n v="48.83"/>
    <s v="Eur."/>
    <n v="0"/>
    <s v="Eur."/>
    <s v=""/>
    <s v="0,00"/>
    <s v="Eur."/>
    <s v="Cartera"/>
    <s v="Facturado"/>
    <s v="BANASEG-SV"/>
    <s v="MAPFRE ESPAÑA, S.A."/>
    <s v="AUTOS"/>
    <s v="Correduría"/>
    <s v="48170"/>
    <s v="ZAMUDIO  VIZCAYA"/>
    <s v="Empresa"/>
    <s v="B-95889572"/>
    <s v="Autos Cat. 2"/>
    <x v="4"/>
    <s v="MAPFRE"/>
    <x v="0"/>
  </r>
  <r>
    <s v="2026000312"/>
    <s v="8751105978"/>
    <s v="7579100180"/>
    <s v=""/>
    <x v="0"/>
    <d v="2026-01-17T00:00:00"/>
    <s v="ANGEL MATOS ALVAREZ"/>
    <s v="AUTOS 2022"/>
    <s v="AUTOS"/>
    <n v="492.17"/>
    <s v="Eur."/>
    <n v="59.06"/>
    <s v="Eur."/>
    <n v="59.06"/>
    <s v="Eur."/>
    <n v="0"/>
    <s v="Eur."/>
    <s v=""/>
    <s v="0,00"/>
    <s v="Eur."/>
    <s v="Cartera"/>
    <s v="Cobrado"/>
    <s v="BANASEG-SV"/>
    <s v="MAPFRE ESPAÑA, S.A."/>
    <s v="AUTOS"/>
    <s v="Correduría"/>
    <s v="47011"/>
    <s v="VALLADOLID  VALLADOLID"/>
    <s v="Particular"/>
    <s v="12361028-T"/>
    <s v="Autos Cat. 2"/>
    <x v="4"/>
    <s v="MAPFRE"/>
    <x v="0"/>
  </r>
  <r>
    <s v="2026000313"/>
    <s v="8751170820"/>
    <s v="7785000482"/>
    <s v=""/>
    <x v="0"/>
    <d v="2026-01-15T00:00:00"/>
    <s v="PEDRO MARTIN ARRANZ"/>
    <s v="SEGURO AUTOMOVILES"/>
    <s v="AUTOS"/>
    <n v="366.1"/>
    <s v="Eur."/>
    <n v="43.95"/>
    <s v="Eur."/>
    <n v="43.95"/>
    <s v="Eur."/>
    <n v="0"/>
    <s v="Eur."/>
    <s v=""/>
    <s v="0,00"/>
    <s v="Eur."/>
    <s v="Cartera"/>
    <s v="Cobrado"/>
    <s v="BANASEG-SV"/>
    <s v="MAPFRE ESPAÑA, S.A."/>
    <s v="AUTOS"/>
    <s v="Correduría"/>
    <s v="40006"/>
    <s v="SEGOVIA  SEGOVIA"/>
    <s v="Particular"/>
    <s v="03391686-Z"/>
    <s v="Autos Cat. 1"/>
    <x v="0"/>
    <s v="MAPFRE"/>
    <x v="0"/>
  </r>
  <r>
    <s v="2026000314"/>
    <s v="8751164820"/>
    <s v="7785000487"/>
    <s v=""/>
    <x v="0"/>
    <d v="2026-01-23T00:00:00"/>
    <s v="LUCIDIO MERINERO CAMACHO"/>
    <s v="SEGURO AUTOMOVILES"/>
    <s v="AUTOS"/>
    <n v="359.08"/>
    <s v="Eur."/>
    <n v="43.1"/>
    <s v="Eur."/>
    <n v="43.1"/>
    <s v="Eur."/>
    <n v="0"/>
    <s v="Eur."/>
    <s v=""/>
    <s v="0,00"/>
    <s v="Eur."/>
    <s v="Cartera"/>
    <s v="Cobrado"/>
    <s v="BANASEG-SV"/>
    <s v="MAPFRE ESPAÑA, S.A."/>
    <s v="AUTOS"/>
    <s v="Correduría"/>
    <s v="40445"/>
    <s v="JUARROS DE VOLTOYA   SEGOVIA"/>
    <s v="Particular"/>
    <s v="03399237-K"/>
    <s v="Autos Cat. 1"/>
    <x v="0"/>
    <s v="MAPFRE"/>
    <x v="0"/>
  </r>
  <r>
    <s v="2026000315"/>
    <s v="8751146652"/>
    <s v="7785000484"/>
    <s v=""/>
    <x v="0"/>
    <d v="2026-01-15T00:00:00"/>
    <s v="FRANCISCO GARCIA PEREZ"/>
    <s v="SEGURO AUTOMOVILES"/>
    <s v="AUTOS"/>
    <n v="389.64"/>
    <s v="Eur."/>
    <n v="46.76"/>
    <s v="Eur."/>
    <n v="46.76"/>
    <s v="Eur."/>
    <n v="0"/>
    <s v="Eur."/>
    <s v=""/>
    <s v="0,00"/>
    <s v="Eur."/>
    <s v="Cartera"/>
    <s v="Cobrado"/>
    <s v="BANASEG-SV"/>
    <s v="MAPFRE ESPAÑA, S.A."/>
    <s v="AUTOS"/>
    <s v="Correduría"/>
    <s v="47151"/>
    <s v="BOECILLO  VALLADOLID"/>
    <s v="Particular"/>
    <s v="12227027-C"/>
    <s v="Autos Cat. 1"/>
    <x v="0"/>
    <s v="MAPFRE"/>
    <x v="0"/>
  </r>
  <r>
    <s v="2026000316"/>
    <s v="8751151724"/>
    <s v="7785000524"/>
    <s v=""/>
    <x v="0"/>
    <d v="2026-01-30T00:00:00"/>
    <s v="CARLOS DELGADO RODRIGUEZ"/>
    <s v="SEGURO AUTOMOVILES"/>
    <s v="AUTOS"/>
    <n v="447.79"/>
    <s v="Eur."/>
    <n v="53.73"/>
    <s v="Eur."/>
    <n v="53.73"/>
    <s v="Eur."/>
    <n v="0"/>
    <s v="Eur."/>
    <s v=""/>
    <s v="0,00"/>
    <s v="Eur."/>
    <s v="Cartera"/>
    <s v="Cobrado"/>
    <s v="BANASEG-SV"/>
    <s v="MAPFRE ESPAÑA, S.A."/>
    <s v="AUTOS"/>
    <s v="Correduría"/>
    <s v="47130"/>
    <s v="SIMANCAS  "/>
    <s v="Particular"/>
    <s v="12240374-G"/>
    <s v="Autos Cat. 1"/>
    <x v="0"/>
    <s v="MAPFRE"/>
    <x v="0"/>
  </r>
  <r>
    <s v="2026000317"/>
    <s v="8751173576"/>
    <s v="7785000518"/>
    <s v=""/>
    <x v="0"/>
    <d v="2026-01-01T00:00:00"/>
    <s v="ANDRES ALFONSO GARCIA DE LA ROSA"/>
    <s v="SEGURO AUTOMOVILES"/>
    <s v="AUTOS"/>
    <n v="371.96"/>
    <s v="Eur."/>
    <n v="44.63"/>
    <s v="Eur."/>
    <n v="44.63"/>
    <s v="Eur."/>
    <n v="0"/>
    <s v="Eur."/>
    <s v=""/>
    <s v="0,00"/>
    <s v="Eur."/>
    <s v="Cartera"/>
    <s v="Liquidado_Cia"/>
    <s v="BANASEG-SV"/>
    <s v="MAPFRE ESPAÑA, S.A."/>
    <s v="AUTOS"/>
    <s v="Correduría"/>
    <s v="47004"/>
    <s v="VALLADOLID  VALLADOLID"/>
    <s v="Particular"/>
    <s v="12230511-P"/>
    <s v="Autos Cat. 1"/>
    <x v="0"/>
    <s v="MAPFRE"/>
    <x v="0"/>
  </r>
  <r>
    <s v="2026000318"/>
    <s v="8751164696"/>
    <s v="7785000523"/>
    <s v=""/>
    <x v="0"/>
    <d v="2026-01-28T00:00:00"/>
    <s v="JUAN ALLER PERTEJO"/>
    <s v="SEGURO AUTOMOVILES"/>
    <s v="AUTOS"/>
    <n v="381.53"/>
    <s v="Eur."/>
    <n v="45.78"/>
    <s v="Eur."/>
    <n v="45.78"/>
    <s v="Eur."/>
    <n v="0"/>
    <s v="Eur."/>
    <s v=""/>
    <s v="0,00"/>
    <s v="Eur."/>
    <s v="Cartera"/>
    <s v="Cobrado"/>
    <s v="BANASEG-SV"/>
    <s v="MAPFRE ESPAÑA, S.A."/>
    <s v="AUTOS"/>
    <s v="Correduría"/>
    <s v="24006"/>
    <s v="LEON  LEON"/>
    <s v="Particular"/>
    <s v="09673212-X"/>
    <s v="Autos Cat. 1"/>
    <x v="0"/>
    <s v="MAPFRE"/>
    <x v="0"/>
  </r>
  <r>
    <s v="2026000319"/>
    <s v="8751151745"/>
    <s v="7785000564"/>
    <s v=""/>
    <x v="0"/>
    <d v="2026-01-01T00:00:00"/>
    <s v="JESUS ORTEGA PAUNERO"/>
    <s v="SEGURO AUTOMOVILES"/>
    <s v="AUTOS"/>
    <n v="1025.27"/>
    <s v="Eur."/>
    <n v="123.03"/>
    <s v="Eur."/>
    <n v="123.03"/>
    <s v="Eur."/>
    <n v="0"/>
    <s v="Eur."/>
    <s v=""/>
    <s v="0,00"/>
    <s v="Eur."/>
    <s v="Cartera"/>
    <s v="Cobrado"/>
    <s v="BANASEG-SV"/>
    <s v="MAPFRE ESPAÑA, S.A."/>
    <s v="AUTOS"/>
    <s v="Correduría"/>
    <s v="47001"/>
    <s v="VALLADOLID   VALLADOLID"/>
    <s v="Particular"/>
    <s v="09277591-N"/>
    <s v="Autos Cat. 1"/>
    <x v="0"/>
    <s v="MAPFRE"/>
    <x v="0"/>
  </r>
  <r>
    <s v="2026000321"/>
    <s v="8751146697"/>
    <s v="7785000526"/>
    <s v=""/>
    <x v="0"/>
    <d v="2026-01-31T00:00:00"/>
    <s v="ANTONIO ALONSO CURIEL"/>
    <s v="SEGURO AUTOMOVILES"/>
    <s v="AUTOS"/>
    <n v="517.49"/>
    <s v="Eur."/>
    <n v="62.1"/>
    <s v="Eur."/>
    <n v="62.1"/>
    <s v="Eur."/>
    <n v="0"/>
    <s v="Eur."/>
    <s v=""/>
    <s v="0,00"/>
    <s v="Eur."/>
    <s v="Cartera"/>
    <s v="Cobrado"/>
    <s v="BANASEG-SV"/>
    <s v="MAPFRE ESPAÑA, S.A."/>
    <s v="AUTOS"/>
    <s v="Correduría"/>
    <s v="47009"/>
    <s v="URB. FUENTE EL BERROCAL  VALLADOLID"/>
    <s v="Particular"/>
    <s v="71112578-M"/>
    <s v="Autos Cat. 1"/>
    <x v="0"/>
    <s v="MAPFRE"/>
    <x v="0"/>
  </r>
  <r>
    <s v="2026000320"/>
    <s v="8751170718"/>
    <s v="7785000565"/>
    <s v=""/>
    <x v="0"/>
    <d v="2026-01-01T00:00:00"/>
    <s v="GECARSA, S.A."/>
    <s v="SEGURO AUTOMOVILES"/>
    <s v="AUTOS"/>
    <n v="669.26"/>
    <s v="Eur."/>
    <n v="80.31"/>
    <s v="Eur."/>
    <n v="80.31"/>
    <s v="Eur."/>
    <n v="0"/>
    <s v="Eur."/>
    <s v=""/>
    <s v="0,00"/>
    <s v="Eur."/>
    <s v="Cartera"/>
    <s v="Cobrado"/>
    <s v="BANASEG-SV"/>
    <s v="MAPFRE ESPAÑA, S.A."/>
    <s v="AUTOS"/>
    <s v="Correduría"/>
    <s v="47620"/>
    <s v="VILLANUBLA   VALLADOLID"/>
    <s v="Empresa"/>
    <s v="A-47045471"/>
    <s v="Autos Cat. 1"/>
    <x v="0"/>
    <s v="MAPFRE"/>
    <x v="0"/>
  </r>
  <r>
    <s v="2026000322"/>
    <s v="8751151781"/>
    <s v="7785000567"/>
    <s v=""/>
    <x v="0"/>
    <d v="2026-01-01T00:00:00"/>
    <s v="PAGO DE LOS PERALES, S.L."/>
    <s v="SEGURO AUTOMOVILES"/>
    <s v="AUTOS"/>
    <n v="563.54999999999995"/>
    <s v="Eur."/>
    <n v="67.63"/>
    <s v="Eur."/>
    <n v="67.63"/>
    <s v="Eur."/>
    <n v="0"/>
    <s v="Eur."/>
    <s v=""/>
    <s v="0,00"/>
    <s v="Eur."/>
    <s v="Cartera"/>
    <s v="Cobrado"/>
    <s v="BANASEG-SV"/>
    <s v="MAPFRE ESPAÑA, S.A."/>
    <s v="AUTOS"/>
    <s v="Correduría"/>
    <s v="47194"/>
    <s v="FUENSALDAÑA  VALLADOLID"/>
    <s v="Empresa"/>
    <s v="B-47751326"/>
    <s v="Autos Cat. 1"/>
    <x v="0"/>
    <s v="MAPFRE"/>
    <x v="0"/>
  </r>
  <r>
    <s v="2026000323"/>
    <s v="8751164650"/>
    <s v="7785000566"/>
    <s v=""/>
    <x v="0"/>
    <d v="2026-01-01T00:00:00"/>
    <s v="ANSELMO LUCAS CID"/>
    <s v="SEGURO AUTOMOVILES"/>
    <s v="AUTOS"/>
    <n v="342.01"/>
    <s v="Eur."/>
    <n v="41.04"/>
    <s v="Eur."/>
    <n v="41.04"/>
    <s v="Eur."/>
    <n v="0"/>
    <s v="Eur."/>
    <s v=""/>
    <s v="0,00"/>
    <s v="Eur."/>
    <s v="Cartera"/>
    <s v="Liquidado_Cia"/>
    <s v="BANASEG-SV"/>
    <s v="MAPFRE ESPAÑA, S.A."/>
    <s v="AUTOS"/>
    <s v="Correduría"/>
    <s v="47800"/>
    <s v="MEDINA DE RIOSECO  VALLADOLID"/>
    <s v="Particular"/>
    <s v="12161542-Q"/>
    <s v="Autos Cat. 1"/>
    <x v="0"/>
    <s v="MAPFRE"/>
    <x v="0"/>
  </r>
  <r>
    <s v="2026000324"/>
    <s v="8751144268"/>
    <s v="7785000569"/>
    <s v=""/>
    <x v="0"/>
    <d v="2026-01-01T00:00:00"/>
    <s v="HECTOR DE LA FUENTE OLMOS"/>
    <s v="SEGURO AUTOMOVILES"/>
    <s v="AUTOS"/>
    <n v="596.73"/>
    <s v="Eur."/>
    <n v="71.61"/>
    <s v="Eur."/>
    <n v="71.61"/>
    <s v="Eur."/>
    <n v="0"/>
    <s v="Eur."/>
    <s v=""/>
    <s v="0,00"/>
    <s v="Eur."/>
    <s v="Cartera"/>
    <s v="Cobrado"/>
    <s v="BANASEG-SV"/>
    <s v="MAPFRE ESPAÑA, S.A."/>
    <s v="AUTOS"/>
    <s v="Correduría"/>
    <s v="40470"/>
    <s v="NAVAS DE ORO  SEGOVIA"/>
    <s v="Particular"/>
    <s v="03472230-N"/>
    <s v="Autos Cat. 1"/>
    <x v="0"/>
    <s v="MAPFRE"/>
    <x v="0"/>
  </r>
  <r>
    <s v="2026000325"/>
    <s v="8751146633"/>
    <s v="7785000631"/>
    <s v=""/>
    <x v="0"/>
    <d v="2026-01-27T00:00:00"/>
    <s v="PINTURAS ALVAREZ FERRERAS, S.L."/>
    <s v="AUTOS 2023 "/>
    <s v="AUTOS"/>
    <n v="661.96"/>
    <s v="Eur."/>
    <n v="79.430000000000007"/>
    <s v="Eur."/>
    <n v="79.430000000000007"/>
    <s v="Eur."/>
    <n v="0"/>
    <s v="Eur."/>
    <s v=""/>
    <s v="0,00"/>
    <s v="Eur."/>
    <s v="Cartera"/>
    <s v="Cobrado"/>
    <s v="BANASEG-SV"/>
    <s v="MAPFRE ESPAÑA, S.A."/>
    <s v="AUTOS"/>
    <s v="Correduría"/>
    <s v="47016"/>
    <s v="VALLADOLID  VALLADOLID"/>
    <s v="Empresa"/>
    <s v="B-47420344"/>
    <s v="Autos Cat. 3"/>
    <x v="0"/>
    <s v="MAPFRE"/>
    <x v="0"/>
  </r>
  <r>
    <s v="2026000327"/>
    <s v="8724047724"/>
    <s v="741880013327"/>
    <d v="2026-01-02T00:00:00"/>
    <x v="0"/>
    <d v="2026-01-01T00:00:00"/>
    <s v="INDAMAL, S.L."/>
    <s v="COMERCIOS Y OFICINAS"/>
    <s v="M.COMERCIO"/>
    <n v="195.32"/>
    <s v="Eur."/>
    <n v="43.95"/>
    <s v="Eur."/>
    <n v="43.95"/>
    <s v="Eur."/>
    <n v="0"/>
    <s v="Eur."/>
    <s v=""/>
    <s v="0,00"/>
    <s v="Eur."/>
    <s v="Cartera"/>
    <s v="Anulado"/>
    <s v="BANASEG-SV"/>
    <s v="MAPFRE ESPAÑA, S.A."/>
    <s v="M.COMERCIO"/>
    <s v="Correduría"/>
    <s v="47012"/>
    <s v="VALLADOLID   VALLADOLID"/>
    <s v="Empresa"/>
    <s v="B-47486089"/>
    <s v="Multirriesgo Comercios"/>
    <x v="1"/>
    <s v="MAPFRE"/>
    <x v="0"/>
  </r>
  <r>
    <s v="2026000326"/>
    <s v="8771402652"/>
    <s v="782280105098"/>
    <s v=""/>
    <x v="0"/>
    <d v="2026-01-01T00:00:00"/>
    <s v="INDAMAL, S.L."/>
    <s v="MULTIRRIESGO EMPRESARIAL"/>
    <s v="M. INDUSTRIAL"/>
    <n v="697.94"/>
    <s v="Eur."/>
    <n v="157.04"/>
    <s v="Eur."/>
    <n v="157.04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 VALLADOLID"/>
    <s v="Empresa"/>
    <s v="B-47486089"/>
    <s v="Multirriesgo Industriales (PYME)"/>
    <x v="1"/>
    <s v="MAPFRE"/>
    <x v="0"/>
  </r>
  <r>
    <s v="2026000328"/>
    <s v="8771402521"/>
    <s v="742280225414"/>
    <s v=""/>
    <x v="0"/>
    <d v="2026-01-01T00:00:00"/>
    <s v="INDAMAL, S.L."/>
    <s v="COMERCIOS Y OFICINAS"/>
    <s v="M.COMERCIO"/>
    <n v="252.35"/>
    <s v="Eur."/>
    <n v="56.78"/>
    <s v="Eur."/>
    <n v="56.78"/>
    <s v="Eur."/>
    <n v="0"/>
    <s v="Eur."/>
    <s v=""/>
    <s v="0,00"/>
    <s v="Eur."/>
    <s v="Cartera"/>
    <s v="Cobrado"/>
    <s v="BANASEG-SV"/>
    <s v="MAPFRE ESPAÑA, S.A."/>
    <s v="M.COMERCIO"/>
    <s v="Correduría"/>
    <s v="47012"/>
    <s v="VALLADOLID   VALLADOLID"/>
    <s v="Empresa"/>
    <s v="B-47486089"/>
    <s v="Multirriesgo Comercios"/>
    <x v="1"/>
    <s v="MAPFRE"/>
    <x v="0"/>
  </r>
  <r>
    <s v="2026000329"/>
    <s v="471129914-H"/>
    <s v="548382890"/>
    <s v=""/>
    <x v="0"/>
    <d v="2026-01-01T00:00:00"/>
    <s v="RENOVATIA ACTIVOS, S.L.U."/>
    <s v="HOGAR PLUS 2015"/>
    <s v="M.HOGAR"/>
    <n v="1246.72"/>
    <s v="Eur."/>
    <n v="311.68"/>
    <s v="Eur."/>
    <n v="311.68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330"/>
    <s v="471229883-D"/>
    <s v="548282830"/>
    <s v=""/>
    <x v="0"/>
    <d v="2026-01-01T00:00:00"/>
    <s v="SABINA ROMAN GARCIA"/>
    <s v="TURISMOS"/>
    <s v="AUTOS"/>
    <n v="303.35000000000002"/>
    <s v="Eur."/>
    <n v="36.4"/>
    <s v="Eur."/>
    <n v="36.4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0331"/>
    <s v="690038189123"/>
    <s v="3022300036779"/>
    <s v=""/>
    <x v="0"/>
    <d v="2026-01-24T00:00:00"/>
    <s v="HERMANOS LOBO CORTES, C.B."/>
    <s v="AUTOS"/>
    <s v="AUTOS"/>
    <n v="10.27"/>
    <s v="Eur."/>
    <n v="0.81"/>
    <s v="Eur."/>
    <n v="0.81"/>
    <s v="Eur."/>
    <n v="0"/>
    <s v="Eur."/>
    <s v=""/>
    <s v="0,00"/>
    <s v="Eur."/>
    <s v="Cartera"/>
    <s v="Liquidado_Cia"/>
    <s v="BANASEG-SV"/>
    <s v="REALE"/>
    <s v="AUTOS"/>
    <s v="Correduría"/>
    <s v="47620"/>
    <s v="VILLANUBLA  VALLADOLID"/>
    <s v="Empresa"/>
    <s v="E-47598693"/>
    <s v="Autos Cat. 1"/>
    <x v="0"/>
    <s v="REALE"/>
    <x v="0"/>
  </r>
  <r>
    <s v="2026000332"/>
    <s v="690038071106"/>
    <s v="3021900019518"/>
    <s v=""/>
    <x v="0"/>
    <d v="2026-01-18T00:00:00"/>
    <s v="FRANCISCO JAVIER DE GREGORIO FERRERO"/>
    <s v="AUTO REALE 2 Y 3 CATEGORIA"/>
    <s v="AUTOS"/>
    <n v="122.24"/>
    <s v="Eur."/>
    <n v="10.62"/>
    <s v="Eur."/>
    <n v="10.62"/>
    <s v="Eur."/>
    <n v="0"/>
    <s v="Eur."/>
    <s v=""/>
    <s v="0,00"/>
    <s v="Eur."/>
    <s v="Cartera"/>
    <s v="Liquidado_Cia"/>
    <s v="BANASEG-SV"/>
    <s v="REALE"/>
    <s v="AUTOS"/>
    <s v="Correduría"/>
    <s v="47194"/>
    <s v="FUENSALDAÑA   VALLADOLID"/>
    <s v="Particular"/>
    <s v="09280742-N"/>
    <s v="Autos Cat. 2"/>
    <x v="4"/>
    <s v="REALE"/>
    <x v="0"/>
  </r>
  <r>
    <s v="2026000333"/>
    <s v="690038022044"/>
    <s v="1081400000648"/>
    <s v=""/>
    <x v="0"/>
    <d v="2026-01-16T00:00:00"/>
    <s v="MECA FLEXO S.L."/>
    <s v="ACC. CONVENIO"/>
    <s v="ACCIDENTES"/>
    <n v="91.04"/>
    <s v="Eur."/>
    <n v="18.21"/>
    <s v="Eur."/>
    <n v="18.21"/>
    <s v="Eur."/>
    <n v="0"/>
    <s v="Eur."/>
    <s v=""/>
    <s v="0,00"/>
    <s v="Eur."/>
    <s v="Cartera"/>
    <s v="Liquidado_Cia"/>
    <s v="BANASEG-SV"/>
    <s v="REALE"/>
    <s v="ACCIDENTES"/>
    <s v="Compañía"/>
    <s v="47620"/>
    <s v="VILLANUBLA  VALLADOLID"/>
    <s v="Empresa"/>
    <s v="B-47707690"/>
    <s v="Accidentes Convenio"/>
    <x v="6"/>
    <s v="REALE"/>
    <x v="0"/>
  </r>
  <r>
    <s v="2026000334"/>
    <s v="7506244278"/>
    <s v="K3T180000665"/>
    <s v=""/>
    <x v="0"/>
    <d v="2026-01-02T00:00:00"/>
    <s v="IVELIN VENTSEV YURIEV"/>
    <s v="HELVETIA TRANSPORTE MERCANCIAS"/>
    <s v="TRANSPORTES"/>
    <n v="395.63"/>
    <s v="Eur."/>
    <n v="89.02"/>
    <s v="Eur."/>
    <n v="89.02"/>
    <s v="Eur."/>
    <n v="0"/>
    <s v="Eur."/>
    <s v=""/>
    <s v="0,00"/>
    <s v="Eur."/>
    <s v="Producción"/>
    <s v="Cobrado"/>
    <s v="BANASEG-SV"/>
    <s v="HELVETIA"/>
    <s v="TRANSPORTES"/>
    <s v="Correduría"/>
    <s v="30010"/>
    <s v="MURCIA  MURCIA"/>
    <s v="Particular"/>
    <s v="X8369015-M"/>
    <s v="Transportes Mercancías"/>
    <x v="8"/>
    <s v="HELVETIA"/>
    <x v="0"/>
  </r>
  <r>
    <s v="2026000335"/>
    <s v="7601045244"/>
    <s v="D9C300000079"/>
    <d v="2026-01-02T00:00:00"/>
    <x v="0"/>
    <d v="2026-01-01T00:00:00"/>
    <s v="HIJOS DE OCTAVIO MAT Y SERV,S.L ,"/>
    <s v="ACCIDENTES CONVENIO"/>
    <s v="ACCIDENTES"/>
    <n v="51.46"/>
    <s v="Eur."/>
    <n v="9.7799999999999994"/>
    <s v="Eur."/>
    <n v="9.7799999999999994"/>
    <s v="Eur."/>
    <n v="0"/>
    <s v="Eur."/>
    <s v="ASETRA"/>
    <n v="1.29"/>
    <s v="Eur."/>
    <s v="Cartera"/>
    <s v="Anulado_Cia"/>
    <s v="BANASEG-SV"/>
    <s v="HELVETIA"/>
    <s v="ACCIDENTES"/>
    <s v="Correduría"/>
    <s v="47331"/>
    <s v="SANTIBAÑEZ DE VALCORBA  VALLADOLID"/>
    <s v="Empresa"/>
    <s v="B-47384078"/>
    <s v="Accidentes Convenio"/>
    <x v="6"/>
    <s v="HELVETIA"/>
    <x v="0"/>
  </r>
  <r>
    <s v="2026000336"/>
    <s v="7601045245"/>
    <s v="D9R180000610"/>
    <d v="2026-01-02T00:00:00"/>
    <x v="0"/>
    <d v="2026-01-24T00:00:00"/>
    <s v="HIJOS DE OCTAVIO MAT Y SERV,S.L ,"/>
    <s v="HELVETIA RESP. CIVIL"/>
    <s v="R.C."/>
    <n v="627.01"/>
    <s v="Eur."/>
    <n v="141.08000000000001"/>
    <s v="Eur."/>
    <n v="141.08000000000001"/>
    <s v="Eur."/>
    <n v="0"/>
    <s v="Eur."/>
    <s v="ASETRA"/>
    <n v="15.68"/>
    <s v="Eur."/>
    <s v="Cartera"/>
    <s v="Anulado"/>
    <s v="BANASEG-SV"/>
    <s v="HELVETIA"/>
    <s v="R.C."/>
    <s v="Correduría"/>
    <s v="47331"/>
    <s v="SANTIBAÑEZ DE VALCORBA  VALLADOLID"/>
    <s v="Empresa"/>
    <s v="B-47384078"/>
    <s v="Responsabilidad Civil Empresa"/>
    <x v="5"/>
    <s v="HELVETIA"/>
    <x v="0"/>
  </r>
  <r>
    <s v="2026000338"/>
    <s v="7601045243"/>
    <s v="V4A960000020"/>
    <d v="2026-01-02T00:00:00"/>
    <x v="0"/>
    <d v="2026-01-01T00:00:00"/>
    <s v="HIJOS DE OCTAVIO MAT Y SERV,S.L ,"/>
    <s v="HELVETIA FLOTAS"/>
    <s v="AUTO FLOTA"/>
    <n v="702.54"/>
    <s v="Eur."/>
    <n v="98.33"/>
    <s v="Eur."/>
    <n v="98.33"/>
    <s v="Eur."/>
    <n v="0"/>
    <s v="Eur."/>
    <s v="ASETRA"/>
    <n v="17.559999999999999"/>
    <s v="Eur."/>
    <s v="Cartera"/>
    <s v="Anulado_Cia"/>
    <s v="BANASEG-SV"/>
    <s v="HELVETIA"/>
    <s v="AUTOS"/>
    <s v="Correduría"/>
    <s v="47331"/>
    <s v="SANTIBAÑEZ DE VALCORBA  VALLADOLID"/>
    <s v="Empresa"/>
    <s v="B-47384078"/>
    <s v="Autos Flotas"/>
    <x v="4"/>
    <s v="HELVETIA"/>
    <x v="0"/>
  </r>
  <r>
    <s v="2026000337"/>
    <s v="7601075814"/>
    <s v="D9A220000014"/>
    <d v="2026-01-01T00:00:00"/>
    <x v="0"/>
    <d v="2026-01-01T00:00:00"/>
    <s v="LOGISTICA Y DISTRIBUCION BARROSO, S.L."/>
    <s v="HELVETIA CAMIONES"/>
    <s v="AUTOS"/>
    <n v="1902.93"/>
    <s v="Eur."/>
    <n v="266.43"/>
    <s v="Eur."/>
    <n v="266.43"/>
    <s v="Eur."/>
    <n v="0"/>
    <s v="Eur."/>
    <s v=""/>
    <s v="0,00"/>
    <s v="Eur."/>
    <s v="Cartera"/>
    <s v="Anulado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39"/>
    <s v="7601075815"/>
    <s v="D9A220000022"/>
    <d v="2026-02-09T00:00:00"/>
    <x v="0"/>
    <d v="2026-01-01T00:00:00"/>
    <s v="LOGISTICA Y DISTRIBUCION BARROSO, S.L."/>
    <s v="HELVETIA CAMIONES"/>
    <s v="AUTOS"/>
    <n v="1820.23"/>
    <s v="Eur."/>
    <n v="254.83"/>
    <s v="Eur."/>
    <n v="254.83"/>
    <s v="Eur."/>
    <n v="0"/>
    <s v="Eur."/>
    <s v=""/>
    <s v="0,00"/>
    <s v="Eur."/>
    <s v="Cartera"/>
    <s v="Anulado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40"/>
    <s v="7601075816"/>
    <s v="D9A220000023"/>
    <d v="2026-02-09T00:00:00"/>
    <x v="0"/>
    <d v="2026-01-01T00:00:00"/>
    <s v="LOGISTICA Y DISTRIBUCION BARROSO, S.L."/>
    <s v="HELVETIA CAMIONES"/>
    <s v="AUTOS"/>
    <n v="1842.8"/>
    <s v="Eur."/>
    <n v="257.99"/>
    <s v="Eur."/>
    <n v="257.99"/>
    <s v="Eur."/>
    <n v="0"/>
    <s v="Eur."/>
    <s v=""/>
    <s v="0,00"/>
    <s v="Eur."/>
    <s v="Cartera"/>
    <s v="Anulado_Cia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41"/>
    <s v="7601075817"/>
    <s v="D9A220000024"/>
    <d v="2026-01-30T00:00:00"/>
    <x v="0"/>
    <d v="2026-01-01T00:00:00"/>
    <s v="FLORIAN GRETA GHEORGHE"/>
    <s v="HELVETIA CAMIONES"/>
    <s v="AUTOS"/>
    <n v="3443.62"/>
    <s v="Eur."/>
    <n v="482.12"/>
    <s v="Eur."/>
    <n v="482.12"/>
    <s v="Eur."/>
    <n v="0"/>
    <s v="Eur."/>
    <s v=""/>
    <s v="0,00"/>
    <s v="Eur."/>
    <s v="Cartera"/>
    <s v="Anulado_Cia"/>
    <s v="BANASEG-SV"/>
    <s v="HELVETIA"/>
    <s v="AUTOS"/>
    <s v="Correduría"/>
    <s v="49600"/>
    <s v="BENAVENTE  ZAMORA"/>
    <s v="Particular"/>
    <s v="X5472985-C"/>
    <s v="Autos Cat. 2"/>
    <x v="4"/>
    <s v="HELVETIA"/>
    <x v="0"/>
  </r>
  <r>
    <s v="2026000342"/>
    <s v="7601075818"/>
    <s v="D9A220000043"/>
    <d v="2026-01-02T00:00:00"/>
    <x v="0"/>
    <d v="2026-01-01T00:00:00"/>
    <s v="JUAN JOSE MARIN LOPEZ"/>
    <s v="HELVETIA CAMIONES"/>
    <s v="AUTOS"/>
    <n v="1888.94"/>
    <s v="Eur."/>
    <n v="264.45999999999998"/>
    <s v="Eur."/>
    <n v="264.45999999999998"/>
    <s v="Eur."/>
    <n v="0"/>
    <s v="Eur."/>
    <s v=""/>
    <s v="0,00"/>
    <s v="Eur."/>
    <s v="Cartera"/>
    <s v="Anulado_Cia"/>
    <s v="BANASEG-SV"/>
    <s v="HELVETIA"/>
    <s v="AUTOS"/>
    <s v="Correduría"/>
    <s v="06800"/>
    <s v="MERIDA  BADAJOZ"/>
    <s v="Particular"/>
    <s v="25608248-W"/>
    <s v="Autos Cat. 2"/>
    <x v="4"/>
    <s v="HELVETIA"/>
    <x v="0"/>
  </r>
  <r>
    <s v="2026000343"/>
    <s v="7601075819"/>
    <s v="D9A510000062"/>
    <d v="2026-01-02T00:00:00"/>
    <x v="0"/>
    <d v="2026-01-01T00:00:00"/>
    <s v="AGRICENTRO SALAMANCA, S.L."/>
    <s v="HELVETIA VEHICULOS INDUSTRIALES"/>
    <s v="AUTOS"/>
    <n v="76.17"/>
    <s v="Eur."/>
    <n v="10.66"/>
    <s v="Eur."/>
    <n v="10.66"/>
    <s v="Eur."/>
    <n v="0"/>
    <s v="Eur."/>
    <s v=""/>
    <s v="0,00"/>
    <s v="Eur."/>
    <s v="Cartera"/>
    <s v="Anulado_Cia"/>
    <s v="BANASEG-SV"/>
    <s v="HELVETIA"/>
    <s v="AUTOS"/>
    <s v="Correduría"/>
    <s v="37008"/>
    <s v="SALAMANCA  SALAMANCA"/>
    <s v="Empresa"/>
    <s v="B-37366507"/>
    <s v="Autos Cat. 2"/>
    <x v="4"/>
    <s v="HELVETIA"/>
    <x v="0"/>
  </r>
  <r>
    <s v="2026000345"/>
    <s v="7601075820"/>
    <s v="D9A620000003"/>
    <s v=""/>
    <x v="0"/>
    <d v="2026-01-01T00:00:00"/>
    <s v="JUAN IGNACIO REFOLIO HIERRO"/>
    <s v="HELVETIA SEMI REMOLQUES"/>
    <s v="AUTOS"/>
    <n v="405.49"/>
    <s v="Eur."/>
    <n v="56.77"/>
    <s v="Eur."/>
    <n v="56.77"/>
    <s v="Eur."/>
    <n v="0"/>
    <s v="Eur."/>
    <s v=""/>
    <s v="0,00"/>
    <s v="Eur."/>
    <s v="Cartera"/>
    <s v="Liquidado_Cia"/>
    <s v="BANASEG-SV"/>
    <s v="HELVETIA"/>
    <s v="AUTOS"/>
    <s v="Correduría"/>
    <s v="06810"/>
    <s v="MERIDA  BADAJOZ"/>
    <s v="Particular"/>
    <s v="09186622-P"/>
    <s v="Autos Cat. 2"/>
    <x v="4"/>
    <s v="HELVETIA"/>
    <x v="0"/>
  </r>
  <r>
    <s v="2026000344"/>
    <s v="7601075821"/>
    <s v="D9A620000033"/>
    <d v="2026-01-01T00:00:00"/>
    <x v="0"/>
    <d v="2026-01-01T00:00:00"/>
    <s v="LOGISTICA Y DISTRIBUCION BARROSO, S.L."/>
    <s v="HELVETIA SEMI REMOLQUES"/>
    <s v="AUTOS"/>
    <n v="463.07"/>
    <s v="Eur."/>
    <n v="64.84"/>
    <s v="Eur."/>
    <n v="64.84"/>
    <s v="Eur."/>
    <n v="0"/>
    <s v="Eur."/>
    <s v=""/>
    <s v="0,00"/>
    <s v="Eur."/>
    <s v="Cartera"/>
    <s v="Anulado_Cia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46"/>
    <s v="7601075822"/>
    <s v="D9A960000003"/>
    <d v="2026-01-01T00:00:00"/>
    <x v="0"/>
    <d v="2026-01-01T00:00:00"/>
    <s v="ANDRES SDAD COOP."/>
    <s v="HELVETIA FLOTAS"/>
    <s v="AUTO FLOTA"/>
    <n v="139.21"/>
    <s v="Eur."/>
    <n v="19.46"/>
    <s v="Eur."/>
    <n v="19.46"/>
    <s v="Eur."/>
    <n v="0"/>
    <s v="Eur."/>
    <s v="ASETRA"/>
    <n v="3.48"/>
    <s v="Eur."/>
    <s v="Cartera"/>
    <s v="Anulado_Cia"/>
    <s v="BANASEG-SV"/>
    <s v="HELVETIA"/>
    <s v="AUTOS"/>
    <s v="Correduría"/>
    <s v="47350"/>
    <s v="QUINTANILLA DE ONESIMO  VALLADOLID"/>
    <s v="Empresa"/>
    <s v="F-47303029"/>
    <s v="Autos Flotas"/>
    <x v="4"/>
    <s v="HELVETIA"/>
    <x v="0"/>
  </r>
  <r>
    <s v="2026000347"/>
    <s v="7601075823"/>
    <s v="D9A960000004"/>
    <s v=""/>
    <x v="0"/>
    <d v="2026-01-01T00:00:00"/>
    <s v="AGROPECUARIA PATRISAVA, S.L. ,"/>
    <s v="HELVETIA FLOTAS"/>
    <s v="AUTO FLOTA"/>
    <n v="8125.38"/>
    <s v="Eur."/>
    <n v="1137.51"/>
    <s v="Eur."/>
    <n v="1137.51"/>
    <s v="Eur."/>
    <n v="0"/>
    <s v="Eur."/>
    <s v=""/>
    <s v="0,00"/>
    <s v="Eur."/>
    <s v="Cartera"/>
    <s v="Cobrado"/>
    <s v="BANASEG-SV"/>
    <s v="HELVETIA"/>
    <s v="AUTOS"/>
    <s v="Correduría"/>
    <s v="47009"/>
    <s v="VALLADOLID  VALLADOLID"/>
    <s v="Empresa"/>
    <s v="B-47744156"/>
    <s v="Autos Flotas"/>
    <x v="4"/>
    <s v="HELVETIA"/>
    <x v="0"/>
  </r>
  <r>
    <s v="2026000348"/>
    <s v="7601075825"/>
    <s v="V4A960000011"/>
    <d v="2026-01-01T00:00:00"/>
    <x v="0"/>
    <d v="2026-01-01T00:00:00"/>
    <s v="HERMANOS ANDRES CALLEJA, S.L."/>
    <s v="HELVETIA FLOTAS"/>
    <s v="AUTO FLOTA"/>
    <n v="5593.53"/>
    <s v="Eur."/>
    <n v="783.08"/>
    <s v="Eur."/>
    <n v="783.08"/>
    <s v="Eur."/>
    <n v="0"/>
    <s v="Eur."/>
    <s v="ASETRA"/>
    <n v="139.84"/>
    <s v="Eur."/>
    <s v="Cartera"/>
    <s v="Anulado_Cia"/>
    <s v="BANASEG-SV"/>
    <s v="HELVETIA"/>
    <s v="AUTOS"/>
    <s v="Correduría"/>
    <s v="47350"/>
    <s v="QUINTANILLA DE ONESIMO  VALLADOLID"/>
    <s v="Empresa"/>
    <s v="B-47358288"/>
    <s v="Autos Flotas"/>
    <x v="4"/>
    <s v="HELVETIA"/>
    <x v="0"/>
  </r>
  <r>
    <s v="2026000350"/>
    <s v="7601075824"/>
    <s v="D9A960000015"/>
    <s v=""/>
    <x v="0"/>
    <d v="2026-01-01T00:00:00"/>
    <s v="DISTRIBUCIONES ALCOPA, S.L."/>
    <s v="HELVETIA FLOTAS"/>
    <s v="AUTO FLOTA"/>
    <n v="992.68"/>
    <s v="Eur."/>
    <n v="138.96"/>
    <s v="Eur."/>
    <n v="138.96"/>
    <s v="Eur."/>
    <n v="0"/>
    <s v="Eur."/>
    <s v=""/>
    <s v="0,00"/>
    <s v="Eur."/>
    <s v="Cartera"/>
    <s v="Liquidado_Cia"/>
    <s v="BANASEG-SV"/>
    <s v="HELVETIA"/>
    <s v="AUTOS"/>
    <s v="Correduría"/>
    <s v="34004"/>
    <s v="PALENCIA  PALENCIA"/>
    <s v="Empresa"/>
    <s v="B-34134882"/>
    <s v="Autos Flotas"/>
    <x v="4"/>
    <s v="HELVETIA"/>
    <x v="0"/>
  </r>
  <r>
    <s v="2026000351"/>
    <s v="7601075826"/>
    <s v="V4A960000012"/>
    <s v=""/>
    <x v="0"/>
    <d v="2026-01-01T00:00:00"/>
    <s v="VALMOCARGO, S.L."/>
    <s v="HELVETIA FLOTAS"/>
    <s v="AUTO FLOTA"/>
    <n v="3569.72"/>
    <s v="Eur."/>
    <n v="499.75"/>
    <s v="Eur."/>
    <n v="499.75"/>
    <s v="Eur."/>
    <n v="0"/>
    <s v="Eur."/>
    <s v=""/>
    <s v="0,00"/>
    <s v="Eur."/>
    <s v="Cartera"/>
    <s v="Facturado"/>
    <s v="BANASEG-SV"/>
    <s v="HELVETIA"/>
    <s v="AUTOS"/>
    <s v="Correduría"/>
    <s v="47080"/>
    <s v="VALLADOLID   VALLADOLID"/>
    <s v="Empresa"/>
    <s v="B-47748504"/>
    <s v="Autos Flotas"/>
    <x v="4"/>
    <s v="HELVETIA"/>
    <x v="0"/>
  </r>
  <r>
    <s v="2026000349"/>
    <s v="7601075827"/>
    <s v="V4A960000019"/>
    <s v=""/>
    <x v="0"/>
    <d v="2026-01-01T00:00:00"/>
    <s v="TRANSOSA, S.L."/>
    <s v="HELVETIA FLOTAS"/>
    <s v="AUTO FLOTA"/>
    <n v="598.73"/>
    <s v="Eur."/>
    <n v="83.8"/>
    <s v="Eur."/>
    <n v="83.8"/>
    <s v="Eur."/>
    <n v="0"/>
    <s v="Eur."/>
    <s v="ASETRA"/>
    <n v="14.97"/>
    <s v="Eur."/>
    <s v="Cartera"/>
    <s v="Liquidado_Cia"/>
    <s v="BANASEG-SV"/>
    <s v="HELVETIA"/>
    <s v="AUTOS"/>
    <s v="Correduría"/>
    <s v="47193"/>
    <s v="LA CISTERNIGA  VALLADOLID"/>
    <s v="Empresa"/>
    <s v="B-47363031"/>
    <s v="Autos Flotas"/>
    <x v="4"/>
    <s v="HELVETIA"/>
    <x v="0"/>
  </r>
  <r>
    <s v="2026000352"/>
    <s v="7601075828"/>
    <s v="V4A960000022"/>
    <s v=""/>
    <x v="0"/>
    <d v="2026-01-01T00:00:00"/>
    <s v="FRANCISCO JOSE MARTIN GARCIA"/>
    <s v="HELVETIA FLOTAS"/>
    <s v="AUTO FLOTA"/>
    <n v="454.28"/>
    <s v="Eur."/>
    <n v="63.58"/>
    <s v="Eur."/>
    <n v="63.58"/>
    <s v="Eur."/>
    <n v="0"/>
    <s v="Eur."/>
    <s v="ASETRA"/>
    <n v="11.36"/>
    <s v="Eur."/>
    <s v="Cartera"/>
    <s v="Liquidado_Cia"/>
    <s v="BANASEG-SV"/>
    <s v="HELVETIA"/>
    <s v="AUTOS"/>
    <s v="Correduría"/>
    <s v="47310"/>
    <s v="CAMPASPERO  VALLADOLID"/>
    <s v="Particular"/>
    <s v="44901014-T"/>
    <s v="Autos Flotas"/>
    <x v="4"/>
    <s v="HELVETIA"/>
    <x v="0"/>
  </r>
  <r>
    <s v="2026000353"/>
    <s v="7601075829"/>
    <s v="V4A960000023"/>
    <s v=""/>
    <x v="0"/>
    <d v="2026-01-01T00:00:00"/>
    <s v="VICSANMI, S.L.U."/>
    <s v="HELVETIA FLOTAS"/>
    <s v="AUTO FLOTA"/>
    <n v="783.41"/>
    <s v="Eur."/>
    <n v="109.65"/>
    <s v="Eur."/>
    <n v="109.65"/>
    <s v="Eur."/>
    <n v="0"/>
    <s v="Eur."/>
    <s v="ASETRA"/>
    <n v="19.59"/>
    <s v="Eur."/>
    <s v="Cartera"/>
    <s v="Liquidado_Cia"/>
    <s v="BANASEG-SV"/>
    <s v="HELVETIA"/>
    <s v="AUTOS"/>
    <s v="Correduría"/>
    <s v="47196"/>
    <s v="ARROYO DE LA ENCOMIENDA  VALLADOLID"/>
    <s v="Empresa"/>
    <s v="B-72865116"/>
    <s v="Autos Flotas"/>
    <x v="4"/>
    <s v="HELVETIA"/>
    <x v="0"/>
  </r>
  <r>
    <s v="2026000355"/>
    <s v="7601075830"/>
    <s v="V4A960000024"/>
    <s v=""/>
    <x v="0"/>
    <d v="2026-01-01T00:00:00"/>
    <s v="MATESANZ LUBIANO S.L."/>
    <s v="HELVETIA FLOTAS"/>
    <s v="AUTO FLOTA"/>
    <n v="322.10000000000002"/>
    <s v="Eur."/>
    <n v="45.08"/>
    <s v="Eur."/>
    <n v="45.08"/>
    <s v="Eur."/>
    <n v="0"/>
    <s v="Eur."/>
    <s v="ASETRA"/>
    <n v="8.0500000000000007"/>
    <s v="Eur."/>
    <s v="Cartera"/>
    <s v="Liquidado_Cia"/>
    <s v="BANASEG-SV"/>
    <s v="HELVETIA"/>
    <s v="AUTOS"/>
    <s v="Correduría"/>
    <s v="47315"/>
    <s v="PESQUERA DE DUERO  VALLADOLID"/>
    <s v="Empresa"/>
    <s v="B-47323803"/>
    <s v="Autos Flotas"/>
    <x v="4"/>
    <s v="HELVETIA"/>
    <x v="0"/>
  </r>
  <r>
    <s v="2026000354"/>
    <s v="7601075831"/>
    <s v="V4A960000025"/>
    <d v="2026-01-02T00:00:00"/>
    <x v="0"/>
    <d v="2026-01-01T00:00:00"/>
    <s v="GRACALSA,S.L."/>
    <s v="HELVETIA FLOTAS"/>
    <s v="AUTO FLOTA"/>
    <n v="1066.9100000000001"/>
    <s v="Eur."/>
    <n v="149.35"/>
    <s v="Eur."/>
    <n v="149.35"/>
    <s v="Eur."/>
    <n v="0"/>
    <s v="Eur."/>
    <s v="ASETRA"/>
    <n v="26.67"/>
    <s v="Eur."/>
    <s v="Cartera"/>
    <s v="Anulado_Cia"/>
    <s v="BANASEG-SV"/>
    <s v="HELVETIA"/>
    <s v="AUTOS"/>
    <s v="Correduría"/>
    <s v="47350"/>
    <s v="QUINTANILLA DE ONESIMO  VALLADOLID"/>
    <s v="Empresa"/>
    <s v="B-47325956"/>
    <s v="Autos Flotas"/>
    <x v="4"/>
    <s v="HELVETIA"/>
    <x v="0"/>
  </r>
  <r>
    <s v="2026000356"/>
    <s v="7601075833"/>
    <s v="D9C300000141"/>
    <s v=""/>
    <x v="0"/>
    <d v="2026-01-31T00:00:00"/>
    <s v="TRANSPERRINO 2013 S L U ,"/>
    <s v="ACCIDENTES CONVENIO"/>
    <s v="ACCIDENTES"/>
    <n v="284.45"/>
    <s v="Eur."/>
    <n v="54.05"/>
    <s v="Eur."/>
    <n v="54.05"/>
    <s v="Eur."/>
    <n v="0"/>
    <s v="Eur."/>
    <s v="ASETRA"/>
    <n v="7.11"/>
    <s v="Eur."/>
    <s v="Cartera"/>
    <s v="Cobrado"/>
    <s v="BANASEG-SV"/>
    <s v="HELVETIA"/>
    <s v="ACCIDENTES"/>
    <s v="Correduría"/>
    <s v="47175"/>
    <s v="PIÑA DE ESGUEVA  VALLADOLID"/>
    <s v="Empresa"/>
    <s v="B-47712278"/>
    <s v="Accidentes Convenio"/>
    <x v="6"/>
    <s v="HELVETIA"/>
    <x v="0"/>
  </r>
  <r>
    <s v="2026000357"/>
    <s v="7601075832"/>
    <s v="V4A960000029"/>
    <s v=""/>
    <x v="0"/>
    <d v="2026-01-01T00:00:00"/>
    <s v="NUEVOS CLASTOS, S.L."/>
    <s v="HELVETIA FLOTAS"/>
    <s v="AUTO FLOTA"/>
    <n v="589.27"/>
    <s v="Eur."/>
    <n v="82.49"/>
    <s v="Eur."/>
    <n v="82.49"/>
    <s v="Eur."/>
    <n v="0"/>
    <s v="Eur."/>
    <s v=""/>
    <s v="0,00"/>
    <s v="Eur."/>
    <s v="Cartera"/>
    <s v="Facturado"/>
    <s v="BANASEG-SV"/>
    <s v="HELVETIA"/>
    <s v="AUTOS"/>
    <s v="Correduría"/>
    <s v="47140"/>
    <s v="LAGUNA DE DUERO  VALLADOLID"/>
    <s v="Empresa"/>
    <s v="B-47533468"/>
    <s v="Autos Flotas"/>
    <x v="4"/>
    <s v="HELVETIA"/>
    <x v="0"/>
  </r>
  <r>
    <s v="2026000358"/>
    <s v="7601075834"/>
    <s v="D9H150000027"/>
    <s v=""/>
    <x v="0"/>
    <d v="2026-01-07T00:00:00"/>
    <s v="JUAN CARLOS SANCHEZ-VALENCIA DIEZ"/>
    <s v="HOGAR ELITE/VITAL/TOP"/>
    <s v="M.HOGAR"/>
    <n v="4664.5200000000004"/>
    <s v="Eur."/>
    <n v="1166.1500000000001"/>
    <s v="Eur."/>
    <n v="1166.1500000000001"/>
    <s v="Eur."/>
    <n v="0"/>
    <s v="Eur."/>
    <s v=""/>
    <s v="0,00"/>
    <s v="Eur."/>
    <s v="Cartera"/>
    <s v="Cobrado"/>
    <s v="BANASEG-SV"/>
    <s v="HELVETIA"/>
    <s v="M.HOGAR"/>
    <s v="Correduría"/>
    <s v="47009"/>
    <s v="VALLADOLID  VALLADOLID"/>
    <s v="Particular"/>
    <s v="09283752-D"/>
    <s v="Hogar"/>
    <x v="2"/>
    <s v="HELVETIA"/>
    <x v="0"/>
  </r>
  <r>
    <s v="2026000361"/>
    <s v="7601075835"/>
    <s v="D9H150000041"/>
    <s v=""/>
    <x v="0"/>
    <d v="2026-01-01T00:00:00"/>
    <s v="INDAMAL, S.L."/>
    <s v="HOGAR ELITE/VITAL/TOP"/>
    <s v="M.HOGAR"/>
    <n v="319.35000000000002"/>
    <s v="Eur."/>
    <n v="79.84"/>
    <s v="Eur."/>
    <n v="79.84"/>
    <s v="Eur."/>
    <n v="0"/>
    <s v="Eur."/>
    <s v=""/>
    <s v="0,00"/>
    <s v="Eur."/>
    <s v="Cartera"/>
    <s v="Cobrado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59"/>
    <s v="7601075836"/>
    <s v="D9H150004281"/>
    <d v="2026-01-01T00:00:00"/>
    <x v="0"/>
    <d v="2026-01-01T00:00:00"/>
    <s v="INDAMAL, S.L."/>
    <s v="HOGAR ELITE/VITAL/TOP"/>
    <s v="M.HOGAR"/>
    <n v="289.16000000000003"/>
    <s v="Eur."/>
    <n v="72.31"/>
    <s v="Eur."/>
    <n v="72.31"/>
    <s v="Eur."/>
    <n v="0"/>
    <s v="Eur."/>
    <s v=""/>
    <s v="0,0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0"/>
    <s v="7601075838"/>
    <s v="D9H150005170"/>
    <d v="2026-01-01T00:00:00"/>
    <x v="0"/>
    <d v="2026-01-01T00:00:00"/>
    <s v="INDAMAL, S.L."/>
    <s v="HOGAR ELITE/VITAL/TOP"/>
    <s v="M.HOGAR"/>
    <n v="153.63999999999999"/>
    <s v="Eur."/>
    <n v="38.42"/>
    <s v="Eur."/>
    <n v="38.42"/>
    <s v="Eur."/>
    <n v="0"/>
    <s v="Eur."/>
    <s v=""/>
    <s v="0,0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2"/>
    <s v="7601075837"/>
    <s v="D9H150004555"/>
    <d v="2026-01-01T00:00:00"/>
    <x v="0"/>
    <d v="2026-01-01T00:00:00"/>
    <s v="INDAMAL, S.L."/>
    <s v="HOGAR ELITE/VITAL/TOP"/>
    <s v="M.HOGAR"/>
    <n v="206.98"/>
    <s v="Eur."/>
    <n v="51.76"/>
    <s v="Eur."/>
    <n v="51.76"/>
    <s v="Eur."/>
    <n v="0"/>
    <s v="Eur."/>
    <s v=""/>
    <s v="0,0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3"/>
    <s v="7601075839"/>
    <s v="D9H150005172"/>
    <d v="2026-01-02T00:00:00"/>
    <x v="0"/>
    <d v="2026-01-01T00:00:00"/>
    <s v="INDAMAL, S.L."/>
    <s v="HOGAR ELITE/VITAL/TOP"/>
    <s v="M.HOGAR"/>
    <n v="152.19"/>
    <s v="Eur."/>
    <n v="38.049999999999997"/>
    <s v="Eur."/>
    <n v="38.049999999999997"/>
    <s v="Eur."/>
    <n v="0"/>
    <s v="Eur."/>
    <s v=""/>
    <s v="0,0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4"/>
    <s v="7601075840"/>
    <s v="D9H150008013"/>
    <s v=""/>
    <x v="0"/>
    <d v="2026-01-19T00:00:00"/>
    <s v="MERCEDES GARRIDO DIEZ"/>
    <s v="HOGAR ELITE/VITAL/TOP"/>
    <s v="M.HOGAR"/>
    <n v="175.74"/>
    <s v="Eur."/>
    <n v="43.94"/>
    <s v="Eur."/>
    <n v="43.94"/>
    <s v="Eur."/>
    <n v="0"/>
    <s v="Eur."/>
    <s v=""/>
    <s v="0,00"/>
    <s v="Eur."/>
    <s v="Cartera"/>
    <s v="Devuelto"/>
    <s v="BANASEG-SV"/>
    <s v="HELVETIA"/>
    <s v="M.HOGAR"/>
    <s v="Correduría"/>
    <s v="47320"/>
    <s v="TUDELA DE DUERO  Valladolid"/>
    <s v="Particular"/>
    <s v="09274900-N"/>
    <s v="Hogar"/>
    <x v="2"/>
    <s v="HELVETIA"/>
    <x v="0"/>
  </r>
  <r>
    <s v="2026000365"/>
    <s v="7601075841"/>
    <s v="K3H150000536"/>
    <s v=""/>
    <x v="0"/>
    <d v="2026-01-01T00:00:00"/>
    <s v="RENOVATIA ACTIVOS, S.L.U."/>
    <s v="HOGAR ELITE/VITAL/TOP"/>
    <s v="M.HOGAR"/>
    <n v="227.66"/>
    <s v="Eur."/>
    <n v="84.22"/>
    <s v="Eur."/>
    <n v="84.22"/>
    <s v="Eur."/>
    <n v="0"/>
    <s v="Eur."/>
    <s v=""/>
    <s v="0,00"/>
    <s v="Eur."/>
    <s v="Cartera"/>
    <s v="Cobrado"/>
    <s v="BANASEG-SV"/>
    <s v="HELVETIA"/>
    <s v="M.HOGAR"/>
    <s v="Correduría"/>
    <s v="47012"/>
    <s v="VALLADOLID  VALLADOLID"/>
    <s v="Empresa"/>
    <s v="B-47567334"/>
    <s v="Hogar"/>
    <x v="2"/>
    <s v="HELVETIA"/>
    <x v="0"/>
  </r>
  <r>
    <s v="2026000366"/>
    <s v="7601075842"/>
    <s v="K3H150000631"/>
    <s v=""/>
    <x v="0"/>
    <d v="2026-01-01T00:00:00"/>
    <s v="INDAMAL, S.L."/>
    <s v="HOGAR ELITE/VITAL/TOP"/>
    <s v="M.HOGAR"/>
    <n v="335.21"/>
    <s v="Eur."/>
    <n v="124.01"/>
    <s v="Eur."/>
    <n v="124.01"/>
    <s v="Eur."/>
    <n v="0"/>
    <s v="Eur."/>
    <s v=""/>
    <s v="0,00"/>
    <s v="Eur."/>
    <s v="Cartera"/>
    <s v="Cobrado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7"/>
    <s v="7601075843"/>
    <s v="D9I400000367"/>
    <s v=""/>
    <x v="0"/>
    <d v="2026-01-01T00:00:00"/>
    <s v="MARTINEZ MARCOS, S.L."/>
    <s v="HELVETIA EMPRESAS"/>
    <s v="M. INDUSTRIAL"/>
    <n v="2705.29"/>
    <s v="Eur."/>
    <n v="608.71"/>
    <s v="Eur."/>
    <n v="608.71"/>
    <s v="Eur."/>
    <n v="0"/>
    <s v="Eur."/>
    <s v=""/>
    <s v="0,00"/>
    <s v="Eur."/>
    <s v="Cartera"/>
    <s v="Facturado"/>
    <s v="BANASEG-SV"/>
    <s v="HELVETIA"/>
    <s v="MULTIRRIESGOS INDUSTRIAL"/>
    <s v="Correduría"/>
    <s v="47009"/>
    <s v="VALLADOLID  VALLADOLID"/>
    <s v="Empresa"/>
    <s v="B-47060108"/>
    <s v="Multirriesgo Industriales (PYME)"/>
    <x v="1"/>
    <s v="HELVETIA"/>
    <x v="0"/>
  </r>
  <r>
    <s v="2026000368"/>
    <s v="7601075844"/>
    <s v="K3K500001396"/>
    <s v=""/>
    <x v="0"/>
    <d v="2026-01-01T00:00:00"/>
    <s v="INVERSIONES SOTOVERDE, S.L."/>
    <s v="MULTIRRIESGO HOTELES"/>
    <s v="M. INDUSTRIAL"/>
    <n v="1179.3"/>
    <s v="Eur."/>
    <n v="406.85"/>
    <s v="Eur."/>
    <n v="406.85"/>
    <s v="Eur."/>
    <n v="0"/>
    <s v="Eur."/>
    <s v=""/>
    <s v="0,00"/>
    <s v="Eur."/>
    <s v="Cartera"/>
    <s v="Cobrado"/>
    <s v="BANASEG-SV"/>
    <s v="HELVETIA"/>
    <s v="MULTIRRIESGOS INDUSTRIAL"/>
    <s v="Correduría"/>
    <s v="47012"/>
    <s v="VALLADOLID  VALLADOLID"/>
    <s v="Empresa"/>
    <s v="B-42976399"/>
    <s v="Multirriesgo Industriales (PYME)"/>
    <x v="1"/>
    <s v="HELVETIA"/>
    <x v="0"/>
  </r>
  <r>
    <s v="2026000369"/>
    <s v="7601075845"/>
    <s v="D9R180000562"/>
    <s v=""/>
    <x v="0"/>
    <d v="2026-01-01T00:00:00"/>
    <s v="VICSANMI, S.L.U."/>
    <s v="HELVETIA RESP. CIVIL"/>
    <s v="R.C."/>
    <n v="1265.9100000000001"/>
    <s v="Eur."/>
    <n v="284.83"/>
    <s v="Eur."/>
    <n v="284.83"/>
    <s v="Eur."/>
    <n v="0"/>
    <s v="Eur."/>
    <s v="ASETRA"/>
    <n v="31.65"/>
    <s v="Eur."/>
    <s v="Cartera"/>
    <s v="Liquidado_Cia"/>
    <s v="BANASEG-SV"/>
    <s v="HELVETIA"/>
    <s v="R.C."/>
    <s v="Correduría"/>
    <s v="47196"/>
    <s v="ARROYO DE LA ENCOMIENDA  VALLADOLID"/>
    <s v="Empresa"/>
    <s v="B-72865116"/>
    <s v="Responsabilidad Civil Empresa"/>
    <x v="5"/>
    <s v="HELVETIA"/>
    <x v="0"/>
  </r>
  <r>
    <s v="2026000370"/>
    <s v="7601075846"/>
    <s v="D9T180000063"/>
    <s v=""/>
    <x v="0"/>
    <d v="2026-01-01T00:00:00"/>
    <s v="GILMARTIN SERVICIOS INTEGRALES DEL TRANSPORTE, S.L"/>
    <s v="HELVETIA TRANSPORTE MERCANCIAS"/>
    <s v="TRANSPORTES"/>
    <n v="2600.37"/>
    <s v="Eur."/>
    <n v="585.1"/>
    <s v="Eur."/>
    <n v="585.1"/>
    <s v="Eur."/>
    <n v="0"/>
    <s v="Eur."/>
    <s v=""/>
    <s v="0,00"/>
    <s v="Eur."/>
    <s v="Cartera"/>
    <s v="Facturado"/>
    <s v="BANASEG-SV"/>
    <s v="HELVETIA"/>
    <s v="TRANSPORTES"/>
    <s v="Correduría"/>
    <s v="47155"/>
    <s v="SANTOVENIA DE PISUERGA  VALLADOLID"/>
    <s v="Empresa"/>
    <s v="B-47637061"/>
    <s v="Transportes Mercancías"/>
    <x v="8"/>
    <s v="HELVETIA"/>
    <x v="0"/>
  </r>
  <r>
    <s v="2026000371"/>
    <s v="7601075848"/>
    <s v="D9T180000224"/>
    <s v=""/>
    <x v="0"/>
    <d v="2026-01-01T00:00:00"/>
    <s v="BCM CARGO EUROPE, S.L."/>
    <s v="HELVETIA TRANSPORTE MERCANCIAS"/>
    <s v="TRANSPORTES"/>
    <n v="8120.09"/>
    <s v="Eur."/>
    <n v="1827.02"/>
    <s v="Eur."/>
    <n v="1827.02"/>
    <s v="Eur."/>
    <n v="0"/>
    <s v="Eur."/>
    <s v=""/>
    <s v="0,00"/>
    <s v="Eur."/>
    <s v="Cartera"/>
    <s v="Liquidado_Cia"/>
    <s v="BANASEG-SV"/>
    <s v="HELVETIA"/>
    <s v="TRANSPORTES"/>
    <s v="Correduría"/>
    <s v="24413"/>
    <s v="MOLINASECA   LEON"/>
    <s v="Empresa"/>
    <s v="B-24657934"/>
    <s v="Transportes Mercancías"/>
    <x v="8"/>
    <s v="HELVETIA"/>
    <x v="0"/>
  </r>
  <r>
    <s v="2026000372"/>
    <s v="7601075849"/>
    <s v="D9T180000226"/>
    <s v=""/>
    <x v="0"/>
    <d v="2026-01-01T00:00:00"/>
    <s v="TXT TRICA, S.L."/>
    <s v="HELVETIA TRANSPORTE MERCANCIAS"/>
    <s v="TRANSPORTES"/>
    <n v="516.83000000000004"/>
    <s v="Eur."/>
    <n v="116.29"/>
    <s v="Eur."/>
    <n v="116.29"/>
    <s v="Eur."/>
    <n v="0"/>
    <s v="Eur."/>
    <s v=""/>
    <s v="0,00"/>
    <s v="Eur."/>
    <s v="Cartera"/>
    <s v="Cobrado"/>
    <s v="BANASEG-SV"/>
    <s v="HELVETIA"/>
    <s v="TRANSPORTES"/>
    <s v="Correduría"/>
    <s v="40424"/>
    <s v="LOS ANGELES DE SAN RAFAEL  SEGOVIA"/>
    <s v="Empresa"/>
    <s v="B-13652615"/>
    <s v="Transportes Mercancías"/>
    <x v="8"/>
    <s v="HELVETIA"/>
    <x v="0"/>
  </r>
  <r>
    <s v="2026000374"/>
    <s v="7601075847"/>
    <s v="D9T180000209"/>
    <s v=""/>
    <x v="0"/>
    <d v="2026-01-01T00:00:00"/>
    <s v="MIGUEL ANGEL RODRIGUEZ FERNANDEZ"/>
    <s v="HELVETIA TRANSPORTE MERCANCIAS"/>
    <s v="TRANSPORTES"/>
    <n v="182.52"/>
    <s v="Eur."/>
    <n v="41.06"/>
    <s v="Eur."/>
    <n v="41.06"/>
    <s v="Eur."/>
    <n v="0"/>
    <s v="Eur."/>
    <s v=""/>
    <s v="0,00"/>
    <s v="Eur."/>
    <s v="Cartera"/>
    <s v="Cobrado"/>
    <s v="BANASEG-SV"/>
    <s v="HELVETIA"/>
    <s v="TRANSPORTES"/>
    <s v="Correduría"/>
    <s v="24404"/>
    <s v="CUATROVIENTOS  LEON"/>
    <s v="Particular"/>
    <s v="10077615-G"/>
    <s v="Transportes Mercancías"/>
    <x v="8"/>
    <s v="HELVETIA"/>
    <x v="0"/>
  </r>
  <r>
    <s v="2026000373"/>
    <s v="7601075850"/>
    <s v="K3T180000001"/>
    <s v=""/>
    <x v="0"/>
    <d v="2026-01-20T00:00:00"/>
    <s v="LUIS ANTONIO RODRIGUEZ ARRANZ"/>
    <s v="HELVETIA TRANSPORTE MERCANCIAS"/>
    <s v="TRANSPORTES"/>
    <n v="292.37"/>
    <s v="Eur."/>
    <n v="65.78"/>
    <s v="Eur."/>
    <n v="65.78"/>
    <s v="Eur."/>
    <n v="0"/>
    <s v="Eur."/>
    <s v="ASETRA 2024"/>
    <n v="0"/>
    <s v="Eur."/>
    <s v="Cartera"/>
    <s v="Cobrado"/>
    <s v="BANASEG-SV"/>
    <s v="HELVETIA"/>
    <s v="TRANSPORTES"/>
    <s v="Correduría"/>
    <s v="47155"/>
    <s v="SANTOVENIA DE PISUERGA  VALLADOLID"/>
    <s v="Particular"/>
    <s v="09285223-P"/>
    <s v="Transportes Mercancías"/>
    <x v="8"/>
    <s v="HELVETIA"/>
    <x v="0"/>
  </r>
  <r>
    <s v="2026000375"/>
    <s v="7601075852"/>
    <s v="K3T300000003"/>
    <d v="2026-01-01T00:00:00"/>
    <x v="0"/>
    <d v="2026-01-01T00:00:00"/>
    <s v="TTES. AVICOLAS MANSO, S.L."/>
    <s v="HELVETIA MULTIRRIESGO TRANSPORTISTA"/>
    <s v="A.MAQUINARIA"/>
    <n v="1689.28"/>
    <s v="Eur."/>
    <n v="304.07"/>
    <s v="Eur."/>
    <n v="304.07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77"/>
    <s v="7601075853"/>
    <s v="K3T300000004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Liquid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76"/>
    <s v="7601075854"/>
    <s v="K3T300000006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Liquid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79"/>
    <s v="7601075851"/>
    <s v="K3T300000002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Liquid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78"/>
    <s v="7601075855"/>
    <s v="K3T300000007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Cob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2"/>
    <s v="7601075856"/>
    <s v="K3T300000009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Cob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0"/>
    <s v="7601075858"/>
    <s v="K3T300000014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1"/>
    <s v="7601075857"/>
    <s v="K3T300000012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3"/>
    <s v="7601075859"/>
    <s v="K3T300000015"/>
    <s v=""/>
    <x v="0"/>
    <d v="2026-01-01T00:00:00"/>
    <s v="TTES. AVICOLAS MANSO, S.L."/>
    <s v="HELVETIA MULTIRRIESGO TRANSPORTISTA"/>
    <s v="A.MAQUINARIA"/>
    <n v="1655.74"/>
    <s v="Eur."/>
    <n v="298.04000000000002"/>
    <s v="Eur."/>
    <n v="298.04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4"/>
    <s v="7601075860"/>
    <s v="K3T300000017"/>
    <s v=""/>
    <x v="0"/>
    <d v="2026-01-01T00:00:00"/>
    <s v="TTES. AVICOLAS MANSO, S.L."/>
    <s v="HELVETIA MULTIRRIESGO TRANSPORTISTA"/>
    <s v="A.MAQUINARIA"/>
    <n v="1625.79"/>
    <s v="Eur."/>
    <n v="292.64"/>
    <s v="Eur."/>
    <n v="292.64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5"/>
    <s v="7601075861"/>
    <s v="K3T300000019"/>
    <s v=""/>
    <x v="0"/>
    <d v="2026-01-01T00:00:00"/>
    <s v="TTES. AVICOLAS MANSO, S.L."/>
    <s v="HELVETIA MULTIRRIESGO TRANSPORTISTA"/>
    <s v="A.MAQUINARIA"/>
    <n v="1625.79"/>
    <s v="Eur."/>
    <n v="292.64"/>
    <s v="Eur."/>
    <n v="292.64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6"/>
    <s v="7601075862"/>
    <s v="K3T300000020"/>
    <s v=""/>
    <x v="0"/>
    <d v="2026-01-01T00:00:00"/>
    <s v="TTES. AVICOLAS MANSO, S.L."/>
    <s v="HELVETIA MULTIRRIESGO TRANSPORTISTA"/>
    <s v="A.MAQUINARIA"/>
    <n v="1684.92"/>
    <s v="Eur."/>
    <n v="303.29000000000002"/>
    <s v="Eur."/>
    <n v="303.29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7"/>
    <s v="7601075863"/>
    <s v="K3T300000022"/>
    <s v=""/>
    <x v="0"/>
    <d v="2026-01-01T00:00:00"/>
    <s v="TTES. AVICOLAS MANSO, S.L."/>
    <s v="HELVETIA MULTIRRIESGO TRANSPORTISTA"/>
    <s v="A.MAQUINARIA"/>
    <n v="1684.92"/>
    <s v="Eur."/>
    <n v="303.29000000000002"/>
    <s v="Eur."/>
    <n v="303.29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8"/>
    <s v="7601075866"/>
    <s v="K3T300000035"/>
    <s v=""/>
    <x v="0"/>
    <d v="2026-01-01T00:00:00"/>
    <s v="TTES. AVICOLAS MANSO, S.L."/>
    <s v="HELVETIA MULTIRRIESGO TRANSPORTISTA"/>
    <s v="A.MAQUINARIA"/>
    <n v="1442.81"/>
    <s v="Eur."/>
    <n v="259.70999999999998"/>
    <s v="Eur."/>
    <n v="259.70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2"/>
    <s v="7601075864"/>
    <s v="K3T300000023"/>
    <s v=""/>
    <x v="0"/>
    <d v="2026-01-01T00:00:00"/>
    <s v="TTES. AVICOLAS MANSO, S.L."/>
    <s v="HELVETIA MULTIRRIESGO TRANSPORTISTA"/>
    <s v="A.MAQUINARIA"/>
    <n v="1684.92"/>
    <s v="Eur."/>
    <n v="303.29000000000002"/>
    <s v="Eur."/>
    <n v="303.29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89"/>
    <s v="7601075865"/>
    <s v="K3T300000025"/>
    <s v=""/>
    <x v="0"/>
    <d v="2026-01-01T00:00:00"/>
    <s v="TTES. AVICOLAS MANSO, S.L."/>
    <s v="HELVETIA MULTIRRIESGO TRANSPORTISTA"/>
    <s v="A.MAQUINARIA"/>
    <n v="1684.92"/>
    <s v="Eur."/>
    <n v="303.29000000000002"/>
    <s v="Eur."/>
    <n v="303.29000000000002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0"/>
    <s v="7601075867"/>
    <s v="K3T300000037"/>
    <s v=""/>
    <x v="0"/>
    <d v="2026-01-01T00:00:00"/>
    <s v="TTES. AVICOLAS MANSO, S.L."/>
    <s v="HELVETIA MULTIRRIESGO TRANSPORTISTA"/>
    <s v="A.MAQUINARIA"/>
    <n v="1442.81"/>
    <s v="Eur."/>
    <n v="259.70999999999998"/>
    <s v="Eur."/>
    <n v="259.70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1"/>
    <s v="7601075868"/>
    <s v="K3T300000038"/>
    <s v=""/>
    <x v="0"/>
    <d v="2026-01-01T00:00:00"/>
    <s v="TTES. AVICOLAS MANSO, S.L."/>
    <s v="HELVETIA MULTIRRIESGO TRANSPORTISTA"/>
    <s v="A.MAQUINARIA"/>
    <n v="1442.81"/>
    <s v="Eur."/>
    <n v="259.70999999999998"/>
    <s v="Eur."/>
    <n v="259.70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3"/>
    <s v="7601075870"/>
    <s v="K3T300000041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4"/>
    <s v="7601075871"/>
    <s v="K3T300000043"/>
    <s v=""/>
    <x v="0"/>
    <d v="2026-01-01T00:00:00"/>
    <s v="TTES. AVICOLAS MANSO, S.L."/>
    <s v="HELVETIA MULTIRRIESGO TRANSPORTISTA"/>
    <s v="A.MAQUINARIA"/>
    <n v="1624.06"/>
    <s v="Eur."/>
    <n v="292.33"/>
    <s v="Eur."/>
    <n v="292.33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5"/>
    <s v="7601075869"/>
    <s v="K3T300000040"/>
    <s v=""/>
    <x v="0"/>
    <d v="2026-01-01T00:00:00"/>
    <s v="TTES. AVICOLAS MANSO, S.L."/>
    <s v="HELVETIA MULTIRRIESGO TRANSPORTISTA"/>
    <s v="A.MAQUINARIA"/>
    <n v="1442.81"/>
    <s v="Eur."/>
    <n v="259.70999999999998"/>
    <s v="Eur."/>
    <n v="259.70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6"/>
    <s v="7601075872"/>
    <s v="K3T300000045"/>
    <s v=""/>
    <x v="0"/>
    <d v="2026-01-01T00:00:00"/>
    <s v="TTES. AVICOLAS MANSO, S.L."/>
    <s v="HELVETIA MULTIRRIESGO TRANSPORTISTA"/>
    <s v="A.MAQUINARIA"/>
    <n v="1655.76"/>
    <s v="Eur."/>
    <n v="298.02999999999997"/>
    <s v="Eur."/>
    <n v="298.02999999999997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7"/>
    <s v="7601075873"/>
    <s v="K3T300000046"/>
    <s v=""/>
    <x v="0"/>
    <d v="2026-01-01T00:00:00"/>
    <s v="TTES. AVICOLAS MANSO, S.L."/>
    <s v="HELVETIA MULTIRRIESGO TRANSPORTISTA"/>
    <s v="A.MAQUINARIA"/>
    <n v="1655.76"/>
    <s v="Eur."/>
    <n v="298.02999999999997"/>
    <s v="Eur."/>
    <n v="298.02999999999997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8"/>
    <s v="7601075874"/>
    <s v="K3T300000049"/>
    <s v=""/>
    <x v="0"/>
    <d v="2026-01-01T00:00:00"/>
    <s v="TTES. AVICOLAS MANSO, S.L."/>
    <s v="HELVETIA MULTIRRIESGO TRANSPORTISTA"/>
    <s v="A.MAQUINARIA"/>
    <n v="1655.76"/>
    <s v="Eur."/>
    <n v="298.02999999999997"/>
    <s v="Eur."/>
    <n v="298.02999999999997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399"/>
    <s v="7601075875"/>
    <s v="K3T300000051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0"/>
    <s v="7601075876"/>
    <s v="K3T300000053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1"/>
    <s v="7601075877"/>
    <s v="K3T300000055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2"/>
    <s v="7601075878"/>
    <s v="K3T300000057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3"/>
    <s v="7601075879"/>
    <s v="K3T300000058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4"/>
    <s v="7601075881"/>
    <s v="K3T300000061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5"/>
    <s v="7601075883"/>
    <s v="K3T300000064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6"/>
    <s v="7601075880"/>
    <s v="K3T300000060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7"/>
    <s v="7601075884"/>
    <s v="K3T300000065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8"/>
    <s v="7601075885"/>
    <s v="K3T300000066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09"/>
    <s v="7601075886"/>
    <s v="K3T300000067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0"/>
    <s v="7601075887"/>
    <s v="K3T300000068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1"/>
    <s v="7601075888"/>
    <s v="K3T300000069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2"/>
    <s v="7601075882"/>
    <s v="K3T300000063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3"/>
    <s v="7601075889"/>
    <s v="K3T300000070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4"/>
    <s v="7601075890"/>
    <s v="K3T300000071"/>
    <d v="2026-01-01T00:00:00"/>
    <x v="0"/>
    <d v="2026-01-01T00:00:00"/>
    <s v="TTES. AVICOLAS MANSO, S.L."/>
    <s v="HELVETIA MULTIRRIESGO TRANSPORTISTA"/>
    <s v="A.MAQUINARIA"/>
    <n v="31.47"/>
    <s v="Eur."/>
    <n v="5.67"/>
    <s v="Eur."/>
    <n v="5.67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5"/>
    <s v="7601075892"/>
    <s v="K3T300000073"/>
    <s v=""/>
    <x v="0"/>
    <d v="2026-01-01T00:00:00"/>
    <s v="TTES. AVICOLAS MANSO, S.L."/>
    <s v="HELVETIA MULTIRRIESGO TRANSPORTISTA"/>
    <s v="A.MAQUINARIA"/>
    <n v="2920.34"/>
    <s v="Eur."/>
    <n v="525.66"/>
    <s v="Eur."/>
    <n v="525.66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6"/>
    <s v="7601075891"/>
    <s v="K3T300000072"/>
    <d v="2026-01-01T00:00:00"/>
    <x v="0"/>
    <d v="2026-01-01T00:00:00"/>
    <s v="TTES. AVICOLAS MANSO, S.L."/>
    <s v="HELVETIA MULTIRRIESGO TRANSPORTISTA"/>
    <s v="A.MAQUINARIA"/>
    <n v="1616.81"/>
    <s v="Eur."/>
    <n v="291.02"/>
    <s v="Eur."/>
    <n v="291.02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7"/>
    <s v="7601075893"/>
    <s v="K3T300000074"/>
    <s v=""/>
    <x v="0"/>
    <d v="2026-01-01T00:00:00"/>
    <s v="TTES. AVICOLAS MANSO, S.L."/>
    <s v="HELVETIA MULTIRRIESGO TRANSPORTISTA"/>
    <s v="A.MAQUINARIA"/>
    <n v="2920.34"/>
    <s v="Eur."/>
    <n v="525.66"/>
    <s v="Eur."/>
    <n v="525.66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8"/>
    <s v="7601075894"/>
    <s v="K3T300000156"/>
    <s v=""/>
    <x v="0"/>
    <d v="2026-01-01T00:00:00"/>
    <s v="TTES. AVICOLAS MANSO, S.L."/>
    <s v="HELVETIA MULTIRRIESGO TRANSPORTISTA"/>
    <s v="A.MAQUINARIA"/>
    <n v="1625.83"/>
    <s v="Eur."/>
    <n v="292.64999999999998"/>
    <s v="Eur."/>
    <n v="292.64999999999998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9"/>
    <s v="7601075895"/>
    <s v="K3T300000434"/>
    <s v=""/>
    <x v="0"/>
    <d v="2026-01-01T00:00:00"/>
    <s v="TTES. AVICOLAS MANSO, S.L."/>
    <s v="HELVETIA MULTIRRIESGO TRANSPORTISTA"/>
    <s v="A.MAQUINARIA"/>
    <n v="2574.46"/>
    <s v="Eur."/>
    <n v="463.39"/>
    <s v="Eur."/>
    <n v="463.39"/>
    <s v="Eur."/>
    <n v="0"/>
    <s v="Eur."/>
    <s v="ASETRA 2024"/>
    <n v="0"/>
    <s v="Eur."/>
    <s v="Cartera"/>
    <s v="Cob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1350"/>
    <s v="877239099"/>
    <s v="12716155-02721"/>
    <s v=""/>
    <x v="0"/>
    <d v="2026-01-01T00:00:00"/>
    <s v="JUAN CARLOS GONZALEZ FERNANDEZ"/>
    <s v="AUTOGRUP V.03 (VH.COM. 2ª CATEG.)"/>
    <s v="AUTO FLOTA"/>
    <n v="919.27"/>
    <s v="Eur."/>
    <n v="117.2"/>
    <s v="Eur."/>
    <n v="110.31"/>
    <s v="Eur."/>
    <n v="6.89"/>
    <s v="Eur."/>
    <s v=""/>
    <s v="0,00"/>
    <s v="Eur."/>
    <s v="Producción"/>
    <s v="Cobrado"/>
    <s v="BANASEG-SV"/>
    <s v="ALLIANZ"/>
    <s v="AUTOS"/>
    <s v="Correduría"/>
    <s v="47010"/>
    <s v="VALLADOLID   VALLADOLID"/>
    <s v="Particular"/>
    <s v="09282440-P"/>
    <s v="Autos Flotas"/>
    <x v="4"/>
    <s v="ALLIANZ"/>
    <x v="0"/>
  </r>
  <r>
    <s v="2026001348"/>
    <s v="877240212"/>
    <s v="12716155-02722"/>
    <s v=""/>
    <x v="0"/>
    <d v="2026-01-01T00:00:00"/>
    <s v="JUAN CARLOS GONZALEZ FERNANDEZ"/>
    <s v="AUTOGRUP V.03 (VH.COM. 2ª CATEG.)"/>
    <s v="AUTO FLOTA"/>
    <n v="919.27"/>
    <s v="Eur."/>
    <n v="117.2"/>
    <s v="Eur."/>
    <n v="110.31"/>
    <s v="Eur."/>
    <n v="6.89"/>
    <s v="Eur."/>
    <s v=""/>
    <s v="0,00"/>
    <s v="Eur."/>
    <s v="Producción"/>
    <s v="Cobrado"/>
    <s v="BANASEG-SV"/>
    <s v="ALLIANZ"/>
    <s v="AUTOS"/>
    <s v="Correduría"/>
    <s v="47010"/>
    <s v="VALLADOLID   VALLADOLID"/>
    <s v="Particular"/>
    <s v="09282440-P"/>
    <s v="Autos Flotas"/>
    <x v="4"/>
    <s v="ALLIANZ"/>
    <x v="0"/>
  </r>
  <r>
    <s v="2026001942"/>
    <s v="877297345"/>
    <s v="36780076-01376"/>
    <s v=""/>
    <x v="0"/>
    <d v="2026-01-01T00:00:00"/>
    <s v="ROBISON SANCHEZ OTALORA"/>
    <s v="ALLIANZ AUTO V. 08 COLECTIVO"/>
    <s v="AUTO FLOTA"/>
    <n v="174.49"/>
    <s v="Eur."/>
    <n v="22.25"/>
    <s v="Eur."/>
    <n v="20.94"/>
    <s v="Eur."/>
    <n v="1.31"/>
    <s v="Eur."/>
    <s v=""/>
    <s v="0,00"/>
    <s v="Eur."/>
    <s v="Producción"/>
    <s v="Cobrado"/>
    <s v="BANASEG-SV"/>
    <s v="ALLIANZ"/>
    <s v="AUTOS"/>
    <s v="Correduría"/>
    <s v="47010"/>
    <s v="VALLADOLID  VALLADOLID"/>
    <s v="Particular"/>
    <s v="71328486-N"/>
    <s v="Autos Flotas"/>
    <x v="4"/>
    <s v="ALLIANZ"/>
    <x v="0"/>
  </r>
  <r>
    <s v="2026001945"/>
    <s v="876451422"/>
    <s v="36780076-01370"/>
    <s v=""/>
    <x v="0"/>
    <d v="2026-01-01T00:00:00"/>
    <s v="FERTIFLUID FERTILIZANTES, S.L."/>
    <s v="ALLIANZ AUTO V. 08 COLECTIVO"/>
    <s v="AUTO FLOTA"/>
    <n v="109.44"/>
    <s v="Eur."/>
    <n v="13.13"/>
    <s v="Eur."/>
    <n v="13.13"/>
    <s v="Eur."/>
    <n v="0"/>
    <s v="Eur."/>
    <s v=""/>
    <s v="0,00"/>
    <s v="Eur."/>
    <s v="Producción"/>
    <s v="Cobrado"/>
    <s v="BANASEG-SV"/>
    <s v="ALLIANZ"/>
    <s v="AUTOS"/>
    <s v="Correduría"/>
    <s v="47111"/>
    <s v="VILLALAR DE LOS COMUNEROS  VALLADOLID"/>
    <s v="Empresa"/>
    <s v="B-47639083"/>
    <s v="Autos Flotas"/>
    <x v="4"/>
    <s v="ALLIANZ"/>
    <x v="0"/>
  </r>
  <r>
    <s v="2026001349"/>
    <s v="877430052"/>
    <s v="12716155-02723"/>
    <s v=""/>
    <x v="0"/>
    <d v="2026-01-01T00:00:00"/>
    <s v="HERMANOS VELAZQUEZ GOMEZ, S.L."/>
    <s v="AUTOGRUP V.03 (VH.COM. 2ª CATEG.)"/>
    <s v="AUTO FLOTA"/>
    <n v="1232.43"/>
    <s v="Eur."/>
    <n v="157.13"/>
    <s v="Eur."/>
    <n v="147.88999999999999"/>
    <s v="Eur."/>
    <n v="9.24"/>
    <s v="Eur."/>
    <s v=""/>
    <s v="0,00"/>
    <s v="Eur."/>
    <s v="Producción"/>
    <s v="Liquidado_Cia"/>
    <s v="BANASEG-SV"/>
    <s v="ALLIANZ"/>
    <s v="AUTOS"/>
    <s v="Correduría"/>
    <s v="47270"/>
    <s v="CIGALES  VALLADOLID"/>
    <s v="Empresa"/>
    <s v="B-47402367"/>
    <s v="Autos Flotas"/>
    <x v="4"/>
    <s v="ALLIANZ"/>
    <x v="0"/>
  </r>
  <r>
    <s v="2026000655"/>
    <s v="877473623"/>
    <s v="14193664-02253"/>
    <s v=""/>
    <x v="0"/>
    <d v="2026-01-01T00:00:00"/>
    <s v="FRANCISCO JAVIER MARTIN ALVAREZ"/>
    <s v="AUTOGRUP V.03 (VH.COM 1ªCATEG.)"/>
    <s v="AUTO FLOTA"/>
    <n v="2579.2199999999998"/>
    <s v="Eur."/>
    <n v="328.85"/>
    <s v="Eur."/>
    <n v="309.51"/>
    <s v="Eur."/>
    <n v="19.34"/>
    <s v="Eur."/>
    <s v=""/>
    <s v="0,00"/>
    <s v="Eur."/>
    <s v="Producción"/>
    <s v="Liquidado_Cia"/>
    <s v="BANASEG-SV"/>
    <s v="ALLIANZ"/>
    <s v="AUTOS"/>
    <s v="Correduría"/>
    <s v="47013"/>
    <s v="VALLADOLID  VALLADOLID"/>
    <s v="Particular"/>
    <s v="12380337-N"/>
    <s v="Autos Flotas"/>
    <x v="4"/>
    <s v="ALLIANZ"/>
    <x v="0"/>
  </r>
  <r>
    <s v="2026000866"/>
    <s v="877529051"/>
    <s v="12372022-01984"/>
    <s v=""/>
    <x v="0"/>
    <d v="2026-01-01T00:00:00"/>
    <s v="JUAN JOSE MARIN LOPEZ"/>
    <s v="AUTOGRUP V.03 (VH.COM. 2ª CATEG.)"/>
    <s v="AUTO FLOTA"/>
    <n v="917.77"/>
    <s v="Eur."/>
    <n v="110.13"/>
    <s v="Eur."/>
    <n v="110.13"/>
    <s v="Eur."/>
    <n v="0"/>
    <s v="Eur."/>
    <s v=""/>
    <s v="0,00"/>
    <s v="Eur."/>
    <s v="Producción"/>
    <s v="Liquidado_Cia"/>
    <s v="BANASEG-SV"/>
    <s v="ALLIANZ"/>
    <s v="AUTOS"/>
    <s v="Correduría"/>
    <s v="06800"/>
    <s v="MERIDA  BADAJOZ"/>
    <s v="Particular"/>
    <s v="25608248-W"/>
    <s v="Autos Flotas"/>
    <x v="4"/>
    <s v="ALLIANZ"/>
    <x v="0"/>
  </r>
  <r>
    <s v="2026001944"/>
    <s v="877502397"/>
    <s v="36780076-01380"/>
    <s v=""/>
    <x v="0"/>
    <d v="2026-01-01T00:00:00"/>
    <s v="DENISLAV ASENOV ANGELOV"/>
    <s v="ALLIANZ AUTO V. 08 COLECTIVO"/>
    <s v="AUTO FLOTA"/>
    <n v="351.48"/>
    <s v="Eur."/>
    <n v="44.82"/>
    <s v="Eur."/>
    <n v="42.18"/>
    <s v="Eur."/>
    <n v="2.64"/>
    <s v="Eur."/>
    <s v=""/>
    <s v="0,00"/>
    <s v="Eur."/>
    <s v="Producción"/>
    <s v="Liquid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0552"/>
    <s v="877567549"/>
    <s v="58119095"/>
    <s v=""/>
    <x v="0"/>
    <d v="2026-01-01T00:00:00"/>
    <s v="VALENTIN DE CASTRO CARRASCO"/>
    <s v="ALLIANZ PYME COMERCIO "/>
    <s v="M.COMERCIO"/>
    <n v="239.94"/>
    <s v="Eur."/>
    <n v="64.790000000000006"/>
    <s v="Eur."/>
    <n v="47.99"/>
    <s v="Eur."/>
    <n v="16.8"/>
    <s v="Eur."/>
    <s v=""/>
    <s v="0,00"/>
    <s v="Eur."/>
    <s v="Producción"/>
    <s v="Liquidado_Cia"/>
    <s v="BANASEG-SV"/>
    <s v="ALLIANZ"/>
    <s v="M.COMERCIO"/>
    <s v="Compañía"/>
    <s v="47480"/>
    <s v="FRESNO EL VIEJO  VALLADOLID"/>
    <s v="Particular"/>
    <s v="12315876-C"/>
    <s v="Multirriesgo Comercios"/>
    <x v="1"/>
    <s v="ALLIANZ"/>
    <x v="0"/>
  </r>
  <r>
    <s v="2026001947"/>
    <s v="877537039"/>
    <s v="36780076-01381"/>
    <s v=""/>
    <x v="0"/>
    <d v="2026-01-01T00:00:00"/>
    <s v="ADOLFO REDONDO FRANCISCO"/>
    <s v="ALLIANZ AUTO V. 08 COLECTIVO"/>
    <s v="AUTO FLOTA"/>
    <n v="57.47"/>
    <s v="Eur."/>
    <n v="7.33"/>
    <s v="Eur."/>
    <n v="6.9"/>
    <s v="Eur."/>
    <n v="0.43"/>
    <s v="Eur."/>
    <s v=""/>
    <s v="0,00"/>
    <s v="Eur."/>
    <s v="Producción"/>
    <s v="Cobrado"/>
    <s v="BANASEG-SV"/>
    <s v="ALLIANZ"/>
    <s v="AUTOS"/>
    <s v="Correduría"/>
    <s v="47010"/>
    <s v="VALLADOLID  VALLADOLID"/>
    <s v="Particular"/>
    <s v="12211430-V"/>
    <s v="Autos Flotas"/>
    <x v="4"/>
    <s v="ALLIANZ"/>
    <x v="0"/>
  </r>
  <r>
    <s v="2026000555"/>
    <s v="581095522"/>
    <s v="36780076-00986"/>
    <d v="2026-01-02T00:00:00"/>
    <x v="1"/>
    <d v="2026-01-01T00:00:00"/>
    <s v="ADOLFO REDONDO FRANCISCO"/>
    <s v="ALLIANZ AUTO V. 08 COLECTIVO"/>
    <s v="AUTO FLOTA"/>
    <n v="245.74"/>
    <s v="Eur."/>
    <n v="29.49"/>
    <s v="Eur."/>
    <n v="29.49"/>
    <s v="Eur."/>
    <n v="0"/>
    <s v="Eur."/>
    <s v=""/>
    <s v="0,00"/>
    <s v="Eur."/>
    <s v="Cartera"/>
    <s v="Anulado_Cia"/>
    <s v="BANASEG-SV"/>
    <s v="ALLIANZ"/>
    <s v="AUTOS"/>
    <s v="Correduría"/>
    <s v="47010"/>
    <s v="VALLADOLID  VALLADOLID"/>
    <s v="Particular"/>
    <s v="12211430-V"/>
    <s v="Autos Flotas"/>
    <x v="4"/>
    <s v="ALLIANZ"/>
    <x v="0"/>
  </r>
  <r>
    <s v="2026000570"/>
    <s v="580626475"/>
    <s v="14193664-02193"/>
    <d v="2026-01-02T00:00:00"/>
    <x v="1"/>
    <d v="2026-01-01T00:00:00"/>
    <s v="FRANCISCO JAVIER MARTIN ALVAREZ"/>
    <s v="AUTOGRUP V.03 (VH.COM 1ªCATEG.)"/>
    <s v="AUTO FLOTA"/>
    <n v="3105.94"/>
    <s v="Eur."/>
    <n v="372.71"/>
    <s v="Eur."/>
    <n v="372.71"/>
    <s v="Eur."/>
    <n v="0"/>
    <s v="Eur."/>
    <s v=""/>
    <s v="0,00"/>
    <s v="Eur."/>
    <s v="Cartera"/>
    <s v="Anulado_Cia"/>
    <s v="BANASEG-SV"/>
    <s v="ALLIANZ"/>
    <s v="AUTOS"/>
    <s v="Correduría"/>
    <s v="47013"/>
    <s v="VALLADOLID  VALLADOLID"/>
    <s v="Particular"/>
    <s v="12380337-N"/>
    <s v="Autos Flotas"/>
    <x v="4"/>
    <s v="ALLIANZ"/>
    <x v="0"/>
  </r>
  <r>
    <s v="2026001664"/>
    <s v="580586455"/>
    <s v="12070250-02535"/>
    <d v="2026-01-01T00:00:00"/>
    <x v="0"/>
    <d v="2026-01-01T00:00:00"/>
    <s v="D-CUATRO 2014 TRANSPORTES,S.L. ,"/>
    <s v="ALLIANZ AUTO V. 08 COLECTIVO"/>
    <s v="AUTO FLOTA"/>
    <n v="432.97"/>
    <s v="Eur."/>
    <n v="51.96"/>
    <s v="Eur."/>
    <n v="51.96"/>
    <s v="Eur."/>
    <n v="0"/>
    <s v="Eur."/>
    <s v=""/>
    <s v="0,00"/>
    <s v="Eur."/>
    <s v="Cartera"/>
    <s v="Anulado_Cia"/>
    <s v="BANASEG-SV"/>
    <s v="ALLIANZ"/>
    <s v="AUTOS"/>
    <s v="Correduría"/>
    <s v="40260"/>
    <s v="FUENTEPELAYO   SEGOVIA"/>
    <s v="Empresa"/>
    <s v="B-40256240"/>
    <s v="Autos Flotas"/>
    <x v="4"/>
    <s v="ALLIANZ"/>
    <x v="0"/>
  </r>
  <r>
    <s v="2026001662"/>
    <s v="580585267"/>
    <s v="12070250-00329"/>
    <s v=""/>
    <x v="0"/>
    <d v="2026-01-01T00:00:00"/>
    <s v="ANTONIO GARCIA RUIZ"/>
    <s v="ALLIANZ AUTO V. 08 COLECTIVO"/>
    <s v="AUTO FLOTA"/>
    <n v="402.48"/>
    <s v="Eur."/>
    <n v="48.3"/>
    <s v="Eur."/>
    <n v="48.3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358526-M"/>
    <s v="Autos Flotas"/>
    <x v="4"/>
    <s v="ALLIANZ"/>
    <x v="0"/>
  </r>
  <r>
    <s v="2026000584"/>
    <s v="580585275"/>
    <s v="12070250-00410"/>
    <d v="2026-01-02T00:00:00"/>
    <x v="1"/>
    <d v="2026-01-01T00:00:00"/>
    <s v="ECOFLUIDOS S.L. ,"/>
    <s v="ALLIANZ AUTO V. 08 COLECTIVO"/>
    <s v="AUTO FLOTA"/>
    <n v="1420.06"/>
    <s v="Eur."/>
    <n v="170.41"/>
    <s v="Eur."/>
    <n v="170.41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Empresa"/>
    <s v="B-47332069"/>
    <s v="Autos Flotas"/>
    <x v="4"/>
    <s v="ALLIANZ"/>
    <x v="0"/>
  </r>
  <r>
    <s v="2026000564"/>
    <s v="581097650"/>
    <s v="36780076-01313"/>
    <d v="2026-01-02T00:00:00"/>
    <x v="1"/>
    <d v="2026-01-01T00:00:00"/>
    <s v="DENISLAV ASENOV ANGELOV"/>
    <s v="ALLIANZ AUTO V. 08 COLECTIVO"/>
    <s v="AUTO FLOTA"/>
    <n v="669.47"/>
    <s v="Eur."/>
    <n v="80.34"/>
    <s v="Eur."/>
    <n v="80.34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1661"/>
    <s v="580585291"/>
    <s v="12070250-00478"/>
    <s v=""/>
    <x v="0"/>
    <d v="2026-01-01T00:00:00"/>
    <s v="CARMELO MAESTRO MERIEL"/>
    <s v="ALLIANZ MOTO V.03(COL/FL)"/>
    <s v="AUTO FLOTA"/>
    <n v="97.27"/>
    <s v="Eur."/>
    <n v="11.67"/>
    <s v="Eur."/>
    <n v="11.67"/>
    <s v="Eur."/>
    <n v="0"/>
    <s v="Eur."/>
    <s v=""/>
    <s v="0,00"/>
    <s v="Eur."/>
    <s v="Cartera"/>
    <s v="Devuelto"/>
    <s v="BANASEG-SV"/>
    <s v="ALLIANZ"/>
    <s v="AUTOS"/>
    <s v="Correduría"/>
    <s v="47130"/>
    <s v="SIMANCAS  VALLADOLID"/>
    <s v="Particular"/>
    <s v="09293640-F"/>
    <s v="Autos Flotas"/>
    <x v="4"/>
    <s v="ALLIANZ"/>
    <x v="0"/>
  </r>
  <r>
    <s v="2026001668"/>
    <s v="580585283"/>
    <s v="12070250-00460"/>
    <s v=""/>
    <x v="0"/>
    <d v="2026-01-01T00:00:00"/>
    <s v="ILDEFONSO FIJO MORATINOS"/>
    <s v="ALLIANZ AUTO V. 08 COLECTIVO"/>
    <s v="AUTO FLOTA"/>
    <n v="310.17"/>
    <s v="Eur."/>
    <n v="37.22"/>
    <s v="Eur."/>
    <n v="37.22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Particular"/>
    <s v="71127066-A"/>
    <s v="Autos Flotas"/>
    <x v="4"/>
    <s v="ALLIANZ"/>
    <x v="0"/>
  </r>
  <r>
    <s v="2026001666"/>
    <s v="580585309"/>
    <s v="12070250-00492"/>
    <s v=""/>
    <x v="0"/>
    <d v="2026-01-01T00:00:00"/>
    <s v="LUIS MANUEL GARCIA VAZQUEZ"/>
    <s v="ALLIANZ MOTO V.03(COL/FL)"/>
    <s v="AUTO FLOTA"/>
    <n v="328.66"/>
    <s v="Eur."/>
    <n v="39.44"/>
    <s v="Eur."/>
    <n v="39.44"/>
    <s v="Eur."/>
    <n v="0"/>
    <s v="Eur."/>
    <s v=""/>
    <s v="0,00"/>
    <s v="Eur."/>
    <s v="Cartera"/>
    <s v="Cobrado"/>
    <s v="BANASEG-SV"/>
    <s v="ALLIANZ"/>
    <s v="AUTOS"/>
    <s v="Correduría"/>
    <s v="46190"/>
    <s v="MONTE ALCEDO  PALENCIA"/>
    <s v="Particular"/>
    <s v="32761508-D"/>
    <s v="Autos Flotas"/>
    <x v="4"/>
    <s v="ALLIANZ"/>
    <x v="0"/>
  </r>
  <r>
    <s v="2026001665"/>
    <s v="580585317"/>
    <s v="12070250-00499"/>
    <s v=""/>
    <x v="0"/>
    <d v="2026-01-01T00:00:00"/>
    <s v="ANTONIO GONZALEZ BUENO"/>
    <s v="ALLIANZ MOTO V.03(COL/FL)"/>
    <s v="AUTO FLOTA"/>
    <n v="169.04"/>
    <s v="Eur."/>
    <n v="20.28"/>
    <s v="Eur."/>
    <n v="20.28"/>
    <s v="Eur."/>
    <n v="0"/>
    <s v="Eur."/>
    <s v=""/>
    <s v="0,00"/>
    <s v="Eur."/>
    <s v="Cartera"/>
    <s v="Cobrado"/>
    <s v="BANASEG-SV"/>
    <s v="ALLIANZ"/>
    <s v="AUTOS"/>
    <s v="Correduría"/>
    <s v="47191"/>
    <s v="CIGUÑUELA  VALLADOLID"/>
    <s v="Particular"/>
    <s v="12394646-S"/>
    <s v="Autos Flotas"/>
    <x v="4"/>
    <s v="ALLIANZ"/>
    <x v="0"/>
  </r>
  <r>
    <s v="2026001667"/>
    <s v="580585325"/>
    <s v="12070250-00521"/>
    <s v=""/>
    <x v="0"/>
    <d v="2026-01-01T00:00:00"/>
    <s v="JOSE FERNANDO DE LA FUENTE ASPRON"/>
    <s v="ALLIANZ MOTO V.03(COL/FL)"/>
    <s v="AUTO FLOTA"/>
    <n v="195.46"/>
    <s v="Eur."/>
    <n v="23.46"/>
    <s v="Eur."/>
    <n v="23.46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0695316-A"/>
    <s v="Autos Flotas"/>
    <x v="4"/>
    <s v="ALLIANZ"/>
    <x v="0"/>
  </r>
  <r>
    <s v="2026001671"/>
    <s v="580585333"/>
    <s v="12070250-00551"/>
    <s v=""/>
    <x v="0"/>
    <d v="2026-01-01T00:00:00"/>
    <s v="ILDEFONSO DE GREGORIO HIDALGO"/>
    <s v="ALLIANZ AUTO V. 08 COLECTIVO"/>
    <s v="AUTO FLOTA"/>
    <n v="284.82"/>
    <s v="Eur."/>
    <n v="34.18"/>
    <s v="Eur."/>
    <n v="34.18"/>
    <s v="Eur."/>
    <n v="0"/>
    <s v="Eur."/>
    <s v=""/>
    <s v="0,00"/>
    <s v="Eur."/>
    <s v="Cartera"/>
    <s v="Cobrado"/>
    <s v="BANASEG-SV"/>
    <s v="ALLIANZ"/>
    <s v="AUTOS"/>
    <s v="Correduría"/>
    <s v="47630"/>
    <s v="LA MUDARRA   VALLADOLID"/>
    <s v="Particular"/>
    <s v="12403078-Y"/>
    <s v="Autos Flotas"/>
    <x v="4"/>
    <s v="ALLIANZ"/>
    <x v="0"/>
  </r>
  <r>
    <s v="2026001670"/>
    <s v="580585358"/>
    <s v="12070250-00591"/>
    <s v=""/>
    <x v="0"/>
    <d v="2026-01-01T00:00:00"/>
    <s v="MARIA ENCARNACION GOMEZ SANTOS"/>
    <s v="ALLIANZ AUTO V. 08 COLECTIVO"/>
    <s v="AUTO FLOTA"/>
    <n v="277.24"/>
    <s v="Eur."/>
    <n v="33.270000000000003"/>
    <s v="Eur."/>
    <n v="33.270000000000003"/>
    <s v="Eur."/>
    <n v="0"/>
    <s v="Eur."/>
    <s v=""/>
    <s v="0,00"/>
    <s v="Eur."/>
    <s v="Cartera"/>
    <s v="Cobrado"/>
    <s v="BANASEG-SV"/>
    <s v="ALLIANZ"/>
    <s v="AUTOS"/>
    <s v="Correduría"/>
    <s v="34100"/>
    <s v="SALDAÑA  PALENCIA"/>
    <s v="Particular"/>
    <s v="12760480-B"/>
    <s v="Autos Flotas"/>
    <x v="4"/>
    <s v="ALLIANZ"/>
    <x v="0"/>
  </r>
  <r>
    <s v="2026001669"/>
    <s v="580585341"/>
    <s v="12070250-00560"/>
    <s v=""/>
    <x v="0"/>
    <d v="2026-01-01T00:00:00"/>
    <s v="JUAN ALBERTO CORTIJO COBOS"/>
    <s v="ALLIANZ AUTO V. 08 COLECTIVO"/>
    <s v="AUTO FLOTA"/>
    <n v="310.91000000000003"/>
    <s v="Eur."/>
    <n v="37.31"/>
    <s v="Eur."/>
    <n v="37.3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Particular"/>
    <s v="44911515-J"/>
    <s v="Autos Flotas"/>
    <x v="4"/>
    <s v="ALLIANZ"/>
    <x v="0"/>
  </r>
  <r>
    <s v="2026001672"/>
    <s v="580585374"/>
    <s v="12070250-00618"/>
    <s v=""/>
    <x v="0"/>
    <d v="2026-01-01T00:00:00"/>
    <s v="MARIA PILAR ALONSO LOPEZ"/>
    <s v="ALLIANZ AUTO V. 08 COLECTIVO"/>
    <s v="AUTO FLOTA"/>
    <n v="1710.18"/>
    <s v="Eur."/>
    <n v="205.22"/>
    <s v="Eur."/>
    <n v="205.22"/>
    <s v="Eur."/>
    <n v="0"/>
    <s v="Eur."/>
    <s v=""/>
    <s v="0,00"/>
    <s v="Eur."/>
    <s v="Cartera"/>
    <s v="Cobrado"/>
    <s v="BANASEG-SV"/>
    <s v="ALLIANZ"/>
    <s v="AUTOS"/>
    <s v="Correduría"/>
    <s v="47006"/>
    <s v="VALLADOLID   VALLADOLID"/>
    <s v="Particular"/>
    <s v="12135153-P"/>
    <s v="Autos Flotas"/>
    <x v="4"/>
    <s v="ALLIANZ"/>
    <x v="0"/>
  </r>
  <r>
    <s v="2026001673"/>
    <s v="580585366"/>
    <s v="12070250-00607"/>
    <s v=""/>
    <x v="0"/>
    <d v="2026-01-01T00:00:00"/>
    <s v="SANTOS GABARRI JIMENEZ"/>
    <s v="ALLIANZ AUTO V. 08 COLECTIVO"/>
    <s v="AUTO FLOTA"/>
    <n v="232.99"/>
    <s v="Eur."/>
    <n v="27.96"/>
    <s v="Eur."/>
    <n v="27.96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71930629-S"/>
    <s v="Autos Flotas"/>
    <x v="4"/>
    <s v="ALLIANZ"/>
    <x v="0"/>
  </r>
  <r>
    <s v="2026001674"/>
    <s v="580585382"/>
    <s v="12070250-00619"/>
    <s v=""/>
    <x v="0"/>
    <d v="2026-01-01T00:00:00"/>
    <s v="JUAN JESUS ARRANZ ARNANZ"/>
    <s v="ALLIANZ MOTO V.03(COL/FL)"/>
    <s v="AUTO FLOTA"/>
    <n v="265.5"/>
    <s v="Eur."/>
    <n v="31.86"/>
    <s v="Eur."/>
    <n v="31.86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216796-R"/>
    <s v="Autos Flotas"/>
    <x v="4"/>
    <s v="ALLIANZ"/>
    <x v="0"/>
  </r>
  <r>
    <s v="2026001675"/>
    <s v="580585390"/>
    <s v="12070250-00660"/>
    <s v=""/>
    <x v="0"/>
    <d v="2026-01-01T00:00:00"/>
    <s v="ISABEL GARRIDO BANCES"/>
    <s v="ALLIANZ AUTO V. 08 COLECTIVO"/>
    <s v="AUTO FLOTA"/>
    <n v="428.88"/>
    <s v="Eur."/>
    <n v="51.47"/>
    <s v="Eur."/>
    <n v="51.47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09730160-X"/>
    <s v="Autos Flotas"/>
    <x v="4"/>
    <s v="ALLIANZ"/>
    <x v="0"/>
  </r>
  <r>
    <s v="2026001314"/>
    <s v="580585408"/>
    <s v="12070250-00679"/>
    <s v=""/>
    <x v="0"/>
    <d v="2026-01-01T00:00:00"/>
    <s v="FERNANDO MARTIN GARCIA"/>
    <s v="ALLIANZ AUTO V. 08 COLECTIVO"/>
    <s v="AUTO FLOTA"/>
    <n v="375.92"/>
    <s v="Eur."/>
    <n v="45.11"/>
    <s v="Eur."/>
    <n v="45.11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300880-W"/>
    <s v="Autos Flotas"/>
    <x v="4"/>
    <s v="ALLIANZ"/>
    <x v="0"/>
  </r>
  <r>
    <s v="2026001676"/>
    <s v="580585416"/>
    <s v="12070250-00694"/>
    <s v=""/>
    <x v="0"/>
    <d v="2026-01-01T00:00:00"/>
    <s v="PICTUMCAR,S.L"/>
    <s v="ALLIANZ AUTO V. 08 COLECTIVO"/>
    <s v="AUTO FLOTA"/>
    <n v="358.38"/>
    <s v="Eur."/>
    <n v="43.01"/>
    <s v="Eur."/>
    <n v="43.01"/>
    <s v="Eur."/>
    <n v="0"/>
    <s v="Eur."/>
    <s v=""/>
    <s v="0,00"/>
    <s v="Eur."/>
    <s v="Cartera"/>
    <s v="Facturado"/>
    <s v="BANASEG-SV"/>
    <s v="ALLIANZ"/>
    <s v="AUTOS"/>
    <s v="Correduría"/>
    <s v="28906"/>
    <s v="GETAFE  MADRID"/>
    <s v="Empresa"/>
    <s v="B-45633203"/>
    <s v="Autos Flotas"/>
    <x v="4"/>
    <s v="ALLIANZ"/>
    <x v="0"/>
  </r>
  <r>
    <s v="2026001677"/>
    <s v="580585424"/>
    <s v="12070250-00740"/>
    <s v=""/>
    <x v="0"/>
    <d v="2026-01-01T00:00:00"/>
    <s v="JULIO CESAR SANCHEZ-VALENCIA DIEZ"/>
    <s v="ALLIANZ MOTO V.03(COL/FL)"/>
    <s v="AUTO FLOTA"/>
    <n v="105.4"/>
    <s v="Eur."/>
    <n v="12.65"/>
    <s v="Eur."/>
    <n v="12.65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381783-D"/>
    <s v="Autos Flotas"/>
    <x v="4"/>
    <s v="ALLIANZ"/>
    <x v="0"/>
  </r>
  <r>
    <s v="2026001678"/>
    <s v="580585432"/>
    <s v="12070250-00749"/>
    <s v=""/>
    <x v="0"/>
    <d v="2026-01-01T00:00:00"/>
    <s v="LUIS JAVIER ZARZOSA NIETO"/>
    <s v="ALLIANZ AUTO V. 08 COLECTIVO"/>
    <s v="AUTO FLOTA"/>
    <n v="320.39"/>
    <s v="Eur."/>
    <n v="38.450000000000003"/>
    <s v="Eur."/>
    <n v="38.450000000000003"/>
    <s v="Eur."/>
    <n v="0"/>
    <s v="Eur."/>
    <s v=""/>
    <s v="0,00"/>
    <s v="Eur."/>
    <s v="Cartera"/>
    <s v="Cobrado"/>
    <s v="BANASEG-SV"/>
    <s v="ALLIANZ"/>
    <s v="AUTOS"/>
    <s v="Correduría"/>
    <s v="47193"/>
    <s v="CISTERNIGA  VALLADOLID"/>
    <s v="Particular"/>
    <s v="12385926-N"/>
    <s v="Autos Flotas"/>
    <x v="4"/>
    <s v="ALLIANZ"/>
    <x v="0"/>
  </r>
  <r>
    <s v="2026001679"/>
    <s v="580585457"/>
    <s v="12070250-00757"/>
    <s v=""/>
    <x v="0"/>
    <d v="2026-01-01T00:00:00"/>
    <s v="JOSE MARIA IGLESIAS SANCHEZ"/>
    <s v="ALLIANZ MOTO V.03(COL/FL)"/>
    <s v="AUTO FLOTA"/>
    <n v="101.16"/>
    <s v="Eur."/>
    <n v="12.14"/>
    <s v="Eur."/>
    <n v="12.14"/>
    <s v="Eur."/>
    <n v="0"/>
    <s v="Eur."/>
    <s v=""/>
    <s v="0,00"/>
    <s v="Eur."/>
    <s v="Cartera"/>
    <s v="Cobrado"/>
    <s v="BANASEG-SV"/>
    <s v="ALLIANZ"/>
    <s v="AUTOS"/>
    <s v="Correduría"/>
    <s v="47001"/>
    <s v="VALLADOLID  VALLADOLID"/>
    <s v="Particular"/>
    <s v="12000706-L"/>
    <s v="Autos Flotas"/>
    <x v="4"/>
    <s v="ALLIANZ"/>
    <x v="0"/>
  </r>
  <r>
    <s v="2026001680"/>
    <s v="580585440"/>
    <s v="12070250-00755"/>
    <s v=""/>
    <x v="0"/>
    <d v="2026-01-01T00:00:00"/>
    <s v="GUILLERMO FRANCISCO GALVAN GUERRERO"/>
    <s v="ALLIANZ AUTO V. 08 COLECTIVO"/>
    <s v="AUTO FLOTA"/>
    <n v="611.37"/>
    <s v="Eur."/>
    <n v="73.36"/>
    <s v="Eur."/>
    <n v="73.36"/>
    <s v="Eur."/>
    <n v="0"/>
    <s v="Eur."/>
    <s v=""/>
    <s v="0,00"/>
    <s v="Eur."/>
    <s v="Cartera"/>
    <s v="Cobrado"/>
    <s v="BANASEG-SV"/>
    <s v="ALLIANZ"/>
    <s v="AUTOS"/>
    <s v="Correduría"/>
    <s v="47004"/>
    <s v="VALLADOLID  VALLADOLID"/>
    <s v="Particular"/>
    <s v="12372683-V"/>
    <s v="Autos Flotas"/>
    <x v="4"/>
    <s v="ALLIANZ"/>
    <x v="0"/>
  </r>
  <r>
    <s v="2026001681"/>
    <s v="580585465"/>
    <s v="12070250-00774"/>
    <s v=""/>
    <x v="0"/>
    <d v="2026-01-01T00:00:00"/>
    <s v="DAVID CALLEJO GARCIA"/>
    <s v="ALLIANZ MOTO V.03(COL/FL)"/>
    <s v="AUTO FLOTA"/>
    <n v="194.16"/>
    <s v="Eur."/>
    <n v="23.3"/>
    <s v="Eur."/>
    <n v="23.3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12376022-K"/>
    <s v="Autos Flotas"/>
    <x v="4"/>
    <s v="ALLIANZ"/>
    <x v="0"/>
  </r>
  <r>
    <s v="2026001683"/>
    <s v="580585473"/>
    <s v="12070250-00779"/>
    <s v=""/>
    <x v="0"/>
    <d v="2026-01-01T00:00:00"/>
    <s v="NAZARIO GARCIA MARTINEZ"/>
    <s v="ALLIANZ AUTO V. 08 COLECTIVO"/>
    <s v="AUTO FLOTA"/>
    <n v="325.22000000000003"/>
    <s v="Eur."/>
    <n v="39.03"/>
    <s v="Eur."/>
    <n v="39.03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210220-A"/>
    <s v="Autos Flotas"/>
    <x v="4"/>
    <s v="ALLIANZ"/>
    <x v="0"/>
  </r>
  <r>
    <s v="2026001682"/>
    <s v="580585481"/>
    <s v="12070250-00790"/>
    <s v=""/>
    <x v="0"/>
    <d v="2026-01-01T00:00:00"/>
    <s v="MIGUEL ANGEL MELENDRE HOYOS"/>
    <s v="ALLIANZ AUTO V. 08 COLECTIVO"/>
    <s v="AUTO FLOTA"/>
    <n v="323.97000000000003"/>
    <s v="Eur."/>
    <n v="38.880000000000003"/>
    <s v="Eur."/>
    <n v="38.880000000000003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VALLADOLID"/>
    <s v="Particular"/>
    <s v="09330734-W"/>
    <s v="Autos Flotas"/>
    <x v="4"/>
    <s v="ALLIANZ"/>
    <x v="0"/>
  </r>
  <r>
    <s v="2026001684"/>
    <s v="580585499"/>
    <s v="12070250-00799"/>
    <s v=""/>
    <x v="0"/>
    <d v="2026-01-01T00:00:00"/>
    <s v="ALBERTO BENITO ARRANZ"/>
    <s v="ALLIANZ AUTO V. 08 COLECTIVO"/>
    <s v="AUTO FLOTA"/>
    <n v="408.76"/>
    <s v="Eur."/>
    <n v="49.05"/>
    <s v="Eur."/>
    <n v="49.05"/>
    <s v="Eur."/>
    <n v="0"/>
    <s v="Eur."/>
    <s v=""/>
    <s v="0,00"/>
    <s v="Eur."/>
    <s v="Cartera"/>
    <s v="Cobrado"/>
    <s v="BANASEG-SV"/>
    <s v="ALLIANZ"/>
    <s v="AUTOS"/>
    <s v="Correduría"/>
    <s v="47300"/>
    <s v="PEÑAFIEL  VALLADOLID"/>
    <s v="Particular"/>
    <s v="09349697-J"/>
    <s v="Autos Flotas"/>
    <x v="4"/>
    <s v="ALLIANZ"/>
    <x v="0"/>
  </r>
  <r>
    <s v="2026000592"/>
    <s v="580585507"/>
    <s v="12070250-00803"/>
    <d v="2026-01-05T00:00:00"/>
    <x v="6"/>
    <d v="2026-01-01T00:00:00"/>
    <s v="JOSE ANTONIO AVILA SANTIAGO"/>
    <s v="ALLIANZ AUTO V. 08 COLECTIVO"/>
    <s v="AUTO FLOTA"/>
    <n v="805.32"/>
    <s v="Eur."/>
    <n v="96.64"/>
    <s v="Eur."/>
    <n v="96.64"/>
    <s v="Eur."/>
    <n v="0"/>
    <s v="Eur."/>
    <s v=""/>
    <s v="0,00"/>
    <s v="Eur."/>
    <s v="Cartera"/>
    <s v="Anulado_Cia"/>
    <s v="BANASEG-SV"/>
    <s v="ALLIANZ"/>
    <s v="AUTOS"/>
    <s v="Correduría"/>
    <s v="28005"/>
    <s v="MADRID  MADRID"/>
    <s v="Particular"/>
    <s v="02097756-H"/>
    <s v="Autos Flotas"/>
    <x v="4"/>
    <s v="ALLIANZ"/>
    <x v="0"/>
  </r>
  <r>
    <s v="2026001685"/>
    <s v="580585515"/>
    <s v="12070250-00869"/>
    <s v=""/>
    <x v="0"/>
    <d v="2026-01-01T00:00:00"/>
    <s v="MARIA BLANCA GARCIA GARCIA"/>
    <s v="ALLIANZ AUTO V. 08 COLECTIVO"/>
    <s v="AUTO FLOTA"/>
    <n v="381.45"/>
    <s v="Eur."/>
    <n v="45.77"/>
    <s v="Eur."/>
    <n v="45.77"/>
    <s v="Eur."/>
    <n v="0"/>
    <s v="Eur."/>
    <s v=""/>
    <s v="0,00"/>
    <s v="Eur."/>
    <s v="Cartera"/>
    <s v="Cobrado"/>
    <s v="BANASEG-SV"/>
    <s v="ALLIANZ"/>
    <s v="AUTOS"/>
    <s v="Correduría"/>
    <s v="24005"/>
    <s v="LEON  LEON"/>
    <s v="Particular"/>
    <s v="09768921-Q"/>
    <s v="Autos Flotas"/>
    <x v="4"/>
    <s v="ALLIANZ"/>
    <x v="0"/>
  </r>
  <r>
    <s v="2026001686"/>
    <s v="580585531"/>
    <s v="12070250-00915"/>
    <s v=""/>
    <x v="0"/>
    <d v="2026-01-01T00:00:00"/>
    <s v="ANASTASIA MACHO RIVERO"/>
    <s v="ALLIANZ AUTO V. 08 COLECTIVO"/>
    <s v="AUTO FLOTA"/>
    <n v="328.44"/>
    <s v="Eur."/>
    <n v="39.409999999999997"/>
    <s v="Eur."/>
    <n v="39.409999999999997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15998956-H"/>
    <s v="Autos Flotas"/>
    <x v="4"/>
    <s v="ALLIANZ"/>
    <x v="0"/>
  </r>
  <r>
    <s v="2026001687"/>
    <s v="580585549"/>
    <s v="12070250-00968"/>
    <s v=""/>
    <x v="0"/>
    <d v="2026-01-01T00:00:00"/>
    <s v="PABLO ESTEBAN FRANCO"/>
    <s v="ALLIANZ AUTO V. 08 COLECTIVO"/>
    <s v="AUTO FLOTA"/>
    <n v="517.26"/>
    <s v="Eur."/>
    <n v="62.07"/>
    <s v="Eur."/>
    <n v="62.07"/>
    <s v="Eur."/>
    <n v="0"/>
    <s v="Eur."/>
    <s v=""/>
    <s v="0,00"/>
    <s v="Eur."/>
    <s v="Cartera"/>
    <s v="Cobrado"/>
    <s v="BANASEG-SV"/>
    <s v="ALLIANZ"/>
    <s v="AUTOS"/>
    <s v="Correduría"/>
    <s v="47001"/>
    <s v="VALLADOLID  VALLADOLID"/>
    <s v="Particular"/>
    <s v="12185682-Y"/>
    <s v="Autos Flotas"/>
    <x v="4"/>
    <s v="ALLIANZ"/>
    <x v="0"/>
  </r>
  <r>
    <s v="2026001688"/>
    <s v="580585523"/>
    <s v="12070250-00884"/>
    <s v=""/>
    <x v="0"/>
    <d v="2026-01-01T00:00:00"/>
    <s v="FRIGORIFICOS LOPEZ, S.L."/>
    <s v="ALLIANZ AUTO V. 08 COLECTIVO"/>
    <s v="AUTO FLOTA"/>
    <n v="785.11"/>
    <s v="Eur."/>
    <n v="94.21"/>
    <s v="Eur."/>
    <n v="94.2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689"/>
    <s v="580585556"/>
    <s v="12070250-01031"/>
    <s v=""/>
    <x v="0"/>
    <d v="2026-01-01T00:00:00"/>
    <s v="ANDRES GALENDE MARTIN"/>
    <s v="ALLIANZ AUTO V. 08 COLECTIVO"/>
    <s v="AUTO FLOTA"/>
    <n v="675.21"/>
    <s v="Eur."/>
    <n v="81.03"/>
    <s v="Eur."/>
    <n v="81.03"/>
    <s v="Eur."/>
    <n v="0"/>
    <s v="Eur."/>
    <s v=""/>
    <s v="0,00"/>
    <s v="Eur."/>
    <s v="Cartera"/>
    <s v="Cobrado"/>
    <s v="BANASEG-SV"/>
    <s v="ALLIANZ"/>
    <s v="AUTOS"/>
    <s v="Correduría"/>
    <s v="47007"/>
    <s v="VALLADOLID  VALLADOLID"/>
    <s v="Particular"/>
    <s v="12210560-K"/>
    <s v="Autos Flotas"/>
    <x v="4"/>
    <s v="ALLIANZ"/>
    <x v="0"/>
  </r>
  <r>
    <s v="2026001690"/>
    <s v="580585564"/>
    <s v="12070250-01052"/>
    <s v=""/>
    <x v="0"/>
    <d v="2026-01-01T00:00:00"/>
    <s v="JOSE MANUEL SAN FRUTOS ARRANZ"/>
    <s v="ALLIANZ MOTO V.03(COL/FL)"/>
    <s v="AUTO FLOTA"/>
    <n v="117.72"/>
    <s v="Eur."/>
    <n v="14.13"/>
    <s v="Eur."/>
    <n v="14.13"/>
    <s v="Eur."/>
    <n v="0"/>
    <s v="Eur."/>
    <s v=""/>
    <s v="0,00"/>
    <s v="Eur."/>
    <s v="Cartera"/>
    <s v="Cobrado"/>
    <s v="BANASEG-SV"/>
    <s v="ALLIANZ"/>
    <s v="AUTOS"/>
    <s v="Correduría"/>
    <s v="40200"/>
    <s v="CUELLAR  SEGOVIA"/>
    <s v="Particular"/>
    <s v="71165616-M"/>
    <s v="Autos Flotas"/>
    <x v="4"/>
    <s v="ALLIANZ"/>
    <x v="0"/>
  </r>
  <r>
    <s v="2026001691"/>
    <s v="580585572"/>
    <s v="12070250-01056"/>
    <s v=""/>
    <x v="0"/>
    <d v="2026-01-01T00:00:00"/>
    <s v="ALVARO SANZ RAMOS"/>
    <s v="ALLIANZ MOTO V.03(COL/FL)"/>
    <s v="AUTO FLOTA"/>
    <n v="147.96"/>
    <s v="Eur."/>
    <n v="17.760000000000002"/>
    <s v="Eur."/>
    <n v="17.760000000000002"/>
    <s v="Eur."/>
    <n v="0"/>
    <s v="Eur."/>
    <s v=""/>
    <s v="0,00"/>
    <s v="Eur."/>
    <s v="Cartera"/>
    <s v="Cobrado"/>
    <s v="BANASEG-SV"/>
    <s v="ALLIANZ"/>
    <s v="AUTOS"/>
    <s v="Correduría"/>
    <s v="28108"/>
    <s v="ALCOBENDAS  MADRID"/>
    <s v="Particular"/>
    <s v="71157424-R"/>
    <s v="Autos Flotas"/>
    <x v="4"/>
    <s v="ALLIANZ"/>
    <x v="0"/>
  </r>
  <r>
    <s v="2026001693"/>
    <s v="580585598"/>
    <s v="12070250-01165"/>
    <s v=""/>
    <x v="0"/>
    <d v="2026-01-01T00:00:00"/>
    <s v="MANUEL MARCOS ROMAN"/>
    <s v="ALLIANZ AUTO V. 08 COLECTIVO"/>
    <s v="AUTO FLOTA"/>
    <n v="463.49"/>
    <s v="Eur."/>
    <n v="55.62"/>
    <s v="Eur."/>
    <n v="55.62"/>
    <s v="Eur."/>
    <n v="0"/>
    <s v="Eur."/>
    <s v=""/>
    <s v="0,00"/>
    <s v="Eur."/>
    <s v="Cartera"/>
    <s v="Cobrado"/>
    <s v="BANASEG-SV"/>
    <s v="ALLIANZ"/>
    <s v="AUTOS"/>
    <s v="Correduría"/>
    <s v="37188"/>
    <s v="CARBAJOSA DE LA SAGRADA  SALAMANCA"/>
    <s v="Particular"/>
    <s v="70980462-R"/>
    <s v="Autos Flotas"/>
    <x v="4"/>
    <s v="ALLIANZ"/>
    <x v="0"/>
  </r>
  <r>
    <s v="2026001692"/>
    <s v="580585580"/>
    <s v="12070250-01154"/>
    <s v=""/>
    <x v="0"/>
    <d v="2026-01-01T00:00:00"/>
    <s v="SANTA BERGAZ PEREZ"/>
    <s v="ALLIANZ AUTO V. 08 COLECTIVO"/>
    <s v="AUTO FLOTA"/>
    <n v="330.43"/>
    <s v="Eur."/>
    <n v="39.65"/>
    <s v="Eur."/>
    <n v="39.65"/>
    <s v="Eur."/>
    <n v="0"/>
    <s v="Eur."/>
    <s v=""/>
    <s v="0,00"/>
    <s v="Eur."/>
    <s v="Cartera"/>
    <s v="Cobrado"/>
    <s v="BANASEG-SV"/>
    <s v="ALLIANZ"/>
    <s v="AUTOS"/>
    <s v="Correduría"/>
    <s v="47500"/>
    <s v="NAVA DEL REY  VALLADOLID"/>
    <s v="Particular"/>
    <s v="12327815-E"/>
    <s v="Autos Flotas"/>
    <x v="4"/>
    <s v="ALLIANZ"/>
    <x v="0"/>
  </r>
  <r>
    <s v="2026001694"/>
    <s v="580585606"/>
    <s v="12070250-01194"/>
    <s v=""/>
    <x v="0"/>
    <d v="2026-01-01T00:00:00"/>
    <s v="CESAR LOMAS GREGORIO"/>
    <s v="ALLIANZ AUTO V. 08 COLECTIVO"/>
    <s v="AUTO FLOTA"/>
    <n v="266.33"/>
    <s v="Eur."/>
    <n v="31.96"/>
    <s v="Eur."/>
    <n v="31.96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09683397-Y"/>
    <s v="Autos Flotas"/>
    <x v="4"/>
    <s v="ALLIANZ"/>
    <x v="0"/>
  </r>
  <r>
    <s v="2026001696"/>
    <s v="580585614"/>
    <s v="12070250-01217"/>
    <s v=""/>
    <x v="0"/>
    <d v="2026-01-01T00:00:00"/>
    <s v="ANGEL ALONSO MONTOYA"/>
    <s v="ALLIANZ AUTO V. 08 COLECTIVO"/>
    <s v="AUTO FLOTA"/>
    <n v="293.75"/>
    <s v="Eur."/>
    <n v="35.25"/>
    <s v="Eur."/>
    <n v="35.25"/>
    <s v="Eur."/>
    <n v="0"/>
    <s v="Eur."/>
    <s v=""/>
    <s v="0,00"/>
    <s v="Eur."/>
    <s v="Cartera"/>
    <s v="Cobrado"/>
    <s v="BANASEG-SV"/>
    <s v="ALLIANZ"/>
    <s v="AUTOS"/>
    <s v="Correduría"/>
    <s v="47290"/>
    <s v="CUBILLAS DE STA. MARTA  VALLADOLID"/>
    <s v="Particular"/>
    <s v="12195748-K"/>
    <s v="Autos Flotas"/>
    <x v="4"/>
    <s v="ALLIANZ"/>
    <x v="0"/>
  </r>
  <r>
    <s v="2026001695"/>
    <s v="580585622"/>
    <s v="12070250-01240"/>
    <s v=""/>
    <x v="0"/>
    <d v="2026-01-01T00:00:00"/>
    <s v="GUILLERMO FRANCISCO GALVAN GUERRERO"/>
    <s v="ALLIANZ AUTO V. 08 COLECTIVO"/>
    <s v="AUTO FLOTA"/>
    <n v="1594.29"/>
    <s v="Eur."/>
    <n v="191.31"/>
    <s v="Eur."/>
    <n v="191.31"/>
    <s v="Eur."/>
    <n v="0"/>
    <s v="Eur."/>
    <s v=""/>
    <s v="0,00"/>
    <s v="Eur."/>
    <s v="Cartera"/>
    <s v="Cobrado"/>
    <s v="BANASEG-SV"/>
    <s v="ALLIANZ"/>
    <s v="AUTOS"/>
    <s v="Correduría"/>
    <s v="47004"/>
    <s v="VALLADOLID  VALLADOLID"/>
    <s v="Particular"/>
    <s v="12372683-V"/>
    <s v="Autos Flotas"/>
    <x v="4"/>
    <s v="ALLIANZ"/>
    <x v="0"/>
  </r>
  <r>
    <s v="2026001697"/>
    <s v="580585630"/>
    <s v="12070250-01298"/>
    <s v=""/>
    <x v="0"/>
    <d v="2026-01-01T00:00:00"/>
    <s v="CARLOS CASTRO SINDE"/>
    <s v="ALLIANZ MOTO V.03(COL/FL)"/>
    <s v="AUTO FLOTA"/>
    <n v="149.80000000000001"/>
    <s v="Eur."/>
    <n v="17.98"/>
    <s v="Eur."/>
    <n v="17.98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71135193-B"/>
    <s v="Autos Flotas"/>
    <x v="4"/>
    <s v="ALLIANZ"/>
    <x v="0"/>
  </r>
  <r>
    <s v="2026001698"/>
    <s v="580585648"/>
    <s v="12070250-01303"/>
    <s v=""/>
    <x v="0"/>
    <d v="2026-01-01T00:00:00"/>
    <s v="MANUEL PEREZ TRIMIÑO"/>
    <s v="ALLIANZ AUTO V. 08 COLECTIVO"/>
    <s v="AUTO FLOTA"/>
    <n v="344.81"/>
    <s v="Eur."/>
    <n v="41.38"/>
    <s v="Eur."/>
    <n v="41.38"/>
    <s v="Eur."/>
    <n v="0"/>
    <s v="Eur."/>
    <s v=""/>
    <s v="0,00"/>
    <s v="Eur."/>
    <s v="Cartera"/>
    <s v="Facturado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1700"/>
    <s v="580585655"/>
    <s v="12070250-01338"/>
    <s v=""/>
    <x v="0"/>
    <d v="2026-01-01T00:00:00"/>
    <s v="PEDRO VERDEJO MORALES"/>
    <s v="ALLIANZ AUTO V. 08 COLECTIVO"/>
    <s v="AUTO FLOTA"/>
    <n v="189.63"/>
    <s v="Eur."/>
    <n v="22.76"/>
    <s v="Eur."/>
    <n v="22.76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Particular"/>
    <s v="12117538-E"/>
    <s v="Autos Flotas"/>
    <x v="4"/>
    <s v="ALLIANZ"/>
    <x v="0"/>
  </r>
  <r>
    <s v="2026001699"/>
    <s v="580585663"/>
    <s v="12070250-01341"/>
    <s v=""/>
    <x v="0"/>
    <d v="2026-01-01T00:00:00"/>
    <s v="VICTOR NUÑEZ MARTIN"/>
    <s v="ALLIANZ MOTO V.03(COL/FL)"/>
    <s v="AUTO FLOTA"/>
    <n v="190.26"/>
    <s v="Eur."/>
    <n v="22.83"/>
    <s v="Eur."/>
    <n v="22.83"/>
    <s v="Eur."/>
    <n v="0"/>
    <s v="Eur."/>
    <s v=""/>
    <s v="0,00"/>
    <s v="Eur."/>
    <s v="Cartera"/>
    <s v="Facturado"/>
    <s v="BANASEG-SV"/>
    <s v="ALLIANZ"/>
    <s v="AUTOS"/>
    <s v="Correduría"/>
    <s v="47250"/>
    <s v="MOJADOS   VALLADOLID"/>
    <s v="Particular"/>
    <s v="71155592-D"/>
    <s v="Autos Flotas"/>
    <x v="4"/>
    <s v="ALLIANZ"/>
    <x v="0"/>
  </r>
  <r>
    <s v="2026001701"/>
    <s v="580585671"/>
    <s v="12070250-01366"/>
    <s v=""/>
    <x v="0"/>
    <d v="2026-01-01T00:00:00"/>
    <s v="COVADONGA CAMPO JUAN"/>
    <s v="ALLIANZ AUTO V. 08 COLECTIVO"/>
    <s v="AUTO FLOTA"/>
    <n v="287.39"/>
    <s v="Eur."/>
    <n v="34.49"/>
    <s v="Eur."/>
    <n v="34.49"/>
    <s v="Eur."/>
    <n v="0"/>
    <s v="Eur."/>
    <s v=""/>
    <s v="0,00"/>
    <s v="Eur."/>
    <s v="Cartera"/>
    <s v="Cobrado"/>
    <s v="BANASEG-SV"/>
    <s v="ALLIANZ"/>
    <s v="AUTOS"/>
    <s v="Correduría"/>
    <s v="47500"/>
    <s v="NAVA DEL REY  VALLADOLID"/>
    <s v="Particular"/>
    <s v="71116308-D"/>
    <s v="Autos Flotas"/>
    <x v="4"/>
    <s v="ALLIANZ"/>
    <x v="0"/>
  </r>
  <r>
    <s v="2026001702"/>
    <s v="580585689"/>
    <s v="12070250-01370"/>
    <s v=""/>
    <x v="0"/>
    <d v="2026-01-01T00:00:00"/>
    <s v="JUAN ANTONIO MARTIN ALONSO"/>
    <s v="ALLIANZ MOTO V.03(COL/FL)"/>
    <s v="AUTO FLOTA"/>
    <n v="154.54"/>
    <s v="Eur."/>
    <n v="18.54"/>
    <s v="Eur."/>
    <n v="18.54"/>
    <s v="Eur."/>
    <n v="0"/>
    <s v="Eur."/>
    <s v=""/>
    <s v="0,00"/>
    <s v="Eur."/>
    <s v="Cartera"/>
    <s v="Cobrado"/>
    <s v="BANASEG-SV"/>
    <s v="ALLIANZ"/>
    <s v="AUTOS"/>
    <s v="Correduría"/>
    <s v="47290"/>
    <s v="CUBILLAS DE SANTA MARTA  VALLADOLID"/>
    <s v="Particular"/>
    <s v="09299959-R"/>
    <s v="Autos Flotas"/>
    <x v="4"/>
    <s v="ALLIANZ"/>
    <x v="0"/>
  </r>
  <r>
    <s v="2026001703"/>
    <s v="580585697"/>
    <s v="12070250-01414"/>
    <s v=""/>
    <x v="0"/>
    <d v="2026-01-01T00:00:00"/>
    <s v="JESUS SANZ SANZ"/>
    <s v="ALLIANZ AUTO V. 08 COLECTIVO"/>
    <s v="AUTO FLOTA"/>
    <n v="321.04000000000002"/>
    <s v="Eur."/>
    <n v="38.520000000000003"/>
    <s v="Eur."/>
    <n v="38.520000000000003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03389716-E"/>
    <s v="Autos Flotas"/>
    <x v="4"/>
    <s v="ALLIANZ"/>
    <x v="0"/>
  </r>
  <r>
    <s v="2026001704"/>
    <s v="580585705"/>
    <s v="12070250-01443"/>
    <s v=""/>
    <x v="0"/>
    <d v="2026-01-01T00:00:00"/>
    <s v="RAFAEL VIDAL SANCHEZ"/>
    <s v="ALLIANZ AUTO V. 08 COLECTIVO"/>
    <s v="AUTO FLOTA"/>
    <n v="678.99"/>
    <s v="Eur."/>
    <n v="81.48"/>
    <s v="Eur."/>
    <n v="81.48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Flotas"/>
    <x v="4"/>
    <s v="ALLIANZ"/>
    <x v="0"/>
  </r>
  <r>
    <s v="2026001706"/>
    <s v="580585713"/>
    <s v="12070250-01485"/>
    <s v=""/>
    <x v="0"/>
    <d v="2026-01-01T00:00:00"/>
    <s v="JOSE MANUEL JIMENEZ BLAZQUEZ"/>
    <s v="ALLIANZ AUTO V. 08 COLECTIVO"/>
    <s v="AUTO FLOTA"/>
    <n v="542.38"/>
    <s v="Eur."/>
    <n v="65.09"/>
    <s v="Eur."/>
    <n v="65.09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07853373-T"/>
    <s v="Autos Flotas"/>
    <x v="4"/>
    <s v="ALLIANZ"/>
    <x v="0"/>
  </r>
  <r>
    <s v="2026001705"/>
    <s v="580585721"/>
    <s v="12070250-01523"/>
    <s v=""/>
    <x v="0"/>
    <d v="2026-01-01T00:00:00"/>
    <s v="JAVIER PINILLOS LLORENTE"/>
    <s v="ALLIANZ MOTO V.03(COL/FL)"/>
    <s v="AUTO FLOTA"/>
    <n v="107.74"/>
    <s v="Eur."/>
    <n v="12.93"/>
    <s v="Eur."/>
    <n v="12.93"/>
    <s v="Eur."/>
    <n v="0"/>
    <s v="Eur."/>
    <s v=""/>
    <s v="0,00"/>
    <s v="Eur."/>
    <s v="Cartera"/>
    <s v="Cobrado"/>
    <s v="BANASEG-SV"/>
    <s v="ALLIANZ"/>
    <s v="AUTOS"/>
    <s v="Correduría"/>
    <s v="47100"/>
    <s v="EL MONTICO  VALLADOLID"/>
    <s v="Particular"/>
    <s v="71232076-H"/>
    <s v="Autos Flotas"/>
    <x v="4"/>
    <s v="ALLIANZ"/>
    <x v="0"/>
  </r>
  <r>
    <s v="2026001707"/>
    <s v="580585739"/>
    <s v="12070250-01536"/>
    <s v=""/>
    <x v="0"/>
    <d v="2026-01-01T00:00:00"/>
    <s v="PABLO RAMOS GUTIERREZ"/>
    <s v="ALLIANZ AUTO V. 08 COLECTIVO"/>
    <s v="AUTO FLOTA"/>
    <n v="337.22"/>
    <s v="Eur."/>
    <n v="40.47"/>
    <s v="Eur."/>
    <n v="40.47"/>
    <s v="Eur."/>
    <n v="0"/>
    <s v="Eur."/>
    <s v=""/>
    <s v="0,00"/>
    <s v="Eur."/>
    <s v="Cartera"/>
    <s v="Cobrado"/>
    <s v="BANASEG-SV"/>
    <s v="ALLIANZ"/>
    <s v="AUTOS"/>
    <s v="Correduría"/>
    <s v="34002"/>
    <s v="PALENCIA  PALENCIA"/>
    <s v="Particular"/>
    <s v="12693318-B"/>
    <s v="Autos Flotas"/>
    <x v="4"/>
    <s v="ALLIANZ"/>
    <x v="0"/>
  </r>
  <r>
    <s v="2026001708"/>
    <s v="580585747"/>
    <s v="12070250-01549"/>
    <s v=""/>
    <x v="0"/>
    <d v="2026-01-01T00:00:00"/>
    <s v="MIGUEL ANGEL PARDO GONZALEZ"/>
    <s v="ALLIANZ AUTO V. 08 COLECTIVO"/>
    <s v="AUTO FLOTA"/>
    <n v="1754.53"/>
    <s v="Eur."/>
    <n v="210.54"/>
    <s v="Eur."/>
    <n v="210.54"/>
    <s v="Eur."/>
    <n v="0"/>
    <s v="Eur."/>
    <s v=""/>
    <s v="0,00"/>
    <s v="Eur."/>
    <s v="Cartera"/>
    <s v="Cobrado"/>
    <s v="BANASEG-SV"/>
    <s v="ALLIANZ"/>
    <s v="AUTOS"/>
    <s v="Correduría"/>
    <s v="47003"/>
    <s v="VALLADOLID   VALLADOLID"/>
    <s v="Particular"/>
    <s v="12204364-N"/>
    <s v="Autos Flotas"/>
    <x v="4"/>
    <s v="ALLIANZ"/>
    <x v="0"/>
  </r>
  <r>
    <s v="2026001709"/>
    <s v="580585754"/>
    <s v="12070250-01551"/>
    <s v=""/>
    <x v="0"/>
    <d v="2026-01-01T00:00:00"/>
    <s v="CENTROLID, S.A."/>
    <s v="ALLIANZ AUTO V. 08 COLECTIVO"/>
    <s v="AUTO FLOTA"/>
    <n v="908.43"/>
    <s v="Eur."/>
    <n v="109.01"/>
    <s v="Eur."/>
    <n v="109.01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Empresa"/>
    <s v="A-47410089"/>
    <s v="Autos Flotas"/>
    <x v="4"/>
    <s v="ALLIANZ"/>
    <x v="0"/>
  </r>
  <r>
    <s v="2026001710"/>
    <s v="580585770"/>
    <s v="12070250-01626"/>
    <s v=""/>
    <x v="0"/>
    <d v="2026-01-01T00:00:00"/>
    <s v="OCTAVIO VELASCO ALONSO"/>
    <s v="ALLIANZ AUTO V. 08 COLECTIVO"/>
    <s v="AUTO FLOTA"/>
    <n v="377.43"/>
    <s v="Eur."/>
    <n v="45.29"/>
    <s v="Eur."/>
    <n v="45.29"/>
    <s v="Eur."/>
    <n v="0"/>
    <s v="Eur."/>
    <s v=""/>
    <s v="0,00"/>
    <s v="Eur."/>
    <s v="Cartera"/>
    <s v="Cobrado"/>
    <s v="BANASEG-SV"/>
    <s v="ALLIANZ"/>
    <s v="AUTOS"/>
    <s v="Correduría"/>
    <s v="47007"/>
    <s v="VALLADOLID  VALLADOLID"/>
    <s v="Particular"/>
    <s v="12215113-C"/>
    <s v="Autos Flotas"/>
    <x v="4"/>
    <s v="ALLIANZ"/>
    <x v="0"/>
  </r>
  <r>
    <s v="2026001711"/>
    <s v="580585762"/>
    <s v="12070250-01585"/>
    <s v=""/>
    <x v="0"/>
    <d v="2026-01-01T00:00:00"/>
    <s v="LEOPOLDO FRANCO CASTELLANOS"/>
    <s v="ALLIANZ MOTO V.03(COL/FL)"/>
    <s v="AUTO FLOTA"/>
    <n v="148.07"/>
    <s v="Eur."/>
    <n v="17.77"/>
    <s v="Eur."/>
    <n v="17.77"/>
    <s v="Eur."/>
    <n v="0"/>
    <s v="Eur."/>
    <s v=""/>
    <s v="0,00"/>
    <s v="Eur."/>
    <s v="Cartera"/>
    <s v="Cobrado"/>
    <s v="BANASEG-SV"/>
    <s v="ALLIANZ"/>
    <s v="AUTOS"/>
    <s v="Correduría"/>
    <s v="24008"/>
    <s v="LEON  LEON"/>
    <s v="Particular"/>
    <s v="09710944-E"/>
    <s v="Autos Flotas"/>
    <x v="4"/>
    <s v="ALLIANZ"/>
    <x v="0"/>
  </r>
  <r>
    <s v="2026000571"/>
    <s v="580585788"/>
    <s v="12070250-01673"/>
    <d v="2026-01-02T00:00:00"/>
    <x v="1"/>
    <d v="2026-01-01T00:00:00"/>
    <s v="JESUS ANDRES ASTORGA"/>
    <s v="ALLIANZ AUTO V. 08 COLECTIVO"/>
    <s v="AUTO FLOTA"/>
    <n v="435.85"/>
    <s v="Eur."/>
    <n v="52.3"/>
    <s v="Eur."/>
    <n v="52.3"/>
    <s v="Eur."/>
    <n v="0"/>
    <s v="Eur."/>
    <s v=""/>
    <s v="0,00"/>
    <s v="Eur."/>
    <s v="Cartera"/>
    <s v="Anulado_Cia"/>
    <s v="BANASEG-SV"/>
    <s v="ALLIANZ"/>
    <s v="AUTOS"/>
    <s v="Correduría"/>
    <s v="48830"/>
    <s v="SODUPE  VIZCAYA"/>
    <s v="Particular"/>
    <s v="09668801-S"/>
    <s v="Autos Flotas"/>
    <x v="4"/>
    <s v="ALLIANZ"/>
    <x v="0"/>
  </r>
  <r>
    <s v="2026001713"/>
    <s v="580585796"/>
    <s v="12070250-01690"/>
    <s v=""/>
    <x v="0"/>
    <d v="2026-01-01T00:00:00"/>
    <s v="RODOLFO ALVAREZ CAMPO"/>
    <s v="ALLIANZ AUTO V. 08 COLECTIVO"/>
    <s v="AUTO FLOTA"/>
    <n v="321.33"/>
    <s v="Eur."/>
    <n v="38.56"/>
    <s v="Eur."/>
    <n v="38.56"/>
    <s v="Eur."/>
    <n v="0"/>
    <s v="Eur."/>
    <s v=""/>
    <s v="0,00"/>
    <s v="Eur."/>
    <s v="Cartera"/>
    <s v="Facturado"/>
    <s v="BANASEG-SV"/>
    <s v="ALLIANZ"/>
    <s v="AUTOS"/>
    <s v="Correduría"/>
    <s v="47010"/>
    <s v="VALLADOLID  VALLADOLID"/>
    <s v="Particular"/>
    <s v="09289094-S"/>
    <s v="Autos Flotas"/>
    <x v="4"/>
    <s v="ALLIANZ"/>
    <x v="0"/>
  </r>
  <r>
    <s v="2026000563"/>
    <s v="580585804"/>
    <s v="12070250-01693"/>
    <d v="2026-01-02T00:00:00"/>
    <x v="1"/>
    <d v="2026-01-01T00:00:00"/>
    <s v="CARLOS DELGADO E HIJOS, S.L."/>
    <s v="ALLIANZ AUTO V. 08 COLECTIVO"/>
    <s v="AUTO FLOTA"/>
    <n v="669.72"/>
    <s v="Eur."/>
    <n v="80.37"/>
    <s v="Eur."/>
    <n v="80.37"/>
    <s v="Eur."/>
    <n v="0"/>
    <s v="Eur."/>
    <s v=""/>
    <s v="0,00"/>
    <s v="Eur."/>
    <s v="Cartera"/>
    <s v="Anulado_Cia"/>
    <s v="BANASEG-SV"/>
    <s v="ALLIANZ"/>
    <s v="AUTOS"/>
    <s v="Correduría"/>
    <s v="47130"/>
    <s v="SIMANCAS  VALLADOLID"/>
    <s v="Empresa"/>
    <s v="B-47738190"/>
    <s v="Autos Flotas"/>
    <x v="4"/>
    <s v="ALLIANZ"/>
    <x v="0"/>
  </r>
  <r>
    <s v="2026001712"/>
    <s v="580585812"/>
    <s v="12070250-01751"/>
    <s v=""/>
    <x v="0"/>
    <d v="2026-01-01T00:00:00"/>
    <s v="MANUEL MOURE ALVAREZ"/>
    <s v="ALLIANZ MOTO V.03(COL/FL)"/>
    <s v="AUTO FLOTA"/>
    <n v="89.66"/>
    <s v="Eur."/>
    <n v="10.76"/>
    <s v="Eur."/>
    <n v="10.76"/>
    <s v="Eur."/>
    <n v="0"/>
    <s v="Eur."/>
    <s v=""/>
    <s v="0,00"/>
    <s v="Eur."/>
    <s v="Cartera"/>
    <s v="Cobrado"/>
    <s v="BANASEG-SV"/>
    <s v="ALLIANZ"/>
    <s v="AUTOS"/>
    <s v="Correduría"/>
    <s v="47170"/>
    <s v="RENEDO  VALLADOLID"/>
    <s v="Particular"/>
    <s v="09342267-N"/>
    <s v="Autos Flotas"/>
    <x v="4"/>
    <s v="ALLIANZ"/>
    <x v="0"/>
  </r>
  <r>
    <s v="2026001714"/>
    <s v="580585820"/>
    <s v="12070250-01762"/>
    <s v=""/>
    <x v="0"/>
    <d v="2026-01-01T00:00:00"/>
    <s v="M. SANTOS GARCIA E HIJOS S.L."/>
    <s v="ALLIANZ AUTO V. 08 COLECTIVO"/>
    <s v="AUTO FLOTA"/>
    <n v="210.72"/>
    <s v="Eur."/>
    <n v="25.29"/>
    <s v="Eur."/>
    <n v="25.29"/>
    <s v="Eur."/>
    <n v="0"/>
    <s v="Eur."/>
    <s v=""/>
    <s v="0,00"/>
    <s v="Eur."/>
    <s v="Cartera"/>
    <s v="Cobrado"/>
    <s v="BANASEG-SV"/>
    <s v="ALLIANZ"/>
    <s v="AUTOS"/>
    <s v="Correduría"/>
    <s v="40470"/>
    <s v="NAVAS DE ORO   SEGOVIA"/>
    <s v="Empresa"/>
    <s v="B-40150716"/>
    <s v="Autos Flotas"/>
    <x v="4"/>
    <s v="ALLIANZ"/>
    <x v="0"/>
  </r>
  <r>
    <s v="2026001715"/>
    <s v="580585838"/>
    <s v="12070250-01773"/>
    <s v=""/>
    <x v="0"/>
    <d v="2026-01-01T00:00:00"/>
    <s v="MARTA LARA PEREZ"/>
    <s v="ALLIANZ MOTO V.03(COL/FL)"/>
    <s v="AUTO FLOTA"/>
    <n v="237.38"/>
    <s v="Eur."/>
    <n v="28.49"/>
    <s v="Eur."/>
    <n v="28.49"/>
    <s v="Eur."/>
    <n v="0"/>
    <s v="Eur."/>
    <s v=""/>
    <s v="0,00"/>
    <s v="Eur."/>
    <s v="Cartera"/>
    <s v="Cobrado"/>
    <s v="BANASEG-SV"/>
    <s v="ALLIANZ"/>
    <s v="AUTOS"/>
    <s v="Correduría"/>
    <s v="28720"/>
    <s v="BUSTARVIEJO   MADRID"/>
    <s v="Particular"/>
    <s v="05950882-T"/>
    <s v="Autos Flotas"/>
    <x v="4"/>
    <s v="ALLIANZ"/>
    <x v="0"/>
  </r>
  <r>
    <s v="2026001716"/>
    <s v="580585846"/>
    <s v="12070250-01790"/>
    <s v=""/>
    <x v="0"/>
    <d v="2026-01-01T00:00:00"/>
    <s v="LAURA BARRERA VILLANUEVA"/>
    <s v="ALLIANZ AUTO V. 08 COLECTIVO"/>
    <s v="AUTO FLOTA"/>
    <n v="523.08000000000004"/>
    <s v="Eur."/>
    <n v="62.77"/>
    <s v="Eur."/>
    <n v="62.7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09704030-P"/>
    <s v="Autos Flotas"/>
    <x v="4"/>
    <s v="ALLIANZ"/>
    <x v="0"/>
  </r>
  <r>
    <s v="2026001717"/>
    <s v="580585853"/>
    <s v="12070250-01794"/>
    <s v=""/>
    <x v="0"/>
    <d v="2026-01-01T00:00:00"/>
    <s v="JOSE MARIA DEL CAÑO MONEDERO"/>
    <s v="ALLIANZ MOTO V.03(COL/FL)"/>
    <s v="AUTO FLOTA"/>
    <n v="157.25"/>
    <s v="Eur."/>
    <n v="18.87"/>
    <s v="Eur."/>
    <n v="18.87"/>
    <s v="Eur."/>
    <n v="0"/>
    <s v="Eur."/>
    <s v=""/>
    <s v="0,00"/>
    <s v="Eur."/>
    <s v="Cartera"/>
    <s v="Cobrado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1718"/>
    <s v="580585861"/>
    <s v="12070250-01802"/>
    <s v=""/>
    <x v="0"/>
    <d v="2026-01-01T00:00:00"/>
    <s v="FRANCISCO MATEO VALERIO"/>
    <s v="ALLIANZ AUTO V. 08 COLECTIVO"/>
    <s v="AUTO FLOTA"/>
    <n v="388.12"/>
    <s v="Eur."/>
    <n v="46.57"/>
    <s v="Eur."/>
    <n v="46.57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1719"/>
    <s v="580585879"/>
    <s v="12070250-01823"/>
    <s v=""/>
    <x v="0"/>
    <d v="2026-01-01T00:00:00"/>
    <s v="HIJOS DE JOSE ANTONIO RODRIGUE ,"/>
    <s v="ALLIANZ AUTO V. 08 COLECTIVO"/>
    <s v="AUTO FLOTA"/>
    <n v="393.41"/>
    <s v="Eur."/>
    <n v="47.21"/>
    <s v="Eur."/>
    <n v="47.21"/>
    <s v="Eur."/>
    <n v="0"/>
    <s v="Eur."/>
    <s v=""/>
    <s v="0,00"/>
    <s v="Eur."/>
    <s v="Cartera"/>
    <s v="Cobrado"/>
    <s v="BANASEG-SV"/>
    <s v="ALLIANZ"/>
    <s v="AUTOS"/>
    <s v="Correduría"/>
    <s v="34190"/>
    <s v="VILLAMURIEL DE CERRATO  PALENCIA"/>
    <s v="Empresa"/>
    <s v="B-34041038"/>
    <s v="Autos Flotas"/>
    <x v="4"/>
    <s v="ALLIANZ"/>
    <x v="0"/>
  </r>
  <r>
    <s v="2026001720"/>
    <s v="580585887"/>
    <s v="12070250-01835"/>
    <s v=""/>
    <x v="0"/>
    <d v="2026-01-01T00:00:00"/>
    <s v="AQUILINA PASCUAL FERNANDEZ"/>
    <s v="ALLIANZ AUTO V. 08 COLECTIVO"/>
    <s v="AUTO FLOTA"/>
    <n v="604.9"/>
    <s v="Eur."/>
    <n v="72.59"/>
    <s v="Eur."/>
    <n v="72.59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09780005-Z"/>
    <s v="Autos Flotas"/>
    <x v="4"/>
    <s v="ALLIANZ"/>
    <x v="0"/>
  </r>
  <r>
    <s v="2026001721"/>
    <s v="580585895"/>
    <s v="12070250-01846"/>
    <s v=""/>
    <x v="0"/>
    <d v="2026-01-01T00:00:00"/>
    <s v="DAVID PINTADO NAVARRO"/>
    <s v="ALLIANZ MOTO V.03(COL/FL)"/>
    <s v="AUTO FLOTA"/>
    <n v="119.45"/>
    <s v="Eur."/>
    <n v="14.33"/>
    <s v="Eur."/>
    <n v="14.33"/>
    <s v="Eur."/>
    <n v="0"/>
    <s v="Eur."/>
    <s v=""/>
    <s v="0,00"/>
    <s v="Eur."/>
    <s v="Cartera"/>
    <s v="Cobrado"/>
    <s v="BANASEG-SV"/>
    <s v="ALLIANZ"/>
    <s v="AUTOS"/>
    <s v="Correduría"/>
    <s v="47193"/>
    <s v="CISTERNIGA  VALLADOLID"/>
    <s v="Particular"/>
    <s v="71144325-N"/>
    <s v="Autos Flotas"/>
    <x v="4"/>
    <s v="ALLIANZ"/>
    <x v="0"/>
  </r>
  <r>
    <s v="2026001722"/>
    <s v="580585903"/>
    <s v="12070250-01847"/>
    <s v=""/>
    <x v="0"/>
    <d v="2026-01-01T00:00:00"/>
    <s v="PEDRO MUÑOZ SAYABERA"/>
    <s v="ALLIANZ MOTO V.03(COL/FL)"/>
    <s v="AUTO FLOTA"/>
    <n v="248.57"/>
    <s v="Eur."/>
    <n v="29.83"/>
    <s v="Eur."/>
    <n v="29.83"/>
    <s v="Eur."/>
    <n v="0"/>
    <s v="Eur."/>
    <s v=""/>
    <s v="0,00"/>
    <s v="Eur."/>
    <s v="Cartera"/>
    <s v="Cobrado"/>
    <s v="BANASEG-SV"/>
    <s v="ALLIANZ"/>
    <s v="AUTOS"/>
    <s v="Correduría"/>
    <s v="48960"/>
    <s v="GALDAKAO  VIZCAYA"/>
    <s v="Particular"/>
    <s v="14589740-N"/>
    <s v="Autos Flotas"/>
    <x v="4"/>
    <s v="ALLIANZ"/>
    <x v="0"/>
  </r>
  <r>
    <s v="2026001723"/>
    <s v="580585911"/>
    <s v="12070250-01863"/>
    <s v=""/>
    <x v="0"/>
    <d v="2026-01-01T00:00:00"/>
    <s v="FRANCISCO JAVIER CASADO DOMINGUEZ"/>
    <s v="ALLIANZ AUTO V. 08 COLECTIVO"/>
    <s v="AUTO FLOTA"/>
    <n v="285.89"/>
    <s v="Eur."/>
    <n v="34.31"/>
    <s v="Eur."/>
    <n v="34.31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12321936-P"/>
    <s v="Autos Flotas"/>
    <x v="4"/>
    <s v="ALLIANZ"/>
    <x v="0"/>
  </r>
  <r>
    <s v="2026001724"/>
    <s v="580585945"/>
    <s v="12070250-01899"/>
    <s v=""/>
    <x v="0"/>
    <d v="2026-01-01T00:00:00"/>
    <s v="ANTONIO GARCIA RUIZ"/>
    <s v="ALLIANZ AUTO V. 08 COLECTIVO"/>
    <s v="AUTO FLOTA"/>
    <n v="502.92"/>
    <s v="Eur."/>
    <n v="60.35"/>
    <s v="Eur."/>
    <n v="60.3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358526-M"/>
    <s v="Autos Flotas"/>
    <x v="4"/>
    <s v="ALLIANZ"/>
    <x v="0"/>
  </r>
  <r>
    <s v="2026001725"/>
    <s v="580585937"/>
    <s v="12070250-01898"/>
    <s v=""/>
    <x v="0"/>
    <d v="2026-01-01T00:00:00"/>
    <s v="TRANSYAHEZ S.L."/>
    <s v="ALLIANZ AUTO V. 08 COLECTIVO"/>
    <s v="AUTO FLOTA"/>
    <n v="318.11"/>
    <s v="Eur."/>
    <n v="38.17"/>
    <s v="Eur."/>
    <n v="38.17"/>
    <s v="Eur."/>
    <n v="0"/>
    <s v="Eur."/>
    <s v="ASETRA"/>
    <n v="7.95"/>
    <s v="Eur."/>
    <s v="Cartera"/>
    <s v="Cobrado"/>
    <s v="BANASEG-SV"/>
    <s v="ALLIANZ"/>
    <s v="AUTOS"/>
    <s v="Correduría"/>
    <s v="47520"/>
    <s v="CASTRONUÑO  VALLADOLID"/>
    <s v="Empresa"/>
    <s v="B-47411269"/>
    <s v="Autos Flotas"/>
    <x v="4"/>
    <s v="ALLIANZ"/>
    <x v="0"/>
  </r>
  <r>
    <s v="2026001726"/>
    <s v="580585929"/>
    <s v="12070250-01888"/>
    <s v=""/>
    <x v="0"/>
    <d v="2026-01-01T00:00:00"/>
    <s v="CELESTINO NIETO GONZALEZ"/>
    <s v="ALLIANZ AUTO V. 08 COLECTIVO"/>
    <s v="AUTO FLOTA"/>
    <n v="263.89999999999998"/>
    <s v="Eur."/>
    <n v="31.67"/>
    <s v="Eur."/>
    <n v="31.67"/>
    <s v="Eur."/>
    <n v="0"/>
    <s v="Eur."/>
    <s v=""/>
    <s v="0,00"/>
    <s v="Eur."/>
    <s v="Cartera"/>
    <s v="Cobrado"/>
    <s v="BANASEG-SV"/>
    <s v="ALLIANZ"/>
    <s v="AUTOS"/>
    <s v="Correduría"/>
    <s v="47005"/>
    <s v="VALLADOLID  VALLADOLID"/>
    <s v="Particular"/>
    <s v="12366376-N"/>
    <s v="Autos Flotas"/>
    <x v="4"/>
    <s v="ALLIANZ"/>
    <x v="0"/>
  </r>
  <r>
    <s v="2026001727"/>
    <s v="580585960"/>
    <s v="12070250-01943"/>
    <s v=""/>
    <x v="0"/>
    <d v="2026-01-01T00:00:00"/>
    <s v="DAVID CALLEJO GARCIA"/>
    <s v="ALLIANZ AUTO V. 08 COLECTIVO"/>
    <s v="AUTO FLOTA"/>
    <n v="434.99"/>
    <s v="Eur."/>
    <n v="52.2"/>
    <s v="Eur."/>
    <n v="52.2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12376022-K"/>
    <s v="Autos Flotas"/>
    <x v="4"/>
    <s v="ALLIANZ"/>
    <x v="0"/>
  </r>
  <r>
    <s v="2026001728"/>
    <s v="580585952"/>
    <s v="12070250-01917"/>
    <s v=""/>
    <x v="0"/>
    <d v="2026-01-01T00:00:00"/>
    <s v="YOLANDA GONZALEZ DIEZ"/>
    <s v="ALLIANZ AUTO V. 08 COLECTIVO"/>
    <s v="AUTO FLOTA"/>
    <n v="318.16000000000003"/>
    <s v="Eur."/>
    <n v="38.18"/>
    <s v="Eur."/>
    <n v="38.18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400482-D"/>
    <s v="Autos Flotas"/>
    <x v="4"/>
    <s v="ALLIANZ"/>
    <x v="0"/>
  </r>
  <r>
    <s v="2026001729"/>
    <s v="580585978"/>
    <s v="12070250-01958"/>
    <s v=""/>
    <x v="0"/>
    <d v="2026-01-01T00:00:00"/>
    <s v="LAURA BARRERA VILLANUEVA"/>
    <s v="ALLIANZ AUTO V. 08 COLECTIVO"/>
    <s v="AUTO FLOTA"/>
    <n v="496.69"/>
    <s v="Eur."/>
    <n v="59.6"/>
    <s v="Eur."/>
    <n v="59.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09704030-P"/>
    <s v="Autos Flotas"/>
    <x v="4"/>
    <s v="ALLIANZ"/>
    <x v="0"/>
  </r>
  <r>
    <s v="2026001730"/>
    <s v="580585986"/>
    <s v="12070250-01960"/>
    <s v=""/>
    <x v="0"/>
    <d v="2026-01-01T00:00:00"/>
    <s v="ANGEL LUIS GALLEGOS CABREJAS"/>
    <s v="ALLIANZ MOTO V.03(COL/FL)"/>
    <s v="AUTO FLOTA"/>
    <n v="150.96"/>
    <s v="Eur."/>
    <n v="18.12"/>
    <s v="Eur."/>
    <n v="18.12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09316542-R"/>
    <s v="Autos Flotas"/>
    <x v="4"/>
    <s v="ALLIANZ"/>
    <x v="0"/>
  </r>
  <r>
    <s v="2026001731"/>
    <s v="580585994"/>
    <s v="12070250-01967"/>
    <s v=""/>
    <x v="0"/>
    <d v="2026-01-01T00:00:00"/>
    <s v="MARIA DEL PILAR SANCHEZ GARCIA"/>
    <s v="ALLIANZ AUTO V. 08 COLECTIVO"/>
    <s v="AUTO FLOTA"/>
    <n v="295.23"/>
    <s v="Eur."/>
    <n v="35.43"/>
    <s v="Eur."/>
    <n v="35.43"/>
    <s v="Eur."/>
    <n v="0"/>
    <s v="Eur."/>
    <s v=""/>
    <s v="0,00"/>
    <s v="Eur."/>
    <s v="Cartera"/>
    <s v="Cobrado"/>
    <s v="BANASEG-SV"/>
    <s v="ALLIANZ"/>
    <s v="AUTOS"/>
    <s v="Correduría"/>
    <s v="37188"/>
    <s v="CARBAJOSA DE LA SAGRADA  SALAMANCA"/>
    <s v="Particular"/>
    <s v="70981426-E"/>
    <s v="Autos Flotas"/>
    <x v="4"/>
    <s v="ALLIANZ"/>
    <x v="0"/>
  </r>
  <r>
    <s v="2026001732"/>
    <s v="580586000"/>
    <s v="12070250-01973"/>
    <s v=""/>
    <x v="0"/>
    <d v="2026-01-01T00:00:00"/>
    <s v="MARIA NURIA BODERO YUDEGO"/>
    <s v="ALLIANZ AUTO V. 08 COLECTIVO"/>
    <s v="AUTO FLOTA"/>
    <n v="396.65"/>
    <s v="Eur."/>
    <n v="47.6"/>
    <s v="Eur."/>
    <n v="47.6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276088-G"/>
    <s v="Autos Flotas"/>
    <x v="4"/>
    <s v="ALLIANZ"/>
    <x v="0"/>
  </r>
  <r>
    <s v="2026001733"/>
    <s v="580586018"/>
    <s v="12070250-01985"/>
    <s v=""/>
    <x v="0"/>
    <d v="2026-01-01T00:00:00"/>
    <s v="JOSE TELLEZ TEJEDOR"/>
    <s v="ALLIANZ AUTO V. 08 COLECTIVO"/>
    <s v="AUTO FLOTA"/>
    <n v="490.28"/>
    <s v="Eur."/>
    <n v="58.83"/>
    <s v="Eur."/>
    <n v="58.83"/>
    <s v="Eur."/>
    <n v="0"/>
    <s v="Eur."/>
    <s v=""/>
    <s v="0,00"/>
    <s v="Eur."/>
    <s v="Cartera"/>
    <s v="Facturado"/>
    <s v="BANASEG-SV"/>
    <s v="ALLIANZ"/>
    <s v="AUTOS"/>
    <s v="Correduría"/>
    <s v="47193"/>
    <s v="LA CISTERNIGA  VALLADOLID"/>
    <s v="Particular"/>
    <s v="12381959-R"/>
    <s v="Autos Flotas"/>
    <x v="4"/>
    <s v="ALLIANZ"/>
    <x v="0"/>
  </r>
  <r>
    <s v="2026001734"/>
    <s v="580586026"/>
    <s v="12070250-01989"/>
    <s v=""/>
    <x v="0"/>
    <d v="2026-01-01T00:00:00"/>
    <s v="PEDRO MUÑOZ SAYABERA"/>
    <s v="ALLIANZ AUTO V. 08 COLECTIVO"/>
    <s v="AUTO FLOTA"/>
    <n v="438.38"/>
    <s v="Eur."/>
    <n v="52.61"/>
    <s v="Eur."/>
    <n v="52.61"/>
    <s v="Eur."/>
    <n v="0"/>
    <s v="Eur."/>
    <s v=""/>
    <s v="0,00"/>
    <s v="Eur."/>
    <s v="Cartera"/>
    <s v="Cobrado"/>
    <s v="BANASEG-SV"/>
    <s v="ALLIANZ"/>
    <s v="AUTOS"/>
    <s v="Correduría"/>
    <s v="48960"/>
    <s v="GALDAKAO  VIZCAYA"/>
    <s v="Particular"/>
    <s v="14589740-N"/>
    <s v="Autos Flotas"/>
    <x v="4"/>
    <s v="ALLIANZ"/>
    <x v="0"/>
  </r>
  <r>
    <s v="2026001735"/>
    <s v="580586034"/>
    <s v="12070250-01993"/>
    <s v=""/>
    <x v="0"/>
    <d v="2026-01-01T00:00:00"/>
    <s v="SERGIO CARREÑO SALGADO"/>
    <s v="ALLIANZ AUTO V. 08 COLECTIVO"/>
    <s v="AUTO FLOTA"/>
    <n v="495.86"/>
    <s v="Eur."/>
    <n v="59.5"/>
    <s v="Eur."/>
    <n v="59.5"/>
    <s v="Eur."/>
    <n v="0"/>
    <s v="Eur."/>
    <s v=""/>
    <s v="0,00"/>
    <s v="Eur."/>
    <s v="Cartera"/>
    <s v="Cobrado"/>
    <s v="BANASEG-SV"/>
    <s v="ALLIANZ"/>
    <s v="AUTOS"/>
    <s v="Correduría"/>
    <s v="47170"/>
    <s v="RENEDO DE ESGUEVA  VALLADOLID"/>
    <s v="Particular"/>
    <s v="09346865-X"/>
    <s v="Autos Flotas"/>
    <x v="4"/>
    <s v="ALLIANZ"/>
    <x v="0"/>
  </r>
  <r>
    <s v="2026001736"/>
    <s v="580586042"/>
    <s v="12070250-01998"/>
    <s v=""/>
    <x v="0"/>
    <d v="2026-01-01T00:00:00"/>
    <s v="NARCISO GONZALEZ CANTALAPIEDRA"/>
    <s v="ALLIANZ AUTO V. 08 COLECTIVO"/>
    <s v="AUTO FLOTA"/>
    <n v="470.47"/>
    <s v="Eur."/>
    <n v="56.46"/>
    <s v="Eur."/>
    <n v="56.46"/>
    <s v="Eur."/>
    <n v="0"/>
    <s v="Eur."/>
    <s v=""/>
    <s v="0,00"/>
    <s v="Eur."/>
    <s v="Cartera"/>
    <s v="Cobrado"/>
    <s v="BANASEG-SV"/>
    <s v="ALLIANZ"/>
    <s v="AUTOS"/>
    <s v="Correduría"/>
    <s v="28026"/>
    <s v="MADRID   MADRID"/>
    <s v="Particular"/>
    <s v="09282954-Q"/>
    <s v="Autos Flotas"/>
    <x v="4"/>
    <s v="ALLIANZ"/>
    <x v="0"/>
  </r>
  <r>
    <s v="2026001737"/>
    <s v="580586059"/>
    <s v="12070250-02014"/>
    <s v=""/>
    <x v="0"/>
    <d v="2026-01-01T00:00:00"/>
    <s v="JUAN CARLOS LOPEZ MARTINEZ"/>
    <s v="ALLIANZ AUTO V. 08 COLECTIVO"/>
    <s v="AUTO FLOTA"/>
    <n v="406.18"/>
    <s v="Eur."/>
    <n v="48.74"/>
    <s v="Eur."/>
    <n v="48.74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1738"/>
    <s v="580586067"/>
    <s v="12070250-02019"/>
    <s v=""/>
    <x v="0"/>
    <d v="2026-01-01T00:00:00"/>
    <s v="CARLOS DELGADO RODRIGUEZ"/>
    <s v="ALLIANZ AUTO V. 08 COLECTIVO"/>
    <s v="AUTO FLOTA"/>
    <n v="372.94"/>
    <s v="Eur."/>
    <n v="44.75"/>
    <s v="Eur."/>
    <n v="44.75"/>
    <s v="Eur."/>
    <n v="0"/>
    <s v="Eur."/>
    <s v=""/>
    <s v="0,00"/>
    <s v="Eur."/>
    <s v="Cartera"/>
    <s v="Cobrado"/>
    <s v="BANASEG-SV"/>
    <s v="ALLIANZ"/>
    <s v="AUTOS"/>
    <s v="Correduría"/>
    <s v="47130"/>
    <s v="SIMANCAS  "/>
    <s v="Particular"/>
    <s v="12240374-G"/>
    <s v="Autos Flotas"/>
    <x v="4"/>
    <s v="ALLIANZ"/>
    <x v="0"/>
  </r>
  <r>
    <s v="2026001739"/>
    <s v="580586075"/>
    <s v="12070250-02062"/>
    <s v=""/>
    <x v="0"/>
    <d v="2026-01-01T00:00:00"/>
    <s v="CAROLINA VILLAR ROMON"/>
    <s v="ALLIANZ AUTO V. 08 COLECTIVO"/>
    <s v="AUTO FLOTA"/>
    <n v="355.66"/>
    <s v="Eur."/>
    <n v="42.68"/>
    <s v="Eur."/>
    <n v="42.68"/>
    <s v="Eur."/>
    <n v="0"/>
    <s v="Eur."/>
    <s v=""/>
    <s v="0,00"/>
    <s v="Eur."/>
    <s v="Cartera"/>
    <s v="Cobrado"/>
    <s v="BANASEG-SV"/>
    <s v="ALLIANZ"/>
    <s v="AUTOS"/>
    <s v="Correduría"/>
    <s v="08100"/>
    <s v="MOLLET DEL VALLES   BARCELONA"/>
    <s v="Particular"/>
    <s v="44906578-K"/>
    <s v="Autos Flotas"/>
    <x v="4"/>
    <s v="ALLIANZ"/>
    <x v="0"/>
  </r>
  <r>
    <s v="2026001740"/>
    <s v="580586083"/>
    <s v="12070250-02064"/>
    <s v=""/>
    <x v="0"/>
    <d v="2026-01-01T00:00:00"/>
    <s v="JULIAN LEDO ARRANZ"/>
    <s v="ALLIANZ MOTO V.03(COL/FL)"/>
    <s v="AUTO FLOTA"/>
    <n v="158.52000000000001"/>
    <s v="Eur."/>
    <n v="19.02"/>
    <s v="Eur."/>
    <n v="19.02"/>
    <s v="Eur."/>
    <n v="0"/>
    <s v="Eur."/>
    <s v="ASETRA"/>
    <n v="3.96"/>
    <s v="Eur."/>
    <s v="Cartera"/>
    <s v="Cobrado"/>
    <s v="BANASEG-SV"/>
    <s v="ALLIANZ"/>
    <s v="AUTOS"/>
    <s v="Correduría"/>
    <s v="47430"/>
    <s v="PEDRAJAS DE SAN ESTEBAN  VALLADOLID"/>
    <s v="Particular"/>
    <s v="12395884-B"/>
    <s v="Autos Flotas"/>
    <x v="4"/>
    <s v="ALLIANZ"/>
    <x v="0"/>
  </r>
  <r>
    <s v="2026001741"/>
    <s v="580586091"/>
    <s v="12070250-02065"/>
    <s v=""/>
    <x v="0"/>
    <d v="2026-01-01T00:00:00"/>
    <s v="VICTOR NUÑEZ MARTIN"/>
    <s v="ALLIANZ AUTO V. 08 COLECTIVO"/>
    <s v="AUTO FLOTA"/>
    <n v="296.72000000000003"/>
    <s v="Eur."/>
    <n v="35.61"/>
    <s v="Eur."/>
    <n v="35.61"/>
    <s v="Eur."/>
    <n v="0"/>
    <s v="Eur."/>
    <s v=""/>
    <s v="0,00"/>
    <s v="Eur."/>
    <s v="Cartera"/>
    <s v="Facturado"/>
    <s v="BANASEG-SV"/>
    <s v="ALLIANZ"/>
    <s v="AUTOS"/>
    <s v="Correduría"/>
    <s v="47250"/>
    <s v="MOJADOS   VALLADOLID"/>
    <s v="Particular"/>
    <s v="71155592-D"/>
    <s v="Autos Flotas"/>
    <x v="4"/>
    <s v="ALLIANZ"/>
    <x v="0"/>
  </r>
  <r>
    <s v="2026001742"/>
    <s v="580586125"/>
    <s v="12070250-02135"/>
    <s v=""/>
    <x v="0"/>
    <d v="2026-01-01T00:00:00"/>
    <s v="PETRANS CEUTA, S.L."/>
    <s v="ALLIANZ AUTO V. 08 COLECTIVO"/>
    <s v="AUTO FLOTA"/>
    <n v="1366.7"/>
    <s v="Eur."/>
    <n v="164"/>
    <s v="Eur."/>
    <n v="164"/>
    <s v="Eur."/>
    <n v="0"/>
    <s v="Eur."/>
    <s v=""/>
    <s v="0,00"/>
    <s v="Eur."/>
    <s v="Cartera"/>
    <s v="Cobrado"/>
    <s v="BANASEG-SV"/>
    <s v="ALLIANZ"/>
    <s v="AUTOS"/>
    <s v="Correduría"/>
    <s v="51002"/>
    <s v="CEUTA   CEUTA"/>
    <s v="Empresa"/>
    <s v="B-11964087"/>
    <s v="Autos Flotas"/>
    <x v="4"/>
    <s v="ALLIANZ"/>
    <x v="0"/>
  </r>
  <r>
    <s v="2026001743"/>
    <s v="580586117"/>
    <s v="12070250-02129"/>
    <s v=""/>
    <x v="0"/>
    <d v="2026-01-01T00:00:00"/>
    <s v="PETRANS CEUTA, S.L."/>
    <s v="ALLIANZ AUTO V. 08 COLECTIVO"/>
    <s v="AUTO FLOTA"/>
    <n v="1382.75"/>
    <s v="Eur."/>
    <n v="165.93"/>
    <s v="Eur."/>
    <n v="165.93"/>
    <s v="Eur."/>
    <n v="0"/>
    <s v="Eur."/>
    <s v=""/>
    <s v="0,00"/>
    <s v="Eur."/>
    <s v="Cartera"/>
    <s v="Cobrado"/>
    <s v="BANASEG-SV"/>
    <s v="ALLIANZ"/>
    <s v="AUTOS"/>
    <s v="Correduría"/>
    <s v="51002"/>
    <s v="CEUTA   CEUTA"/>
    <s v="Empresa"/>
    <s v="B-11964087"/>
    <s v="Autos Flotas"/>
    <x v="4"/>
    <s v="ALLIANZ"/>
    <x v="0"/>
  </r>
  <r>
    <s v="2026001744"/>
    <s v="580586109"/>
    <s v="12070250-02090"/>
    <s v=""/>
    <x v="0"/>
    <d v="2026-01-01T00:00:00"/>
    <s v="ANDER MUÑOZ PORTALES"/>
    <s v="ALLIANZ MOTO V.03(COL/FL)"/>
    <s v="AUTO FLOTA"/>
    <n v="149.94"/>
    <s v="Eur."/>
    <n v="17.989999999999998"/>
    <s v="Eur."/>
    <n v="17.989999999999998"/>
    <s v="Eur."/>
    <n v="0"/>
    <s v="Eur."/>
    <s v=""/>
    <s v="0,00"/>
    <s v="Eur."/>
    <s v="Cartera"/>
    <s v="Cobrado"/>
    <s v="BANASEG-SV"/>
    <s v="ALLIANZ"/>
    <s v="AUTOS"/>
    <s v="Correduría"/>
    <s v="48960"/>
    <s v="GALDAKAO  VIZCAYA"/>
    <s v="Particular"/>
    <s v="79067949-K"/>
    <s v="Autos Flotas"/>
    <x v="4"/>
    <s v="ALLIANZ"/>
    <x v="0"/>
  </r>
  <r>
    <s v="2026001746"/>
    <s v="580586133"/>
    <s v="12070250-02170"/>
    <s v=""/>
    <x v="0"/>
    <d v="2026-01-01T00:00:00"/>
    <s v="DIEGO MORATINOS DE PAZ"/>
    <s v="ALLIANZ AUTO V. 08 COLECTIVO"/>
    <s v="AUTO FLOTA"/>
    <n v="250.67"/>
    <s v="Eur."/>
    <n v="30.08"/>
    <s v="Eur."/>
    <n v="30.08"/>
    <s v="Eur."/>
    <n v="0"/>
    <s v="Eur."/>
    <s v=""/>
    <s v="0,00"/>
    <s v="Eur."/>
    <s v="Cartera"/>
    <s v="Cobrado"/>
    <s v="BANASEG-SV"/>
    <s v="ALLIANZ"/>
    <s v="AUTOS"/>
    <s v="Correduría"/>
    <s v="47162"/>
    <s v="ALDEAMAYOR DE SAN MARTIN   VALLADOLID"/>
    <s v="Particular"/>
    <s v="71141018-V"/>
    <s v="Autos Flotas"/>
    <x v="4"/>
    <s v="ALLIANZ"/>
    <x v="0"/>
  </r>
  <r>
    <s v="2026001745"/>
    <s v="580586141"/>
    <s v="12070250-02181"/>
    <s v=""/>
    <x v="0"/>
    <d v="2026-01-01T00:00:00"/>
    <s v="ANGEL SAN JUAN DOMINGUEZ"/>
    <s v="ALLIANZ MOTO V.03(COL/FL)"/>
    <s v="AUTO FLOTA"/>
    <n v="277.38"/>
    <s v="Eur."/>
    <n v="33.29"/>
    <s v="Eur."/>
    <n v="33.2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12361942-V"/>
    <s v="Autos Flotas"/>
    <x v="4"/>
    <s v="ALLIANZ"/>
    <x v="0"/>
  </r>
  <r>
    <s v="2026001747"/>
    <s v="580586158"/>
    <s v="12070250-02211"/>
    <s v=""/>
    <x v="0"/>
    <d v="2026-01-01T00:00:00"/>
    <s v="RUBEN FUENTES POYO"/>
    <s v="ALLIANZ AUTO V. 08 COLECTIVO"/>
    <s v="AUTO FLOTA"/>
    <n v="496.97"/>
    <s v="Eur."/>
    <n v="59.64"/>
    <s v="Eur."/>
    <n v="59.64"/>
    <s v="Eur."/>
    <n v="0"/>
    <s v="Eur."/>
    <s v=""/>
    <s v="0,00"/>
    <s v="Eur."/>
    <s v="Cartera"/>
    <s v="Cobrado"/>
    <s v="BANASEG-SV"/>
    <s v="ALLIANZ"/>
    <s v="AUTOS"/>
    <s v="Correduría"/>
    <s v="47610"/>
    <s v="ZARATAN  VALLADOLID"/>
    <s v="Particular"/>
    <s v="71211674-V"/>
    <s v="Autos Flotas"/>
    <x v="4"/>
    <s v="ALLIANZ"/>
    <x v="0"/>
  </r>
  <r>
    <s v="2026001748"/>
    <s v="580586166"/>
    <s v="12070250-02225"/>
    <s v=""/>
    <x v="0"/>
    <d v="2026-01-01T00:00:00"/>
    <s v="JULIAN LEDO ARRANZ"/>
    <s v="ALLIANZ CICLOMOTOR V.03 (COL/FL)"/>
    <s v="AUTO FLOTA"/>
    <n v="219.97"/>
    <s v="Eur."/>
    <n v="26.4"/>
    <s v="Eur."/>
    <n v="26.4"/>
    <s v="Eur."/>
    <n v="0"/>
    <s v="Eur."/>
    <s v="ASETRA"/>
    <n v="5.5"/>
    <s v="Eur."/>
    <s v="Cartera"/>
    <s v="Cobrado"/>
    <s v="BANASEG-SV"/>
    <s v="ALLIANZ"/>
    <s v="AUTOS"/>
    <s v="Correduría"/>
    <s v="47430"/>
    <s v="PEDRAJAS DE SAN ESTEBAN  VALLADOLID"/>
    <s v="Particular"/>
    <s v="12395884-B"/>
    <s v="Autos Cat. 3"/>
    <x v="0"/>
    <s v="ALLIANZ"/>
    <x v="0"/>
  </r>
  <r>
    <s v="2026001749"/>
    <s v="580586174"/>
    <s v="12070250-02229"/>
    <s v=""/>
    <x v="0"/>
    <d v="2026-01-01T00:00:00"/>
    <s v="SATURNINO PAIS LAJO"/>
    <s v="ALLIANZ AUTO V. 08 COLECTIVO"/>
    <s v="AUTO FLOTA"/>
    <n v="294.27999999999997"/>
    <s v="Eur."/>
    <n v="35.31"/>
    <s v="Eur."/>
    <n v="35.31"/>
    <s v="Eur."/>
    <n v="0"/>
    <s v="Eur."/>
    <s v=""/>
    <s v="0,00"/>
    <s v="Eur."/>
    <s v="Cartera"/>
    <s v="Cobrado"/>
    <s v="BANASEG-SV"/>
    <s v="ALLIANZ"/>
    <s v="AUTOS"/>
    <s v="Correduría"/>
    <s v="47150"/>
    <s v="VIANA DE CEGA  VALLADOLID"/>
    <s v="Particular"/>
    <s v="09316702-T"/>
    <s v="Autos Flotas"/>
    <x v="4"/>
    <s v="ALLIANZ"/>
    <x v="0"/>
  </r>
  <r>
    <s v="2026001750"/>
    <s v="580586182"/>
    <s v="12070250-02291"/>
    <s v=""/>
    <x v="0"/>
    <d v="2026-01-01T00:00:00"/>
    <s v="PEDRO MUÑOZ SAYABERA"/>
    <s v="ALLIANZ AUTO V. 08 COLECTIVO"/>
    <s v="AUTO FLOTA"/>
    <n v="606.13"/>
    <s v="Eur."/>
    <n v="72.739999999999995"/>
    <s v="Eur."/>
    <n v="72.739999999999995"/>
    <s v="Eur."/>
    <n v="0"/>
    <s v="Eur."/>
    <s v=""/>
    <s v="0,00"/>
    <s v="Eur."/>
    <s v="Cartera"/>
    <s v="Cobrado"/>
    <s v="BANASEG-SV"/>
    <s v="ALLIANZ"/>
    <s v="AUTOS"/>
    <s v="Correduría"/>
    <s v="48960"/>
    <s v="GALDAKAO  VIZCAYA"/>
    <s v="Particular"/>
    <s v="14589740-N"/>
    <s v="Autos Flotas"/>
    <x v="4"/>
    <s v="ALLIANZ"/>
    <x v="0"/>
  </r>
  <r>
    <s v="2026001751"/>
    <s v="580586190"/>
    <s v="12070250-02294"/>
    <s v=""/>
    <x v="0"/>
    <d v="2026-01-01T00:00:00"/>
    <s v="CARMELO MAESTRO MERIEL"/>
    <s v="ALLIANZ AUTO V. 08 COLECTIVO"/>
    <s v="AUTO FLOTA"/>
    <n v="429.72"/>
    <s v="Eur."/>
    <n v="51.57"/>
    <s v="Eur."/>
    <n v="51.57"/>
    <s v="Eur."/>
    <n v="0"/>
    <s v="Eur."/>
    <s v=""/>
    <s v="0,00"/>
    <s v="Eur."/>
    <s v="Cartera"/>
    <s v="Devuelto"/>
    <s v="BANASEG-SV"/>
    <s v="ALLIANZ"/>
    <s v="AUTOS"/>
    <s v="Correduría"/>
    <s v="47130"/>
    <s v="SIMANCAS  VALLADOLID"/>
    <s v="Particular"/>
    <s v="09293640-F"/>
    <s v="Autos Flotas"/>
    <x v="4"/>
    <s v="ALLIANZ"/>
    <x v="0"/>
  </r>
  <r>
    <s v="2026001752"/>
    <s v="580586208"/>
    <s v="12070250-02310"/>
    <s v=""/>
    <x v="0"/>
    <d v="2026-01-01T00:00:00"/>
    <s v="MARIA JUSTINA FERNANDEZ MARTIN"/>
    <s v="ALLIANZ AUTO V. 08 COLECTIVO"/>
    <s v="AUTO FLOTA"/>
    <n v="190.03"/>
    <s v="Eur."/>
    <n v="22.8"/>
    <s v="Eur."/>
    <n v="22.8"/>
    <s v="Eur."/>
    <n v="0"/>
    <s v="Eur."/>
    <s v=""/>
    <s v="0,00"/>
    <s v="Eur."/>
    <s v="Cartera"/>
    <s v="Liquidado_Cia"/>
    <s v="BANASEG-SV"/>
    <s v="ALLIANZ"/>
    <s v="AUTOS"/>
    <s v="Correduría"/>
    <s v="47300"/>
    <s v="PEÑAFIEL  VALLADOLID"/>
    <s v="Particular"/>
    <s v="09287940-B"/>
    <s v="Autos Flotas"/>
    <x v="4"/>
    <s v="ALLIANZ"/>
    <x v="0"/>
  </r>
  <r>
    <s v="2026001753"/>
    <s v="580586216"/>
    <s v="12070250-02321"/>
    <s v=""/>
    <x v="0"/>
    <d v="2026-01-01T00:00:00"/>
    <s v="MARGARITA SANCHEZ SANCHEZ"/>
    <s v="ALLIANZ AUTO V. 08 COLECTIVO"/>
    <s v="AUTO FLOTA"/>
    <n v="570"/>
    <s v="Eur."/>
    <n v="68.400000000000006"/>
    <s v="Eur."/>
    <n v="68.400000000000006"/>
    <s v="Eur."/>
    <n v="0"/>
    <s v="Eur."/>
    <s v=""/>
    <s v="0,00"/>
    <s v="Eur."/>
    <s v="Cartera"/>
    <s v="Cobrado"/>
    <s v="BANASEG-SV"/>
    <s v="ALLIANZ"/>
    <s v="AUTOS"/>
    <s v="Correduría"/>
    <s v="40197"/>
    <s v="SAN CRISTOBAL  SEGOVIA"/>
    <s v="Particular"/>
    <s v="03451467-H"/>
    <s v="Autos Flotas"/>
    <x v="4"/>
    <s v="ALLIANZ"/>
    <x v="0"/>
  </r>
  <r>
    <s v="2026001754"/>
    <s v="580586224"/>
    <s v="12070250-02336"/>
    <s v=""/>
    <x v="0"/>
    <d v="2026-01-01T00:00:00"/>
    <s v="NEMESIO HERRANZ S.L."/>
    <s v="ALLIANZ AUTO V. 08 COLECTIVO"/>
    <s v="AUTO FLOTA"/>
    <n v="470.54"/>
    <s v="Eur."/>
    <n v="56.46"/>
    <s v="Eur."/>
    <n v="56.46"/>
    <s v="Eur."/>
    <n v="0"/>
    <s v="Eur."/>
    <s v=""/>
    <s v="0,00"/>
    <s v="Eur."/>
    <s v="Cartera"/>
    <s v="Cobrado"/>
    <s v="BANASEG-SV"/>
    <s v="ALLIANZ"/>
    <s v="AUTOS"/>
    <s v="Correduría"/>
    <s v="40292"/>
    <s v="ALDEA REAL  SEGOVIA"/>
    <s v="Empresa"/>
    <s v="B-40183394"/>
    <s v="Autos Flotas"/>
    <x v="4"/>
    <s v="ALLIANZ"/>
    <x v="0"/>
  </r>
  <r>
    <s v="2026001659"/>
    <s v="580586240"/>
    <s v="12070250-02352"/>
    <d v="2026-01-15T00:00:00"/>
    <x v="4"/>
    <d v="2026-01-01T00:00:00"/>
    <s v="SIMON AJO DIEZ"/>
    <s v="ALLIANZ AUTO V. 08 COLECTIVO"/>
    <s v="AUTO FLOTA"/>
    <n v="479.44"/>
    <s v="Eur."/>
    <n v="57.53"/>
    <s v="Eur."/>
    <n v="57.53"/>
    <s v="Eur."/>
    <n v="0"/>
    <s v="Eur."/>
    <s v=""/>
    <s v="0,00"/>
    <s v="Eur."/>
    <s v="Cartera"/>
    <s v="Anulado_Cia"/>
    <s v="BANASEG-SV"/>
    <s v="ALLIANZ"/>
    <s v="AUTOS"/>
    <s v="Correduría"/>
    <s v="40006"/>
    <s v="SEGOVIA  SEGOVIA"/>
    <s v="Particular"/>
    <s v="03448146-D"/>
    <s v="Autos Flotas"/>
    <x v="4"/>
    <s v="ALLIANZ"/>
    <x v="0"/>
  </r>
  <r>
    <s v="2026000609"/>
    <s v="580586232"/>
    <s v="12070250-02346"/>
    <d v="2026-01-07T00:00:00"/>
    <x v="7"/>
    <d v="2026-01-01T00:00:00"/>
    <s v="AUTOCARES JULIO FERNANDEZ, S.L."/>
    <s v="ALLIANZ AUTO V. 08 COLECTIVO"/>
    <s v="AUTO FLOTA"/>
    <n v="734.86"/>
    <s v="Eur."/>
    <n v="88.18"/>
    <s v="Eur."/>
    <n v="88.18"/>
    <s v="Eur."/>
    <n v="0"/>
    <s v="Eur."/>
    <s v=""/>
    <s v="0,00"/>
    <s v="Eur."/>
    <s v="Cartera"/>
    <s v="Anul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0846"/>
    <s v="580586265"/>
    <s v="12070250-02391"/>
    <d v="2026-01-08T00:00:00"/>
    <x v="8"/>
    <d v="2026-01-01T00:00:00"/>
    <s v="AUTOCARES JULIO FERNANDEZ, S.L."/>
    <s v="ALLIANZ AUTO V. 08 COLECTIVO"/>
    <s v="AUTO FLOTA"/>
    <n v="582.02"/>
    <s v="Eur."/>
    <n v="69.84"/>
    <s v="Eur."/>
    <n v="69.84"/>
    <s v="Eur."/>
    <n v="0"/>
    <s v="Eur."/>
    <s v=""/>
    <s v="0,00"/>
    <s v="Eur."/>
    <s v="Cartera"/>
    <s v="Anul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1756"/>
    <s v="580586257"/>
    <s v="12070250-02366"/>
    <d v="2026-01-01T00:00:00"/>
    <x v="0"/>
    <d v="2026-01-01T00:00:00"/>
    <s v="ALFREDO MATE FRAILE"/>
    <s v="ALLIANZ AUTO V. 08 COLECTIVO"/>
    <s v="AUTO FLOTA"/>
    <n v="605.79999999999995"/>
    <s v="Eur."/>
    <n v="72.7"/>
    <s v="Eur."/>
    <n v="72.7"/>
    <s v="Eur."/>
    <n v="0"/>
    <s v="Eur."/>
    <s v=""/>
    <s v="0,00"/>
    <s v="Eur."/>
    <s v="Cartera"/>
    <s v="Anulado_Cia"/>
    <s v="BANASEG-SV"/>
    <s v="ALLIANZ"/>
    <s v="AUTOS"/>
    <s v="Correduría"/>
    <s v="34004"/>
    <s v="PALENCIA  PALENCIA"/>
    <s v="Particular"/>
    <s v="12729153-X"/>
    <s v="Autos Flotas"/>
    <x v="4"/>
    <s v="ALLIANZ"/>
    <x v="0"/>
  </r>
  <r>
    <s v="2026001755"/>
    <s v="580586281"/>
    <s v="12070250-02407"/>
    <s v=""/>
    <x v="0"/>
    <d v="2026-01-01T00:00:00"/>
    <s v="CESAR LOMAS DE LA FUENTE"/>
    <s v="ALLIANZ AUTO V. 08 COLECTIVO"/>
    <s v="AUTO FLOTA"/>
    <n v="353.6"/>
    <s v="Eur."/>
    <n v="42.43"/>
    <s v="Eur."/>
    <n v="42.43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71157543-M"/>
    <s v="Autos Flotas"/>
    <x v="4"/>
    <s v="ALLIANZ"/>
    <x v="0"/>
  </r>
  <r>
    <s v="2026001757"/>
    <s v="580586273"/>
    <s v="12070250-02403"/>
    <s v=""/>
    <x v="0"/>
    <d v="2026-01-01T00:00:00"/>
    <s v="TRANSPORTES FLIX S.A."/>
    <s v="ALLIANZ AUTO V. 08 COLECTIVO"/>
    <s v="AUTO FLOTA"/>
    <n v="444.98"/>
    <s v="Eur."/>
    <n v="53.4"/>
    <s v="Eur."/>
    <n v="53.4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757"/>
    <s v="580586273"/>
    <s v="12070250-02403"/>
    <s v=""/>
    <x v="0"/>
    <d v="2026-01-01T00:00:00"/>
    <s v="TRANSPORTES FLIX S.A."/>
    <s v="ALLIANZ AUTO V. 08 COLECTIVO"/>
    <s v="AUTO FLOTA"/>
    <n v="444.98"/>
    <s v="Eur."/>
    <n v="53.4"/>
    <s v="Eur."/>
    <n v="53.4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757"/>
    <s v="580586273"/>
    <s v="12070250-02403"/>
    <s v=""/>
    <x v="0"/>
    <d v="2026-01-01T00:00:00"/>
    <s v="TRANSPORTES FLIX S.A."/>
    <s v="ALLIANZ AUTO V. 08 COLECTIVO"/>
    <s v="AUTO FLOTA"/>
    <n v="444.98"/>
    <s v="Eur."/>
    <n v="53.4"/>
    <s v="Eur."/>
    <n v="53.4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758"/>
    <s v="580586299"/>
    <s v="12070250-02410"/>
    <s v=""/>
    <x v="0"/>
    <d v="2026-01-01T00:00:00"/>
    <s v="FERNANDO MILLARUELO FRONTELA"/>
    <s v="ALLIANZ MOTO V.03(COL/FL)"/>
    <s v="AUTO FLOTA"/>
    <n v="223.01"/>
    <s v="Eur."/>
    <n v="26.76"/>
    <s v="Eur."/>
    <n v="26.76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71175567-C"/>
    <s v="Autos Flotas"/>
    <x v="4"/>
    <s v="ALLIANZ"/>
    <x v="0"/>
  </r>
  <r>
    <s v="2026001759"/>
    <s v="580586307"/>
    <s v="12070250-02418"/>
    <s v=""/>
    <x v="0"/>
    <d v="2026-01-01T00:00:00"/>
    <s v="ALBERTO GOMEZ GARCIA"/>
    <s v="ALLIANZ AUTO V. 08 COLECTIVO"/>
    <s v="AUTO FLOTA"/>
    <n v="1263.93"/>
    <s v="Eur."/>
    <n v="151.66999999999999"/>
    <s v="Eur."/>
    <n v="151.66999999999999"/>
    <s v="Eur."/>
    <n v="0"/>
    <s v="Eur."/>
    <s v=""/>
    <s v="0,00"/>
    <s v="Eur."/>
    <s v="Cartera"/>
    <s v="Cobrado"/>
    <s v="BANASEG-SV"/>
    <s v="ALLIANZ"/>
    <s v="AUTOS"/>
    <s v="Correduría"/>
    <s v="40197"/>
    <s v="SAN CRISTOBAL  SEGOVIA"/>
    <s v="Particular"/>
    <s v="03451717-S"/>
    <s v="Autos Flotas"/>
    <x v="4"/>
    <s v="ALLIANZ"/>
    <x v="0"/>
  </r>
  <r>
    <s v="2026001760"/>
    <s v="580586323"/>
    <s v="12070250-02444"/>
    <s v=""/>
    <x v="0"/>
    <d v="2026-01-01T00:00:00"/>
    <s v="EL REQUE TTES. EXC. Y MATERIAL CONSTRUCCION, S.L."/>
    <s v="ALLIANZ AUTO V. 08 COLECTIVO"/>
    <s v="AUTO FLOTA"/>
    <n v="319.94"/>
    <s v="Eur."/>
    <n v="38.39"/>
    <s v="Eur."/>
    <n v="38.39"/>
    <s v="Eur."/>
    <n v="0"/>
    <s v="Eur."/>
    <s v=""/>
    <s v="0,00"/>
    <s v="Eur."/>
    <s v="Cartera"/>
    <s v="Cobrado"/>
    <s v="BANASEG-SV"/>
    <s v="ALLIANZ"/>
    <s v="AUTOS"/>
    <s v="Correduría"/>
    <s v="40196"/>
    <s v="LA LASTRILLA  SEGOVIA"/>
    <s v="Empresa"/>
    <s v="B-40171175"/>
    <s v="Autos Flotas"/>
    <x v="4"/>
    <s v="ALLIANZ"/>
    <x v="0"/>
  </r>
  <r>
    <s v="2026001761"/>
    <s v="580586315"/>
    <s v="12070250-02442"/>
    <s v=""/>
    <x v="0"/>
    <d v="2026-01-01T00:00:00"/>
    <s v="MONICA LATORRE RODRIGUEZ"/>
    <s v="ALLIANZ AUTO V. 08 COLECTIVO"/>
    <s v="AUTO FLOTA"/>
    <n v="468.87"/>
    <s v="Eur."/>
    <n v="56.26"/>
    <s v="Eur."/>
    <n v="56.26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12414283-X"/>
    <s v="Autos Flotas"/>
    <x v="4"/>
    <s v="ALLIANZ"/>
    <x v="0"/>
  </r>
  <r>
    <s v="2026001762"/>
    <s v="580586331"/>
    <s v="12070250-02466"/>
    <s v=""/>
    <x v="0"/>
    <d v="2026-01-01T00:00:00"/>
    <s v="PEDRO AREVALO DIEZ"/>
    <s v="ALLIANZ MOTO V.03(COL/FL)"/>
    <s v="AUTO FLOTA"/>
    <n v="129.91999999999999"/>
    <s v="Eur."/>
    <n v="15.59"/>
    <s v="Eur."/>
    <n v="15.59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09289254-Z"/>
    <s v="Autos Flotas"/>
    <x v="4"/>
    <s v="ALLIANZ"/>
    <x v="0"/>
  </r>
  <r>
    <s v="2026001763"/>
    <s v="580586349"/>
    <s v="12070250-02468"/>
    <s v=""/>
    <x v="0"/>
    <d v="2026-01-01T00:00:00"/>
    <s v="EUGENIO LLORENTE MERINO"/>
    <s v="ALLIANZ AUTO V. 08 COLECTIVO"/>
    <s v="AUTO FLOTA"/>
    <n v="370.04"/>
    <s v="Eur."/>
    <n v="44.4"/>
    <s v="Eur."/>
    <n v="44.4"/>
    <s v="Eur."/>
    <n v="0"/>
    <s v="Eur."/>
    <s v=""/>
    <s v="0,00"/>
    <s v="Eur."/>
    <s v="Cartera"/>
    <s v="Cobrado"/>
    <s v="BANASEG-SV"/>
    <s v="ALLIANZ"/>
    <s v="AUTOS"/>
    <s v="Correduría"/>
    <s v="47320"/>
    <s v="TUDELA DE DUERO   VALLADOLID"/>
    <s v="Particular"/>
    <s v="12236635-Z"/>
    <s v="Autos Flotas"/>
    <x v="4"/>
    <s v="ALLIANZ"/>
    <x v="0"/>
  </r>
  <r>
    <s v="2026001764"/>
    <s v="580586356"/>
    <s v="12070250-02475"/>
    <s v=""/>
    <x v="0"/>
    <d v="2026-01-01T00:00:00"/>
    <s v="SIMON AJO DIEZ"/>
    <s v="ALLIANZ AUTO V. 08 COLECTIVO"/>
    <s v="AUTO FLOTA"/>
    <n v="529.92999999999995"/>
    <s v="Eur."/>
    <n v="63.59"/>
    <s v="Eur."/>
    <n v="63.59"/>
    <s v="Eur."/>
    <n v="0"/>
    <s v="Eur."/>
    <s v=""/>
    <s v="0,00"/>
    <s v="Eur."/>
    <s v="Cartera"/>
    <s v="Cobrado"/>
    <s v="BANASEG-SV"/>
    <s v="ALLIANZ"/>
    <s v="AUTOS"/>
    <s v="Correduría"/>
    <s v="40006"/>
    <s v="SEGOVIA  SEGOVIA"/>
    <s v="Particular"/>
    <s v="03448146-D"/>
    <s v="Autos Flotas"/>
    <x v="4"/>
    <s v="ALLIANZ"/>
    <x v="0"/>
  </r>
  <r>
    <s v="2026001765"/>
    <s v="580586364"/>
    <s v="12070250-02481"/>
    <s v=""/>
    <x v="0"/>
    <d v="2026-01-01T00:00:00"/>
    <s v="LUIS MARIANO BRAVO BARRIGON"/>
    <s v="ALLIANZ AUTO V. 08 COLECTIVO"/>
    <s v="AUTO FLOTA"/>
    <n v="447.97"/>
    <s v="Eur."/>
    <n v="53.76"/>
    <s v="Eur."/>
    <n v="53.76"/>
    <s v="Eur."/>
    <n v="0"/>
    <s v="Eur."/>
    <s v=""/>
    <s v="0,00"/>
    <s v="Eur."/>
    <s v="Cartera"/>
    <s v="Devuelto"/>
    <s v="BANASEG-SV"/>
    <s v="ALLIANZ"/>
    <s v="AUTOS"/>
    <s v="Correduría"/>
    <s v="47270"/>
    <s v="CIGALES  VALLADOLID"/>
    <s v="Particular"/>
    <s v="09264492-T"/>
    <s v="Autos Flotas"/>
    <x v="4"/>
    <s v="ALLIANZ"/>
    <x v="0"/>
  </r>
  <r>
    <s v="2026001766"/>
    <s v="580586372"/>
    <s v="12070250-02492"/>
    <s v=""/>
    <x v="0"/>
    <d v="2026-01-01T00:00:00"/>
    <s v="OSCAR REOL CERON"/>
    <s v="ALLIANZ AUTO V. 08 COLECTIVO"/>
    <s v="AUTO FLOTA"/>
    <n v="304.83999999999997"/>
    <s v="Eur."/>
    <n v="36.58"/>
    <s v="Eur."/>
    <n v="36.58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767"/>
    <s v="580586380"/>
    <s v="12070250-02493"/>
    <s v=""/>
    <x v="0"/>
    <d v="2026-01-01T00:00:00"/>
    <s v="JOSE MARIA MARTINEZ IZQUIERDO"/>
    <s v="ALLIANZ AUTO V. 08 COLECTIVO"/>
    <s v="AUTO FLOTA"/>
    <n v="769.86"/>
    <s v="Eur."/>
    <n v="92.38"/>
    <s v="Eur."/>
    <n v="92.38"/>
    <s v="Eur."/>
    <n v="0"/>
    <s v="Eur."/>
    <s v=""/>
    <s v="0,00"/>
    <s v="Eur."/>
    <s v="Cartera"/>
    <s v="Cobrado"/>
    <s v="BANASEG-SV"/>
    <s v="ALLIANZ"/>
    <s v="AUTOS"/>
    <s v="Correduría"/>
    <s v="18190"/>
    <s v="CENES DE LA VEGA   GRANADA"/>
    <s v="Particular"/>
    <s v="24213415-G"/>
    <s v="Autos Flotas"/>
    <x v="4"/>
    <s v="ALLIANZ"/>
    <x v="0"/>
  </r>
  <r>
    <s v="2026001768"/>
    <s v="580586398"/>
    <s v="12070250-02500"/>
    <s v=""/>
    <x v="0"/>
    <d v="2026-01-01T00:00:00"/>
    <s v="JOSE IGNACIO CARRERA PANIZO"/>
    <s v="ALLIANZ AUTO V. 08 COLECTIVO"/>
    <s v="AUTO FLOTA"/>
    <n v="138.06"/>
    <s v="Eur."/>
    <n v="16.57"/>
    <s v="Eur."/>
    <n v="16.57"/>
    <s v="Eur."/>
    <n v="0"/>
    <s v="Eur."/>
    <s v=""/>
    <s v="0,00"/>
    <s v="Eur."/>
    <s v="Cartera"/>
    <s v="Cobrado"/>
    <s v="BANASEG-SV"/>
    <s v="ALLIANZ"/>
    <s v="AUTOS"/>
    <s v="Correduría"/>
    <s v="47004"/>
    <s v="VALLADOLID   VALLADOLID"/>
    <s v="Particular"/>
    <s v="09272780-P"/>
    <s v="Autos Flotas"/>
    <x v="4"/>
    <s v="ALLIANZ"/>
    <x v="0"/>
  </r>
  <r>
    <s v="2026001769"/>
    <s v="580586406"/>
    <s v="12070250-02505"/>
    <s v=""/>
    <x v="0"/>
    <d v="2026-01-01T00:00:00"/>
    <s v="ROBERTO MERINO GARCIA"/>
    <s v="ALLIANZ AUTO V. 08 COLECTIVO"/>
    <s v="AUTO FLOTA"/>
    <n v="427.24"/>
    <s v="Eur."/>
    <n v="51.27"/>
    <s v="Eur."/>
    <n v="51.27"/>
    <s v="Eur."/>
    <n v="0"/>
    <s v="Eur."/>
    <s v=""/>
    <s v="0,00"/>
    <s v="Eur."/>
    <s v="Cartera"/>
    <s v="Cobrado"/>
    <s v="BANASEG-SV"/>
    <s v="ALLIANZ"/>
    <s v="AUTOS"/>
    <s v="Correduría"/>
    <s v="47013"/>
    <s v="VALLADOLID   VALLADOLID"/>
    <s v="Particular"/>
    <s v="09314645-J"/>
    <s v="Autos Flotas"/>
    <x v="4"/>
    <s v="ALLIANZ"/>
    <x v="0"/>
  </r>
  <r>
    <s v="2026001770"/>
    <s v="580586422"/>
    <s v="12070250-02512"/>
    <s v=""/>
    <x v="0"/>
    <d v="2026-01-01T00:00:00"/>
    <s v="SUSANA SANTA OLAYA BERZOSA"/>
    <s v="ALLIANZ AUTO V. 08 COLECTIVO"/>
    <s v="AUTO FLOTA"/>
    <n v="108.43"/>
    <s v="Eur."/>
    <n v="13.01"/>
    <s v="Eur."/>
    <n v="13.01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44907406-K"/>
    <s v="Autos Flotas"/>
    <x v="4"/>
    <s v="ALLIANZ"/>
    <x v="0"/>
  </r>
  <r>
    <s v="2026001771"/>
    <s v="580586414"/>
    <s v="12070250-02507"/>
    <s v=""/>
    <x v="0"/>
    <d v="2026-01-01T00:00:00"/>
    <s v="JOSE LUIS GARCIA BARREALES"/>
    <s v="ALLIANZ AUTO V. 08 COLECTIVO"/>
    <s v="AUTO FLOTA"/>
    <n v="476.2"/>
    <s v="Eur."/>
    <n v="57.14"/>
    <s v="Eur."/>
    <n v="57.14"/>
    <s v="Eur."/>
    <n v="0"/>
    <s v="Eur."/>
    <s v=""/>
    <s v="0,00"/>
    <s v="Eur."/>
    <s v="Cartera"/>
    <s v="Cobrado"/>
    <s v="BANASEG-SV"/>
    <s v="ALLIANZ"/>
    <s v="AUTOS"/>
    <s v="Correduría"/>
    <s v="24010"/>
    <s v="LEON  LEON"/>
    <s v="Particular"/>
    <s v="09726013-A"/>
    <s v="Autos Flotas"/>
    <x v="4"/>
    <s v="ALLIANZ"/>
    <x v="0"/>
  </r>
  <r>
    <s v="2026001772"/>
    <s v="580586430"/>
    <s v="12070250-02514"/>
    <s v=""/>
    <x v="0"/>
    <d v="2026-01-01T00:00:00"/>
    <s v="MARIA TERESA SOLER SAN JOSE"/>
    <s v="ALLIANZ AUTO V. 08 COLECTIVO"/>
    <s v="AUTO FLOTA"/>
    <n v="173.92"/>
    <s v="Eur."/>
    <n v="20.87"/>
    <s v="Eur."/>
    <n v="20.87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71154001-M"/>
    <s v="Autos Flotas"/>
    <x v="4"/>
    <s v="ALLIANZ"/>
    <x v="0"/>
  </r>
  <r>
    <s v="2026001773"/>
    <s v="580586448"/>
    <s v="12070250-02530"/>
    <s v=""/>
    <x v="0"/>
    <d v="2026-01-01T00:00:00"/>
    <s v="JOSE ANTONIO POL LOPEZ"/>
    <s v="ALLIANZ AUTO V. 08 COLECTIVO"/>
    <s v="AUTO FLOTA"/>
    <n v="357.2"/>
    <s v="Eur."/>
    <n v="42.86"/>
    <s v="Eur."/>
    <n v="42.86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10056363-G"/>
    <s v="Autos Flotas"/>
    <x v="4"/>
    <s v="ALLIANZ"/>
    <x v="0"/>
  </r>
  <r>
    <s v="2026001774"/>
    <s v="580586463"/>
    <s v="12070250-02539"/>
    <s v=""/>
    <x v="0"/>
    <d v="2026-01-01T00:00:00"/>
    <s v="MANUEL PEREZ TRIMIÑO"/>
    <s v="ALLIANZ AUTO V. 08 COLECTIVO"/>
    <s v="AUTO FLOTA"/>
    <n v="337.71"/>
    <s v="Eur."/>
    <n v="40.53"/>
    <s v="Eur."/>
    <n v="40.53"/>
    <s v="Eur."/>
    <n v="0"/>
    <s v="Eur."/>
    <s v=""/>
    <s v="0,00"/>
    <s v="Eur."/>
    <s v="Cartera"/>
    <s v="Facturado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1775"/>
    <s v="580586471"/>
    <s v="12070250-02544"/>
    <s v=""/>
    <x v="0"/>
    <d v="2026-01-01T00:00:00"/>
    <s v="MARIA TERESA ZAMORA RETUERTO"/>
    <s v="ALLIANZ AUTO V. 08 COLECTIVO"/>
    <s v="AUTO FLOTA"/>
    <n v="815.03"/>
    <s v="Eur."/>
    <n v="97.8"/>
    <s v="Eur."/>
    <n v="97.8"/>
    <s v="Eur."/>
    <n v="0"/>
    <s v="Eur."/>
    <s v=""/>
    <s v="0,00"/>
    <s v="Eur."/>
    <s v="Cartera"/>
    <s v="Liquidado_Cia"/>
    <s v="BANASEG-SV"/>
    <s v="ALLIANZ"/>
    <s v="AUTOS"/>
    <s v="Correduría"/>
    <s v="34419"/>
    <s v="HUSILLOS  PALENCIA"/>
    <s v="Particular"/>
    <s v="09327205-S"/>
    <s v="Autos Flotas"/>
    <x v="4"/>
    <s v="ALLIANZ"/>
    <x v="0"/>
  </r>
  <r>
    <s v="2026001776"/>
    <s v="580586489"/>
    <s v="12070250-02555"/>
    <s v=""/>
    <x v="0"/>
    <d v="2026-01-01T00:00:00"/>
    <s v="JOSE MARIA TABERA MARTIN"/>
    <s v="ALLIANZ AUTO V. 08 COLECTIVO"/>
    <s v="AUTO FLOTA"/>
    <n v="490.52"/>
    <s v="Eur."/>
    <n v="58.86"/>
    <s v="Eur."/>
    <n v="58.86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318025-F"/>
    <s v="Autos Flotas"/>
    <x v="4"/>
    <s v="ALLIANZ"/>
    <x v="0"/>
  </r>
  <r>
    <s v="2026001777"/>
    <s v="580586497"/>
    <s v="12070250-02559"/>
    <s v=""/>
    <x v="0"/>
    <d v="2026-01-01T00:00:00"/>
    <s v="CRISOLOGO MARTINEZ GARCIA"/>
    <s v="ALLIANZ AUTO V. 08 COLECTIVO"/>
    <s v="AUTO FLOTA"/>
    <n v="431.49"/>
    <s v="Eur."/>
    <n v="51.78"/>
    <s v="Eur."/>
    <n v="51.78"/>
    <s v="Eur."/>
    <n v="0"/>
    <s v="Eur."/>
    <s v=""/>
    <s v="0,00"/>
    <s v="Eur."/>
    <s v="Cartera"/>
    <s v="Cobrado"/>
    <s v="BANASEG-SV"/>
    <s v="ALLIANZ"/>
    <s v="AUTOS"/>
    <s v="Correduría"/>
    <s v="47400"/>
    <s v="MEDINA DEL CAMPO  VALLADOLID"/>
    <s v="Particular"/>
    <s v="12320860-J"/>
    <s v="Autos Flotas"/>
    <x v="4"/>
    <s v="ALLIANZ"/>
    <x v="0"/>
  </r>
  <r>
    <s v="2026001778"/>
    <s v="580586505"/>
    <s v="12070250-02567"/>
    <s v=""/>
    <x v="0"/>
    <d v="2026-01-01T00:00:00"/>
    <s v="VALENTIN DE CASTRO CARRASCO"/>
    <s v="ALLIANZ AUTO V. 08 COLECTIVO"/>
    <s v="AUTO FLOTA"/>
    <n v="587.09"/>
    <s v="Eur."/>
    <n v="70.45"/>
    <s v="Eur."/>
    <n v="70.45"/>
    <s v="Eur."/>
    <n v="0"/>
    <s v="Eur."/>
    <s v=""/>
    <s v="0,00"/>
    <s v="Eur."/>
    <s v="Cartera"/>
    <s v="Cobrado"/>
    <s v="BANASEG-SV"/>
    <s v="ALLIANZ"/>
    <s v="AUTOS"/>
    <s v="Correduría"/>
    <s v="47480"/>
    <s v="FRESNO EL VIEJO  VALLADOLID"/>
    <s v="Particular"/>
    <s v="12315876-C"/>
    <s v="Autos Flotas"/>
    <x v="4"/>
    <s v="ALLIANZ"/>
    <x v="0"/>
  </r>
  <r>
    <s v="2026001779"/>
    <s v="580586521"/>
    <s v="12070250-02569"/>
    <s v=""/>
    <x v="0"/>
    <d v="2026-01-01T00:00:00"/>
    <s v="CEFERINO HERRERO RODRIGUEZ"/>
    <s v="ALLIANZ AUTO V. 08 COLECTIVO"/>
    <s v="AUTO FLOTA"/>
    <n v="428.69"/>
    <s v="Eur."/>
    <n v="51.44"/>
    <s v="Eur."/>
    <n v="51.44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294691-T"/>
    <s v="Autos Flotas"/>
    <x v="4"/>
    <s v="ALLIANZ"/>
    <x v="0"/>
  </r>
  <r>
    <s v="2026001780"/>
    <s v="580586513"/>
    <s v="12070250-02568"/>
    <s v=""/>
    <x v="0"/>
    <d v="2026-01-01T00:00:00"/>
    <s v="FLORENTINO ARRIBAS ALONSO"/>
    <s v="ALLIANZ MOTO V.03(COL/FL)"/>
    <s v="AUTO FLOTA"/>
    <n v="127.09"/>
    <s v="Eur."/>
    <n v="15.25"/>
    <s v="Eur."/>
    <n v="15.25"/>
    <s v="Eur."/>
    <n v="0"/>
    <s v="Eur."/>
    <s v=""/>
    <s v="0,00"/>
    <s v="Eur."/>
    <s v="Cartera"/>
    <s v="Cobrado"/>
    <s v="BANASEG-SV"/>
    <s v="ALLIANZ"/>
    <s v="AUTOS"/>
    <s v="Correduría"/>
    <s v="47005"/>
    <s v="VALLADOLID  VALLADOLID"/>
    <s v="Particular"/>
    <s v="12222063-R"/>
    <s v="Autos Flotas"/>
    <x v="4"/>
    <s v="ALLIANZ"/>
    <x v="0"/>
  </r>
  <r>
    <s v="2026001781"/>
    <s v="580586539"/>
    <s v="12070250-02572"/>
    <s v=""/>
    <x v="0"/>
    <d v="2026-01-01T00:00:00"/>
    <s v="ANDER MUÑOZ PORTALES"/>
    <s v="AUTOGRUP"/>
    <s v="AUTO FLOTA"/>
    <n v="244.15"/>
    <s v="Eur."/>
    <n v="29.3"/>
    <s v="Eur."/>
    <n v="29.3"/>
    <s v="Eur."/>
    <n v="0"/>
    <s v="Eur."/>
    <s v=""/>
    <s v="0,00"/>
    <s v="Eur."/>
    <s v="Cartera"/>
    <s v="Cobrado"/>
    <s v="BANASEG-SV"/>
    <s v="ALLIANZ"/>
    <s v="AUTOS"/>
    <s v="Correduría"/>
    <s v="48960"/>
    <s v="GALDAKAO  VIZCAYA"/>
    <s v="Particular"/>
    <s v="79067949-K"/>
    <s v="Autos Flotas"/>
    <x v="4"/>
    <s v="ALLIANZ"/>
    <x v="0"/>
  </r>
  <r>
    <s v="2026001782"/>
    <s v="580586554"/>
    <s v="12070250-02581"/>
    <s v=""/>
    <x v="0"/>
    <d v="2026-01-01T00:00:00"/>
    <s v="ALBERTO PERRINO GONZALEZ DEL HERRERO"/>
    <s v="ALLIANZ AUTO V. 08 COLECTIVO"/>
    <s v="AUTO FLOTA"/>
    <n v="184.93"/>
    <s v="Eur."/>
    <n v="22.19"/>
    <s v="Eur."/>
    <n v="22.19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341206-D"/>
    <s v="Autos Flotas"/>
    <x v="4"/>
    <s v="ALLIANZ"/>
    <x v="0"/>
  </r>
  <r>
    <s v="2026001783"/>
    <s v="580586547"/>
    <s v="12070250-02580"/>
    <s v=""/>
    <x v="0"/>
    <d v="2026-01-01T00:00:00"/>
    <s v="MARIA LUZ BUSTO MARTIN"/>
    <s v="ALLIANZ AUTO V. 08 COLECTIVO"/>
    <s v="AUTO FLOTA"/>
    <n v="532.16"/>
    <s v="Eur."/>
    <n v="63.86"/>
    <s v="Eur."/>
    <n v="63.86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Particular"/>
    <s v="09308930-W"/>
    <s v="Autos Flotas"/>
    <x v="4"/>
    <s v="ALLIANZ"/>
    <x v="0"/>
  </r>
  <r>
    <s v="2026001786"/>
    <s v="580586562"/>
    <s v="12070250-02584"/>
    <s v=""/>
    <x v="0"/>
    <d v="2026-01-01T00:00:00"/>
    <s v="GUILLERMO GALVAN LOBO"/>
    <s v="ALLIANZ AUTO V. 08 COLECTIVO"/>
    <s v="AUTO FLOTA"/>
    <n v="149.58000000000001"/>
    <s v="Eur."/>
    <n v="17.95"/>
    <s v="Eur."/>
    <n v="17.95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71183390-T"/>
    <s v="Autos Flotas"/>
    <x v="4"/>
    <s v="ALLIANZ"/>
    <x v="0"/>
  </r>
  <r>
    <s v="2026001784"/>
    <s v="580586570"/>
    <s v="12070250-02586"/>
    <s v=""/>
    <x v="0"/>
    <d v="2026-01-01T00:00:00"/>
    <s v="EDUARDO ARRANZ GARCIA"/>
    <s v="ALLIANZ AUTO V. 08 COLECTIVO"/>
    <s v="AUTO FLOTA"/>
    <n v="353.12"/>
    <s v="Eur."/>
    <n v="42.37"/>
    <s v="Eur."/>
    <n v="42.37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427252-F"/>
    <s v="Autos Flotas"/>
    <x v="4"/>
    <s v="ALLIANZ"/>
    <x v="0"/>
  </r>
  <r>
    <s v="2026001785"/>
    <s v="580586588"/>
    <s v="12070250-02588"/>
    <s v=""/>
    <x v="0"/>
    <d v="2026-01-01T00:00:00"/>
    <s v="MANUEL ANGEL DE PEDRO POZA"/>
    <s v="ALLIANZ AUTO V. 08 COLECTIVO"/>
    <s v="AUTO FLOTA"/>
    <n v="178.79"/>
    <s v="Eur."/>
    <n v="21.45"/>
    <s v="Eur."/>
    <n v="21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1728077-D"/>
    <s v="Autos Flotas"/>
    <x v="4"/>
    <s v="ALLIANZ"/>
    <x v="0"/>
  </r>
  <r>
    <s v="2026001787"/>
    <s v="580586596"/>
    <s v="12070250-02593"/>
    <d v="2026-01-01T00:00:00"/>
    <x v="0"/>
    <d v="2026-01-01T00:00:00"/>
    <s v="TEODORO MARTIN  DIAZ"/>
    <s v="ALLIANZ AUTO V. 08 COLECTIVO"/>
    <s v="AUTO FLOTA"/>
    <n v="214.07"/>
    <s v="Eur."/>
    <n v="25.69"/>
    <s v="Eur."/>
    <n v="25.69"/>
    <s v="Eur."/>
    <n v="0"/>
    <s v="Eur."/>
    <s v=""/>
    <s v="0,00"/>
    <s v="Eur."/>
    <s v="Cartera"/>
    <s v="Anulado_Cia"/>
    <s v="BANASEG-SV"/>
    <s v="ALLIANZ"/>
    <s v="AUTOS"/>
    <s v="Correduría"/>
    <s v="28223"/>
    <s v="POZUELO DE ALARCON  MADRID"/>
    <s v="Particular"/>
    <s v="02082290-P"/>
    <s v="Autos Flotas"/>
    <x v="4"/>
    <s v="ALLIANZ"/>
    <x v="0"/>
  </r>
  <r>
    <s v="2026001788"/>
    <s v="580586604"/>
    <s v="12070250-02595"/>
    <d v="2026-01-01T00:00:00"/>
    <x v="0"/>
    <d v="2026-01-01T00:00:00"/>
    <s v="FERNANDO ROBLES VALDIVIESO"/>
    <s v="ALLIANZ AUTO V. 08 COLECTIVO"/>
    <s v="AUTO FLOTA"/>
    <n v="566.1"/>
    <s v="Eur."/>
    <n v="67.930000000000007"/>
    <s v="Eur."/>
    <n v="67.930000000000007"/>
    <s v="Eur."/>
    <n v="0"/>
    <s v="Eur."/>
    <s v=""/>
    <s v="0,00"/>
    <s v="Eur."/>
    <s v="Cartera"/>
    <s v="Anulado_Cia"/>
    <s v="BANASEG-SV"/>
    <s v="ALLIANZ"/>
    <s v="AUTOS"/>
    <s v="Correduría"/>
    <s v="47010"/>
    <s v="VALLADOLID   VALLADOLID"/>
    <s v="Particular"/>
    <s v="12212755-P"/>
    <s v="Autos Flotas"/>
    <x v="4"/>
    <s v="ALLIANZ"/>
    <x v="0"/>
  </r>
  <r>
    <s v="2026001789"/>
    <s v="580586612"/>
    <s v="12070250-02596"/>
    <s v=""/>
    <x v="0"/>
    <d v="2026-01-01T00:00:00"/>
    <s v="LUIS MARIANO BRAVO BARRIGON"/>
    <s v="ALLIANZ AUTO V. 08 COLECTIVO"/>
    <s v="AUTO FLOTA"/>
    <n v="385.1"/>
    <s v="Eur."/>
    <n v="46.21"/>
    <s v="Eur."/>
    <n v="46.21"/>
    <s v="Eur."/>
    <n v="0"/>
    <s v="Eur."/>
    <s v=""/>
    <s v="0,00"/>
    <s v="Eur."/>
    <s v="Cartera"/>
    <s v="Devuelto"/>
    <s v="BANASEG-SV"/>
    <s v="ALLIANZ"/>
    <s v="AUTOS"/>
    <s v="Correduría"/>
    <s v="47270"/>
    <s v="CIGALES  VALLADOLID"/>
    <s v="Particular"/>
    <s v="09264492-T"/>
    <s v="Autos Flotas"/>
    <x v="4"/>
    <s v="ALLIANZ"/>
    <x v="0"/>
  </r>
  <r>
    <s v="2026001790"/>
    <s v="580586620"/>
    <s v="12070250-02598"/>
    <s v=""/>
    <x v="0"/>
    <d v="2026-01-01T00:00:00"/>
    <s v="MANUEL DAMIAN TABERA MARTIN"/>
    <s v="ALLIANZ AUTO V. 08 COLECTIVO"/>
    <s v="AUTO FLOTA"/>
    <n v="424.76"/>
    <s v="Eur."/>
    <n v="50.97"/>
    <s v="Eur."/>
    <n v="50.97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233545-Y"/>
    <s v="Autos Flotas"/>
    <x v="4"/>
    <s v="ALLIANZ"/>
    <x v="0"/>
  </r>
  <r>
    <s v="2026001791"/>
    <s v="580586638"/>
    <s v="12070250-02603"/>
    <s v=""/>
    <x v="0"/>
    <d v="2026-01-01T00:00:00"/>
    <s v="PAULINO GARCIA RICO"/>
    <s v="ALLIANZ MOTO V.03(COL/FL)"/>
    <s v="AUTO FLOTA"/>
    <n v="126.13"/>
    <s v="Eur."/>
    <n v="15.14"/>
    <s v="Eur."/>
    <n v="15.14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 VALLADOLID"/>
    <s v="Particular"/>
    <s v="09251925-Z"/>
    <s v="Autos Flotas"/>
    <x v="4"/>
    <s v="ALLIANZ"/>
    <x v="0"/>
  </r>
  <r>
    <s v="2026001793"/>
    <s v="580586646"/>
    <s v="12070250-02608"/>
    <s v=""/>
    <x v="0"/>
    <d v="2026-01-01T00:00:00"/>
    <s v="FRANCISCO CABALLERO HERRERO"/>
    <s v="ALLIANZ CICLOMOTOR V.03 (COL/FL)"/>
    <s v="AUTO FLOTA"/>
    <n v="126.13"/>
    <s v="Eur."/>
    <n v="15.14"/>
    <s v="Eur."/>
    <n v="15.14"/>
    <s v="Eur."/>
    <n v="0"/>
    <s v="Eur."/>
    <s v=""/>
    <s v="0,00"/>
    <s v="Eur."/>
    <s v="Cartera"/>
    <s v="Cobrado"/>
    <s v="BANASEG-SV"/>
    <s v="ALLIANZ"/>
    <s v="AUTOS"/>
    <s v="Correduría"/>
    <s v="34100"/>
    <s v="SALDAÑA  PALENCIA"/>
    <s v="Particular"/>
    <s v="12734621-G"/>
    <s v="Autos Cat. 3"/>
    <x v="0"/>
    <s v="ALLIANZ"/>
    <x v="0"/>
  </r>
  <r>
    <s v="2026001792"/>
    <s v="580586653"/>
    <s v="12070250-02609"/>
    <s v=""/>
    <x v="0"/>
    <d v="2026-01-01T00:00:00"/>
    <s v="MARTINEZ MARCOS, S.L."/>
    <s v="ALLIANZ AUTO V. 08 COLECTIVO"/>
    <s v="AUTO FLOTA"/>
    <n v="664.18"/>
    <s v="Eur."/>
    <n v="79.7"/>
    <s v="Eur."/>
    <n v="79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1794"/>
    <s v="580586661"/>
    <s v="12070250-02612"/>
    <s v=""/>
    <x v="0"/>
    <d v="2026-01-01T00:00:00"/>
    <s v="MARTINEZ MARCOS, S.L."/>
    <s v="ALLIANZ AUTO V. 08 COLECTIVO"/>
    <s v="AUTO FLOTA"/>
    <n v="498.78"/>
    <s v="Eur."/>
    <n v="59.85"/>
    <s v="Eur."/>
    <n v="59.8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1795"/>
    <s v="580586679"/>
    <s v="12070250-02617"/>
    <s v=""/>
    <x v="0"/>
    <d v="2026-01-01T00:00:00"/>
    <s v="MAHER 2020, S.L."/>
    <s v="ALLIANZ AUTO V. 08 COLECTIVO"/>
    <s v="AUTO FLOTA"/>
    <n v="381.71"/>
    <s v="Eur."/>
    <n v="45.81"/>
    <s v="Eur."/>
    <n v="45.81"/>
    <s v="Eur."/>
    <n v="0"/>
    <s v="Eur."/>
    <s v=""/>
    <s v="0,00"/>
    <s v="Eur."/>
    <s v="Cartera"/>
    <s v="Cobrado"/>
    <s v="BANASEG-SV"/>
    <s v="ALLIANZ"/>
    <s v="AUTOS"/>
    <s v="Correduría"/>
    <s v="47600"/>
    <s v="VILLALON DE CAMPOS  VALLADOLID"/>
    <s v="Empresa"/>
    <s v="B-24572083"/>
    <s v="Autos Flotas"/>
    <x v="4"/>
    <s v="ALLIANZ"/>
    <x v="0"/>
  </r>
  <r>
    <s v="2026001796"/>
    <s v="580586687"/>
    <s v="12070250-02619"/>
    <s v=""/>
    <x v="0"/>
    <d v="2026-01-01T00:00:00"/>
    <s v="JORGE CABREJAS GOMEZ"/>
    <s v="ALLIANZ AUTO V. 08 COLECTIVO"/>
    <s v="AUTO FLOTA"/>
    <n v="344.52"/>
    <s v="Eur."/>
    <n v="41.34"/>
    <s v="Eur."/>
    <n v="41.34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131429-L"/>
    <s v="Autos Flotas"/>
    <x v="4"/>
    <s v="ALLIANZ"/>
    <x v="0"/>
  </r>
  <r>
    <s v="2026001797"/>
    <s v="580586695"/>
    <s v="12070250-02623"/>
    <s v=""/>
    <x v="0"/>
    <d v="2026-01-01T00:00:00"/>
    <s v="JESUS DANIEL TABERA GARCIA"/>
    <s v="ALLIANZ AUTO V. 08 COLECTIVO"/>
    <s v="AUTO FLOTA"/>
    <n v="394.7"/>
    <s v="Eur."/>
    <n v="47.36"/>
    <s v="Eur."/>
    <n v="47.36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328183-E"/>
    <s v="Autos Flotas"/>
    <x v="4"/>
    <s v="ALLIANZ"/>
    <x v="0"/>
  </r>
  <r>
    <s v="2026001798"/>
    <s v="580586703"/>
    <s v="12070250-02626"/>
    <s v=""/>
    <x v="0"/>
    <d v="2026-01-01T00:00:00"/>
    <s v="OSCAR ORTEGA RENEDO"/>
    <s v="ALLIANZ MOTO V.03(COL/FL)"/>
    <s v="AUTO FLOTA"/>
    <n v="58.88"/>
    <s v="Eur."/>
    <n v="7.07"/>
    <s v="Eur."/>
    <n v="7.07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Particular"/>
    <s v="12385488-B"/>
    <s v="Autos Flotas"/>
    <x v="4"/>
    <s v="ALLIANZ"/>
    <x v="0"/>
  </r>
  <r>
    <s v="2026001799"/>
    <s v="580586711"/>
    <s v="12070250-02629"/>
    <s v=""/>
    <x v="0"/>
    <d v="2026-01-01T00:00:00"/>
    <s v="GAMERTRANS NORTE, S.L."/>
    <s v="ALLIANZ AUTO V. 08 COLECTIVO"/>
    <s v="AUTO FLOTA"/>
    <n v="65.47"/>
    <s v="Eur."/>
    <n v="7.86"/>
    <s v="Eur."/>
    <n v="7.86"/>
    <s v="Eur."/>
    <n v="0"/>
    <s v="Eur."/>
    <s v=""/>
    <s v="0,00"/>
    <s v="Eur."/>
    <s v="Cartera"/>
    <s v="Cobrado"/>
    <s v="BANASEG-SV"/>
    <s v="ALLIANZ"/>
    <s v="AUTOS"/>
    <s v="Correduría"/>
    <s v="34190"/>
    <s v="VILLAMURIEL DE CERRATO  PALENCIA"/>
    <s v="Empresa"/>
    <s v="B-34165761"/>
    <s v="Autos Flotas"/>
    <x v="4"/>
    <s v="ALLIANZ"/>
    <x v="0"/>
  </r>
  <r>
    <s v="2026001800"/>
    <s v="580586729"/>
    <s v="12070250-02631"/>
    <s v=""/>
    <x v="0"/>
    <d v="2026-01-01T00:00:00"/>
    <s v="RAQUEL DIEZ GONZALO"/>
    <s v="ALLIANZ AUTO V. 08 COLECTIVO"/>
    <s v="AUTO FLOTA"/>
    <n v="415.22"/>
    <s v="Eur."/>
    <n v="49.83"/>
    <s v="Eur."/>
    <n v="49.83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09349954-V"/>
    <s v="Autos Flotas"/>
    <x v="4"/>
    <s v="ALLIANZ"/>
    <x v="0"/>
  </r>
  <r>
    <s v="2026001801"/>
    <s v="580586737"/>
    <s v="12070250-02637"/>
    <s v=""/>
    <x v="0"/>
    <d v="2026-01-01T00:00:00"/>
    <s v="MOTOR &amp; SPORT INSTITUTE, S.L"/>
    <s v="ALLIANZ AUTO V. 08 COLECTIVO"/>
    <s v="AUTO FLOTA"/>
    <n v="1389.23"/>
    <s v="Eur."/>
    <n v="166.71"/>
    <s v="Eur."/>
    <n v="166.71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802"/>
    <s v="580586745"/>
    <s v="12070250-02638"/>
    <s v=""/>
    <x v="0"/>
    <d v="2026-01-01T00:00:00"/>
    <s v="JOSE MARIA TABERA MARTIN"/>
    <s v="ALLIANZ AUTO V. 08 COLECTIVO"/>
    <s v="AUTO FLOTA"/>
    <n v="337.26"/>
    <s v="Eur."/>
    <n v="40.47"/>
    <s v="Eur."/>
    <n v="40.47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318025-F"/>
    <s v="Autos Flotas"/>
    <x v="4"/>
    <s v="ALLIANZ"/>
    <x v="0"/>
  </r>
  <r>
    <s v="2026001803"/>
    <s v="580586752"/>
    <s v="12070250-02639"/>
    <s v=""/>
    <x v="0"/>
    <d v="2026-01-01T00:00:00"/>
    <s v="VALERIANO FERNANDEZ CASO"/>
    <s v="ALLIANZ AUTO V. 08 COLECTIVO"/>
    <s v="AUTO FLOTA"/>
    <n v="420.53"/>
    <s v="Eur."/>
    <n v="50.46"/>
    <s v="Eur."/>
    <n v="50.46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1658453-Y"/>
    <s v="Autos Flotas"/>
    <x v="4"/>
    <s v="ALLIANZ"/>
    <x v="0"/>
  </r>
  <r>
    <s v="2026001804"/>
    <s v="580586760"/>
    <s v="12070250-02644"/>
    <s v=""/>
    <x v="0"/>
    <d v="2026-01-01T00:00:00"/>
    <s v="AXEL ANDRES OLIVAN"/>
    <s v="ALLIANZ AUTO V. 08 COLECTIVO"/>
    <s v="AUTO FLOTA"/>
    <n v="387.72"/>
    <s v="Eur."/>
    <n v="46.53"/>
    <s v="Eur."/>
    <n v="46.53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Particular"/>
    <s v="48035988-M"/>
    <s v="Autos Flotas"/>
    <x v="4"/>
    <s v="ALLIANZ"/>
    <x v="0"/>
  </r>
  <r>
    <s v="2026001805"/>
    <s v="580586778"/>
    <s v="12070250-02645"/>
    <s v=""/>
    <x v="0"/>
    <d v="2026-01-01T00:00:00"/>
    <s v="OSCAR MONTERO LOPEZ"/>
    <s v="ALLIANZ AUTO V. 08 COLECTIVO"/>
    <s v="AUTO FLOTA"/>
    <n v="733.91"/>
    <s v="Eur."/>
    <n v="88.07"/>
    <s v="Eur."/>
    <n v="88.07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315047-R"/>
    <s v="Autos Flotas"/>
    <x v="4"/>
    <s v="ALLIANZ"/>
    <x v="0"/>
  </r>
  <r>
    <s v="2026001806"/>
    <s v="580586794"/>
    <s v="12070250-02647"/>
    <s v=""/>
    <x v="0"/>
    <d v="2026-01-01T00:00:00"/>
    <s v="FRANCISCO JAVIER CASADO DOMINGUEZ"/>
    <s v="ALLIANZ AUTO V. 08 COLECTIVO"/>
    <s v="AUTO FLOTA"/>
    <n v="349.88"/>
    <s v="Eur."/>
    <n v="41.99"/>
    <s v="Eur."/>
    <n v="41.99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12321936-P"/>
    <s v="Autos Flotas"/>
    <x v="4"/>
    <s v="ALLIANZ"/>
    <x v="0"/>
  </r>
  <r>
    <s v="2026001807"/>
    <s v="580586786"/>
    <s v="12070250-02646"/>
    <s v=""/>
    <x v="0"/>
    <d v="2026-01-01T00:00:00"/>
    <s v="TRANSPORTES FLIX S.A."/>
    <s v="ALLIANZ AUTO V. 08 COLECTIVO"/>
    <s v="AUTO FLOTA"/>
    <n v="657.32"/>
    <s v="Eur."/>
    <n v="78.88"/>
    <s v="Eur."/>
    <n v="78.88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807"/>
    <s v="580586786"/>
    <s v="12070250-02646"/>
    <s v=""/>
    <x v="0"/>
    <d v="2026-01-01T00:00:00"/>
    <s v="TRANSPORTES FLIX S.A."/>
    <s v="ALLIANZ AUTO V. 08 COLECTIVO"/>
    <s v="AUTO FLOTA"/>
    <n v="657.32"/>
    <s v="Eur."/>
    <n v="78.88"/>
    <s v="Eur."/>
    <n v="78.88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807"/>
    <s v="580586786"/>
    <s v="12070250-02646"/>
    <s v=""/>
    <x v="0"/>
    <d v="2026-01-01T00:00:00"/>
    <s v="TRANSPORTES FLIX S.A."/>
    <s v="ALLIANZ AUTO V. 08 COLECTIVO"/>
    <s v="AUTO FLOTA"/>
    <n v="657.32"/>
    <s v="Eur."/>
    <n v="78.88"/>
    <s v="Eur."/>
    <n v="78.88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1808"/>
    <s v="580586802"/>
    <s v="12070250-02649"/>
    <s v=""/>
    <x v="0"/>
    <d v="2026-01-01T00:00:00"/>
    <s v="DIEGO FERNANDEZ RUBIO"/>
    <s v="ALLIANZ AUTO V. 08 COLECTIVO"/>
    <s v="AUTO FLOTA"/>
    <n v="123.05"/>
    <s v="Eur."/>
    <n v="14.77"/>
    <s v="Eur."/>
    <n v="14.77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Particular"/>
    <s v="71132571-B"/>
    <s v="Autos Flotas"/>
    <x v="4"/>
    <s v="ALLIANZ"/>
    <x v="0"/>
  </r>
  <r>
    <s v="2026001809"/>
    <s v="580586828"/>
    <s v="12070250-02651"/>
    <d v="2026-01-01T00:00:00"/>
    <x v="0"/>
    <d v="2026-01-01T00:00:00"/>
    <s v="ELSA HERNANDEZ CHAMORRO"/>
    <s v="ALLIANZ AUTO V. 08 COLECTIVO"/>
    <s v="AUTO FLOTA"/>
    <n v="819.94"/>
    <s v="Eur."/>
    <n v="98.39"/>
    <s v="Eur."/>
    <n v="98.39"/>
    <s v="Eur."/>
    <n v="0"/>
    <s v="Eur."/>
    <s v=""/>
    <s v="0,00"/>
    <s v="Eur."/>
    <s v="Cartera"/>
    <s v="Anulado_Cia"/>
    <s v="BANASEG-SV"/>
    <s v="ALLIANZ"/>
    <s v="AUTOS"/>
    <s v="Correduría"/>
    <s v="47005"/>
    <s v="VALLADOLID  VALLADOLID"/>
    <s v="Particular"/>
    <s v="09407321-E"/>
    <s v="Autos Flotas"/>
    <x v="4"/>
    <s v="ALLIANZ"/>
    <x v="0"/>
  </r>
  <r>
    <s v="2026001810"/>
    <s v="580586810"/>
    <s v="12070250-02650"/>
    <s v=""/>
    <x v="0"/>
    <d v="2026-01-01T00:00:00"/>
    <s v="JUAN ANTONIO AYALA OLMEDO"/>
    <s v="ALLIANZ AUTO V. 08 COLECTIVO"/>
    <s v="AUTO FLOTA"/>
    <n v="607.38"/>
    <s v="Eur."/>
    <n v="72.89"/>
    <s v="Eur."/>
    <n v="72.89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 VALLADOLID"/>
    <s v="Particular"/>
    <s v="13005821-B"/>
    <s v="Autos Flotas"/>
    <x v="4"/>
    <s v="ALLIANZ"/>
    <x v="0"/>
  </r>
  <r>
    <s v="2026001811"/>
    <s v="580586836"/>
    <s v="12070250-02655"/>
    <d v="2026-01-01T00:00:00"/>
    <x v="0"/>
    <d v="2026-01-01T00:00:00"/>
    <s v="CARGAS Y SERV. AVICOLAS CANARIAS, S.L."/>
    <s v="ALLIANZ AUTO TODO RIESGO V.08 COLECTIVO"/>
    <s v="AUTO FLOTA"/>
    <n v="1235.76"/>
    <s v="Eur."/>
    <n v="148.29"/>
    <s v="Eur."/>
    <n v="148.29"/>
    <s v="Eur."/>
    <n v="0"/>
    <s v="Eur."/>
    <s v="ASETRA"/>
    <n v="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2"/>
    <s v="580586844"/>
    <s v="12070250-02656"/>
    <d v="2026-01-01T00:00:00"/>
    <x v="0"/>
    <d v="2026-01-01T00:00:00"/>
    <s v="CARGAS Y SERV. AVICOLAS CANARIAS, S.L."/>
    <s v="ALLIANZ AUTO TODO RIESGO V.08 COLECTIVO"/>
    <s v="AUTO FLOTA"/>
    <n v="1235.76"/>
    <s v="Eur."/>
    <n v="148.29"/>
    <s v="Eur."/>
    <n v="148.29"/>
    <s v="Eur."/>
    <n v="0"/>
    <s v="Eur."/>
    <s v="ASETRA"/>
    <n v="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3"/>
    <s v="580586851"/>
    <s v="12070250-02657"/>
    <d v="2026-01-01T00:00:00"/>
    <x v="0"/>
    <d v="2026-01-01T00:00:00"/>
    <s v="CARGAS Y SERV. AVICOLAS CANARIAS, S.L."/>
    <s v="ALLIANZ AUTO TODO RIESGO V.08 COLECTIVO"/>
    <s v="AUTO FLOTA"/>
    <n v="1235.76"/>
    <s v="Eur."/>
    <n v="148.29"/>
    <s v="Eur."/>
    <n v="148.29"/>
    <s v="Eur."/>
    <n v="0"/>
    <s v="Eur."/>
    <s v="ASETRA"/>
    <n v="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4"/>
    <s v="580586869"/>
    <s v="12070250-02658"/>
    <s v=""/>
    <x v="0"/>
    <d v="2026-01-01T00:00:00"/>
    <s v="CARGAS Y SERVICIOS AVICOLAS, S.L."/>
    <s v="ALLIANZ AUTO V. 08 COLECTIVO"/>
    <s v="AUTO FLOTA"/>
    <n v="577.9"/>
    <s v="Eur."/>
    <n v="69.349999999999994"/>
    <s v="Eur."/>
    <n v="69.349999999999994"/>
    <s v="Eur."/>
    <n v="0"/>
    <s v="Eur."/>
    <s v="ASETRA"/>
    <n v="14.45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1815"/>
    <s v="580586877"/>
    <s v="12070250-02659"/>
    <d v="2026-01-01T00:00:00"/>
    <x v="0"/>
    <d v="2026-01-01T00:00:00"/>
    <s v="CARGAS Y SERV. AVICOLAS CANARIAS, S.L."/>
    <s v="ALLIANZ AUTO TODO RIESGO V.08 COLECTIVO"/>
    <s v="AUTO FLOTA"/>
    <n v="1235.76"/>
    <s v="Eur."/>
    <n v="148.29"/>
    <s v="Eur."/>
    <n v="148.29"/>
    <s v="Eur."/>
    <n v="0"/>
    <s v="Eur."/>
    <s v="ASETRA"/>
    <n v="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6"/>
    <s v="580586885"/>
    <s v="12070250-02663"/>
    <s v=""/>
    <x v="0"/>
    <d v="2026-01-01T00:00:00"/>
    <s v="MOTOR &amp; SPORT INSTITUTE, S.L"/>
    <s v="ALLIANZ AUTO V. 08 COLECTIVO"/>
    <s v="AUTO FLOTA"/>
    <n v="459.41"/>
    <s v="Eur."/>
    <n v="55.13"/>
    <s v="Eur."/>
    <n v="55.13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817"/>
    <s v="580586893"/>
    <s v="12070250-02668"/>
    <s v=""/>
    <x v="0"/>
    <d v="2026-01-01T00:00:00"/>
    <s v="CARLOS MARTIN MALDONADO"/>
    <s v="ALLIANZ MOTO V.03(COL/FL)"/>
    <s v="AUTO FLOTA"/>
    <n v="167.7"/>
    <s v="Eur."/>
    <n v="20.12"/>
    <s v="Eur."/>
    <n v="20.12"/>
    <s v="Eur."/>
    <n v="0"/>
    <s v="Eur."/>
    <s v=""/>
    <s v="0,00"/>
    <s v="Eur."/>
    <s v="Cartera"/>
    <s v="Cobrado"/>
    <s v="BANASEG-SV"/>
    <s v="ALLIANZ"/>
    <s v="AUTOS"/>
    <s v="Correduría"/>
    <s v="18011"/>
    <s v="GRANADA  GRANADA"/>
    <s v="Particular"/>
    <s v="12376681-J"/>
    <s v="Autos Flotas"/>
    <x v="4"/>
    <s v="ALLIANZ"/>
    <x v="0"/>
  </r>
  <r>
    <s v="2026001818"/>
    <s v="580586901"/>
    <s v="12070250-02671"/>
    <s v=""/>
    <x v="0"/>
    <d v="2026-01-01T00:00:00"/>
    <s v="LUIS MIGUEL ORTEGA RENEDO"/>
    <s v="ALLIANZ MOTO V.03(COL/FL)"/>
    <s v="AUTO FLOTA"/>
    <n v="122.46"/>
    <s v="Eur."/>
    <n v="14.7"/>
    <s v="Eur."/>
    <n v="14.7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09302597-V"/>
    <s v="Autos Flotas"/>
    <x v="4"/>
    <s v="ALLIANZ"/>
    <x v="0"/>
  </r>
  <r>
    <s v="2026001819"/>
    <s v="580586919"/>
    <s v="12070250-02672"/>
    <s v=""/>
    <x v="0"/>
    <d v="2026-01-01T00:00:00"/>
    <s v="RAMON GALENDE ZUÑIGA"/>
    <s v="ALLIANZ AUTO V. 08 COLECTIVO"/>
    <s v="AUTO FLOTA"/>
    <n v="286.62"/>
    <s v="Eur."/>
    <n v="34.39"/>
    <s v="Eur."/>
    <n v="34.39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71126538-G"/>
    <s v="Autos Flotas"/>
    <x v="4"/>
    <s v="ALLIANZ"/>
    <x v="0"/>
  </r>
  <r>
    <s v="2026001820"/>
    <s v="580586927"/>
    <s v="12070250-02673"/>
    <s v=""/>
    <x v="0"/>
    <d v="2026-01-01T00:00:00"/>
    <s v="JUAN CARLOS GARCIA SUAREZ"/>
    <s v="ALLIANZ MOTO V.03(COL/FL)"/>
    <s v="AUTO FLOTA"/>
    <n v="123.05"/>
    <s v="Eur."/>
    <n v="14.77"/>
    <s v="Eur."/>
    <n v="14.77"/>
    <s v="Eur."/>
    <n v="0"/>
    <s v="Eur."/>
    <s v=""/>
    <s v="0,00"/>
    <s v="Eur."/>
    <s v="Cartera"/>
    <s v="Cobrado"/>
    <s v="BANASEG-SV"/>
    <s v="ALLIANZ"/>
    <s v="AUTOS"/>
    <s v="Correduría"/>
    <s v="47001"/>
    <s v="VALLADOLID   VALLADOLID"/>
    <s v="Particular"/>
    <s v="10197435-V"/>
    <s v="Autos Flotas"/>
    <x v="4"/>
    <s v="ALLIANZ"/>
    <x v="0"/>
  </r>
  <r>
    <s v="2026001822"/>
    <s v="580586935"/>
    <s v="12070250-02674"/>
    <s v=""/>
    <x v="0"/>
    <d v="2026-01-01T00:00:00"/>
    <s v="JESUS DANIEL TABERA GARCIA"/>
    <s v="ALLIANZ AUTO V. 08 COLECTIVO"/>
    <s v="AUTO FLOTA"/>
    <n v="462.7"/>
    <s v="Eur."/>
    <n v="55.52"/>
    <s v="Eur."/>
    <n v="55.52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328183-E"/>
    <s v="Autos Flotas"/>
    <x v="4"/>
    <s v="ALLIANZ"/>
    <x v="0"/>
  </r>
  <r>
    <s v="2026001821"/>
    <s v="580586943"/>
    <s v="12070250-02675"/>
    <s v=""/>
    <x v="0"/>
    <d v="2026-01-01T00:00:00"/>
    <s v="JORGE ALVAREZ ARRIBAS"/>
    <s v="ALLIANZ AUTO V. 08 COLECTIVO"/>
    <s v="AUTO FLOTA"/>
    <n v="509.75"/>
    <s v="Eur."/>
    <n v="61.17"/>
    <s v="Eur."/>
    <n v="61.17"/>
    <s v="Eur."/>
    <n v="0"/>
    <s v="Eur."/>
    <s v=""/>
    <s v="0,00"/>
    <s v="Eur."/>
    <s v="Cartera"/>
    <s v="Cobrado"/>
    <s v="BANASEG-SV"/>
    <s v="ALLIANZ"/>
    <s v="AUTOS"/>
    <s v="Correduría"/>
    <s v="40002"/>
    <s v="SEGOVIA  SEGOVIA"/>
    <s v="Particular"/>
    <s v="03456256-T"/>
    <s v="Autos Flotas"/>
    <x v="4"/>
    <s v="ALLIANZ"/>
    <x v="0"/>
  </r>
  <r>
    <s v="2026001823"/>
    <s v="580586950"/>
    <s v="12070250-02677"/>
    <s v=""/>
    <x v="0"/>
    <d v="2026-01-01T00:00:00"/>
    <s v="VICTOR MANUEL RODRIGUEZ MUÑOZ"/>
    <s v="ALLIANZ AUTO V. 08 COLECTIVO"/>
    <s v="AUTO FLOTA"/>
    <n v="556.30999999999995"/>
    <s v="Eur."/>
    <n v="66.760000000000005"/>
    <s v="Eur."/>
    <n v="66.760000000000005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Particular"/>
    <s v="09320320-F"/>
    <s v="Autos Flotas"/>
    <x v="4"/>
    <s v="ALLIANZ"/>
    <x v="0"/>
  </r>
  <r>
    <s v="2026001824"/>
    <s v="580586968"/>
    <s v="12070250-02679"/>
    <s v=""/>
    <x v="0"/>
    <d v="2026-01-01T00:00:00"/>
    <s v="JULIO ALBA CIMARRA"/>
    <s v="ALLIANZ AUTO V. 08 COLECTIVO"/>
    <s v="AUTO FLOTA"/>
    <n v="378.37"/>
    <s v="Eur."/>
    <n v="45.4"/>
    <s v="Eur."/>
    <n v="45.4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12405729-N"/>
    <s v="Autos Flotas"/>
    <x v="4"/>
    <s v="ALLIANZ"/>
    <x v="0"/>
  </r>
  <r>
    <s v="2026001825"/>
    <s v="580586976"/>
    <s v="12070250-02686"/>
    <s v=""/>
    <x v="0"/>
    <d v="2026-01-01T00:00:00"/>
    <s v="ROCIO MARCOS CALLEJA"/>
    <s v="ALLIANZ CICLOMOTOR V.03 (COL/FL)"/>
    <s v="AUTO FLOTA"/>
    <n v="76"/>
    <s v="Eur."/>
    <n v="9.1199999999999992"/>
    <s v="Eur."/>
    <n v="9.1199999999999992"/>
    <s v="Eur."/>
    <n v="0"/>
    <s v="Eur."/>
    <s v=""/>
    <s v="0,00"/>
    <s v="Eur."/>
    <s v="Cartera"/>
    <s v="Cobrado"/>
    <s v="BANASEG-SV"/>
    <s v="ALLIANZ"/>
    <s v="AUTOS"/>
    <s v="Correduría"/>
    <s v="47470"/>
    <s v="CARPIO  VALLADOLID"/>
    <s v="Particular"/>
    <s v="15260820-K"/>
    <s v="Autos Cat. 3"/>
    <x v="0"/>
    <s v="ALLIANZ"/>
    <x v="0"/>
  </r>
  <r>
    <s v="2026001826"/>
    <s v="580586984"/>
    <s v="12070250-02687"/>
    <s v=""/>
    <x v="0"/>
    <d v="2026-01-01T00:00:00"/>
    <s v="JUAN MANUEL DIEZ DIEZ"/>
    <s v="ALLIANZ AUTO V. 08 COLECTIVO"/>
    <s v="AUTO FLOTA"/>
    <n v="658.38"/>
    <s v="Eur."/>
    <n v="79.010000000000005"/>
    <s v="Eur."/>
    <n v="79.010000000000005"/>
    <s v="Eur."/>
    <n v="0"/>
    <s v="Eur."/>
    <s v="ASETRA"/>
    <n v="16.46"/>
    <s v="Eur."/>
    <s v="Cartera"/>
    <s v="Cobrado"/>
    <s v="BANASEG-SV"/>
    <s v="ALLIANZ"/>
    <s v="AUTOS"/>
    <s v="Correduría"/>
    <s v="47250"/>
    <s v="MOJADOS  VALLADOLID"/>
    <s v="Particular"/>
    <s v="09344956-X"/>
    <s v="Autos Flotas"/>
    <x v="4"/>
    <s v="ALLIANZ"/>
    <x v="0"/>
  </r>
  <r>
    <s v="2026001827"/>
    <s v="580586992"/>
    <s v="12070250-02689"/>
    <s v=""/>
    <x v="0"/>
    <d v="2026-01-01T00:00:00"/>
    <s v="JULIO MARTIN PASCUAL SL"/>
    <s v="ALLIANZ AUTO TODO RIESGO V.08 COLECTIVO"/>
    <s v="AUTO FLOTA"/>
    <n v="1351.58"/>
    <s v="Eur."/>
    <n v="162.19"/>
    <s v="Eur."/>
    <n v="162.19"/>
    <s v="Eur."/>
    <n v="0"/>
    <s v="Eur."/>
    <s v=""/>
    <s v="0,00"/>
    <s v="Eur."/>
    <s v="Cartera"/>
    <s v="Cobrado"/>
    <s v="BANASEG-SV"/>
    <s v="ALLIANZ"/>
    <s v="AUTOS"/>
    <s v="Correduría"/>
    <s v="28010"/>
    <s v="MADRID  MADRID"/>
    <s v="Empresa"/>
    <s v="B-87633186"/>
    <s v="Autos Flotas"/>
    <x v="4"/>
    <s v="ALLIANZ"/>
    <x v="0"/>
  </r>
  <r>
    <s v="2026001828"/>
    <s v="580587008"/>
    <s v="12070250-02690"/>
    <s v=""/>
    <x v="0"/>
    <d v="2026-01-01T00:00:00"/>
    <s v="JUAN CARLOS PEREZ BARBA"/>
    <s v="ALLIANZ AUTO V. 08 COLECTIVO"/>
    <s v="AUTO FLOTA"/>
    <n v="732.49"/>
    <s v="Eur."/>
    <n v="87.9"/>
    <s v="Eur."/>
    <n v="87.9"/>
    <s v="Eur."/>
    <n v="0"/>
    <s v="Eur."/>
    <s v="ASETRA"/>
    <n v="18.309999999999999"/>
    <s v="Eur."/>
    <s v="Cartera"/>
    <s v="Cobrado"/>
    <s v="BANASEG-SV"/>
    <s v="ALLIANZ"/>
    <s v="AUTOS"/>
    <s v="Correduría"/>
    <s v="47510"/>
    <s v="ALAEJOS  VALLADOLID"/>
    <s v="Particular"/>
    <s v="11948178-T"/>
    <s v="Autos Flotas"/>
    <x v="4"/>
    <s v="ALLIANZ"/>
    <x v="0"/>
  </r>
  <r>
    <s v="2026001642"/>
    <s v="580587016"/>
    <s v="12070250-02695"/>
    <d v="2026-01-14T00:00:00"/>
    <x v="9"/>
    <d v="2026-01-01T00:00:00"/>
    <s v="DANIEL ALVAREZ GARCIA"/>
    <s v="ALLIANZ AUTO V. 08 COLECTIVO"/>
    <s v="AUTO FLOTA"/>
    <n v="518.11"/>
    <s v="Eur."/>
    <n v="62.17"/>
    <s v="Eur."/>
    <n v="62.17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0867"/>
    <s v="580588220"/>
    <s v="12372022-00655"/>
    <s v=""/>
    <x v="0"/>
    <d v="2026-01-01T00:00:00"/>
    <s v="JUAN CARLOS LOPEZ MARTIN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69"/>
    <s v="580588212"/>
    <s v="12372022-00653"/>
    <s v=""/>
    <x v="0"/>
    <d v="2026-01-01T00:00:00"/>
    <s v="JUAN CARLOS LOPEZ MARTIN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68"/>
    <s v="580588238"/>
    <s v="12372022-00658"/>
    <s v=""/>
    <x v="0"/>
    <d v="2026-01-01T00:00:00"/>
    <s v="FRANCISCO MATEO VALERIO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0871"/>
    <s v="580588253"/>
    <s v="12372022-00670"/>
    <s v=""/>
    <x v="0"/>
    <d v="2026-01-01T00:00:00"/>
    <s v="MAXIMILIANO VELICIAS BALADRO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577"/>
    <s v="580588246"/>
    <s v="12372022-00665"/>
    <d v="2026-01-02T00:00:00"/>
    <x v="1"/>
    <d v="2026-01-01T00:00:00"/>
    <s v="JOSE MARIA DEL CAÑO MONEDERO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0872"/>
    <s v="580588261"/>
    <s v="12372022-00703"/>
    <s v=""/>
    <x v="0"/>
    <d v="2026-01-01T00:00:00"/>
    <s v="FRANCISCO MATEO VALERIO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0870"/>
    <s v="580588279"/>
    <s v="12372022-00762"/>
    <s v=""/>
    <x v="0"/>
    <d v="2026-01-01T00:00:00"/>
    <s v="FRANCISCO MATEO VALERIO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0873"/>
    <s v="580588295"/>
    <s v="12372022-00825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74"/>
    <s v="580588287"/>
    <s v="12372022-00818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75"/>
    <s v="580588303"/>
    <s v="12372022-00838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76"/>
    <s v="580588311"/>
    <s v="12372022-00846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0877"/>
    <s v="580588329"/>
    <s v="12372022-00895"/>
    <s v=""/>
    <x v="0"/>
    <d v="2026-01-01T00:00:00"/>
    <s v="RICARDO PEREZ PER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34190"/>
    <s v="VILLAMURIEL DE CERRATO  PALENCIA"/>
    <s v="Particular"/>
    <s v="12764364-P"/>
    <s v="Autos Flotas"/>
    <x v="4"/>
    <s v="ALLIANZ"/>
    <x v="0"/>
  </r>
  <r>
    <s v="2026000878"/>
    <s v="580588337"/>
    <s v="12372022-00944"/>
    <s v=""/>
    <x v="0"/>
    <d v="2026-01-01T00:00:00"/>
    <s v="MAXIMILIANO VELICIAS BALADRO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879"/>
    <s v="580588345"/>
    <s v="12372022-00947"/>
    <s v=""/>
    <x v="0"/>
    <d v="2026-01-01T00:00:00"/>
    <s v="JOSE MARIA DEL CAÑO MONEDER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0880"/>
    <s v="580588352"/>
    <s v="12372022-00960"/>
    <s v=""/>
    <x v="0"/>
    <d v="2026-01-01T00:00:00"/>
    <s v="OSCAR REOL CERON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0881"/>
    <s v="580588360"/>
    <s v="12372022-00982"/>
    <s v=""/>
    <x v="0"/>
    <d v="2026-01-01T00:00:00"/>
    <s v="FRANCISCO MATEO VALERI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0882"/>
    <s v="580588378"/>
    <s v="12372022-00988"/>
    <s v=""/>
    <x v="0"/>
    <d v="2026-01-01T00:00:00"/>
    <s v="JUAN CARLOS LOPEZ MARTIN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83"/>
    <s v="580588386"/>
    <s v="12372022-01017"/>
    <s v=""/>
    <x v="0"/>
    <d v="2026-01-01T00:00:00"/>
    <s v="JUAN CARLOS LOPEZ MARTIN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884"/>
    <s v="580588394"/>
    <s v="12372022-01048"/>
    <s v=""/>
    <x v="0"/>
    <d v="2026-01-01T00:00:00"/>
    <s v="MIGUEL ANGEL COLLADOS OJER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60"/>
    <s v="ARRABAL DE PORTILLO  VALLADOLID"/>
    <s v="Particular"/>
    <s v="09334889-V"/>
    <s v="Autos Flotas"/>
    <x v="4"/>
    <s v="ALLIANZ"/>
    <x v="0"/>
  </r>
  <r>
    <s v="2026000885"/>
    <s v="580588402"/>
    <s v="12372022-01071"/>
    <s v=""/>
    <x v="0"/>
    <d v="2026-01-01T00:00:00"/>
    <s v="OSCAR FRANCISCO MEDIAVILLA BUENO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013"/>
    <s v="VALLADOLID  VALLADOLID"/>
    <s v="Particular"/>
    <s v="12385933-L"/>
    <s v="Autos Flotas"/>
    <x v="4"/>
    <s v="ALLIANZ"/>
    <x v="0"/>
  </r>
  <r>
    <s v="2026000886"/>
    <s v="580588410"/>
    <s v="12372022-01126"/>
    <s v=""/>
    <x v="0"/>
    <d v="2026-01-01T00:00:00"/>
    <s v="MAXIMILIANO VELICIAS BALADRON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887"/>
    <s v="580588428"/>
    <s v="12372022-01157"/>
    <s v=""/>
    <x v="0"/>
    <d v="2026-01-01T00:00:00"/>
    <s v="VANEYMA 2015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0888"/>
    <s v="580588436"/>
    <s v="12372022-01173"/>
    <s v=""/>
    <x v="0"/>
    <d v="2026-01-01T00:00:00"/>
    <s v="JOSE MARIA MARTINEZ IZQUIERDO"/>
    <s v="AUTOGRUP V.03 (VH.COM. 2ª CATEG.)"/>
    <s v="AUTO FLOTA"/>
    <n v="1470.48"/>
    <s v="Eur."/>
    <n v="176.46"/>
    <s v="Eur."/>
    <n v="176.46"/>
    <s v="Eur."/>
    <n v="0"/>
    <s v="Eur."/>
    <s v=""/>
    <s v="0,00"/>
    <s v="Eur."/>
    <s v="Cartera"/>
    <s v="Cobrado"/>
    <s v="BANASEG-SV"/>
    <s v="ALLIANZ"/>
    <s v="AUTOS"/>
    <s v="Correduría"/>
    <s v="18190"/>
    <s v="CENES DE LA VEGA   GRANADA"/>
    <s v="Particular"/>
    <s v="24213415-G"/>
    <s v="Autos Flotas"/>
    <x v="4"/>
    <s v="ALLIANZ"/>
    <x v="0"/>
  </r>
  <r>
    <s v="2026000889"/>
    <s v="580588444"/>
    <s v="12372022-01179"/>
    <s v=""/>
    <x v="0"/>
    <d v="2026-01-01T00:00:00"/>
    <s v="JOSE RAMON MARTINEZ SANTAMARI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26200"/>
    <s v="HARO  LA RIOJA"/>
    <s v="Particular"/>
    <s v="14596186-H"/>
    <s v="Autos Flotas"/>
    <x v="4"/>
    <s v="ALLIANZ"/>
    <x v="0"/>
  </r>
  <r>
    <s v="2026000890"/>
    <s v="580588451"/>
    <s v="12372022-01184"/>
    <s v=""/>
    <x v="0"/>
    <d v="2026-01-01T00:00:00"/>
    <s v="JORGE NEIRA RAMOS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008"/>
    <s v="VALLADOLID  VALLADOLID"/>
    <s v="Particular"/>
    <s v="09274909-K"/>
    <s v="Autos Flotas"/>
    <x v="4"/>
    <s v="ALLIANZ"/>
    <x v="0"/>
  </r>
  <r>
    <s v="2026000891"/>
    <s v="580588469"/>
    <s v="12372022-01187"/>
    <s v=""/>
    <x v="0"/>
    <d v="2026-01-01T00:00:00"/>
    <s v="MAXIMILIANO VELICIAS BALADRO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892"/>
    <s v="580588477"/>
    <s v="12372022-01199"/>
    <s v=""/>
    <x v="0"/>
    <d v="2026-01-01T00:00:00"/>
    <s v="PRISCO E HIJO S.L. ,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893"/>
    <s v="580588493"/>
    <s v="12372022-01218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894"/>
    <s v="580588485"/>
    <s v="12372022-01210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895"/>
    <s v="580588501"/>
    <s v="12372022-01219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897"/>
    <s v="580588519"/>
    <s v="12372022-01223"/>
    <s v=""/>
    <x v="0"/>
    <d v="2026-01-01T00:00:00"/>
    <s v="OSCAR FRANCISCO MEDIAVILLA BUENO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013"/>
    <s v="VALLADOLID  VALLADOLID"/>
    <s v="Particular"/>
    <s v="12385933-L"/>
    <s v="Autos Flotas"/>
    <x v="4"/>
    <s v="ALLIANZ"/>
    <x v="0"/>
  </r>
  <r>
    <s v="2026000899"/>
    <s v="580588527"/>
    <s v="12372022-01239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896"/>
    <s v="580588535"/>
    <s v="12372022-01241"/>
    <s v=""/>
    <x v="0"/>
    <d v="2026-01-01T00:00:00"/>
    <s v="SVETLIN IVANOV LILOV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40006"/>
    <s v="SEGOVIA  SEGOVIA"/>
    <s v="Particular"/>
    <s v="X3616755-M"/>
    <s v="Autos Flotas"/>
    <x v="4"/>
    <s v="ALLIANZ"/>
    <x v="0"/>
  </r>
  <r>
    <s v="2026000898"/>
    <s v="580588543"/>
    <s v="12372022-01242"/>
    <s v=""/>
    <x v="0"/>
    <d v="2026-01-01T00:00:00"/>
    <s v="SVETLIN IVANOV LILOV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0006"/>
    <s v="SEGOVIA  SEGOVIA"/>
    <s v="Particular"/>
    <s v="X3616755-M"/>
    <s v="Autos Flotas"/>
    <x v="4"/>
    <s v="ALLIANZ"/>
    <x v="0"/>
  </r>
  <r>
    <s v="2026000900"/>
    <s v="580588550"/>
    <s v="12372022-01249"/>
    <d v="2026-01-01T00:00:00"/>
    <x v="0"/>
    <d v="2026-01-01T00:00:00"/>
    <s v="ESHREF ALIEV DZHAVIDOV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Anulado_Cia"/>
    <s v="BANASEG-SV"/>
    <s v="ALLIANZ"/>
    <s v="AUTOS"/>
    <s v="Correduría"/>
    <s v="47151"/>
    <s v="BOECILLO  VALLADOLID"/>
    <s v="Particular"/>
    <s v="X5527367-F"/>
    <s v="Autos Flotas"/>
    <x v="4"/>
    <s v="ALLIANZ"/>
    <x v="0"/>
  </r>
  <r>
    <s v="2026000575"/>
    <s v="580588568"/>
    <s v="12372022-01256"/>
    <d v="2026-01-02T00:00:00"/>
    <x v="1"/>
    <d v="2026-01-01T00:00:00"/>
    <s v="JOSE MANUEL FERNANDEZ COTARELO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576"/>
    <s v="580588576"/>
    <s v="12372022-01258"/>
    <d v="2026-01-02T00:00:00"/>
    <x v="1"/>
    <d v="2026-01-01T00:00:00"/>
    <s v="JOSE MANUEL FERNANDEZ COTARELO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901"/>
    <s v="580588584"/>
    <s v="12372022-01259"/>
    <s v=""/>
    <x v="0"/>
    <d v="2026-01-01T00:00:00"/>
    <s v="TRANSPORTES ML PEDRO SL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 VALLADOLID"/>
    <s v="Empresa"/>
    <s v="B-47731468"/>
    <s v="Autos Flotas"/>
    <x v="4"/>
    <s v="ALLIANZ"/>
    <x v="0"/>
  </r>
  <r>
    <s v="2026000861"/>
    <s v="580588592"/>
    <s v="12372022-01262"/>
    <d v="2026-01-09T00:00:00"/>
    <x v="10"/>
    <d v="2026-01-01T00:00:00"/>
    <s v="PRISCO E HIJO S.L. ,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02"/>
    <s v="580588600"/>
    <s v="12372022-01263"/>
    <d v="2026-01-01T00:00:00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03"/>
    <s v="580588618"/>
    <s v="12372022-01278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904"/>
    <s v="580588634"/>
    <s v="12372022-01280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905"/>
    <s v="580588642"/>
    <s v="12372022-01288"/>
    <s v=""/>
    <x v="0"/>
    <d v="2026-01-01T00:00:00"/>
    <s v="MIGUEL ANGEL HERNANDEZ FERNAND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09285803-J"/>
    <s v="Autos Flotas"/>
    <x v="4"/>
    <s v="ALLIANZ"/>
    <x v="0"/>
  </r>
  <r>
    <s v="2026000906"/>
    <s v="580588626"/>
    <s v="12372022-01279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907"/>
    <s v="580588667"/>
    <s v="12372022-0130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08"/>
    <s v="580588659"/>
    <s v="12372022-01302"/>
    <s v=""/>
    <x v="0"/>
    <d v="2026-01-01T00:00:00"/>
    <s v="JORGE NEIRA RAMOS"/>
    <s v="AUTOGRUP V.03 (VH.COM. 2ª CATEG.)"/>
    <s v="AUTO FLOTA"/>
    <n v="426.56"/>
    <s v="Eur."/>
    <n v="51.19"/>
    <s v="Eur."/>
    <n v="51.19"/>
    <s v="Eur."/>
    <n v="0"/>
    <s v="Eur."/>
    <s v="ASETRA"/>
    <n v="10.66"/>
    <s v="Eur."/>
    <s v="Cartera"/>
    <s v="Cobrado"/>
    <s v="BANASEG-SV"/>
    <s v="ALLIANZ"/>
    <s v="AUTOS"/>
    <s v="Correduría"/>
    <s v="47008"/>
    <s v="VALLADOLID  VALLADOLID"/>
    <s v="Particular"/>
    <s v="09274909-K"/>
    <s v="Autos Flotas"/>
    <x v="4"/>
    <s v="ALLIANZ"/>
    <x v="0"/>
  </r>
  <r>
    <s v="2026000909"/>
    <s v="580588675"/>
    <s v="12372022-01305"/>
    <s v=""/>
    <x v="0"/>
    <d v="2026-01-01T00:00:00"/>
    <s v="JOSE LUIS MORO YAGUE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176"/>
    <s v="ESGUEVILLAS DE ESGUEVA  VALLADOLID"/>
    <s v="Particular"/>
    <s v="71128148-G"/>
    <s v="Autos Flotas"/>
    <x v="4"/>
    <s v="ALLIANZ"/>
    <x v="0"/>
  </r>
  <r>
    <s v="2026000910"/>
    <s v="580588683"/>
    <s v="12372022-01310"/>
    <s v=""/>
    <x v="0"/>
    <d v="2026-01-01T00:00:00"/>
    <s v="CARLOS ACEBES PANADER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Particular"/>
    <s v="71124622-C"/>
    <s v="Autos Flotas"/>
    <x v="4"/>
    <s v="ALLIANZ"/>
    <x v="0"/>
  </r>
  <r>
    <s v="2026000912"/>
    <s v="580588691"/>
    <s v="12372022-0131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11"/>
    <s v="580588709"/>
    <s v="12372022-01319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13"/>
    <s v="580588733"/>
    <s v="12372022-01326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14"/>
    <s v="580588717"/>
    <s v="12372022-01321"/>
    <s v=""/>
    <x v="0"/>
    <d v="2026-01-01T00:00:00"/>
    <s v="VANEYMA 2015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0915"/>
    <s v="580588725"/>
    <s v="12372022-01322"/>
    <s v=""/>
    <x v="0"/>
    <d v="2026-01-01T00:00:00"/>
    <s v="RICARDO PEREZ PER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34190"/>
    <s v="VILLAMURIEL DE CERRATO  PALENCIA"/>
    <s v="Particular"/>
    <s v="12764364-P"/>
    <s v="Autos Flotas"/>
    <x v="4"/>
    <s v="ALLIANZ"/>
    <x v="0"/>
  </r>
  <r>
    <s v="2026000916"/>
    <s v="580588741"/>
    <s v="12372022-01333"/>
    <s v=""/>
    <x v="0"/>
    <d v="2026-01-01T00:00:00"/>
    <s v="TRANSDUERO 2020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0917"/>
    <s v="580588758"/>
    <s v="12372022-01338"/>
    <s v=""/>
    <x v="0"/>
    <d v="2026-01-01T00:00:00"/>
    <s v="FRANCISCO MATEO VALERIO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0918"/>
    <s v="580588766"/>
    <s v="12372022-01341"/>
    <s v=""/>
    <x v="0"/>
    <d v="2026-01-01T00:00:00"/>
    <s v="POL BRUGMAN S.L.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19"/>
    <s v="580588774"/>
    <s v="12372022-01342"/>
    <s v=""/>
    <x v="0"/>
    <d v="2026-01-01T00:00:00"/>
    <s v="POL BRUGMAN S.L.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20"/>
    <s v="580588782"/>
    <s v="12372022-01343"/>
    <s v=""/>
    <x v="0"/>
    <d v="2026-01-01T00:00:00"/>
    <s v="POL BRUGMAN S.L.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21"/>
    <s v="580588790"/>
    <s v="12372022-01344"/>
    <s v=""/>
    <x v="0"/>
    <d v="2026-01-01T00:00:00"/>
    <s v="POL BRUGMAN S.L.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22"/>
    <s v="580588808"/>
    <s v="12372022-01350"/>
    <s v="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848"/>
    <s v="580588816"/>
    <s v="12372022-01355"/>
    <d v="2026-01-08T00:00:00"/>
    <x v="0"/>
    <d v="2026-01-01T00:00:00"/>
    <s v="SAN JUAN DOMINGUEZ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 VALLADOLID"/>
    <s v="Empresa"/>
    <s v="B-47322961"/>
    <s v="Autos Flotas"/>
    <x v="4"/>
    <s v="ALLIANZ"/>
    <x v="0"/>
  </r>
  <r>
    <s v="2026000923"/>
    <s v="580588824"/>
    <s v="12372022-01365"/>
    <s v=""/>
    <x v="0"/>
    <d v="2026-01-01T00:00:00"/>
    <s v="LUIS ANTONIO RODRIGUEZ ARRANZ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55"/>
    <s v="SANTOVENIA DE PISUERGA  VALLADOLID"/>
    <s v="Particular"/>
    <s v="09285223-P"/>
    <s v="Autos Flotas"/>
    <x v="4"/>
    <s v="ALLIANZ"/>
    <x v="0"/>
  </r>
  <r>
    <s v="2026000924"/>
    <s v="580588832"/>
    <s v="12372022-01381"/>
    <s v=""/>
    <x v="0"/>
    <d v="2026-01-01T00:00:00"/>
    <s v="TRANSDUERO 2020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0925"/>
    <s v="580588840"/>
    <s v="12372022-01382"/>
    <s v=""/>
    <x v="0"/>
    <d v="2026-01-01T00:00:00"/>
    <s v="MAXIMILIANO VELICIAS BALADRO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926"/>
    <s v="580588857"/>
    <s v="12372022-01384"/>
    <s v=""/>
    <x v="0"/>
    <d v="2026-01-01T00:00:00"/>
    <s v="LUIS RUIZ DI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09005"/>
    <s v="BURGOS  BURGOS"/>
    <s v="Particular"/>
    <s v="13151922-Q"/>
    <s v="Autos Flotas"/>
    <x v="4"/>
    <s v="ALLIANZ"/>
    <x v="0"/>
  </r>
  <r>
    <s v="2026000927"/>
    <s v="580588865"/>
    <s v="12372022-0139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28"/>
    <s v="580588873"/>
    <s v="12372022-01393"/>
    <s v=""/>
    <x v="0"/>
    <d v="2026-01-01T00:00:00"/>
    <s v="TRANSDUERO 2020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0929"/>
    <s v="580588881"/>
    <s v="12372022-01409"/>
    <s v=""/>
    <x v="0"/>
    <d v="2026-01-01T00:00:00"/>
    <s v="FRIGORIFICOS LOPEZ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0930"/>
    <s v="580588899"/>
    <s v="12372022-01412"/>
    <d v="2026-01-12T00:00:00"/>
    <x v="0"/>
    <d v="2026-01-01T00:00:00"/>
    <s v="MANUEL J. SANCHEZ BEGINES S.L. ,"/>
    <s v="AUTOGRUP V.03 (VH.COM. 2ª CATEG.)"/>
    <s v="AUTO FLOTA"/>
    <n v="736.98"/>
    <s v="Eur."/>
    <n v="88.44"/>
    <s v="Eur."/>
    <n v="88.44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931"/>
    <s v="580588907"/>
    <s v="12372022-01413"/>
    <s v=""/>
    <x v="0"/>
    <d v="2026-01-01T00:00:00"/>
    <s v="TRANSMISABE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Liquidado_Cia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0932"/>
    <s v="580588915"/>
    <s v="12372022-01414"/>
    <d v="2026-01-12T00:00:00"/>
    <x v="0"/>
    <d v="2026-01-01T00:00:00"/>
    <s v="MANUEL J. SANCHEZ BEGINES S.L. ,"/>
    <s v="AUTOGRUP V.03 (VH.COM. 2ª CATEG.)"/>
    <s v="AUTO FLOTA"/>
    <n v="736.98"/>
    <s v="Eur."/>
    <n v="88.44"/>
    <s v="Eur."/>
    <n v="88.44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933"/>
    <s v="580588931"/>
    <s v="12372022-01425"/>
    <s v=""/>
    <x v="0"/>
    <d v="2026-01-01T00:00:00"/>
    <s v="POL BRUGMAN S.L.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34"/>
    <s v="580588923"/>
    <s v="12372022-01416"/>
    <s v=""/>
    <x v="0"/>
    <d v="2026-01-01T00:00:00"/>
    <s v="ISAAC MARTIN HERNAND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0004"/>
    <s v="SEGOVIA  SEGOVIA"/>
    <s v="Particular"/>
    <s v="06548540-A"/>
    <s v="Autos Flotas"/>
    <x v="4"/>
    <s v="ALLIANZ"/>
    <x v="0"/>
  </r>
  <r>
    <s v="2026000935"/>
    <s v="580588949"/>
    <s v="12372022-01427"/>
    <s v=""/>
    <x v="0"/>
    <d v="2026-01-01T00:00:00"/>
    <s v="POL BRUGMAN S.L.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36"/>
    <s v="580588956"/>
    <s v="12372022-0143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37"/>
    <s v="580588964"/>
    <s v="12372022-01435"/>
    <s v=""/>
    <x v="0"/>
    <d v="2026-01-01T00:00:00"/>
    <s v="ABEL RENEDO JUSTE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402521-R"/>
    <s v="Autos Flotas"/>
    <x v="4"/>
    <s v="ALLIANZ"/>
    <x v="0"/>
  </r>
  <r>
    <s v="2026000938"/>
    <s v="580588980"/>
    <s v="12372022-01437"/>
    <s v=""/>
    <x v="0"/>
    <d v="2026-01-01T00:00:00"/>
    <s v="TTS. HNOS. HERNANDEZ RGUEZ 2005, S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470"/>
    <s v="CARPIO  VALLADOLID"/>
    <s v="Empresa"/>
    <s v="B-47566682"/>
    <s v="Autos Flotas"/>
    <x v="4"/>
    <s v="ALLIANZ"/>
    <x v="0"/>
  </r>
  <r>
    <s v="2026000940"/>
    <s v="580588998"/>
    <s v="12372022-01444"/>
    <s v=""/>
    <x v="0"/>
    <d v="2026-01-01T00:00:00"/>
    <s v="FRIGORIFICOS LOPEZ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0939"/>
    <s v="580588972"/>
    <s v="12372022-01436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41"/>
    <s v="580589004"/>
    <s v="12372022-01445"/>
    <s v=""/>
    <x v="0"/>
    <d v="2026-01-01T00:00:00"/>
    <s v="MAXIMILIANO VELICIAS BALADRO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0943"/>
    <s v="580589012"/>
    <s v="12372022-01448"/>
    <s v=""/>
    <x v="0"/>
    <d v="2026-01-01T00:00:00"/>
    <s v="UNALTRA SCC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05"/>
    <s v="VALLADOLID  VALLADOLID"/>
    <s v="Empresa"/>
    <s v="F-62305875"/>
    <s v="Autos Flotas"/>
    <x v="4"/>
    <s v="ALLIANZ"/>
    <x v="0"/>
  </r>
  <r>
    <s v="2026000942"/>
    <s v="580589020"/>
    <s v="12372022-0145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44"/>
    <s v="580589038"/>
    <s v="12372022-01455"/>
    <d v="2026-01-01T00:00:00"/>
    <x v="0"/>
    <d v="2026-01-01T00:00:00"/>
    <s v="PRISCO E HIJO S.L. ,"/>
    <s v="AUTOGRUP V.03 (VH.COM. 2ª CATEG.)"/>
    <s v="AUTO FLOTA"/>
    <n v="947.12"/>
    <s v="Eur."/>
    <n v="113.65"/>
    <s v="Eur."/>
    <n v="113.65"/>
    <s v="Eur."/>
    <n v="0"/>
    <s v="Eur."/>
    <s v="ASETRA"/>
    <n v="23.6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45"/>
    <s v="580589046"/>
    <s v="12372022-01458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0946"/>
    <s v="580589053"/>
    <s v="12372022-01465"/>
    <s v=""/>
    <x v="0"/>
    <d v="2026-01-01T00:00:00"/>
    <s v="TRANSMISABE, S.L."/>
    <s v="AUTOGRUP V.03 (VH.COM. 2ª CATEG.)"/>
    <s v="AUTO FLOTA"/>
    <n v="712.49"/>
    <s v="Eur."/>
    <n v="85.5"/>
    <s v="Eur."/>
    <n v="85.5"/>
    <s v="Eur."/>
    <n v="0"/>
    <s v="Eur."/>
    <s v=""/>
    <s v="0,00"/>
    <s v="Eur."/>
    <s v="Cartera"/>
    <s v="Factu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0947"/>
    <s v="580589061"/>
    <s v="12372022-01466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0948"/>
    <s v="580589079"/>
    <s v="12372022-01470"/>
    <s v=""/>
    <x v="0"/>
    <d v="2026-01-01T00:00:00"/>
    <s v="TRANSMISABE, S.L."/>
    <s v="AUTOGRUP V.03 (VH.COM. 2ª CATEG.)"/>
    <s v="AUTO FLOTA"/>
    <n v="719.84"/>
    <s v="Eur."/>
    <n v="86.38"/>
    <s v="Eur."/>
    <n v="86.38"/>
    <s v="Eur."/>
    <n v="0"/>
    <s v="Eur."/>
    <s v=""/>
    <s v="0,00"/>
    <s v="Eur."/>
    <s v="Cartera"/>
    <s v="Devuelt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0949"/>
    <s v="580589087"/>
    <s v="12372022-01472"/>
    <s v=""/>
    <x v="0"/>
    <d v="2026-01-01T00:00:00"/>
    <s v="TRANSMISABE, S.L."/>
    <s v="AUTOGRUP V.03 (VH.COM. 2ª CATEG.)"/>
    <s v="AUTO FLOTA"/>
    <n v="724.73"/>
    <s v="Eur."/>
    <n v="86.97"/>
    <s v="Eur."/>
    <n v="86.97"/>
    <s v="Eur."/>
    <n v="0"/>
    <s v="Eur."/>
    <s v=""/>
    <s v="0,00"/>
    <s v="Eur."/>
    <s v="Cartera"/>
    <s v="Devuelt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0951"/>
    <s v="580589095"/>
    <s v="12372022-01475"/>
    <s v=""/>
    <x v="0"/>
    <d v="2026-01-01T00:00:00"/>
    <s v="JORGE SANZ HERRERO"/>
    <s v="AUTOGRUP V.03 (VH.COM. 2ª CATEG.)"/>
    <s v="AUTO FLOTA"/>
    <n v="2903.45"/>
    <s v="Eur."/>
    <n v="348.41"/>
    <s v="Eur."/>
    <n v="348.41"/>
    <s v="Eur."/>
    <n v="0"/>
    <s v="Eur."/>
    <s v="ASETRA"/>
    <n v="72.59"/>
    <s v="Eur."/>
    <s v="Cartera"/>
    <s v="Cobrado"/>
    <s v="BANASEG-SV"/>
    <s v="ALLIANZ"/>
    <s v="AUTOS"/>
    <s v="Correduría"/>
    <s v="47430"/>
    <s v="PEDRAJAS DE SAN ESTEBAN  VALLADOLID"/>
    <s v="Particular"/>
    <s v="12374458-K"/>
    <s v="Autos Flotas"/>
    <x v="4"/>
    <s v="ALLIANZ"/>
    <x v="0"/>
  </r>
  <r>
    <s v="2026000950"/>
    <s v="580589103"/>
    <s v="12372022-01476"/>
    <d v="2026-01-01T00:00:00"/>
    <x v="0"/>
    <d v="2026-01-01T00:00:00"/>
    <s v="PRISCO E HIJO S.L. ,"/>
    <s v="AUTOGRUP V.03 (VH.COM. 2ª CATEG.)"/>
    <s v="AUTO FLOTA"/>
    <n v="991.05"/>
    <s v="Eur."/>
    <n v="118.93"/>
    <s v="Eur."/>
    <n v="118.93"/>
    <s v="Eur."/>
    <n v="0"/>
    <s v="Eur."/>
    <s v="ASETRA"/>
    <n v="24.7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52"/>
    <s v="580589111"/>
    <s v="12372022-01478"/>
    <s v=""/>
    <x v="0"/>
    <d v="2026-01-01T00:00:00"/>
    <s v="JOSE MANUEL SAN JOSE RIVERA"/>
    <s v="AUTOGRUP V.03 (VH.COM. 2ª CATEG.)"/>
    <s v="AUTO FLOTA"/>
    <n v="2846.08"/>
    <s v="Eur."/>
    <n v="341.53"/>
    <s v="Eur."/>
    <n v="341.53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09316010-K"/>
    <s v="Autos Flotas"/>
    <x v="4"/>
    <s v="ALLIANZ"/>
    <x v="0"/>
  </r>
  <r>
    <s v="2026000953"/>
    <s v="580589129"/>
    <s v="12372022-01493"/>
    <s v=""/>
    <x v="0"/>
    <d v="2026-01-01T00:00:00"/>
    <s v="PATRICIO FERNANDEZ MOLINA"/>
    <s v="AUTOGRUP V.03 (VH.COM. 2ª CATEG.)"/>
    <s v="AUTO FLOTA"/>
    <n v="2951.23"/>
    <s v="Eur."/>
    <n v="354.15"/>
    <s v="Eur."/>
    <n v="354.15"/>
    <s v="Eur."/>
    <n v="0"/>
    <s v="Eur."/>
    <s v=""/>
    <s v="0,00"/>
    <s v="Eur."/>
    <s v="Cartera"/>
    <s v="Liquidado_Cia"/>
    <s v="BANASEG-SV"/>
    <s v="ALLIANZ"/>
    <s v="AUTOS"/>
    <s v="Correduría"/>
    <s v="19200"/>
    <s v="AZUQUECA DE HENARES  GUADALAJARA"/>
    <s v="Particular"/>
    <s v="71148364-A"/>
    <s v="Autos Flotas"/>
    <x v="4"/>
    <s v="ALLIANZ"/>
    <x v="0"/>
  </r>
  <r>
    <s v="2026000954"/>
    <s v="580589137"/>
    <s v="12372022-01502"/>
    <s v=""/>
    <x v="0"/>
    <d v="2026-01-01T00:00:00"/>
    <s v="JOSE MARIA MARTINEZ IZQUIERDO"/>
    <s v="AUTOGRUP V.03 (VH.COM. 2ª CATEG.)"/>
    <s v="AUTO FLOTA"/>
    <n v="3209.9"/>
    <s v="Eur."/>
    <n v="385.19"/>
    <s v="Eur."/>
    <n v="385.19"/>
    <s v="Eur."/>
    <n v="0"/>
    <s v="Eur."/>
    <s v=""/>
    <s v="0,00"/>
    <s v="Eur."/>
    <s v="Cartera"/>
    <s v="Cobrado"/>
    <s v="BANASEG-SV"/>
    <s v="ALLIANZ"/>
    <s v="AUTOS"/>
    <s v="Correduría"/>
    <s v="18190"/>
    <s v="CENES DE LA VEGA   GRANADA"/>
    <s v="Particular"/>
    <s v="24213415-G"/>
    <s v="Autos Flotas"/>
    <x v="4"/>
    <s v="ALLIANZ"/>
    <x v="0"/>
  </r>
  <r>
    <s v="2026000955"/>
    <s v="580589145"/>
    <s v="12372022-01503"/>
    <s v=""/>
    <x v="0"/>
    <d v="2026-01-01T00:00:00"/>
    <s v="TRANS. EL TABANO, S.L."/>
    <s v="AUTOGRUP V.03 (VH.COM. 2ª CATEG.)"/>
    <s v="AUTO FLOTA"/>
    <n v="3228.48"/>
    <s v="Eur."/>
    <n v="387.42"/>
    <s v="Eur."/>
    <n v="387.42"/>
    <s v="Eur."/>
    <n v="0"/>
    <s v="Eur."/>
    <s v=""/>
    <s v="0,00"/>
    <s v="Eur."/>
    <s v="Cartera"/>
    <s v="Devuelto"/>
    <s v="BANASEG-SV"/>
    <s v="ALLIANZ"/>
    <s v="AUTOS"/>
    <s v="Correduría"/>
    <s v="47300"/>
    <s v="PEÑAFIEL  VALLADOLID"/>
    <s v="Empresa"/>
    <s v="B-47352760"/>
    <s v="Autos Flotas"/>
    <x v="4"/>
    <s v="ALLIANZ"/>
    <x v="0"/>
  </r>
  <r>
    <s v="2026000956"/>
    <s v="580589152"/>
    <s v="12372022-01509"/>
    <s v=""/>
    <x v="0"/>
    <d v="2026-01-01T00:00:00"/>
    <s v="JULIAN LEDO ARRANZ"/>
    <s v="AUTOGRUP V.03 (VH.COM. 2ª CATEG.)"/>
    <s v="AUTO FLOTA"/>
    <n v="2941.67"/>
    <s v="Eur."/>
    <n v="353"/>
    <s v="Eur."/>
    <n v="353"/>
    <s v="Eur."/>
    <n v="0"/>
    <s v="Eur."/>
    <s v="ASETRA"/>
    <n v="73.540000000000006"/>
    <s v="Eur."/>
    <s v="Cartera"/>
    <s v="Cobrado"/>
    <s v="BANASEG-SV"/>
    <s v="ALLIANZ"/>
    <s v="AUTOS"/>
    <s v="Correduría"/>
    <s v="47430"/>
    <s v="PEDRAJAS DE SAN ESTEBAN  VALLADOLID"/>
    <s v="Particular"/>
    <s v="12395884-B"/>
    <s v="Autos Flotas"/>
    <x v="4"/>
    <s v="ALLIANZ"/>
    <x v="0"/>
  </r>
  <r>
    <s v="2026000957"/>
    <s v="580589178"/>
    <s v="12372022-01519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0959"/>
    <s v="580589160"/>
    <s v="12372022-01518"/>
    <s v=""/>
    <x v="0"/>
    <d v="2026-01-01T00:00:00"/>
    <s v="VENELIN BOYANOV LUKANOV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37008"/>
    <s v="SALAMANCA  SALAMANCA"/>
    <s v="Particular"/>
    <s v="X5905468-B"/>
    <s v="Autos Flotas"/>
    <x v="4"/>
    <s v="ALLIANZ"/>
    <x v="0"/>
  </r>
  <r>
    <s v="2026000958"/>
    <s v="580589186"/>
    <s v="12372022-01520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0960"/>
    <s v="580589194"/>
    <s v="12372022-01523"/>
    <s v=""/>
    <x v="0"/>
    <d v="2026-01-01T00:00:00"/>
    <s v="POL BRUGMAN S.L."/>
    <s v="AUTOGRUP V.03 (VH.COM. 2ª CATEG.)"/>
    <s v="AUTO FLOTA"/>
    <n v="1259.0899999999999"/>
    <s v="Eur."/>
    <n v="151.09"/>
    <s v="Eur."/>
    <n v="151.09"/>
    <s v="Eur."/>
    <n v="0"/>
    <s v="Eur."/>
    <s v="ASETRA"/>
    <n v="31.48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0961"/>
    <s v="580589202"/>
    <s v="12372022-01527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62"/>
    <s v="580589210"/>
    <s v="12372022-01529"/>
    <s v=""/>
    <x v="0"/>
    <d v="2026-01-01T00:00:00"/>
    <s v="PATRICIO FERNANDEZ MOLINA"/>
    <s v="AUTOGRUP V.03 (VH.COM. 2ª CATEG.)"/>
    <s v="AUTO FLOTA"/>
    <n v="1893.7"/>
    <s v="Eur."/>
    <n v="227.24"/>
    <s v="Eur."/>
    <n v="227.24"/>
    <s v="Eur."/>
    <n v="0"/>
    <s v="Eur."/>
    <s v=""/>
    <s v="0,00"/>
    <s v="Eur."/>
    <s v="Cartera"/>
    <s v="Liquidado_Cia"/>
    <s v="BANASEG-SV"/>
    <s v="ALLIANZ"/>
    <s v="AUTOS"/>
    <s v="Correduría"/>
    <s v="19200"/>
    <s v="AZUQUECA DE HENARES  GUADALAJARA"/>
    <s v="Particular"/>
    <s v="71148364-A"/>
    <s v="Autos Flotas"/>
    <x v="4"/>
    <s v="ALLIANZ"/>
    <x v="0"/>
  </r>
  <r>
    <s v="2026000963"/>
    <s v="580589228"/>
    <s v="12372022-01533"/>
    <s v=""/>
    <x v="0"/>
    <d v="2026-01-01T00:00:00"/>
    <s v="TY. GAMAN TRANS, S.L."/>
    <s v="AUTOGRUP V.03 (VH.COM. 2ª CATEG.)"/>
    <s v="AUTO FLOTA"/>
    <n v="1679.43"/>
    <s v="Eur."/>
    <n v="201.53"/>
    <s v="Eur."/>
    <n v="201.53"/>
    <s v="Eur."/>
    <n v="0"/>
    <s v="Eur."/>
    <s v="ASETRA"/>
    <n v="41.99"/>
    <s v="Eur."/>
    <s v="Cartera"/>
    <s v="Devuelto"/>
    <s v="BANASEG-SV"/>
    <s v="ALLIANZ"/>
    <s v="AUTOS"/>
    <s v="Correduría"/>
    <s v="47014"/>
    <s v="VALLADOLID  VALLADOLID"/>
    <s v="Empresa"/>
    <s v="B-09847369"/>
    <s v="Autos Flotas"/>
    <x v="4"/>
    <s v="ALLIANZ"/>
    <x v="0"/>
  </r>
  <r>
    <s v="2026000964"/>
    <s v="580589244"/>
    <s v="12372022-01535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65"/>
    <s v="580589236"/>
    <s v="12372022-01534"/>
    <d v="2026-01-01T00:00:00"/>
    <x v="0"/>
    <d v="2026-01-01T00:00:00"/>
    <s v="PRISCO E HIJO S.L. ,"/>
    <s v="AUTOGRUP V.03 (VH.COM. 2ª CATEG.)"/>
    <s v="AUTO FLOTA"/>
    <n v="2979.91"/>
    <s v="Eur."/>
    <n v="357.59"/>
    <s v="Eur."/>
    <n v="357.59"/>
    <s v="Eur."/>
    <n v="0"/>
    <s v="Eur."/>
    <s v="ASETRA"/>
    <n v="74.5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66"/>
    <s v="580589251"/>
    <s v="12372022-01536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967"/>
    <s v="580589269"/>
    <s v="12372022-01541"/>
    <s v=""/>
    <x v="0"/>
    <d v="2026-01-01T00:00:00"/>
    <s v="VANEYMA 2015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0968"/>
    <s v="580589277"/>
    <s v="12372022-0154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69"/>
    <s v="580589285"/>
    <s v="12372022-0154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0"/>
    <s v="580589293"/>
    <s v="12372022-01545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1"/>
    <s v="580589301"/>
    <s v="12372022-01546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2"/>
    <s v="580589319"/>
    <s v="12372022-0154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3"/>
    <s v="580589327"/>
    <s v="12372022-01549"/>
    <s v=""/>
    <x v="0"/>
    <d v="2026-01-01T00:00:00"/>
    <s v="LOGISTICA TIERRA DE PINARES, S.L."/>
    <s v="AUTOGRUP V.03 (VH.COM. 2ª CATEG.)"/>
    <s v="AUTO FLOTA"/>
    <n v="916.57"/>
    <s v="Eur."/>
    <n v="109.99"/>
    <s v="Eur."/>
    <n v="109.99"/>
    <s v="Eur."/>
    <n v="0"/>
    <s v="Eur."/>
    <s v=""/>
    <s v="0,00"/>
    <s v="Eur."/>
    <s v="Cartera"/>
    <s v="Devuelto"/>
    <s v="BANASEG-SV"/>
    <s v="ALLIANZ"/>
    <s v="AUTOS"/>
    <s v="Correduría"/>
    <s v="47162"/>
    <s v="ALDEAMAYOR DE SAN MARTIN  VALLADOLID"/>
    <s v="Empresa"/>
    <s v="B-05490651"/>
    <s v="Autos Flotas"/>
    <x v="4"/>
    <s v="ALLIANZ"/>
    <x v="0"/>
  </r>
  <r>
    <s v="2026000975"/>
    <s v="580589335"/>
    <s v="12372022-01550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0974"/>
    <s v="580589343"/>
    <s v="12372022-01551"/>
    <s v=""/>
    <x v="0"/>
    <d v="2026-01-01T00:00:00"/>
    <s v="GALIN DIMITROV DIMITR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X4234880-M"/>
    <s v="Autos Flotas"/>
    <x v="4"/>
    <s v="ALLIANZ"/>
    <x v="0"/>
  </r>
  <r>
    <s v="2026000977"/>
    <s v="580589350"/>
    <s v="12372022-0155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6"/>
    <s v="580589368"/>
    <s v="12372022-0155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78"/>
    <s v="580589376"/>
    <s v="12372022-0155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853"/>
    <s v="580589384"/>
    <s v="12372022-01555"/>
    <d v="2026-01-01T00:00:00"/>
    <x v="0"/>
    <d v="2026-01-01T00:00:00"/>
    <s v="PIENSOS A GRANEL ANDRES,SL. ,"/>
    <s v="AUTOGRUP V.03 (VH.COM. 2ª CATEG.)"/>
    <s v="AUTO FLOTA"/>
    <n v="2693.12"/>
    <s v="Eur."/>
    <n v="323.17"/>
    <s v="Eur."/>
    <n v="323.17"/>
    <s v="Eur."/>
    <n v="0"/>
    <s v="Eur."/>
    <s v="ASETRA"/>
    <n v="67.33"/>
    <s v="Eur."/>
    <s v="Cartera"/>
    <s v="Anulado_Cia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0979"/>
    <s v="580589392"/>
    <s v="12372022-01557"/>
    <d v="2026-01-01T00:00:00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80"/>
    <s v="580589400"/>
    <s v="12372022-01558"/>
    <s v=""/>
    <x v="0"/>
    <d v="2026-01-01T00:00:00"/>
    <s v="LOGISTICA TIERRA DE PINARE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162"/>
    <s v="ALDEAMAYOR DE SAN MARTIN  VALLADOLID"/>
    <s v="Empresa"/>
    <s v="B-05490651"/>
    <s v="Autos Flotas"/>
    <x v="4"/>
    <s v="ALLIANZ"/>
    <x v="0"/>
  </r>
  <r>
    <s v="2026000982"/>
    <s v="580589418"/>
    <s v="12372022-01563"/>
    <s v=""/>
    <x v="0"/>
    <d v="2026-01-01T00:00:00"/>
    <s v="TTES. SABAS VALLADOLID, S.L."/>
    <s v="AUTOGRUP V.03 (VH.COM. 2ª CATEG.)"/>
    <s v="AUTO FLOTA"/>
    <n v="3266.72"/>
    <s v="Eur."/>
    <n v="392.01"/>
    <s v="Eur."/>
    <n v="392.0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1"/>
    <s v="580589426"/>
    <s v="12372022-01564"/>
    <s v=""/>
    <x v="0"/>
    <d v="2026-01-01T00:00:00"/>
    <s v="TTES. SABAS VALLADOLID, S.L."/>
    <s v="AUTOGRUP V.03 (VH.COM. 2ª CATEG.)"/>
    <s v="AUTO FLOTA"/>
    <n v="3190.25"/>
    <s v="Eur."/>
    <n v="382.83"/>
    <s v="Eur."/>
    <n v="382.83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3"/>
    <s v="580589434"/>
    <s v="12372022-01565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4"/>
    <s v="580589442"/>
    <s v="12372022-01566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5"/>
    <s v="580589459"/>
    <s v="12372022-01567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6"/>
    <s v="580589475"/>
    <s v="12372022-01571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7"/>
    <s v="580589467"/>
    <s v="12372022-01570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8"/>
    <s v="580589483"/>
    <s v="12372022-01573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89"/>
    <s v="580589491"/>
    <s v="12372022-01574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0"/>
    <s v="580589509"/>
    <s v="12372022-01577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1"/>
    <s v="580589517"/>
    <s v="12372022-01578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2"/>
    <s v="580589525"/>
    <s v="12372022-01580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3"/>
    <s v="580589533"/>
    <s v="12372022-01585"/>
    <d v="2026-01-01T00:00:00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4"/>
    <s v="580589541"/>
    <s v="12372022-01588"/>
    <d v="2026-01-12T00:00:00"/>
    <x v="0"/>
    <d v="2026-01-01T00:00:00"/>
    <s v="JOSE MANUEL FERNANDEZ COTARELO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997"/>
    <s v="580589558"/>
    <s v="12372022-01591"/>
    <s v=""/>
    <x v="0"/>
    <d v="2026-01-01T00:00:00"/>
    <s v="JUAN ANTONIO GARCIA GONZAL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Devuelto"/>
    <s v="BANASEG-SV"/>
    <s v="ALLIANZ"/>
    <s v="AUTOS"/>
    <s v="Correduría"/>
    <s v="28840"/>
    <s v="MEJORADA DEL CAMPO  MADRID"/>
    <s v="Particular"/>
    <s v="07507143-N"/>
    <s v="Autos Flotas"/>
    <x v="4"/>
    <s v="ALLIANZ"/>
    <x v="0"/>
  </r>
  <r>
    <s v="2026000995"/>
    <s v="580589566"/>
    <s v="12372022-01592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0996"/>
    <s v="580589574"/>
    <s v="12372022-01593"/>
    <d v="2026-01-01T00:00:00"/>
    <x v="0"/>
    <d v="2026-01-01T00:00:00"/>
    <s v="JOSE MARIA DEL CAÑO MONEDER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0999"/>
    <s v="580589582"/>
    <s v="12372022-01594"/>
    <s v=""/>
    <x v="0"/>
    <d v="2026-01-01T00:00:00"/>
    <s v="JOSE MARIA DEL CAÑO MONEDER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1000"/>
    <s v="580589608"/>
    <s v="12372022-01597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8"/>
    <s v="580589616"/>
    <s v="12372022-01598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01"/>
    <s v="580589632"/>
    <s v="12372022-01607"/>
    <s v=""/>
    <x v="0"/>
    <d v="2026-01-01T00:00:00"/>
    <s v="GILMARTIN SERVICIOS INTEGRALES DEL TRANSPORTE, S.L"/>
    <s v="AUTOGRUP V.03 (VH.COM. 2ª CATEG.)"/>
    <s v="AUTO FLOTA"/>
    <n v="3171.13"/>
    <s v="Eur."/>
    <n v="380.54"/>
    <s v="Eur."/>
    <n v="380.54"/>
    <s v="Eur."/>
    <n v="0"/>
    <s v="Eur."/>
    <s v=""/>
    <s v="0,00"/>
    <s v="Eur."/>
    <s v="Cartera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002"/>
    <s v="580589624"/>
    <s v="12372022-01606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03"/>
    <s v="580589657"/>
    <s v="12372022-01609"/>
    <d v="2026-01-12T00:00:00"/>
    <x v="0"/>
    <d v="2026-01-01T00:00:00"/>
    <s v="MANUEL J. SANCHEZ BEGINES S.L. ,"/>
    <s v="AUTOGRUP V.03 (VH.COM. 2ª CATEG.)"/>
    <s v="AUTO FLOTA"/>
    <n v="800.69"/>
    <s v="Eur."/>
    <n v="96.08"/>
    <s v="Eur."/>
    <n v="96.08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004"/>
    <s v="580589640"/>
    <s v="12372022-01608"/>
    <s v=""/>
    <x v="0"/>
    <d v="2026-01-01T00:00:00"/>
    <s v="TRANS LUMARRI,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1005"/>
    <s v="580589681"/>
    <s v="12372022-01613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06"/>
    <s v="580589665"/>
    <s v="12372022-01610"/>
    <s v=""/>
    <x v="0"/>
    <d v="2026-01-01T00:00:00"/>
    <s v="LOGISTICA TIERRA DE PINARE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162"/>
    <s v="ALDEAMAYOR DE SAN MARTIN  VALLADOLID"/>
    <s v="Empresa"/>
    <s v="B-05490651"/>
    <s v="Autos Flotas"/>
    <x v="4"/>
    <s v="ALLIANZ"/>
    <x v="0"/>
  </r>
  <r>
    <s v="2026001007"/>
    <s v="580589699"/>
    <s v="12372022-01614"/>
    <s v=""/>
    <x v="0"/>
    <d v="2026-01-01T00:00:00"/>
    <s v="TTES. SABAS VALLADOLID, S.L."/>
    <s v="AUTOGRUP V.03 (VH.COM. 2ª CATEG.)"/>
    <s v="AUTO FLOTA"/>
    <n v="2788.71"/>
    <s v="Eur."/>
    <n v="334.65"/>
    <s v="Eur."/>
    <n v="334.65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08"/>
    <s v="580589673"/>
    <s v="12372022-01612"/>
    <s v=""/>
    <x v="0"/>
    <d v="2026-01-01T00:00:00"/>
    <s v="FRIGORIFICOS LOPEZ, S.L."/>
    <s v="AUTOGRUP V.03 (VH.COM. 2ª CATEG.)"/>
    <s v="AUTO FLOTA"/>
    <n v="3696.94"/>
    <s v="Eur."/>
    <n v="443.63"/>
    <s v="Eur."/>
    <n v="443.63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009"/>
    <s v="580589707"/>
    <s v="12372022-01616"/>
    <s v=""/>
    <x v="0"/>
    <d v="2026-01-01T00:00:00"/>
    <s v="JOSE IGNACIO GONZALEZ BARBA"/>
    <s v="AUTOGRUP V.03 (VH.COM. 2ª CATEG.)"/>
    <s v="AUTO FLOTA"/>
    <n v="3808.44"/>
    <s v="Eur."/>
    <n v="457.01"/>
    <s v="Eur."/>
    <n v="457.01"/>
    <s v="Eur."/>
    <n v="0"/>
    <s v="Eur."/>
    <s v=""/>
    <s v="0,00"/>
    <s v="Eur."/>
    <s v="Cartera"/>
    <s v="Liquidado_Cia"/>
    <s v="BANASEG-SV"/>
    <s v="ALLIANZ"/>
    <s v="AUTOS"/>
    <s v="Correduría"/>
    <s v="34190"/>
    <s v="VILLAMURIEL DE CERRATO  PALENCIA"/>
    <s v="Particular"/>
    <s v="12734651-B"/>
    <s v="Autos Flotas"/>
    <x v="4"/>
    <s v="ALLIANZ"/>
    <x v="0"/>
  </r>
  <r>
    <s v="2026001010"/>
    <s v="580589715"/>
    <s v="12372022-01623"/>
    <s v=""/>
    <x v="0"/>
    <d v="2026-01-01T00:00:00"/>
    <s v="TRANSPORTES SANYFRA, S.L."/>
    <s v="AUTOGRUP V.03 (VH.COM. 2ª CATEG.)"/>
    <s v="AUTO FLOTA"/>
    <n v="2999.02"/>
    <s v="Eur."/>
    <n v="359.88"/>
    <s v="Eur."/>
    <n v="359.88"/>
    <s v="Eur."/>
    <n v="0"/>
    <s v="Eur."/>
    <s v=""/>
    <s v="0,00"/>
    <s v="Eur."/>
    <s v="Cartera"/>
    <s v="Cobrado"/>
    <s v="BANASEG-SV"/>
    <s v="ALLIANZ"/>
    <s v="AUTOS"/>
    <s v="Correduría"/>
    <s v="47420"/>
    <s v="ISCAR   VALLADOLID"/>
    <s v="Empresa"/>
    <s v="B-47743588"/>
    <s v="Autos Flotas"/>
    <x v="4"/>
    <s v="ALLIANZ"/>
    <x v="0"/>
  </r>
  <r>
    <s v="2026001011"/>
    <s v="580589723"/>
    <s v="12372022-01625"/>
    <s v=""/>
    <x v="0"/>
    <d v="2026-01-01T00:00:00"/>
    <s v="TTES. SABAS VALLADOLID, S.L."/>
    <s v="AUTOGRUP V.03 (VH.COM. 2ª CATEG.)"/>
    <s v="AUTO FLOTA"/>
    <n v="2788.71"/>
    <s v="Eur."/>
    <n v="334.65"/>
    <s v="Eur."/>
    <n v="334.65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2"/>
    <s v="580589731"/>
    <s v="12372022-01626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3"/>
    <s v="580589749"/>
    <s v="12372022-01627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4"/>
    <s v="580589764"/>
    <s v="12372022-0163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5"/>
    <s v="580589756"/>
    <s v="12372022-0162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6"/>
    <s v="580589772"/>
    <s v="12372022-0163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7"/>
    <s v="580589780"/>
    <s v="12372022-0163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8"/>
    <s v="580589798"/>
    <s v="12372022-01639"/>
    <s v=""/>
    <x v="0"/>
    <d v="2026-01-01T00:00:00"/>
    <s v="TTES. SABAS VALLADOLID, S.L."/>
    <s v="AUTOGRUP V.03 (VH.COM. 2ª CATEG.)"/>
    <s v="AUTO FLOTA"/>
    <n v="3534.41"/>
    <s v="Eur."/>
    <n v="424.13"/>
    <s v="Eur."/>
    <n v="424.13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19"/>
    <s v="580589806"/>
    <s v="12372022-01641"/>
    <d v="2026-01-01T00:00:00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20"/>
    <s v="580589814"/>
    <s v="12372022-01642"/>
    <s v=""/>
    <x v="0"/>
    <d v="2026-01-01T00:00:00"/>
    <s v="FRIGORIFICOS LOPEZ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021"/>
    <s v="580589822"/>
    <s v="12372022-01645"/>
    <s v=""/>
    <x v="0"/>
    <d v="2026-01-01T00:00:00"/>
    <s v="MAXIMILIANO VELICIAS BALADRON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1022"/>
    <s v="580589830"/>
    <s v="12372022-01650"/>
    <s v=""/>
    <x v="0"/>
    <d v="2026-01-01T00:00:00"/>
    <s v="TRANSDUERO 2020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023"/>
    <s v="580589848"/>
    <s v="12372022-01651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24"/>
    <s v="580589855"/>
    <s v="12372022-01656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25"/>
    <s v="580589871"/>
    <s v="12372022-01659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27"/>
    <s v="580589863"/>
    <s v="12372022-01658"/>
    <s v=""/>
    <x v="0"/>
    <d v="2026-01-01T00:00:00"/>
    <s v="OSCAR NEIRA RAMOS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Cobrado"/>
    <s v="BANASEG-SV"/>
    <s v="ALLIANZ"/>
    <s v="AUTOS"/>
    <s v="Correduría"/>
    <s v="47230"/>
    <s v="MATAPOZUELOS  VALLADOLID"/>
    <s v="Particular"/>
    <s v="12324132-L"/>
    <s v="Autos Flotas"/>
    <x v="4"/>
    <s v="ALLIANZ"/>
    <x v="0"/>
  </r>
  <r>
    <s v="2026001026"/>
    <s v="580589889"/>
    <s v="12372022-01660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28"/>
    <s v="580589897"/>
    <s v="12372022-0166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29"/>
    <s v="580589905"/>
    <s v="12372022-01663"/>
    <s v=""/>
    <x v="0"/>
    <d v="2026-01-01T00:00:00"/>
    <s v="JUAN ANTONIO GARCIA GONZALEZ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28840"/>
    <s v="MEJORADA DEL CAMPO  MADRID"/>
    <s v="Particular"/>
    <s v="07507143-N"/>
    <s v="Autos Flotas"/>
    <x v="4"/>
    <s v="ALLIANZ"/>
    <x v="0"/>
  </r>
  <r>
    <s v="2026001030"/>
    <s v="580589913"/>
    <s v="12372022-01664"/>
    <s v=""/>
    <x v="0"/>
    <d v="2026-01-01T00:00:00"/>
    <s v="LUIS RUIZ DI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09005"/>
    <s v="BURGOS  BURGOS"/>
    <s v="Particular"/>
    <s v="13151922-Q"/>
    <s v="Autos Flotas"/>
    <x v="4"/>
    <s v="ALLIANZ"/>
    <x v="0"/>
  </r>
  <r>
    <s v="2026001031"/>
    <s v="580589921"/>
    <s v="12372022-01665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32"/>
    <s v="580589947"/>
    <s v="12372022-01669"/>
    <s v=""/>
    <x v="0"/>
    <d v="2026-01-01T00:00:00"/>
    <s v="TTES. SABAS VALLADOLID, S.L."/>
    <s v="AUTOGRUP V.03 (VH.COM. 2ª CATEG.)"/>
    <s v="AUTO FLOTA"/>
    <n v="3400.56"/>
    <s v="Eur."/>
    <n v="408.07"/>
    <s v="Eur."/>
    <n v="408.07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34"/>
    <s v="580589939"/>
    <s v="12372022-01667"/>
    <s v=""/>
    <x v="0"/>
    <d v="2026-01-01T00:00:00"/>
    <s v="JUAN ANTONIO MARTIN ALONSO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90"/>
    <s v="CUBILLAS DE SANTA MARTA  VALLADOLID"/>
    <s v="Particular"/>
    <s v="09299959-R"/>
    <s v="Autos Flotas"/>
    <x v="4"/>
    <s v="ALLIANZ"/>
    <x v="0"/>
  </r>
  <r>
    <s v="2026001033"/>
    <s v="580589954"/>
    <s v="12372022-01670"/>
    <s v=""/>
    <x v="0"/>
    <d v="2026-01-01T00:00:00"/>
    <s v="TTES. SABAS VALLADOLID, S.L."/>
    <s v="AUTOGRUP V.03 (VH.COM. 2ª CATEG.)"/>
    <s v="AUTO FLOTA"/>
    <n v="3400.56"/>
    <s v="Eur."/>
    <n v="408.07"/>
    <s v="Eur."/>
    <n v="408.07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35"/>
    <s v="580589962"/>
    <s v="12372022-01671"/>
    <d v="2026-01-01T00:00:00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"/>
    <n v="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37"/>
    <s v="580589988"/>
    <s v="12372022-01678"/>
    <d v="2026-01-12T00:00:00"/>
    <x v="0"/>
    <d v="2026-01-01T00:00:00"/>
    <s v="MANUEL J. SANCHEZ BEGINES S.L. ,"/>
    <s v="AUTOGRUP V.03 (VH.COM. 2ª CATEG.)"/>
    <s v="AUTO FLOTA"/>
    <n v="785.99"/>
    <s v="Eur."/>
    <n v="94.32"/>
    <s v="Eur."/>
    <n v="94.32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036"/>
    <s v="580589996"/>
    <s v="12372022-01679"/>
    <s v=""/>
    <x v="0"/>
    <d v="2026-01-01T00:00:00"/>
    <s v="POL BRUGMAN S.L."/>
    <s v="AUTOGRUP V.03 (VH.COM. 2ª CATEG.)"/>
    <s v="AUTO FLOTA"/>
    <n v="2115.15"/>
    <s v="Eur."/>
    <n v="253.82"/>
    <s v="Eur."/>
    <n v="253.82"/>
    <s v="Eur."/>
    <n v="0"/>
    <s v="Eur."/>
    <s v="ASETRA"/>
    <n v="52.88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038"/>
    <s v="580589970"/>
    <s v="12372022-01676"/>
    <s v=""/>
    <x v="0"/>
    <d v="2026-01-01T00:00:00"/>
    <s v="TRANSDUERO 2020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039"/>
    <s v="580590002"/>
    <s v="12372022-01680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40"/>
    <s v="580590010"/>
    <s v="12372022-01684"/>
    <s v=""/>
    <x v="0"/>
    <d v="2026-01-01T00:00:00"/>
    <s v="LOGISTICA TIERRA DE PINARE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162"/>
    <s v="ALDEAMAYOR DE SAN MARTIN  VALLADOLID"/>
    <s v="Empresa"/>
    <s v="B-05490651"/>
    <s v="Autos Flotas"/>
    <x v="4"/>
    <s v="ALLIANZ"/>
    <x v="0"/>
  </r>
  <r>
    <s v="2026001041"/>
    <s v="580590028"/>
    <s v="12372022-01691"/>
    <s v=""/>
    <x v="0"/>
    <d v="2026-01-01T00:00:00"/>
    <s v="TRANSPORTES RIVERO HERNANDO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01"/>
    <s v="VALLADOLID  VALLADOLID"/>
    <s v="Empresa"/>
    <s v="B-47748322"/>
    <s v="Autos Flotas"/>
    <x v="4"/>
    <s v="ALLIANZ"/>
    <x v="0"/>
  </r>
  <r>
    <s v="2026001042"/>
    <s v="580590044"/>
    <s v="12372022-01698"/>
    <s v=""/>
    <x v="0"/>
    <d v="2026-01-01T00:00:00"/>
    <s v="LUIS RUIZ DI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09005"/>
    <s v="BURGOS  BURGOS"/>
    <s v="Particular"/>
    <s v="13151922-Q"/>
    <s v="Autos Flotas"/>
    <x v="4"/>
    <s v="ALLIANZ"/>
    <x v="0"/>
  </r>
  <r>
    <s v="2026001043"/>
    <s v="580590036"/>
    <s v="12372022-01694"/>
    <s v=""/>
    <x v="0"/>
    <d v="2026-01-01T00:00:00"/>
    <s v="TTES. SABAS VALLADOLID, S.L."/>
    <s v="AUTOGRUP V.03 (VH.COM. 2ª CATEG.)"/>
    <s v="AUTO FLOTA"/>
    <n v="3400.56"/>
    <s v="Eur."/>
    <n v="408.07"/>
    <s v="Eur."/>
    <n v="408.07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44"/>
    <s v="580590051"/>
    <s v="12372022-0170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45"/>
    <s v="580590069"/>
    <s v="12372022-0170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46"/>
    <s v="580590085"/>
    <s v="12372022-01705"/>
    <s v=""/>
    <x v="0"/>
    <d v="2026-01-01T00:00:00"/>
    <s v="SATURNINO FERNANDEZ GARCIA"/>
    <s v="AUTOGRUP V.03 (VH.COM. 2ª CATEG.)"/>
    <s v="AUTO FLOTA"/>
    <n v="101.83"/>
    <s v="Eur."/>
    <n v="12.22"/>
    <s v="Eur."/>
    <n v="12.22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49"/>
    <s v="580590077"/>
    <s v="12372022-01704"/>
    <s v=""/>
    <x v="0"/>
    <d v="2026-01-01T00:00:00"/>
    <s v="JOSE IGNACIO LOPEZ MARTI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292148-X"/>
    <s v="Autos Flotas"/>
    <x v="4"/>
    <s v="ALLIANZ"/>
    <x v="0"/>
  </r>
  <r>
    <s v="2026001050"/>
    <s v="580590093"/>
    <s v="12372022-01706"/>
    <s v=""/>
    <x v="0"/>
    <d v="2026-01-01T00:00:00"/>
    <s v="SATURNINO FERNANDEZ GARCIA"/>
    <s v="AUTOGRUP V.03 (VH.COM. 2ª CATEG.)"/>
    <s v="AUTO FLOTA"/>
    <n v="101.83"/>
    <s v="Eur."/>
    <n v="12.22"/>
    <s v="Eur."/>
    <n v="12.22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48"/>
    <s v="580590101"/>
    <s v="12372022-01707"/>
    <s v=""/>
    <x v="0"/>
    <d v="2026-01-01T00:00:00"/>
    <s v="SATURNINO FERNANDEZ GARCIA"/>
    <s v="AUTOGRUP V.03 (VH.COM. 2ª CATEG.)"/>
    <s v="AUTO FLOTA"/>
    <n v="101.83"/>
    <s v="Eur."/>
    <n v="12.22"/>
    <s v="Eur."/>
    <n v="12.22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47"/>
    <s v="580590119"/>
    <s v="12372022-01708"/>
    <s v=""/>
    <x v="0"/>
    <d v="2026-01-01T00:00:00"/>
    <s v="SATURNINO FERNANDEZ GARCIA"/>
    <s v="AUTOGRUP V.03 (VH.COM. 2ª CATEG.)"/>
    <s v="AUTO FLOTA"/>
    <n v="108.41"/>
    <s v="Eur."/>
    <n v="13.01"/>
    <s v="Eur."/>
    <n v="13.01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1"/>
    <s v="580590127"/>
    <s v="12372022-01709"/>
    <s v=""/>
    <x v="0"/>
    <d v="2026-01-01T00:00:00"/>
    <s v="SATURNINO FERNANDEZ GARCIA"/>
    <s v="AUTOGRUP V.03 (VH.COM. 2ª CATEG.)"/>
    <s v="AUTO FLOTA"/>
    <n v="108.41"/>
    <s v="Eur."/>
    <n v="13.01"/>
    <s v="Eur."/>
    <n v="13.01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2"/>
    <s v="580590135"/>
    <s v="12372022-01711"/>
    <s v=""/>
    <x v="0"/>
    <d v="2026-01-01T00:00:00"/>
    <s v="SATURNINO FERNANDEZ GARCIA"/>
    <s v="AUTOGRUP V.03 (VH.COM. 2ª CATEG.)"/>
    <s v="AUTO FLOTA"/>
    <n v="320.52"/>
    <s v="Eur."/>
    <n v="38.46"/>
    <s v="Eur."/>
    <n v="38.46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3"/>
    <s v="580590143"/>
    <s v="12372022-01712"/>
    <s v=""/>
    <x v="0"/>
    <d v="2026-01-01T00:00:00"/>
    <s v="SATURNINO FERNANDEZ GARCIA"/>
    <s v="AUTOGRUP V.03 (VH.COM. 2ª CATEG.)"/>
    <s v="AUTO FLOTA"/>
    <n v="320.52"/>
    <s v="Eur."/>
    <n v="38.46"/>
    <s v="Eur."/>
    <n v="38.46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4"/>
    <s v="580590150"/>
    <s v="12372022-01713"/>
    <s v=""/>
    <x v="0"/>
    <d v="2026-01-01T00:00:00"/>
    <s v="SATURNINO FERNANDEZ GARCIA"/>
    <s v="AUTOGRUP V.03 (VH.COM. 2ª CATEG.)"/>
    <s v="AUTO FLOTA"/>
    <n v="687.99"/>
    <s v="Eur."/>
    <n v="82.56"/>
    <s v="Eur."/>
    <n v="82.56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6"/>
    <s v="580590168"/>
    <s v="12372022-01714"/>
    <s v=""/>
    <x v="0"/>
    <d v="2026-01-01T00:00:00"/>
    <s v="SATURNINO FERNANDEZ GARCIA"/>
    <s v="AUTOGRUP V.03 (VH.COM. 2ª CATEG.)"/>
    <s v="AUTO FLOTA"/>
    <n v="696.98"/>
    <s v="Eur."/>
    <n v="83.64"/>
    <s v="Eur."/>
    <n v="83.64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1055"/>
    <s v="580590176"/>
    <s v="12372022-01715"/>
    <s v=""/>
    <x v="0"/>
    <d v="2026-01-01T00:00:00"/>
    <s v="JOSE LUIS GARCIA BARREALES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24010"/>
    <s v="LEON  LEON"/>
    <s v="Particular"/>
    <s v="09726013-A"/>
    <s v="Autos Flotas"/>
    <x v="4"/>
    <s v="ALLIANZ"/>
    <x v="0"/>
  </r>
  <r>
    <s v="2026001057"/>
    <s v="580590184"/>
    <s v="12372022-01718"/>
    <s v=""/>
    <x v="0"/>
    <d v="2026-01-01T00:00:00"/>
    <s v="LOGISTICA TIERRA DE PINARES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Devuelto"/>
    <s v="BANASEG-SV"/>
    <s v="ALLIANZ"/>
    <s v="AUTOS"/>
    <s v="Correduría"/>
    <s v="47162"/>
    <s v="ALDEAMAYOR DE SAN MARTIN  VALLADOLID"/>
    <s v="Empresa"/>
    <s v="B-05490651"/>
    <s v="Autos Flotas"/>
    <x v="4"/>
    <s v="ALLIANZ"/>
    <x v="0"/>
  </r>
  <r>
    <s v="2026001058"/>
    <s v="580590192"/>
    <s v="12372022-01719"/>
    <s v=""/>
    <x v="0"/>
    <d v="2026-01-01T00:00:00"/>
    <s v="MARIETA YURIEVA METODIEV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410"/>
    <s v="OLMEDO  VALLADOLID"/>
    <s v="Particular"/>
    <s v="X4811363-Q"/>
    <s v="Autos Flotas"/>
    <x v="4"/>
    <s v="ALLIANZ"/>
    <x v="0"/>
  </r>
  <r>
    <s v="2026001059"/>
    <s v="580590200"/>
    <s v="12372022-01720"/>
    <s v=""/>
    <x v="0"/>
    <d v="2026-01-01T00:00:00"/>
    <s v="MARIETA YURIEVA METODIEV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410"/>
    <s v="OLMEDO  VALLADOLID"/>
    <s v="Particular"/>
    <s v="X4811363-Q"/>
    <s v="Autos Flotas"/>
    <x v="4"/>
    <s v="ALLIANZ"/>
    <x v="0"/>
  </r>
  <r>
    <s v="2026001061"/>
    <s v="580590226"/>
    <s v="12372022-01722"/>
    <s v=""/>
    <x v="0"/>
    <d v="2026-01-01T00:00:00"/>
    <s v="MOTOR &amp; SPORT INSTITUTE, S.L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060"/>
    <s v="580590218"/>
    <s v="12372022-01721"/>
    <s v=""/>
    <x v="0"/>
    <d v="2026-01-01T00:00:00"/>
    <s v="MOTOR &amp; SPORT INSTITU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062"/>
    <s v="580590234"/>
    <s v="12372022-01723"/>
    <s v=""/>
    <x v="0"/>
    <d v="2026-01-01T00:00:00"/>
    <s v="JUAN CARLOS LOPEZ MARTIN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 VALLADOLID"/>
    <s v="Particular"/>
    <s v="09270338-G"/>
    <s v="Autos Flotas"/>
    <x v="4"/>
    <s v="ALLIANZ"/>
    <x v="0"/>
  </r>
  <r>
    <s v="2026001063"/>
    <s v="580590242"/>
    <s v="12372022-0172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64"/>
    <s v="580590259"/>
    <s v="12372022-01726"/>
    <d v="2026-01-01T00:00:00"/>
    <x v="0"/>
    <d v="2026-01-01T00:00:00"/>
    <s v="PIENSOS A GRANEL ANDRES,SL. ,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Anulado_Cia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1066"/>
    <s v="580590267"/>
    <s v="12372022-01730"/>
    <s v=""/>
    <x v="0"/>
    <d v="2026-01-01T00:00:00"/>
    <s v="TTES. SABAS VALLADOLID, S.L."/>
    <s v="AUTOGRUP V.03 (VH.COM. 2ª CATEG.)"/>
    <s v="AUTO FLOTA"/>
    <n v="3457.92"/>
    <s v="Eur."/>
    <n v="414.95"/>
    <s v="Eur."/>
    <n v="414.95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65"/>
    <s v="580590283"/>
    <s v="12372022-01732"/>
    <s v=""/>
    <x v="0"/>
    <d v="2026-01-01T00:00:00"/>
    <s v="TRANSYAHEZ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520"/>
    <s v="CASTRONUÑO  VALLADOLID"/>
    <s v="Empresa"/>
    <s v="B-47411269"/>
    <s v="Autos Flotas"/>
    <x v="4"/>
    <s v="ALLIANZ"/>
    <x v="0"/>
  </r>
  <r>
    <s v="2026001067"/>
    <s v="580590275"/>
    <s v="12372022-01731"/>
    <s v=""/>
    <x v="0"/>
    <d v="2026-01-01T00:00:00"/>
    <s v="TTES. SABAS VALLADOLID, S.L."/>
    <s v="AUTOGRUP V.03 (VH.COM. 2ª CATEG.)"/>
    <s v="AUTO FLOTA"/>
    <n v="3457.92"/>
    <s v="Eur."/>
    <n v="414.95"/>
    <s v="Eur."/>
    <n v="414.95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68"/>
    <s v="580590291"/>
    <s v="12372022-01733"/>
    <s v=""/>
    <x v="0"/>
    <d v="2026-01-01T00:00:00"/>
    <s v="TRANSYAHEZ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20"/>
    <s v="CASTRONUÑO  VALLADOLID"/>
    <s v="Empresa"/>
    <s v="B-47411269"/>
    <s v="Autos Flotas"/>
    <x v="4"/>
    <s v="ALLIANZ"/>
    <x v="0"/>
  </r>
  <r>
    <s v="2026001071"/>
    <s v="580590309"/>
    <s v="12372022-01734"/>
    <s v=""/>
    <x v="0"/>
    <d v="2026-01-01T00:00:00"/>
    <s v="OSCAR REOL CERON"/>
    <s v="AUTOGRUP V.03 (VH.COM. 2ª CATEG.)"/>
    <s v="AUTO FLOTA"/>
    <n v="4667.6400000000003"/>
    <s v="Eur."/>
    <n v="560.12"/>
    <s v="Eur."/>
    <n v="560.12"/>
    <s v="Eur."/>
    <n v="0"/>
    <s v="Eur."/>
    <s v=""/>
    <s v="0,00"/>
    <s v="Eur."/>
    <s v="Cartera"/>
    <s v="Liquidado_Cia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070"/>
    <s v="580590317"/>
    <s v="12372022-01735"/>
    <d v="2026-01-01T00:00:00"/>
    <x v="0"/>
    <d v="2026-01-01T00:00:00"/>
    <s v="PRISCO E HIJO S.L. ,"/>
    <s v="AUTOGRUP V.03 (VH.COM. 2ª CATEG.)"/>
    <s v="AUTO FLOTA"/>
    <n v="1211.94"/>
    <s v="Eur."/>
    <n v="145.43"/>
    <s v="Eur."/>
    <n v="145.43"/>
    <s v="Eur."/>
    <n v="0"/>
    <s v="Eur."/>
    <s v="ASETRA 2024"/>
    <n v="0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69"/>
    <s v="580590325"/>
    <s v="12372022-01736"/>
    <s v=""/>
    <x v="0"/>
    <d v="2026-01-01T00:00:00"/>
    <s v="LEMATRANS ARROYO SL ,"/>
    <s v="AUTOGRUP V.03 (VH.COM. 2ª CATEG.)"/>
    <s v="AUTO FLOTA"/>
    <n v="4359.62"/>
    <s v="Eur."/>
    <n v="523.15"/>
    <s v="Eur."/>
    <n v="523.15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072"/>
    <s v="580590333"/>
    <s v="12372022-01737"/>
    <s v=""/>
    <x v="0"/>
    <d v="2026-01-01T00:00:00"/>
    <s v="BEATRIZ DE LA DEHESA PARR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30"/>
    <s v="SIMANCAS  VALLADOLID"/>
    <s v="Particular"/>
    <s v="09346860-M"/>
    <s v="Autos Flotas"/>
    <x v="4"/>
    <s v="ALLIANZ"/>
    <x v="0"/>
  </r>
  <r>
    <s v="2026001073"/>
    <s v="580590341"/>
    <s v="12372022-0173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74"/>
    <s v="580590358"/>
    <s v="12372022-01739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75"/>
    <s v="580590366"/>
    <s v="12372022-0174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76"/>
    <s v="580590374"/>
    <s v="12372022-01744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77"/>
    <s v="580590382"/>
    <s v="12372022-01745"/>
    <s v=""/>
    <x v="0"/>
    <d v="2026-01-01T00:00:00"/>
    <s v="TRANSPORTES ML PEDRO SL ,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47012"/>
    <s v="VALLADOLID   VALLADOLID"/>
    <s v="Empresa"/>
    <s v="B-47731468"/>
    <s v="Autos Flotas"/>
    <x v="4"/>
    <s v="ALLIANZ"/>
    <x v="0"/>
  </r>
  <r>
    <s v="2026001078"/>
    <s v="580590390"/>
    <s v="12372022-01746"/>
    <s v=""/>
    <x v="0"/>
    <d v="2026-01-01T00:00:00"/>
    <s v="MOTOR &amp; SPORT INSTITU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079"/>
    <s v="580590408"/>
    <s v="12372022-01748"/>
    <s v=""/>
    <x v="0"/>
    <d v="2026-01-01T00:00:00"/>
    <s v="OSCAR REOL CERON"/>
    <s v="AUTOGRUP V.03 (VH.COM. 2ª CATEG.)"/>
    <s v="AUTO FLOTA"/>
    <n v="1352.21"/>
    <s v="Eur."/>
    <n v="162.27000000000001"/>
    <s v="Eur."/>
    <n v="162.27000000000001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080"/>
    <s v="580590424"/>
    <s v="12372022-01751"/>
    <s v=""/>
    <x v="0"/>
    <d v="2026-01-01T00:00:00"/>
    <s v="TTES. SABAS VALLADOLID, S.L."/>
    <s v="AUTOGRUP V.03 (VH.COM. 2ª CATEG.)"/>
    <s v="AUTO FLOTA"/>
    <n v="907.02"/>
    <s v="Eur."/>
    <n v="108.84"/>
    <s v="Eur."/>
    <n v="108.84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82"/>
    <s v="580590416"/>
    <s v="12372022-01749"/>
    <s v=""/>
    <x v="0"/>
    <d v="2026-01-01T00:00:00"/>
    <s v="OSCAR REOL CERON"/>
    <s v="AUTOGRUP V.03 (VH.COM. 2ª CATEG.)"/>
    <s v="AUTO FLOTA"/>
    <n v="1590.82"/>
    <s v="Eur."/>
    <n v="190.9"/>
    <s v="Eur."/>
    <n v="190.9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081"/>
    <s v="580590432"/>
    <s v="12372022-01752"/>
    <s v=""/>
    <x v="0"/>
    <d v="2026-01-01T00:00:00"/>
    <s v="TTES. SABAS VALLADOLID, S.L."/>
    <s v="AUTOGRUP V.03 (VH.COM. 2ª CATEG.)"/>
    <s v="AUTO FLOTA"/>
    <n v="907.02"/>
    <s v="Eur."/>
    <n v="108.84"/>
    <s v="Eur."/>
    <n v="108.84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86"/>
    <s v="580590440"/>
    <s v="12372022-01753"/>
    <s v=""/>
    <x v="0"/>
    <d v="2026-01-01T00:00:00"/>
    <s v="BRUDESER, S.L.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Devuelto"/>
    <s v="BANASEG-SV"/>
    <s v="ALLIANZ"/>
    <s v="AUTOS"/>
    <s v="Correduría"/>
    <s v="32627"/>
    <s v="A RASELA (SANTA MARIA)  OURENSE"/>
    <s v="Empresa"/>
    <s v="B-32482747"/>
    <s v="Autos Flotas"/>
    <x v="4"/>
    <s v="ALLIANZ"/>
    <x v="0"/>
  </r>
  <r>
    <s v="2026001085"/>
    <s v="580590457"/>
    <s v="12372022-0175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83"/>
    <s v="580590465"/>
    <s v="12372022-01755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84"/>
    <s v="580590473"/>
    <s v="12372022-01759"/>
    <s v=""/>
    <x v="0"/>
    <d v="2026-01-01T00:00:00"/>
    <s v="POL BRUGMAN S.L."/>
    <s v="AUTOGRUP V.03 (VH.COM. 2ª CATEG.)"/>
    <s v="AUTO FLOTA"/>
    <n v="3948.93"/>
    <s v="Eur."/>
    <n v="473.87"/>
    <s v="Eur."/>
    <n v="473.87"/>
    <s v="Eur."/>
    <n v="0"/>
    <s v="Eur."/>
    <s v="ASETRA 2024"/>
    <n v="0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087"/>
    <s v="580590481"/>
    <s v="12372022-01760"/>
    <s v=""/>
    <x v="0"/>
    <d v="2026-01-01T00:00:00"/>
    <s v="PIENSOS A GRANEL ANDRES,SL. ,"/>
    <s v="AUTOGRUP V.03 (VH.COM. 2ª CATEG.)"/>
    <s v="AUTO FLOTA"/>
    <n v="1840.58"/>
    <s v="Eur."/>
    <n v="220.87"/>
    <s v="Eur."/>
    <n v="220.87"/>
    <s v="Eur."/>
    <n v="0"/>
    <s v="Eur."/>
    <s v="ASETRA 2024"/>
    <n v="0"/>
    <s v="Eur."/>
    <s v="Cartera"/>
    <s v="Cobrado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1088"/>
    <s v="580590499"/>
    <s v="12372022-01763"/>
    <s v=""/>
    <x v="0"/>
    <d v="2026-01-01T00:00:00"/>
    <s v="VENELIN BOYANOV LUKANOV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Facturado"/>
    <s v="BANASEG-SV"/>
    <s v="ALLIANZ"/>
    <s v="AUTOS"/>
    <s v="Correduría"/>
    <s v="37008"/>
    <s v="SALAMANCA  SALAMANCA"/>
    <s v="Particular"/>
    <s v="X5905468-B"/>
    <s v="Autos Flotas"/>
    <x v="4"/>
    <s v="ALLIANZ"/>
    <x v="0"/>
  </r>
  <r>
    <s v="2026001089"/>
    <s v="580590515"/>
    <s v="12372022-01767"/>
    <s v=""/>
    <x v="0"/>
    <d v="2026-01-01T00:00:00"/>
    <s v="TRANSDUERO 2020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091"/>
    <s v="580590523"/>
    <s v="12372022-01768"/>
    <s v=""/>
    <x v="0"/>
    <d v="2026-01-01T00:00:00"/>
    <s v="TRANSDUERO 2020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090"/>
    <s v="580590531"/>
    <s v="12372022-01770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092"/>
    <s v="580590549"/>
    <s v="12372022-01771"/>
    <s v=""/>
    <x v="0"/>
    <d v="2026-01-01T00:00:00"/>
    <s v="TRANSDUERO 2020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094"/>
    <s v="580590556"/>
    <s v="12372022-01772"/>
    <d v="2026-01-01T00:00:00"/>
    <x v="0"/>
    <d v="2026-01-01T00:00:00"/>
    <s v="JUAN MANUEL DIEZ DIEZ"/>
    <s v="AUTOGRUP V.03 (VH.COM. 2ª CATEG.)"/>
    <s v="AUTO FLOTA"/>
    <n v="400.86"/>
    <s v="Eur."/>
    <n v="48.1"/>
    <s v="Eur."/>
    <n v="48.1"/>
    <s v="Eur."/>
    <n v="0"/>
    <s v="Eur."/>
    <s v="ASETRA 2024"/>
    <n v="0"/>
    <s v="Eur."/>
    <s v="Cartera"/>
    <s v="Anulado_Cia"/>
    <s v="BANASEG-SV"/>
    <s v="ALLIANZ"/>
    <s v="AUTOS"/>
    <s v="Correduría"/>
    <s v="47250"/>
    <s v="MOJADOS  VALLADOLID"/>
    <s v="Particular"/>
    <s v="09344956-X"/>
    <s v="Autos Flotas"/>
    <x v="4"/>
    <s v="ALLIANZ"/>
    <x v="0"/>
  </r>
  <r>
    <s v="2026001093"/>
    <s v="580590564"/>
    <s v="12372022-01773"/>
    <s v=""/>
    <x v="0"/>
    <d v="2026-01-01T00:00:00"/>
    <s v="TTES. SABAS VALLADOLID, S.L."/>
    <s v="AUTOGRUP V.03 (VH.COM. 2ª CATEG.)"/>
    <s v="AUTO FLOTA"/>
    <n v="3358.52"/>
    <s v="Eur."/>
    <n v="403.02"/>
    <s v="Eur."/>
    <n v="403.0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96"/>
    <s v="580590572"/>
    <s v="12372022-01774"/>
    <s v=""/>
    <x v="0"/>
    <d v="2026-01-01T00:00:00"/>
    <s v="TTES. SABAS VALLADOLID, S.L."/>
    <s v="AUTOGRUP V.03 (VH.COM. 2ª CATEG.)"/>
    <s v="AUTO FLOTA"/>
    <n v="3358.52"/>
    <s v="Eur."/>
    <n v="403.02"/>
    <s v="Eur."/>
    <n v="403.0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95"/>
    <s v="580590580"/>
    <s v="12372022-01775"/>
    <s v=""/>
    <x v="0"/>
    <d v="2026-01-01T00:00:00"/>
    <s v="TTES. SABAS VALLADOLID, S.L."/>
    <s v="AUTOGRUP V.03 (VH.COM. 2ª CATEG.)"/>
    <s v="AUTO FLOTA"/>
    <n v="3358.52"/>
    <s v="Eur."/>
    <n v="403.02"/>
    <s v="Eur."/>
    <n v="403.0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098"/>
    <s v="580590507"/>
    <s v="12372022-01766"/>
    <s v=""/>
    <x v="0"/>
    <d v="2026-01-01T00:00:00"/>
    <s v="LOGISTICA Y DISTRIBUCION BARROSO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097"/>
    <s v="580590598"/>
    <s v="12372022-01776"/>
    <s v=""/>
    <x v="0"/>
    <d v="2026-01-01T00:00:00"/>
    <s v="OSCAR RAUL TOVAR ROJO"/>
    <s v="AUTOGRUP V.03 (VH.COM. 2ª CATEG.)"/>
    <s v="AUTO FLOTA"/>
    <n v="3610.91"/>
    <s v="Eur."/>
    <n v="433.31"/>
    <s v="Eur."/>
    <n v="433.31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389480-R"/>
    <s v="Autos Flotas"/>
    <x v="4"/>
    <s v="ALLIANZ"/>
    <x v="0"/>
  </r>
  <r>
    <s v="2026001099"/>
    <s v="580590614"/>
    <s v="12372022-01779"/>
    <s v=""/>
    <x v="0"/>
    <d v="2026-01-01T00:00:00"/>
    <s v="CANDIDO RODRIGUEZ BARAJAS"/>
    <s v="AUTOGRUP V.03 (VH.COM. 2ª CATEG.)"/>
    <s v="AUTO FLOTA"/>
    <n v="2310.6799999999998"/>
    <s v="Eur."/>
    <n v="277.27999999999997"/>
    <s v="Eur."/>
    <n v="277.27999999999997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12321521-F"/>
    <s v="Autos Flotas"/>
    <x v="4"/>
    <s v="ALLIANZ"/>
    <x v="0"/>
  </r>
  <r>
    <s v="2026000591"/>
    <s v="580590606"/>
    <s v="12372022-01777"/>
    <d v="2026-01-05T00:00:00"/>
    <x v="6"/>
    <d v="2026-01-01T00:00:00"/>
    <s v="MANUEL J. SANCHEZ BEGINES S.L.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00"/>
    <s v="580590622"/>
    <s v="12372022-01780"/>
    <s v=""/>
    <x v="0"/>
    <d v="2026-01-01T00:00:00"/>
    <s v="FRIO TRANS GRUPO LOGISTICO CTR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62"/>
    <s v="ALDEAMAYOR DE SAN MARTIN  VALLADOLID"/>
    <s v="Empresa"/>
    <s v="B-47728670"/>
    <s v="Autos Flotas"/>
    <x v="4"/>
    <s v="ALLIANZ"/>
    <x v="0"/>
  </r>
  <r>
    <s v="2026001101"/>
    <s v="580590630"/>
    <s v="12372022-01781"/>
    <d v="2026-01-12T00:00:00"/>
    <x v="0"/>
    <d v="2026-01-01T00:00:00"/>
    <s v="MANUEL J. SANCHEZ BEGINES S.L. ,"/>
    <s v="AUTOGRUP V.03 (VH.COM. 2ª CATEG.)"/>
    <s v="AUTO FLOTA"/>
    <n v="108.41"/>
    <s v="Eur."/>
    <n v="13.01"/>
    <s v="Eur."/>
    <n v="13.01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02"/>
    <s v="580590648"/>
    <s v="12372022-01783"/>
    <s v=""/>
    <x v="0"/>
    <d v="2026-01-01T00:00:00"/>
    <s v="TTES. SABAS VALLADOLID, S.L."/>
    <s v="AUTOGRUP V.03 (VH.COM. 2ª CATEG.)"/>
    <s v="AUTO FLOTA"/>
    <n v="3358.52"/>
    <s v="Eur."/>
    <n v="403.02"/>
    <s v="Eur."/>
    <n v="403.0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03"/>
    <s v="580590655"/>
    <s v="12372022-01784"/>
    <s v=""/>
    <x v="0"/>
    <d v="2026-01-01T00:00:00"/>
    <s v="TTES. SABAS VALLADOLID, S.L."/>
    <s v="AUTOGRUP V.03 (VH.COM. 2ª CATEG.)"/>
    <s v="AUTO FLOTA"/>
    <n v="3358.52"/>
    <s v="Eur."/>
    <n v="403.02"/>
    <s v="Eur."/>
    <n v="403.0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04"/>
    <s v="580590663"/>
    <s v="12372022-01785"/>
    <s v=""/>
    <x v="0"/>
    <d v="2026-01-01T00:00:00"/>
    <s v="TRANSPORTES ML PEDRO SL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 VALLADOLID"/>
    <s v="Empresa"/>
    <s v="B-47731468"/>
    <s v="Autos Flotas"/>
    <x v="4"/>
    <s v="ALLIANZ"/>
    <x v="0"/>
  </r>
  <r>
    <s v="2026001105"/>
    <s v="580590671"/>
    <s v="12372022-01789"/>
    <s v=""/>
    <x v="0"/>
    <d v="2026-01-01T00:00:00"/>
    <s v="MANUEL J. SANCHEZ BEGINES S.L. ,"/>
    <s v="AUTOGRUP V.03 (VH.COM. 2ª CATEG.)"/>
    <s v="AUTO FLOTA"/>
    <n v="108.41"/>
    <s v="Eur."/>
    <n v="13.01"/>
    <s v="Eur."/>
    <n v="13.01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06"/>
    <s v="580590689"/>
    <s v="12372022-01791"/>
    <s v=""/>
    <x v="0"/>
    <d v="2026-01-01T00:00:00"/>
    <s v="FRANCISCO MATEO VALERI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1107"/>
    <s v="580590705"/>
    <s v="12372022-0179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08"/>
    <s v="580590713"/>
    <s v="12372022-01794"/>
    <s v=""/>
    <x v="0"/>
    <d v="2026-01-01T00:00:00"/>
    <s v="TTES. SABAS VALLADOLID, S.L."/>
    <s v="AUTOGRUP V.03 (VH.COM. 2ª CATEG.)"/>
    <s v="AUTO FLOTA"/>
    <n v="3553.54"/>
    <s v="Eur."/>
    <n v="426.42"/>
    <s v="Eur."/>
    <n v="426.4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10"/>
    <s v="580590697"/>
    <s v="12372022-0179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09"/>
    <s v="580590721"/>
    <s v="12372022-01797"/>
    <s v=""/>
    <x v="0"/>
    <d v="2026-01-01T00:00:00"/>
    <s v="LUIS ANTONIO RODRIGUEZ ARRANZ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Cobrado"/>
    <s v="BANASEG-SV"/>
    <s v="ALLIANZ"/>
    <s v="AUTOS"/>
    <s v="Correduría"/>
    <s v="47155"/>
    <s v="SANTOVENIA DE PISUERGA  VALLADOLID"/>
    <s v="Particular"/>
    <s v="09285223-P"/>
    <s v="Autos Flotas"/>
    <x v="4"/>
    <s v="ALLIANZ"/>
    <x v="0"/>
  </r>
  <r>
    <s v="2026001111"/>
    <s v="580590739"/>
    <s v="12372022-01798"/>
    <s v=""/>
    <x v="0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12"/>
    <s v="580590747"/>
    <s v="12372022-01799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113"/>
    <s v="580590754"/>
    <s v="12372022-01803"/>
    <s v=""/>
    <x v="0"/>
    <d v="2026-01-01T00:00:00"/>
    <s v="TTES. SABAS VALLADOLID, S.L."/>
    <s v="AUTOGRUP V.03 (VH.COM. 2ª CATEG.)"/>
    <s v="AUTO FLOTA"/>
    <n v="907.02"/>
    <s v="Eur."/>
    <n v="108.84"/>
    <s v="Eur."/>
    <n v="108.84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14"/>
    <s v="580590762"/>
    <s v="12372022-01804"/>
    <s v=""/>
    <x v="0"/>
    <d v="2026-01-01T00:00:00"/>
    <s v="TTES. SABAS VALLADOLID, S.L."/>
    <s v="AUTOGRUP V.03 (VH.COM. 2ª CATEG.)"/>
    <s v="AUTO FLOTA"/>
    <n v="907.02"/>
    <s v="Eur."/>
    <n v="108.84"/>
    <s v="Eur."/>
    <n v="108.84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15"/>
    <s v="580590770"/>
    <s v="12372022-01805"/>
    <s v=""/>
    <x v="0"/>
    <d v="2026-01-01T00:00:00"/>
    <s v="MAXIMILIANO VELICIAS BALADRON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1116"/>
    <s v="580590788"/>
    <s v="12372022-01806"/>
    <s v=""/>
    <x v="0"/>
    <d v="2026-01-01T00:00:00"/>
    <s v="POL BRUGMAN S.L."/>
    <s v="AUTOGRUP V.03 (VH.COM. 2ª CATEG.)"/>
    <s v="AUTO FLOTA"/>
    <n v="3132.89"/>
    <s v="Eur."/>
    <n v="375.95"/>
    <s v="Eur."/>
    <n v="375.95"/>
    <s v="Eur."/>
    <n v="0"/>
    <s v="Eur."/>
    <s v="ASETRA 2024"/>
    <n v="0"/>
    <s v="Eur."/>
    <s v="Cartera"/>
    <s v="Liquidado_Cia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117"/>
    <s v="580590796"/>
    <s v="12372022-01807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18"/>
    <s v="580590804"/>
    <s v="12372022-01808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20"/>
    <s v="580590812"/>
    <s v="12372022-01809"/>
    <s v=""/>
    <x v="0"/>
    <d v="2026-01-01T00:00:00"/>
    <s v="TTES. SABAS VALLADOLID, S.L."/>
    <s v="AUTOGRUP V.03 (VH.COM. 2ª CATEG.)"/>
    <s v="AUTO FLOTA"/>
    <n v="2884.3"/>
    <s v="Eur."/>
    <n v="346.12"/>
    <s v="Eur."/>
    <n v="346.1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19"/>
    <s v="580590820"/>
    <s v="12372022-01810"/>
    <s v=""/>
    <x v="0"/>
    <d v="2026-01-01T00:00:00"/>
    <s v="BRUDESER, S.L. ,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Devuelto"/>
    <s v="BANASEG-SV"/>
    <s v="ALLIANZ"/>
    <s v="AUTOS"/>
    <s v="Correduría"/>
    <s v="32627"/>
    <s v="A RASELA (SANTA MARIA)  OURENSE"/>
    <s v="Empresa"/>
    <s v="B-32482747"/>
    <s v="Autos Flotas"/>
    <x v="4"/>
    <s v="ALLIANZ"/>
    <x v="0"/>
  </r>
  <r>
    <s v="2026001121"/>
    <s v="580590838"/>
    <s v="12372022-01811"/>
    <s v=""/>
    <x v="0"/>
    <d v="2026-01-01T00:00:00"/>
    <s v="MARIETA YURIEVA METODIEV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410"/>
    <s v="OLMEDO  VALLADOLID"/>
    <s v="Particular"/>
    <s v="X4811363-Q"/>
    <s v="Autos Flotas"/>
    <x v="4"/>
    <s v="ALLIANZ"/>
    <x v="0"/>
  </r>
  <r>
    <s v="2026001122"/>
    <s v="580590846"/>
    <s v="12372022-01812"/>
    <s v=""/>
    <x v="0"/>
    <d v="2026-01-01T00:00:00"/>
    <s v="STANYO DIMITROV STANE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X5114610-P"/>
    <s v="Autos Flotas"/>
    <x v="4"/>
    <s v="ALLIANZ"/>
    <x v="0"/>
  </r>
  <r>
    <s v="2026001123"/>
    <s v="580590861"/>
    <s v="12372022-01814"/>
    <s v=""/>
    <x v="0"/>
    <d v="2026-01-01T00:00:00"/>
    <s v="PRISCO E HIJO S.L. ,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124"/>
    <s v="580590853"/>
    <s v="12372022-01813"/>
    <s v=""/>
    <x v="0"/>
    <d v="2026-01-01T00:00:00"/>
    <s v="MANUEL J. SANCHEZ BEGINES S.L. ,"/>
    <s v="AUTOGRUP V.03 (VH.COM. 2ª CATEG.)"/>
    <s v="AUTO FLOTA"/>
    <n v="101.83"/>
    <s v="Eur."/>
    <n v="12.22"/>
    <s v="Eur."/>
    <n v="12.22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25"/>
    <s v="580590879"/>
    <s v="12372022-01817"/>
    <s v=""/>
    <x v="0"/>
    <d v="2026-01-01T00:00:00"/>
    <s v="GILMARTIN SERVICIOS INTEGRALES DEL TRANSPORTE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126"/>
    <s v="580590887"/>
    <s v="12372022-01818"/>
    <s v=""/>
    <x v="0"/>
    <d v="2026-01-01T00:00:00"/>
    <s v="GILMARTIN SERVICIOS INTEGRALES DEL TRANSPORTE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127"/>
    <s v="580590895"/>
    <s v="12372022-01819"/>
    <s v=""/>
    <x v="0"/>
    <d v="2026-01-01T00:00:00"/>
    <s v="GILMARTIN SERVICIOS INTEGRALES DEL TRANSPORTE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128"/>
    <s v="580590911"/>
    <s v="12372022-01821"/>
    <s v=""/>
    <x v="0"/>
    <d v="2026-01-01T00:00:00"/>
    <s v="JOSE LUIS GONZALEZ BARB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34190"/>
    <s v="CALABAZANOS  PALENCIA"/>
    <s v="Particular"/>
    <s v="12741083-A"/>
    <s v="Autos Flotas"/>
    <x v="4"/>
    <s v="ALLIANZ"/>
    <x v="0"/>
  </r>
  <r>
    <s v="2026001129"/>
    <s v="580590903"/>
    <s v="12372022-01820"/>
    <s v=""/>
    <x v="0"/>
    <d v="2026-01-01T00:00:00"/>
    <s v="GILMARTIN SERVICIOS INTEGRALES DEL TRANSPORTE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130"/>
    <s v="580590929"/>
    <s v="12372022-01823"/>
    <s v=""/>
    <x v="0"/>
    <d v="2026-01-01T00:00:00"/>
    <s v="TRANSCAMINO TTES. ESPECIALE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32"/>
    <s v="580590937"/>
    <s v="12372022-01824"/>
    <s v=""/>
    <x v="0"/>
    <d v="2026-01-01T00:00:00"/>
    <s v="JUAN ANTONIO MARTIN ALONS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90"/>
    <s v="CUBILLAS DE SANTA MARTA  VALLADOLID"/>
    <s v="Particular"/>
    <s v="09299959-R"/>
    <s v="Autos Flotas"/>
    <x v="4"/>
    <s v="ALLIANZ"/>
    <x v="0"/>
  </r>
  <r>
    <s v="2026001131"/>
    <s v="580590945"/>
    <s v="12372022-01825"/>
    <s v=""/>
    <x v="0"/>
    <d v="2026-01-01T00:00:00"/>
    <s v="FLORENCIO LAMA BLANCO"/>
    <s v="AUTOGRUP V.03 (VH.COM. 2ª CATEG.)"/>
    <s v="AUTO FLOTA"/>
    <n v="200.43"/>
    <s v="Eur."/>
    <n v="24.05"/>
    <s v="Eur."/>
    <n v="24.05"/>
    <s v="Eur."/>
    <n v="0"/>
    <s v="Eur."/>
    <s v=""/>
    <s v="0,00"/>
    <s v="Eur."/>
    <s v="Cartera"/>
    <s v="Cobrado"/>
    <s v="BANASEG-SV"/>
    <s v="ALLIANZ"/>
    <s v="AUTOS"/>
    <s v="Correduría"/>
    <s v="19208"/>
    <s v="ALOVERA  GUADALAJARA"/>
    <s v="Particular"/>
    <s v="36577202-A"/>
    <s v="Autos Flotas"/>
    <x v="4"/>
    <s v="ALLIANZ"/>
    <x v="0"/>
  </r>
  <r>
    <s v="2026001133"/>
    <s v="580590952"/>
    <s v="12372022-01826"/>
    <s v=""/>
    <x v="0"/>
    <d v="2026-01-01T00:00:00"/>
    <s v="FLORENCIO LAMA BLANCO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Liquidado_Cia"/>
    <s v="BANASEG-SV"/>
    <s v="ALLIANZ"/>
    <s v="AUTOS"/>
    <s v="Correduría"/>
    <s v="19208"/>
    <s v="ALOVERA  GUADALAJARA"/>
    <s v="Particular"/>
    <s v="36577202-A"/>
    <s v="Autos Flotas"/>
    <x v="4"/>
    <s v="ALLIANZ"/>
    <x v="0"/>
  </r>
  <r>
    <s v="2026001134"/>
    <s v="580590960"/>
    <s v="12372022-01827"/>
    <s v=""/>
    <x v="0"/>
    <d v="2026-01-01T00:00:00"/>
    <s v="TRANSCAMINO TTES. ESPECIALE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35"/>
    <s v="580590978"/>
    <s v="12372022-01828"/>
    <s v=""/>
    <x v="0"/>
    <d v="2026-01-01T00:00:00"/>
    <s v="TRANSCAMINO TTES. ESPECIALE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36"/>
    <s v="580591000"/>
    <s v="12372022-01833"/>
    <s v=""/>
    <x v="0"/>
    <d v="2026-01-01T00:00:00"/>
    <s v="POL BRUGMAN S.L.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137"/>
    <s v="580590986"/>
    <s v="12372022-01830"/>
    <s v=""/>
    <x v="0"/>
    <d v="2026-01-01T00:00:00"/>
    <s v="TRANSCAMINO TTES. ESPECIALE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38"/>
    <s v="580590994"/>
    <s v="12372022-01831"/>
    <s v=""/>
    <x v="0"/>
    <d v="2026-01-01T00:00:00"/>
    <s v="TRANSCAMINO TTES. ESPECIALE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39"/>
    <s v="580591018"/>
    <s v="12372022-01834"/>
    <s v=""/>
    <x v="0"/>
    <d v="2026-01-01T00:00:00"/>
    <s v="JESUS RAMON IBAÑEZ SERRANO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09002"/>
    <s v="BURGOS  BURGOS"/>
    <s v="Particular"/>
    <s v="13158370-R"/>
    <s v="Autos Flotas"/>
    <x v="4"/>
    <s v="ALLIANZ"/>
    <x v="0"/>
  </r>
  <r>
    <s v="2026001140"/>
    <s v="580591026"/>
    <s v="12372022-01835"/>
    <s v=""/>
    <x v="0"/>
    <d v="2026-01-01T00:00:00"/>
    <s v="MIGUEL ANGEL RODRIGUEZ FERNAND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141"/>
    <s v="580591042"/>
    <s v="12372022-01837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42"/>
    <s v="580591034"/>
    <s v="12372022-01836"/>
    <d v="2026-01-12T00:00:00"/>
    <x v="0"/>
    <d v="2026-01-01T00:00:00"/>
    <s v="MANUEL J. SANCHEZ BEGINES S.L. ,"/>
    <s v="AUTOGRUP V.03 (VH.COM. 2ª CATEG.)"/>
    <s v="AUTO FLOTA"/>
    <n v="108.41"/>
    <s v="Eur."/>
    <n v="13.01"/>
    <s v="Eur."/>
    <n v="13.01"/>
    <s v="Eur."/>
    <n v="0"/>
    <s v="Eur."/>
    <s v=""/>
    <s v="0,0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43"/>
    <s v="580591059"/>
    <s v="12372022-01838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44"/>
    <s v="580591067"/>
    <s v="12372022-01839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45"/>
    <s v="580591075"/>
    <s v="12372022-01840"/>
    <s v=""/>
    <x v="0"/>
    <d v="2026-01-01T00:00:00"/>
    <s v="CESAR GARCIA MATABUEN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34003"/>
    <s v="PALENCIA  PALENCIA"/>
    <s v="Particular"/>
    <s v="12775074-T"/>
    <s v="Autos Flotas"/>
    <x v="4"/>
    <s v="ALLIANZ"/>
    <x v="0"/>
  </r>
  <r>
    <s v="2026001149"/>
    <s v="580591083"/>
    <s v="12372022-01841"/>
    <d v="2026-01-12T00:00:00"/>
    <x v="0"/>
    <d v="2026-01-01T00:00:00"/>
    <s v="OSCAR NEIRA RAMOS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Anulado_Cia"/>
    <s v="BANASEG-SV"/>
    <s v="ALLIANZ"/>
    <s v="AUTOS"/>
    <s v="Correduría"/>
    <s v="47230"/>
    <s v="MATAPOZUELOS  VALLADOLID"/>
    <s v="Particular"/>
    <s v="12324132-L"/>
    <s v="Autos Flotas"/>
    <x v="4"/>
    <s v="ALLIANZ"/>
    <x v="0"/>
  </r>
  <r>
    <s v="2026001147"/>
    <s v="580591117"/>
    <s v="12372022-01844"/>
    <s v=""/>
    <x v="0"/>
    <d v="2026-01-01T00:00:00"/>
    <s v="MARIUS EMIL CHIRTES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8013"/>
    <s v="BILBAO  VIZCAYA"/>
    <s v="Particular"/>
    <s v="X3846380-K"/>
    <s v="Autos Flotas"/>
    <x v="4"/>
    <s v="ALLIANZ"/>
    <x v="0"/>
  </r>
  <r>
    <s v="2026001146"/>
    <s v="580591109"/>
    <s v="12372022-01843"/>
    <s v=""/>
    <x v="0"/>
    <d v="2026-01-01T00:00:00"/>
    <s v="MARIUS EMIL CHIRTES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48013"/>
    <s v="BILBAO  VIZCAYA"/>
    <s v="Particular"/>
    <s v="X3846380-K"/>
    <s v="Autos Flotas"/>
    <x v="4"/>
    <s v="ALLIANZ"/>
    <x v="0"/>
  </r>
  <r>
    <s v="2026001148"/>
    <s v="580591091"/>
    <s v="12372022-01842"/>
    <s v=""/>
    <x v="0"/>
    <d v="2026-01-01T00:00:00"/>
    <s v="TRANSPORTES ML PEDRO SL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 VALLADOLID"/>
    <s v="Empresa"/>
    <s v="B-47731468"/>
    <s v="Autos Flotas"/>
    <x v="4"/>
    <s v="ALLIANZ"/>
    <x v="0"/>
  </r>
  <r>
    <s v="2026001150"/>
    <s v="580591125"/>
    <s v="12372022-01845"/>
    <s v=""/>
    <x v="0"/>
    <d v="2026-01-01T00:00:00"/>
    <s v="TXT TRICA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0424"/>
    <s v="LOS ANGELES DE SAN RAFAEL  SEGOVIA"/>
    <s v="Empresa"/>
    <s v="B-13652615"/>
    <s v="Autos Flotas"/>
    <x v="4"/>
    <s v="ALLIANZ"/>
    <x v="0"/>
  </r>
  <r>
    <s v="2026001151"/>
    <s v="580591133"/>
    <s v="12372022-01846"/>
    <d v="2026-01-01T00:00:00"/>
    <x v="0"/>
    <d v="2026-01-01T00:00:00"/>
    <s v="ACEYE PRODUCTS S.L."/>
    <s v="AUTOGRUP V.03 (VH.COM. 2ª CATEG.)"/>
    <s v="AUTO FLOTA"/>
    <n v="1710.99"/>
    <s v="Eur."/>
    <n v="205.32"/>
    <s v="Eur."/>
    <n v="205.32"/>
    <s v="Eur."/>
    <n v="0"/>
    <s v="Eur."/>
    <s v=""/>
    <s v="0,00"/>
    <s v="Eur."/>
    <s v="Cartera"/>
    <s v="Anulado_Cia"/>
    <s v="BANASEG-SV"/>
    <s v="ALLIANZ"/>
    <s v="AUTOS"/>
    <s v="Correduría"/>
    <s v="40200"/>
    <s v="CUELLAR  SEGOVIA"/>
    <s v="Empresa"/>
    <s v="B-40269086"/>
    <s v="Autos Flotas"/>
    <x v="4"/>
    <s v="ALLIANZ"/>
    <x v="0"/>
  </r>
  <r>
    <s v="2026001152"/>
    <s v="580591141"/>
    <s v="12372022-01847"/>
    <s v=""/>
    <x v="0"/>
    <d v="2026-01-01T00:00:00"/>
    <s v="LOGISTICA Y DISTRIBUCION BARROSO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153"/>
    <s v="580591166"/>
    <s v="12372022-01849"/>
    <s v=""/>
    <x v="0"/>
    <d v="2026-01-01T00:00:00"/>
    <s v="DOBROMIR MILKOV IVAN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0320"/>
    <s v="CANTALEJO  SEGOVIA"/>
    <s v="Particular"/>
    <s v="X3150390-B"/>
    <s v="Autos Flotas"/>
    <x v="4"/>
    <s v="ALLIANZ"/>
    <x v="0"/>
  </r>
  <r>
    <s v="2026001154"/>
    <s v="580591158"/>
    <s v="12372022-01848"/>
    <s v=""/>
    <x v="0"/>
    <d v="2026-01-01T00:00:00"/>
    <s v="LOGISTICA Y DISTRIBUCION BARROSO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155"/>
    <s v="580591174"/>
    <s v="12372022-01851"/>
    <s v=""/>
    <x v="0"/>
    <d v="2026-01-01T00:00:00"/>
    <s v="FRIGORIFICOS LOPEZ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157"/>
    <s v="580591182"/>
    <s v="12372022-01852"/>
    <s v=""/>
    <x v="0"/>
    <d v="2026-01-01T00:00:00"/>
    <s v="FRIGORIFICOS LOPEZ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156"/>
    <s v="580591190"/>
    <s v="12372022-01853"/>
    <s v=""/>
    <x v="0"/>
    <d v="2026-01-01T00:00:00"/>
    <s v="FRIGORIFICOS LOPEZ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158"/>
    <s v="580591208"/>
    <s v="12372022-01854"/>
    <s v=""/>
    <x v="0"/>
    <d v="2026-01-01T00:00:00"/>
    <s v="FRIGORIFICOS LOPEZ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161"/>
    <s v="580591224"/>
    <s v="12372022-01857"/>
    <s v=""/>
    <x v="0"/>
    <d v="2026-01-01T00:00:00"/>
    <s v="ALEJANDRO MOZO HERRERA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320"/>
    <s v="MONTEMAYOR DE PILILLA  VALLADOLID"/>
    <s v="Particular"/>
    <s v="12397329-F"/>
    <s v="Autos Flotas"/>
    <x v="4"/>
    <s v="ALLIANZ"/>
    <x v="0"/>
  </r>
  <r>
    <s v="2026001159"/>
    <s v="580591216"/>
    <s v="12372022-01856"/>
    <s v=""/>
    <x v="0"/>
    <d v="2026-01-01T00:00:00"/>
    <s v="FRIGORIFICOS LOPEZ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511"/>
    <s v="SIETE IGLESIAS DE TRABANCOS  VALLADOLID"/>
    <s v="Empresa"/>
    <s v="B-47706478"/>
    <s v="Autos Flotas"/>
    <x v="4"/>
    <s v="ALLIANZ"/>
    <x v="0"/>
  </r>
  <r>
    <s v="2026001160"/>
    <s v="580591232"/>
    <s v="12372022-01858"/>
    <s v=""/>
    <x v="0"/>
    <d v="2026-01-01T00:00:00"/>
    <s v="TRANSPORTES OSCAR EUSEBIO S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34004"/>
    <s v="PALENCIA  Palencia"/>
    <s v="Empresa"/>
    <s v="B-75625657"/>
    <s v="Autos Flotas"/>
    <x v="4"/>
    <s v="ALLIANZ"/>
    <x v="0"/>
  </r>
  <r>
    <s v="2026001162"/>
    <s v="580591240"/>
    <s v="12372022-01859"/>
    <s v=""/>
    <x v="0"/>
    <d v="2026-01-01T00:00:00"/>
    <s v="TRANSPORTES OSCAR EUSEBIO SL"/>
    <s v="AUTOGRUP V.03 (VH.COM. 2ª CATEG.)"/>
    <s v="AUTO FLOTA"/>
    <n v="3004.77"/>
    <s v="Eur."/>
    <n v="360.57"/>
    <s v="Eur."/>
    <n v="360.57"/>
    <s v="Eur."/>
    <n v="0"/>
    <s v="Eur."/>
    <s v=""/>
    <s v="0,00"/>
    <s v="Eur."/>
    <s v="Cartera"/>
    <s v="Cobrado"/>
    <s v="BANASEG-SV"/>
    <s v="ALLIANZ"/>
    <s v="AUTOS"/>
    <s v="Correduría"/>
    <s v="34004"/>
    <s v="PALENCIA  Palencia"/>
    <s v="Empresa"/>
    <s v="B-75625657"/>
    <s v="Autos Flotas"/>
    <x v="4"/>
    <s v="ALLIANZ"/>
    <x v="0"/>
  </r>
  <r>
    <s v="2026001163"/>
    <s v="580591265"/>
    <s v="12372022-01862"/>
    <s v=""/>
    <x v="0"/>
    <d v="2026-01-01T00:00:00"/>
    <s v="RETORNOS SANTO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164"/>
    <s v="580591257"/>
    <s v="12372022-01860"/>
    <d v="2026-01-01T00:00:00"/>
    <x v="0"/>
    <d v="2026-01-01T00:00:00"/>
    <s v="TRANSPORTES INTEGRALES GRIMATRANS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Anulado_Cia"/>
    <s v="BANASEG-SV"/>
    <s v="ALLIANZ"/>
    <s v="AUTOS"/>
    <s v="Correduría"/>
    <s v="34192"/>
    <s v="GRIJOTA  PALENCIA"/>
    <s v="Empresa"/>
    <s v="B-05398136"/>
    <s v="Autos Flotas"/>
    <x v="4"/>
    <s v="ALLIANZ"/>
    <x v="0"/>
  </r>
  <r>
    <s v="2026001165"/>
    <s v="580591273"/>
    <s v="12372022-01863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66"/>
    <s v="580591281"/>
    <s v="12372022-01864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67"/>
    <s v="580591307"/>
    <s v="12372022-01866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168"/>
    <s v="580591299"/>
    <s v="12372022-01865"/>
    <s v=""/>
    <x v="0"/>
    <d v="2026-01-01T00:00:00"/>
    <s v="TRANSPORTES INTEGRALES GRIMATRANS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Devuelto"/>
    <s v="BANASEG-SV"/>
    <s v="ALLIANZ"/>
    <s v="AUTOS"/>
    <s v="Correduría"/>
    <s v="34192"/>
    <s v="GRIJOTA  PALENCIA"/>
    <s v="Empresa"/>
    <s v="B-05398136"/>
    <s v="Autos Flotas"/>
    <x v="4"/>
    <s v="ALLIANZ"/>
    <x v="0"/>
  </r>
  <r>
    <s v="2026001169"/>
    <s v="580591315"/>
    <s v="12372022-01867"/>
    <s v=""/>
    <x v="0"/>
    <d v="2026-01-01T00:00:00"/>
    <s v="TXT TRICA, S.L.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Cobrado"/>
    <s v="BANASEG-SV"/>
    <s v="ALLIANZ"/>
    <s v="AUTOS"/>
    <s v="Correduría"/>
    <s v="40424"/>
    <s v="LOS ANGELES DE SAN RAFAEL  SEGOVIA"/>
    <s v="Empresa"/>
    <s v="B-13652615"/>
    <s v="Autos Flotas"/>
    <x v="4"/>
    <s v="ALLIANZ"/>
    <x v="0"/>
  </r>
  <r>
    <s v="2026001170"/>
    <s v="580591323"/>
    <s v="12372022-0186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72"/>
    <s v="580591349"/>
    <s v="12372022-01872"/>
    <s v=""/>
    <x v="0"/>
    <d v="2026-01-01T00:00:00"/>
    <s v="V.H.TRANS 2018 S.L.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Cobrado"/>
    <s v="BANASEG-SV"/>
    <s v="ALLIANZ"/>
    <s v="AUTOS"/>
    <s v="Correduría"/>
    <s v="29738"/>
    <s v="TORRE DE BENAGALBON  MALAGA"/>
    <s v="Empresa"/>
    <s v="B-93648731"/>
    <s v="Autos Flotas"/>
    <x v="4"/>
    <s v="ALLIANZ"/>
    <x v="0"/>
  </r>
  <r>
    <s v="2026001171"/>
    <s v="580591356"/>
    <s v="12372022-01873"/>
    <s v=""/>
    <x v="0"/>
    <d v="2026-01-01T00:00:00"/>
    <s v="V.H.TRANS 2018 S.L."/>
    <s v="AUTOGRUP V.03 (VH.COM. 2ª CATEG.)"/>
    <s v="AUTO FLOTA"/>
    <n v="953.8"/>
    <s v="Eur."/>
    <n v="114.46"/>
    <s v="Eur."/>
    <n v="114.46"/>
    <s v="Eur."/>
    <n v="0"/>
    <s v="Eur."/>
    <s v=""/>
    <s v="0,00"/>
    <s v="Eur."/>
    <s v="Cartera"/>
    <s v="Cobrado"/>
    <s v="BANASEG-SV"/>
    <s v="ALLIANZ"/>
    <s v="AUTOS"/>
    <s v="Correduría"/>
    <s v="29738"/>
    <s v="TORRE DE BENAGALBON  MALAGA"/>
    <s v="Empresa"/>
    <s v="B-93648731"/>
    <s v="Autos Flotas"/>
    <x v="4"/>
    <s v="ALLIANZ"/>
    <x v="0"/>
  </r>
  <r>
    <s v="2026001174"/>
    <s v="580591331"/>
    <s v="12372022-01869"/>
    <s v=""/>
    <x v="0"/>
    <d v="2026-01-01T00:00:00"/>
    <s v="MIGUEL ANGEL RODRIGUEZ FERNANDEZ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0596"/>
    <s v="580591364"/>
    <s v="12372022-01874"/>
    <d v="2026-01-07T00:00:00"/>
    <x v="0"/>
    <d v="2026-01-01T00:00:00"/>
    <s v="AGROHISPANOLUSA, S.L.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173"/>
    <s v="580591372"/>
    <s v="12372022-01875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75"/>
    <s v="580591380"/>
    <s v="12372022-01876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177"/>
    <s v="580591398"/>
    <s v="12372022-01877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78"/>
    <s v="580591406"/>
    <s v="12372022-01878"/>
    <s v=""/>
    <x v="0"/>
    <d v="2026-01-01T00:00:00"/>
    <s v="PRISCO E HIJO S.L. ,"/>
    <s v="AUTOGRUP V.03 (VH.COM. 2ª CATEG.)"/>
    <s v="AUTO FLOTA"/>
    <n v="394.69"/>
    <s v="Eur."/>
    <n v="47.36"/>
    <s v="Eur."/>
    <n v="47.36"/>
    <s v="Eur."/>
    <n v="0"/>
    <s v="Eur."/>
    <s v="ASETRA 2024"/>
    <n v="0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176"/>
    <s v="580591414"/>
    <s v="12372022-01879"/>
    <s v=""/>
    <x v="0"/>
    <d v="2026-01-01T00:00:00"/>
    <s v="PRISCO E HIJO S.L. ,"/>
    <s v="AUTOGRUP V.03 (VH.COM. 2ª CATEG.)"/>
    <s v="AUTO FLOTA"/>
    <n v="400.86"/>
    <s v="Eur."/>
    <n v="48.1"/>
    <s v="Eur."/>
    <n v="48.1"/>
    <s v="Eur."/>
    <n v="0"/>
    <s v="Eur."/>
    <s v="ASETRA 2024"/>
    <n v="0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179"/>
    <s v="580591422"/>
    <s v="12372022-01880"/>
    <s v=""/>
    <x v="0"/>
    <d v="2026-01-01T00:00:00"/>
    <s v="GILMARTIN SERVICIOS INTEGRALES DEL TRANSPORTE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180"/>
    <s v="580591430"/>
    <s v="12372022-0188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81"/>
    <s v="580591448"/>
    <s v="12372022-01882"/>
    <s v=""/>
    <x v="0"/>
    <d v="2026-01-01T00:00:00"/>
    <s v="PRISCO E HIJO S.L. ,"/>
    <s v="AUTOGRUP V.03 (VH.COM. 2ª CATEG.)"/>
    <s v="AUTO FLOTA"/>
    <n v="200.43"/>
    <s v="Eur."/>
    <n v="24.05"/>
    <s v="Eur."/>
    <n v="24.05"/>
    <s v="Eur."/>
    <n v="0"/>
    <s v="Eur."/>
    <s v="ASETRA 2024"/>
    <n v="0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182"/>
    <s v="580591455"/>
    <s v="12372022-01884"/>
    <s v=""/>
    <x v="0"/>
    <d v="2026-01-01T00:00:00"/>
    <s v="MANUEL RODRIGUEZ SOUTO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36204"/>
    <s v="VIGO"/>
    <s v="Particular"/>
    <s v="35297769-Z"/>
    <s v="Autos Flotas"/>
    <x v="4"/>
    <s v="ALLIANZ"/>
    <x v="0"/>
  </r>
  <r>
    <s v="2026001183"/>
    <s v="580591489"/>
    <s v="12372022-01888"/>
    <s v=""/>
    <x v="0"/>
    <d v="2026-01-01T00:00:00"/>
    <s v="OSCAR REOL CERON"/>
    <s v="AUTOGRUP V.03 (VH.COM. 2ª CATEG.)"/>
    <s v="AUTO FLOTA"/>
    <n v="2979.91"/>
    <s v="Eur."/>
    <n v="357.59"/>
    <s v="Eur."/>
    <n v="357.59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185"/>
    <s v="580591471"/>
    <s v="12372022-01886"/>
    <s v=""/>
    <x v="0"/>
    <d v="2026-01-01T00:00:00"/>
    <s v="MIGUEL ANGEL RODRIGUEZ FERNANDEZ"/>
    <s v="AUTOGRUP V.03 (VH.COM. 2ª CATEG.)"/>
    <s v="AUTO FLOTA"/>
    <n v="4456.8599999999997"/>
    <s v="Eur."/>
    <n v="534.82000000000005"/>
    <s v="Eur."/>
    <n v="534.82000000000005"/>
    <s v="Eur."/>
    <n v="0"/>
    <s v="Eur."/>
    <s v=""/>
    <s v="0,00"/>
    <s v="Eur."/>
    <s v="Cartera"/>
    <s v="Liquidado_Cia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184"/>
    <s v="580591463"/>
    <s v="12372022-01885"/>
    <d v="2026-01-01T00:00:00"/>
    <x v="0"/>
    <d v="2026-01-01T00:00:00"/>
    <s v="TRANSCAMINO TTES. ESPECIALES, S.L."/>
    <s v="AUTOGRUP V.03 (VH.COM. 2ª CATEG.)"/>
    <s v="AUTO FLOTA"/>
    <n v="3639.58"/>
    <s v="Eur."/>
    <n v="436.75"/>
    <s v="Eur."/>
    <n v="436.75"/>
    <s v="Eur."/>
    <n v="0"/>
    <s v="Eur."/>
    <s v=""/>
    <s v="0,00"/>
    <s v="Eur."/>
    <s v="Cartera"/>
    <s v="Anulado_Cia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187"/>
    <s v="580591497"/>
    <s v="12372022-01889"/>
    <s v=""/>
    <x v="0"/>
    <d v="2026-01-01T00:00:00"/>
    <s v="OSCAR REOL CERON"/>
    <s v="AUTOGRUP V.03 (VH.COM. 2ª CATEG.)"/>
    <s v="AUTO FLOTA"/>
    <n v="3037.29"/>
    <s v="Eur."/>
    <n v="364.47"/>
    <s v="Eur."/>
    <n v="364.47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1186"/>
    <s v="580591505"/>
    <s v="12372022-01890"/>
    <s v=""/>
    <x v="0"/>
    <d v="2026-01-01T00:00:00"/>
    <s v="ANDRES CARRASCAL ALBARRAN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0300"/>
    <s v="SEPULVEDA   SEGOVIA"/>
    <s v="Particular"/>
    <s v="03436430-T"/>
    <s v="Autos Flotas"/>
    <x v="4"/>
    <s v="ALLIANZ"/>
    <x v="0"/>
  </r>
  <r>
    <s v="2026001188"/>
    <s v="580591513"/>
    <s v="12372022-01891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189"/>
    <s v="580591539"/>
    <s v="12372022-01893"/>
    <s v=""/>
    <x v="0"/>
    <d v="2026-01-01T00:00:00"/>
    <s v="DAVID MARTIN MALDONADO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Liquidado_Cia"/>
    <s v="BANASEG-SV"/>
    <s v="ALLIANZ"/>
    <s v="AUTOS"/>
    <s v="Correduría"/>
    <s v="47620"/>
    <s v="VILLANUBLA  VALLADOLID"/>
    <s v="Particular"/>
    <s v="71141324-R"/>
    <s v="Autos Flotas"/>
    <x v="4"/>
    <s v="ALLIANZ"/>
    <x v="0"/>
  </r>
  <r>
    <s v="2026001190"/>
    <s v="580591547"/>
    <s v="12372022-01894"/>
    <s v=""/>
    <x v="0"/>
    <d v="2026-01-01T00:00:00"/>
    <s v="FINCAS CONTROL, S.L."/>
    <s v="AUTOGRUP V.03 (VH.COM. 2ª CATEG.)"/>
    <s v="AUTO FLOTA"/>
    <n v="602.39"/>
    <s v="Eur."/>
    <n v="72.290000000000006"/>
    <s v="Eur."/>
    <n v="72.290000000000006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192"/>
    <s v="580591521"/>
    <s v="12372022-01892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191"/>
    <s v="580591554"/>
    <s v="12372022-01895"/>
    <s v=""/>
    <x v="0"/>
    <d v="2026-01-01T00:00:00"/>
    <s v="FINCAS CONTROL, S.L."/>
    <s v="AUTOGRUP V.03 (VH.COM. 2ª CATEG.)"/>
    <s v="AUTO FLOTA"/>
    <n v="602.39"/>
    <s v="Eur."/>
    <n v="72.290000000000006"/>
    <s v="Eur."/>
    <n v="72.290000000000006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193"/>
    <s v="580591562"/>
    <s v="12372022-01896"/>
    <s v=""/>
    <x v="0"/>
    <d v="2026-01-01T00:00:00"/>
    <s v="FINCAS CONTROL, S.L."/>
    <s v="AUTOGRUP V.03 (VH.COM. 2ª CATEG.)"/>
    <s v="AUTO FLOTA"/>
    <n v="602.39"/>
    <s v="Eur."/>
    <n v="72.290000000000006"/>
    <s v="Eur."/>
    <n v="72.290000000000006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194"/>
    <s v="580591570"/>
    <s v="12372022-01897"/>
    <s v=""/>
    <x v="0"/>
    <d v="2026-01-01T00:00:00"/>
    <s v="FINCAS CONTROL, S.L."/>
    <s v="AUTOGRUP V.03 (VH.COM. 2ª CATEG.)"/>
    <s v="AUTO FLOTA"/>
    <n v="602.39"/>
    <s v="Eur."/>
    <n v="72.290000000000006"/>
    <s v="Eur."/>
    <n v="72.290000000000006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195"/>
    <s v="580591588"/>
    <s v="12372022-01898"/>
    <s v=""/>
    <x v="0"/>
    <d v="2026-01-01T00:00:00"/>
    <s v="FINCAS CONTROL, S.L."/>
    <s v="AUTOGRUP V.03 (VH.COM. 2ª CATEG.)"/>
    <s v="AUTO FLOTA"/>
    <n v="602.39"/>
    <s v="Eur."/>
    <n v="72.290000000000006"/>
    <s v="Eur."/>
    <n v="72.290000000000006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198"/>
    <s v="580591612"/>
    <s v="12372022-0190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196"/>
    <s v="580591604"/>
    <s v="12372022-01900"/>
    <s v=""/>
    <x v="0"/>
    <d v="2026-01-01T00:00:00"/>
    <s v="TRANSPORTES SANYFRA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420"/>
    <s v="ISCAR   VALLADOLID"/>
    <s v="Empresa"/>
    <s v="B-47743588"/>
    <s v="Autos Flotas"/>
    <x v="4"/>
    <s v="ALLIANZ"/>
    <x v="0"/>
  </r>
  <r>
    <s v="2026001197"/>
    <s v="580591596"/>
    <s v="12372022-01899"/>
    <s v=""/>
    <x v="0"/>
    <d v="2026-01-01T00:00:00"/>
    <s v="BASILIO LAMA BLANC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08917"/>
    <s v="BADALONA  BARCELONA"/>
    <s v="Particular"/>
    <s v="46538668-P"/>
    <s v="Autos Flotas"/>
    <x v="4"/>
    <s v="ALLIANZ"/>
    <x v="0"/>
  </r>
  <r>
    <s v="2026001202"/>
    <s v="580591620"/>
    <s v="12372022-01902"/>
    <s v=""/>
    <x v="0"/>
    <d v="2026-01-01T00:00:00"/>
    <s v="ABEL RENEDO JUSTE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402521-R"/>
    <s v="Autos Flotas"/>
    <x v="4"/>
    <s v="ALLIANZ"/>
    <x v="0"/>
  </r>
  <r>
    <s v="2026001199"/>
    <s v="580591638"/>
    <s v="12372022-01903"/>
    <s v=""/>
    <x v="0"/>
    <d v="2026-01-01T00:00:00"/>
    <s v="ASEN ANGELOV SIMEON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X6886642-M"/>
    <s v="Autos Flotas"/>
    <x v="4"/>
    <s v="ALLIANZ"/>
    <x v="0"/>
  </r>
  <r>
    <s v="2026001200"/>
    <s v="580591646"/>
    <s v="12372022-01904"/>
    <s v=""/>
    <x v="0"/>
    <d v="2026-01-01T00:00:00"/>
    <s v="TRANSMISABE, S.L."/>
    <s v="AUTOGRUP V.03 (VH.COM. 2ª CATEG.)"/>
    <s v="AUTO FLOTA"/>
    <n v="908.48"/>
    <s v="Eur."/>
    <n v="109.02"/>
    <s v="Eur."/>
    <n v="109.02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1201"/>
    <s v="580591653"/>
    <s v="12372022-01905"/>
    <d v="2026-01-01T00:00:00"/>
    <x v="0"/>
    <d v="2026-01-01T00:00:00"/>
    <s v="OSCAR VALENCIA MADRIGA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5210"/>
    <s v="YUNCOS  TOLEDO"/>
    <s v="Particular"/>
    <s v="52953297-Y"/>
    <s v="Autos Flotas"/>
    <x v="4"/>
    <s v="ALLIANZ"/>
    <x v="0"/>
  </r>
  <r>
    <s v="2026001203"/>
    <s v="580591679"/>
    <s v="12372022-01908"/>
    <s v=""/>
    <x v="0"/>
    <d v="2026-01-01T00:00:00"/>
    <s v="STANYO DIMITROV STANEV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X5114610-P"/>
    <s v="Autos Flotas"/>
    <x v="4"/>
    <s v="ALLIANZ"/>
    <x v="0"/>
  </r>
  <r>
    <s v="2026001204"/>
    <s v="580591661"/>
    <s v="12372022-01907"/>
    <s v=""/>
    <x v="0"/>
    <d v="2026-01-01T00:00:00"/>
    <s v="IVELIN VENTSEV YURIE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30010"/>
    <s v="MURCIA  MURCIA"/>
    <s v="Particular"/>
    <s v="X8369015-M"/>
    <s v="Autos Flotas"/>
    <x v="4"/>
    <s v="ALLIANZ"/>
    <x v="0"/>
  </r>
  <r>
    <s v="2026001205"/>
    <s v="580591687"/>
    <s v="12372022-01909"/>
    <s v=""/>
    <x v="0"/>
    <d v="2026-01-01T00:00:00"/>
    <s v="TRANSPORTES ML PEDRO SL ,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 VALLADOLID"/>
    <s v="Empresa"/>
    <s v="B-47731468"/>
    <s v="Autos Flotas"/>
    <x v="4"/>
    <s v="ALLIANZ"/>
    <x v="0"/>
  </r>
  <r>
    <s v="2026001206"/>
    <s v="580591695"/>
    <s v="12372022-01910"/>
    <d v="2026-03-06T00:00:00"/>
    <x v="0"/>
    <d v="2026-01-01T00:00:00"/>
    <s v="BOGEVATRANS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"/>
    <s v="BANASEG-SV"/>
    <s v="ALLIANZ"/>
    <s v="AUTOS"/>
    <s v="Correduría"/>
    <s v="47250"/>
    <s v="MOJADOS  VALLADOLID"/>
    <s v="Empresa"/>
    <s v="B-16736662"/>
    <s v="Autos Flotas"/>
    <x v="4"/>
    <s v="ALLIANZ"/>
    <x v="0"/>
  </r>
  <r>
    <s v="2026001207"/>
    <s v="580591703"/>
    <s v="12372022-01911"/>
    <s v=""/>
    <x v="0"/>
    <d v="2026-01-01T00:00:00"/>
    <s v="LUIS RUIZ DI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09005"/>
    <s v="BURGOS  BURGOS"/>
    <s v="Particular"/>
    <s v="13151922-Q"/>
    <s v="Autos Flotas"/>
    <x v="4"/>
    <s v="ALLIANZ"/>
    <x v="0"/>
  </r>
  <r>
    <s v="2026001208"/>
    <s v="580591752"/>
    <s v="12372022-01916"/>
    <s v=""/>
    <x v="0"/>
    <d v="2026-01-01T00:00:00"/>
    <s v="JHONATAN BAZA  PEREZ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600"/>
    <s v="VILLALON DE CAMPOS  VALLADOLID"/>
    <s v="Particular"/>
    <s v="44913033-J"/>
    <s v="Autos Flotas"/>
    <x v="4"/>
    <s v="ALLIANZ"/>
    <x v="0"/>
  </r>
  <r>
    <s v="2026001209"/>
    <s v="580591711"/>
    <s v="12372022-01912"/>
    <d v="2026-01-13T00:00:00"/>
    <x v="0"/>
    <d v="2026-01-01T00:00:00"/>
    <s v="MIROSLAV VASSILEV KOST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0004"/>
    <s v="SEGOVIA  SEGOVIA"/>
    <s v="Particular"/>
    <s v="X2958352-T"/>
    <s v="Autos Flotas"/>
    <x v="4"/>
    <s v="ALLIANZ"/>
    <x v="0"/>
  </r>
  <r>
    <s v="2026001210"/>
    <s v="580591729"/>
    <s v="12372022-01913"/>
    <d v="2026-01-01T00:00:00"/>
    <x v="0"/>
    <d v="2026-01-01T00:00:00"/>
    <s v="GERALA TRANS, S.L.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Anulado_Cia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11"/>
    <s v="580591737"/>
    <s v="12372022-01914"/>
    <s v=""/>
    <x v="0"/>
    <d v="2026-01-01T00:00:00"/>
    <s v="PETAR IVANOV IVAN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0213"/>
    <s v="VALLELADO  SEGOVIA"/>
    <s v="Particular"/>
    <s v="X6671259-V"/>
    <s v="Autos Flotas"/>
    <x v="4"/>
    <s v="ALLIANZ"/>
    <x v="0"/>
  </r>
  <r>
    <s v="2026001212"/>
    <s v="580591745"/>
    <s v="12372022-01915"/>
    <d v="2026-01-01T00:00:00"/>
    <x v="0"/>
    <d v="2026-01-01T00:00:00"/>
    <s v="ACEYE PRODUCTS S.L."/>
    <s v="AUTOGRUP V.03 (VH.COM. 2ª CATEG.)"/>
    <s v="AUTO FLOTA"/>
    <n v="1606.65"/>
    <s v="Eur."/>
    <n v="192.8"/>
    <s v="Eur."/>
    <n v="192.8"/>
    <s v="Eur."/>
    <n v="0"/>
    <s v="Eur."/>
    <s v=""/>
    <s v="0,00"/>
    <s v="Eur."/>
    <s v="Cartera"/>
    <s v="Anulado_Cia"/>
    <s v="BANASEG-SV"/>
    <s v="ALLIANZ"/>
    <s v="AUTOS"/>
    <s v="Correduría"/>
    <s v="40200"/>
    <s v="CUELLAR  SEGOVIA"/>
    <s v="Empresa"/>
    <s v="B-40269086"/>
    <s v="Autos Flotas"/>
    <x v="4"/>
    <s v="ALLIANZ"/>
    <x v="0"/>
  </r>
  <r>
    <s v="2026001213"/>
    <s v="580591760"/>
    <s v="12372022-01917"/>
    <s v=""/>
    <x v="0"/>
    <d v="2026-01-01T00:00:00"/>
    <s v="POL BRUGMAN S.L.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214"/>
    <s v="580591778"/>
    <s v="12372022-01918"/>
    <s v=""/>
    <x v="0"/>
    <d v="2026-01-01T00:00:00"/>
    <s v="MANUEL J. SANCHEZ BEGINES S.L. ,"/>
    <s v="AUTOGRUP V.03 (VH.COM. 2ª CATEG.)"/>
    <s v="AUTO FLOTA"/>
    <n v="108.41"/>
    <s v="Eur."/>
    <n v="13.01"/>
    <s v="Eur."/>
    <n v="13.01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15"/>
    <s v="580591786"/>
    <s v="12372022-01919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16"/>
    <s v="580591794"/>
    <s v="12372022-01920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17"/>
    <s v="580591802"/>
    <s v="12372022-0192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18"/>
    <s v="580591810"/>
    <s v="12372022-0192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19"/>
    <s v="580591828"/>
    <s v="12372022-01923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20"/>
    <s v="580591836"/>
    <s v="12372022-01924"/>
    <d v="2026-01-01T00:00:00"/>
    <x v="0"/>
    <d v="2026-01-01T00:00:00"/>
    <s v="AKSINIYA TSANKOVA ASENOVA"/>
    <s v="AUTOGRUP V.03 (VH.COM. 2ª CATEG.)"/>
    <s v="AUTO FLOTA"/>
    <n v="1259.25"/>
    <s v="Eur."/>
    <n v="151.11000000000001"/>
    <s v="Eur."/>
    <n v="151.11000000000001"/>
    <s v="Eur."/>
    <n v="0"/>
    <s v="Eur."/>
    <s v=""/>
    <s v="0,00"/>
    <s v="Eur."/>
    <s v="Cartera"/>
    <s v="Anulado_Cia"/>
    <s v="BANASEG-SV"/>
    <s v="ALLIANZ"/>
    <s v="AUTOS"/>
    <s v="Correduría"/>
    <s v="47270"/>
    <s v="CIGALES  VALLADOLID"/>
    <s v="Particular"/>
    <s v="X3813740-H"/>
    <s v="Autos Flotas"/>
    <x v="4"/>
    <s v="ALLIANZ"/>
    <x v="0"/>
  </r>
  <r>
    <s v="2026001221"/>
    <s v="580591844"/>
    <s v="12372022-01925"/>
    <s v=""/>
    <x v="0"/>
    <d v="2026-01-01T00:00:00"/>
    <s v="PIENSOS A GRANEL ANDRES,SL. ,"/>
    <s v="AUTOGRUP V.03 (VH.COM. 2ª CATEG.)"/>
    <s v="AUTO FLOTA"/>
    <n v="1967.69"/>
    <s v="Eur."/>
    <n v="236.12"/>
    <s v="Eur."/>
    <n v="236.12"/>
    <s v="Eur."/>
    <n v="0"/>
    <s v="Eur."/>
    <s v="ASETRA 2024"/>
    <n v="0"/>
    <s v="Eur."/>
    <s v="Cartera"/>
    <s v="Cobrado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1222"/>
    <s v="580591851"/>
    <s v="12372022-01926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23"/>
    <s v="580591869"/>
    <s v="12372022-01927"/>
    <s v=""/>
    <x v="0"/>
    <d v="2026-01-01T00:00:00"/>
    <s v="VANEYMA 2015, S.L.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1225"/>
    <s v="580591877"/>
    <s v="12372022-01928"/>
    <s v=""/>
    <x v="0"/>
    <d v="2026-01-01T00:00:00"/>
    <s v="TRANSCAMINO TTES. ESPECIALES, S.L.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Liquidado_Cia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224"/>
    <s v="580591885"/>
    <s v="12372022-01929"/>
    <s v=""/>
    <x v="0"/>
    <d v="2026-01-01T00:00:00"/>
    <s v="TRANSCAMINO TTES. ESPECIALES, S.L."/>
    <s v="AUTOGRUP V.03 (VH.COM. 2ª CATEG.)"/>
    <s v="AUTO FLOTA"/>
    <n v="1679.43"/>
    <s v="Eur."/>
    <n v="201.53"/>
    <s v="Eur."/>
    <n v="201.53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226"/>
    <s v="580591893"/>
    <s v="12372022-01930"/>
    <s v=""/>
    <x v="0"/>
    <d v="2026-01-01T00:00:00"/>
    <s v="JORGE SANZ HERRERO"/>
    <s v="AUTOGRUP V.03 (VH.COM. 2ª CATEG.)"/>
    <s v="AUTO FLOTA"/>
    <n v="400.86"/>
    <s v="Eur."/>
    <n v="48.1"/>
    <s v="Eur."/>
    <n v="48.1"/>
    <s v="Eur."/>
    <n v="0"/>
    <s v="Eur."/>
    <s v="ASETRA 2024"/>
    <n v="0"/>
    <s v="Eur."/>
    <s v="Cartera"/>
    <s v="Cobrado"/>
    <s v="BANASEG-SV"/>
    <s v="ALLIANZ"/>
    <s v="AUTOS"/>
    <s v="Correduría"/>
    <s v="47430"/>
    <s v="PEDRAJAS DE SAN ESTEBAN  VALLADOLID"/>
    <s v="Particular"/>
    <s v="12374458-K"/>
    <s v="Autos Flotas"/>
    <x v="4"/>
    <s v="ALLIANZ"/>
    <x v="0"/>
  </r>
  <r>
    <s v="2026001227"/>
    <s v="580591901"/>
    <s v="12372022-01931"/>
    <s v=""/>
    <x v="0"/>
    <d v="2026-01-01T00:00:00"/>
    <s v="VANEYMA 2015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1228"/>
    <s v="580591919"/>
    <s v="12372022-01932"/>
    <d v="2026-02-10T00:00:00"/>
    <x v="0"/>
    <d v="2026-01-01T00:00:00"/>
    <s v="LOGISTICA Y DISTRIBUCION BARROSO, S.L."/>
    <s v="AUTOGRUP V.03 (VH.COM. 2ª CATEG.)"/>
    <s v="AUTO FLOTA"/>
    <n v="2087.6999999999998"/>
    <s v="Eur."/>
    <n v="250.52"/>
    <s v="Eur."/>
    <n v="250.52"/>
    <s v="Eur."/>
    <n v="0"/>
    <s v="Eur."/>
    <s v=""/>
    <s v="0,00"/>
    <s v="Eur."/>
    <s v="Cartera"/>
    <s v="Anulado_Cia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229"/>
    <s v="580591927"/>
    <s v="12372022-01933"/>
    <s v=""/>
    <x v="0"/>
    <d v="2026-01-01T00:00:00"/>
    <s v="HAMID MABROUKI FETTAH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34001"/>
    <s v="PALENCIA  Palencia"/>
    <s v="Particular"/>
    <s v="72212624-F"/>
    <s v="Autos Flotas"/>
    <x v="4"/>
    <s v="ALLIANZ"/>
    <x v="0"/>
  </r>
  <r>
    <s v="2026001230"/>
    <s v="580591935"/>
    <s v="12372022-01934"/>
    <d v="2026-01-12T00:00:00"/>
    <x v="0"/>
    <d v="2026-01-01T00:00:00"/>
    <s v="MIGUEL ANGEL VERDUGO GARCIA"/>
    <s v="AUTOGRUP V.03 (VH.COM. 2ª CATEG.)"/>
    <s v="AUTO FLOTA"/>
    <n v="3744.74"/>
    <s v="Eur."/>
    <n v="449.37"/>
    <s v="Eur."/>
    <n v="449.37"/>
    <s v="Eur."/>
    <n v="0"/>
    <s v="Eur."/>
    <s v=""/>
    <s v="0,00"/>
    <s v="Eur."/>
    <s v="Cartera"/>
    <s v="Anulado_Cia"/>
    <s v="BANASEG-SV"/>
    <s v="ALLIANZ"/>
    <s v="AUTOS"/>
    <s v="Correduría"/>
    <s v="47013"/>
    <s v="VALLADOLID  VALLADOLID"/>
    <s v="Particular"/>
    <s v="09310754-D"/>
    <s v="Autos Flotas"/>
    <x v="4"/>
    <s v="ALLIANZ"/>
    <x v="0"/>
  </r>
  <r>
    <s v="2026001231"/>
    <s v="580591976"/>
    <s v="12372022-01938"/>
    <s v=""/>
    <x v="0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32"/>
    <s v="580591943"/>
    <s v="12372022-01935"/>
    <s v=""/>
    <x v="0"/>
    <d v="2026-01-01T00:00:00"/>
    <s v="MANUEL J. SANCHEZ BEGINES S.L. ,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33"/>
    <s v="580591950"/>
    <s v="12372022-01936"/>
    <s v=""/>
    <x v="0"/>
    <d v="2026-01-01T00:00:00"/>
    <s v="MANUEL J. SANCHEZ BEGINES S.L. ,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34"/>
    <s v="580591968"/>
    <s v="12372022-01937"/>
    <s v=""/>
    <x v="0"/>
    <d v="2026-01-01T00:00:00"/>
    <s v="MANUEL J. SANCHEZ BEGINES S.L. ,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35"/>
    <s v="580591984"/>
    <s v="12372022-01939"/>
    <s v=""/>
    <x v="0"/>
    <d v="2026-01-01T00:00:00"/>
    <s v="TTES. SABAS VALLADOLID, S.L."/>
    <s v="AUTOGRUP V.03 (VH.COM. 2ª CATEG.)"/>
    <s v="AUTO FLOTA"/>
    <n v="3113.76"/>
    <s v="Eur."/>
    <n v="373.65"/>
    <s v="Eur."/>
    <n v="373.65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36"/>
    <s v="580591992"/>
    <s v="12372022-01940"/>
    <s v=""/>
    <x v="0"/>
    <d v="2026-01-01T00:00:00"/>
    <s v="DENISLAV ASENOV ANGEL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1237"/>
    <s v="580592008"/>
    <s v="12372022-01941"/>
    <s v=""/>
    <x v="0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38"/>
    <s v="580592016"/>
    <s v="12372022-01942"/>
    <s v=""/>
    <x v="0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39"/>
    <s v="580592024"/>
    <s v="12372022-01943"/>
    <s v=""/>
    <x v="0"/>
    <d v="2026-01-01T00:00:00"/>
    <s v="LOGISTICA Y DISTRIBUCION BARROSO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240"/>
    <s v="580592032"/>
    <s v="12372022-01944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41"/>
    <s v="580592040"/>
    <s v="12372022-01945"/>
    <s v=""/>
    <x v="0"/>
    <d v="2026-01-01T00:00:00"/>
    <s v="TRANSMISABE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Liquidado_Cia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1242"/>
    <s v="580592057"/>
    <s v="12372022-01946"/>
    <s v=""/>
    <x v="0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Liquid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43"/>
    <s v="580592065"/>
    <s v="12372022-01947"/>
    <d v="2026-01-01T00:00:00"/>
    <x v="0"/>
    <d v="2026-01-01T00:00:00"/>
    <s v="SANCHEZ MORCILLO TTE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02005"/>
    <s v="ALBACETE  ALBACETE"/>
    <s v="Empresa"/>
    <s v="B-02290377"/>
    <s v="Autos Flotas"/>
    <x v="4"/>
    <s v="ALLIANZ"/>
    <x v="0"/>
  </r>
  <r>
    <s v="2026001244"/>
    <s v="580592073"/>
    <s v="12372022-01948"/>
    <s v=""/>
    <x v="0"/>
    <d v="2026-01-01T00:00:00"/>
    <s v="BOGEVATRANS, S.L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50"/>
    <s v="MOJADOS  VALLADOLID"/>
    <s v="Empresa"/>
    <s v="B-16736662"/>
    <s v="Autos Flotas"/>
    <x v="4"/>
    <s v="ALLIANZ"/>
    <x v="0"/>
  </r>
  <r>
    <s v="2026001245"/>
    <s v="580592081"/>
    <s v="12372022-01949"/>
    <s v=""/>
    <x v="0"/>
    <d v="2026-01-01T00:00:00"/>
    <s v="MANUEL J. SANCHEZ BEGINES S.L. ,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246"/>
    <s v="580592099"/>
    <s v="12372022-01950"/>
    <s v=""/>
    <x v="0"/>
    <d v="2026-01-01T00:00:00"/>
    <s v="YULIYAN TSANOV YURIE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X6355084-T"/>
    <s v="Autos Flotas"/>
    <x v="4"/>
    <s v="ALLIANZ"/>
    <x v="0"/>
  </r>
  <r>
    <s v="2026001247"/>
    <s v="580592107"/>
    <s v="12372022-01952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48"/>
    <s v="580592115"/>
    <s v="12372022-01953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49"/>
    <s v="580592123"/>
    <s v="12372022-01954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0"/>
    <s v="580592131"/>
    <s v="12372022-01955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1"/>
    <s v="580592149"/>
    <s v="12372022-01956"/>
    <s v=""/>
    <x v="0"/>
    <d v="2026-01-01T00:00:00"/>
    <s v="LOGISTICA Y DISTRIBUCION BARROSO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252"/>
    <s v="580592156"/>
    <s v="12372022-01957"/>
    <s v=""/>
    <x v="0"/>
    <d v="2026-01-01T00:00:00"/>
    <s v="HAMID MABROUKI FETTAH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34001"/>
    <s v="PALENCIA  Palencia"/>
    <s v="Particular"/>
    <s v="72212624-F"/>
    <s v="Autos Flotas"/>
    <x v="4"/>
    <s v="ALLIANZ"/>
    <x v="0"/>
  </r>
  <r>
    <s v="2026001253"/>
    <s v="580592172"/>
    <s v="12372022-01959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4"/>
    <s v="580592164"/>
    <s v="12372022-01958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5"/>
    <s v="580592180"/>
    <s v="12372022-01960"/>
    <s v=""/>
    <x v="0"/>
    <d v="2026-01-01T00:00:00"/>
    <s v="LOGISTICA Y DISTRIBUCION BARROSO, S.L.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256"/>
    <s v="580592198"/>
    <s v="12372022-01961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7"/>
    <s v="580592206"/>
    <s v="12372022-01962"/>
    <s v=""/>
    <x v="0"/>
    <d v="2026-01-01T00:00:00"/>
    <s v="TTES. SABAS VALLADOLID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58"/>
    <s v="580592214"/>
    <s v="12372022-01963"/>
    <s v=""/>
    <x v="0"/>
    <d v="2026-01-01T00:00:00"/>
    <s v="GERALA TRANS, S.L.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59"/>
    <s v="580592255"/>
    <s v="12372022-01968"/>
    <s v=""/>
    <x v="0"/>
    <d v="2026-01-01T00:00:00"/>
    <s v="MIGUEL ANGEL RODRIGUEZ FERNANDEZ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262"/>
    <s v="580592230"/>
    <s v="12372022-01966"/>
    <s v=""/>
    <x v="0"/>
    <d v="2026-01-01T00:00:00"/>
    <s v="TTES. SABAS VALLADOLID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1260"/>
    <s v="580592222"/>
    <s v="12372022-01964"/>
    <s v=""/>
    <x v="0"/>
    <d v="2026-01-01T00:00:00"/>
    <s v="MAXIMILIANO VELICIAS BALADRON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1263"/>
    <s v="580592263"/>
    <s v="12372022-01969"/>
    <s v=""/>
    <x v="0"/>
    <d v="2026-01-01T00:00:00"/>
    <s v="MANUEL RODRIGUEZ SOUTO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36204"/>
    <s v="VIGO"/>
    <s v="Particular"/>
    <s v="35297769-Z"/>
    <s v="Autos Flotas"/>
    <x v="4"/>
    <s v="ALLIANZ"/>
    <x v="0"/>
  </r>
  <r>
    <s v="2026001261"/>
    <s v="580592248"/>
    <s v="12372022-01967"/>
    <s v=""/>
    <x v="0"/>
    <d v="2026-01-01T00:00:00"/>
    <s v="OSCAR NEIRA RAMOS"/>
    <s v="AUTOGRUP V.03 (VH.COM. 2ª CATEG.)"/>
    <s v="AUTO FLOTA"/>
    <n v="426.56"/>
    <s v="Eur."/>
    <n v="51.19"/>
    <s v="Eur."/>
    <n v="51.19"/>
    <s v="Eur."/>
    <n v="0"/>
    <s v="Eur."/>
    <s v=""/>
    <s v="0,00"/>
    <s v="Eur."/>
    <s v="Cartera"/>
    <s v="Cobrado"/>
    <s v="BANASEG-SV"/>
    <s v="ALLIANZ"/>
    <s v="AUTOS"/>
    <s v="Correduría"/>
    <s v="47230"/>
    <s v="MATAPOZUELOS  VALLADOLID"/>
    <s v="Particular"/>
    <s v="12324132-L"/>
    <s v="Autos Flotas"/>
    <x v="4"/>
    <s v="ALLIANZ"/>
    <x v="0"/>
  </r>
  <r>
    <s v="2026001264"/>
    <s v="580592289"/>
    <s v="12372022-01971"/>
    <s v=""/>
    <x v="0"/>
    <d v="2026-01-01T00:00:00"/>
    <s v="SABAS TRUCKS BENAVENTE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660"/>
    <s v="CASTROGONZALO  ZAMORA"/>
    <s v="Empresa"/>
    <s v="B-05467212"/>
    <s v="Autos Flotas"/>
    <x v="4"/>
    <s v="ALLIANZ"/>
    <x v="0"/>
  </r>
  <r>
    <s v="2026001266"/>
    <s v="580592297"/>
    <s v="12372022-01972"/>
    <s v=""/>
    <x v="0"/>
    <d v="2026-01-01T00:00:00"/>
    <s v="SABAS TRUCKS BENAVENTE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660"/>
    <s v="CASTROGONZALO  ZAMORA"/>
    <s v="Empresa"/>
    <s v="B-05467212"/>
    <s v="Autos Flotas"/>
    <x v="4"/>
    <s v="ALLIANZ"/>
    <x v="0"/>
  </r>
  <r>
    <s v="2026001265"/>
    <s v="580592271"/>
    <s v="12372022-01970"/>
    <s v=""/>
    <x v="0"/>
    <d v="2026-01-01T00:00:00"/>
    <s v="MANUEL RODRIGUEZ SOUTO"/>
    <s v="AUTOGRUP V.03 (VH.COM. 2ª CATEG.)"/>
    <s v="AUTO FLOTA"/>
    <n v="400.86"/>
    <s v="Eur."/>
    <n v="48.1"/>
    <s v="Eur."/>
    <n v="48.1"/>
    <s v="Eur."/>
    <n v="0"/>
    <s v="Eur."/>
    <s v=""/>
    <s v="0,00"/>
    <s v="Eur."/>
    <s v="Cartera"/>
    <s v="Cobrado"/>
    <s v="BANASEG-SV"/>
    <s v="ALLIANZ"/>
    <s v="AUTOS"/>
    <s v="Correduría"/>
    <s v="36204"/>
    <s v="VIGO"/>
    <s v="Particular"/>
    <s v="35297769-Z"/>
    <s v="Autos Flotas"/>
    <x v="4"/>
    <s v="ALLIANZ"/>
    <x v="0"/>
  </r>
  <r>
    <s v="2026001267"/>
    <s v="580592305"/>
    <s v="12372022-01973"/>
    <s v=""/>
    <x v="0"/>
    <d v="2026-01-01T00:00:00"/>
    <s v="SABAS TRUCKS BENAVENTE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9660"/>
    <s v="CASTROGONZALO  ZAMORA"/>
    <s v="Empresa"/>
    <s v="B-05467212"/>
    <s v="Autos Flotas"/>
    <x v="4"/>
    <s v="ALLIANZ"/>
    <x v="0"/>
  </r>
  <r>
    <s v="2026001269"/>
    <s v="580592313"/>
    <s v="12372022-01974"/>
    <s v=""/>
    <x v="0"/>
    <d v="2026-01-01T00:00:00"/>
    <s v="RACHID HEJJOU HEJJOU"/>
    <s v="AUTOGRUP V.03 (VH.COM. 2ª CATEG.)"/>
    <s v="AUTO FLOTA"/>
    <n v="200.43"/>
    <s v="Eur."/>
    <n v="24.05"/>
    <s v="Eur."/>
    <n v="24.05"/>
    <s v="Eur."/>
    <n v="0"/>
    <s v="Eur."/>
    <s v=""/>
    <s v="0,00"/>
    <s v="Eur."/>
    <s v="Cartera"/>
    <s v="Cobrado"/>
    <s v="BANASEG-SV"/>
    <s v="ALLIANZ"/>
    <s v="AUTOS"/>
    <s v="Correduría"/>
    <s v="48530"/>
    <s v="ORTUELLA  BIZKAIA"/>
    <s v="Particular"/>
    <s v="Y5631426-M"/>
    <s v="Autos Flotas"/>
    <x v="4"/>
    <s v="ALLIANZ"/>
    <x v="0"/>
  </r>
  <r>
    <s v="2026001268"/>
    <s v="580592321"/>
    <s v="12372022-01975"/>
    <s v=""/>
    <x v="0"/>
    <d v="2026-01-01T00:00:00"/>
    <s v="RACHID HEJJOU HEJJOU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Cobrado"/>
    <s v="BANASEG-SV"/>
    <s v="ALLIANZ"/>
    <s v="AUTOS"/>
    <s v="Correduría"/>
    <s v="48530"/>
    <s v="ORTUELLA  BIZKAIA"/>
    <s v="Particular"/>
    <s v="Y5631426-M"/>
    <s v="Autos Flotas"/>
    <x v="4"/>
    <s v="ALLIANZ"/>
    <x v="0"/>
  </r>
  <r>
    <s v="2026001270"/>
    <s v="580592339"/>
    <s v="12372022-01976"/>
    <s v=""/>
    <x v="0"/>
    <d v="2026-01-01T00:00:00"/>
    <s v="POL BRUGMAN S.L."/>
    <s v="AUTOGRUP V.03 (VH.COM. 2ª CATEG.)"/>
    <s v="AUTO FLOTA"/>
    <n v="1861.09"/>
    <s v="Eur."/>
    <n v="223.33"/>
    <s v="Eur."/>
    <n v="223.33"/>
    <s v="Eur."/>
    <n v="0"/>
    <s v="Eur."/>
    <s v="ASETRA 2024"/>
    <n v="0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271"/>
    <s v="580592347"/>
    <s v="12372022-01977"/>
    <s v=""/>
    <x v="0"/>
    <d v="2026-01-01T00:00:00"/>
    <s v="POL BRUGMAN S.L."/>
    <s v="AUTOGRUP V.03 (VH.COM. 2ª CATEG.)"/>
    <s v="AUTO FLOTA"/>
    <n v="1259.0899999999999"/>
    <s v="Eur."/>
    <n v="151.09"/>
    <s v="Eur."/>
    <n v="151.09"/>
    <s v="Eur."/>
    <n v="0"/>
    <s v="Eur."/>
    <s v="ASETRA 2024"/>
    <n v="0"/>
    <s v="Eur."/>
    <s v="Cartera"/>
    <s v="Cobrado"/>
    <s v="BANASEG-SV"/>
    <s v="ALLIANZ"/>
    <s v="AUTOS"/>
    <s v="Correduría"/>
    <s v="47195"/>
    <s v="ARROYO DE LA ENCOMIENDA  VALLADOLID"/>
    <s v="Empresa"/>
    <s v="B-47702220"/>
    <s v="Autos Flotas"/>
    <x v="4"/>
    <s v="ALLIANZ"/>
    <x v="0"/>
  </r>
  <r>
    <s v="2026001272"/>
    <s v="580592354"/>
    <s v="12372022-01978"/>
    <s v=""/>
    <x v="0"/>
    <d v="2026-01-01T00:00:00"/>
    <s v="IVAN NIKOLOV  YURUKOV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Cobrado"/>
    <s v="BANASEG-SV"/>
    <s v="ALLIANZ"/>
    <s v="AUTOS"/>
    <s v="Correduría"/>
    <s v="47170"/>
    <s v="RENEDO DE ESGUEVA  VALLADOLID"/>
    <s v="Particular"/>
    <s v="X5196257-M"/>
    <s v="Autos Flotas"/>
    <x v="4"/>
    <s v="ALLIANZ"/>
    <x v="0"/>
  </r>
  <r>
    <s v="2026000597"/>
    <s v="580592362"/>
    <s v="12372022-01979"/>
    <d v="2026-01-07T00:00:00"/>
    <x v="0"/>
    <d v="2026-01-01T00:00:00"/>
    <s v="AGROHISPANOLUSA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274"/>
    <s v="580592370"/>
    <s v="12372022-01980"/>
    <s v=""/>
    <x v="0"/>
    <d v="2026-01-01T00:00:00"/>
    <s v="JULIAN LEDO ARRANZ"/>
    <s v="AUTOGRUP V.03 (VH.COM. 2ª CATEG.)"/>
    <s v="AUTO FLOTA"/>
    <n v="620.39"/>
    <s v="Eur."/>
    <n v="74.45"/>
    <s v="Eur."/>
    <n v="74.45"/>
    <s v="Eur."/>
    <n v="0"/>
    <s v="Eur."/>
    <s v="ASETRA 2024"/>
    <n v="0"/>
    <s v="Eur."/>
    <s v="Cartera"/>
    <s v="Cobrado"/>
    <s v="BANASEG-SV"/>
    <s v="ALLIANZ"/>
    <s v="AUTOS"/>
    <s v="Correduría"/>
    <s v="47430"/>
    <s v="PEDRAJAS DE SAN ESTEBAN  VALLADOLID"/>
    <s v="Particular"/>
    <s v="12395884-B"/>
    <s v="Autos Flotas"/>
    <x v="4"/>
    <s v="ALLIANZ"/>
    <x v="0"/>
  </r>
  <r>
    <s v="2026001273"/>
    <s v="580592388"/>
    <s v="12372022-01981"/>
    <s v=""/>
    <x v="0"/>
    <d v="2026-01-01T00:00:00"/>
    <s v="OSCAR NEIRA RAMOS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Cartera"/>
    <s v="Liquidado_Cia"/>
    <s v="BANASEG-SV"/>
    <s v="ALLIANZ"/>
    <s v="AUTOS"/>
    <s v="Correduría"/>
    <s v="47230"/>
    <s v="MATAPOZUELOS  VALLADOLID"/>
    <s v="Particular"/>
    <s v="12324132-L"/>
    <s v="Autos Flotas"/>
    <x v="4"/>
    <s v="ALLIANZ"/>
    <x v="0"/>
  </r>
  <r>
    <s v="2026001829"/>
    <s v="580595738"/>
    <s v="12633223-00824"/>
    <s v=""/>
    <x v="0"/>
    <d v="2026-01-01T00:00:00"/>
    <s v="TTES. PARDO FREIJO, S.L."/>
    <s v="ALLIANZ VH.COM. V.03 (1ª CATEG. COL/FL)"/>
    <s v="AUTO FLOTA"/>
    <n v="786.69"/>
    <s v="Eur."/>
    <n v="94.4"/>
    <s v="Eur."/>
    <n v="94.4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830"/>
    <s v="580595761"/>
    <s v="12633223-01321"/>
    <s v=""/>
    <x v="0"/>
    <d v="2026-01-01T00:00:00"/>
    <s v="FRANCISCO CABALLERO HERRERO"/>
    <s v="ALLIANZ MOTO V.03(COL/FL)"/>
    <s v="AUTO FLOTA"/>
    <n v="190.64"/>
    <s v="Eur."/>
    <n v="22.88"/>
    <s v="Eur."/>
    <n v="22.88"/>
    <s v="Eur."/>
    <n v="0"/>
    <s v="Eur."/>
    <s v=""/>
    <s v="0,00"/>
    <s v="Eur."/>
    <s v="Cartera"/>
    <s v="Liquidado_Cia"/>
    <s v="BANASEG-SV"/>
    <s v="ALLIANZ"/>
    <s v="AUTOS"/>
    <s v="Correduría"/>
    <s v="34100"/>
    <s v="SALDAÑA  PALENCIA"/>
    <s v="Particular"/>
    <s v="12734621-G"/>
    <s v="Autos Flotas"/>
    <x v="4"/>
    <s v="ALLIANZ"/>
    <x v="0"/>
  </r>
  <r>
    <s v="2026001831"/>
    <s v="580595753"/>
    <s v="12633223-01311"/>
    <s v=""/>
    <x v="0"/>
    <d v="2026-01-01T00:00:00"/>
    <s v="LUIS MIGUEL MORO MANGAS"/>
    <s v="ALLIANZ MOTO V.03(COL/FL)"/>
    <s v="AUTO FLOTA"/>
    <n v="135.81"/>
    <s v="Eur."/>
    <n v="16.3"/>
    <s v="Eur."/>
    <n v="16.3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Particular"/>
    <s v="12325791-E"/>
    <s v="Autos Flotas"/>
    <x v="4"/>
    <s v="ALLIANZ"/>
    <x v="0"/>
  </r>
  <r>
    <s v="2026001832"/>
    <s v="580595746"/>
    <s v="12633223-01200"/>
    <s v=""/>
    <x v="0"/>
    <d v="2026-01-01T00:00:00"/>
    <s v="LUCIANO MARTIN MARTIN"/>
    <s v="ALLIANZ AUTO V. 08 COLECTIVO"/>
    <s v="AUTO FLOTA"/>
    <n v="1734.13"/>
    <s v="Eur."/>
    <n v="208.1"/>
    <s v="Eur."/>
    <n v="208.1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12139367-J"/>
    <s v="Autos Flotas"/>
    <x v="4"/>
    <s v="ALLIANZ"/>
    <x v="0"/>
  </r>
  <r>
    <s v="2026001833"/>
    <s v="580595787"/>
    <s v="12633223-01396"/>
    <s v=""/>
    <x v="0"/>
    <d v="2026-01-01T00:00:00"/>
    <s v="CARRETILLAS MAYOR, S.A."/>
    <s v="ALLIANZ VH.COM. V.03 (1ª CATEG. COL/FL)"/>
    <s v="AUTO FLOTA"/>
    <n v="907.7"/>
    <s v="Eur."/>
    <n v="108.92"/>
    <s v="Eur."/>
    <n v="108.92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A-47067509"/>
    <s v="Autos Flotas"/>
    <x v="4"/>
    <s v="ALLIANZ"/>
    <x v="0"/>
  </r>
  <r>
    <s v="2026001834"/>
    <s v="580595779"/>
    <s v="12633223-01343"/>
    <s v=""/>
    <x v="0"/>
    <d v="2026-01-01T00:00:00"/>
    <s v="MIGUEL ANGEL PARDO GONZALEZ"/>
    <s v="ALLIANZ AUTO V. 08 COLECTIVO"/>
    <s v="AUTO FLOTA"/>
    <n v="363.34"/>
    <s v="Eur."/>
    <n v="43.6"/>
    <s v="Eur."/>
    <n v="43.6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 VALLADOLID"/>
    <s v="Particular"/>
    <s v="12204364-N"/>
    <s v="Autos Flotas"/>
    <x v="4"/>
    <s v="ALLIANZ"/>
    <x v="0"/>
  </r>
  <r>
    <s v="2026001835"/>
    <s v="580595811"/>
    <s v="12633223-01505"/>
    <s v=""/>
    <x v="0"/>
    <d v="2026-01-01T00:00:00"/>
    <s v="GECARSA, S.A."/>
    <s v="ALLIANZ VH.COM. V.03 (2ª CATEG. COL/FL)"/>
    <s v="AUTO FLOTA"/>
    <n v="194.86"/>
    <s v="Eur."/>
    <n v="23.38"/>
    <s v="Eur."/>
    <n v="23.38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A-47045471"/>
    <s v="Autos Flotas"/>
    <x v="4"/>
    <s v="ALLIANZ"/>
    <x v="0"/>
  </r>
  <r>
    <s v="2026001836"/>
    <s v="580595803"/>
    <s v="12633223-01504"/>
    <s v=""/>
    <x v="0"/>
    <d v="2026-01-01T00:00:00"/>
    <s v="GECARSA, S.A."/>
    <s v="ALLIANZ VH.COM. V.03 (2ª CATEG. COL/FL)"/>
    <s v="AUTO FLOTA"/>
    <n v="194.86"/>
    <s v="Eur."/>
    <n v="23.38"/>
    <s v="Eur."/>
    <n v="23.38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A-47045471"/>
    <s v="Autos Flotas"/>
    <x v="4"/>
    <s v="ALLIANZ"/>
    <x v="0"/>
  </r>
  <r>
    <s v="2026001837"/>
    <s v="580595795"/>
    <s v="12633223-01503"/>
    <s v=""/>
    <x v="0"/>
    <d v="2026-01-01T00:00:00"/>
    <s v="GECARSA, S.A."/>
    <s v="ALLIANZ VH.COM. V.03 (2ª CATEG. COL/FL)"/>
    <s v="AUTO FLOTA"/>
    <n v="194.86"/>
    <s v="Eur."/>
    <n v="23.38"/>
    <s v="Eur."/>
    <n v="23.38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A-47045471"/>
    <s v="Autos Flotas"/>
    <x v="4"/>
    <s v="ALLIANZ"/>
    <x v="0"/>
  </r>
  <r>
    <s v="2026001838"/>
    <s v="580595829"/>
    <s v="12633223-01533"/>
    <s v=""/>
    <x v="0"/>
    <d v="2026-01-01T00:00:00"/>
    <s v="MIGUEL PINILLOS CAÑAS"/>
    <s v="ALLIANZ MOTO V.03(COL/FL)"/>
    <s v="AUTO FLOTA"/>
    <n v="130.38999999999999"/>
    <s v="Eur."/>
    <n v="15.65"/>
    <s v="Eur."/>
    <n v="15.65"/>
    <s v="Eur."/>
    <n v="0"/>
    <s v="Eur."/>
    <s v=""/>
    <s v="0,00"/>
    <s v="Eur."/>
    <s v="Cartera"/>
    <s v="Cobrado"/>
    <s v="BANASEG-SV"/>
    <s v="ALLIANZ"/>
    <s v="AUTOS"/>
    <s v="Correduría"/>
    <s v="47100"/>
    <s v="TORDESILLAS  VALLADOLID"/>
    <s v="Particular"/>
    <s v="16559239-K"/>
    <s v="Autos Flotas"/>
    <x v="4"/>
    <s v="ALLIANZ"/>
    <x v="0"/>
  </r>
  <r>
    <s v="2026001839"/>
    <s v="580595837"/>
    <s v="12633223-01536"/>
    <s v=""/>
    <x v="0"/>
    <d v="2026-01-01T00:00:00"/>
    <s v="SALVADOR GAGO CONCEJO"/>
    <s v="ALLIANZ VH.COM. V.03 (2ª CATEG. COL/FL)"/>
    <s v="AUTO FLOTA"/>
    <n v="318.38"/>
    <s v="Eur."/>
    <n v="38.21"/>
    <s v="Eur."/>
    <n v="38.21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840"/>
    <s v="580595845"/>
    <s v="12633223-01650"/>
    <s v=""/>
    <x v="0"/>
    <d v="2026-01-01T00:00:00"/>
    <s v="SALVADOR GAGO CONCEJO"/>
    <s v="ALLIANZ VH.COM. V.03 (2ª CATEG. COL/FL)"/>
    <s v="AUTO FLOTA"/>
    <n v="318.38"/>
    <s v="Eur."/>
    <n v="38.21"/>
    <s v="Eur."/>
    <n v="38.21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841"/>
    <s v="580595852"/>
    <s v="12633223-01663"/>
    <s v=""/>
    <x v="0"/>
    <d v="2026-01-01T00:00:00"/>
    <s v="GESTION LOGISTICA DE CARGAS, S ,"/>
    <s v="ALLIANZ VH.COM. V.03 (2ª CATEG. COL/FL)"/>
    <s v="AUTO FLOTA"/>
    <n v="311.02999999999997"/>
    <s v="Eur."/>
    <n v="37.32"/>
    <s v="Eur."/>
    <n v="37.32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092754"/>
    <s v="Autos Flotas"/>
    <x v="4"/>
    <s v="ALLIANZ"/>
    <x v="0"/>
  </r>
  <r>
    <s v="2026001842"/>
    <s v="580595860"/>
    <s v="12633223-01666"/>
    <s v=""/>
    <x v="0"/>
    <d v="2026-01-01T00:00:00"/>
    <s v="LAGUNA REDONDA, S.L."/>
    <s v="ALLIANZ VH.COM. V.03 (2ª CATEG. COL/FL)"/>
    <s v="AUTO FLOTA"/>
    <n v="155.35"/>
    <s v="Eur."/>
    <n v="18.64"/>
    <s v="Eur."/>
    <n v="18.64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581855"/>
    <s v="Autos Flotas"/>
    <x v="4"/>
    <s v="ALLIANZ"/>
    <x v="0"/>
  </r>
  <r>
    <s v="2026001844"/>
    <s v="580595878"/>
    <s v="12633223-01746"/>
    <s v=""/>
    <x v="0"/>
    <d v="2026-01-01T00:00:00"/>
    <s v="TTES. PARDO FREIJO, S.L."/>
    <s v="ALLIANZ AUTO V. 08 COLECTIVO"/>
    <s v="AUTO FLOTA"/>
    <n v="372.36"/>
    <s v="Eur."/>
    <n v="44.68"/>
    <s v="Eur."/>
    <n v="44.68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843"/>
    <s v="580595886"/>
    <s v="12633223-01747"/>
    <s v=""/>
    <x v="0"/>
    <d v="2026-01-01T00:00:00"/>
    <s v="ESTRATEGIAS BIGMAT, S.L."/>
    <s v="ALLIANZ VH.COM. V.03 (2ª CATEG. COL/FL)"/>
    <s v="AUTO FLOTA"/>
    <n v="1028.6500000000001"/>
    <s v="Eur."/>
    <n v="123.44"/>
    <s v="Eur."/>
    <n v="123.44"/>
    <s v="Eur."/>
    <n v="0"/>
    <s v="Eur."/>
    <s v=""/>
    <s v="0,00"/>
    <s v="Eur."/>
    <s v="Cartera"/>
    <s v="Cobrado"/>
    <s v="BANASEG-SV"/>
    <s v="ALLIANZ"/>
    <s v="AUTOS"/>
    <s v="Correduría"/>
    <s v="28703"/>
    <s v="SAN SEBASTIAN DE LOS REYES  MADRID"/>
    <s v="Empresa"/>
    <s v="B-88430459"/>
    <s v="Autos Flotas"/>
    <x v="4"/>
    <s v="ALLIANZ"/>
    <x v="0"/>
  </r>
  <r>
    <s v="2026001351"/>
    <s v="580596579"/>
    <s v="12716155-01270"/>
    <s v=""/>
    <x v="0"/>
    <d v="2026-01-01T00:00:00"/>
    <s v="HEPRA, S.A."/>
    <s v="AUTOGRUP V.03 (VH.COM. 2ª CATEG.)"/>
    <s v="AUTO FLOTA"/>
    <n v="1028.6600000000001"/>
    <s v="Eur."/>
    <n v="123.44"/>
    <s v="Eur."/>
    <n v="123.44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A-47011341"/>
    <s v="Autos Flotas"/>
    <x v="4"/>
    <s v="ALLIANZ"/>
    <x v="0"/>
  </r>
  <r>
    <s v="2026001352"/>
    <s v="580596587"/>
    <s v="12716155-01277"/>
    <s v=""/>
    <x v="0"/>
    <d v="2026-01-01T00:00:00"/>
    <s v="MZR TTES. MUÑOZ Y RIVERA, 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353"/>
    <s v="580596595"/>
    <s v="12716155-01280"/>
    <s v=""/>
    <x v="0"/>
    <d v="2026-01-01T00:00:00"/>
    <s v="HEPRA, S.A."/>
    <s v="AUTOGRUP V.03 (VH.COM. 2ª CATEG.)"/>
    <s v="AUTO FLOTA"/>
    <n v="875.1"/>
    <s v="Eur."/>
    <n v="105.01"/>
    <s v="Eur."/>
    <n v="105.01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A-47011341"/>
    <s v="Autos Flotas"/>
    <x v="4"/>
    <s v="ALLIANZ"/>
    <x v="0"/>
  </r>
  <r>
    <s v="2026001354"/>
    <s v="580596611"/>
    <s v="12716155-01370"/>
    <s v=""/>
    <x v="0"/>
    <d v="2026-01-01T00:00:00"/>
    <s v="ASOC FAMILIARES ALZHEIMER VALL ,"/>
    <s v="AUTOGRUP V.03 (VH.COM 1ªCATEG.)"/>
    <s v="AUTO FLOTA"/>
    <n v="1863.07"/>
    <s v="Eur."/>
    <n v="223.57"/>
    <s v="Eur."/>
    <n v="223.57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355"/>
    <s v="580596603"/>
    <s v="12716155-01329"/>
    <s v=""/>
    <x v="0"/>
    <d v="2026-01-01T00:00:00"/>
    <s v="CARLOS CABRERO PALACIOS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09295098-Q"/>
    <s v="Autos Flotas"/>
    <x v="4"/>
    <s v="ALLIANZ"/>
    <x v="0"/>
  </r>
  <r>
    <s v="2026001356"/>
    <s v="580596629"/>
    <s v="12716155-01431"/>
    <s v=""/>
    <x v="0"/>
    <d v="2026-01-01T00:00:00"/>
    <s v="JAIME LOPEZ LAZARO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Liquidado_Cia"/>
    <s v="BANASEG-SV"/>
    <s v="ALLIANZ"/>
    <s v="AUTOS"/>
    <s v="Correduría"/>
    <s v="28014"/>
    <s v="MADRID  MADRID"/>
    <s v="Particular"/>
    <s v="51925463-L"/>
    <s v="Autos Flotas"/>
    <x v="4"/>
    <s v="ALLIANZ"/>
    <x v="0"/>
  </r>
  <r>
    <s v="2026001357"/>
    <s v="580596637"/>
    <s v="12716155-01432"/>
    <d v="2026-01-01T00:00:00"/>
    <x v="0"/>
    <d v="2026-01-01T00:00:00"/>
    <s v="ASOC FAMILIARES ALZHEIMER VALL ,"/>
    <s v="AUTOGRUP V.03 (VH.COM 1ªCATEG.)"/>
    <s v="AUTO FLOTA"/>
    <n v="1595.08"/>
    <s v="Eur."/>
    <n v="191.41"/>
    <s v="Eur."/>
    <n v="191.41"/>
    <s v="Eur."/>
    <n v="0"/>
    <s v="Eur."/>
    <s v=""/>
    <s v="0,00"/>
    <s v="Eur."/>
    <s v="Cartera"/>
    <s v="Anulado_Cia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358"/>
    <s v="580596645"/>
    <s v="12716155-01433"/>
    <s v=""/>
    <x v="0"/>
    <d v="2026-01-01T00:00:00"/>
    <s v="ASOC FAMILIARES ALZHEIMER VALL ,"/>
    <s v="AUTOGRUP V.03 (VH.COM 1ªCATEG.)"/>
    <s v="AUTO FLOTA"/>
    <n v="1834.38"/>
    <s v="Eur."/>
    <n v="220.13"/>
    <s v="Eur."/>
    <n v="220.13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327"/>
    <s v="580596652"/>
    <s v="12716155-01435"/>
    <s v=""/>
    <x v="0"/>
    <d v="2026-01-01T00:00:00"/>
    <s v="FIDEL MARIA POZO OLABE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48902"/>
    <s v="BARAKALDO  VIZCAYA"/>
    <s v="Particular"/>
    <s v="22733616-W"/>
    <s v="Autos Flotas"/>
    <x v="4"/>
    <s v="ALLIANZ"/>
    <x v="0"/>
  </r>
  <r>
    <s v="2026001359"/>
    <s v="580596660"/>
    <s v="12716155-01511"/>
    <s v=""/>
    <x v="0"/>
    <d v="2026-01-01T00:00:00"/>
    <s v="PINTURAS ALVAREZ FERRERAS, S.L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6"/>
    <s v="VALLADOLID  VALLADOLID"/>
    <s v="Empresa"/>
    <s v="B-47420344"/>
    <s v="Autos Flotas"/>
    <x v="4"/>
    <s v="ALLIANZ"/>
    <x v="0"/>
  </r>
  <r>
    <s v="2026001361"/>
    <s v="580596678"/>
    <s v="12716155-01575"/>
    <s v=""/>
    <x v="0"/>
    <d v="2026-01-01T00:00:00"/>
    <s v="FRANCISCO JAVIER CASADO DOMINGUEZ"/>
    <s v="AUTOGRUP V.03 (VH.COM. 2ª CATEG.)"/>
    <s v="AUTO FLOTA"/>
    <n v="1293.3800000000001"/>
    <s v="Eur."/>
    <n v="155.21"/>
    <s v="Eur."/>
    <n v="155.21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12321936-P"/>
    <s v="Autos Flotas"/>
    <x v="4"/>
    <s v="ALLIANZ"/>
    <x v="0"/>
  </r>
  <r>
    <s v="2026001360"/>
    <s v="580596686"/>
    <s v="12716155-01599"/>
    <s v=""/>
    <x v="0"/>
    <d v="2026-01-01T00:00:00"/>
    <s v="JESUS FERNANDEZ RODRIGUEZ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7812"/>
    <s v="PALAZUELO DE VEDIJA   VALLADOLID"/>
    <s v="Particular"/>
    <s v="09278556-B"/>
    <s v="Autos Flotas"/>
    <x v="4"/>
    <s v="ALLIANZ"/>
    <x v="0"/>
  </r>
  <r>
    <s v="2026001362"/>
    <s v="580596694"/>
    <s v="12716155-01604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363"/>
    <s v="580596728"/>
    <s v="12716155-01717"/>
    <s v=""/>
    <x v="0"/>
    <d v="2026-01-01T00:00:00"/>
    <s v="FRANCISCO JAVIER DE GREGORIO FERRERO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7194"/>
    <s v="FUENSALDAÑA   VALLADOLID"/>
    <s v="Particular"/>
    <s v="09280742-N"/>
    <s v="Autos Flotas"/>
    <x v="4"/>
    <s v="ALLIANZ"/>
    <x v="0"/>
  </r>
  <r>
    <s v="2026001364"/>
    <s v="580596702"/>
    <s v="12716155-01681"/>
    <d v="2026-01-01T00:00:00"/>
    <x v="0"/>
    <d v="2026-01-01T00:00:00"/>
    <s v="ZOE EL RAYO S.L. ,"/>
    <s v="AUTOGRUP V.03 (VH.COM. 2ª CATEG.)"/>
    <s v="AUTO FLOTA"/>
    <n v="437.4"/>
    <s v="Eur."/>
    <n v="52.49"/>
    <s v="Eur."/>
    <n v="52.49"/>
    <s v="Eur."/>
    <n v="0"/>
    <s v="Eur."/>
    <s v=""/>
    <s v="0,0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65"/>
    <s v="580596736"/>
    <s v="12716155-01721"/>
    <s v=""/>
    <x v="0"/>
    <d v="2026-01-01T00:00:00"/>
    <s v="RESIDUOS URBANOS LUCI S.L"/>
    <s v="AUTOGRUP V.03 (VH.COM. 2ª CATEG.)"/>
    <s v="AUTO FLOTA"/>
    <n v="390.82"/>
    <s v="Eur."/>
    <n v="46.9"/>
    <s v="Eur."/>
    <n v="46.9"/>
    <s v="Eur."/>
    <n v="0"/>
    <s v="Eur."/>
    <s v=""/>
    <s v="0,00"/>
    <s v="Eur."/>
    <s v="Cartera"/>
    <s v="Cobrado"/>
    <s v="BANASEG-SV"/>
    <s v="ALLIANZ"/>
    <s v="AUTOS"/>
    <s v="Correduría"/>
    <s v="40445"/>
    <s v="JUARROS DE VOLTOYA   SEGOVIA"/>
    <s v="Empresa"/>
    <s v="B-40185555"/>
    <s v="Autos Flotas"/>
    <x v="4"/>
    <s v="ALLIANZ"/>
    <x v="0"/>
  </r>
  <r>
    <s v="2026001366"/>
    <s v="580596710"/>
    <s v="12716155-01684"/>
    <s v=""/>
    <x v="0"/>
    <d v="2026-01-01T00:00:00"/>
    <s v="ZOE EL RAYO S.L. ,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67"/>
    <s v="580596751"/>
    <s v="12716155-01818"/>
    <s v=""/>
    <x v="0"/>
    <d v="2026-01-01T00:00:00"/>
    <s v="JOSE VICTOR LAJO RIVERA"/>
    <s v="AUTOGRUP V.03 (VH.COM. 2ª CATEG.)"/>
    <s v="AUTO FLOTA"/>
    <n v="142.61000000000001"/>
    <s v="Eur."/>
    <n v="17.11"/>
    <s v="Eur."/>
    <n v="17.11"/>
    <s v="Eur."/>
    <n v="0"/>
    <s v="Eur."/>
    <s v=""/>
    <s v="0,00"/>
    <s v="Eur."/>
    <s v="Cartera"/>
    <s v="Cobrado"/>
    <s v="BANASEG-SV"/>
    <s v="ALLIANZ"/>
    <s v="AUTOS"/>
    <s v="Correduría"/>
    <s v="47002"/>
    <s v="VALLADOLID  VALLADOLID"/>
    <s v="Particular"/>
    <s v="09294246-S"/>
    <s v="Autos Flotas"/>
    <x v="4"/>
    <s v="ALLIANZ"/>
    <x v="0"/>
  </r>
  <r>
    <s v="2026001368"/>
    <s v="580596744"/>
    <s v="12716155-01725"/>
    <s v=""/>
    <x v="0"/>
    <d v="2026-01-01T00:00:00"/>
    <s v="RAFAEL VIDAL SANCHEZ"/>
    <s v="AUTOGRUP V.03 (VH.COM. 2ª CATEG.)"/>
    <s v="AUTO FLOTA"/>
    <n v="870.6"/>
    <s v="Eur."/>
    <n v="104.47"/>
    <s v="Eur."/>
    <n v="104.47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Flotas"/>
    <x v="4"/>
    <s v="ALLIANZ"/>
    <x v="0"/>
  </r>
  <r>
    <s v="2026001369"/>
    <s v="580596769"/>
    <s v="12716155-01826"/>
    <s v=""/>
    <x v="0"/>
    <d v="2026-01-01T00:00:00"/>
    <s v="FRANCISCO PEREZ DIAZ"/>
    <s v="AUTOGRUP V.03 (VH.COM. 2ª CATEG.)"/>
    <s v="AUTO FLOTA"/>
    <n v="1293.3800000000001"/>
    <s v="Eur."/>
    <n v="155.21"/>
    <s v="Eur."/>
    <n v="155.21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305677-S"/>
    <s v="Autos Flotas"/>
    <x v="4"/>
    <s v="ALLIANZ"/>
    <x v="0"/>
  </r>
  <r>
    <s v="2026001370"/>
    <s v="580596777"/>
    <s v="12716155-01828"/>
    <s v=""/>
    <x v="0"/>
    <d v="2026-01-01T00:00:00"/>
    <s v="ASOC FAMILIARES ALZHEIMER VALL ,"/>
    <s v="AUTOGRUP V.03 (VH.COM 1ªCATEG.)"/>
    <s v="AUTO FLOTA"/>
    <n v="2003.68"/>
    <s v="Eur."/>
    <n v="240.44"/>
    <s v="Eur."/>
    <n v="240.44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371"/>
    <s v="580596785"/>
    <s v="12716155-01845"/>
    <s v=""/>
    <x v="0"/>
    <d v="2026-01-01T00:00:00"/>
    <s v="ABIA MOTOR SPORT,S.L."/>
    <s v="AUTOGRUP V.03 (VH.COM. 2ª CATEG.)"/>
    <s v="AUTO FLOTA"/>
    <n v="987.38"/>
    <s v="Eur."/>
    <n v="118.49"/>
    <s v="Eur."/>
    <n v="118.49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372"/>
    <s v="580596793"/>
    <s v="12716155-01852"/>
    <s v=""/>
    <x v="0"/>
    <d v="2026-01-01T00:00:00"/>
    <s v="MSI RACING TEAM S.L.U"/>
    <s v="AUTOGRUP V.03 (VH.COM. 2ª CATEG.)"/>
    <s v="AUTO FLOTA"/>
    <n v="1712.03"/>
    <s v="Eur."/>
    <n v="205.44"/>
    <s v="Eur."/>
    <n v="205.44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1373"/>
    <s v="580596801"/>
    <s v="12716155-01859"/>
    <s v=""/>
    <x v="0"/>
    <d v="2026-01-01T00:00:00"/>
    <s v="PANIFICADORA LA GLORIA, S.L. ,"/>
    <s v="AUTOGRUP V.03 (VH.COM 1ªCATEG.)"/>
    <s v="AUTO FLOTA"/>
    <n v="895.11"/>
    <s v="Eur."/>
    <n v="107.41"/>
    <s v="Eur."/>
    <n v="107.41"/>
    <s v="Eur."/>
    <n v="0"/>
    <s v="Eur."/>
    <s v=""/>
    <s v="0,00"/>
    <s v="Eur."/>
    <s v="Cartera"/>
    <s v="Devuelto"/>
    <s v="BANASEG-SV"/>
    <s v="ALLIANZ"/>
    <s v="AUTOS"/>
    <s v="Correduría"/>
    <s v="47012"/>
    <s v="VALLADOLID  VALLADOLID"/>
    <s v="Empresa"/>
    <s v="B-47053350"/>
    <s v="Autos Flotas"/>
    <x v="4"/>
    <s v="ALLIANZ"/>
    <x v="0"/>
  </r>
  <r>
    <s v="2026001374"/>
    <s v="580596843"/>
    <s v="12716155-01879"/>
    <s v=""/>
    <x v="0"/>
    <d v="2026-01-01T00:00:00"/>
    <s v="DAVID CALLEJO GARCIA"/>
    <s v="AUTOGRUP V.03 (VH.COM. 2ª CATEG.)"/>
    <s v="AUTO FLOTA"/>
    <n v="235.02"/>
    <s v="Eur."/>
    <n v="28.2"/>
    <s v="Eur."/>
    <n v="28.2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12376022-K"/>
    <s v="Autos Flotas"/>
    <x v="4"/>
    <s v="ALLIANZ"/>
    <x v="0"/>
  </r>
  <r>
    <s v="2026001375"/>
    <s v="580596827"/>
    <s v="12716155-01861"/>
    <d v="2026-01-01T00:00:00"/>
    <x v="0"/>
    <d v="2026-01-01T00:00:00"/>
    <s v="SUMINISTROS SEHICA S.L. ,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Empresa"/>
    <s v="B-37359148"/>
    <s v="Autos Flotas"/>
    <x v="4"/>
    <s v="ALLIANZ"/>
    <x v="0"/>
  </r>
  <r>
    <s v="2026001376"/>
    <s v="580596819"/>
    <s v="12716155-01860"/>
    <s v=""/>
    <x v="0"/>
    <d v="2026-01-01T00:00:00"/>
    <s v="MSI RACING TEAM S.L.U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0849"/>
    <s v="580596835"/>
    <s v="12716155-01878"/>
    <d v="2026-01-08T00:00:00"/>
    <x v="8"/>
    <d v="2026-01-01T00:00:00"/>
    <s v="SAN JUAN DOMINGUEZ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 VALLADOLID"/>
    <s v="Empresa"/>
    <s v="B-47322961"/>
    <s v="Autos Flotas"/>
    <x v="4"/>
    <s v="ALLIANZ"/>
    <x v="0"/>
  </r>
  <r>
    <s v="2026001377"/>
    <s v="580596850"/>
    <s v="12716155-01895"/>
    <s v=""/>
    <x v="0"/>
    <d v="2026-01-01T00:00:00"/>
    <s v="MZR TTES. MUÑOZ Y RIVERA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378"/>
    <s v="580596868"/>
    <s v="12716155-01938"/>
    <s v=""/>
    <x v="0"/>
    <d v="2026-01-01T00:00:00"/>
    <s v="TTES. VIT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328"/>
    <s v="580596876"/>
    <s v="12716155-01939"/>
    <s v=""/>
    <x v="0"/>
    <d v="2026-01-01T00:00:00"/>
    <s v="FIDEL MARIA POZO OLABE"/>
    <s v="AUTOGRUP V.03 (VH.COM. 2ª CATEG.)"/>
    <s v="AUTO FLOTA"/>
    <n v="407.73"/>
    <s v="Eur."/>
    <n v="48.93"/>
    <s v="Eur."/>
    <n v="48.93"/>
    <s v="Eur."/>
    <n v="0"/>
    <s v="Eur."/>
    <s v=""/>
    <s v="0,00"/>
    <s v="Eur."/>
    <s v="Cartera"/>
    <s v="Cobrado"/>
    <s v="BANASEG-SV"/>
    <s v="ALLIANZ"/>
    <s v="AUTOS"/>
    <s v="Correduría"/>
    <s v="48902"/>
    <s v="BARAKALDO  VIZCAYA"/>
    <s v="Particular"/>
    <s v="22733616-W"/>
    <s v="Autos Flotas"/>
    <x v="4"/>
    <s v="ALLIANZ"/>
    <x v="0"/>
  </r>
  <r>
    <s v="2026001379"/>
    <s v="580596884"/>
    <s v="12716155-01970"/>
    <d v="2026-01-01T00:00:00"/>
    <x v="0"/>
    <d v="2026-01-01T00:00:00"/>
    <s v="ZOE EL RAYO S.L. ,"/>
    <s v="AUTOGRUP V.03 (VH.COM. 2ª CATEG.)"/>
    <s v="AUTO FLOTA"/>
    <n v="3735.27"/>
    <s v="Eur."/>
    <n v="448.23"/>
    <s v="Eur."/>
    <n v="448.23"/>
    <s v="Eur."/>
    <n v="0"/>
    <s v="Eur."/>
    <s v=""/>
    <s v="0,0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80"/>
    <s v="580596892"/>
    <s v="12716155-01994"/>
    <s v=""/>
    <x v="0"/>
    <d v="2026-01-01T00:00:00"/>
    <s v="TECNICAS DE CARPINTERIA MADERA ,"/>
    <s v="AUTOGRUP V.03 (VH.COM. 2ª CATEG.)"/>
    <s v="AUTO FLOTA"/>
    <n v="870.6"/>
    <s v="Eur."/>
    <n v="104.47"/>
    <s v="Eur."/>
    <n v="104.47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26351"/>
    <s v="Autos Flotas"/>
    <x v="4"/>
    <s v="ALLIANZ"/>
    <x v="0"/>
  </r>
  <r>
    <s v="2026001381"/>
    <s v="580596900"/>
    <s v="12716155-01997"/>
    <s v=""/>
    <x v="0"/>
    <d v="2026-01-01T00:00:00"/>
    <s v="TRANSOLID CONTRATAS Y OBRAS, S.L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2"/>
    <s v="VALLADOLID   VALLADOLID"/>
    <s v="Empresa"/>
    <s v="B-47589015"/>
    <s v="Autos Flotas"/>
    <x v="4"/>
    <s v="ALLIANZ"/>
    <x v="0"/>
  </r>
  <r>
    <s v="2026001383"/>
    <s v="580596918"/>
    <s v="12716155-02014"/>
    <s v=""/>
    <x v="0"/>
    <d v="2026-01-01T00:00:00"/>
    <s v="MSI RACING TEAM S.L.U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1382"/>
    <s v="580596926"/>
    <s v="12716155-02016"/>
    <s v=""/>
    <x v="0"/>
    <d v="2026-01-01T00:00:00"/>
    <s v="PICTUMCAR,S.L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Facturado"/>
    <s v="BANASEG-SV"/>
    <s v="ALLIANZ"/>
    <s v="AUTOS"/>
    <s v="Correduría"/>
    <s v="28906"/>
    <s v="GETAFE  MADRID"/>
    <s v="Empresa"/>
    <s v="B-45633203"/>
    <s v="Autos Flotas"/>
    <x v="4"/>
    <s v="ALLIANZ"/>
    <x v="0"/>
  </r>
  <r>
    <s v="2026001384"/>
    <s v="580596934"/>
    <s v="12716155-02020"/>
    <s v=""/>
    <x v="0"/>
    <d v="2026-01-01T00:00:00"/>
    <s v="TTES. VIT, S.L."/>
    <s v="AUTOGRUP V.03 (VH.COM. 2ª CATEG.)"/>
    <s v="AUTO FLOTA"/>
    <n v="1532.95"/>
    <s v="Eur."/>
    <n v="183.95"/>
    <s v="Eur."/>
    <n v="183.9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385"/>
    <s v="580596959"/>
    <s v="12716155-02036"/>
    <s v=""/>
    <x v="0"/>
    <d v="2026-01-01T00:00:00"/>
    <s v="MSI RACING TEAM S.L.U"/>
    <s v="AUTOGRUP V.03 (VH.COM. 2ª CATEG.)"/>
    <s v="AUTO FLOTA"/>
    <n v="1712.03"/>
    <s v="Eur."/>
    <n v="205.44"/>
    <s v="Eur."/>
    <n v="205.44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1386"/>
    <s v="580596942"/>
    <s v="12716155-02021"/>
    <d v="2026-01-01T00:00:00"/>
    <x v="0"/>
    <d v="2026-01-01T00:00:00"/>
    <s v="RICARDO PEREZ PEREZ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34190"/>
    <s v="VILLAMURIEL DE CERRATO  PALENCIA"/>
    <s v="Particular"/>
    <s v="12764364-P"/>
    <s v="Autos Flotas"/>
    <x v="4"/>
    <s v="ALLIANZ"/>
    <x v="0"/>
  </r>
  <r>
    <s v="2026001387"/>
    <s v="580596967"/>
    <s v="12716155-02045"/>
    <s v=""/>
    <x v="0"/>
    <d v="2026-01-01T00:00:00"/>
    <s v="TTES. VIT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388"/>
    <s v="580596975"/>
    <s v="12716155-02052"/>
    <s v=""/>
    <x v="0"/>
    <d v="2026-01-01T00:00:00"/>
    <s v="CARLOS DELGADO E HIJOS, S.L."/>
    <s v="AUTOGRUP V.03 (VH.COM. 2ª CATEG.)"/>
    <s v="AUTO FLOTA"/>
    <n v="1020.89"/>
    <s v="Eur."/>
    <n v="122.51"/>
    <s v="Eur."/>
    <n v="122.51"/>
    <s v="Eur."/>
    <n v="0"/>
    <s v="Eur."/>
    <s v=""/>
    <s v="0,00"/>
    <s v="Eur."/>
    <s v="Cartera"/>
    <s v="Cobrado"/>
    <s v="BANASEG-SV"/>
    <s v="ALLIANZ"/>
    <s v="AUTOS"/>
    <s v="Correduría"/>
    <s v="47130"/>
    <s v="SIMANCAS  VALLADOLID"/>
    <s v="Empresa"/>
    <s v="B-47738190"/>
    <s v="Autos Flotas"/>
    <x v="4"/>
    <s v="ALLIANZ"/>
    <x v="0"/>
  </r>
  <r>
    <s v="2026001332"/>
    <s v="580596983"/>
    <s v="12716155-02073"/>
    <s v=""/>
    <x v="0"/>
    <d v="2026-01-01T00:00:00"/>
    <s v="EDUARDO MIGUEL ALFONSO VARGAS"/>
    <s v="AUTOGRUP V.03 (VH.COM. 2ª CATEG.)"/>
    <s v="AUTO FLOTA"/>
    <n v="437.4"/>
    <s v="Eur."/>
    <n v="52.49"/>
    <s v="Eur."/>
    <n v="52.49"/>
    <s v="Eur."/>
    <n v="0"/>
    <s v="Eur."/>
    <s v=""/>
    <s v="0,00"/>
    <s v="Eur."/>
    <s v="Cartera"/>
    <s v="Cobrado"/>
    <s v="BANASEG-SV"/>
    <s v="ALLIANZ"/>
    <s v="AUTOS"/>
    <s v="Correduría"/>
    <s v="09006"/>
    <s v="BURGOS  BURGOS"/>
    <s v="Particular"/>
    <s v="13111478-Y"/>
    <s v="Autos Flotas"/>
    <x v="4"/>
    <s v="ALLIANZ"/>
    <x v="0"/>
  </r>
  <r>
    <s v="2026001389"/>
    <s v="580596991"/>
    <s v="12716155-02103"/>
    <s v=""/>
    <x v="0"/>
    <d v="2026-01-01T00:00:00"/>
    <s v="TOCAB 96 S.L. ,"/>
    <s v="AUTOGRUP V.03 (VH.COM. 2ª CATEG.)"/>
    <s v="AUTO FLOTA"/>
    <n v="1247.42"/>
    <s v="Eur."/>
    <n v="149.69"/>
    <s v="Eur."/>
    <n v="149.69"/>
    <s v="Eur."/>
    <n v="0"/>
    <s v="Eur."/>
    <s v="ASETRA"/>
    <n v="31.19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390"/>
    <s v="580597015"/>
    <s v="12716155-02135"/>
    <s v=""/>
    <x v="0"/>
    <d v="2026-01-01T00:00:00"/>
    <s v="LEMATRANS ARROYO SL ,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391"/>
    <s v="580597007"/>
    <s v="12716155-02104"/>
    <s v=""/>
    <x v="0"/>
    <d v="2026-01-01T00:00:00"/>
    <s v="TRANSPORTES TEMEZ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667399"/>
    <s v="Autos Flotas"/>
    <x v="4"/>
    <s v="ALLIANZ"/>
    <x v="0"/>
  </r>
  <r>
    <s v="2026001392"/>
    <s v="580597049"/>
    <s v="12716155-02169"/>
    <s v=""/>
    <x v="0"/>
    <d v="2026-01-01T00:00:00"/>
    <s v="ABIA MOTOR SPORT,S.L."/>
    <s v="AUTOGRUP V.03 (VH.COM. 2ª CATEG.)"/>
    <s v="AUTO FLOTA"/>
    <n v="987.38"/>
    <s v="Eur."/>
    <n v="118.49"/>
    <s v="Eur."/>
    <n v="118.49"/>
    <s v="Eur."/>
    <n v="0"/>
    <s v="Eur."/>
    <s v=""/>
    <s v="0,00"/>
    <s v="Eur."/>
    <s v="Cartera"/>
    <s v="Devuelt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393"/>
    <s v="580597031"/>
    <s v="12716155-02163"/>
    <s v=""/>
    <x v="0"/>
    <d v="2026-01-01T00:00:00"/>
    <s v="CENTROLID, S.A."/>
    <s v="AUTOGRUP V.03 (VH.COM. 2ª CATEG.)"/>
    <s v="AUTO FLOTA"/>
    <n v="258.98"/>
    <s v="Eur."/>
    <n v="31.08"/>
    <s v="Eur."/>
    <n v="31.08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Empresa"/>
    <s v="A-47410089"/>
    <s v="Autos Flotas"/>
    <x v="4"/>
    <s v="ALLIANZ"/>
    <x v="0"/>
  </r>
  <r>
    <s v="2026001394"/>
    <s v="580597023"/>
    <s v="12716155-02136"/>
    <s v=""/>
    <x v="0"/>
    <d v="2026-01-01T00:00:00"/>
    <s v="LEMATRANS ARROYO SL ,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395"/>
    <s v="580597056"/>
    <s v="12716155-02184"/>
    <s v=""/>
    <x v="0"/>
    <d v="2026-01-01T00:00:00"/>
    <s v="ZOE EL RAYO S.L. ,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Cobrado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96"/>
    <s v="580597064"/>
    <s v="12716155-02193"/>
    <s v=""/>
    <x v="0"/>
    <d v="2026-01-01T00:00:00"/>
    <s v="LOGISTICA Y TTES.HNOS.BENITO S.L.,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Cobrado"/>
    <s v="BANASEG-SV"/>
    <s v="ALLIANZ"/>
    <s v="AUTOS"/>
    <s v="Correduría"/>
    <s v="28640"/>
    <s v="CADALSO DE LOS VIDRIOS  MADRID"/>
    <s v="Empresa"/>
    <s v="B-84103878"/>
    <s v="Autos Flotas"/>
    <x v="4"/>
    <s v="ALLIANZ"/>
    <x v="0"/>
  </r>
  <r>
    <s v="2026001397"/>
    <s v="580597080"/>
    <s v="12716155-02209"/>
    <s v=""/>
    <x v="0"/>
    <d v="2026-01-01T00:00:00"/>
    <s v="JULIO NUÑEZ MERINO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 VALLADOLID"/>
    <s v="Particular"/>
    <s v="12341751-C"/>
    <s v="Autos Flotas"/>
    <x v="4"/>
    <s v="ALLIANZ"/>
    <x v="0"/>
  </r>
  <r>
    <s v="2026001398"/>
    <s v="580597072"/>
    <s v="12716155-02206"/>
    <s v=""/>
    <x v="0"/>
    <d v="2026-01-01T00:00:00"/>
    <s v="FRANCISCO JAVIER CASADO DOMINGUEZ"/>
    <s v="AUTOGRUP V.03 (VH.COM. 2ª CATEG.)"/>
    <s v="AUTO FLOTA"/>
    <n v="1343.44"/>
    <s v="Eur."/>
    <n v="161.21"/>
    <s v="Eur."/>
    <n v="161.21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321936-P"/>
    <s v="Autos Flotas"/>
    <x v="4"/>
    <s v="ALLIANZ"/>
    <x v="0"/>
  </r>
  <r>
    <s v="2026001399"/>
    <s v="580597098"/>
    <s v="12716155-02220"/>
    <s v=""/>
    <x v="0"/>
    <d v="2026-01-01T00:00:00"/>
    <s v="MYTHOS CREACION, S.L. ,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Devuelto"/>
    <s v="BANASEG-SV"/>
    <s v="ALLIANZ"/>
    <s v="AUTOS"/>
    <s v="Correduría"/>
    <s v="47001"/>
    <s v="VALLADOLID  VALLADOLID"/>
    <s v="Empresa"/>
    <s v="B-47352869"/>
    <s v="Autos Flotas"/>
    <x v="4"/>
    <s v="ALLIANZ"/>
    <x v="0"/>
  </r>
  <r>
    <s v="2026001401"/>
    <s v="580597106"/>
    <s v="12716155-02223"/>
    <s v=""/>
    <x v="0"/>
    <d v="2026-01-01T00:00:00"/>
    <s v="FORRAJES Y PROTEINAS, S.L."/>
    <s v="AUTOGRUP V.03 (VH.COM. 2ª CATEG.)"/>
    <s v="AUTO FLOTA"/>
    <n v="390.82"/>
    <s v="Eur."/>
    <n v="46.9"/>
    <s v="Eur."/>
    <n v="46.9"/>
    <s v="Eur."/>
    <n v="0"/>
    <s v="Eur."/>
    <s v=""/>
    <s v="0,00"/>
    <s v="Eur."/>
    <s v="Cartera"/>
    <s v="Cobrado"/>
    <s v="BANASEG-SV"/>
    <s v="ALLIANZ"/>
    <s v="AUTOS"/>
    <s v="Correduría"/>
    <s v="47111"/>
    <s v="VILLALAR DE LOS COMUNEROS  VALLADOLID"/>
    <s v="Empresa"/>
    <s v="B-47501036"/>
    <s v="Autos Flotas"/>
    <x v="4"/>
    <s v="ALLIANZ"/>
    <x v="0"/>
  </r>
  <r>
    <s v="2026001400"/>
    <s v="580597114"/>
    <s v="12716155-02234"/>
    <s v=""/>
    <x v="0"/>
    <d v="2026-01-01T00:00:00"/>
    <s v="RESIDUOS URBANOS LUCI S.L"/>
    <s v="AUTOGRUP V.03 (VH.COM. 2ª CATEG.)"/>
    <s v="AUTO FLOTA"/>
    <n v="258.98"/>
    <s v="Eur."/>
    <n v="31.08"/>
    <s v="Eur."/>
    <n v="31.08"/>
    <s v="Eur."/>
    <n v="0"/>
    <s v="Eur."/>
    <s v=""/>
    <s v="0,00"/>
    <s v="Eur."/>
    <s v="Cartera"/>
    <s v="Cobrado"/>
    <s v="BANASEG-SV"/>
    <s v="ALLIANZ"/>
    <s v="AUTOS"/>
    <s v="Correduría"/>
    <s v="40445"/>
    <s v="JUARROS DE VOLTOYA   SEGOVIA"/>
    <s v="Empresa"/>
    <s v="B-40185555"/>
    <s v="Autos Flotas"/>
    <x v="4"/>
    <s v="ALLIANZ"/>
    <x v="0"/>
  </r>
  <r>
    <s v="2026001402"/>
    <s v="580597130"/>
    <s v="12716155-02251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03"/>
    <s v="580597122"/>
    <s v="12716155-02244"/>
    <s v=""/>
    <x v="0"/>
    <d v="2026-01-01T00:00:00"/>
    <s v="TOCAB 96 S.L. ,"/>
    <s v="AUTOGRUP V.03 (VH.COM. 2ª CATEG.)"/>
    <s v="AUTO FLOTA"/>
    <n v="1293.3800000000001"/>
    <s v="Eur."/>
    <n v="155.21"/>
    <s v="Eur."/>
    <n v="155.21"/>
    <s v="Eur."/>
    <n v="0"/>
    <s v="Eur."/>
    <s v="ASETRA"/>
    <n v="32.33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04"/>
    <s v="580597148"/>
    <s v="12716155-02252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05"/>
    <s v="580597155"/>
    <s v="12716155-02253"/>
    <s v=""/>
    <x v="0"/>
    <d v="2026-01-01T00:00:00"/>
    <s v="JAVIER DE GREGORIO PARRADO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7194"/>
    <s v="FUENSALDAÑA  VALLADOLID"/>
    <s v="Particular"/>
    <s v="12423705-W"/>
    <s v="Autos Flotas"/>
    <x v="4"/>
    <s v="ALLIANZ"/>
    <x v="0"/>
  </r>
  <r>
    <s v="2026001406"/>
    <s v="580597171"/>
    <s v="12716155-02265"/>
    <s v=""/>
    <x v="0"/>
    <d v="2026-01-01T00:00:00"/>
    <s v="LEMATRANS ARROYO SL ,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07"/>
    <s v="580597189"/>
    <s v="12716155-02267"/>
    <s v=""/>
    <x v="0"/>
    <d v="2026-01-01T00:00:00"/>
    <s v="DANY ZABOLOTENU "/>
    <s v="AUTOGRUP V.03 (VH.COM. 2ª CATEG.)"/>
    <s v="AUTO FLOTA"/>
    <n v="1638.5"/>
    <s v="Eur."/>
    <n v="196.62"/>
    <s v="Eur."/>
    <n v="196.62"/>
    <s v="Eur."/>
    <n v="0"/>
    <s v="Eur."/>
    <s v=""/>
    <s v="0,00"/>
    <s v="Eur."/>
    <s v="Cartera"/>
    <s v="Cobrado"/>
    <s v="BANASEG-SV"/>
    <s v="ALLIANZ"/>
    <s v="AUTOS"/>
    <s v="Correduría"/>
    <s v="28730"/>
    <s v="BUITRAGO DEL LOZOYA  MADRID"/>
    <s v="Particular"/>
    <s v="X8257503-C"/>
    <s v="Autos Flotas"/>
    <x v="4"/>
    <s v="ALLIANZ"/>
    <x v="0"/>
  </r>
  <r>
    <s v="2026001408"/>
    <s v="580597163"/>
    <s v="12716155-02264"/>
    <s v=""/>
    <x v="0"/>
    <d v="2026-01-01T00:00:00"/>
    <s v="TOCAB 96 S.L. ,"/>
    <s v="AUTOGRUP V.03 (VH.COM. 2ª CATEG.)"/>
    <s v="AUTO FLOTA"/>
    <n v="987.38"/>
    <s v="Eur."/>
    <n v="118.49"/>
    <s v="Eur."/>
    <n v="118.49"/>
    <s v="Eur."/>
    <n v="0"/>
    <s v="Eur."/>
    <s v="ASETRA"/>
    <n v="24.68"/>
    <s v="Eur."/>
    <s v="Cartera"/>
    <s v="Liquidado_Cia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09"/>
    <s v="580597197"/>
    <s v="12716155-02268"/>
    <s v=""/>
    <x v="0"/>
    <d v="2026-01-01T00:00:00"/>
    <s v="JOSE LUIS MARTINEZ GOMEZ"/>
    <s v="AUTOGRUP V.03 (VH.COM. 2ª CATEG.)"/>
    <s v="AUTO FLOTA"/>
    <n v="987.38"/>
    <s v="Eur."/>
    <n v="118.49"/>
    <s v="Eur."/>
    <n v="118.49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11702294-D"/>
    <s v="Autos Flotas"/>
    <x v="4"/>
    <s v="ALLIANZ"/>
    <x v="0"/>
  </r>
  <r>
    <s v="2026001410"/>
    <s v="580597205"/>
    <s v="12716155-02270"/>
    <s v=""/>
    <x v="0"/>
    <d v="2026-01-01T00:00:00"/>
    <s v="TRANSPORTES OLID Y CIA, S.L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1411"/>
    <s v="580597213"/>
    <s v="12716155-02272"/>
    <s v=""/>
    <x v="0"/>
    <d v="2026-01-01T00:00:00"/>
    <s v="CENTROLID, S.A."/>
    <s v="AUTOGRUP V.03 (VH.COM. 2ª CATEG.)"/>
    <s v="AUTO FLOTA"/>
    <n v="129.5"/>
    <s v="Eur."/>
    <n v="15.54"/>
    <s v="Eur."/>
    <n v="15.54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Empresa"/>
    <s v="A-47410089"/>
    <s v="Autos Flotas"/>
    <x v="4"/>
    <s v="ALLIANZ"/>
    <x v="0"/>
  </r>
  <r>
    <s v="2026001412"/>
    <s v="580597221"/>
    <s v="12716155-02273"/>
    <s v=""/>
    <x v="0"/>
    <d v="2026-01-01T00:00:00"/>
    <s v="FUENCISLA RODRIGUEZ SASTRE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0154"/>
    <s v="MADRONA  SEGOVIA"/>
    <s v="Particular"/>
    <s v="03415036-L"/>
    <s v="Autos Flotas"/>
    <x v="4"/>
    <s v="ALLIANZ"/>
    <x v="0"/>
  </r>
  <r>
    <s v="2026001413"/>
    <s v="580597239"/>
    <s v="12716155-02276"/>
    <s v=""/>
    <x v="0"/>
    <d v="2026-01-01T00:00:00"/>
    <s v="LEMATRANS ARROYO SL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14"/>
    <s v="580597247"/>
    <s v="12716155-02277"/>
    <s v=""/>
    <x v="0"/>
    <d v="2026-01-01T00:00:00"/>
    <s v="LEMATRANS ARROYO SL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15"/>
    <s v="580597262"/>
    <s v="12716155-02282"/>
    <s v=""/>
    <x v="0"/>
    <d v="2026-01-01T00:00:00"/>
    <s v="FUENCISLA RODRIGUEZ SASTRE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0154"/>
    <s v="MADRONA  SEGOVIA"/>
    <s v="Particular"/>
    <s v="03415036-L"/>
    <s v="Autos Flotas"/>
    <x v="4"/>
    <s v="ALLIANZ"/>
    <x v="0"/>
  </r>
  <r>
    <s v="2026001416"/>
    <s v="580597254"/>
    <s v="12716155-02281"/>
    <s v=""/>
    <x v="0"/>
    <d v="2026-01-01T00:00:00"/>
    <s v="DAVID RICO PRADO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40216"/>
    <s v="REMONDO   SEGOVIA"/>
    <s v="Particular"/>
    <s v="12392277-S"/>
    <s v="Autos Flotas"/>
    <x v="4"/>
    <s v="ALLIANZ"/>
    <x v="0"/>
  </r>
  <r>
    <s v="2026001418"/>
    <s v="580597312"/>
    <s v="12716155-02299"/>
    <d v="2026-01-01T00:00:00"/>
    <x v="0"/>
    <d v="2026-01-01T00:00:00"/>
    <s v="ZOE EL RAYO S.L.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417"/>
    <s v="580597270"/>
    <s v="12716155-02285"/>
    <s v=""/>
    <x v="0"/>
    <d v="2026-01-01T00:00:00"/>
    <s v="AGRONATUR IBERIA, S.C.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1419"/>
    <s v="580597296"/>
    <s v="12716155-02290"/>
    <s v=""/>
    <x v="0"/>
    <d v="2026-01-01T00:00:00"/>
    <s v="SAT MAHER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7600"/>
    <s v="VILLALON DE CAMPOS  VALLADOLID"/>
    <s v="Empresa"/>
    <s v="V-24572083"/>
    <s v="Autos Flotas"/>
    <x v="4"/>
    <s v="ALLIANZ"/>
    <x v="0"/>
  </r>
  <r>
    <s v="2026001420"/>
    <s v="882331295"/>
    <s v="12716155-02288"/>
    <s v=""/>
    <x v="0"/>
    <d v="2026-01-01T00:00:00"/>
    <s v="JESUS BERNABE SANCHEZ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Devuelto"/>
    <s v="BANASEG-SV"/>
    <s v="ALLIANZ"/>
    <s v="AUTOS"/>
    <s v="Correduría"/>
    <s v="47005"/>
    <s v="VALLADOLID   VALLADOLID"/>
    <s v="Particular"/>
    <s v="09289816-R"/>
    <s v="Autos Flotas"/>
    <x v="4"/>
    <s v="ALLIANZ"/>
    <x v="0"/>
  </r>
  <r>
    <s v="2026001421"/>
    <s v="580597304"/>
    <s v="12716155-02291"/>
    <s v=""/>
    <x v="0"/>
    <d v="2026-01-01T00:00:00"/>
    <s v="FRANCISCO MIGUEL ESCUDERO PEREZ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Devuelto"/>
    <s v="BANASEG-SV"/>
    <s v="ALLIANZ"/>
    <s v="AUTOS"/>
    <s v="Correduría"/>
    <s v="47195"/>
    <s v="ARROLLO DE LA ENCOMIENDA  VALLADOLID"/>
    <s v="Particular"/>
    <s v="12334053-G"/>
    <s v="Autos Flotas"/>
    <x v="4"/>
    <s v="ALLIANZ"/>
    <x v="0"/>
  </r>
  <r>
    <s v="2026001422"/>
    <s v="580597320"/>
    <s v="12716155-02308"/>
    <s v=""/>
    <x v="0"/>
    <d v="2026-01-01T00:00:00"/>
    <s v="FRANCISCO PEREZ DIAZ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305677-S"/>
    <s v="Autos Flotas"/>
    <x v="4"/>
    <s v="ALLIANZ"/>
    <x v="0"/>
  </r>
  <r>
    <s v="2026001423"/>
    <s v="580597338"/>
    <s v="12716155-02309"/>
    <s v=""/>
    <x v="0"/>
    <d v="2026-01-01T00:00:00"/>
    <s v="RAFAEL VIDAL SANCHEZ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Flotas"/>
    <x v="4"/>
    <s v="ALLIANZ"/>
    <x v="0"/>
  </r>
  <r>
    <s v="2026001424"/>
    <s v="580597346"/>
    <s v="12716155-02315"/>
    <s v=""/>
    <x v="0"/>
    <d v="2026-01-01T00:00:00"/>
    <s v="TRANSPORTES OLID Y CIA, S.L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1425"/>
    <s v="580597353"/>
    <s v="12716155-02335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26"/>
    <s v="580597361"/>
    <s v="12716155-02336"/>
    <s v=""/>
    <x v="0"/>
    <d v="2026-01-01T00:00:00"/>
    <s v="CARGOLID 2011 SL ,"/>
    <s v="AUTOGRUP V.03 (VH.COM. 2ª CATEG.)"/>
    <s v="AUTO FLOTA"/>
    <n v="1176.04"/>
    <s v="Eur."/>
    <n v="141.12"/>
    <s v="Eur."/>
    <n v="141.12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27"/>
    <s v="580597395"/>
    <s v="12716155-02347"/>
    <s v=""/>
    <x v="0"/>
    <d v="2026-01-01T00:00:00"/>
    <s v="AGRONATUR IBERIA, S.C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1428"/>
    <s v="580597379"/>
    <s v="12716155-02337"/>
    <s v=""/>
    <x v="0"/>
    <d v="2026-01-01T00:00:00"/>
    <s v="CARGOLID 2011 SL ,"/>
    <s v="AUTOGRUP V.03 (VH.COM. 2ª CATEG.)"/>
    <s v="AUTO FLOTA"/>
    <n v="1176.04"/>
    <s v="Eur."/>
    <n v="141.12"/>
    <s v="Eur."/>
    <n v="141.12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29"/>
    <s v="580597387"/>
    <s v="12716155-02342"/>
    <s v=""/>
    <x v="0"/>
    <d v="2026-01-01T00:00:00"/>
    <s v="DANY ZABOLOTENU "/>
    <s v="AUTOGRUP V.03 (VH.COM. 2ª CATEG.)"/>
    <s v="AUTO FLOTA"/>
    <n v="1803.4"/>
    <s v="Eur."/>
    <n v="216.41"/>
    <s v="Eur."/>
    <n v="216.41"/>
    <s v="Eur."/>
    <n v="0"/>
    <s v="Eur."/>
    <s v=""/>
    <s v="0,00"/>
    <s v="Eur."/>
    <s v="Cartera"/>
    <s v="Cobrado"/>
    <s v="BANASEG-SV"/>
    <s v="ALLIANZ"/>
    <s v="AUTOS"/>
    <s v="Correduría"/>
    <s v="28730"/>
    <s v="BUITRAGO DEL LOZOYA  MADRID"/>
    <s v="Particular"/>
    <s v="X8257503-C"/>
    <s v="Autos Flotas"/>
    <x v="4"/>
    <s v="ALLIANZ"/>
    <x v="0"/>
  </r>
  <r>
    <s v="2026001430"/>
    <s v="580597403"/>
    <s v="12716155-02348"/>
    <s v=""/>
    <x v="0"/>
    <d v="2026-01-01T00:00:00"/>
    <s v="ANTONIO LOPEZ CALLEJO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09337115-N"/>
    <s v="Autos Flotas"/>
    <x v="4"/>
    <s v="ALLIANZ"/>
    <x v="0"/>
  </r>
  <r>
    <s v="2026001431"/>
    <s v="580597411"/>
    <s v="12716155-02354"/>
    <s v=""/>
    <x v="0"/>
    <d v="2026-01-01T00:00:00"/>
    <s v="HERMANOS SUAREZ ARIAS,S.L."/>
    <s v="AUTOGRUP V.03 (VH.COM. 2ª CATEG.)"/>
    <s v="AUTO FLOTA"/>
    <n v="258.98"/>
    <s v="Eur."/>
    <n v="31.08"/>
    <s v="Eur."/>
    <n v="31.08"/>
    <s v="Eur."/>
    <n v="0"/>
    <s v="Eur."/>
    <s v=""/>
    <s v="0,00"/>
    <s v="Eur."/>
    <s v="Cartera"/>
    <s v="Cobrado"/>
    <s v="BANASEG-SV"/>
    <s v="ALLIANZ"/>
    <s v="AUTOS"/>
    <s v="Correduría"/>
    <s v="24005"/>
    <s v="LEON   LEON"/>
    <s v="Empresa"/>
    <s v="B-24203143"/>
    <s v="Autos Flotas"/>
    <x v="4"/>
    <s v="ALLIANZ"/>
    <x v="0"/>
  </r>
  <r>
    <s v="2026001432"/>
    <s v="580597429"/>
    <s v="12716155-02356"/>
    <s v=""/>
    <x v="0"/>
    <d v="2026-01-01T00:00:00"/>
    <s v="TOMAS CABEZAS, S.L."/>
    <s v="AUTOGRUP V.03 (VH.COM 1ªCATEG.)"/>
    <s v="AUTO FLOTA"/>
    <n v="728.67"/>
    <s v="Eur."/>
    <n v="87.44"/>
    <s v="Eur."/>
    <n v="87.44"/>
    <s v="Eur."/>
    <n v="0"/>
    <s v="Eur."/>
    <s v="ASETRA"/>
    <n v="18.22"/>
    <s v="Eur."/>
    <s v="Cartera"/>
    <s v="Cobrado"/>
    <s v="BANASEG-SV"/>
    <s v="ALLIANZ"/>
    <s v="AUTOS"/>
    <s v="Correduría"/>
    <s v="47011"/>
    <s v="VALLADOLID  VALLADOLID"/>
    <s v="Empresa"/>
    <s v="B-47232053"/>
    <s v="Autos Flotas"/>
    <x v="4"/>
    <s v="ALLIANZ"/>
    <x v="0"/>
  </r>
  <r>
    <s v="2026001435"/>
    <s v="580597445"/>
    <s v="12716155-02358"/>
    <s v=""/>
    <x v="0"/>
    <d v="2026-01-01T00:00:00"/>
    <s v="TOCAB 96 S.L. ,"/>
    <s v="AUTOGRUP V.03 (VH.COM. 2ª CATEG.)"/>
    <s v="AUTO FLOTA"/>
    <n v="1127.5999999999999"/>
    <s v="Eur."/>
    <n v="135.31"/>
    <s v="Eur."/>
    <n v="135.31"/>
    <s v="Eur."/>
    <n v="0"/>
    <s v="Eur."/>
    <s v="ASETRA"/>
    <n v="28.19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33"/>
    <s v="580597437"/>
    <s v="12716155-02357"/>
    <s v=""/>
    <x v="0"/>
    <d v="2026-01-01T00:00:00"/>
    <s v="TOCAB 96 S.L. ,"/>
    <s v="AUTOGRUP V.03 (VH.COM. 2ª CATEG.)"/>
    <s v="AUTO FLOTA"/>
    <n v="1127.5999999999999"/>
    <s v="Eur."/>
    <n v="135.31"/>
    <s v="Eur."/>
    <n v="135.31"/>
    <s v="Eur."/>
    <n v="0"/>
    <s v="Eur."/>
    <s v="ASETRA"/>
    <n v="28.19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34"/>
    <s v="580597460"/>
    <s v="12716155-02360"/>
    <s v=""/>
    <x v="0"/>
    <d v="2026-01-01T00:00:00"/>
    <s v="TOCAB 96 S.L. ,"/>
    <s v="AUTOGRUP V.03 (VH.COM. 2ª CATEG.)"/>
    <s v="AUTO FLOTA"/>
    <n v="987.38"/>
    <s v="Eur."/>
    <n v="118.49"/>
    <s v="Eur."/>
    <n v="118.49"/>
    <s v="Eur."/>
    <n v="0"/>
    <s v="Eur."/>
    <s v="ASETRA"/>
    <n v="24.68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36"/>
    <s v="580597452"/>
    <s v="12716155-02359"/>
    <s v=""/>
    <x v="0"/>
    <d v="2026-01-01T00:00:00"/>
    <s v="TOCAB 96 S.L. ,"/>
    <s v="AUTOGRUP V.03 (VH.COM. 2ª CATEG.)"/>
    <s v="AUTO FLOTA"/>
    <n v="987.38"/>
    <s v="Eur."/>
    <n v="118.49"/>
    <s v="Eur."/>
    <n v="118.49"/>
    <s v="Eur."/>
    <n v="0"/>
    <s v="Eur."/>
    <s v="ASETRA"/>
    <n v="24.68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37"/>
    <s v="580597478"/>
    <s v="12716155-02373"/>
    <s v=""/>
    <x v="0"/>
    <d v="2026-01-01T00:00:00"/>
    <s v="MIGUEL ANGEL RODRIGUEZ FERNANDEZ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439"/>
    <s v="580597486"/>
    <s v="12716155-02374"/>
    <s v=""/>
    <x v="0"/>
    <d v="2026-01-01T00:00:00"/>
    <s v="CARGOLID 2011 SL ,"/>
    <s v="AUTOGRUP V.03 (VH.COM. 2ª CATEG.)"/>
    <s v="AUTO FLOTA"/>
    <n v="1176.04"/>
    <s v="Eur."/>
    <n v="141.12"/>
    <s v="Eur."/>
    <n v="141.12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38"/>
    <s v="580597502"/>
    <s v="12716155-02376"/>
    <s v=""/>
    <x v="0"/>
    <d v="2026-01-01T00:00:00"/>
    <s v="CARGOLID 2011 SL ,"/>
    <s v="AUTOGRUP V.03 (VH.COM. 2ª CATEG.)"/>
    <s v="AUTO FLOTA"/>
    <n v="1176.04"/>
    <s v="Eur."/>
    <n v="141.12"/>
    <s v="Eur."/>
    <n v="141.12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40"/>
    <s v="580597494"/>
    <s v="12716155-02375"/>
    <s v=""/>
    <x v="0"/>
    <d v="2026-01-01T00:00:00"/>
    <s v="CARGOLID 2011 SL ,"/>
    <s v="AUTOGRUP V.03 (VH.COM. 2ª CATEG.)"/>
    <s v="AUTO FLOTA"/>
    <n v="1176.04"/>
    <s v="Eur."/>
    <n v="141.12"/>
    <s v="Eur."/>
    <n v="141.12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41"/>
    <s v="580597510"/>
    <s v="12716155-02377"/>
    <s v=""/>
    <x v="0"/>
    <d v="2026-01-01T00:00:00"/>
    <s v="CARGOLID 2011 SL ,"/>
    <s v="AUTOGRUP V.03 (VH.COM. 2ª CATEG.)"/>
    <s v="AUTO FLOTA"/>
    <n v="1343.44"/>
    <s v="Eur."/>
    <n v="161.21"/>
    <s v="Eur."/>
    <n v="161.21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315"/>
    <s v="580597528"/>
    <s v="12716155-02380"/>
    <d v="2026-01-12T00:00:00"/>
    <x v="11"/>
    <d v="2026-01-01T00:00:00"/>
    <s v="IGLESIAS ASOCIADOS SITTAM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40332"/>
    <s v="SAN MIGUEL DE BERNUY   SEGOVIA"/>
    <s v="Empresa"/>
    <s v="B-40270159"/>
    <s v="Autos Flotas"/>
    <x v="4"/>
    <s v="ALLIANZ"/>
    <x v="0"/>
  </r>
  <r>
    <s v="2026001442"/>
    <s v="580597536"/>
    <s v="12716155-02382"/>
    <s v=""/>
    <x v="0"/>
    <d v="2026-01-01T00:00:00"/>
    <s v="RAQUEL PEREZ GARCIA"/>
    <s v="AUTOGRUP V.03 (VH.COM. 2ª CATEG.)"/>
    <s v="AUTO FLOTA"/>
    <n v="235.02"/>
    <s v="Eur."/>
    <n v="28.2"/>
    <s v="Eur."/>
    <n v="28.2"/>
    <s v="Eur."/>
    <n v="0"/>
    <s v="Eur."/>
    <s v=""/>
    <s v="0,00"/>
    <s v="Eur."/>
    <s v="Cartera"/>
    <s v="Facturado"/>
    <s v="BANASEG-SV"/>
    <s v="ALLIANZ"/>
    <s v="AUTOS"/>
    <s v="Correduría"/>
    <s v="47290"/>
    <s v="CUBILLAS DE SANTA MARTA  VALLADOLID"/>
    <s v="Particular"/>
    <s v="12422672-G"/>
    <s v="Autos Flotas"/>
    <x v="4"/>
    <s v="ALLIANZ"/>
    <x v="0"/>
  </r>
  <r>
    <s v="2026001443"/>
    <s v="580597544"/>
    <s v="12716155-02383"/>
    <s v=""/>
    <x v="0"/>
    <d v="2026-01-01T00:00:00"/>
    <s v="CARMA OCASION S.L. ,"/>
    <s v="AUTOGRUP V.03 (VH.COM. 2ª CATEG.)"/>
    <s v="AUTO FLOTA"/>
    <n v="1343.44"/>
    <s v="Eur."/>
    <n v="161.21"/>
    <s v="Eur."/>
    <n v="161.21"/>
    <s v="Eur."/>
    <n v="0"/>
    <s v="Eur."/>
    <s v=""/>
    <s v="0,00"/>
    <s v="Eur."/>
    <s v="Cartera"/>
    <s v="Cobrado"/>
    <s v="BANASEG-SV"/>
    <s v="ALLIANZ"/>
    <s v="AUTOS"/>
    <s v="Correduría"/>
    <s v="40390"/>
    <s v="VALSECA  SEGOVIA"/>
    <s v="Empresa"/>
    <s v="B-40260960"/>
    <s v="Autos Flotas"/>
    <x v="4"/>
    <s v="ALLIANZ"/>
    <x v="0"/>
  </r>
  <r>
    <s v="2026001444"/>
    <s v="580597551"/>
    <s v="12716155-02388"/>
    <s v=""/>
    <x v="0"/>
    <d v="2026-01-01T00:00:00"/>
    <s v="NEMESIO HERRANZ S.L."/>
    <s v="AUTOGRUP"/>
    <s v="AUTO FLOTA"/>
    <n v="893.36"/>
    <s v="Eur."/>
    <n v="107.2"/>
    <s v="Eur."/>
    <n v="107.2"/>
    <s v="Eur."/>
    <n v="0"/>
    <s v="Eur."/>
    <s v=""/>
    <s v="0,00"/>
    <s v="Eur."/>
    <s v="Cartera"/>
    <s v="Cobrado"/>
    <s v="BANASEG-SV"/>
    <s v="ALLIANZ"/>
    <s v="AUTOS"/>
    <s v="Correduría"/>
    <s v="40292"/>
    <s v="ALDEA REAL  SEGOVIA"/>
    <s v="Empresa"/>
    <s v="B-40183394"/>
    <s v="Autos Flotas"/>
    <x v="4"/>
    <s v="ALLIANZ"/>
    <x v="0"/>
  </r>
  <r>
    <s v="2026001445"/>
    <s v="580597569"/>
    <s v="12716155-02389"/>
    <s v=""/>
    <x v="0"/>
    <d v="2026-01-01T00:00:00"/>
    <s v="BCM CARGO EUROPE, S.L."/>
    <s v="AUTOGRUP V.03 (VH.COM. 2ª CATEG.)"/>
    <s v="AUTO FLOTA"/>
    <n v="129.5"/>
    <s v="Eur."/>
    <n v="15.54"/>
    <s v="Eur."/>
    <n v="15.54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46"/>
    <s v="580597577"/>
    <s v="12716155-02390"/>
    <s v=""/>
    <x v="0"/>
    <d v="2026-01-01T00:00:00"/>
    <s v="RAFAEL VIDAL SANCHEZ"/>
    <s v="AUTOGRUP V.03 (VH.COM. 2ª CATEG.)"/>
    <s v="AUTO FLOTA"/>
    <n v="870.6"/>
    <s v="Eur."/>
    <n v="104.47"/>
    <s v="Eur."/>
    <n v="104.47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Flotas"/>
    <x v="4"/>
    <s v="ALLIANZ"/>
    <x v="0"/>
  </r>
  <r>
    <s v="2026001447"/>
    <s v="580597593"/>
    <s v="12716155-02392"/>
    <s v=""/>
    <x v="0"/>
    <d v="2026-01-01T00:00:00"/>
    <s v="INTER SUINOS 1800, S.L. ,"/>
    <s v="AUTOGRUP V.03 (VH.COM 1ªCATEG.)"/>
    <s v="AUTO FLOTA"/>
    <n v="1057.52"/>
    <s v="Eur."/>
    <n v="126.9"/>
    <s v="Eur."/>
    <n v="126.9"/>
    <s v="Eur."/>
    <n v="0"/>
    <s v="Eur."/>
    <s v=""/>
    <s v="0,00"/>
    <s v="Eur."/>
    <s v="Cartera"/>
    <s v="Liquidado_Cia"/>
    <s v="BANASEG-SV"/>
    <s v="ALLIANZ"/>
    <s v="AUTOS"/>
    <s v="Correduría"/>
    <s v="10002"/>
    <s v="CACERES  CACERES"/>
    <s v="Empresa"/>
    <s v="B-10477073"/>
    <s v="Autos Flotas"/>
    <x v="4"/>
    <s v="ALLIANZ"/>
    <x v="0"/>
  </r>
  <r>
    <s v="2026001448"/>
    <s v="580597585"/>
    <s v="12716155-02391"/>
    <s v=""/>
    <x v="0"/>
    <d v="2026-01-01T00:00:00"/>
    <s v="TRANSDUERO 2020, S.L."/>
    <s v="AUTOGRUP V.03 (VH.COM. 2ª CATEG.)"/>
    <s v="AUTO FLOTA"/>
    <n v="258.98"/>
    <s v="Eur."/>
    <n v="31.08"/>
    <s v="Eur."/>
    <n v="31.08"/>
    <s v="Eur."/>
    <n v="0"/>
    <s v="Eur."/>
    <s v=""/>
    <s v="0,00"/>
    <s v="Eur."/>
    <s v="Cartera"/>
    <s v="Cobrado"/>
    <s v="BANASEG-SV"/>
    <s v="ALLIANZ"/>
    <s v="AUTOS"/>
    <s v="Correduría"/>
    <s v="47320"/>
    <s v="TUDELA DE DUERO   VALLADOLID"/>
    <s v="Empresa"/>
    <s v="B-47802467"/>
    <s v="Autos Flotas"/>
    <x v="4"/>
    <s v="ALLIANZ"/>
    <x v="0"/>
  </r>
  <r>
    <s v="2026001449"/>
    <s v="580597601"/>
    <s v="12716155-02394"/>
    <s v=""/>
    <x v="0"/>
    <d v="2026-01-01T00:00:00"/>
    <s v="LEMATRANS ARROYO SL ,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52"/>
    <s v="580597619"/>
    <s v="12716155-02396"/>
    <s v=""/>
    <x v="0"/>
    <d v="2026-01-01T00:00:00"/>
    <s v="NEMESIO HERRANZ S.L.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0292"/>
    <s v="ALDEA REAL  SEGOVIA"/>
    <s v="Empresa"/>
    <s v="B-40183394"/>
    <s v="Autos Flotas"/>
    <x v="4"/>
    <s v="ALLIANZ"/>
    <x v="0"/>
  </r>
  <r>
    <s v="2026001450"/>
    <s v="580597627"/>
    <s v="12716155-02399"/>
    <s v=""/>
    <x v="0"/>
    <d v="2026-01-01T00:00:00"/>
    <s v="DAVID RICO PRADO"/>
    <s v="AUTOGRUP V.03 (VH.COM. 2ª CATEG.)"/>
    <s v="AUTO FLOTA"/>
    <n v="870.6"/>
    <s v="Eur."/>
    <n v="104.47"/>
    <s v="Eur."/>
    <n v="104.47"/>
    <s v="Eur."/>
    <n v="0"/>
    <s v="Eur."/>
    <s v=""/>
    <s v="0,00"/>
    <s v="Eur."/>
    <s v="Cartera"/>
    <s v="Cobrado"/>
    <s v="BANASEG-SV"/>
    <s v="ALLIANZ"/>
    <s v="AUTOS"/>
    <s v="Correduría"/>
    <s v="40216"/>
    <s v="REMONDO   SEGOVIA"/>
    <s v="Particular"/>
    <s v="12392277-S"/>
    <s v="Autos Flotas"/>
    <x v="4"/>
    <s v="ALLIANZ"/>
    <x v="0"/>
  </r>
  <r>
    <s v="2026001451"/>
    <s v="580597635"/>
    <s v="12716155-02402"/>
    <s v=""/>
    <x v="0"/>
    <d v="2026-01-01T00:00:00"/>
    <s v="MANTENIMIENTOS ELECTRICOS Y SOLARES, S.L."/>
    <s v="AUTOGRUP V.03 (VH.COM. 2ª CATEG.)"/>
    <s v="AUTO FLOTA"/>
    <n v="1094.26"/>
    <s v="Eur."/>
    <n v="131.31"/>
    <s v="Eur."/>
    <n v="131.31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Empresa"/>
    <s v="B-47604814"/>
    <s v="Autos Flotas"/>
    <x v="4"/>
    <s v="ALLIANZ"/>
    <x v="0"/>
  </r>
  <r>
    <s v="2026001453"/>
    <s v="580597643"/>
    <s v="12716155-02405"/>
    <s v=""/>
    <x v="0"/>
    <d v="2026-01-01T00:00:00"/>
    <s v="UTE GOMAS PEDRAJAS"/>
    <s v="AUTOGRUP V.03 (VH.COM. 2ª CATEG.)"/>
    <s v="AUTO FLOTA"/>
    <n v="1167.6400000000001"/>
    <s v="Eur."/>
    <n v="140.12"/>
    <s v="Eur."/>
    <n v="140.12"/>
    <s v="Eur."/>
    <n v="0"/>
    <s v="Eur."/>
    <s v=""/>
    <s v="0,00"/>
    <s v="Eur."/>
    <s v="Cartera"/>
    <s v="Liquidado_Cia"/>
    <s v="BANASEG-SV"/>
    <s v="ALLIANZ"/>
    <s v="AUTOS"/>
    <s v="Correduría"/>
    <s v="47430"/>
    <s v="PEDRAJAS DE SAN ESTEBAN  VALLADOLID"/>
    <s v="Empresa"/>
    <s v="U-47747928"/>
    <s v="Autos Flotas"/>
    <x v="4"/>
    <s v="ALLIANZ"/>
    <x v="0"/>
  </r>
  <r>
    <s v="2026001454"/>
    <s v="580597650"/>
    <s v="12716155-02407"/>
    <s v=""/>
    <x v="0"/>
    <d v="2026-01-01T00:00:00"/>
    <s v="PETROMAS, S.L."/>
    <s v="AUTOGRUP V.03 (VH.COM. 2ª CATEG.)"/>
    <s v="AUTO FLOTA"/>
    <n v="1293.3800000000001"/>
    <s v="Eur."/>
    <n v="155.21"/>
    <s v="Eur."/>
    <n v="155.21"/>
    <s v="Eur."/>
    <n v="0"/>
    <s v="Eur."/>
    <s v=""/>
    <s v="0,00"/>
    <s v="Eur."/>
    <s v="Cartera"/>
    <s v="Cobrado"/>
    <s v="BANASEG-SV"/>
    <s v="ALLIANZ"/>
    <s v="AUTOS"/>
    <s v="Correduría"/>
    <s v="47400"/>
    <s v="MEDINA DEL CAMPO   VALLADOLID"/>
    <s v="Empresa"/>
    <s v="B-47326343"/>
    <s v="Autos Flotas"/>
    <x v="4"/>
    <s v="ALLIANZ"/>
    <x v="0"/>
  </r>
  <r>
    <s v="2026001455"/>
    <s v="580597668"/>
    <s v="12716155-02408"/>
    <s v=""/>
    <x v="0"/>
    <d v="2026-01-01T00:00:00"/>
    <s v="FINCAS CONTROL, S.L."/>
    <s v="AUTOGRUP V.03 (VH.COM 1ªCATEG.)"/>
    <s v="AUTO FLOTA"/>
    <n v="271.5"/>
    <s v="Eur."/>
    <n v="32.58"/>
    <s v="Eur."/>
    <n v="32.58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456"/>
    <s v="580597676"/>
    <s v="12716155-02412"/>
    <s v=""/>
    <x v="0"/>
    <d v="2026-01-01T00:00:00"/>
    <s v="PRODUCTOS FERRICOS SANTOS, S.L."/>
    <s v="AUTOGRUP V.03 (VH.COM. 2ª CATEG.)"/>
    <s v="AUTO FLOTA"/>
    <n v="893.36"/>
    <s v="Eur."/>
    <n v="107.2"/>
    <s v="Eur."/>
    <n v="107.2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750393"/>
    <s v="Autos Flotas"/>
    <x v="4"/>
    <s v="ALLIANZ"/>
    <x v="0"/>
  </r>
  <r>
    <s v="2026001457"/>
    <s v="580597684"/>
    <s v="12716155-02416"/>
    <s v=""/>
    <x v="0"/>
    <d v="2026-01-01T00:00:00"/>
    <s v="MZR TTES. MUÑOZ Y RIVERA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458"/>
    <s v="580597692"/>
    <s v="12716155-02418"/>
    <s v=""/>
    <x v="0"/>
    <d v="2026-01-01T00:00:00"/>
    <s v="TOCAB 96 S.L. ,"/>
    <s v="AUTOGRUP V.03 (VH.COM. 2ª CATEG.)"/>
    <s v="AUTO FLOTA"/>
    <n v="1127.5999999999999"/>
    <s v="Eur."/>
    <n v="135.31"/>
    <s v="Eur."/>
    <n v="135.31"/>
    <s v="Eur."/>
    <n v="0"/>
    <s v="Eur."/>
    <s v="ASETRA"/>
    <n v="28.19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460"/>
    <s v="580597700"/>
    <s v="12716155-02426"/>
    <s v=""/>
    <x v="0"/>
    <d v="2026-01-01T00:00:00"/>
    <s v="NEMESIO HERRANZ S.L.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0292"/>
    <s v="ALDEA REAL  SEGOVIA"/>
    <s v="Empresa"/>
    <s v="B-40183394"/>
    <s v="Autos Flotas"/>
    <x v="4"/>
    <s v="ALLIANZ"/>
    <x v="0"/>
  </r>
  <r>
    <s v="2026001459"/>
    <s v="580597718"/>
    <s v="12716155-02427"/>
    <s v=""/>
    <x v="0"/>
    <d v="2026-01-01T00:00:00"/>
    <s v="JOSE MILLA ROS"/>
    <s v="AUTOGRUP V.03 (VH.COM. 2ª CATEG.)"/>
    <s v="AUTO FLOTA"/>
    <n v="1020.89"/>
    <s v="Eur."/>
    <n v="122.51"/>
    <s v="Eur."/>
    <n v="122.51"/>
    <s v="Eur."/>
    <n v="0"/>
    <s v="Eur."/>
    <s v=""/>
    <s v="0,00"/>
    <s v="Eur."/>
    <s v="Cartera"/>
    <s v="Cobrado"/>
    <s v="BANASEG-SV"/>
    <s v="ALLIANZ"/>
    <s v="AUTOS"/>
    <s v="Correduría"/>
    <s v="03730"/>
    <s v="ALICANTE  ALICANTE"/>
    <s v="Particular"/>
    <s v="52788143-S"/>
    <s v="Autos Flotas"/>
    <x v="4"/>
    <s v="ALLIANZ"/>
    <x v="0"/>
  </r>
  <r>
    <s v="2026001461"/>
    <s v="580597726"/>
    <s v="12716155-02433"/>
    <s v=""/>
    <x v="0"/>
    <d v="2026-01-01T00:00:00"/>
    <s v="DANIEL LEON DE LA PUENTE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Liquidado_Cia"/>
    <s v="BANASEG-SV"/>
    <s v="ALLIANZ"/>
    <s v="AUTOS"/>
    <s v="Correduría"/>
    <s v="47194"/>
    <s v="FUENSALDAÑA  VALLADOLID"/>
    <s v="Particular"/>
    <s v="71033544-E"/>
    <s v="Autos Flotas"/>
    <x v="4"/>
    <s v="ALLIANZ"/>
    <x v="0"/>
  </r>
  <r>
    <s v="2026001462"/>
    <s v="580597734"/>
    <s v="12716155-02434"/>
    <s v=""/>
    <x v="0"/>
    <d v="2026-01-01T00:00:00"/>
    <s v="TTES. VIT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463"/>
    <s v="580597742"/>
    <s v="12716155-02435"/>
    <s v=""/>
    <x v="0"/>
    <d v="2026-01-01T00:00:00"/>
    <s v="JOSE CARLOS DUVA MILAN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Particular"/>
    <s v="12369309-R"/>
    <s v="Autos Flotas"/>
    <x v="4"/>
    <s v="ALLIANZ"/>
    <x v="0"/>
  </r>
  <r>
    <s v="2026001464"/>
    <s v="580597759"/>
    <s v="12716155-02436"/>
    <s v=""/>
    <x v="0"/>
    <d v="2026-01-01T00:00:00"/>
    <s v="TTES. VIT, S.L."/>
    <s v="AUTOGRUP V.03 (VH.COM. 2ª CATEG.)"/>
    <s v="AUTO FLOTA"/>
    <n v="1103.3900000000001"/>
    <s v="Eur."/>
    <n v="132.41"/>
    <s v="Eur."/>
    <n v="132.41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465"/>
    <s v="580597775"/>
    <s v="12716155-02440"/>
    <s v=""/>
    <x v="0"/>
    <d v="2026-01-01T00:00:00"/>
    <s v="JAVIER VAZQUEZ DE PAZ"/>
    <s v="AUTOGRUP V.03 (VH.COM. 2ª CATEG.)"/>
    <s v="AUTO FLOTA"/>
    <n v="1337.27"/>
    <s v="Eur."/>
    <n v="160.47"/>
    <s v="Eur."/>
    <n v="160.47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399977-X"/>
    <s v="Autos Flotas"/>
    <x v="4"/>
    <s v="ALLIANZ"/>
    <x v="0"/>
  </r>
  <r>
    <s v="2026001466"/>
    <s v="580597767"/>
    <s v="12716155-02439"/>
    <s v=""/>
    <x v="0"/>
    <d v="2026-01-01T00:00:00"/>
    <s v="JOSE CARLOS DUVA MILAN"/>
    <s v="AUTOGRUP V.03 (VH.COM. 2ª CATEG.)"/>
    <s v="AUTO FLOTA"/>
    <n v="1337.27"/>
    <s v="Eur."/>
    <n v="160.47"/>
    <s v="Eur."/>
    <n v="160.47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Particular"/>
    <s v="12369309-R"/>
    <s v="Autos Flotas"/>
    <x v="4"/>
    <s v="ALLIANZ"/>
    <x v="0"/>
  </r>
  <r>
    <s v="2026001467"/>
    <s v="580597783"/>
    <s v="12716155-02441"/>
    <s v=""/>
    <x v="0"/>
    <d v="2026-01-01T00:00:00"/>
    <s v="PETROMAS, S.L."/>
    <s v="AUTOGRUP V.03 (VH.COM. 2ª CATEG.)"/>
    <s v="AUTO FLOTA"/>
    <n v="1103.3900000000001"/>
    <s v="Eur."/>
    <n v="132.41"/>
    <s v="Eur."/>
    <n v="132.41"/>
    <s v="Eur."/>
    <n v="0"/>
    <s v="Eur."/>
    <s v=""/>
    <s v="0,00"/>
    <s v="Eur."/>
    <s v="Cartera"/>
    <s v="Cobrado"/>
    <s v="BANASEG-SV"/>
    <s v="ALLIANZ"/>
    <s v="AUTOS"/>
    <s v="Correduría"/>
    <s v="47400"/>
    <s v="MEDINA DEL CAMPO   VALLADOLID"/>
    <s v="Empresa"/>
    <s v="B-47326343"/>
    <s v="Autos Flotas"/>
    <x v="4"/>
    <s v="ALLIANZ"/>
    <x v="0"/>
  </r>
  <r>
    <s v="2026001468"/>
    <s v="580597809"/>
    <s v="12716155-02447"/>
    <s v=""/>
    <x v="0"/>
    <d v="2026-01-01T00:00:00"/>
    <s v="ILDEFONSO DE GREGORIO HIDALGO"/>
    <s v="AUTOGRUP V.03 (VH.COM. 2ª CATEG.)"/>
    <s v="AUTO FLOTA"/>
    <n v="1163.47"/>
    <s v="Eur."/>
    <n v="139.62"/>
    <s v="Eur."/>
    <n v="139.62"/>
    <s v="Eur."/>
    <n v="0"/>
    <s v="Eur."/>
    <s v=""/>
    <s v="0,00"/>
    <s v="Eur."/>
    <s v="Cartera"/>
    <s v="Cobrado"/>
    <s v="BANASEG-SV"/>
    <s v="ALLIANZ"/>
    <s v="AUTOS"/>
    <s v="Correduría"/>
    <s v="47630"/>
    <s v="LA MUDARRA   VALLADOLID"/>
    <s v="Particular"/>
    <s v="12403078-Y"/>
    <s v="Autos Flotas"/>
    <x v="4"/>
    <s v="ALLIANZ"/>
    <x v="0"/>
  </r>
  <r>
    <s v="2026001469"/>
    <s v="580597791"/>
    <s v="12716155-02446"/>
    <s v=""/>
    <x v="0"/>
    <d v="2026-01-01T00:00:00"/>
    <s v="JAVIER VAZQUEZ DE PAZ"/>
    <s v="AUTOGRUP V.03 (VH.COM. 2ª CATEG.)"/>
    <s v="AUTO FLOTA"/>
    <n v="437.4"/>
    <s v="Eur."/>
    <n v="52.49"/>
    <s v="Eur."/>
    <n v="52.49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399977-X"/>
    <s v="Autos Flotas"/>
    <x v="4"/>
    <s v="ALLIANZ"/>
    <x v="0"/>
  </r>
  <r>
    <s v="2026001470"/>
    <s v="580597817"/>
    <s v="12716155-02448"/>
    <s v=""/>
    <x v="0"/>
    <d v="2026-01-01T00:00:00"/>
    <s v="TALLER BARRAGAN HNOS., S.L."/>
    <s v="AUTOGRUP V.03 (VH.COM. 2ª CATEG.)"/>
    <s v="AUTO FLOTA"/>
    <n v="437.4"/>
    <s v="Eur."/>
    <n v="52.49"/>
    <s v="Eur."/>
    <n v="52.49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510169"/>
    <s v="Autos Flotas"/>
    <x v="4"/>
    <s v="ALLIANZ"/>
    <x v="0"/>
  </r>
  <r>
    <s v="2026001471"/>
    <s v="580597825"/>
    <s v="12716155-02451"/>
    <s v=""/>
    <x v="0"/>
    <d v="2026-01-01T00:00:00"/>
    <s v="LEMATRANS ARROYO SL ,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72"/>
    <s v="580597833"/>
    <s v="12716155-02453"/>
    <s v=""/>
    <x v="0"/>
    <d v="2026-01-01T00:00:00"/>
    <s v="RAFAEL VIDAL SANCHEZ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 VALLADOLID"/>
    <s v="Particular"/>
    <s v="09301376-S"/>
    <s v="Autos Flotas"/>
    <x v="4"/>
    <s v="ALLIANZ"/>
    <x v="0"/>
  </r>
  <r>
    <s v="2026001473"/>
    <s v="580597841"/>
    <s v="12716155-02454"/>
    <s v=""/>
    <x v="0"/>
    <d v="2026-01-01T00:00:00"/>
    <s v="MANUEL GARCIA CALVO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00"/>
    <s v="PONFERRADA  LEON"/>
    <s v="Particular"/>
    <s v="71515595-Q"/>
    <s v="Autos Flotas"/>
    <x v="4"/>
    <s v="ALLIANZ"/>
    <x v="0"/>
  </r>
  <r>
    <s v="2026001474"/>
    <s v="580597858"/>
    <s v="12716155-02455"/>
    <s v=""/>
    <x v="0"/>
    <d v="2026-01-01T00:00:00"/>
    <s v="CARGOLID 2011 SL ,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75"/>
    <s v="580597866"/>
    <s v="12716155-02456"/>
    <s v=""/>
    <x v="0"/>
    <d v="2026-01-01T00:00:00"/>
    <s v="CARGOLID 2011 SL ,"/>
    <s v="AUTOGRUP V.03 (VH.COM. 2ª CATEG.)"/>
    <s v="AUTO FLOTA"/>
    <n v="1532.95"/>
    <s v="Eur."/>
    <n v="183.95"/>
    <s v="Eur."/>
    <n v="183.95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476"/>
    <s v="580597874"/>
    <s v="12716155-02462"/>
    <s v=""/>
    <x v="0"/>
    <d v="2026-01-01T00:00:00"/>
    <s v="ASOC FAMILIARES ALZHEIMER VALL ,"/>
    <s v="AUTOGRUP V.03 (VH.COM 1ªCATEG.)"/>
    <s v="AUTO FLOTA"/>
    <n v="1889.58"/>
    <s v="Eur."/>
    <n v="226.75"/>
    <s v="Eur."/>
    <n v="226.75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477"/>
    <s v="580597882"/>
    <s v="12716155-02467"/>
    <s v=""/>
    <x v="0"/>
    <d v="2026-01-01T00:00:00"/>
    <s v="MZR TTES. MUÑOZ Y RIVERA, 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478"/>
    <s v="580597890"/>
    <s v="12716155-02468"/>
    <s v=""/>
    <x v="0"/>
    <d v="2026-01-01T00:00:00"/>
    <s v="MZR TTES. MUÑOZ Y RIVERA, 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479"/>
    <s v="580597908"/>
    <s v="12716155-02478"/>
    <s v=""/>
    <x v="0"/>
    <d v="2026-01-01T00:00:00"/>
    <s v="CARLOS DELGADO RODRIGUEZ"/>
    <s v="AUTOGRUP V.03 (VH.COM. 2ª CATEG.)"/>
    <s v="AUTO FLOTA"/>
    <n v="129.5"/>
    <s v="Eur."/>
    <n v="15.54"/>
    <s v="Eur."/>
    <n v="15.54"/>
    <s v="Eur."/>
    <n v="0"/>
    <s v="Eur."/>
    <s v=""/>
    <s v="0,00"/>
    <s v="Eur."/>
    <s v="Cartera"/>
    <s v="Cobrado"/>
    <s v="BANASEG-SV"/>
    <s v="ALLIANZ"/>
    <s v="AUTOS"/>
    <s v="Correduría"/>
    <s v="47130"/>
    <s v="SIMANCAS  "/>
    <s v="Particular"/>
    <s v="12240374-G"/>
    <s v="Autos Flotas"/>
    <x v="4"/>
    <s v="ALLIANZ"/>
    <x v="0"/>
  </r>
  <r>
    <s v="2026001480"/>
    <s v="580597916"/>
    <s v="12716155-02479"/>
    <s v=""/>
    <x v="0"/>
    <d v="2026-01-01T00:00:00"/>
    <s v="GUSTAVO GONZALEZ GARCIA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12401012-X"/>
    <s v="Autos Flotas"/>
    <x v="4"/>
    <s v="ALLIANZ"/>
    <x v="0"/>
  </r>
  <r>
    <s v="2026001482"/>
    <s v="580597924"/>
    <s v="12716155-02484"/>
    <s v=""/>
    <x v="0"/>
    <d v="2026-01-01T00:00:00"/>
    <s v="JORGE CABREJAS GOMEZ"/>
    <s v="AUTOGRUP V.03 (VH.COM. 2ª 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131429-L"/>
    <s v="Autos Flotas"/>
    <x v="4"/>
    <s v="ALLIANZ"/>
    <x v="0"/>
  </r>
  <r>
    <s v="2026001481"/>
    <s v="580597932"/>
    <s v="12716155-02485"/>
    <d v="2026-02-10T00:00:00"/>
    <x v="0"/>
    <d v="2026-01-01T00:00:00"/>
    <s v="KARS PACK 2017, S.L. ,"/>
    <s v="AUTOGRUP V.03 (VH.COM. 2ª CATEG.)"/>
    <s v="AUTO FLOTA"/>
    <n v="919.27"/>
    <s v="Eur."/>
    <n v="110.31"/>
    <s v="Eur."/>
    <n v="110.31"/>
    <s v="Eur."/>
    <n v="0"/>
    <s v="Eur."/>
    <s v=""/>
    <s v="0,00"/>
    <s v="Eur."/>
    <s v="Cartera"/>
    <s v="Anulado_Cia"/>
    <s v="BANASEG-SV"/>
    <s v="ALLIANZ"/>
    <s v="AUTOS"/>
    <s v="Correduría"/>
    <s v="47009"/>
    <s v="LA OVERUELA  VALLADOLID"/>
    <s v="Empresa"/>
    <s v="B-47764568"/>
    <s v="Autos Flotas"/>
    <x v="4"/>
    <s v="ALLIANZ"/>
    <x v="0"/>
  </r>
  <r>
    <s v="2026001484"/>
    <s v="580597940"/>
    <s v="12716155-02488"/>
    <s v=""/>
    <x v="0"/>
    <d v="2026-01-01T00:00:00"/>
    <s v="AUTOMOVILES EL PILAR, S.A."/>
    <s v="AUTOGRUP V.03 (VH.COM. 2ª CATEG.)"/>
    <s v="AUTO FLOTA"/>
    <n v="728.67"/>
    <s v="Eur."/>
    <n v="87.44"/>
    <s v="Eur."/>
    <n v="87.44"/>
    <s v="Eur."/>
    <n v="0"/>
    <s v="Eur."/>
    <s v=""/>
    <s v="0,00"/>
    <s v="Eur."/>
    <s v="Cartera"/>
    <s v="Facturado"/>
    <s v="BANASEG-SV"/>
    <s v="ALLIANZ"/>
    <s v="AUTOS"/>
    <s v="Correduría"/>
    <s v="37007"/>
    <s v="SALAMANCA  SALAMANCA"/>
    <s v="Empresa"/>
    <s v="A-37004181"/>
    <s v="Autos Flotas"/>
    <x v="4"/>
    <s v="ALLIANZ"/>
    <x v="0"/>
  </r>
  <r>
    <s v="2026001483"/>
    <s v="580597957"/>
    <s v="12716155-02490"/>
    <s v=""/>
    <x v="0"/>
    <d v="2026-01-01T00:00:00"/>
    <s v="MZR TTES. MUÑOZ Y RIVERA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485"/>
    <s v="580597965"/>
    <s v="12716155-02491"/>
    <s v=""/>
    <x v="0"/>
    <d v="2026-01-01T00:00:00"/>
    <s v="MZR TTES. MUÑOZ Y RIVERA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487"/>
    <s v="580597973"/>
    <s v="12716155-02493"/>
    <s v=""/>
    <x v="0"/>
    <d v="2026-01-01T00:00:00"/>
    <s v="CARLOS DELGADO E HIJOS, S.L."/>
    <s v="AUTOGRUP V.03 (VH.COM. 2ª CATEG.)"/>
    <s v="AUTO FLOTA"/>
    <n v="1057.4000000000001"/>
    <s v="Eur."/>
    <n v="126.89"/>
    <s v="Eur."/>
    <n v="126.89"/>
    <s v="Eur."/>
    <n v="0"/>
    <s v="Eur."/>
    <s v=""/>
    <s v="0,00"/>
    <s v="Eur."/>
    <s v="Cartera"/>
    <s v="Cobrado"/>
    <s v="BANASEG-SV"/>
    <s v="ALLIANZ"/>
    <s v="AUTOS"/>
    <s v="Correduría"/>
    <s v="47130"/>
    <s v="SIMANCAS  VALLADOLID"/>
    <s v="Empresa"/>
    <s v="B-47738190"/>
    <s v="Autos Flotas"/>
    <x v="4"/>
    <s v="ALLIANZ"/>
    <x v="0"/>
  </r>
  <r>
    <s v="2026001495"/>
    <s v="580597999"/>
    <s v="12716155-02498"/>
    <s v=""/>
    <x v="0"/>
    <d v="2026-01-01T00:00:00"/>
    <s v="LEMATRANS ARROYO SL ,"/>
    <s v="AUTOGRUP V.03 (VH.COM. 2ª CATEG.)"/>
    <s v="AUTO FLOTA"/>
    <n v="3666.83"/>
    <s v="Eur."/>
    <n v="440.02"/>
    <s v="Eur."/>
    <n v="440.02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86"/>
    <s v="580597981"/>
    <s v="12716155-02494"/>
    <s v=""/>
    <x v="0"/>
    <d v="2026-01-01T00:00:00"/>
    <s v="PRISCO E HIJO S.L. ,"/>
    <s v="AUTOGRUP V.03 (VH.COM. 2ª CATEG.)"/>
    <s v="AUTO FLOTA"/>
    <n v="1176.04"/>
    <s v="Eur."/>
    <n v="141.12"/>
    <s v="Eur."/>
    <n v="141.12"/>
    <s v="Eur."/>
    <n v="0"/>
    <s v="Eur."/>
    <s v="ASETRA"/>
    <n v="29.4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488"/>
    <s v="580598005"/>
    <s v="12716155-02503"/>
    <s v=""/>
    <x v="0"/>
    <d v="2026-01-01T00:00:00"/>
    <s v="LEMATRANS ARROYO SL ,"/>
    <s v="AUTOGRUP V.03 (VH.COM. 2ª CATEG.)"/>
    <s v="AUTO FLOTA"/>
    <n v="3666.83"/>
    <s v="Eur."/>
    <n v="440.02"/>
    <s v="Eur."/>
    <n v="440.02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89"/>
    <s v="580598021"/>
    <s v="12716155-02508"/>
    <s v=""/>
    <x v="0"/>
    <d v="2026-01-01T00:00:00"/>
    <s v="LEMATRANS ARROYO SL ,"/>
    <s v="AUTOGRUP V.03 (VH.COM. 2ª CATEG.)"/>
    <s v="AUTO FLOTA"/>
    <n v="3062.1"/>
    <s v="Eur."/>
    <n v="367.45"/>
    <s v="Eur."/>
    <n v="367.45"/>
    <s v="Eur."/>
    <n v="0"/>
    <s v="Eur."/>
    <s v=""/>
    <s v="0,00"/>
    <s v="Eur."/>
    <s v="Cartera"/>
    <s v="Devuelt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90"/>
    <s v="580598013"/>
    <s v="12716155-02507"/>
    <s v=""/>
    <x v="0"/>
    <d v="2026-01-01T00:00:00"/>
    <s v="LEMATRANS ARROYO SL ,"/>
    <s v="AUTOGRUP V.03 (VH.COM. 2ª CATEG.)"/>
    <s v="AUTO FLOTA"/>
    <n v="2998.49"/>
    <s v="Eur."/>
    <n v="359.82"/>
    <s v="Eur."/>
    <n v="359.82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91"/>
    <s v="580598039"/>
    <s v="12716155-02510"/>
    <s v=""/>
    <x v="0"/>
    <d v="2026-01-01T00:00:00"/>
    <s v="LEMATRANS ARROYO SL ,"/>
    <s v="AUTOGRUP V.03 (VH.COM. 2ª CATEG.)"/>
    <s v="AUTO FLOTA"/>
    <n v="2812.87"/>
    <s v="Eur."/>
    <n v="337.54"/>
    <s v="Eur."/>
    <n v="337.54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92"/>
    <s v="580598047"/>
    <s v="12716155-02513"/>
    <s v=""/>
    <x v="0"/>
    <d v="2026-01-01T00:00:00"/>
    <s v="PETROMAS, S.L."/>
    <s v="AUTOGRUP V.03 (VH.COM. 2ª CATEG.)"/>
    <s v="AUTO FLOTA"/>
    <n v="3055.61"/>
    <s v="Eur."/>
    <n v="366.67"/>
    <s v="Eur."/>
    <n v="366.67"/>
    <s v="Eur."/>
    <n v="0"/>
    <s v="Eur."/>
    <s v=""/>
    <s v="0,00"/>
    <s v="Eur."/>
    <s v="Cartera"/>
    <s v="Cobrado"/>
    <s v="BANASEG-SV"/>
    <s v="ALLIANZ"/>
    <s v="AUTOS"/>
    <s v="Correduría"/>
    <s v="47400"/>
    <s v="MEDINA DEL CAMPO   VALLADOLID"/>
    <s v="Empresa"/>
    <s v="B-47326343"/>
    <s v="Autos Flotas"/>
    <x v="4"/>
    <s v="ALLIANZ"/>
    <x v="0"/>
  </r>
  <r>
    <s v="2026001493"/>
    <s v="580598062"/>
    <s v="12716155-02516"/>
    <s v=""/>
    <x v="0"/>
    <d v="2026-01-01T00:00:00"/>
    <s v="LEMATRANS ARROYO SL ,"/>
    <s v="AUTOGRUP V.03 (VH.COM. 2ª CATEG.)"/>
    <s v="AUTO FLOTA"/>
    <n v="3190.39"/>
    <s v="Eur."/>
    <n v="382.85"/>
    <s v="Eur."/>
    <n v="382.85"/>
    <s v="Eur."/>
    <n v="0"/>
    <s v="Eur."/>
    <s v=""/>
    <s v="0,00"/>
    <s v="Eur."/>
    <s v="Cartera"/>
    <s v="Devuelt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94"/>
    <s v="580598054"/>
    <s v="12716155-02514"/>
    <s v=""/>
    <x v="0"/>
    <d v="2026-01-01T00:00:00"/>
    <s v="LEMATRANS ARROYO SL ,"/>
    <s v="AUTOGRUP V.03 (VH.COM. 2ª CATEG.)"/>
    <s v="AUTO FLOTA"/>
    <n v="2998.49"/>
    <s v="Eur."/>
    <n v="359.82"/>
    <s v="Eur."/>
    <n v="359.82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496"/>
    <s v="580598070"/>
    <s v="12716155-02517"/>
    <s v=""/>
    <x v="0"/>
    <d v="2026-01-01T00:00:00"/>
    <s v="BCM CARGO EUROPE, S.L."/>
    <s v="AUTOGRUP V.03 (VH.COM. 2ª CATEG.)"/>
    <s v="AUTO FLOTA"/>
    <n v="4234.33"/>
    <s v="Eur."/>
    <n v="508.12"/>
    <s v="Eur."/>
    <n v="508.12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02"/>
    <s v="580598088"/>
    <s v="12716155-02518"/>
    <s v=""/>
    <x v="0"/>
    <d v="2026-01-01T00:00:00"/>
    <s v="BCM CARGO EUROPE, S.L."/>
    <s v="AUTOGRUP V.03 (VH.COM. 2ª CATEG.)"/>
    <s v="AUTO FLOTA"/>
    <n v="4234.33"/>
    <s v="Eur."/>
    <n v="508.12"/>
    <s v="Eur."/>
    <n v="508.12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97"/>
    <s v="580598096"/>
    <s v="12716155-02519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98"/>
    <s v="580598104"/>
    <s v="12716155-02520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499"/>
    <s v="580598112"/>
    <s v="12716155-02521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00"/>
    <s v="580598120"/>
    <s v="12716155-02525"/>
    <s v=""/>
    <x v="0"/>
    <d v="2026-01-01T00:00:00"/>
    <s v="SALVADOR GAGO CONCEJO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501"/>
    <s v="580598138"/>
    <s v="12716155-02528"/>
    <s v=""/>
    <x v="0"/>
    <d v="2026-01-01T00:00:00"/>
    <s v="EMPRESA CABRERO, S.A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Empresa"/>
    <s v="A-47002746"/>
    <s v="Autos Flotas"/>
    <x v="4"/>
    <s v="ALLIANZ"/>
    <x v="0"/>
  </r>
  <r>
    <s v="2026001503"/>
    <s v="580598146"/>
    <s v="12716155-02537"/>
    <s v=""/>
    <x v="0"/>
    <d v="2026-01-01T00:00:00"/>
    <s v="PRODUCTOS FERRICOS SANTOS, S.L."/>
    <s v="AUTOGRUP V.03 (VH.COM. 2ª CATEG.)"/>
    <s v="AUTO FLOTA"/>
    <n v="1264.73"/>
    <s v="Eur."/>
    <n v="151.77000000000001"/>
    <s v="Eur."/>
    <n v="151.77000000000001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750393"/>
    <s v="Autos Flotas"/>
    <x v="4"/>
    <s v="ALLIANZ"/>
    <x v="0"/>
  </r>
  <r>
    <s v="2026001506"/>
    <s v="580598153"/>
    <s v="12716155-02541"/>
    <s v=""/>
    <x v="0"/>
    <d v="2026-01-01T00:00:00"/>
    <s v="MARTINEZ MARCOS, S.L."/>
    <s v="AUTOGRUP V.03 (VH.COM 1ªCATEG.)"/>
    <s v="AUTO FLOTA"/>
    <n v="1754.7"/>
    <s v="Eur."/>
    <n v="210.56"/>
    <s v="Eur."/>
    <n v="210.5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1504"/>
    <s v="580598161"/>
    <s v="12716155-02543"/>
    <s v=""/>
    <x v="0"/>
    <d v="2026-01-01T00:00:00"/>
    <s v="TTES. VIT, S.L."/>
    <s v="AUTOGRUP V.03 (VH.COM. 2ª CATEG.)"/>
    <s v="AUTO FLOTA"/>
    <n v="1532.95"/>
    <s v="Eur."/>
    <n v="183.95"/>
    <s v="Eur."/>
    <n v="183.9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91178"/>
    <s v="Autos Flotas"/>
    <x v="4"/>
    <s v="ALLIANZ"/>
    <x v="0"/>
  </r>
  <r>
    <s v="2026001505"/>
    <s v="580598179"/>
    <s v="12716155-02544"/>
    <s v=""/>
    <x v="0"/>
    <d v="2026-01-01T00:00:00"/>
    <s v="SONEGAN, S.L.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258170"/>
    <s v="Autos Flotas"/>
    <x v="4"/>
    <s v="ALLIANZ"/>
    <x v="0"/>
  </r>
  <r>
    <s v="2026001508"/>
    <s v="580598187"/>
    <s v="12716155-02545"/>
    <s v=""/>
    <x v="0"/>
    <d v="2026-01-01T00:00:00"/>
    <s v="SONEGAN, S.L.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258170"/>
    <s v="Autos Flotas"/>
    <x v="4"/>
    <s v="ALLIANZ"/>
    <x v="0"/>
  </r>
  <r>
    <s v="2026001507"/>
    <s v="580598195"/>
    <s v="12716155-02546"/>
    <s v=""/>
    <x v="0"/>
    <d v="2026-01-01T00:00:00"/>
    <s v="SONEGAN, S.L.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258170"/>
    <s v="Autos Flotas"/>
    <x v="4"/>
    <s v="ALLIANZ"/>
    <x v="0"/>
  </r>
  <r>
    <s v="2026001509"/>
    <s v="580598203"/>
    <s v="12716155-02547"/>
    <s v=""/>
    <x v="0"/>
    <d v="2026-01-01T00:00:00"/>
    <s v="SONEGAN, S.L."/>
    <s v="AUTOGRUP V.03 (VH.COM. 2ª CATEG.)"/>
    <s v="AUTO FLOTA"/>
    <n v="142.61000000000001"/>
    <s v="Eur."/>
    <n v="17.11"/>
    <s v="Eur."/>
    <n v="17.11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258170"/>
    <s v="Autos Flotas"/>
    <x v="4"/>
    <s v="ALLIANZ"/>
    <x v="0"/>
  </r>
  <r>
    <s v="2026001510"/>
    <s v="580598211"/>
    <s v="12716155-02548"/>
    <s v=""/>
    <x v="0"/>
    <d v="2026-01-01T00:00:00"/>
    <s v="SONEGAN, S.L."/>
    <s v="AUTOGRUP V.03 (VH.COM. 2ª CATEG.)"/>
    <s v="AUTO FLOTA"/>
    <n v="49.61"/>
    <s v="Eur."/>
    <n v="5.95"/>
    <s v="Eur."/>
    <n v="5.95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258170"/>
    <s v="Autos Flotas"/>
    <x v="4"/>
    <s v="ALLIANZ"/>
    <x v="0"/>
  </r>
  <r>
    <s v="2026001511"/>
    <s v="580598229"/>
    <s v="12716155-02549"/>
    <s v=""/>
    <x v="0"/>
    <d v="2026-01-01T00:00:00"/>
    <s v="TALLER BARRAGAN HNOS., S.L."/>
    <s v="AUTOGRUP V.03 (VH.COM. 2ª CATEG.)"/>
    <s v="AUTO FLOTA"/>
    <n v="1127.5999999999999"/>
    <s v="Eur."/>
    <n v="135.31"/>
    <s v="Eur."/>
    <n v="135.31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510169"/>
    <s v="Autos Flotas"/>
    <x v="4"/>
    <s v="ALLIANZ"/>
    <x v="0"/>
  </r>
  <r>
    <s v="2026001512"/>
    <s v="580598237"/>
    <s v="12716155-02550"/>
    <s v=""/>
    <x v="0"/>
    <d v="2026-01-01T00:00:00"/>
    <s v="FRANCISCO IBAÑEZ GUERRA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44905905-S"/>
    <s v="Autos Flotas"/>
    <x v="4"/>
    <s v="ALLIANZ"/>
    <x v="0"/>
  </r>
  <r>
    <s v="2026001515"/>
    <s v="580598245"/>
    <s v="12716155-02551"/>
    <s v=""/>
    <x v="0"/>
    <d v="2026-01-01T00:00:00"/>
    <s v="CARGOLID 2011 SL ,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513"/>
    <s v="580598252"/>
    <s v="12716155-02552"/>
    <d v="2026-01-15T00:00:00"/>
    <x v="0"/>
    <d v="2026-01-01T00:00:00"/>
    <s v="ANDRES ANGEL IMAN SERNAQUE"/>
    <s v="AUTOGRUP V.03 (VH.COM 1ªCATEG.)"/>
    <s v="AUTO FLOTA"/>
    <n v="1071.76"/>
    <s v="Eur."/>
    <n v="128.61000000000001"/>
    <s v="Eur."/>
    <n v="128.61000000000001"/>
    <s v="Eur."/>
    <n v="0"/>
    <s v="Eur."/>
    <s v=""/>
    <s v="0,00"/>
    <s v="Eur."/>
    <s v="Cartera"/>
    <s v="Anulado_Cia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1514"/>
    <s v="580598278"/>
    <s v="12716155-02556"/>
    <s v=""/>
    <x v="0"/>
    <d v="2026-01-01T00:00:00"/>
    <s v="EUTIQUIO MANUEL MARCOS DIEZ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Cobrado"/>
    <s v="BANASEG-SV"/>
    <s v="ALLIANZ"/>
    <s v="AUTOS"/>
    <s v="Correduría"/>
    <s v="34005"/>
    <s v="PALENCIA   PALENCIA"/>
    <s v="Particular"/>
    <s v="12767955-B"/>
    <s v="Autos Flotas"/>
    <x v="4"/>
    <s v="ALLIANZ"/>
    <x v="0"/>
  </r>
  <r>
    <s v="2026001518"/>
    <s v="580598260"/>
    <s v="12716155-02555"/>
    <s v=""/>
    <x v="0"/>
    <d v="2026-01-01T00:00:00"/>
    <s v="CARGOLID 2011 SL ,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516"/>
    <s v="580598294"/>
    <s v="12716155-02560"/>
    <d v="2026-01-27T00:00:00"/>
    <x v="0"/>
    <d v="2026-01-01T00:00:00"/>
    <s v="VELAZQUEZ ASISTENCIA S.L.U."/>
    <s v="AUTOGRUP V.03 (VH.COM. 2ª CATEG.)"/>
    <s v="AUTO FLOTA"/>
    <n v="1232.43"/>
    <s v="Eur."/>
    <n v="147.88999999999999"/>
    <s v="Eur."/>
    <n v="147.88999999999999"/>
    <s v="Eur."/>
    <n v="0"/>
    <s v="Eur."/>
    <s v=""/>
    <s v="0,00"/>
    <s v="Eur."/>
    <s v="Cartera"/>
    <s v="Anulado_Cia"/>
    <s v="BANASEG-SV"/>
    <s v="ALLIANZ"/>
    <s v="AUTOS"/>
    <s v="Correduría"/>
    <s v="47270"/>
    <s v="CIGALES  VALLADOLID"/>
    <s v="Empresa"/>
    <s v="B-47633755"/>
    <s v="Autos Flotas"/>
    <x v="4"/>
    <s v="ALLIANZ"/>
    <x v="0"/>
  </r>
  <r>
    <s v="2026001517"/>
    <s v="580598286"/>
    <s v="12716155-02557"/>
    <s v=""/>
    <x v="0"/>
    <d v="2026-01-01T00:00:00"/>
    <s v="EUTIQUIO MANUEL MARCOS DIEZ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34005"/>
    <s v="PALENCIA   PALENCIA"/>
    <s v="Particular"/>
    <s v="12767955-B"/>
    <s v="Autos Flotas"/>
    <x v="4"/>
    <s v="ALLIANZ"/>
    <x v="0"/>
  </r>
  <r>
    <s v="2026001519"/>
    <s v="580598302"/>
    <s v="12716155-02562"/>
    <s v=""/>
    <x v="0"/>
    <d v="2026-01-01T00:00:00"/>
    <s v="MOTOR &amp; SPORT INSTITUTE, S.L"/>
    <s v="AUTOGRUP V.03 (VH.COM. 2ª CATEG.)"/>
    <s v="AUTO FLOTA"/>
    <n v="1712.03"/>
    <s v="Eur."/>
    <n v="205.44"/>
    <s v="Eur."/>
    <n v="205.44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1521"/>
    <s v="580598310"/>
    <s v="12716155-02563"/>
    <d v="2026-01-01T00:00:00"/>
    <x v="0"/>
    <d v="2026-01-01T00:00:00"/>
    <s v="YOVHO DINEV GOSPODINOV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 VALLADOLID"/>
    <s v="Particular"/>
    <s v="X4562419-R"/>
    <s v="Autos Flotas"/>
    <x v="4"/>
    <s v="ALLIANZ"/>
    <x v="0"/>
  </r>
  <r>
    <s v="2026000590"/>
    <s v="580598328"/>
    <s v="12716155-02565"/>
    <d v="2026-01-05T00:00:00"/>
    <x v="6"/>
    <d v="2026-01-01T00:00:00"/>
    <s v="ISMAEL VILLAVERDE CALVO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Anulado_Cia"/>
    <s v="BANASEG-SV"/>
    <s v="ALLIANZ"/>
    <s v="AUTOS"/>
    <s v="Correduría"/>
    <s v="09130"/>
    <s v="TARDAJOS   BURGOS"/>
    <s v="Particular"/>
    <s v="13145421-R"/>
    <s v="Autos Flotas"/>
    <x v="4"/>
    <s v="ALLIANZ"/>
    <x v="0"/>
  </r>
  <r>
    <s v="2026001520"/>
    <s v="580598336"/>
    <s v="12716155-02566"/>
    <s v=""/>
    <x v="0"/>
    <d v="2026-01-01T00:00:00"/>
    <s v="RENE RODRIGO SALGUEIRO CORONEL"/>
    <s v="AUTOGRUP V.03 (VH.COM 1ªCATEG.)"/>
    <s v="AUTO FLOTA"/>
    <n v="1332.82"/>
    <s v="Eur."/>
    <n v="159.94"/>
    <s v="Eur."/>
    <n v="159.94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72917149-L"/>
    <s v="Autos Flotas"/>
    <x v="4"/>
    <s v="ALLIANZ"/>
    <x v="0"/>
  </r>
  <r>
    <s v="2026001522"/>
    <s v="580598344"/>
    <s v="12716155-02568"/>
    <d v="2026-01-01T00:00:00"/>
    <x v="0"/>
    <d v="2026-01-01T00:00:00"/>
    <s v="ESHREF ALIEV DZHAVIDOV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Anulado_Cia"/>
    <s v="BANASEG-SV"/>
    <s v="ALLIANZ"/>
    <s v="AUTOS"/>
    <s v="Correduría"/>
    <s v="47151"/>
    <s v="BOECILLO  VALLADOLID"/>
    <s v="Particular"/>
    <s v="X5527367-F"/>
    <s v="Autos Flotas"/>
    <x v="4"/>
    <s v="ALLIANZ"/>
    <x v="0"/>
  </r>
  <r>
    <s v="2026001523"/>
    <s v="580598351"/>
    <s v="12716155-02570"/>
    <s v=""/>
    <x v="0"/>
    <d v="2026-01-01T00:00:00"/>
    <s v="ABIA MOTOR SPORT,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524"/>
    <s v="580598369"/>
    <s v="12716155-02571"/>
    <s v=""/>
    <x v="0"/>
    <d v="2026-01-01T00:00:00"/>
    <s v="RAUL FERNANDEZ MUÑOZ"/>
    <s v="AUTOGRUP V.03 (VH.COM. 2ª CATEG.)"/>
    <s v="AUTO FLOTA"/>
    <n v="1247.42"/>
    <s v="Eur."/>
    <n v="149.69"/>
    <s v="Eur."/>
    <n v="149.69"/>
    <s v="Eur."/>
    <n v="0"/>
    <s v="Eur."/>
    <s v="ASETRA 2024"/>
    <n v="0"/>
    <s v="Eur."/>
    <s v="Cartera"/>
    <s v="Devuelto"/>
    <s v="BANASEG-SV"/>
    <s v="ALLIANZ"/>
    <s v="AUTOS"/>
    <s v="Correduría"/>
    <s v="47195"/>
    <s v="ARROYO DE LA ENCOMIENDA  VALLADOLID"/>
    <s v="Particular"/>
    <s v="09344842-B"/>
    <s v="Autos Flotas"/>
    <x v="4"/>
    <s v="ALLIANZ"/>
    <x v="0"/>
  </r>
  <r>
    <s v="2026001526"/>
    <s v="580598377"/>
    <s v="12716155-02572"/>
    <s v=""/>
    <x v="0"/>
    <d v="2026-01-01T00:00:00"/>
    <s v="MARIA MERCEDES SEGOVIA COCINERO"/>
    <s v="AUTOGRUP V.03 (VH.COM. 2ª CATEG.)"/>
    <s v="AUTO FLOTA"/>
    <n v="1247.42"/>
    <s v="Eur."/>
    <n v="149.69"/>
    <s v="Eur."/>
    <n v="149.69"/>
    <s v="Eur."/>
    <n v="0"/>
    <s v="Eur."/>
    <s v="ASETRA 2024"/>
    <n v="0"/>
    <s v="Eur."/>
    <s v="Cartera"/>
    <s v="Devuelto"/>
    <s v="BANASEG-SV"/>
    <s v="ALLIANZ"/>
    <s v="AUTOS"/>
    <s v="Correduría"/>
    <s v="47193"/>
    <s v="CISTERNIGA  VALLADOLID"/>
    <s v="Particular"/>
    <s v="09346142-T"/>
    <s v="Autos Flotas"/>
    <x v="4"/>
    <s v="ALLIANZ"/>
    <x v="0"/>
  </r>
  <r>
    <s v="2026001525"/>
    <s v="580598385"/>
    <s v="12716155-02573"/>
    <s v=""/>
    <x v="0"/>
    <d v="2026-01-01T00:00:00"/>
    <s v="ANDREA FERNANDEZ SEGOVIA"/>
    <s v="AUTOGRUP V.03 (VH.COM. 2ª CATEG.)"/>
    <s v="AUTO FLOTA"/>
    <n v="1247.42"/>
    <s v="Eur."/>
    <n v="149.69"/>
    <s v="Eur."/>
    <n v="149.69"/>
    <s v="Eur."/>
    <n v="0"/>
    <s v="Eur."/>
    <s v="ASETRA 2024"/>
    <n v="0"/>
    <s v="Eur."/>
    <s v="Cartera"/>
    <s v="Devuelto"/>
    <s v="BANASEG-SV"/>
    <s v="ALLIANZ"/>
    <s v="AUTOS"/>
    <s v="Correduría"/>
    <s v="47007"/>
    <s v="VALLADOLID  VALLADOLID"/>
    <s v="Particular"/>
    <s v="71178232-V"/>
    <s v="Autos Flotas"/>
    <x v="4"/>
    <s v="ALLIANZ"/>
    <x v="0"/>
  </r>
  <r>
    <s v="2026001527"/>
    <s v="580598393"/>
    <s v="12716155-02578"/>
    <s v=""/>
    <x v="0"/>
    <d v="2026-01-01T00:00:00"/>
    <s v="BEATRIZ DE LA DEHESA PARRA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30"/>
    <s v="SIMANCAS  VALLADOLID"/>
    <s v="Particular"/>
    <s v="09346860-M"/>
    <s v="Autos Flotas"/>
    <x v="4"/>
    <s v="ALLIANZ"/>
    <x v="0"/>
  </r>
  <r>
    <s v="2026001528"/>
    <s v="580598401"/>
    <s v="12716155-02579"/>
    <s v=""/>
    <x v="0"/>
    <d v="2026-01-01T00:00:00"/>
    <s v="LEMATRANS ARROYO SL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31"/>
    <s v="580598419"/>
    <s v="12716155-02582"/>
    <s v=""/>
    <x v="0"/>
    <d v="2026-01-01T00:00:00"/>
    <s v="AGRONATUR IBERIA, S.C.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1530"/>
    <s v="580598435"/>
    <s v="12716155-02584"/>
    <s v=""/>
    <x v="0"/>
    <d v="2026-01-01T00:00:00"/>
    <s v="TOCAB 96 S.L. ,"/>
    <s v="AUTOGRUP V.03 (VH.COM. 2ª CATEG.)"/>
    <s v="AUTO FLOTA"/>
    <n v="987.38"/>
    <s v="Eur."/>
    <n v="118.49"/>
    <s v="Eur."/>
    <n v="118.49"/>
    <s v="Eur."/>
    <n v="0"/>
    <s v="Eur."/>
    <s v="ASETRA 2024"/>
    <n v="0"/>
    <s v="Eur."/>
    <s v="Cartera"/>
    <s v="Cobrado"/>
    <s v="BANASEG-SV"/>
    <s v="ALLIANZ"/>
    <s v="AUTOS"/>
    <s v="Correduría"/>
    <s v="47011"/>
    <s v="VALLADOLID  VALLADOLID"/>
    <s v="Empresa"/>
    <s v="B-47383195"/>
    <s v="Autos Flotas"/>
    <x v="4"/>
    <s v="ALLIANZ"/>
    <x v="0"/>
  </r>
  <r>
    <s v="2026001529"/>
    <s v="580598427"/>
    <s v="12716155-02583"/>
    <s v=""/>
    <x v="0"/>
    <d v="2026-01-01T00:00:00"/>
    <s v="BCM CARGO EUROPE, S.L."/>
    <s v="AUTOGRUP V.03 (VH.COM. 2ª CATEG.)"/>
    <s v="AUTO FLOTA"/>
    <n v="4195.1000000000004"/>
    <s v="Eur."/>
    <n v="503.41"/>
    <s v="Eur."/>
    <n v="503.41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32"/>
    <s v="580598443"/>
    <s v="12716155-02586"/>
    <s v=""/>
    <x v="0"/>
    <d v="2026-01-01T00:00:00"/>
    <s v="RENE RODRIGO SALGUEIRO CORONEL"/>
    <s v="AUTOGRUP V.03 (VH.COM. 2ª CATEG.)"/>
    <s v="AUTO FLOTA"/>
    <n v="2623.18"/>
    <s v="Eur."/>
    <n v="314.77999999999997"/>
    <s v="Eur."/>
    <n v="314.77999999999997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72917149-L"/>
    <s v="Autos Flotas"/>
    <x v="4"/>
    <s v="ALLIANZ"/>
    <x v="0"/>
  </r>
  <r>
    <s v="2026001533"/>
    <s v="580598450"/>
    <s v="12716155-02589"/>
    <s v=""/>
    <x v="0"/>
    <d v="2026-01-01T00:00:00"/>
    <s v="JORGE ENRIQUE VERA MARTINEZ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324498-A"/>
    <s v="Autos Flotas"/>
    <x v="4"/>
    <s v="ALLIANZ"/>
    <x v="0"/>
  </r>
  <r>
    <s v="2026001534"/>
    <s v="580598468"/>
    <s v="12716155-02590"/>
    <s v=""/>
    <x v="0"/>
    <d v="2026-01-01T00:00:00"/>
    <s v="AGRONATUR IBERIA, S.C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1535"/>
    <s v="580598476"/>
    <s v="12716155-02591"/>
    <s v=""/>
    <x v="0"/>
    <d v="2026-01-01T00:00:00"/>
    <s v="MIGUEL ANGEL RODRIGUEZ FERNANDEZ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536"/>
    <s v="580598484"/>
    <s v="12716155-02596"/>
    <s v=""/>
    <x v="0"/>
    <d v="2026-01-01T00:00:00"/>
    <s v="AUTOS PELINES, S.A."/>
    <s v="AUTOGRUP V.03 (VH.COM. 2ª CATEG.)"/>
    <s v="AUTO FLOTA"/>
    <n v="2762.01"/>
    <s v="Eur."/>
    <n v="331.44"/>
    <s v="Eur."/>
    <n v="331.44"/>
    <s v="Eur."/>
    <n v="0"/>
    <s v="Eur."/>
    <s v=""/>
    <s v="0,00"/>
    <s v="Eur."/>
    <s v="Cartera"/>
    <s v="Cobrado"/>
    <s v="BANASEG-SV"/>
    <s v="ALLIANZ"/>
    <s v="AUTOS"/>
    <s v="Correduría"/>
    <s v="24404"/>
    <s v="PONFERRADA  LEON"/>
    <s v="Empresa"/>
    <s v="A-24012718"/>
    <s v="Autos Flotas"/>
    <x v="4"/>
    <s v="ALLIANZ"/>
    <x v="0"/>
  </r>
  <r>
    <s v="2026001537"/>
    <s v="580598492"/>
    <s v="12716155-02597"/>
    <s v=""/>
    <x v="0"/>
    <d v="2026-01-01T00:00:00"/>
    <s v="MIGUEL ANGEL RODRIGUEZ FERNANDEZ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24404"/>
    <s v="CUATROVIENTOS  LEON"/>
    <s v="Particular"/>
    <s v="10077615-G"/>
    <s v="Autos Flotas"/>
    <x v="4"/>
    <s v="ALLIANZ"/>
    <x v="0"/>
  </r>
  <r>
    <s v="2026001538"/>
    <s v="580598500"/>
    <s v="12716155-02598"/>
    <s v=""/>
    <x v="0"/>
    <d v="2026-01-01T00:00:00"/>
    <s v="MANTENIMIENTOS ELECTRICOS Y SOLARES, S.L.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604814"/>
    <s v="Autos Flotas"/>
    <x v="4"/>
    <s v="ALLIANZ"/>
    <x v="0"/>
  </r>
  <r>
    <s v="2026001539"/>
    <s v="580598518"/>
    <s v="12716155-02602"/>
    <s v=""/>
    <x v="0"/>
    <d v="2026-01-01T00:00:00"/>
    <s v="FRIO TRANS GRUPO LOGISTICO CTR, S.L."/>
    <s v="AUTOGRUP V.03 (VH.COM. 2ª CATEG.)"/>
    <s v="AUTO FLOTA"/>
    <n v="1423.64"/>
    <s v="Eur."/>
    <n v="170.84"/>
    <s v="Eur."/>
    <n v="170.84"/>
    <s v="Eur."/>
    <n v="0"/>
    <s v="Eur."/>
    <s v=""/>
    <s v="0,00"/>
    <s v="Eur."/>
    <s v="Cartera"/>
    <s v="Cobrado"/>
    <s v="BANASEG-SV"/>
    <s v="ALLIANZ"/>
    <s v="AUTOS"/>
    <s v="Correduría"/>
    <s v="47162"/>
    <s v="ALDEAMAYOR DE SAN MARTIN  VALLADOLID"/>
    <s v="Empresa"/>
    <s v="B-47728670"/>
    <s v="Autos Flotas"/>
    <x v="4"/>
    <s v="ALLIANZ"/>
    <x v="0"/>
  </r>
  <r>
    <s v="2026001540"/>
    <s v="580598534"/>
    <s v="12716155-02606"/>
    <s v=""/>
    <x v="0"/>
    <d v="2026-01-01T00:00:00"/>
    <s v="ARLANZA BUS, S.L."/>
    <s v="AUTOGRUP V.03 (VH.COM. 2ª CATEG.)"/>
    <s v="AUTO FLOTA"/>
    <n v="1175.1099999999999"/>
    <s v="Eur."/>
    <n v="141.01"/>
    <s v="Eur."/>
    <n v="141.01"/>
    <s v="Eur."/>
    <n v="0"/>
    <s v="Eur."/>
    <s v=""/>
    <s v="0,00"/>
    <s v="Eur."/>
    <s v="Cartera"/>
    <s v="Liquidado_Cia"/>
    <s v="BANASEG-SV"/>
    <s v="ALLIANZ"/>
    <s v="AUTOS"/>
    <s v="Correduría"/>
    <s v="09340"/>
    <s v="LERMA  BURGOS"/>
    <s v="Empresa"/>
    <s v="B-09342221"/>
    <s v="Autos Flotas"/>
    <x v="4"/>
    <s v="ALLIANZ"/>
    <x v="0"/>
  </r>
  <r>
    <s v="2026000603"/>
    <s v="580598526"/>
    <s v="12716155-02605"/>
    <d v="2026-01-07T00:00:00"/>
    <x v="7"/>
    <d v="2026-01-01T00:00:00"/>
    <s v="JOSE LUIS VAQUERO HUERGA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71163191-H"/>
    <s v="Autos Flotas"/>
    <x v="4"/>
    <s v="ALLIANZ"/>
    <x v="0"/>
  </r>
  <r>
    <s v="2026001541"/>
    <s v="580598542"/>
    <s v="12716155-02609"/>
    <s v=""/>
    <x v="0"/>
    <d v="2026-01-01T00:00:00"/>
    <s v="MZR TTES. MUÑOZ Y RIVERA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542"/>
    <s v="580598567"/>
    <s v="12716155-02611"/>
    <s v=""/>
    <x v="0"/>
    <d v="2026-01-01T00:00:00"/>
    <s v="TTES. DIEGO FDEZ.,S.L.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09952136"/>
    <s v="Autos Flotas"/>
    <x v="4"/>
    <s v="ALLIANZ"/>
    <x v="0"/>
  </r>
  <r>
    <s v="2026001543"/>
    <s v="580598575"/>
    <s v="12716155-02613"/>
    <s v=""/>
    <x v="0"/>
    <d v="2026-01-01T00:00:00"/>
    <s v="PULIMAX PAVIMENTOS, S.L."/>
    <s v="AUTOGRUP V.03 (VH.COM. 2ª 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19490150"/>
    <s v="Autos Flotas"/>
    <x v="4"/>
    <s v="ALLIANZ"/>
    <x v="0"/>
  </r>
  <r>
    <s v="2026001544"/>
    <s v="580598559"/>
    <s v="12716155-02610"/>
    <s v=""/>
    <x v="0"/>
    <d v="2026-01-01T00:00:00"/>
    <s v="TTES. DIEGO FDEZ.,S.L.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09952136"/>
    <s v="Autos Flotas"/>
    <x v="4"/>
    <s v="ALLIANZ"/>
    <x v="0"/>
  </r>
  <r>
    <s v="2026001546"/>
    <s v="580598583"/>
    <s v="12716155-02614"/>
    <s v=""/>
    <x v="0"/>
    <d v="2026-01-01T00:00:00"/>
    <s v="LUIS REAL GRANDE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71153892-B"/>
    <s v="Autos Flotas"/>
    <x v="4"/>
    <s v="ALLIANZ"/>
    <x v="0"/>
  </r>
  <r>
    <s v="2026001545"/>
    <s v="580598609"/>
    <s v="12716155-02616"/>
    <s v=""/>
    <x v="0"/>
    <d v="2026-01-01T00:00:00"/>
    <s v="TTES. DIEGO FDEZ.,S.L.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09952136"/>
    <s v="Autos Flotas"/>
    <x v="4"/>
    <s v="ALLIANZ"/>
    <x v="0"/>
  </r>
  <r>
    <s v="2026001547"/>
    <s v="580598591"/>
    <s v="12716155-02615"/>
    <s v=""/>
    <x v="0"/>
    <d v="2026-01-01T00:00:00"/>
    <s v="LUIS REAL GRANDE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71153892-B"/>
    <s v="Autos Flotas"/>
    <x v="4"/>
    <s v="ALLIANZ"/>
    <x v="0"/>
  </r>
  <r>
    <s v="2026001333"/>
    <s v="580598617"/>
    <s v="12716155-02617"/>
    <s v=""/>
    <x v="0"/>
    <d v="2026-01-01T00:00:00"/>
    <s v="JUAN CARLOS ESCUDERO PIQUERO"/>
    <s v="AUTOGRUP V.03 (VH.COM. 2ª CATEG.)"/>
    <s v="AUTO FLOTA"/>
    <n v="1423.64"/>
    <s v="Eur."/>
    <n v="170.84"/>
    <s v="Eur."/>
    <n v="170.84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304461-H"/>
    <s v="Autos Flotas"/>
    <x v="4"/>
    <s v="ALLIANZ"/>
    <x v="0"/>
  </r>
  <r>
    <s v="2026001548"/>
    <s v="580598625"/>
    <s v="12716155-02620"/>
    <s v=""/>
    <x v="0"/>
    <d v="2026-01-01T00:00:00"/>
    <s v="LEMATRANS ARROYO SL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49"/>
    <s v="580598633"/>
    <s v="12716155-02621"/>
    <s v=""/>
    <x v="0"/>
    <d v="2026-01-01T00:00:00"/>
    <s v="LEMATRANS ARROYO SL ,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50"/>
    <s v="580598641"/>
    <s v="12716155-02622"/>
    <s v=""/>
    <x v="0"/>
    <d v="2026-01-01T00:00:00"/>
    <s v="LEMATRANS ARROYO SL ,"/>
    <s v="AUTOGRUP V.03 (VH.COM. 2ª CATEG.)"/>
    <s v="AUTO FLOTA"/>
    <n v="3975.9"/>
    <s v="Eur."/>
    <n v="477.11"/>
    <s v="Eur."/>
    <n v="477.11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52"/>
    <s v="580598658"/>
    <s v="12716155-02623"/>
    <s v=""/>
    <x v="0"/>
    <d v="2026-01-01T00:00:00"/>
    <s v="LEMATRANS ARROYO SL ,"/>
    <s v="AUTOGRUP V.03 (VH.COM. 2ª CATEG.)"/>
    <s v="AUTO FLOTA"/>
    <n v="3975.9"/>
    <s v="Eur."/>
    <n v="477.11"/>
    <s v="Eur."/>
    <n v="477.11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51"/>
    <s v="580598666"/>
    <s v="12716155-02624"/>
    <s v=""/>
    <x v="0"/>
    <d v="2026-01-01T00:00:00"/>
    <s v="JESUS ARGÜELLO ESTEBAN"/>
    <s v="AUTOGRUP V.03 (VH.COM. 2ª CATEG.)"/>
    <s v="AUTO FLOTA"/>
    <n v="1185.52"/>
    <s v="Eur."/>
    <n v="142.26"/>
    <s v="Eur."/>
    <n v="142.26"/>
    <s v="Eur."/>
    <n v="0"/>
    <s v="Eur."/>
    <s v=""/>
    <s v="0,00"/>
    <s v="Eur."/>
    <s v="Cartera"/>
    <s v="Liquidado_Cia"/>
    <s v="BANASEG-SV"/>
    <s v="ALLIANZ"/>
    <s v="AUTOS"/>
    <s v="Correduría"/>
    <s v="47830"/>
    <s v="TORDEHUMOS  VALLADOLID"/>
    <s v="Particular"/>
    <s v="09295730-G"/>
    <s v="Autos Flotas"/>
    <x v="4"/>
    <s v="ALLIANZ"/>
    <x v="0"/>
  </r>
  <r>
    <s v="2026001553"/>
    <s v="580598674"/>
    <s v="12716155-02625"/>
    <s v=""/>
    <x v="0"/>
    <d v="2026-01-01T00:00:00"/>
    <s v="METALES ESPECIALES DEL NOROESTE, S.L."/>
    <s v="AUTOGRUP V.03 (VH.COM. 2ª CATEG.)"/>
    <s v="AUTO FLOTA"/>
    <n v="987.38"/>
    <s v="Eur."/>
    <n v="118.49"/>
    <s v="Eur."/>
    <n v="118.49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1553"/>
    <s v="580598674"/>
    <s v="12716155-02625"/>
    <s v=""/>
    <x v="0"/>
    <d v="2026-01-01T00:00:00"/>
    <s v="METALES ESPECIALES DEL NOROESTE, S.L."/>
    <s v="AUTOGRUP V.03 (VH.COM. 2ª CATEG.)"/>
    <s v="AUTO FLOTA"/>
    <n v="987.38"/>
    <s v="Eur."/>
    <n v="118.49"/>
    <s v="Eur."/>
    <n v="118.49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1554"/>
    <s v="580598682"/>
    <s v="12716155-02627"/>
    <s v=""/>
    <x v="0"/>
    <d v="2026-01-01T00:00:00"/>
    <s v="RECUPERACIONES ISCAR, S.L."/>
    <s v="AUTOGRUP V.03 (VH.COM. 2ª CATEG.)"/>
    <s v="AUTO FLOTA"/>
    <n v="1611.71"/>
    <s v="Eur."/>
    <n v="193.41"/>
    <s v="Eur."/>
    <n v="193.41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55"/>
    <s v="580598690"/>
    <s v="12716155-02628"/>
    <s v=""/>
    <x v="0"/>
    <d v="2026-01-01T00:00:00"/>
    <s v="RECUPERACIONES ISCAR, S.L."/>
    <s v="AUTOGRUP V.03 (VH.COM. 2ª CATEG.)"/>
    <s v="AUTO FLOTA"/>
    <n v="1611.71"/>
    <s v="Eur."/>
    <n v="193.41"/>
    <s v="Eur."/>
    <n v="193.41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57"/>
    <s v="580598708"/>
    <s v="12716155-02631"/>
    <s v=""/>
    <x v="0"/>
    <d v="2026-01-01T00:00:00"/>
    <s v="EMILIO FRANCO DIEZ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Cobrado"/>
    <s v="BANASEG-SV"/>
    <s v="ALLIANZ"/>
    <s v="AUTOS"/>
    <s v="Correduría"/>
    <s v="34460"/>
    <s v="OSORNO LA MAYOR  PALENCIA"/>
    <s v="Particular"/>
    <s v="12739221-G"/>
    <s v="Autos Flotas"/>
    <x v="4"/>
    <s v="ALLIANZ"/>
    <x v="0"/>
  </r>
  <r>
    <s v="2026001556"/>
    <s v="580598724"/>
    <s v="12716155-02633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58"/>
    <s v="580598716"/>
    <s v="12716155-02632"/>
    <s v=""/>
    <x v="0"/>
    <d v="2026-01-01T00:00:00"/>
    <s v="RECUPERACIONES ISCAR, S.L."/>
    <s v="AUTOGRUP V.03 (VH.COM. 2ª CATEG.)"/>
    <s v="AUTO FLOTA"/>
    <n v="1611.71"/>
    <s v="Eur."/>
    <n v="193.41"/>
    <s v="Eur."/>
    <n v="193.41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59"/>
    <s v="580598732"/>
    <s v="12716155-02634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0"/>
    <s v="580598740"/>
    <s v="12716155-02635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1"/>
    <s v="580598757"/>
    <s v="12716155-02636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2"/>
    <s v="580598765"/>
    <s v="12716155-02637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3"/>
    <s v="580598773"/>
    <s v="12716155-02638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4"/>
    <s v="580598781"/>
    <s v="12716155-02639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5"/>
    <s v="580598799"/>
    <s v="12716155-02640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6"/>
    <s v="580598815"/>
    <s v="12716155-02642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7"/>
    <s v="580598807"/>
    <s v="12716155-02641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568"/>
    <s v="580598823"/>
    <s v="12716155-02643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0"/>
    <s v="580598831"/>
    <s v="12716155-02644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69"/>
    <s v="580598849"/>
    <s v="12716155-02645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Cob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1"/>
    <s v="580598856"/>
    <s v="12716155-02646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2"/>
    <s v="580598864"/>
    <s v="12716155-02647"/>
    <s v=""/>
    <x v="0"/>
    <d v="2026-01-01T00:00:00"/>
    <s v="BCM CARGO EUROPE, S.L."/>
    <s v="AUTOGRUP V.03 (VH.COM. 2ª CATEG.)"/>
    <s v="AUTO FLOTA"/>
    <n v="1863.28"/>
    <s v="Eur."/>
    <n v="223.59"/>
    <s v="Eur."/>
    <n v="223.59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3"/>
    <s v="580598872"/>
    <s v="12716155-02648"/>
    <s v=""/>
    <x v="0"/>
    <d v="2026-01-01T00:00:00"/>
    <s v="LEMATRANS ARROYO SL ,"/>
    <s v="AUTOGRUP V.03 (VH.COM. 2ª CATEG.)"/>
    <s v="AUTO FLOTA"/>
    <n v="3455.81"/>
    <s v="Eur."/>
    <n v="414.7"/>
    <s v="Eur."/>
    <n v="414.7"/>
    <s v="Eur."/>
    <n v="0"/>
    <s v="Eur."/>
    <s v=""/>
    <s v="0,00"/>
    <s v="Eur."/>
    <s v="Cartera"/>
    <s v="Devuelto"/>
    <s v="BANASEG-SV"/>
    <s v="ALLIANZ"/>
    <s v="AUTOS"/>
    <s v="Correduría"/>
    <s v="47195"/>
    <s v="ARROYO DE LA ENCOMIENDA  VALLADOLID"/>
    <s v="Empresa"/>
    <s v="B-47756127"/>
    <s v="Autos Flotas"/>
    <x v="4"/>
    <s v="ALLIANZ"/>
    <x v="0"/>
  </r>
  <r>
    <s v="2026001574"/>
    <s v="580598880"/>
    <s v="12716155-02649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5"/>
    <s v="580598898"/>
    <s v="12716155-02650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76"/>
    <s v="580598906"/>
    <s v="12716155-02652"/>
    <s v=""/>
    <x v="0"/>
    <d v="2026-01-01T00:00:00"/>
    <s v="DANY ZABOLOTENU 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28730"/>
    <s v="BUITRAGO DEL LOZOYA  MADRID"/>
    <s v="Particular"/>
    <s v="X8257503-C"/>
    <s v="Autos Flotas"/>
    <x v="4"/>
    <s v="ALLIANZ"/>
    <x v="0"/>
  </r>
  <r>
    <s v="2026001324"/>
    <s v="580598914"/>
    <s v="12716155-02653"/>
    <s v=""/>
    <x v="0"/>
    <d v="2026-01-01T00:00:00"/>
    <s v="SDAD. COOP. LTDA. VAL. DE TRANSPORTES ALFANDECH"/>
    <s v="AUTOGRUP V.03 (VH.COM. 2ª CATEG.)"/>
    <s v="AUTO FLOTA"/>
    <n v="694.83"/>
    <s v="Eur."/>
    <n v="83.38"/>
    <s v="Eur."/>
    <n v="83.38"/>
    <s v="Eur."/>
    <n v="0"/>
    <s v="Eur."/>
    <s v=""/>
    <s v="0,00"/>
    <s v="Eur."/>
    <s v="Cartera"/>
    <s v="Cobrado"/>
    <s v="BANASEG-SV"/>
    <s v="ALLIANZ"/>
    <s v="AUTOS"/>
    <s v="Correduría"/>
    <s v="46791"/>
    <s v="BENIFAIRO DE LA VALLDIGNA  VALENCIA"/>
    <s v="Empresa"/>
    <s v="F-46382263"/>
    <s v="Autos Flotas"/>
    <x v="4"/>
    <s v="ALLIANZ"/>
    <x v="0"/>
  </r>
  <r>
    <s v="2026001577"/>
    <s v="580598922"/>
    <s v="12716155-02654"/>
    <s v=""/>
    <x v="0"/>
    <d v="2026-01-01T00:00:00"/>
    <s v="CARGOLID 2011 SL ,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 VALLADOLID"/>
    <s v="Empresa"/>
    <s v="B-98063837"/>
    <s v="Autos Flotas"/>
    <x v="4"/>
    <s v="ALLIANZ"/>
    <x v="0"/>
  </r>
  <r>
    <s v="2026001578"/>
    <s v="580598930"/>
    <s v="12716155-02655"/>
    <s v=""/>
    <x v="0"/>
    <d v="2026-01-01T00:00:00"/>
    <s v="RECUPERACIONES ISCAR, S.L."/>
    <s v="AUTOGRUP V.03 (VH.COM. 2ª CATEG.)"/>
    <s v="AUTO FLOTA"/>
    <n v="1532.95"/>
    <s v="Eur."/>
    <n v="183.95"/>
    <s v="Eur."/>
    <n v="183.95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79"/>
    <s v="580598948"/>
    <s v="12716155-02656"/>
    <s v=""/>
    <x v="0"/>
    <d v="2026-01-01T00:00:00"/>
    <s v="MSI RACING TEAM S.L.U"/>
    <s v="AUTOGRUP V.03 (VH.COM. 2ª CATEG.)"/>
    <s v="AUTO FLOTA"/>
    <n v="728.67"/>
    <s v="Eur."/>
    <n v="87.44"/>
    <s v="Eur."/>
    <n v="87.44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1582"/>
    <s v="580598955"/>
    <s v="12716155-02657"/>
    <s v=""/>
    <x v="0"/>
    <d v="2026-01-01T00:00:00"/>
    <s v="MSI RACING TEAM S.L.U"/>
    <s v="AUTOGRUP V.03 (VH.COM. 2ª CATEG.)"/>
    <s v="AUTO FLOTA"/>
    <n v="728.67"/>
    <s v="Eur."/>
    <n v="87.44"/>
    <s v="Eur."/>
    <n v="87.44"/>
    <s v="Eur."/>
    <n v="0"/>
    <s v="Eur."/>
    <s v=""/>
    <s v="0,00"/>
    <s v="Eur."/>
    <s v="Cartera"/>
    <s v="Liquidado_Cia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1580"/>
    <s v="580598963"/>
    <s v="12716155-02658"/>
    <s v=""/>
    <x v="0"/>
    <d v="2026-01-01T00:00:00"/>
    <s v="JUAN CARLOS GONZALEZ IZQUIERDO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9283333-G"/>
    <s v="Autos Flotas"/>
    <x v="4"/>
    <s v="ALLIANZ"/>
    <x v="0"/>
  </r>
  <r>
    <s v="2026001581"/>
    <s v="580598971"/>
    <s v="12716155-02660"/>
    <s v=""/>
    <x v="0"/>
    <d v="2026-01-01T00:00:00"/>
    <s v="TRANSPORTES Y GRUAS TINLOHI,S.L."/>
    <s v="AUTOGRUP V.03 (VH.COM 1ªCATEG.)"/>
    <s v="AUTO FLOTA"/>
    <n v="919.27"/>
    <s v="Eur."/>
    <n v="110.31"/>
    <s v="Eur."/>
    <n v="110.31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583"/>
    <s v="580598989"/>
    <s v="12716155-02661"/>
    <s v=""/>
    <x v="0"/>
    <d v="2026-01-01T00:00:00"/>
    <s v="MANUEL PEREZ TRIMIÑO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Liquidado_Cia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1585"/>
    <s v="580598997"/>
    <s v="12716155-02662"/>
    <s v=""/>
    <x v="0"/>
    <d v="2026-01-01T00:00:00"/>
    <s v="RETORNOS SANTOS, S.L.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1584"/>
    <s v="580599003"/>
    <s v="12716155-02664"/>
    <d v="2026-01-01T00:00:00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86"/>
    <s v="580599011"/>
    <s v="12716155-02666"/>
    <s v=""/>
    <x v="0"/>
    <d v="2026-01-01T00:00:00"/>
    <s v="COMUNIDAD DE USUARIOS DEL CANAL DEL DUERO"/>
    <s v="AUTOGRUP V.03 (VH.COM 1ªCATEG.)"/>
    <s v="AUTO FLOTA"/>
    <n v="1684.97"/>
    <s v="Eur."/>
    <n v="202.2"/>
    <s v="Eur."/>
    <n v="202.2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V-47013958"/>
    <s v="Autos Flotas"/>
    <x v="4"/>
    <s v="ALLIANZ"/>
    <x v="0"/>
  </r>
  <r>
    <s v="2026001587"/>
    <s v="580599037"/>
    <s v="12716155-02668"/>
    <s v=""/>
    <x v="0"/>
    <d v="2026-01-01T00:00:00"/>
    <s v="RECUPERACIONES ISCAR, S.L."/>
    <s v="AUTOGRUP V.03 (VH.COM. 2ª CATEG.)"/>
    <s v="AUTO FLOTA"/>
    <n v="1795.29"/>
    <s v="Eur."/>
    <n v="215.43"/>
    <s v="Eur."/>
    <n v="215.43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88"/>
    <s v="580599029"/>
    <s v="12716155-02667"/>
    <s v=""/>
    <x v="0"/>
    <d v="2026-01-01T00:00:00"/>
    <s v="ILINATRANS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56730039"/>
    <s v="Autos Flotas"/>
    <x v="4"/>
    <s v="ALLIANZ"/>
    <x v="0"/>
  </r>
  <r>
    <s v="2026001591"/>
    <s v="580599045"/>
    <s v="12716155-02671"/>
    <s v=""/>
    <x v="0"/>
    <d v="2026-01-01T00:00:00"/>
    <s v="DANY ZABOLOTENU "/>
    <s v="AUTOGRUP V.03 (VH.COM. 2ª CATEG.)"/>
    <s v="AUTO FLOTA"/>
    <n v="1093.68"/>
    <s v="Eur."/>
    <n v="131.24"/>
    <s v="Eur."/>
    <n v="131.24"/>
    <s v="Eur."/>
    <n v="0"/>
    <s v="Eur."/>
    <s v=""/>
    <s v="0,00"/>
    <s v="Eur."/>
    <s v="Cartera"/>
    <s v="Liquidado_Cia"/>
    <s v="BANASEG-SV"/>
    <s v="ALLIANZ"/>
    <s v="AUTOS"/>
    <s v="Correduría"/>
    <s v="28730"/>
    <s v="BUITRAGO DEL LOZOYA  MADRID"/>
    <s v="Particular"/>
    <s v="X8257503-C"/>
    <s v="Autos Flotas"/>
    <x v="4"/>
    <s v="ALLIANZ"/>
    <x v="0"/>
  </r>
  <r>
    <s v="2026001589"/>
    <s v="580599052"/>
    <s v="12716155-02672"/>
    <s v=""/>
    <x v="0"/>
    <d v="2026-01-01T00:00:00"/>
    <s v="TALLER BARRAGAN HNOS., S.L."/>
    <s v="AUTOGRUP V.03 (VH.COM. 2ª CATEG.)"/>
    <s v="AUTO FLOTA"/>
    <n v="1462.37"/>
    <s v="Eur."/>
    <n v="175.48"/>
    <s v="Eur."/>
    <n v="175.48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Empresa"/>
    <s v="B-47510169"/>
    <s v="Autos Flotas"/>
    <x v="4"/>
    <s v="ALLIANZ"/>
    <x v="0"/>
  </r>
  <r>
    <s v="2026001590"/>
    <s v="580599060"/>
    <s v="12716155-02674"/>
    <s v=""/>
    <x v="0"/>
    <d v="2026-01-01T00:00:00"/>
    <s v="PRISCO E HIJO S.L. ,"/>
    <s v="AUTOGRUP V.03 (VH.COM 1ªCATEG.)"/>
    <s v="AUTO FLOTA"/>
    <n v="234.59"/>
    <s v="Eur."/>
    <n v="28.15"/>
    <s v="Eur."/>
    <n v="28.15"/>
    <s v="Eur."/>
    <n v="0"/>
    <s v="Eur."/>
    <s v="ASETRA 2024"/>
    <n v="0"/>
    <s v="Eur."/>
    <s v="Cartera"/>
    <s v="Cobrado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592"/>
    <s v="580599078"/>
    <s v="12716155-02675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94"/>
    <s v="580599086"/>
    <s v="12716155-02676"/>
    <s v=""/>
    <x v="0"/>
    <d v="2026-01-01T00:00:00"/>
    <s v="KARIM SAOULA LABLAQ"/>
    <s v="AUTOGRUP V.03 (VH.COM 1ªCATEG.)"/>
    <s v="AUTO FLOTA"/>
    <n v="728.67"/>
    <s v="Eur."/>
    <n v="87.44"/>
    <s v="Eur."/>
    <n v="87.44"/>
    <s v="Eur."/>
    <n v="0"/>
    <s v="Eur."/>
    <s v=""/>
    <s v="0,00"/>
    <s v="Eur."/>
    <s v="Cartera"/>
    <s v="Liquid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1593"/>
    <s v="580599094"/>
    <s v="12716155-02677"/>
    <s v=""/>
    <x v="0"/>
    <d v="2026-01-01T00:00:00"/>
    <s v="RECUPERACIONES ISCAR, S.L."/>
    <s v="AUTOGRUP V.03 (VH.COM. 2ª CATEG.)"/>
    <s v="AUTO FLOTA"/>
    <n v="1343.44"/>
    <s v="Eur."/>
    <n v="161.21"/>
    <s v="Eur."/>
    <n v="161.21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596"/>
    <s v="580599102"/>
    <s v="12716155-02678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95"/>
    <s v="580599110"/>
    <s v="12716155-02679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97"/>
    <s v="580599128"/>
    <s v="12716155-02680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98"/>
    <s v="580599144"/>
    <s v="12716155-02682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0"/>
    <s v="580599136"/>
    <s v="12716155-02681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599"/>
    <s v="580599151"/>
    <s v="12716155-02683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1"/>
    <s v="580599169"/>
    <s v="12716155-02684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2"/>
    <s v="580599177"/>
    <s v="12716155-02685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3"/>
    <s v="580599185"/>
    <s v="12716155-02686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5"/>
    <s v="580599193"/>
    <s v="12716155-02687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4"/>
    <s v="580599201"/>
    <s v="12716155-02688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6"/>
    <s v="580599219"/>
    <s v="12716155-02689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607"/>
    <s v="580599227"/>
    <s v="12716155-02690"/>
    <s v=""/>
    <x v="0"/>
    <d v="2026-01-01T00:00:00"/>
    <s v="BCM CARGO EUROPE, S.L."/>
    <s v="AUTOGRUP V.03 (VH.COM. 2ª CATEG.)"/>
    <s v="AUTO FLOTA"/>
    <n v="4081.64"/>
    <s v="Eur."/>
    <n v="489.8"/>
    <s v="Eur."/>
    <n v="489.8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8"/>
    <s v="580599235"/>
    <s v="12716155-02691"/>
    <s v=""/>
    <x v="0"/>
    <d v="2026-01-01T00:00:00"/>
    <s v="BCM CARGO EUROPE, S.L."/>
    <s v="AUTOGRUP V.03 (VH.COM. 2ª CATEG.)"/>
    <s v="AUTO FLOTA"/>
    <n v="4081.64"/>
    <s v="Eur."/>
    <n v="489.8"/>
    <s v="Eur."/>
    <n v="489.8"/>
    <s v="Eur."/>
    <n v="0"/>
    <s v="Eur."/>
    <s v=""/>
    <s v="0,00"/>
    <s v="Eur."/>
    <s v="Cartera"/>
    <s v="Liquid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9"/>
    <s v="580599243"/>
    <s v="12716155-02692"/>
    <d v="2026-01-15T00:00:00"/>
    <x v="0"/>
    <d v="2026-01-01T00:00:00"/>
    <s v="ANDRES ANGEL IMAN SERNAQUE"/>
    <s v="AUTOGRUP V.03 (VH.COM. 2ª CATEG.)"/>
    <s v="AUTO FLOTA"/>
    <n v="919.27"/>
    <s v="Eur."/>
    <n v="110.31"/>
    <s v="Eur."/>
    <n v="110.31"/>
    <s v="Eur."/>
    <n v="0"/>
    <s v="Eur."/>
    <s v=""/>
    <s v="0,00"/>
    <s v="Eur."/>
    <s v="Cartera"/>
    <s v="Anulado_Cia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0598"/>
    <s v="580599250"/>
    <s v="12716155-02693"/>
    <d v="2026-01-01T00:00:00"/>
    <x v="0"/>
    <d v="2026-01-01T00:00:00"/>
    <s v="AGROHISPANOLUSA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610"/>
    <s v="580599268"/>
    <s v="12716155-02694"/>
    <s v=""/>
    <x v="0"/>
    <d v="2026-01-01T00:00:00"/>
    <s v="MAHER 2020, S.L."/>
    <s v="AUTOGRUP V.03 (VH.COM. 2ª CATEG.)"/>
    <s v="AUTO FLOTA"/>
    <n v="45.09"/>
    <s v="Eur."/>
    <n v="5.41"/>
    <s v="Eur."/>
    <n v="5.41"/>
    <s v="Eur."/>
    <n v="0"/>
    <s v="Eur."/>
    <s v=""/>
    <s v="0,00"/>
    <s v="Eur."/>
    <s v="Cartera"/>
    <s v="Cobrado"/>
    <s v="BANASEG-SV"/>
    <s v="ALLIANZ"/>
    <s v="AUTOS"/>
    <s v="Correduría"/>
    <s v="47600"/>
    <s v="VILLALON DE CAMPOS  VALLADOLID"/>
    <s v="Empresa"/>
    <s v="B-24572083"/>
    <s v="Autos Flotas"/>
    <x v="4"/>
    <s v="ALLIANZ"/>
    <x v="0"/>
  </r>
  <r>
    <s v="2026001611"/>
    <s v="580599276"/>
    <s v="12716155-02695"/>
    <s v=""/>
    <x v="0"/>
    <d v="2026-01-01T00:00:00"/>
    <s v="BCM CARGO EUROPE, S.L."/>
    <s v="AUTOGRUP V.03 (VH.COM. 2ª CATEG.)"/>
    <s v="AUTO FLOTA"/>
    <n v="3835.57"/>
    <s v="Eur."/>
    <n v="460.27"/>
    <s v="Eur."/>
    <n v="460.27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12"/>
    <s v="580599284"/>
    <s v="12716155-02696"/>
    <s v=""/>
    <x v="0"/>
    <d v="2026-01-01T00:00:00"/>
    <s v="RECUPERACIONES ISCAR, S.L."/>
    <s v="AUTOGRUP V.03 (VH.COM. 2ª CATEG.)"/>
    <s v="AUTO FLOTA"/>
    <n v="1532.95"/>
    <s v="Eur."/>
    <n v="183.95"/>
    <s v="Eur."/>
    <n v="183.95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613"/>
    <s v="580599300"/>
    <s v="12716155-02698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614"/>
    <s v="580599292"/>
    <s v="12716155-02697"/>
    <s v=""/>
    <x v="0"/>
    <d v="2026-01-01T00:00:00"/>
    <s v="MZR TTES. MUÑOZ Y RIVERA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615"/>
    <s v="580599318"/>
    <s v="12716155-02699"/>
    <s v=""/>
    <x v="0"/>
    <d v="2026-01-01T00:00:00"/>
    <s v="AUTOCARES CINCO ESTRELLAS, S.A.L."/>
    <s v="AUTOGRUP V.03 (VH.COM. 2ª CATEG.)"/>
    <s v="AUTO FLOTA"/>
    <n v="2371.46"/>
    <s v="Eur."/>
    <n v="284.58"/>
    <s v="Eur."/>
    <n v="284.58"/>
    <s v="Eur."/>
    <n v="0"/>
    <s v="Eur."/>
    <s v=""/>
    <s v="0,00"/>
    <s v="Eur."/>
    <s v="Cartera"/>
    <s v="Liquidado_Cia"/>
    <s v="BANASEG-SV"/>
    <s v="ALLIANZ"/>
    <s v="AUTOS"/>
    <s v="Correduría"/>
    <s v="37430"/>
    <s v="MORISCOS  SALAMANCA"/>
    <s v="Empresa"/>
    <s v="A-37067063"/>
    <s v="Autos Flotas"/>
    <x v="4"/>
    <s v="ALLIANZ"/>
    <x v="0"/>
  </r>
  <r>
    <s v="2026001617"/>
    <s v="580599334"/>
    <s v="12716155-02701"/>
    <s v=""/>
    <x v="0"/>
    <d v="2026-01-01T00:00:00"/>
    <s v="RECUPERACIONES ISCAR, S.L."/>
    <s v="AUTOGRUP V.03 (VH.COM. 2ª CATEG.)"/>
    <s v="AUTO FLOTA"/>
    <n v="1127.5999999999999"/>
    <s v="Eur."/>
    <n v="135.31"/>
    <s v="Eur."/>
    <n v="135.31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616"/>
    <s v="580599342"/>
    <s v="12716155-02702"/>
    <s v=""/>
    <x v="0"/>
    <d v="2026-01-01T00:00:00"/>
    <s v="MZR TTES. MUÑOZ Y RIVERA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748306"/>
    <s v="Autos Flotas"/>
    <x v="4"/>
    <s v="ALLIANZ"/>
    <x v="0"/>
  </r>
  <r>
    <s v="2026001619"/>
    <s v="580599326"/>
    <s v="12716155-02700"/>
    <s v=""/>
    <x v="0"/>
    <d v="2026-01-01T00:00:00"/>
    <s v="GALIN DIMITROV DIMITROV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X4234880-M"/>
    <s v="Autos Flotas"/>
    <x v="4"/>
    <s v="ALLIANZ"/>
    <x v="0"/>
  </r>
  <r>
    <s v="2026001618"/>
    <s v="580599375"/>
    <s v="12716155-02706"/>
    <s v=""/>
    <x v="0"/>
    <d v="2026-01-01T00:00:00"/>
    <s v="RECUPERACIONES ISCAR, S.L.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622"/>
    <s v="580599359"/>
    <s v="12716155-02704"/>
    <s v=""/>
    <x v="0"/>
    <d v="2026-01-01T00:00:00"/>
    <s v="REPARTOS REAL, S.L."/>
    <s v="AUTOGRUP V.03 (VH.COM. 2ª CATEG.)"/>
    <s v="AUTO FLOTA"/>
    <n v="93.89"/>
    <s v="Eur."/>
    <n v="11.27"/>
    <s v="Eur."/>
    <n v="11.2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365309"/>
    <s v="Autos Flotas"/>
    <x v="4"/>
    <s v="ALLIANZ"/>
    <x v="0"/>
  </r>
  <r>
    <s v="2026001621"/>
    <s v="580599367"/>
    <s v="12716155-02705"/>
    <s v=""/>
    <x v="0"/>
    <d v="2026-01-01T00:00:00"/>
    <s v="ANTONIO ARIETE PEREZ"/>
    <s v="AUTOGRUP V.03 (VH.COM. 2ª CATEG.)"/>
    <s v="AUTO FLOTA"/>
    <n v="271.5"/>
    <s v="Eur."/>
    <n v="32.58"/>
    <s v="Eur."/>
    <n v="32.58"/>
    <s v="Eur."/>
    <n v="0"/>
    <s v="Eur."/>
    <s v=""/>
    <s v="0,00"/>
    <s v="Eur."/>
    <s v="Cartera"/>
    <s v="Facturado"/>
    <s v="BANASEG-SV"/>
    <s v="ALLIANZ"/>
    <s v="AUTOS"/>
    <s v="Correduría"/>
    <s v="46013"/>
    <s v="VALENCIA  VALENCIA"/>
    <s v="Particular"/>
    <s v="73648724-X"/>
    <s v="Autos Flotas"/>
    <x v="4"/>
    <s v="ALLIANZ"/>
    <x v="0"/>
  </r>
  <r>
    <s v="2026001620"/>
    <s v="580599383"/>
    <s v="12716155-02707"/>
    <s v=""/>
    <x v="0"/>
    <d v="2026-01-01T00:00:00"/>
    <s v="RECUPERACIONES ISCAR, S.L."/>
    <s v="AUTOGRUP V.03 (VH.COM. 2ª CATEG.)"/>
    <s v="AUTO FLOTA"/>
    <n v="1423.64"/>
    <s v="Eur."/>
    <n v="170.84"/>
    <s v="Eur."/>
    <n v="170.84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623"/>
    <s v="580599409"/>
    <s v="12716155-02709"/>
    <s v=""/>
    <x v="0"/>
    <d v="2026-01-01T00:00:00"/>
    <s v="FRANCISCO PEREZ DIAZ"/>
    <s v="AUTOGRUP V.03 (VH.COM. 2ª CATEG.)"/>
    <s v="AUTO FLOTA"/>
    <n v="3435.54"/>
    <s v="Eur."/>
    <n v="412.26"/>
    <s v="Eur."/>
    <n v="412.26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305677-S"/>
    <s v="Autos Flotas"/>
    <x v="4"/>
    <s v="ALLIANZ"/>
    <x v="0"/>
  </r>
  <r>
    <s v="2026000586"/>
    <s v="580599391"/>
    <s v="12716155-02708"/>
    <d v="2026-01-05T00:00:00"/>
    <x v="6"/>
    <d v="2026-01-01T00:00:00"/>
    <s v="JUAN JOSE MARIN LOPEZ"/>
    <s v="AUTOGRUP V.03 (VH.COM. 2ª CATEG.)"/>
    <s v="AUTO FLOTA"/>
    <n v="407.73"/>
    <s v="Eur."/>
    <n v="48.93"/>
    <s v="Eur."/>
    <n v="48.93"/>
    <s v="Eur."/>
    <n v="0"/>
    <s v="Eur."/>
    <s v=""/>
    <s v="0,00"/>
    <s v="Eur."/>
    <s v="Cartera"/>
    <s v="Anulado_Cia"/>
    <s v="BANASEG-SV"/>
    <s v="ALLIANZ"/>
    <s v="AUTOS"/>
    <s v="Correduría"/>
    <s v="06800"/>
    <s v="MERIDA  BADAJOZ"/>
    <s v="Particular"/>
    <s v="25608248-W"/>
    <s v="Autos Flotas"/>
    <x v="4"/>
    <s v="ALLIANZ"/>
    <x v="0"/>
  </r>
  <r>
    <s v="2026001624"/>
    <s v="580599417"/>
    <s v="12716155-02710"/>
    <s v=""/>
    <x v="0"/>
    <d v="2026-01-01T00:00:00"/>
    <s v="VANEYMA 2015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0"/>
  </r>
  <r>
    <s v="2026001625"/>
    <s v="580599425"/>
    <s v="12716155-02711"/>
    <s v=""/>
    <x v="0"/>
    <d v="2026-01-01T00:00:00"/>
    <s v="METALES ESPECIALES DEL NOROEST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1625"/>
    <s v="580599425"/>
    <s v="12716155-02711"/>
    <s v=""/>
    <x v="0"/>
    <d v="2026-01-01T00:00:00"/>
    <s v="METALES ESPECIALES DEL NOROEST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1626"/>
    <s v="580599433"/>
    <s v="12716155-02712"/>
    <s v=""/>
    <x v="0"/>
    <d v="2026-01-01T00:00:00"/>
    <s v="LOGISTICA Y DISTRIBUCION BARROSO, S.L."/>
    <s v="AUTOGRUP V.03 (VH.COM. 2ª CATEG.)"/>
    <s v="AUTO FLOTA"/>
    <n v="407.73"/>
    <s v="Eur."/>
    <n v="48.93"/>
    <s v="Eur."/>
    <n v="48.93"/>
    <s v="Eur."/>
    <n v="0"/>
    <s v="Eur."/>
    <s v=""/>
    <s v="0,00"/>
    <s v="Eur."/>
    <s v="Cartera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0"/>
  </r>
  <r>
    <s v="2026001627"/>
    <s v="580599441"/>
    <s v="12716155-02713"/>
    <s v=""/>
    <x v="0"/>
    <d v="2026-01-01T00:00:00"/>
    <s v="BCM CARGO EUROPE, S.L.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28"/>
    <s v="580599458"/>
    <s v="12716155-02714"/>
    <s v=""/>
    <x v="0"/>
    <d v="2026-01-01T00:00:00"/>
    <s v="TRANS LUMARRI,S.L.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Cobrado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1629"/>
    <s v="580599466"/>
    <s v="12716155-02715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30"/>
    <s v="580599474"/>
    <s v="12716155-02716"/>
    <s v=""/>
    <x v="0"/>
    <d v="2026-01-01T00:00:00"/>
    <s v="BCM CARGO EUROPE, S.L."/>
    <s v="AUTOGRUP V.03 (VH.COM. 2ª CATEG.)"/>
    <s v="AUTO FLOTA"/>
    <n v="1389.64"/>
    <s v="Eur."/>
    <n v="166.76"/>
    <s v="Eur."/>
    <n v="166.76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31"/>
    <s v="580599482"/>
    <s v="12716155-02717"/>
    <s v=""/>
    <x v="0"/>
    <d v="2026-01-01T00:00:00"/>
    <s v="FORRAJES Y PROTEINAS, S.L."/>
    <s v="AUTOGRUP V.03 (VH.COM. 2ª CATEG.)"/>
    <s v="AUTO FLOTA"/>
    <n v="129.5"/>
    <s v="Eur."/>
    <n v="15.54"/>
    <s v="Eur."/>
    <n v="15.54"/>
    <s v="Eur."/>
    <n v="0"/>
    <s v="Eur."/>
    <s v=""/>
    <s v="0,00"/>
    <s v="Eur."/>
    <s v="Cartera"/>
    <s v="Cobrado"/>
    <s v="BANASEG-SV"/>
    <s v="ALLIANZ"/>
    <s v="AUTOS"/>
    <s v="Correduría"/>
    <s v="47111"/>
    <s v="VILLALAR DE LOS COMUNEROS  VALLADOLID"/>
    <s v="Empresa"/>
    <s v="B-47501036"/>
    <s v="Autos Flotas"/>
    <x v="4"/>
    <s v="ALLIANZ"/>
    <x v="0"/>
  </r>
  <r>
    <s v="2026001633"/>
    <s v="580599490"/>
    <s v="12716155-02718"/>
    <s v=""/>
    <x v="0"/>
    <d v="2026-01-01T00:00:00"/>
    <s v="BCM CARGO EUROPE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32"/>
    <s v="580599508"/>
    <s v="12716155-02719"/>
    <s v=""/>
    <x v="0"/>
    <d v="2026-01-01T00:00:00"/>
    <s v="TRANSCAMINO TTES. ESPECIALES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0654"/>
    <s v="580625048"/>
    <s v="14193664-01140"/>
    <s v=""/>
    <x v="0"/>
    <d v="2026-01-01T00:00:00"/>
    <s v="FRANCISCO JAVIER ARRANZ GARCIA"/>
    <s v="AUTOGRUP V.03 (VH.COM 1ªCATEG.)"/>
    <s v="AUTO FLOTA"/>
    <n v="1407.98"/>
    <s v="Eur."/>
    <n v="168.96"/>
    <s v="Eur."/>
    <n v="168.96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12374922-W"/>
    <s v="Autos Flotas"/>
    <x v="4"/>
    <s v="ALLIANZ"/>
    <x v="0"/>
  </r>
  <r>
    <s v="2026000653"/>
    <s v="580625071"/>
    <s v="14193664-01524"/>
    <s v=""/>
    <x v="0"/>
    <d v="2026-01-01T00:00:00"/>
    <s v="ANGEL LUIS LORENZO MARTIN"/>
    <s v="AUTOGRUP V.03 (VH.COM 1ªCATEG.)"/>
    <s v="AUTO FLOTA"/>
    <n v="1619.47"/>
    <s v="Eur."/>
    <n v="194.34"/>
    <s v="Eur."/>
    <n v="194.34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376544-Z"/>
    <s v="Autos Flotas"/>
    <x v="4"/>
    <s v="ALLIANZ"/>
    <x v="0"/>
  </r>
  <r>
    <s v="2026000656"/>
    <s v="580625063"/>
    <s v="14193664-01433"/>
    <s v=""/>
    <x v="0"/>
    <d v="2026-01-01T00:00:00"/>
    <s v="JUAN ANTONIO PEREZ GONZALEZ"/>
    <s v="AUTOGRUP V.03 (VH.COM 1ªCATEG.)"/>
    <s v="AUTO FLOTA"/>
    <n v="1017.6"/>
    <s v="Eur."/>
    <n v="122.11"/>
    <s v="Eur."/>
    <n v="122.11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291267-A"/>
    <s v="Autos Flotas"/>
    <x v="4"/>
    <s v="ALLIANZ"/>
    <x v="0"/>
  </r>
  <r>
    <s v="2026000658"/>
    <s v="580625055"/>
    <s v="14193664-01290"/>
    <s v=""/>
    <x v="0"/>
    <d v="2026-01-01T00:00:00"/>
    <s v="JUAN LUIS TARTILAN CARRIEDO"/>
    <s v="AUTOGRUP V.03 (VH.COM 1ªCATEG.)"/>
    <s v="AUTO FLOTA"/>
    <n v="1013.34"/>
    <s v="Eur."/>
    <n v="121.6"/>
    <s v="Eur."/>
    <n v="121.6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71921687-C"/>
    <s v="Autos Flotas"/>
    <x v="4"/>
    <s v="ALLIANZ"/>
    <x v="0"/>
  </r>
  <r>
    <s v="2026000659"/>
    <s v="580625089"/>
    <s v="14193664-01563"/>
    <s v=""/>
    <x v="0"/>
    <d v="2026-01-01T00:00:00"/>
    <s v="PEDRO GARCIA GUTIERREZ"/>
    <s v="AUTOGRUP V.03 (VH.COM 1ªCATEG.)"/>
    <s v="AUTO FLOTA"/>
    <n v="2055.35"/>
    <s v="Eur."/>
    <n v="246.64"/>
    <s v="Eur."/>
    <n v="246.64"/>
    <s v="Eur."/>
    <n v="0"/>
    <s v="Eur."/>
    <s v=""/>
    <s v="0,00"/>
    <s v="Eur."/>
    <s v="Cartera"/>
    <s v="Liquidado_Cia"/>
    <s v="BANASEG-SV"/>
    <s v="ALLIANZ"/>
    <s v="AUTOS"/>
    <s v="Correduría"/>
    <s v="47164"/>
    <s v="SAN MIGUEL DEL ARROYO  VALLADOLID"/>
    <s v="Particular"/>
    <s v="09273485-T"/>
    <s v="Autos Flotas"/>
    <x v="4"/>
    <s v="ALLIANZ"/>
    <x v="0"/>
  </r>
  <r>
    <s v="2026000657"/>
    <s v="580625097"/>
    <s v="14193664-01617"/>
    <s v=""/>
    <x v="0"/>
    <d v="2026-01-01T00:00:00"/>
    <s v="JORGE GARCIA SUAREZ"/>
    <s v="AUTOGRUP V.03 (VH.COM 1ªCATEG.)"/>
    <s v="AUTO FLOTA"/>
    <n v="1278.75"/>
    <s v="Eur."/>
    <n v="153.44999999999999"/>
    <s v="Eur."/>
    <n v="153.44999999999999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332697-X"/>
    <s v="Autos Flotas"/>
    <x v="4"/>
    <s v="ALLIANZ"/>
    <x v="0"/>
  </r>
  <r>
    <s v="2026000660"/>
    <s v="580625105"/>
    <s v="14193664-01632"/>
    <s v=""/>
    <x v="0"/>
    <d v="2026-01-01T00:00:00"/>
    <s v="MANUEL FIDALGO DE PRADO"/>
    <s v="AUTOGRUP V.03 (VH.COM 1ªCATEG.)"/>
    <s v="AUTO FLOTA"/>
    <n v="898.55"/>
    <s v="Eur."/>
    <n v="107.83"/>
    <s v="Eur."/>
    <n v="107.8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289326-V"/>
    <s v="Autos Flotas"/>
    <x v="4"/>
    <s v="ALLIANZ"/>
    <x v="0"/>
  </r>
  <r>
    <s v="2026000661"/>
    <s v="580625113"/>
    <s v="14193664-01658"/>
    <s v=""/>
    <x v="0"/>
    <d v="2026-01-01T00:00:00"/>
    <s v="RAUL CAMBERO FERNANDEZ"/>
    <s v="AUTOGRUP V.03 (VH.COM 1ªCATEG.)"/>
    <s v="AUTO FLOTA"/>
    <n v="1302.28"/>
    <s v="Eur."/>
    <n v="156.27000000000001"/>
    <s v="Eur."/>
    <n v="156.27000000000001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311866-V"/>
    <s v="Autos Flotas"/>
    <x v="4"/>
    <s v="ALLIANZ"/>
    <x v="0"/>
  </r>
  <r>
    <s v="2026000662"/>
    <s v="580625121"/>
    <s v="14193664-01673"/>
    <s v=""/>
    <x v="0"/>
    <d v="2026-01-01T00:00:00"/>
    <s v="ANGEL LUCIO FERNANDEZ MOTERA"/>
    <s v="AUTOGRUP V.03 (VH.COM 1ªCATEG.)"/>
    <s v="AUTO FLOTA"/>
    <n v="1842.67"/>
    <s v="Eur."/>
    <n v="221.12"/>
    <s v="Eur."/>
    <n v="221.12"/>
    <s v="Eur."/>
    <n v="0"/>
    <s v="Eur."/>
    <s v=""/>
    <s v="0,00"/>
    <s v="Eur."/>
    <s v="Cartera"/>
    <s v="Liquidado_Cia"/>
    <s v="BANASEG-SV"/>
    <s v="ALLIANZ"/>
    <s v="AUTOS"/>
    <s v="Correduría"/>
    <s v="47006"/>
    <s v="VALLADOLID  VALLADOLID"/>
    <s v="Particular"/>
    <s v="12354199-W"/>
    <s v="Autos Flotas"/>
    <x v="4"/>
    <s v="ALLIANZ"/>
    <x v="0"/>
  </r>
  <r>
    <s v="2026000663"/>
    <s v="580625139"/>
    <s v="14193664-01696"/>
    <s v=""/>
    <x v="0"/>
    <d v="2026-01-01T00:00:00"/>
    <s v="JOSE LUIS FERNANDEZ GUTIERREZ"/>
    <s v="AUTOGRUP V.03 (VH.COM 1ªCATEG.)"/>
    <s v="AUTO FLOTA"/>
    <n v="1524.55"/>
    <s v="Eur."/>
    <n v="182.95"/>
    <s v="Eur."/>
    <n v="182.95"/>
    <s v="Eur."/>
    <n v="0"/>
    <s v="Eur."/>
    <s v=""/>
    <s v="0,00"/>
    <s v="Eur."/>
    <s v="Cartera"/>
    <s v="Liquidado_Cia"/>
    <s v="BANASEG-SV"/>
    <s v="ALLIANZ"/>
    <s v="AUTOS"/>
    <s v="Correduría"/>
    <s v="47270"/>
    <s v="CIGALES  VALLADOLID"/>
    <s v="Particular"/>
    <s v="09310380-A"/>
    <s v="Autos Flotas"/>
    <x v="4"/>
    <s v="ALLIANZ"/>
    <x v="0"/>
  </r>
  <r>
    <s v="2026000665"/>
    <s v="580625147"/>
    <s v="14193664-01704"/>
    <s v=""/>
    <x v="0"/>
    <d v="2026-01-01T00:00:00"/>
    <s v="BIENVENIDO MERINO DELGADO"/>
    <s v="AUTOGRUP V.03 (VH.COM 1ªCATEG.)"/>
    <s v="AUTO FLOTA"/>
    <n v="1627.49"/>
    <s v="Eur."/>
    <n v="195.3"/>
    <s v="Eur."/>
    <n v="195.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 VALLADOLID"/>
    <s v="Particular"/>
    <s v="00779734-B"/>
    <s v="Autos Flotas"/>
    <x v="4"/>
    <s v="ALLIANZ"/>
    <x v="0"/>
  </r>
  <r>
    <s v="2026000664"/>
    <s v="580625154"/>
    <s v="14193664-01706"/>
    <s v=""/>
    <x v="0"/>
    <d v="2026-01-01T00:00:00"/>
    <s v="ROBERTO MERINO GARCIA"/>
    <s v="AUTOGRUP V.03 (VH.COM 1ªCATEG.)"/>
    <s v="AUTO FLOTA"/>
    <n v="2283.27"/>
    <s v="Eur."/>
    <n v="273.99"/>
    <s v="Eur."/>
    <n v="273.99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 VALLADOLID"/>
    <s v="Particular"/>
    <s v="09314645-J"/>
    <s v="Autos Flotas"/>
    <x v="4"/>
    <s v="ALLIANZ"/>
    <x v="0"/>
  </r>
  <r>
    <s v="2026000666"/>
    <s v="580625162"/>
    <s v="14193664-01718"/>
    <s v=""/>
    <x v="0"/>
    <d v="2026-01-01T00:00:00"/>
    <s v="ANGEL MANUEL ZARZUELO BARRIO"/>
    <s v="AUTOGRUP V.03 (VH.COM 1ªCATEG.)"/>
    <s v="AUTO FLOTA"/>
    <n v="1310.06"/>
    <s v="Eur."/>
    <n v="157.21"/>
    <s v="Eur."/>
    <n v="157.21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09310292-F"/>
    <s v="Autos Flotas"/>
    <x v="4"/>
    <s v="ALLIANZ"/>
    <x v="0"/>
  </r>
  <r>
    <s v="2026000589"/>
    <s v="580625170"/>
    <s v="14193664-01749"/>
    <d v="2026-01-05T00:00:00"/>
    <x v="6"/>
    <d v="2026-01-01T00:00:00"/>
    <s v="JESUS RAUL ARES MANSO"/>
    <s v="AUTOGRUP V.03 (VH.COM 1ªCATEG.)"/>
    <s v="AUTO FLOTA"/>
    <n v="2253.4899999999998"/>
    <s v="Eur."/>
    <n v="270.42"/>
    <s v="Eur."/>
    <n v="270.42"/>
    <s v="Eur."/>
    <n v="0"/>
    <s v="Eur."/>
    <s v=""/>
    <s v="0,00"/>
    <s v="Eur."/>
    <s v="Cartera"/>
    <s v="Anulado_Cia"/>
    <s v="BANASEG-SV"/>
    <s v="ALLIANZ"/>
    <s v="AUTOS"/>
    <s v="Correduría"/>
    <s v="47011"/>
    <s v="VALLADOLID  VALLADOLID"/>
    <s v="Particular"/>
    <s v="44903450-K"/>
    <s v="Autos Flotas"/>
    <x v="4"/>
    <s v="ALLIANZ"/>
    <x v="0"/>
  </r>
  <r>
    <s v="2026000667"/>
    <s v="580625188"/>
    <s v="14193664-01790"/>
    <s v=""/>
    <x v="0"/>
    <d v="2026-01-01T00:00:00"/>
    <s v="JUAN SANTIAGO ALLER GARCIA"/>
    <s v="AUTOGRUP V.03 (VH.COM 1ªCATEG.)"/>
    <s v="AUTO FLOTA"/>
    <n v="1974.61"/>
    <s v="Eur."/>
    <n v="236.95"/>
    <s v="Eur."/>
    <n v="236.95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 VALLADOLID"/>
    <s v="Particular"/>
    <s v="09337891-Y"/>
    <s v="Autos Flotas"/>
    <x v="4"/>
    <s v="ALLIANZ"/>
    <x v="0"/>
  </r>
  <r>
    <s v="2026000668"/>
    <s v="580625196"/>
    <s v="14193664-01806"/>
    <s v=""/>
    <x v="0"/>
    <d v="2026-01-01T00:00:00"/>
    <s v="ALBERTO RUBIO PEREZ"/>
    <s v="AUTOGRUP V.03 (VH.COM 1ªCATEG.)"/>
    <s v="AUTO FLOTA"/>
    <n v="1464.33"/>
    <s v="Eur."/>
    <n v="175.72"/>
    <s v="Eur."/>
    <n v="175.72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Particular"/>
    <s v="09336665-E"/>
    <s v="Autos Flotas"/>
    <x v="4"/>
    <s v="ALLIANZ"/>
    <x v="0"/>
  </r>
  <r>
    <s v="2026000567"/>
    <s v="580625204"/>
    <s v="14193664-01847"/>
    <d v="2026-01-02T00:00:00"/>
    <x v="1"/>
    <d v="2026-01-01T00:00:00"/>
    <s v="FERNANDO SANCHEZ VELASCO"/>
    <s v="AUTOGRUP V.03 (VH.COM 1ªCATEG.)"/>
    <s v="AUTO FLOTA"/>
    <n v="1842.67"/>
    <s v="Eur."/>
    <n v="221.12"/>
    <s v="Eur."/>
    <n v="221.12"/>
    <s v="Eur."/>
    <n v="0"/>
    <s v="Eur."/>
    <s v=""/>
    <s v="0,00"/>
    <s v="Eur."/>
    <s v="Cartera"/>
    <s v="Anulado_Cia"/>
    <s v="BANASEG-SV"/>
    <s v="ALLIANZ"/>
    <s v="AUTOS"/>
    <s v="Correduría"/>
    <s v="47130"/>
    <s v="SIMANCAS  VALLADOLID"/>
    <s v="Particular"/>
    <s v="12233975-E"/>
    <s v="Autos Flotas"/>
    <x v="4"/>
    <s v="ALLIANZ"/>
    <x v="0"/>
  </r>
  <r>
    <s v="2026000669"/>
    <s v="580625212"/>
    <s v="14193664-01856"/>
    <s v=""/>
    <x v="0"/>
    <d v="2026-01-01T00:00:00"/>
    <s v="ROBERTO PASCUAL GARCIA"/>
    <s v="AUTOGRUP V.03 (VH.COM 1ªCATEG.)"/>
    <s v="AUTO FLOTA"/>
    <n v="2062.0300000000002"/>
    <s v="Eur."/>
    <n v="247.44"/>
    <s v="Eur."/>
    <n v="247.44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319742-G"/>
    <s v="Autos Flotas"/>
    <x v="4"/>
    <s v="ALLIANZ"/>
    <x v="0"/>
  </r>
  <r>
    <s v="2026000670"/>
    <s v="580625220"/>
    <s v="14193664-01858"/>
    <d v="2026-01-01T00:00:00"/>
    <x v="0"/>
    <d v="2026-01-01T00:00:00"/>
    <s v="VICTORIANO VILLAR CARRERAS"/>
    <s v="AUTOGRUP V.03 (VH.COM 1ªCATEG.)"/>
    <s v="AUTO FLOTA"/>
    <n v="1762.6"/>
    <s v="Eur."/>
    <n v="211.51"/>
    <s v="Eur."/>
    <n v="211.51"/>
    <s v="Eur."/>
    <n v="0"/>
    <s v="Eur."/>
    <s v=""/>
    <s v="0,00"/>
    <s v="Eur."/>
    <s v="Cartera"/>
    <s v="Anulado_Cia"/>
    <s v="BANASEG-SV"/>
    <s v="ALLIANZ"/>
    <s v="AUTOS"/>
    <s v="Correduría"/>
    <s v="47008"/>
    <s v="VALLADOLID   VALLADOLID"/>
    <s v="Particular"/>
    <s v="09308250-N"/>
    <s v="Autos Flotas"/>
    <x v="4"/>
    <s v="ALLIANZ"/>
    <x v="0"/>
  </r>
  <r>
    <s v="2026000671"/>
    <s v="580625246"/>
    <s v="14193664-01886"/>
    <d v="2026-01-12T00:00:00"/>
    <x v="0"/>
    <d v="2026-01-01T00:00:00"/>
    <s v="RUBEN ANDRES MARIN"/>
    <s v="AUTOGRUP V.03 (VH.COM 1ªCATEG.)"/>
    <s v="AUTO FLOTA"/>
    <n v="2334.23"/>
    <s v="Eur."/>
    <n v="280.11"/>
    <s v="Eur."/>
    <n v="280.11"/>
    <s v="Eur."/>
    <n v="0"/>
    <s v="Eur."/>
    <s v=""/>
    <s v="0,00"/>
    <s v="Eur."/>
    <s v="Cartera"/>
    <s v="Anulado_Cia"/>
    <s v="BANASEG-SV"/>
    <s v="ALLIANZ"/>
    <s v="AUTOS"/>
    <s v="Correduría"/>
    <s v="47010"/>
    <s v="VALLADOLID  VALLADOLID"/>
    <s v="Particular"/>
    <s v="09338108-Q"/>
    <s v="Autos Flotas"/>
    <x v="4"/>
    <s v="ALLIANZ"/>
    <x v="0"/>
  </r>
  <r>
    <s v="2026000672"/>
    <s v="580625238"/>
    <s v="14193664-01866"/>
    <s v=""/>
    <x v="0"/>
    <d v="2026-01-01T00:00:00"/>
    <s v="ENRIQUE FERNANDEZ RODRIGUEZ"/>
    <s v="AUTOGRUP V.03 (VH.COM 1ªCATEG.)"/>
    <s v="AUTO FLOTA"/>
    <n v="1195.3599999999999"/>
    <s v="Eur."/>
    <n v="143.44"/>
    <s v="Eur."/>
    <n v="143.44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362017-T"/>
    <s v="Autos Flotas"/>
    <x v="4"/>
    <s v="ALLIANZ"/>
    <x v="0"/>
  </r>
  <r>
    <s v="2026000673"/>
    <s v="580625261"/>
    <s v="14193664-01893"/>
    <s v=""/>
    <x v="0"/>
    <d v="2026-01-01T00:00:00"/>
    <s v="JOSE LUIS GOMEZ RODRIGUEZ"/>
    <s v="AUTOGRUP V.03 (VH.COM 1ªCATEG.)"/>
    <s v="AUTO FLOTA"/>
    <n v="1249.52"/>
    <s v="Eur."/>
    <n v="149.94"/>
    <s v="Eur."/>
    <n v="149.94"/>
    <s v="Eur."/>
    <n v="0"/>
    <s v="Eur."/>
    <s v=""/>
    <s v="0,00"/>
    <s v="Eur."/>
    <s v="Cartera"/>
    <s v="Liquidado_Cia"/>
    <s v="BANASEG-SV"/>
    <s v="ALLIANZ"/>
    <s v="AUTOS"/>
    <s v="Correduría"/>
    <s v="37188"/>
    <s v="CARBAJOSA DE LA SAGRADA  SALAMANCA"/>
    <s v="Particular"/>
    <s v="07847549-H"/>
    <s v="Autos Flotas"/>
    <x v="4"/>
    <s v="ALLIANZ"/>
    <x v="0"/>
  </r>
  <r>
    <s v="2026000674"/>
    <s v="580625253"/>
    <s v="14193664-01887"/>
    <s v=""/>
    <x v="0"/>
    <d v="2026-01-01T00:00:00"/>
    <s v="MARCELINO GARCIA OLIVA"/>
    <s v="AUTOGRUP V.03 (VH.COM 1ªCATEG.)"/>
    <s v="AUTO FLOTA"/>
    <n v="1476.37"/>
    <s v="Eur."/>
    <n v="177.16"/>
    <s v="Eur."/>
    <n v="177.16"/>
    <s v="Eur."/>
    <n v="0"/>
    <s v="Eur."/>
    <s v=""/>
    <s v="0,00"/>
    <s v="Eur."/>
    <s v="Cartera"/>
    <s v="Liquidado_Cia"/>
    <s v="BANASEG-SV"/>
    <s v="ALLIANZ"/>
    <s v="AUTOS"/>
    <s v="Correduría"/>
    <s v="37193"/>
    <s v="ALDEHUELA DE LOS GUZMANES  SALAMANCA"/>
    <s v="Particular"/>
    <s v="07842218-T"/>
    <s v="Autos Flotas"/>
    <x v="4"/>
    <s v="ALLIANZ"/>
    <x v="0"/>
  </r>
  <r>
    <s v="2026000675"/>
    <s v="580625279"/>
    <s v="14193664-01896"/>
    <s v=""/>
    <x v="0"/>
    <d v="2026-01-01T00:00:00"/>
    <s v="JOSE MARIA VILLAGRA PASCUAL"/>
    <s v="AUTOGRUP V.03 (VH.COM 1ªCATEG.)"/>
    <s v="AUTO FLOTA"/>
    <n v="1603.49"/>
    <s v="Eur."/>
    <n v="192.42"/>
    <s v="Eur."/>
    <n v="192.42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260184-Q"/>
    <s v="Autos Flotas"/>
    <x v="4"/>
    <s v="ALLIANZ"/>
    <x v="0"/>
  </r>
  <r>
    <s v="2026000676"/>
    <s v="580625287"/>
    <s v="14193664-01898"/>
    <s v=""/>
    <x v="0"/>
    <d v="2026-01-01T00:00:00"/>
    <s v="JAVIER SANCHEZ SAN NAZARIO"/>
    <s v="AUTOGRUP V.03 (VH.COM 1ªCATEG.)"/>
    <s v="AUTO FLOTA"/>
    <n v="1328.33"/>
    <s v="Eur."/>
    <n v="159.4"/>
    <s v="Eur."/>
    <n v="159.4"/>
    <s v="Eur."/>
    <n v="0"/>
    <s v="Eur."/>
    <s v=""/>
    <s v="0,00"/>
    <s v="Eur."/>
    <s v="Cartera"/>
    <s v="Liquidado_Cia"/>
    <s v="BANASEG-SV"/>
    <s v="ALLIANZ"/>
    <s v="AUTOS"/>
    <s v="Correduría"/>
    <s v="37185"/>
    <s v="VILLAMAYOR  SALAMANCA"/>
    <s v="Particular"/>
    <s v="70862861-E"/>
    <s v="Autos Flotas"/>
    <x v="4"/>
    <s v="ALLIANZ"/>
    <x v="0"/>
  </r>
  <r>
    <s v="2026000677"/>
    <s v="580625295"/>
    <s v="14193664-01900"/>
    <s v=""/>
    <x v="0"/>
    <d v="2026-01-01T00:00:00"/>
    <s v="JOSE ANGEL MARTIN DE CASTRO"/>
    <s v="AUTOGRUP V.03 (VH.COM 1ªCATEG.)"/>
    <s v="AUTO FLOTA"/>
    <n v="2250.4699999999998"/>
    <s v="Eur."/>
    <n v="270.06"/>
    <s v="Eur."/>
    <n v="270.06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 VALLADOLID"/>
    <s v="Particular"/>
    <s v="12370129-Q"/>
    <s v="Autos Flotas"/>
    <x v="4"/>
    <s v="ALLIANZ"/>
    <x v="0"/>
  </r>
  <r>
    <s v="2026000678"/>
    <s v="580625303"/>
    <s v="14193664-01901"/>
    <s v=""/>
    <x v="0"/>
    <d v="2026-01-01T00:00:00"/>
    <s v="JAVIER GONZALEZ MAZARIEGOS"/>
    <s v="AUTOGRUP V.03 (VH.COM 1ªCATEG.)"/>
    <s v="AUTO FLOTA"/>
    <n v="1386.97"/>
    <s v="Eur."/>
    <n v="166.44"/>
    <s v="Eur."/>
    <n v="166.44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301431-R"/>
    <s v="Autos Flotas"/>
    <x v="4"/>
    <s v="ALLIANZ"/>
    <x v="0"/>
  </r>
  <r>
    <s v="2026000679"/>
    <s v="580625311"/>
    <s v="14193664-01904"/>
    <s v=""/>
    <x v="0"/>
    <d v="2026-01-01T00:00:00"/>
    <s v="ALFREDO MANSO PUERTAS"/>
    <s v="AUTOGRUP V.03 (VH.COM 1ªCATEG.)"/>
    <s v="AUTO FLOTA"/>
    <n v="1201.72"/>
    <s v="Eur."/>
    <n v="144.21"/>
    <s v="Eur."/>
    <n v="144.21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VALLADOLID"/>
    <s v="Particular"/>
    <s v="12367185-Q"/>
    <s v="Autos Flotas"/>
    <x v="4"/>
    <s v="ALLIANZ"/>
    <x v="0"/>
  </r>
  <r>
    <s v="2026000680"/>
    <s v="580625337"/>
    <s v="14193664-01943"/>
    <s v=""/>
    <x v="0"/>
    <d v="2026-01-01T00:00:00"/>
    <s v="MANUEL GIL QUILCE"/>
    <s v="AUTOGRUP V.03 (VH.COM 1ªCATEG.)"/>
    <s v="AUTO FLOTA"/>
    <n v="1200.94"/>
    <s v="Eur."/>
    <n v="144.11000000000001"/>
    <s v="Eur."/>
    <n v="144.11000000000001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Particular"/>
    <s v="12402724-C"/>
    <s v="Autos Flotas"/>
    <x v="4"/>
    <s v="ALLIANZ"/>
    <x v="0"/>
  </r>
  <r>
    <s v="2026000681"/>
    <s v="580625378"/>
    <s v="14193664-01969"/>
    <s v=""/>
    <x v="0"/>
    <d v="2026-01-01T00:00:00"/>
    <s v="JOSE LUIS AGUADO MONJE"/>
    <s v="AUTOGRUP V.03 (VH.COM 1ªCATEG.)"/>
    <s v="AUTO FLOTA"/>
    <n v="1201.06"/>
    <s v="Eur."/>
    <n v="144.13"/>
    <s v="Eur."/>
    <n v="144.13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 VALLADOLID"/>
    <s v="Particular"/>
    <s v="12235086-Y"/>
    <s v="Autos Flotas"/>
    <x v="4"/>
    <s v="ALLIANZ"/>
    <x v="0"/>
  </r>
  <r>
    <s v="2026000682"/>
    <s v="580625352"/>
    <s v="14193664-01954"/>
    <s v=""/>
    <x v="0"/>
    <d v="2026-01-01T00:00:00"/>
    <s v="ANA PILAR APARICIO GIL"/>
    <s v="AUTOGRUP V.03 (VH.COM 1ªCATEG.)"/>
    <s v="AUTO FLOTA"/>
    <n v="2168.7199999999998"/>
    <s v="Eur."/>
    <n v="260.25"/>
    <s v="Eur."/>
    <n v="260.25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 VALLADOLID"/>
    <s v="Particular"/>
    <s v="12405490-A"/>
    <s v="Autos Flotas"/>
    <x v="4"/>
    <s v="ALLIANZ"/>
    <x v="0"/>
  </r>
  <r>
    <s v="2026000683"/>
    <s v="580625360"/>
    <s v="14193664-01959"/>
    <s v=""/>
    <x v="0"/>
    <d v="2026-01-01T00:00:00"/>
    <s v="ENRIQUE TEJEDOR GARCIA"/>
    <s v="AUTOGRUP V.03 (VH.COM 1ªCATEG.)"/>
    <s v="AUTO FLOTA"/>
    <n v="1244.94"/>
    <s v="Eur."/>
    <n v="149.38999999999999"/>
    <s v="Eur."/>
    <n v="149.38999999999999"/>
    <s v="Eur."/>
    <n v="0"/>
    <s v="Eur."/>
    <s v=""/>
    <s v="0,00"/>
    <s v="Eur."/>
    <s v="Cartera"/>
    <s v="Liquidado_Cia"/>
    <s v="BANASEG-SV"/>
    <s v="ALLIANZ"/>
    <s v="AUTOS"/>
    <s v="Correduría"/>
    <s v="37006"/>
    <s v="SALAMANCA  SALAMANCA"/>
    <s v="Particular"/>
    <s v="07861344-J"/>
    <s v="Autos Flotas"/>
    <x v="4"/>
    <s v="ALLIANZ"/>
    <x v="0"/>
  </r>
  <r>
    <s v="2026000684"/>
    <s v="580625329"/>
    <s v="14193664-01909"/>
    <s v=""/>
    <x v="0"/>
    <d v="2026-01-01T00:00:00"/>
    <s v="ARMANDO SANTANA MARCOS"/>
    <s v="AUTOGRUP V.03 (VH.COM 1ªCATEG.)"/>
    <s v="AUTO FLOTA"/>
    <n v="1197.97"/>
    <s v="Eur."/>
    <n v="143.76"/>
    <s v="Eur."/>
    <n v="143.76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327462-L"/>
    <s v="Autos Flotas"/>
    <x v="4"/>
    <s v="ALLIANZ"/>
    <x v="0"/>
  </r>
  <r>
    <s v="2026000685"/>
    <s v="580625345"/>
    <s v="14193664-01947"/>
    <s v=""/>
    <x v="0"/>
    <d v="2026-01-01T00:00:00"/>
    <s v="ANTONIO SAN JOSE LEONARDO"/>
    <s v="AUTOGRUP V.03 (VH.COM 1ªCATEG.)"/>
    <s v="AUTO FLOTA"/>
    <n v="1019.41"/>
    <s v="Eur."/>
    <n v="122.33"/>
    <s v="Eur."/>
    <n v="122.33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274372-J"/>
    <s v="Autos Flotas"/>
    <x v="4"/>
    <s v="ALLIANZ"/>
    <x v="0"/>
  </r>
  <r>
    <s v="2026000686"/>
    <s v="580625386"/>
    <s v="14193664-01974"/>
    <s v=""/>
    <x v="0"/>
    <d v="2026-01-01T00:00:00"/>
    <s v="VICTORIANO VILLAR CARRERAS"/>
    <s v="AUTOGRUP V.03 (VH.COM 1ªCATEG.)"/>
    <s v="AUTO FLOTA"/>
    <n v="1192.51"/>
    <s v="Eur."/>
    <n v="143.1"/>
    <s v="Eur."/>
    <n v="143.1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 VALLADOLID"/>
    <s v="Particular"/>
    <s v="09308250-N"/>
    <s v="Autos Flotas"/>
    <x v="4"/>
    <s v="ALLIANZ"/>
    <x v="0"/>
  </r>
  <r>
    <s v="2026000687"/>
    <s v="580625394"/>
    <s v="14193664-01986"/>
    <s v=""/>
    <x v="0"/>
    <d v="2026-01-01T00:00:00"/>
    <s v="AGUSTIN HOLGADO VICENTE"/>
    <s v="AUTOGRUP V.03 (VH.COM 1ªCATEG.)"/>
    <s v="AUTO FLOTA"/>
    <n v="2297.19"/>
    <s v="Eur."/>
    <n v="275.66000000000003"/>
    <s v="Eur."/>
    <n v="275.66000000000003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 VALLADOLID"/>
    <s v="Particular"/>
    <s v="07834649-K"/>
    <s v="Autos Flotas"/>
    <x v="4"/>
    <s v="ALLIANZ"/>
    <x v="0"/>
  </r>
  <r>
    <s v="2026000688"/>
    <s v="580625410"/>
    <s v="14193664-02006"/>
    <s v=""/>
    <x v="0"/>
    <d v="2026-01-01T00:00:00"/>
    <s v="JUAN CARLOS GARCIA MARTINEZ"/>
    <s v="AUTOGRUP V.03 (VH.COM 1ªCATEG.)"/>
    <s v="AUTO FLOTA"/>
    <n v="1761.81"/>
    <s v="Eur."/>
    <n v="211.42"/>
    <s v="Eur."/>
    <n v="211.42"/>
    <s v="Eur."/>
    <n v="0"/>
    <s v="Eur."/>
    <s v=""/>
    <s v="0,00"/>
    <s v="Eur."/>
    <s v="Cartera"/>
    <s v="Devuelto"/>
    <s v="BANASEG-SV"/>
    <s v="ALLIANZ"/>
    <s v="AUTOS"/>
    <s v="Correduría"/>
    <s v="47016"/>
    <s v="VALLADOLID  VALLADOLID"/>
    <s v="Particular"/>
    <s v="12368204-T"/>
    <s v="Autos Flotas"/>
    <x v="4"/>
    <s v="ALLIANZ"/>
    <x v="0"/>
  </r>
  <r>
    <s v="2026000689"/>
    <s v="580625428"/>
    <s v="14193664-02007"/>
    <s v=""/>
    <x v="0"/>
    <d v="2026-01-01T00:00:00"/>
    <s v="JUAN CARLOS GARCIA MARTINEZ"/>
    <s v="AUTOGRUP V.03 (VH.COM 1ªCATEG.)"/>
    <s v="AUTO FLOTA"/>
    <n v="1612.54"/>
    <s v="Eur."/>
    <n v="193.5"/>
    <s v="Eur."/>
    <n v="193.5"/>
    <s v="Eur."/>
    <n v="0"/>
    <s v="Eur."/>
    <s v=""/>
    <s v="0,00"/>
    <s v="Eur."/>
    <s v="Cartera"/>
    <s v="Devuelto"/>
    <s v="BANASEG-SV"/>
    <s v="ALLIANZ"/>
    <s v="AUTOS"/>
    <s v="Correduría"/>
    <s v="47016"/>
    <s v="VALLADOLID  VALLADOLID"/>
    <s v="Particular"/>
    <s v="12368204-T"/>
    <s v="Autos Flotas"/>
    <x v="4"/>
    <s v="ALLIANZ"/>
    <x v="0"/>
  </r>
  <r>
    <s v="2026000690"/>
    <s v="580625402"/>
    <s v="14193664-01987"/>
    <s v=""/>
    <x v="0"/>
    <d v="2026-01-01T00:00:00"/>
    <s v="CEFERINO HERRERO RODRIGUEZ"/>
    <s v="AUTOGRUP V.03 (VH.COM 1ªCATEG.)"/>
    <s v="AUTO FLOTA"/>
    <n v="1439.36"/>
    <s v="Eur."/>
    <n v="172.72"/>
    <s v="Eur."/>
    <n v="172.72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294691-T"/>
    <s v="Autos Flotas"/>
    <x v="4"/>
    <s v="ALLIANZ"/>
    <x v="0"/>
  </r>
  <r>
    <s v="2026000691"/>
    <s v="580625436"/>
    <s v="14193664-02012"/>
    <s v=""/>
    <x v="0"/>
    <d v="2026-01-01T00:00:00"/>
    <s v="OSCAR MONTERO LOPEZ"/>
    <s v="AUTOGRUP V.03 (VH.COM 1ªCATEG.)"/>
    <s v="AUTO FLOTA"/>
    <n v="1855.19"/>
    <s v="Eur."/>
    <n v="222.62"/>
    <s v="Eur."/>
    <n v="222.62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315047-R"/>
    <s v="Autos Flotas"/>
    <x v="4"/>
    <s v="ALLIANZ"/>
    <x v="0"/>
  </r>
  <r>
    <s v="2026000692"/>
    <s v="580625444"/>
    <s v="14193664-02013"/>
    <s v=""/>
    <x v="0"/>
    <d v="2026-01-01T00:00:00"/>
    <s v="JUAN CARLOS ORTEGA CERRADA"/>
    <s v="AUTOGRUP V.03 (VH.COM 1ªCATEG.)"/>
    <s v="AUTO FLOTA"/>
    <n v="1499.69"/>
    <s v="Eur."/>
    <n v="179.96"/>
    <s v="Eur."/>
    <n v="179.96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VALLADOLID"/>
    <s v="Particular"/>
    <s v="50848865-M"/>
    <s v="Autos Flotas"/>
    <x v="4"/>
    <s v="ALLIANZ"/>
    <x v="0"/>
  </r>
  <r>
    <s v="2026000693"/>
    <s v="580625451"/>
    <s v="14193664-02014"/>
    <s v=""/>
    <x v="0"/>
    <d v="2026-01-01T00:00:00"/>
    <s v="CAMPO ELIAS CRIOLLO CALVACHE"/>
    <s v="AUTOGRUP V.03 (VH.COM 1ªCATEG.)"/>
    <s v="AUTO FLOTA"/>
    <n v="868.85"/>
    <s v="Eur."/>
    <n v="104.26"/>
    <s v="Eur."/>
    <n v="104.26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427500-W"/>
    <s v="Autos Flotas"/>
    <x v="4"/>
    <s v="ALLIANZ"/>
    <x v="0"/>
  </r>
  <r>
    <s v="2026000694"/>
    <s v="580625469"/>
    <s v="14193664-02018"/>
    <s v=""/>
    <x v="0"/>
    <d v="2026-01-01T00:00:00"/>
    <s v="SERGIO CEREZO BOMBIN"/>
    <s v="AUTOGRUP V.03 (VH.COM 1ªCATEG.)"/>
    <s v="AUTO FLOTA"/>
    <n v="1752.54"/>
    <s v="Eur."/>
    <n v="210.3"/>
    <s v="Eur."/>
    <n v="210.3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44917332-B"/>
    <s v="Autos Flotas"/>
    <x v="4"/>
    <s v="ALLIANZ"/>
    <x v="0"/>
  </r>
  <r>
    <s v="2026000695"/>
    <s v="580625477"/>
    <s v="14193664-02019"/>
    <s v=""/>
    <x v="0"/>
    <d v="2026-01-01T00:00:00"/>
    <s v="JOSE ANTONIO GOMEZ IGLESIAS"/>
    <s v="AUTOGRUP V.03 (VH.COM 1ªCATEG.)"/>
    <s v="AUTO FLOTA"/>
    <n v="1631.49"/>
    <s v="Eur."/>
    <n v="195.78"/>
    <s v="Eur."/>
    <n v="195.78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09297083-T"/>
    <s v="Autos Flotas"/>
    <x v="4"/>
    <s v="ALLIANZ"/>
    <x v="0"/>
  </r>
  <r>
    <s v="2026000696"/>
    <s v="580625485"/>
    <s v="14193664-02030"/>
    <s v=""/>
    <x v="0"/>
    <d v="2026-01-01T00:00:00"/>
    <s v="ARSENIO GARCIA ORDAS"/>
    <s v="AUTOGRUP V.03 (VH.COM 1ªCATEG.)"/>
    <s v="AUTO FLOTA"/>
    <n v="1857.18"/>
    <s v="Eur."/>
    <n v="222.86"/>
    <s v="Eur."/>
    <n v="222.86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12377461-B"/>
    <s v="Autos Flotas"/>
    <x v="4"/>
    <s v="ALLIANZ"/>
    <x v="0"/>
  </r>
  <r>
    <s v="2026000697"/>
    <s v="580625493"/>
    <s v="14193664-02032"/>
    <s v=""/>
    <x v="0"/>
    <d v="2026-01-01T00:00:00"/>
    <s v="FRANCISCO OLEA CASCON"/>
    <s v="AUTOGRUP V.03 (VH.COM 1ªCATEG.)"/>
    <s v="AUTO FLOTA"/>
    <n v="1425.43"/>
    <s v="Eur."/>
    <n v="171.05"/>
    <s v="Eur."/>
    <n v="171.05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09346315-N"/>
    <s v="Autos Flotas"/>
    <x v="4"/>
    <s v="ALLIANZ"/>
    <x v="0"/>
  </r>
  <r>
    <s v="2026000698"/>
    <s v="580625501"/>
    <s v="14193664-02035"/>
    <s v=""/>
    <x v="0"/>
    <d v="2026-01-01T00:00:00"/>
    <s v="MIGUEL ANGEL ALCOVER ALVAREZ"/>
    <s v="AUTOGRUP V.03 (VH.COM 1ªCATEG.)"/>
    <s v="AUTO FLOTA"/>
    <n v="1197.8599999999999"/>
    <s v="Eur."/>
    <n v="143.74"/>
    <s v="Eur."/>
    <n v="143.74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VALLADOLID"/>
    <s v="Particular"/>
    <s v="09340152-J"/>
    <s v="Autos Flotas"/>
    <x v="4"/>
    <s v="ALLIANZ"/>
    <x v="0"/>
  </r>
  <r>
    <s v="2026000699"/>
    <s v="580625519"/>
    <s v="14193664-02036"/>
    <s v=""/>
    <x v="0"/>
    <d v="2026-01-01T00:00:00"/>
    <s v="ALFONSO FERNANDEZ PELAZ"/>
    <s v="AUTOGRUP V.03 (VH.COM 1ªCATEG.)"/>
    <s v="AUTO FLOTA"/>
    <n v="1675.77"/>
    <s v="Eur."/>
    <n v="201.09"/>
    <s v="Eur."/>
    <n v="201.09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71126432-J"/>
    <s v="Autos Flotas"/>
    <x v="4"/>
    <s v="ALLIANZ"/>
    <x v="0"/>
  </r>
  <r>
    <s v="2026000700"/>
    <s v="580625527"/>
    <s v="14193664-02037"/>
    <s v=""/>
    <x v="0"/>
    <d v="2026-01-01T00:00:00"/>
    <s v="VANESA DEL PLIEGO SALVADOR"/>
    <s v="AUTOGRUP V.03 (VH.COM 1ªCATEG.)"/>
    <s v="AUTO FLOTA"/>
    <n v="1558.53"/>
    <s v="Eur."/>
    <n v="187.02"/>
    <s v="Eur."/>
    <n v="187.02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2674531-E"/>
    <s v="Autos Flotas"/>
    <x v="4"/>
    <s v="ALLIANZ"/>
    <x v="0"/>
  </r>
  <r>
    <s v="2026000701"/>
    <s v="580625535"/>
    <s v="14193664-02038"/>
    <s v=""/>
    <x v="0"/>
    <d v="2026-01-01T00:00:00"/>
    <s v="JOSE MANUEL MARTIN DE LA CRUZ"/>
    <s v="AUTOGRUP V.03 (VH.COM 1ªCATEG.)"/>
    <s v="AUTO FLOTA"/>
    <n v="1457.36"/>
    <s v="Eur."/>
    <n v="174.88"/>
    <s v="Eur."/>
    <n v="174.88"/>
    <s v="Eur."/>
    <n v="0"/>
    <s v="Eur."/>
    <s v=""/>
    <s v="0,00"/>
    <s v="Eur."/>
    <s v="Cartera"/>
    <s v="Cobrado"/>
    <s v="BANASEG-SV"/>
    <s v="ALLIANZ"/>
    <s v="AUTOS"/>
    <s v="Correduría"/>
    <s v="47100"/>
    <s v="TORDESILLAS  VALLADOLID"/>
    <s v="Particular"/>
    <s v="12387237-N"/>
    <s v="Autos Flotas"/>
    <x v="4"/>
    <s v="ALLIANZ"/>
    <x v="0"/>
  </r>
  <r>
    <s v="2026000702"/>
    <s v="580625543"/>
    <s v="14193664-02039"/>
    <s v=""/>
    <x v="0"/>
    <d v="2026-01-01T00:00:00"/>
    <s v="VERONICA CASTAÑO RETUERTO"/>
    <s v="AUTOGRUP V.03 (VH.COM 1ªCATEG.)"/>
    <s v="AUTO FLOTA"/>
    <n v="2101.91"/>
    <s v="Eur."/>
    <n v="252.23"/>
    <s v="Eur."/>
    <n v="252.2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71156415-G"/>
    <s v="Autos Flotas"/>
    <x v="4"/>
    <s v="ALLIANZ"/>
    <x v="0"/>
  </r>
  <r>
    <s v="2026000703"/>
    <s v="580625550"/>
    <s v="14193664-02040"/>
    <s v=""/>
    <x v="0"/>
    <d v="2026-01-01T00:00:00"/>
    <s v="PEDRO JESUS ALONSO DIEZ"/>
    <s v="AUTOGRUP V.03 (VH.COM 1ªCATEG.)"/>
    <s v="AUTO FLOTA"/>
    <n v="1715.12"/>
    <s v="Eur."/>
    <n v="205.81"/>
    <s v="Eur."/>
    <n v="205.8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Particular"/>
    <s v="09290852-W"/>
    <s v="Autos Flotas"/>
    <x v="4"/>
    <s v="ALLIANZ"/>
    <x v="0"/>
  </r>
  <r>
    <s v="2026000704"/>
    <s v="580625584"/>
    <s v="14193664-02050"/>
    <s v=""/>
    <x v="0"/>
    <d v="2026-01-01T00:00:00"/>
    <s v="MANUEL PONCELA GOMEZ"/>
    <s v="AUTOGRUP V.03 (VH.COM 1ªCATEG.)"/>
    <s v="AUTO FLOTA"/>
    <n v="3713.53"/>
    <s v="Eur."/>
    <n v="445.62"/>
    <s v="Eur."/>
    <n v="445.62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280151-L"/>
    <s v="Autos Flotas"/>
    <x v="4"/>
    <s v="ALLIANZ"/>
    <x v="0"/>
  </r>
  <r>
    <s v="2026000705"/>
    <s v="580625568"/>
    <s v="14193664-02042"/>
    <s v=""/>
    <x v="0"/>
    <d v="2026-01-01T00:00:00"/>
    <s v="FRUTOS TOMEO PEREZ"/>
    <s v="AUTOGRUP V.03 (VH.COM 1ªCATEG.)"/>
    <s v="AUTO FLOTA"/>
    <n v="1305.8800000000001"/>
    <s v="Eur."/>
    <n v="156.71"/>
    <s v="Eur."/>
    <n v="156.71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268862-T"/>
    <s v="Autos Flotas"/>
    <x v="4"/>
    <s v="ALLIANZ"/>
    <x v="0"/>
  </r>
  <r>
    <s v="2026000706"/>
    <s v="580625576"/>
    <s v="14193664-02044"/>
    <d v="2026-01-01T00:00:00"/>
    <x v="0"/>
    <d v="2026-01-01T00:00:00"/>
    <s v="TAGRATUR SLU"/>
    <s v="AUTOGRUP V.03 (VH.COM 1ªCATEG.)"/>
    <s v="AUTO FLOTA"/>
    <n v="2136.73"/>
    <s v="Eur."/>
    <n v="256.41000000000003"/>
    <s v="Eur."/>
    <n v="256.41000000000003"/>
    <s v="Eur."/>
    <n v="0"/>
    <s v="Eur."/>
    <s v=""/>
    <s v="0,0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07"/>
    <s v="580625592"/>
    <s v="14193664-02051"/>
    <s v=""/>
    <x v="0"/>
    <d v="2026-01-01T00:00:00"/>
    <s v="ROBERTO ARRANZ REGUILON"/>
    <s v="AUTOGRUP V.03 (VH.COM 1ªCATEG.)"/>
    <s v="AUTO FLOTA"/>
    <n v="2559.46"/>
    <s v="Eur."/>
    <n v="307.14"/>
    <s v="Eur."/>
    <n v="307.14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71152590-C"/>
    <s v="Autos Flotas"/>
    <x v="4"/>
    <s v="ALLIANZ"/>
    <x v="0"/>
  </r>
  <r>
    <s v="2026000709"/>
    <s v="580625600"/>
    <s v="14193664-02052"/>
    <s v=""/>
    <x v="0"/>
    <d v="2026-01-01T00:00:00"/>
    <s v="JOSE GREGORIO CESTEROS LLANO"/>
    <s v="AUTOGRUP V.03 (VH.COM 1ªCATEG.)"/>
    <s v="AUTO FLOTA"/>
    <n v="3329.99"/>
    <s v="Eur."/>
    <n v="399.6"/>
    <s v="Eur."/>
    <n v="399.6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378666-C"/>
    <s v="Autos Flotas"/>
    <x v="4"/>
    <s v="ALLIANZ"/>
    <x v="0"/>
  </r>
  <r>
    <s v="2026000708"/>
    <s v="580625618"/>
    <s v="14193664-02055"/>
    <s v=""/>
    <x v="0"/>
    <d v="2026-01-01T00:00:00"/>
    <s v="DANIEL ALVAREZ GARCIA"/>
    <s v="AUTOGRUP V.03 (VH.COM 1ªCATEG.)"/>
    <s v="AUTO FLOTA"/>
    <n v="2603.73"/>
    <s v="Eur."/>
    <n v="312.45"/>
    <s v="Eur."/>
    <n v="312.45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0710"/>
    <s v="580625626"/>
    <s v="14193664-02057"/>
    <s v=""/>
    <x v="0"/>
    <d v="2026-01-01T00:00:00"/>
    <s v="CO3 COCHES CON CONDUCTOR, S.L.U."/>
    <s v="AUTOGRUP V.03 (VH.COM 1ªCATEG.)"/>
    <s v="AUTO FLOTA"/>
    <n v="2105.94"/>
    <s v="Eur."/>
    <n v="252.71"/>
    <s v="Eur."/>
    <n v="252.7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1"/>
    <s v="580625634"/>
    <s v="14193664-02058"/>
    <s v=""/>
    <x v="0"/>
    <d v="2026-01-01T00:00:00"/>
    <s v="CO3 COCHES CON CONDUCTOR, S.L.U."/>
    <s v="AUTOGRUP V.03 (VH.COM 1ªCATEG.)"/>
    <s v="AUTO FLOTA"/>
    <n v="2105.94"/>
    <s v="Eur."/>
    <n v="252.71"/>
    <s v="Eur."/>
    <n v="252.7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2"/>
    <s v="580625642"/>
    <s v="14193664-02059"/>
    <s v=""/>
    <x v="0"/>
    <d v="2026-01-01T00:00:00"/>
    <s v="CO3 COCHES CON CONDUCTOR, S.L.U."/>
    <s v="AUTOGRUP V.03 (VH.COM 1ªCATEG.)"/>
    <s v="AUTO FLOTA"/>
    <n v="2402.12"/>
    <s v="Eur."/>
    <n v="288.25"/>
    <s v="Eur."/>
    <n v="288.25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3"/>
    <s v="580625659"/>
    <s v="14193664-02060"/>
    <s v=""/>
    <x v="0"/>
    <d v="2026-01-01T00:00:00"/>
    <s v="CO3 COCHES CON CONDUCTOR, S.L.U."/>
    <s v="AUTOGRUP V.03 (VH.COM 1ªCATEG.)"/>
    <s v="AUTO FLOTA"/>
    <n v="1467.05"/>
    <s v="Eur."/>
    <n v="176.05"/>
    <s v="Eur."/>
    <n v="176.05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4"/>
    <s v="580625667"/>
    <s v="14193664-02061"/>
    <s v=""/>
    <x v="0"/>
    <d v="2026-01-01T00:00:00"/>
    <s v="CO3 COCHES CON CONDUCTOR, S.L.U."/>
    <s v="AUTOGRUP V.03 (VH.COM 1ªCATEG.)"/>
    <s v="AUTO FLOTA"/>
    <n v="1467.05"/>
    <s v="Eur."/>
    <n v="176.05"/>
    <s v="Eur."/>
    <n v="176.05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5"/>
    <s v="580625675"/>
    <s v="14193664-02062"/>
    <s v=""/>
    <x v="0"/>
    <d v="2026-01-01T00:00:00"/>
    <s v="CO3 COCHES CON CONDUCTOR, S.L.U."/>
    <s v="AUTOGRUP V.03 (VH.COM 1ªCATEG.)"/>
    <s v="AUTO FLOTA"/>
    <n v="1607.64"/>
    <s v="Eur."/>
    <n v="192.92"/>
    <s v="Eur."/>
    <n v="192.92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6"/>
    <s v="580625683"/>
    <s v="14193664-02063"/>
    <s v=""/>
    <x v="0"/>
    <d v="2026-01-01T00:00:00"/>
    <s v="CO3 COCHES CON CONDUCTOR, S.L.U."/>
    <s v="AUTOGRUP V.03 (VH.COM 1ªCATEG.)"/>
    <s v="AUTO FLOTA"/>
    <n v="1467.05"/>
    <s v="Eur."/>
    <n v="176.05"/>
    <s v="Eur."/>
    <n v="176.05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717"/>
    <s v="580625691"/>
    <s v="14193664-02067"/>
    <s v=""/>
    <x v="0"/>
    <d v="2026-01-01T00:00:00"/>
    <s v="DAVID GARCIA RAMON"/>
    <s v="AUTOGRUP V.03 (VH.COM 1ªCATEG.)"/>
    <s v="AUTO FLOTA"/>
    <n v="2008.87"/>
    <s v="Eur."/>
    <n v="241.06"/>
    <s v="Eur."/>
    <n v="241.06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71125041-W"/>
    <s v="Autos Flotas"/>
    <x v="4"/>
    <s v="ALLIANZ"/>
    <x v="0"/>
  </r>
  <r>
    <s v="2026000718"/>
    <s v="580625709"/>
    <s v="14193664-02068"/>
    <d v="2026-01-01T00:00:00"/>
    <x v="0"/>
    <d v="2026-01-01T00:00:00"/>
    <s v="TAGRATUR SLU"/>
    <s v="AUTOGRUP V.03 (VH.COM 1ªCATEG.)"/>
    <s v="AUTO FLOTA"/>
    <n v="1904.82"/>
    <s v="Eur."/>
    <n v="228.58"/>
    <s v="Eur."/>
    <n v="228.58"/>
    <s v="Eur."/>
    <n v="0"/>
    <s v="Eur."/>
    <s v=""/>
    <s v="0,0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19"/>
    <s v="580625725"/>
    <s v="14193664-02072"/>
    <d v="2026-01-15T00:00:00"/>
    <x v="0"/>
    <d v="2026-01-01T00:00:00"/>
    <s v="BEGOÑA GONZALEZ GUTIERREZ"/>
    <s v="AUTOGRUP V.03 (VH.COM 1ªCATEG.)"/>
    <s v="AUTO FLOTA"/>
    <n v="2414.92"/>
    <s v="Eur."/>
    <n v="289.79000000000002"/>
    <s v="Eur."/>
    <n v="289.79000000000002"/>
    <s v="Eur."/>
    <n v="0"/>
    <s v="Eur."/>
    <s v=""/>
    <s v="0,00"/>
    <s v="Eur."/>
    <s v="Cartera"/>
    <s v="Anulado_Cia"/>
    <s v="BANASEG-SV"/>
    <s v="ALLIANZ"/>
    <s v="AUTOS"/>
    <s v="Correduría"/>
    <s v="47003"/>
    <s v="VALLADOLID  VALLADOLID"/>
    <s v="Particular"/>
    <s v="12196274-H"/>
    <s v="Autos Flotas"/>
    <x v="4"/>
    <s v="ALLIANZ"/>
    <x v="0"/>
  </r>
  <r>
    <s v="2026000720"/>
    <s v="580625717"/>
    <s v="14193664-02070"/>
    <s v=""/>
    <x v="0"/>
    <d v="2026-01-01T00:00:00"/>
    <s v="ARACELI DOPICO GUERRERO"/>
    <s v="AUTOGRUP V.03 (VH.COM 1ªCATEG.)"/>
    <s v="AUTO FLOTA"/>
    <n v="3156.76"/>
    <s v="Eur."/>
    <n v="378.81"/>
    <s v="Eur."/>
    <n v="378.81"/>
    <s v="Eur."/>
    <n v="0"/>
    <s v="Eur."/>
    <s v=""/>
    <s v="0,00"/>
    <s v="Eur."/>
    <s v="Cartera"/>
    <s v="Liquidado_Cia"/>
    <s v="BANASEG-SV"/>
    <s v="ALLIANZ"/>
    <s v="AUTOS"/>
    <s v="Correduría"/>
    <s v="47812"/>
    <s v="PALAZUELO DE VEDIJA  VALLADOLID"/>
    <s v="Particular"/>
    <s v="30647775-E"/>
    <s v="Autos Flotas"/>
    <x v="4"/>
    <s v="ALLIANZ"/>
    <x v="0"/>
  </r>
  <r>
    <s v="2026000721"/>
    <s v="580625733"/>
    <s v="14193664-02073"/>
    <s v=""/>
    <x v="0"/>
    <d v="2026-01-01T00:00:00"/>
    <s v="CONSTANTINO GONZALEZ FERNANDEZ"/>
    <s v="AUTOGRUP V.03 (VH.COM 1ªCATEG.)"/>
    <s v="AUTO FLOTA"/>
    <n v="2081.52"/>
    <s v="Eur."/>
    <n v="249.78"/>
    <s v="Eur."/>
    <n v="249.78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330403-Q"/>
    <s v="Autos Flotas"/>
    <x v="4"/>
    <s v="ALLIANZ"/>
    <x v="0"/>
  </r>
  <r>
    <s v="2026000587"/>
    <s v="580625741"/>
    <s v="14193664-02075"/>
    <d v="2026-01-05T00:00:00"/>
    <x v="6"/>
    <d v="2026-01-01T00:00:00"/>
    <s v="FABIO FERNANDO PEREZ SUAREZ"/>
    <s v="AUTOGRUP V.03 (VH.COM 1ªCATEG.)"/>
    <s v="AUTO FLOTA"/>
    <n v="2316.19"/>
    <s v="Eur."/>
    <n v="277.94"/>
    <s v="Eur."/>
    <n v="277.94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Particular"/>
    <s v="09332064-K"/>
    <s v="Autos Flotas"/>
    <x v="4"/>
    <s v="ALLIANZ"/>
    <x v="0"/>
  </r>
  <r>
    <s v="2026000722"/>
    <s v="580625758"/>
    <s v="14193664-02077"/>
    <s v=""/>
    <x v="0"/>
    <d v="2026-01-01T00:00:00"/>
    <s v="ABDENBI LAMNASRA CHARRADI"/>
    <s v="AUTOGRUP V.03 (VH.COM 1ªCATEG.)"/>
    <s v="AUTO FLOTA"/>
    <n v="2230.04"/>
    <s v="Eur."/>
    <n v="267.60000000000002"/>
    <s v="Eur."/>
    <n v="267.60000000000002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72920499-B"/>
    <s v="Autos Flotas"/>
    <x v="4"/>
    <s v="ALLIANZ"/>
    <x v="0"/>
  </r>
  <r>
    <s v="2026000723"/>
    <s v="580625766"/>
    <s v="14193664-02080"/>
    <s v=""/>
    <x v="0"/>
    <d v="2026-01-01T00:00:00"/>
    <s v="ISSAM EL ADLANI NOUALI"/>
    <s v="AUTOGRUP V.03 (VH.COM 1ªCATEG.)"/>
    <s v="AUTO FLOTA"/>
    <n v="2069.81"/>
    <s v="Eur."/>
    <n v="248.38"/>
    <s v="Eur."/>
    <n v="248.38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443697-F"/>
    <s v="Autos Flotas"/>
    <x v="4"/>
    <s v="ALLIANZ"/>
    <x v="0"/>
  </r>
  <r>
    <s v="2026000724"/>
    <s v="580625774"/>
    <s v="14193664-02081"/>
    <s v=""/>
    <x v="0"/>
    <d v="2026-01-01T00:00:00"/>
    <s v="EDUARDO DE LA FUENTE  GALLEGO"/>
    <s v="AUTOGRUP V.03 (VH.COM 1ªCATEG.)"/>
    <s v="AUTO FLOTA"/>
    <n v="2231.44"/>
    <s v="Eur."/>
    <n v="267.77"/>
    <s v="Eur."/>
    <n v="267.77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421855-S"/>
    <s v="Autos Flotas"/>
    <x v="4"/>
    <s v="ALLIANZ"/>
    <x v="0"/>
  </r>
  <r>
    <s v="2026000572"/>
    <s v="580625782"/>
    <s v="14193664-02082"/>
    <d v="2026-01-02T00:00:00"/>
    <x v="1"/>
    <d v="2026-01-01T00:00:00"/>
    <s v="JESUS MERINO DIEZ"/>
    <s v="AUTOGRUP V.03 (VH.COM 1ªCATEG.)"/>
    <s v="AUTO FLOTA"/>
    <n v="2271.06"/>
    <s v="Eur."/>
    <n v="272.52999999999997"/>
    <s v="Eur."/>
    <n v="272.52999999999997"/>
    <s v="Eur."/>
    <n v="0"/>
    <s v="Eur."/>
    <s v=""/>
    <s v="0,00"/>
    <s v="Eur."/>
    <s v="Cartera"/>
    <s v="Anulado_Cia"/>
    <s v="BANASEG-SV"/>
    <s v="ALLIANZ"/>
    <s v="AUTOS"/>
    <s v="Correduría"/>
    <s v="47270"/>
    <s v="CIGALES  VALLADOLID"/>
    <s v="Particular"/>
    <s v="71023013-W"/>
    <s v="Autos Flotas"/>
    <x v="4"/>
    <s v="ALLIANZ"/>
    <x v="0"/>
  </r>
  <r>
    <s v="2026000725"/>
    <s v="580625790"/>
    <s v="14193664-02085"/>
    <d v="2026-01-01T00:00:00"/>
    <x v="0"/>
    <d v="2026-01-01T00:00:00"/>
    <s v="TAGRATUR SLU"/>
    <s v="AUTOGRUP V.03 (VH.COM 1ªCATEG.)"/>
    <s v="AUTO FLOTA"/>
    <n v="2130.73"/>
    <s v="Eur."/>
    <n v="255.69"/>
    <s v="Eur."/>
    <n v="255.69"/>
    <s v="Eur."/>
    <n v="0"/>
    <s v="Eur."/>
    <s v=""/>
    <s v="0,0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26"/>
    <s v="580625808"/>
    <s v="14193664-02086"/>
    <s v=""/>
    <x v="0"/>
    <d v="2026-01-01T00:00:00"/>
    <s v="JESUS GORDONCILLO LUENGO"/>
    <s v="AUTOGRUP V.03 (VH.COM 1ªCATEG.)"/>
    <s v="AUTO FLOTA"/>
    <n v="1682.26"/>
    <s v="Eur."/>
    <n v="201.87"/>
    <s v="Eur."/>
    <n v="201.87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09335268-M"/>
    <s v="Autos Flotas"/>
    <x v="4"/>
    <s v="ALLIANZ"/>
    <x v="0"/>
  </r>
  <r>
    <s v="2026000727"/>
    <s v="580625824"/>
    <s v="14193664-02089"/>
    <s v=""/>
    <x v="0"/>
    <d v="2026-01-01T00:00:00"/>
    <s v="JOSE MIGUEL MIÑAMBRES DE LA TORRE"/>
    <s v="AUTOGRUP V.03 (VH.COM 1ªCATEG.)"/>
    <s v="AUTO FLOTA"/>
    <n v="1594.39"/>
    <s v="Eur."/>
    <n v="191.33"/>
    <s v="Eur."/>
    <n v="191.33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296195-D"/>
    <s v="Autos Flotas"/>
    <x v="4"/>
    <s v="ALLIANZ"/>
    <x v="0"/>
  </r>
  <r>
    <s v="2026000728"/>
    <s v="580625816"/>
    <s v="14193664-02088"/>
    <s v=""/>
    <x v="0"/>
    <d v="2026-01-01T00:00:00"/>
    <s v="NOUBLAELHAYAT DAKI OUAKIL"/>
    <s v="AUTOGRUP V.03 (VH.COM 1ªCATEG.)"/>
    <s v="AUTO FLOTA"/>
    <n v="3104.05"/>
    <s v="Eur."/>
    <n v="372.49"/>
    <s v="Eur."/>
    <n v="372.49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71578250-L"/>
    <s v="Autos Flotas"/>
    <x v="4"/>
    <s v="ALLIANZ"/>
    <x v="0"/>
  </r>
  <r>
    <s v="2026000729"/>
    <s v="580625840"/>
    <s v="14193664-02093"/>
    <s v=""/>
    <x v="0"/>
    <d v="2026-01-01T00:00:00"/>
    <s v="MARTA INGELMO  DE LA FUENTE"/>
    <s v="AUTOGRUP V.03 (VH.COM 1ªCATEG.)"/>
    <s v="AUTO FLOTA"/>
    <n v="2151.37"/>
    <s v="Eur."/>
    <n v="258.16000000000003"/>
    <s v="Eur."/>
    <n v="258.16000000000003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09315972-Y"/>
    <s v="Autos Flotas"/>
    <x v="4"/>
    <s v="ALLIANZ"/>
    <x v="0"/>
  </r>
  <r>
    <s v="2026000730"/>
    <s v="580625865"/>
    <s v="14193664-02095"/>
    <d v="2026-01-27T00:00:00"/>
    <x v="0"/>
    <d v="2026-01-01T00:00:00"/>
    <s v="OLGA MARIA MORAL ACEBES"/>
    <s v="AUTOGRUP V.03 (VH.COM 1ªCATEG.)"/>
    <s v="AUTO FLOTA"/>
    <n v="741.79"/>
    <s v="Eur."/>
    <n v="89.01"/>
    <s v="Eur."/>
    <n v="89.01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Particular"/>
    <s v="44900031-Y"/>
    <s v="Autos Flotas"/>
    <x v="4"/>
    <s v="ALLIANZ"/>
    <x v="0"/>
  </r>
  <r>
    <s v="2026000731"/>
    <s v="580625832"/>
    <s v="14193664-02092"/>
    <s v=""/>
    <x v="0"/>
    <d v="2026-01-01T00:00:00"/>
    <s v="LUIS MIGUEL LAZARO POVEDA"/>
    <s v="AUTOGRUP V.03 (VH.COM 1ªCATEG.)"/>
    <s v="AUTO FLOTA"/>
    <n v="1670.71"/>
    <s v="Eur."/>
    <n v="200.49"/>
    <s v="Eur."/>
    <n v="200.49"/>
    <s v="Eur."/>
    <n v="0"/>
    <s v="Eur."/>
    <s v=""/>
    <s v="0,00"/>
    <s v="Eur."/>
    <s v="Cartera"/>
    <s v="Liquidado_Cia"/>
    <s v="BANASEG-SV"/>
    <s v="ALLIANZ"/>
    <s v="AUTOS"/>
    <s v="Correduría"/>
    <s v="37007"/>
    <s v="SALAMANCA  SALAMANCA"/>
    <s v="Particular"/>
    <s v="07958056-X"/>
    <s v="Autos Flotas"/>
    <x v="4"/>
    <s v="ALLIANZ"/>
    <x v="0"/>
  </r>
  <r>
    <s v="2026000732"/>
    <s v="580625857"/>
    <s v="14193664-02094"/>
    <s v=""/>
    <x v="0"/>
    <d v="2026-01-01T00:00:00"/>
    <s v="GUILLERMO PEREZ SAN JUAN"/>
    <s v="AUTOGRUP V.03 (VH.COM 1ªCATEG.)"/>
    <s v="AUTO FLOTA"/>
    <n v="1873.97"/>
    <s v="Eur."/>
    <n v="224.88"/>
    <s v="Eur."/>
    <n v="224.88"/>
    <s v="Eur."/>
    <n v="0"/>
    <s v="Eur."/>
    <s v=""/>
    <s v="0,00"/>
    <s v="Eur."/>
    <s v="Cartera"/>
    <s v="Liquidado_Cia"/>
    <s v="BANASEG-SV"/>
    <s v="ALLIANZ"/>
    <s v="AUTOS"/>
    <s v="Correduría"/>
    <s v="37185"/>
    <s v="VILLAMAYOR DE ARMUÑA  SALAMANCA"/>
    <s v="Particular"/>
    <s v="70891708-G"/>
    <s v="Autos Flotas"/>
    <x v="4"/>
    <s v="ALLIANZ"/>
    <x v="0"/>
  </r>
  <r>
    <s v="2026000734"/>
    <s v="580625881"/>
    <s v="14193664-02100"/>
    <s v=""/>
    <x v="0"/>
    <d v="2026-01-01T00:00:00"/>
    <s v="FRANCISCO JOAQUIN COLINAS GARCIA"/>
    <s v="AUTOGRUP V.03 (VH.COM 1ªCATEG.)"/>
    <s v="AUTO FLOTA"/>
    <n v="2459.5700000000002"/>
    <s v="Eur."/>
    <n v="295.14999999999998"/>
    <s v="Eur."/>
    <n v="295.14999999999998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7861765-C"/>
    <s v="Autos Flotas"/>
    <x v="4"/>
    <s v="ALLIANZ"/>
    <x v="0"/>
  </r>
  <r>
    <s v="2026000733"/>
    <s v="580625873"/>
    <s v="14193664-02096"/>
    <s v=""/>
    <x v="0"/>
    <d v="2026-01-01T00:00:00"/>
    <s v="MIGUEL ANGEL PEREZ BENAVENTE"/>
    <s v="AUTOGRUP V.03 (VH.COM 1ªCATEG.)"/>
    <s v="AUTO FLOTA"/>
    <n v="388.66"/>
    <s v="Eur."/>
    <n v="46.64"/>
    <s v="Eur."/>
    <n v="46.64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09331538-R"/>
    <s v="Autos Flotas"/>
    <x v="4"/>
    <s v="ALLIANZ"/>
    <x v="0"/>
  </r>
  <r>
    <s v="2026000735"/>
    <s v="580625899"/>
    <s v="14193664-02101"/>
    <s v=""/>
    <x v="0"/>
    <d v="2026-01-01T00:00:00"/>
    <s v="SADIK ASSID CHOUYOUKH"/>
    <s v="AUTOGRUP V.03 (VH.COM 1ªCATEG.)"/>
    <s v="AUTO FLOTA"/>
    <n v="2276.0700000000002"/>
    <s v="Eur."/>
    <n v="273.13"/>
    <s v="Eur."/>
    <n v="273.13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440343-B"/>
    <s v="Autos Flotas"/>
    <x v="4"/>
    <s v="ALLIANZ"/>
    <x v="0"/>
  </r>
  <r>
    <s v="2026000736"/>
    <s v="580625923"/>
    <s v="14193664-02106"/>
    <s v=""/>
    <x v="0"/>
    <d v="2026-01-01T00:00:00"/>
    <s v="ALEJANDRO PARRA GARCIA"/>
    <s v="AUTOGRUP V.03 (VH.COM 1ªCATEG.)"/>
    <s v="AUTO FLOTA"/>
    <n v="2099.84"/>
    <s v="Eur."/>
    <n v="251.98"/>
    <s v="Eur."/>
    <n v="251.98"/>
    <s v="Eur."/>
    <n v="0"/>
    <s v="Eur."/>
    <s v=""/>
    <s v="0,00"/>
    <s v="Eur."/>
    <s v="Cartera"/>
    <s v="Liquidado_Cia"/>
    <s v="BANASEG-SV"/>
    <s v="ALLIANZ"/>
    <s v="AUTOS"/>
    <s v="Correduría"/>
    <s v="47610"/>
    <s v="ZARATAN  VALLADOLID"/>
    <s v="Particular"/>
    <s v="12243663-G"/>
    <s v="Autos Flotas"/>
    <x v="4"/>
    <s v="ALLIANZ"/>
    <x v="0"/>
  </r>
  <r>
    <s v="2026000737"/>
    <s v="580625915"/>
    <s v="14193664-02104"/>
    <s v=""/>
    <x v="0"/>
    <d v="2026-01-01T00:00:00"/>
    <s v="MARIA LUISA LOPEZ MORA"/>
    <s v="AUTOGRUP V.03 (VH.COM 1ªCATEG.)"/>
    <s v="AUTO FLOTA"/>
    <n v="501.75"/>
    <s v="Eur."/>
    <n v="60.21"/>
    <s v="Eur."/>
    <n v="60.2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Particular"/>
    <s v="12379862-C"/>
    <s v="Autos Flotas"/>
    <x v="4"/>
    <s v="ALLIANZ"/>
    <x v="0"/>
  </r>
  <r>
    <s v="2026000738"/>
    <s v="580625907"/>
    <s v="14193664-02103"/>
    <s v=""/>
    <x v="0"/>
    <d v="2026-01-01T00:00:00"/>
    <s v="HUGO RODRIGUEZ NÚÑEZ"/>
    <s v="AUTOGRUP V.03 (VH.COM 1ªCATEG.)"/>
    <s v="AUTO FLOTA"/>
    <n v="2462.6"/>
    <s v="Eur."/>
    <n v="295.51"/>
    <s v="Eur."/>
    <n v="295.51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12405769-Y"/>
    <s v="Autos Flotas"/>
    <x v="4"/>
    <s v="ALLIANZ"/>
    <x v="0"/>
  </r>
  <r>
    <s v="2026000739"/>
    <s v="580625931"/>
    <s v="14193664-02108"/>
    <s v=""/>
    <x v="0"/>
    <d v="2026-01-01T00:00:00"/>
    <s v="FLORIN COCHINESCU "/>
    <s v="AUTOGRUP V.03 (VH.COM 1ªCATEG.)"/>
    <s v="AUTO FLOTA"/>
    <n v="1935.31"/>
    <s v="Eur."/>
    <n v="232.24"/>
    <s v="Eur."/>
    <n v="232.24"/>
    <s v="Eur."/>
    <n v="0"/>
    <s v="Eur."/>
    <s v=""/>
    <s v="0,00"/>
    <s v="Eur."/>
    <s v="Cartera"/>
    <s v="Liquidado_Cia"/>
    <s v="BANASEG-SV"/>
    <s v="ALLIANZ"/>
    <s v="AUTOS"/>
    <s v="Correduría"/>
    <s v="47006"/>
    <s v="VALLADOLID  VALLADOLID"/>
    <s v="Particular"/>
    <s v="71383829-V"/>
    <s v="Autos Flotas"/>
    <x v="4"/>
    <s v="ALLIANZ"/>
    <x v="0"/>
  </r>
  <r>
    <s v="2026000740"/>
    <s v="580625949"/>
    <s v="14193664-02109"/>
    <s v=""/>
    <x v="0"/>
    <d v="2026-01-01T00:00:00"/>
    <s v="JOHN JAIRO DEL RIO HENAO"/>
    <s v="AUTOGRUP V.03 (VH.COM 1ªCATEG.)"/>
    <s v="AUTO FLOTA"/>
    <n v="1561.51"/>
    <s v="Eur."/>
    <n v="187.38"/>
    <s v="Eur."/>
    <n v="187.38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472584-Y"/>
    <s v="Autos Flotas"/>
    <x v="4"/>
    <s v="ALLIANZ"/>
    <x v="0"/>
  </r>
  <r>
    <s v="2026000742"/>
    <s v="580625956"/>
    <s v="14193664-02110"/>
    <s v=""/>
    <x v="0"/>
    <d v="2026-01-01T00:00:00"/>
    <s v="ALBERTO CASTANEDO CUCURULL"/>
    <s v="AUTOGRUP V.03 (VH.COM 1ªCATEG.)"/>
    <s v="AUTO FLOTA"/>
    <n v="1651.53"/>
    <s v="Eur."/>
    <n v="198.18"/>
    <s v="Eur."/>
    <n v="198.18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402398-Q"/>
    <s v="Autos Flotas"/>
    <x v="4"/>
    <s v="ALLIANZ"/>
    <x v="0"/>
  </r>
  <r>
    <s v="2026000741"/>
    <s v="580625964"/>
    <s v="14193664-02111"/>
    <s v=""/>
    <x v="0"/>
    <d v="2026-01-01T00:00:00"/>
    <s v="CAYETANO ANTONIO HERNANDEZ HERNANDEZ"/>
    <s v="AUTOGRUP V.03 (VH.COM 1ªCATEG.)"/>
    <s v="AUTO FLOTA"/>
    <n v="778.53"/>
    <s v="Eur."/>
    <n v="93.42"/>
    <s v="Eur."/>
    <n v="93.42"/>
    <s v="Eur."/>
    <n v="0"/>
    <s v="Eur."/>
    <s v=""/>
    <s v="0,00"/>
    <s v="Eur."/>
    <s v="Cartera"/>
    <s v="Liquidado_Cia"/>
    <s v="BANASEG-SV"/>
    <s v="ALLIANZ"/>
    <s v="AUTOS"/>
    <s v="Correduría"/>
    <s v="37900"/>
    <s v="SANTA MARTA DE TORMES  SALAMANCA"/>
    <s v="Particular"/>
    <s v="70979847-F"/>
    <s v="Autos Flotas"/>
    <x v="4"/>
    <s v="ALLIANZ"/>
    <x v="0"/>
  </r>
  <r>
    <s v="2026000743"/>
    <s v="580625972"/>
    <s v="14193664-02114"/>
    <s v=""/>
    <x v="0"/>
    <d v="2026-01-01T00:00:00"/>
    <s v="DAVID GARCIA RAMON"/>
    <s v="AUTOGRUP V.03 (VH.COM 1ªCATEG.)"/>
    <s v="AUTO FLOTA"/>
    <n v="1392.92"/>
    <s v="Eur."/>
    <n v="167.15"/>
    <s v="Eur."/>
    <n v="167.15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71125041-W"/>
    <s v="Autos Flotas"/>
    <x v="4"/>
    <s v="ALLIANZ"/>
    <x v="0"/>
  </r>
  <r>
    <s v="2026000744"/>
    <s v="580625980"/>
    <s v="14193664-02115"/>
    <s v=""/>
    <x v="0"/>
    <d v="2026-01-01T00:00:00"/>
    <s v="JAVIER ALVAREZ SANZ"/>
    <s v="AUTOGRUP V.03 (VH.COM 1ªCATEG.)"/>
    <s v="AUTO FLOTA"/>
    <n v="2190.23"/>
    <s v="Eur."/>
    <n v="262.83"/>
    <s v="Eur."/>
    <n v="262.83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319018-Q"/>
    <s v="Autos Flotas"/>
    <x v="4"/>
    <s v="ALLIANZ"/>
    <x v="0"/>
  </r>
  <r>
    <s v="2026000745"/>
    <s v="580625998"/>
    <s v="14193664-02116"/>
    <s v=""/>
    <x v="0"/>
    <d v="2026-01-01T00:00:00"/>
    <s v="MARCOS ANTONIO SAN JOSE ESPINAR"/>
    <s v="AUTOGRUP V.03 (VH.COM 1ªCATEG.)"/>
    <s v="AUTO FLOTA"/>
    <n v="1494.53"/>
    <s v="Eur."/>
    <n v="179.34"/>
    <s v="Eur."/>
    <n v="179.34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09296669-T"/>
    <s v="Autos Flotas"/>
    <x v="4"/>
    <s v="ALLIANZ"/>
    <x v="0"/>
  </r>
  <r>
    <s v="2026000746"/>
    <s v="580626004"/>
    <s v="14193664-02117"/>
    <s v=""/>
    <x v="0"/>
    <d v="2026-01-01T00:00:00"/>
    <s v="JOSE LUIS BLANCO RICO"/>
    <s v="AUTOGRUP V.03 (VH.COM 1ªCATEG.)"/>
    <s v="AUTO FLOTA"/>
    <n v="2559.64"/>
    <s v="Eur."/>
    <n v="307.16000000000003"/>
    <s v="Eur."/>
    <n v="307.16000000000003"/>
    <s v="Eur."/>
    <n v="0"/>
    <s v="Eur."/>
    <s v=""/>
    <s v="0,00"/>
    <s v="Eur."/>
    <s v="Cartera"/>
    <s v="Liquidado_Cia"/>
    <s v="BANASEG-SV"/>
    <s v="ALLIANZ"/>
    <s v="AUTOS"/>
    <s v="Correduría"/>
    <s v="47170"/>
    <s v="PUERTA DE CASASOLA  VALLADOLID"/>
    <s v="Particular"/>
    <s v="12389973-B"/>
    <s v="Autos Flotas"/>
    <x v="4"/>
    <s v="ALLIANZ"/>
    <x v="0"/>
  </r>
  <r>
    <s v="2026000747"/>
    <s v="580626012"/>
    <s v="14193664-02119"/>
    <s v=""/>
    <x v="0"/>
    <d v="2026-01-01T00:00:00"/>
    <s v="ANDRES ALEJANDRO PAREDES FIGUEROA"/>
    <s v="AUTOGRUP V.03 (VH.COM 1ªCATEG.)"/>
    <s v="AUTO FLOTA"/>
    <n v="1340.64"/>
    <s v="Eur."/>
    <n v="160.88"/>
    <s v="Eur."/>
    <n v="160.88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439317-C"/>
    <s v="Autos Flotas"/>
    <x v="4"/>
    <s v="ALLIANZ"/>
    <x v="0"/>
  </r>
  <r>
    <s v="2026000558"/>
    <s v="580626020"/>
    <s v="14193664-02122"/>
    <d v="2026-01-02T00:00:00"/>
    <x v="1"/>
    <d v="2026-01-01T00:00:00"/>
    <s v="ANDERSON DAVID ROBLES TORRES"/>
    <s v="AUTOGRUP V.03 (VH.COM 1ªCATEG.)"/>
    <s v="AUTO FLOTA"/>
    <n v="3943.86"/>
    <s v="Eur."/>
    <n v="473.26"/>
    <s v="Eur."/>
    <n v="473.26"/>
    <s v="Eur."/>
    <n v="0"/>
    <s v="Eur."/>
    <s v=""/>
    <s v="0,00"/>
    <s v="Eur."/>
    <s v="Cartera"/>
    <s v="Anulado_Cia"/>
    <s v="BANASEG-SV"/>
    <s v="ALLIANZ"/>
    <s v="AUTOS"/>
    <s v="Correduría"/>
    <s v="47013"/>
    <s v="VALLADOLID  VALLADOLID"/>
    <s v="Particular"/>
    <s v="12434426-M"/>
    <s v="Autos Flotas"/>
    <x v="4"/>
    <s v="ALLIANZ"/>
    <x v="0"/>
  </r>
  <r>
    <s v="2026000748"/>
    <s v="580626038"/>
    <s v="14193664-02124"/>
    <s v=""/>
    <x v="0"/>
    <d v="2026-01-01T00:00:00"/>
    <s v="MARIA TERESA SANTOS MARTINEZ"/>
    <s v="AUTOGRUP V.03 (VH.COM 1ªCATEG.)"/>
    <s v="AUTO FLOTA"/>
    <n v="2285.35"/>
    <s v="Eur."/>
    <n v="274.24"/>
    <s v="Eur."/>
    <n v="274.24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09794858-D"/>
    <s v="Autos Flotas"/>
    <x v="4"/>
    <s v="ALLIANZ"/>
    <x v="0"/>
  </r>
  <r>
    <s v="2026000749"/>
    <s v="580626046"/>
    <s v="14193664-02126"/>
    <s v=""/>
    <x v="0"/>
    <d v="2026-01-01T00:00:00"/>
    <s v="PEDRO JUAN GARCIA DEL PRADO"/>
    <s v="AUTOGRUP V.03 (VH.COM 1ªCATEG.)"/>
    <s v="AUTO FLOTA"/>
    <n v="587.16"/>
    <s v="Eur."/>
    <n v="70.459999999999994"/>
    <s v="Eur."/>
    <n v="70.459999999999994"/>
    <s v="Eur."/>
    <n v="0"/>
    <s v="Eur."/>
    <s v=""/>
    <s v="0,00"/>
    <s v="Eur."/>
    <s v="Cartera"/>
    <s v="Devuelto"/>
    <s v="BANASEG-SV"/>
    <s v="ALLIANZ"/>
    <s v="AUTOS"/>
    <s v="Correduría"/>
    <s v="37006"/>
    <s v="SALAMANCA  Salamanca"/>
    <s v="Particular"/>
    <s v="70891442-Z"/>
    <s v="Autos Flotas"/>
    <x v="4"/>
    <s v="ALLIANZ"/>
    <x v="0"/>
  </r>
  <r>
    <s v="2026000750"/>
    <s v="580626053"/>
    <s v="14193664-02127"/>
    <s v=""/>
    <x v="0"/>
    <d v="2026-01-01T00:00:00"/>
    <s v="TAYEB ASSID AMINE"/>
    <s v="AUTOGRUP V.03 (VH.COM 1ªCATEG.)"/>
    <s v="AUTO FLOTA"/>
    <n v="3124.62"/>
    <s v="Eur."/>
    <n v="374.95"/>
    <s v="Eur."/>
    <n v="374.95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476249-Z"/>
    <s v="Autos Flotas"/>
    <x v="4"/>
    <s v="ALLIANZ"/>
    <x v="0"/>
  </r>
  <r>
    <s v="2026000751"/>
    <s v="580626061"/>
    <s v="14193664-02128"/>
    <s v=""/>
    <x v="0"/>
    <d v="2026-01-01T00:00:00"/>
    <s v="LUNA ORTIZ MARRON"/>
    <s v="AUTOGRUP V.03 (VH.COM 1ªCATEG.)"/>
    <s v="AUTO FLOTA"/>
    <n v="2987.17"/>
    <s v="Eur."/>
    <n v="358.46"/>
    <s v="Eur."/>
    <n v="358.46"/>
    <s v="Eur."/>
    <n v="0"/>
    <s v="Eur."/>
    <s v=""/>
    <s v="0,00"/>
    <s v="Eur."/>
    <s v="Cartera"/>
    <s v="Liquidado_Cia"/>
    <s v="BANASEG-SV"/>
    <s v="ALLIANZ"/>
    <s v="AUTOS"/>
    <s v="Correduría"/>
    <s v="09340"/>
    <s v="LERMA  BURGOS"/>
    <s v="Particular"/>
    <s v="13148349-P"/>
    <s v="Autos Flotas"/>
    <x v="4"/>
    <s v="ALLIANZ"/>
    <x v="0"/>
  </r>
  <r>
    <s v="2026000752"/>
    <s v="580626079"/>
    <s v="14193664-02129"/>
    <s v=""/>
    <x v="0"/>
    <d v="2026-01-01T00:00:00"/>
    <s v="JUAN CARLOS DEL CASTILLO LEON"/>
    <s v="AUTOGRUP V.03 (VH.COM 1ªCATEG.)"/>
    <s v="AUTO FLOTA"/>
    <n v="1896.62"/>
    <s v="Eur."/>
    <n v="227.59"/>
    <s v="Eur."/>
    <n v="227.59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323038-B"/>
    <s v="Autos Flotas"/>
    <x v="4"/>
    <s v="ALLIANZ"/>
    <x v="0"/>
  </r>
  <r>
    <s v="2026000753"/>
    <s v="580626087"/>
    <s v="14193664-02130"/>
    <s v=""/>
    <x v="0"/>
    <d v="2026-01-01T00:00:00"/>
    <s v="TAYEB ASSID AMINE"/>
    <s v="AUTOGRUP V.03 (VH.COM 1ªCATEG.)"/>
    <s v="AUTO FLOTA"/>
    <n v="2412.1"/>
    <s v="Eur."/>
    <n v="289.45"/>
    <s v="Eur."/>
    <n v="289.45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476249-Z"/>
    <s v="Autos Flotas"/>
    <x v="4"/>
    <s v="ALLIANZ"/>
    <x v="0"/>
  </r>
  <r>
    <s v="2026000754"/>
    <s v="580626103"/>
    <s v="14193664-02133"/>
    <s v=""/>
    <x v="0"/>
    <d v="2026-01-01T00:00:00"/>
    <s v="ANDRES JOSE DEL REY GARCIA"/>
    <s v="AUTOGRUP V.03 (VH.COM 1ªCATEG.)"/>
    <s v="AUTO FLOTA"/>
    <n v="1376.6"/>
    <s v="Eur."/>
    <n v="165.19"/>
    <s v="Eur."/>
    <n v="165.19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02272240-R"/>
    <s v="Autos Flotas"/>
    <x v="4"/>
    <s v="ALLIANZ"/>
    <x v="0"/>
  </r>
  <r>
    <s v="2026000755"/>
    <s v="580626095"/>
    <s v="14193664-02131"/>
    <s v=""/>
    <x v="0"/>
    <d v="2026-01-01T00:00:00"/>
    <s v="ABDELMAJID BOUICHICHANE BENZINE"/>
    <s v="AUTOGRUP V.03 (VH.COM 1ªCATEG.)"/>
    <s v="AUTO FLOTA"/>
    <n v="884.16"/>
    <s v="Eur."/>
    <n v="106.1"/>
    <s v="Eur."/>
    <n v="106.1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442679-R"/>
    <s v="Autos Flotas"/>
    <x v="4"/>
    <s v="ALLIANZ"/>
    <x v="0"/>
  </r>
  <r>
    <s v="2026000756"/>
    <s v="580626129"/>
    <s v="14193664-02135"/>
    <s v=""/>
    <x v="0"/>
    <d v="2026-01-01T00:00:00"/>
    <s v="JOSE MARIA VILLAZALA FERNANDEZ"/>
    <s v="AUTOGRUP V.03 (VH.COM 1ªCATEG.)"/>
    <s v="AUTO FLOTA"/>
    <n v="2855.58"/>
    <s v="Eur."/>
    <n v="342.67"/>
    <s v="Eur."/>
    <n v="342.67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09311659-V"/>
    <s v="Autos Flotas"/>
    <x v="4"/>
    <s v="ALLIANZ"/>
    <x v="0"/>
  </r>
  <r>
    <s v="2026000757"/>
    <s v="580626111"/>
    <s v="14193664-02134"/>
    <s v=""/>
    <x v="0"/>
    <d v="2026-01-01T00:00:00"/>
    <s v="ANA BELEN CERRON NEGRO"/>
    <s v="AUTOGRUP V.03 (VH.COM 1ªCATEG.)"/>
    <s v="AUTO FLOTA"/>
    <n v="1851.45"/>
    <s v="Eur."/>
    <n v="222.17"/>
    <s v="Eur."/>
    <n v="222.17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VALLADOLID"/>
    <s v="Particular"/>
    <s v="12380588-X"/>
    <s v="Autos Flotas"/>
    <x v="4"/>
    <s v="ALLIANZ"/>
    <x v="0"/>
  </r>
  <r>
    <s v="2026000758"/>
    <s v="580626137"/>
    <s v="14193664-02136"/>
    <s v=""/>
    <x v="0"/>
    <d v="2026-01-01T00:00:00"/>
    <s v="MANUEL FRANCISCO EGIDO GORDO"/>
    <s v="AUTOGRUP V.03 (VH.COM 1ªCATEG.)"/>
    <s v="AUTO FLOTA"/>
    <n v="1144.8499999999999"/>
    <s v="Eur."/>
    <n v="137.38"/>
    <s v="Eur."/>
    <n v="137.38"/>
    <s v="Eur."/>
    <n v="0"/>
    <s v="Eur."/>
    <s v=""/>
    <s v="0,00"/>
    <s v="Eur."/>
    <s v="Cartera"/>
    <s v="Liquidado_Cia"/>
    <s v="BANASEG-SV"/>
    <s v="ALLIANZ"/>
    <s v="AUTOS"/>
    <s v="Correduría"/>
    <s v="37006"/>
    <s v="SALAMANCA  SALAMANCA"/>
    <s v="Particular"/>
    <s v="70978227-C"/>
    <s v="Autos Flotas"/>
    <x v="4"/>
    <s v="ALLIANZ"/>
    <x v="0"/>
  </r>
  <r>
    <s v="2026000759"/>
    <s v="580626145"/>
    <s v="14193664-02137"/>
    <s v=""/>
    <x v="0"/>
    <d v="2026-01-01T00:00:00"/>
    <s v="VICTOR MANUEL REYES VILLORIA"/>
    <s v="AUTOGRUP V.03 (VH.COM 1ªCATEG.)"/>
    <s v="AUTO FLOTA"/>
    <n v="816.8"/>
    <s v="Eur."/>
    <n v="98.02"/>
    <s v="Eur."/>
    <n v="98.02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71328210-N"/>
    <s v="Autos Flotas"/>
    <x v="4"/>
    <s v="ALLIANZ"/>
    <x v="0"/>
  </r>
  <r>
    <s v="2026000760"/>
    <s v="580626152"/>
    <s v="14193664-02138"/>
    <s v=""/>
    <x v="0"/>
    <d v="2026-01-01T00:00:00"/>
    <s v="JUAN CARLOS MEDINA FERNANDEZ"/>
    <s v="AUTOGRUP V.03 (VH.COM 1ªCATEG.)"/>
    <s v="AUTO FLOTA"/>
    <n v="1939.59"/>
    <s v="Eur."/>
    <n v="232.75"/>
    <s v="Eur."/>
    <n v="232.7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307750-H"/>
    <s v="Autos Flotas"/>
    <x v="4"/>
    <s v="ALLIANZ"/>
    <x v="0"/>
  </r>
  <r>
    <s v="2026000761"/>
    <s v="580626160"/>
    <s v="14193664-02139"/>
    <s v=""/>
    <x v="0"/>
    <d v="2026-01-01T00:00:00"/>
    <s v="ALFREDO ARIAS GONZALEZ"/>
    <s v="AUTOGRUP V.03 (VH.COM 1ªCATEG.)"/>
    <s v="AUTO FLOTA"/>
    <n v="2961.98"/>
    <s v="Eur."/>
    <n v="355.44"/>
    <s v="Eur."/>
    <n v="355.44"/>
    <s v="Eur."/>
    <n v="0"/>
    <s v="Eur."/>
    <s v=""/>
    <s v="0,00"/>
    <s v="Eur."/>
    <s v="Cartera"/>
    <s v="Liquidado_Cia"/>
    <s v="BANASEG-SV"/>
    <s v="ALLIANZ"/>
    <s v="AUTOS"/>
    <s v="Correduría"/>
    <s v="24193"/>
    <s v="VILLAQUILAMBRE  LEON"/>
    <s v="Particular"/>
    <s v="09805732-G"/>
    <s v="Autos Flotas"/>
    <x v="4"/>
    <s v="ALLIANZ"/>
    <x v="0"/>
  </r>
  <r>
    <s v="2026000765"/>
    <s v="580626178"/>
    <s v="14193664-02140"/>
    <s v=""/>
    <x v="0"/>
    <d v="2026-01-01T00:00:00"/>
    <s v="ROBERTO BENITO HERNANDEZ"/>
    <s v="AUTOGRUP V.03 (VH.COM 1ªCATEG.)"/>
    <s v="AUTO FLOTA"/>
    <n v="443.87"/>
    <s v="Eur."/>
    <n v="53.26"/>
    <s v="Eur."/>
    <n v="53.26"/>
    <s v="Eur."/>
    <n v="0"/>
    <s v="Eur."/>
    <s v=""/>
    <s v="0,00"/>
    <s v="Eur."/>
    <s v="Cartera"/>
    <s v="Liquidado_Cia"/>
    <s v="BANASEG-SV"/>
    <s v="ALLIANZ"/>
    <s v="AUTOS"/>
    <s v="Correduría"/>
    <s v="37185"/>
    <s v="VILLAMAYOR  SALAMANCA"/>
    <s v="Particular"/>
    <s v="07988043-M"/>
    <s v="Autos Flotas"/>
    <x v="4"/>
    <s v="ALLIANZ"/>
    <x v="0"/>
  </r>
  <r>
    <s v="2026000762"/>
    <s v="580626186"/>
    <s v="14193664-02142"/>
    <s v=""/>
    <x v="0"/>
    <d v="2026-01-01T00:00:00"/>
    <s v="ANDON VALCHEV GEORGIEV"/>
    <s v="AUTOGRUP V.03 (VH.COM 1ªCATEG.)"/>
    <s v="AUTO FLOTA"/>
    <n v="2849.59"/>
    <s v="Eur."/>
    <n v="341.95"/>
    <s v="Eur."/>
    <n v="341.95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X9664483-K"/>
    <s v="Autos Flotas"/>
    <x v="4"/>
    <s v="ALLIANZ"/>
    <x v="0"/>
  </r>
  <r>
    <s v="2026000763"/>
    <s v="580626194"/>
    <s v="14193664-02143"/>
    <s v=""/>
    <x v="0"/>
    <d v="2026-01-01T00:00:00"/>
    <s v="JILALI EL MAZI ARMICHE"/>
    <s v="AUTOGRUP V.03 (VH.COM 1ªCATEG.)"/>
    <s v="AUTO FLOTA"/>
    <n v="2353.0500000000002"/>
    <s v="Eur."/>
    <n v="282.37"/>
    <s v="Eur."/>
    <n v="282.37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4047700-J"/>
    <s v="Autos Flotas"/>
    <x v="4"/>
    <s v="ALLIANZ"/>
    <x v="0"/>
  </r>
  <r>
    <s v="2026000580"/>
    <s v="580626202"/>
    <s v="14193664-02145"/>
    <d v="2026-01-02T00:00:00"/>
    <x v="1"/>
    <d v="2026-01-01T00:00:00"/>
    <s v="JUAN ANTONIO BECERRA RICO"/>
    <s v="AUTOGRUP V.03 (VH.COM 1ªCATEG.)"/>
    <s v="AUTO FLOTA"/>
    <n v="2274.41"/>
    <s v="Eur."/>
    <n v="272.93"/>
    <s v="Eur."/>
    <n v="272.93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Particular"/>
    <s v="71136697-C"/>
    <s v="Autos Flotas"/>
    <x v="4"/>
    <s v="ALLIANZ"/>
    <x v="0"/>
  </r>
  <r>
    <s v="2026000764"/>
    <s v="580626210"/>
    <s v="14193664-02146"/>
    <s v=""/>
    <x v="0"/>
    <d v="2026-01-01T00:00:00"/>
    <s v="ANGEL BAJO PEREZ"/>
    <s v="AUTOGRUP V.03 (VH.COM 1ªCATEG.)"/>
    <s v="AUTO FLOTA"/>
    <n v="748.78"/>
    <s v="Eur."/>
    <n v="89.85"/>
    <s v="Eur."/>
    <n v="89.85"/>
    <s v="Eur."/>
    <n v="0"/>
    <s v="Eur."/>
    <s v=""/>
    <s v="0,00"/>
    <s v="Eur."/>
    <s v="Cartera"/>
    <s v="Liquidado_Cia"/>
    <s v="BANASEG-SV"/>
    <s v="ALLIANZ"/>
    <s v="AUTOS"/>
    <s v="Correduría"/>
    <s v="37184"/>
    <s v="VILLARES DE LA REINA  SALAMANCA"/>
    <s v="Particular"/>
    <s v="07866483-T"/>
    <s v="Autos Flotas"/>
    <x v="4"/>
    <s v="ALLIANZ"/>
    <x v="0"/>
  </r>
  <r>
    <s v="2026000766"/>
    <s v="580626228"/>
    <s v="14193664-02148"/>
    <s v=""/>
    <x v="0"/>
    <d v="2026-01-01T00:00:00"/>
    <s v="VAMOSCAR SL"/>
    <s v="AUTOGRUP V.03 (VH.COM 1ªCATEG.)"/>
    <s v="AUTO FLOTA"/>
    <n v="2015.89"/>
    <s v="Eur."/>
    <n v="241.91"/>
    <s v="Eur."/>
    <n v="241.9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56663"/>
    <s v="Autos Flotas"/>
    <x v="4"/>
    <s v="ALLIANZ"/>
    <x v="0"/>
  </r>
  <r>
    <s v="2026000767"/>
    <s v="580626236"/>
    <s v="14193664-02149"/>
    <s v=""/>
    <x v="0"/>
    <d v="2026-01-01T00:00:00"/>
    <s v="RODOLFO ALVAREZ CAMPO"/>
    <s v="AUTOGRUP V.03 (VH.COM 1ªCATEG.)"/>
    <s v="AUTO FLOTA"/>
    <n v="3260.51"/>
    <s v="Eur."/>
    <n v="391.26"/>
    <s v="Eur."/>
    <n v="391.26"/>
    <s v="Eur."/>
    <n v="0"/>
    <s v="Eur."/>
    <s v=""/>
    <s v="0,00"/>
    <s v="Eur."/>
    <s v="Cartera"/>
    <s v="Devuelto"/>
    <s v="BANASEG-SV"/>
    <s v="ALLIANZ"/>
    <s v="AUTOS"/>
    <s v="Correduría"/>
    <s v="47010"/>
    <s v="VALLADOLID  VALLADOLID"/>
    <s v="Particular"/>
    <s v="09289094-S"/>
    <s v="Autos Flotas"/>
    <x v="4"/>
    <s v="ALLIANZ"/>
    <x v="0"/>
  </r>
  <r>
    <s v="2026000768"/>
    <s v="580626244"/>
    <s v="14193664-02150"/>
    <s v=""/>
    <x v="0"/>
    <d v="2026-01-01T00:00:00"/>
    <s v="ALVARO BAÑOS PRESA"/>
    <s v="AUTOGRUP V.03 (VH.COM 1ªCATEG.)"/>
    <s v="AUTO FLOTA"/>
    <n v="1671.24"/>
    <s v="Eur."/>
    <n v="200.55"/>
    <s v="Eur."/>
    <n v="200.55"/>
    <s v="Eur."/>
    <n v="0"/>
    <s v="Eur."/>
    <s v=""/>
    <s v="0,00"/>
    <s v="Eur."/>
    <s v="Cartera"/>
    <s v="Liquidado_Cia"/>
    <s v="BANASEG-SV"/>
    <s v="ALLIANZ"/>
    <s v="AUTOS"/>
    <s v="Correduría"/>
    <s v="24005"/>
    <s v=" LEON  LEON"/>
    <s v="Particular"/>
    <s v="30669472-F"/>
    <s v="Autos Flotas"/>
    <x v="4"/>
    <s v="ALLIANZ"/>
    <x v="0"/>
  </r>
  <r>
    <s v="2026000769"/>
    <s v="580626251"/>
    <s v="14193664-02152"/>
    <s v=""/>
    <x v="0"/>
    <d v="2026-01-01T00:00:00"/>
    <s v="JOSE RAMON SANZ RODRIGUEZ"/>
    <s v="AUTOGRUP V.03 (VH.COM 1ªCATEG.)"/>
    <s v="AUTO FLOTA"/>
    <n v="2328.04"/>
    <s v="Eur."/>
    <n v="279.36"/>
    <s v="Eur."/>
    <n v="279.36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275829-K"/>
    <s v="Autos Flotas"/>
    <x v="4"/>
    <s v="ALLIANZ"/>
    <x v="0"/>
  </r>
  <r>
    <s v="2026000770"/>
    <s v="580626269"/>
    <s v="14193664-02155"/>
    <s v=""/>
    <x v="0"/>
    <d v="2026-01-01T00:00:00"/>
    <s v="LUIS MIGUEL LAZARO POVEDA"/>
    <s v="AUTOGRUP V.03 (VH.COM 1ªCATEG.)"/>
    <s v="AUTO FLOTA"/>
    <n v="2125.04"/>
    <s v="Eur."/>
    <n v="255"/>
    <s v="Eur."/>
    <n v="255"/>
    <s v="Eur."/>
    <n v="0"/>
    <s v="Eur."/>
    <s v=""/>
    <s v="0,00"/>
    <s v="Eur."/>
    <s v="Cartera"/>
    <s v="Liquidado_Cia"/>
    <s v="BANASEG-SV"/>
    <s v="ALLIANZ"/>
    <s v="AUTOS"/>
    <s v="Correduría"/>
    <s v="37007"/>
    <s v="SALAMANCA  SALAMANCA"/>
    <s v="Particular"/>
    <s v="07958056-X"/>
    <s v="Autos Flotas"/>
    <x v="4"/>
    <s v="ALLIANZ"/>
    <x v="0"/>
  </r>
  <r>
    <s v="2026000771"/>
    <s v="580626277"/>
    <s v="14193664-02156"/>
    <d v="2026-01-27T00:00:00"/>
    <x v="0"/>
    <d v="2026-01-01T00:00:00"/>
    <s v="MARCOS MARTINEZ LOPEZ"/>
    <s v="AUTOGRUP V.03 (VH.COM 1ªCATEG.)"/>
    <s v="AUTO FLOTA"/>
    <n v="3086.81"/>
    <s v="Eur."/>
    <n v="370.42"/>
    <s v="Eur."/>
    <n v="370.42"/>
    <s v="Eur."/>
    <n v="0"/>
    <s v="Eur."/>
    <s v=""/>
    <s v="0,00"/>
    <s v="Eur."/>
    <s v="Cartera"/>
    <s v="Anulado_Cia"/>
    <s v="BANASEG-SV"/>
    <s v="ALLIANZ"/>
    <s v="AUTOS"/>
    <s v="Correduría"/>
    <s v="24750"/>
    <s v="LA BAÑEZA"/>
    <s v="Particular"/>
    <s v="71549946-M"/>
    <s v="Autos Flotas"/>
    <x v="4"/>
    <s v="ALLIANZ"/>
    <x v="0"/>
  </r>
  <r>
    <s v="2026000772"/>
    <s v="580626285"/>
    <s v="14193664-02158"/>
    <s v=""/>
    <x v="0"/>
    <d v="2026-01-01T00:00:00"/>
    <s v="DAVID AREVALO ABASCAL"/>
    <s v="AUTOGRUP V.03 (VH.COM 1ªCATEG.)"/>
    <s v="AUTO FLOTA"/>
    <n v="1622.28"/>
    <s v="Eur."/>
    <n v="194.67"/>
    <s v="Eur."/>
    <n v="194.67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71120135-H"/>
    <s v="Autos Flotas"/>
    <x v="4"/>
    <s v="ALLIANZ"/>
    <x v="0"/>
  </r>
  <r>
    <s v="2026000773"/>
    <s v="580626293"/>
    <s v="14193664-02160"/>
    <s v=""/>
    <x v="0"/>
    <d v="2026-01-01T00:00:00"/>
    <s v="JOSE MANUEL ESCUDERO SAN MATIAS"/>
    <s v="AUTOGRUP V.03 (VH.COM 1ªCATEG.)"/>
    <s v="AUTO FLOTA"/>
    <n v="1998.55"/>
    <s v="Eur."/>
    <n v="239.83"/>
    <s v="Eur."/>
    <n v="239.83"/>
    <s v="Eur."/>
    <n v="0"/>
    <s v="Eur."/>
    <s v=""/>
    <s v="0,00"/>
    <s v="Eur."/>
    <s v="Cartera"/>
    <s v="Liquidado_Cia"/>
    <s v="BANASEG-SV"/>
    <s v="ALLIANZ"/>
    <s v="AUTOS"/>
    <s v="Correduría"/>
    <s v="37008"/>
    <s v="SALAMANCA  SALAMANCA"/>
    <s v="Particular"/>
    <s v="07974266-M"/>
    <s v="Autos Flotas"/>
    <x v="4"/>
    <s v="ALLIANZ"/>
    <x v="0"/>
  </r>
  <r>
    <s v="2026000774"/>
    <s v="580626301"/>
    <s v="14193664-02161"/>
    <s v=""/>
    <x v="0"/>
    <d v="2026-01-01T00:00:00"/>
    <s v="GERMAN SAN MARTIN CASTELLANOS "/>
    <s v="AUTOGRUP V.03 (VH.COM 1ªCATEG.)"/>
    <s v="AUTO FLOTA"/>
    <n v="1671.24"/>
    <s v="Eur."/>
    <n v="200.55"/>
    <s v="Eur."/>
    <n v="200.55"/>
    <s v="Eur."/>
    <n v="0"/>
    <s v="Eur."/>
    <s v=""/>
    <s v="0,00"/>
    <s v="Eur."/>
    <s v="Cartera"/>
    <s v="Liquidado_Cia"/>
    <s v="BANASEG-SV"/>
    <s v="ALLIANZ"/>
    <s v="AUTOS"/>
    <s v="Correduría"/>
    <s v="24007"/>
    <s v="LEON  LEON"/>
    <s v="Particular"/>
    <s v="51095295-J"/>
    <s v="Autos Flotas"/>
    <x v="4"/>
    <s v="ALLIANZ"/>
    <x v="0"/>
  </r>
  <r>
    <s v="2026000775"/>
    <s v="580626319"/>
    <s v="14193664-02163"/>
    <s v=""/>
    <x v="0"/>
    <d v="2026-01-01T00:00:00"/>
    <s v="DANIEL ALVAREZ GARCIA"/>
    <s v="AUTOGRUP V.03 (VH.COM 1ªCATEG.)"/>
    <s v="AUTO FLOTA"/>
    <n v="3201.85"/>
    <s v="Eur."/>
    <n v="384.22"/>
    <s v="Eur."/>
    <n v="384.22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0776"/>
    <s v="580626335"/>
    <s v="14193664-02167"/>
    <s v=""/>
    <x v="0"/>
    <d v="2026-01-01T00:00:00"/>
    <s v="EFRAIN ALVAREZ FEITO"/>
    <s v="AUTOGRUP V.03 (VH.COM 1ªCATEG.)"/>
    <s v="AUTO FLOTA"/>
    <n v="1780.33"/>
    <s v="Eur."/>
    <n v="213.64"/>
    <s v="Eur."/>
    <n v="213.64"/>
    <s v="Eur."/>
    <n v="0"/>
    <s v="Eur."/>
    <s v=""/>
    <s v="0,00"/>
    <s v="Eur."/>
    <s v="Cartera"/>
    <s v="Liquidado_Cia"/>
    <s v="BANASEG-SV"/>
    <s v="ALLIANZ"/>
    <s v="AUTOS"/>
    <s v="Correduría"/>
    <s v="24008"/>
    <s v="LEON  LEON"/>
    <s v="Particular"/>
    <s v="10087914-E"/>
    <s v="Autos Flotas"/>
    <x v="4"/>
    <s v="ALLIANZ"/>
    <x v="0"/>
  </r>
  <r>
    <s v="2026000777"/>
    <s v="580626327"/>
    <s v="14193664-02165"/>
    <s v=""/>
    <x v="0"/>
    <d v="2026-01-01T00:00:00"/>
    <s v="ANTONIO ROBLES LOPEZ"/>
    <s v="AUTOGRUP V.03 (VH.COM 1ªCATEG.)"/>
    <s v="AUTO FLOTA"/>
    <n v="2126.06"/>
    <s v="Eur."/>
    <n v="255.13"/>
    <s v="Eur."/>
    <n v="255.13"/>
    <s v="Eur."/>
    <n v="0"/>
    <s v="Eur."/>
    <s v=""/>
    <s v="0,00"/>
    <s v="Eur."/>
    <s v="Cartera"/>
    <s v="Liquidado_Cia"/>
    <s v="BANASEG-SV"/>
    <s v="ALLIANZ"/>
    <s v="AUTOS"/>
    <s v="Correduría"/>
    <s v="24006"/>
    <s v="LEON  LEON"/>
    <s v="Particular"/>
    <s v="09745156-X"/>
    <s v="Autos Flotas"/>
    <x v="4"/>
    <s v="ALLIANZ"/>
    <x v="0"/>
  </r>
  <r>
    <s v="2026000778"/>
    <s v="580626350"/>
    <s v="14193664-02171"/>
    <s v=""/>
    <x v="0"/>
    <d v="2026-01-01T00:00:00"/>
    <s v="RAUL GUTIERREZ BLANCO"/>
    <s v="AUTOGRUP V.03 (VH.COM 1ªCATEG.)"/>
    <s v="AUTO FLOTA"/>
    <n v="2390.39"/>
    <s v="Eur."/>
    <n v="286.85000000000002"/>
    <s v="Eur."/>
    <n v="286.85000000000002"/>
    <s v="Eur."/>
    <n v="0"/>
    <s v="Eur."/>
    <s v=""/>
    <s v="0,00"/>
    <s v="Eur."/>
    <s v="Cartera"/>
    <s v="Liquidado_Cia"/>
    <s v="BANASEG-SV"/>
    <s v="ALLIANZ"/>
    <s v="AUTOS"/>
    <s v="Correduría"/>
    <s v="24700"/>
    <s v="ASTORGA  LEON"/>
    <s v="Particular"/>
    <s v="71562703-C"/>
    <s v="Autos Flotas"/>
    <x v="4"/>
    <s v="ALLIANZ"/>
    <x v="0"/>
  </r>
  <r>
    <s v="2026000779"/>
    <s v="580626343"/>
    <s v="14193664-02168"/>
    <s v=""/>
    <x v="0"/>
    <d v="2026-01-01T00:00:00"/>
    <s v="ANGEL JOSE GARCIA  GONZALEZ"/>
    <s v="AUTOGRUP V.03 (VH.COM 1ªCATEG.)"/>
    <s v="AUTO FLOTA"/>
    <n v="1974.88"/>
    <s v="Eur."/>
    <n v="236.99"/>
    <s v="Eur."/>
    <n v="236.99"/>
    <s v="Eur."/>
    <n v="0"/>
    <s v="Eur."/>
    <s v=""/>
    <s v="0,00"/>
    <s v="Eur."/>
    <s v="Cartera"/>
    <s v="Liquidado_Cia"/>
    <s v="BANASEG-SV"/>
    <s v="ALLIANZ"/>
    <s v="AUTOS"/>
    <s v="Correduría"/>
    <s v="37008"/>
    <s v="SALAMANCA  SALAMANCA"/>
    <s v="Particular"/>
    <s v="07968186-C"/>
    <s v="Autos Flotas"/>
    <x v="4"/>
    <s v="ALLIANZ"/>
    <x v="0"/>
  </r>
  <r>
    <s v="2026000780"/>
    <s v="580626368"/>
    <s v="14193664-02173"/>
    <s v=""/>
    <x v="0"/>
    <d v="2026-01-01T00:00:00"/>
    <s v="JOSE IGNACIO SAN JOSE MUÑOZ"/>
    <s v="AUTOGRUP V.03 (VH.COM 1ªCATEG.)"/>
    <s v="AUTO FLOTA"/>
    <n v="1742.46"/>
    <s v="Eur."/>
    <n v="209.1"/>
    <s v="Eur."/>
    <n v="209.1"/>
    <s v="Eur."/>
    <n v="0"/>
    <s v="Eur."/>
    <s v=""/>
    <s v="0,00"/>
    <s v="Eur."/>
    <s v="Cartera"/>
    <s v="Liquidado_Cia"/>
    <s v="BANASEG-SV"/>
    <s v="ALLIANZ"/>
    <s v="AUTOS"/>
    <s v="Correduría"/>
    <s v="47016"/>
    <s v="VALLADOLID  VALLADOLID"/>
    <s v="Particular"/>
    <s v="12388698-R"/>
    <s v="Autos Flotas"/>
    <x v="4"/>
    <s v="ALLIANZ"/>
    <x v="0"/>
  </r>
  <r>
    <s v="2026000781"/>
    <s v="580626376"/>
    <s v="14193664-02174"/>
    <s v=""/>
    <x v="0"/>
    <d v="2026-01-01T00:00:00"/>
    <s v="MARIO RUBIO OJERO"/>
    <s v="AUTOGRUP V.03 (VH.COM 1ªCATEG.)"/>
    <s v="AUTO FLOTA"/>
    <n v="3260.51"/>
    <s v="Eur."/>
    <n v="391.26"/>
    <s v="Eur."/>
    <n v="391.26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71123647-B"/>
    <s v="Autos Flotas"/>
    <x v="4"/>
    <s v="ALLIANZ"/>
    <x v="0"/>
  </r>
  <r>
    <s v="2026000782"/>
    <s v="580626384"/>
    <s v="14193664-02177"/>
    <s v=""/>
    <x v="0"/>
    <d v="2026-01-01T00:00:00"/>
    <s v="JULIO GUERVOS ROMERO"/>
    <s v="AUTOGRUP V.03 (VH.COM 1ªCATEG.)"/>
    <s v="AUTO FLOTA"/>
    <n v="2362.27"/>
    <s v="Eur."/>
    <n v="283.47000000000003"/>
    <s v="Eur."/>
    <n v="283.47000000000003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388619-Z"/>
    <s v="Autos Flotas"/>
    <x v="4"/>
    <s v="ALLIANZ"/>
    <x v="0"/>
  </r>
  <r>
    <s v="2026000783"/>
    <s v="580626392"/>
    <s v="14193664-02182"/>
    <s v=""/>
    <x v="0"/>
    <d v="2026-01-01T00:00:00"/>
    <s v="EDWIN G ZUÑIGA PARDO"/>
    <s v="AUTOGRUP V.03 (VH.COM 1ªCATEG.)"/>
    <s v="AUTO FLOTA"/>
    <n v="753.72"/>
    <s v="Eur."/>
    <n v="90.45"/>
    <s v="Eur."/>
    <n v="90.45"/>
    <s v="Eur."/>
    <n v="0"/>
    <s v="Eur."/>
    <s v=""/>
    <s v="0,00"/>
    <s v="Eur."/>
    <s v="Cartera"/>
    <s v="Liquidado_Cia"/>
    <s v="BANASEG-SV"/>
    <s v="ALLIANZ"/>
    <s v="AUTOS"/>
    <s v="Correduría"/>
    <s v="47162"/>
    <s v="ALADEAMAYOR GOLF  VALLADOLID"/>
    <s v="Particular"/>
    <s v="71316619-J"/>
    <s v="Autos Flotas"/>
    <x v="4"/>
    <s v="ALLIANZ"/>
    <x v="0"/>
  </r>
  <r>
    <s v="2026000784"/>
    <s v="580626400"/>
    <s v="14193664-02183"/>
    <s v=""/>
    <x v="0"/>
    <d v="2026-01-01T00:00:00"/>
    <s v="JOHN JAIRO DEL RIO HENAO"/>
    <s v="AUTOGRUP V.03 (VH.COM 1ªCATEG.)"/>
    <s v="AUTO FLOTA"/>
    <n v="3333.12"/>
    <s v="Eur."/>
    <n v="399.97"/>
    <s v="Eur."/>
    <n v="399.97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472584-Y"/>
    <s v="Autos Flotas"/>
    <x v="4"/>
    <s v="ALLIANZ"/>
    <x v="0"/>
  </r>
  <r>
    <s v="2026000785"/>
    <s v="580626418"/>
    <s v="14193664-02187"/>
    <s v=""/>
    <x v="0"/>
    <d v="2026-01-01T00:00:00"/>
    <s v="MANUEL RODRIGUEZ ANTOLINEZ"/>
    <s v="AUTOGRUP V.03 (VH.COM 1ªCATEG.)"/>
    <s v="AUTO FLOTA"/>
    <n v="1521.9"/>
    <s v="Eur."/>
    <n v="182.63"/>
    <s v="Eur."/>
    <n v="182.63"/>
    <s v="Eur."/>
    <n v="0"/>
    <s v="Eur."/>
    <s v=""/>
    <s v="0,00"/>
    <s v="Eur."/>
    <s v="Cartera"/>
    <s v="Liquidado_Cia"/>
    <s v="BANASEG-SV"/>
    <s v="ALLIANZ"/>
    <s v="AUTOS"/>
    <s v="Correduría"/>
    <s v="47015"/>
    <s v="VALLADOLID"/>
    <s v="Particular"/>
    <s v="12402261-V"/>
    <s v="Autos Flotas"/>
    <x v="4"/>
    <s v="ALLIANZ"/>
    <x v="0"/>
  </r>
  <r>
    <s v="2026000786"/>
    <s v="580626426"/>
    <s v="14193664-02188"/>
    <s v=""/>
    <x v="0"/>
    <d v="2026-01-01T00:00:00"/>
    <s v="JOSE BARRANCO SAN MODESTO"/>
    <s v="AUTOGRUP V.03 (VH.COM 1ªCATEG.)"/>
    <s v="AUTO FLOTA"/>
    <n v="1216.6300000000001"/>
    <s v="Eur."/>
    <n v="146"/>
    <s v="Eur."/>
    <n v="146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- VALLADOLID"/>
    <s v="Particular"/>
    <s v="71143681-N"/>
    <s v="Autos Flotas"/>
    <x v="4"/>
    <s v="ALLIANZ"/>
    <x v="0"/>
  </r>
  <r>
    <s v="2026000787"/>
    <s v="580626434"/>
    <s v="14193664-02189"/>
    <d v="2026-01-27T00:00:00"/>
    <x v="0"/>
    <d v="2026-01-01T00:00:00"/>
    <s v="MAURICIO ENRIQUE TEJERO MORENO"/>
    <s v="AUTOGRUP V.03 (VH.COM 1ªCATEG.)"/>
    <s v="AUTO FLOTA"/>
    <n v="2399.3200000000002"/>
    <s v="Eur."/>
    <n v="287.92"/>
    <s v="Eur."/>
    <n v="287.92"/>
    <s v="Eur."/>
    <n v="0"/>
    <s v="Eur."/>
    <s v=""/>
    <s v="0,00"/>
    <s v="Eur."/>
    <s v="Cartera"/>
    <s v="Anulado_Cia"/>
    <s v="BANASEG-SV"/>
    <s v="ALLIANZ"/>
    <s v="AUTOS"/>
    <s v="Correduría"/>
    <s v="47155"/>
    <s v="SANTOVENIA DE PISUERGA  VALLADOLID"/>
    <s v="Particular"/>
    <s v="12432069-V"/>
    <s v="Autos Flotas"/>
    <x v="4"/>
    <s v="ALLIANZ"/>
    <x v="0"/>
  </r>
  <r>
    <s v="2026000788"/>
    <s v="580626442"/>
    <s v="14193664-02190"/>
    <s v=""/>
    <x v="0"/>
    <d v="2026-01-01T00:00:00"/>
    <s v="JOSE ANTONIO RUEDA SAMANIEGO"/>
    <s v="AUTOGRUP V.03 (VH.COM 1ªCATEG.)"/>
    <s v="AUTO FLOTA"/>
    <n v="1384.76"/>
    <s v="Eur."/>
    <n v="166.17"/>
    <s v="Eur."/>
    <n v="166.17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71125467-Z"/>
    <s v="Autos Flotas"/>
    <x v="4"/>
    <s v="ALLIANZ"/>
    <x v="0"/>
  </r>
  <r>
    <s v="2026000789"/>
    <s v="580626459"/>
    <s v="14193664-02191"/>
    <s v=""/>
    <x v="0"/>
    <d v="2026-01-01T00:00:00"/>
    <s v="JUAN CARLOS GARCIA GUTIERREZ"/>
    <s v="AUTOGRUP V.03 (VH.COM 1ªCATEG.)"/>
    <s v="AUTO FLOTA"/>
    <n v="2611.48"/>
    <s v="Eur."/>
    <n v="313.38"/>
    <s v="Eur."/>
    <n v="313.38"/>
    <s v="Eur."/>
    <n v="0"/>
    <s v="Eur."/>
    <s v=""/>
    <s v="0,00"/>
    <s v="Eur."/>
    <s v="Cartera"/>
    <s v="Liquidado_Cia"/>
    <s v="BANASEG-SV"/>
    <s v="ALLIANZ"/>
    <s v="AUTOS"/>
    <s v="Correduría"/>
    <s v="24193"/>
    <s v="VILLAQUILAMBRE  León"/>
    <s v="Particular"/>
    <s v="71416376-L"/>
    <s v="Autos Flotas"/>
    <x v="4"/>
    <s v="ALLIANZ"/>
    <x v="0"/>
  </r>
  <r>
    <s v="2026000790"/>
    <s v="580626467"/>
    <s v="14193664-02192"/>
    <s v=""/>
    <x v="0"/>
    <d v="2026-01-01T00:00:00"/>
    <s v="OSCAR JONAS GALLEGO BOBILLO"/>
    <s v="AUTOGRUP V.03 (VH.COM 1ªCATEG.)"/>
    <s v="AUTO FLOTA"/>
    <n v="1378.23"/>
    <s v="Eur."/>
    <n v="165.39"/>
    <s v="Eur."/>
    <n v="165.39"/>
    <s v="Eur."/>
    <n v="0"/>
    <s v="Eur."/>
    <s v=""/>
    <s v="0,00"/>
    <s v="Eur."/>
    <s v="Cartera"/>
    <s v="Facturado"/>
    <s v="BANASEG-SV"/>
    <s v="ALLIANZ"/>
    <s v="AUTOS"/>
    <s v="Correduría"/>
    <s v="47007"/>
    <s v="VALLADOLID  VALLADOLID"/>
    <s v="Particular"/>
    <s v="71116764-M"/>
    <s v="Autos Flotas"/>
    <x v="4"/>
    <s v="ALLIANZ"/>
    <x v="0"/>
  </r>
  <r>
    <s v="2026000791"/>
    <s v="580626483"/>
    <s v="14193664-02194"/>
    <d v="2026-01-01T00:00:00"/>
    <x v="0"/>
    <d v="2026-01-01T00:00:00"/>
    <s v="JOSE MANUEL ANTON FERNANDEZ"/>
    <s v="AUTOGRUP V.03 (VH.COM 1ªCATEG.)"/>
    <s v="AUTO FLOTA"/>
    <n v="2267.27"/>
    <s v="Eur."/>
    <n v="272.07"/>
    <s v="Eur."/>
    <n v="272.07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Particular"/>
    <s v="09339971-Q"/>
    <s v="Autos Flotas"/>
    <x v="4"/>
    <s v="ALLIANZ"/>
    <x v="0"/>
  </r>
  <r>
    <s v="2026000792"/>
    <s v="580626491"/>
    <s v="14193664-02195"/>
    <s v=""/>
    <x v="0"/>
    <d v="2026-01-01T00:00:00"/>
    <s v="RUBEN NAVA GIL"/>
    <s v="AUTOGRUP V.03 (VH.COM 1ªCATEG.)"/>
    <s v="AUTO FLOTA"/>
    <n v="386.46"/>
    <s v="Eur."/>
    <n v="46.38"/>
    <s v="Eur."/>
    <n v="46.38"/>
    <s v="Eur."/>
    <n v="0"/>
    <s v="Eur."/>
    <s v=""/>
    <s v="0,00"/>
    <s v="Eur."/>
    <s v="Cartera"/>
    <s v="Liquidado_Cia"/>
    <s v="BANASEG-SV"/>
    <s v="ALLIANZ"/>
    <s v="AUTOS"/>
    <s v="Correduría"/>
    <s v="47193"/>
    <s v="CISTERNIGA  VALLADOLID"/>
    <s v="Particular"/>
    <s v="44901755-M"/>
    <s v="Autos Flotas"/>
    <x v="4"/>
    <s v="ALLIANZ"/>
    <x v="0"/>
  </r>
  <r>
    <s v="2026000793"/>
    <s v="580626517"/>
    <s v="14193664-02197"/>
    <s v=""/>
    <x v="0"/>
    <d v="2026-01-01T00:00:00"/>
    <s v="AHMET AITE LAHBIB DAKIR"/>
    <s v="AUTOGRUP V.03 (VH.COM 1ªCATEG.)"/>
    <s v="AUTO FLOTA"/>
    <n v="1294.02"/>
    <s v="Eur."/>
    <n v="155.28"/>
    <s v="Eur."/>
    <n v="155.28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60483707-D"/>
    <s v="Autos Flotas"/>
    <x v="4"/>
    <s v="ALLIANZ"/>
    <x v="0"/>
  </r>
  <r>
    <s v="2026000794"/>
    <s v="580626509"/>
    <s v="14193664-02196"/>
    <s v=""/>
    <x v="0"/>
    <d v="2026-01-01T00:00:00"/>
    <s v="MARIA ARRIBAS TORRELLAS"/>
    <s v="AUTOGRUP V.03 (VH.COM 1ªCATEG.)"/>
    <s v="AUTO FLOTA"/>
    <n v="2434.98"/>
    <s v="Eur."/>
    <n v="292.2"/>
    <s v="Eur."/>
    <n v="292.2"/>
    <s v="Eur."/>
    <n v="0"/>
    <s v="Eur."/>
    <s v=""/>
    <s v="0,00"/>
    <s v="Eur."/>
    <s v="Cartera"/>
    <s v="Liquidado_Cia"/>
    <s v="BANASEG-SV"/>
    <s v="ALLIANZ"/>
    <s v="AUTOS"/>
    <s v="Correduría"/>
    <s v="47130"/>
    <s v="(URB.ENTREPINOS) SIMANCAS  VALLADOLID"/>
    <s v="Particular"/>
    <s v="71133352-X"/>
    <s v="Autos Flotas"/>
    <x v="4"/>
    <s v="ALLIANZ"/>
    <x v="0"/>
  </r>
  <r>
    <s v="2026000795"/>
    <s v="580626525"/>
    <s v="14193664-02198"/>
    <s v=""/>
    <x v="0"/>
    <d v="2026-01-01T00:00:00"/>
    <s v="FRANCISCO JAVIER HERNANDEZ MATESANZ"/>
    <s v="AUTOGRUP V.03 (VH.COM 1ªCATEG.)"/>
    <s v="AUTO FLOTA"/>
    <n v="1567.65"/>
    <s v="Eur."/>
    <n v="188.12"/>
    <s v="Eur."/>
    <n v="188.12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230050-F"/>
    <s v="Autos Flotas"/>
    <x v="4"/>
    <s v="ALLIANZ"/>
    <x v="0"/>
  </r>
  <r>
    <s v="2026000797"/>
    <s v="580626533"/>
    <s v="14193664-02199"/>
    <s v=""/>
    <x v="0"/>
    <d v="2026-01-01T00:00:00"/>
    <s v="RUBEN ALVAREZ DE CASTRO"/>
    <s v="AUTOGRUP V.03 (VH.COM 1ªCATEG.)"/>
    <s v="AUTO FLOTA"/>
    <n v="2243.4499999999998"/>
    <s v="Eur."/>
    <n v="269.20999999999998"/>
    <s v="Eur."/>
    <n v="269.20999999999998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399754-V"/>
    <s v="Autos Flotas"/>
    <x v="4"/>
    <s v="ALLIANZ"/>
    <x v="0"/>
  </r>
  <r>
    <s v="2026000796"/>
    <s v="580626541"/>
    <s v="14193664-02200"/>
    <s v=""/>
    <x v="0"/>
    <d v="2026-01-01T00:00:00"/>
    <s v="FELIX PEÑA MACIAS"/>
    <s v="AUTOGRUP V.03 (VH.COM 1ªCATEG.)"/>
    <s v="AUTO FLOTA"/>
    <n v="532.24"/>
    <s v="Eur."/>
    <n v="63.87"/>
    <s v="Eur."/>
    <n v="63.87"/>
    <s v="Eur."/>
    <n v="0"/>
    <s v="Eur."/>
    <s v=""/>
    <s v="0,00"/>
    <s v="Eur."/>
    <s v="Cartera"/>
    <s v="Liquidado_Cia"/>
    <s v="BANASEG-SV"/>
    <s v="ALLIANZ"/>
    <s v="AUTOS"/>
    <s v="Correduría"/>
    <s v="47013"/>
    <s v="VILLABAÑEZ  VALLADOLID"/>
    <s v="Particular"/>
    <s v="71136252-N"/>
    <s v="Autos Flotas"/>
    <x v="4"/>
    <s v="ALLIANZ"/>
    <x v="0"/>
  </r>
  <r>
    <s v="2026000798"/>
    <s v="580626566"/>
    <s v="14193664-02202"/>
    <s v=""/>
    <x v="0"/>
    <d v="2026-01-01T00:00:00"/>
    <s v="FRANCISCO JAVIER DE ROJAS CURIEL"/>
    <s v="AUTOGRUP V.03 (VH.COM 1ªCATEG.)"/>
    <s v="AUTO FLOTA"/>
    <n v="1450.23"/>
    <s v="Eur."/>
    <n v="174.03"/>
    <s v="Eur."/>
    <n v="174.03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419941-X"/>
    <s v="Autos Flotas"/>
    <x v="4"/>
    <s v="ALLIANZ"/>
    <x v="0"/>
  </r>
  <r>
    <s v="2026000800"/>
    <s v="580626558"/>
    <s v="14193664-02201"/>
    <s v=""/>
    <x v="0"/>
    <d v="2026-01-01T00:00:00"/>
    <s v="ESTELA SOTO ESPESO"/>
    <s v="AUTOGRUP V.03 (VH.COM 1ªCATEG.)"/>
    <s v="AUTO FLOTA"/>
    <n v="3142.03"/>
    <s v="Eur."/>
    <n v="377.04"/>
    <s v="Eur."/>
    <n v="377.04"/>
    <s v="Eur."/>
    <n v="0"/>
    <s v="Eur."/>
    <s v=""/>
    <s v="0,00"/>
    <s v="Eur."/>
    <s v="Cartera"/>
    <s v="Liquidado_Cia"/>
    <s v="BANASEG-SV"/>
    <s v="ALLIANZ"/>
    <s v="AUTOS"/>
    <s v="Correduría"/>
    <s v="47230"/>
    <s v="MATAPOZUELOS - VALLADOLID"/>
    <s v="Particular"/>
    <s v="12404172-L"/>
    <s v="Autos Flotas"/>
    <x v="4"/>
    <s v="ALLIANZ"/>
    <x v="0"/>
  </r>
  <r>
    <s v="2026000799"/>
    <s v="580626574"/>
    <s v="14193664-02203"/>
    <s v=""/>
    <x v="0"/>
    <d v="2026-01-01T00:00:00"/>
    <s v="MILEN TODOROV TODOROV"/>
    <s v="AUTOGRUP V.03 (VH.COM 1ªCATEG.)"/>
    <s v="AUTO FLOTA"/>
    <n v="1295.77"/>
    <s v="Eur."/>
    <n v="155.49"/>
    <s v="Eur."/>
    <n v="155.49"/>
    <s v="Eur."/>
    <n v="0"/>
    <s v="Eur."/>
    <s v=""/>
    <s v="0,00"/>
    <s v="Eur."/>
    <s v="Cartera"/>
    <s v="Liquidado_Cia"/>
    <s v="BANASEG-SV"/>
    <s v="ALLIANZ"/>
    <s v="AUTOS"/>
    <s v="Correduría"/>
    <s v="47006"/>
    <s v="VALLADOLID  VALLADOLID"/>
    <s v="Particular"/>
    <s v="X9191550-Z"/>
    <s v="Autos Flotas"/>
    <x v="4"/>
    <s v="ALLIANZ"/>
    <x v="0"/>
  </r>
  <r>
    <s v="2026000801"/>
    <s v="580626582"/>
    <s v="14193664-02204"/>
    <s v=""/>
    <x v="0"/>
    <d v="2026-01-01T00:00:00"/>
    <s v="RACHID EL MASNAOUI EL MOUADINE"/>
    <s v="AUTOGRUP V.03 (VH.COM 1ªCATEG.)"/>
    <s v="AUTO FLOTA"/>
    <n v="3458.02"/>
    <s v="Eur."/>
    <n v="414.96"/>
    <s v="Eur."/>
    <n v="414.96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12477470-Q"/>
    <s v="Autos Flotas"/>
    <x v="4"/>
    <s v="ALLIANZ"/>
    <x v="0"/>
  </r>
  <r>
    <s v="2026000566"/>
    <s v="580626590"/>
    <s v="14193664-02208"/>
    <d v="2026-01-02T00:00:00"/>
    <x v="1"/>
    <d v="2026-01-01T00:00:00"/>
    <s v="ELVIA MARIA PEREZ COMPRES"/>
    <s v="AUTOGRUP V.03 (VH.COM 1ªCATEG.)"/>
    <s v="AUTO FLOTA"/>
    <n v="1225.17"/>
    <s v="Eur."/>
    <n v="147.02000000000001"/>
    <s v="Eur."/>
    <n v="147.02000000000001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Particular"/>
    <s v="71205794-W"/>
    <s v="Autos Flotas"/>
    <x v="4"/>
    <s v="ALLIANZ"/>
    <x v="0"/>
  </r>
  <r>
    <s v="2026000802"/>
    <s v="580626608"/>
    <s v="14193664-02209"/>
    <s v=""/>
    <x v="0"/>
    <d v="2026-01-01T00:00:00"/>
    <s v="MIGUEL ANGEL SANZ RODRIGUEZ"/>
    <s v="AUTOGRUP V.03 (VH.COM 1ªCATEG.)"/>
    <s v="AUTO FLOTA"/>
    <n v="2746.37"/>
    <s v="Eur."/>
    <n v="329.56"/>
    <s v="Eur."/>
    <n v="329.56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325872-Q"/>
    <s v="Autos Flotas"/>
    <x v="4"/>
    <s v="ALLIANZ"/>
    <x v="0"/>
  </r>
  <r>
    <s v="2026000803"/>
    <s v="580626616"/>
    <s v="14193664-02211"/>
    <s v=""/>
    <x v="0"/>
    <d v="2026-01-01T00:00:00"/>
    <s v="ABDELAMJID KOUDIA CHAMCHI"/>
    <s v="AUTOGRUP V.03 (VH.COM 1ªCATEG.)"/>
    <s v="AUTO FLOTA"/>
    <n v="2620.62"/>
    <s v="Eur."/>
    <n v="314.47000000000003"/>
    <s v="Eur."/>
    <n v="314.4700000000000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12446263-C"/>
    <s v="Autos Flotas"/>
    <x v="4"/>
    <s v="ALLIANZ"/>
    <x v="0"/>
  </r>
  <r>
    <s v="2026000804"/>
    <s v="580626624"/>
    <s v="14193664-02213"/>
    <d v="2026-03-05T00:00:00"/>
    <x v="0"/>
    <d v="2026-01-01T00:00:00"/>
    <s v="JORGE TADEO ROJAS CASTRO"/>
    <s v="AUTOGRUP V.03 (VH.COM 1ªCATEG.)"/>
    <s v="AUTO FLOTA"/>
    <n v="3708.25"/>
    <s v="Eur."/>
    <n v="444.99"/>
    <s v="Eur."/>
    <n v="444.99"/>
    <s v="Eur."/>
    <n v="0"/>
    <s v="Eur."/>
    <s v=""/>
    <s v="0,00"/>
    <s v="Eur."/>
    <s v="Cartera"/>
    <s v="Anulado"/>
    <s v="BANASEG-SV"/>
    <s v="ALLIANZ"/>
    <s v="AUTOS"/>
    <s v="Correduría"/>
    <s v="47013"/>
    <s v="VALLADOLID  VALLADOLID"/>
    <s v="Particular"/>
    <s v="12439680-S"/>
    <s v="Autos Flotas"/>
    <x v="4"/>
    <s v="ALLIANZ"/>
    <x v="0"/>
  </r>
  <r>
    <s v="2026000805"/>
    <s v="580626632"/>
    <s v="14193664-02214"/>
    <s v=""/>
    <x v="0"/>
    <d v="2026-01-01T00:00:00"/>
    <s v="BEATRIZ CARDENAL ALVAREZ"/>
    <s v="AUTOGRUP V.03 (VH.COM 1ªCATEG.)"/>
    <s v="AUTO FLOTA"/>
    <n v="2460.7800000000002"/>
    <s v="Eur."/>
    <n v="295.29000000000002"/>
    <s v="Eur."/>
    <n v="295.29000000000002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44907095-D"/>
    <s v="Autos Flotas"/>
    <x v="4"/>
    <s v="ALLIANZ"/>
    <x v="0"/>
  </r>
  <r>
    <s v="2026000807"/>
    <s v="580626640"/>
    <s v="14193664-02215"/>
    <s v=""/>
    <x v="0"/>
    <d v="2026-01-01T00:00:00"/>
    <s v="IGNACIO GUTIERREZ DE LA HORRA"/>
    <s v="AUTOGRUP V.03 (VH.COM 1ªCATEG.)"/>
    <s v="AUTO FLOTA"/>
    <n v="2180.63"/>
    <s v="Eur."/>
    <n v="261.68"/>
    <s v="Eur."/>
    <n v="261.68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09293201-M"/>
    <s v="Autos Flotas"/>
    <x v="4"/>
    <s v="ALLIANZ"/>
    <x v="0"/>
  </r>
  <r>
    <s v="2026000806"/>
    <s v="580626657"/>
    <s v="14193664-02216"/>
    <s v=""/>
    <x v="0"/>
    <d v="2026-01-01T00:00:00"/>
    <s v="MARIA ARRIBAS TORRELLAS"/>
    <s v="AUTOGRUP V.03 (VH.COM 1ªCATEG.)"/>
    <s v="AUTO FLOTA"/>
    <n v="2230.7399999999998"/>
    <s v="Eur."/>
    <n v="267.69"/>
    <s v="Eur."/>
    <n v="267.69"/>
    <s v="Eur."/>
    <n v="0"/>
    <s v="Eur."/>
    <s v=""/>
    <s v="0,00"/>
    <s v="Eur."/>
    <s v="Cartera"/>
    <s v="Liquidado_Cia"/>
    <s v="BANASEG-SV"/>
    <s v="ALLIANZ"/>
    <s v="AUTOS"/>
    <s v="Correduría"/>
    <s v="47130"/>
    <s v="(URB.ENTREPINOS) SIMANCAS  VALLADOLID"/>
    <s v="Particular"/>
    <s v="71133352-X"/>
    <s v="Autos Flotas"/>
    <x v="4"/>
    <s v="ALLIANZ"/>
    <x v="0"/>
  </r>
  <r>
    <s v="2026000808"/>
    <s v="580626665"/>
    <s v="14193664-02217"/>
    <s v=""/>
    <x v="0"/>
    <d v="2026-01-01T00:00:00"/>
    <s v="ANTONIO GUZMAN TORO"/>
    <s v="AUTOGRUP V.03 (VH.COM 1ªCATEG.)"/>
    <s v="AUTO FLOTA"/>
    <n v="1089.72"/>
    <s v="Eur."/>
    <n v="130.77000000000001"/>
    <s v="Eur."/>
    <n v="130.77000000000001"/>
    <s v="Eur."/>
    <n v="0"/>
    <s v="Eur."/>
    <s v=""/>
    <s v="0,00"/>
    <s v="Eur."/>
    <s v="Cartera"/>
    <s v="Liquidado_Cia"/>
    <s v="BANASEG-SV"/>
    <s v="ALLIANZ"/>
    <s v="AUTOS"/>
    <s v="Correduría"/>
    <s v="34002"/>
    <s v="PALENCIA  PALENCIA"/>
    <s v="Particular"/>
    <s v="31693516-E"/>
    <s v="Autos Flotas"/>
    <x v="4"/>
    <s v="ALLIANZ"/>
    <x v="0"/>
  </r>
  <r>
    <s v="2026000809"/>
    <s v="580626673"/>
    <s v="14193664-02218"/>
    <s v=""/>
    <x v="0"/>
    <d v="2026-01-01T00:00:00"/>
    <s v="JESUS SALGADO CUADRADO"/>
    <s v="AUTOGRUP V.03 (VH.COM 1ªCATEG.)"/>
    <s v="AUTO FLOTA"/>
    <n v="2474.39"/>
    <s v="Eur."/>
    <n v="296.93"/>
    <s v="Eur."/>
    <n v="296.93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09274657-E"/>
    <s v="Autos Flotas"/>
    <x v="4"/>
    <s v="ALLIANZ"/>
    <x v="0"/>
  </r>
  <r>
    <s v="2026000810"/>
    <s v="580626699"/>
    <s v="14193664-02220"/>
    <s v=""/>
    <x v="0"/>
    <d v="2026-01-01T00:00:00"/>
    <s v="ABDELLAH ALLALI FEDDAG"/>
    <s v="AUTOGRUP V.03 (VH.COM 1ªCATEG.)"/>
    <s v="AUTO FLOTA"/>
    <n v="2619.19"/>
    <s v="Eur."/>
    <n v="314.3"/>
    <s v="Eur."/>
    <n v="314.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1859876-G"/>
    <s v="Autos Flotas"/>
    <x v="4"/>
    <s v="ALLIANZ"/>
    <x v="0"/>
  </r>
  <r>
    <s v="2026000573"/>
    <s v="580626707"/>
    <s v="14193664-02221"/>
    <d v="2026-01-02T00:00:00"/>
    <x v="1"/>
    <d v="2026-01-01T00:00:00"/>
    <s v="JESUS VILLACE  VERANO"/>
    <s v="AUTOGRUP V.03 (VH.COM 1ªCATEG.)"/>
    <s v="AUTO FLOTA"/>
    <n v="2295.7800000000002"/>
    <s v="Eur."/>
    <n v="275.49"/>
    <s v="Eur."/>
    <n v="275.49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44910116-V"/>
    <s v="Autos Flotas"/>
    <x v="4"/>
    <s v="ALLIANZ"/>
    <x v="0"/>
  </r>
  <r>
    <s v="2026000811"/>
    <s v="580626681"/>
    <s v="14193664-02219"/>
    <s v=""/>
    <x v="0"/>
    <d v="2026-01-01T00:00:00"/>
    <s v="VICTOR TONY GALVEZ RODRIGUEZ"/>
    <s v="AUTOGRUP V.03 (VH.COM 1ªCATEG.)"/>
    <s v="AUTO FLOTA"/>
    <n v="2912.03"/>
    <s v="Eur."/>
    <n v="349.44"/>
    <s v="Eur."/>
    <n v="349.44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71326624-J"/>
    <s v="Autos Flotas"/>
    <x v="4"/>
    <s v="ALLIANZ"/>
    <x v="0"/>
  </r>
  <r>
    <s v="2026000574"/>
    <s v="580626715"/>
    <s v="14193664-02222"/>
    <d v="2026-01-02T00:00:00"/>
    <x v="1"/>
    <d v="2026-01-01T00:00:00"/>
    <s v="JESUS VILLACE  VERANO"/>
    <s v="AUTOGRUP V.03 (VH.COM 1ªCATEG.)"/>
    <s v="AUTO FLOTA"/>
    <n v="1941.81"/>
    <s v="Eur."/>
    <n v="233.02"/>
    <s v="Eur."/>
    <n v="233.02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44910116-V"/>
    <s v="Autos Flotas"/>
    <x v="4"/>
    <s v="ALLIANZ"/>
    <x v="0"/>
  </r>
  <r>
    <s v="2026000585"/>
    <s v="580626731"/>
    <s v="14193664-02224"/>
    <d v="2026-01-02T00:00:00"/>
    <x v="1"/>
    <d v="2026-01-01T00:00:00"/>
    <s v="MARIA CRISTINA LUJE CHUQUI"/>
    <s v="AUTOGRUP V.03 (VH.COM 1ªCATEG.)"/>
    <s v="AUTO FLOTA"/>
    <n v="3406.84"/>
    <s v="Eur."/>
    <n v="408.82"/>
    <s v="Eur."/>
    <n v="408.82"/>
    <s v="Eur."/>
    <n v="0"/>
    <s v="Eur."/>
    <s v=""/>
    <s v="0,00"/>
    <s v="Eur."/>
    <s v="Cartera"/>
    <s v="Anulado_Cia"/>
    <s v="BANASEG-SV"/>
    <s v="ALLIANZ"/>
    <s v="AUTOS"/>
    <s v="Correduría"/>
    <s v="47162"/>
    <s v="ALDEA MAYOR DE SAN MARTIN  VALLADOLID"/>
    <s v="Particular"/>
    <s v="71329900-T"/>
    <s v="Autos Flotas"/>
    <x v="4"/>
    <s v="ALLIANZ"/>
    <x v="0"/>
  </r>
  <r>
    <s v="2026000812"/>
    <s v="580626723"/>
    <s v="14193664-02223"/>
    <s v=""/>
    <x v="0"/>
    <d v="2026-01-01T00:00:00"/>
    <s v="VAMOSCAR SL"/>
    <s v="AUTOGRUP V.03 (VH.COM 1ªCATEG.)"/>
    <s v="AUTO FLOTA"/>
    <n v="1326.46"/>
    <s v="Eur."/>
    <n v="159.18"/>
    <s v="Eur."/>
    <n v="159.18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56663"/>
    <s v="Autos Flotas"/>
    <x v="4"/>
    <s v="ALLIANZ"/>
    <x v="0"/>
  </r>
  <r>
    <s v="2026000813"/>
    <s v="580626749"/>
    <s v="14193664-02225"/>
    <s v=""/>
    <x v="0"/>
    <d v="2026-01-01T00:00:00"/>
    <s v="FRANCISCO SANCHEZ BECERRA"/>
    <s v="AUTOGRUP V.03 (VH.COM 1ªCATEG.)"/>
    <s v="AUTO FLOTA"/>
    <n v="1629.9"/>
    <s v="Eur."/>
    <n v="195.59"/>
    <s v="Eur."/>
    <n v="195.59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78968468-S"/>
    <s v="Autos Flotas"/>
    <x v="4"/>
    <s v="ALLIANZ"/>
    <x v="0"/>
  </r>
  <r>
    <s v="2026000814"/>
    <s v="580626756"/>
    <s v="14193664-02226"/>
    <s v=""/>
    <x v="0"/>
    <d v="2026-01-01T00:00:00"/>
    <s v="FRANCISCO PASCUAL RAMIREZ"/>
    <s v="AUTOGRUP V.03 (VH.COM 1ªCATEG.)"/>
    <s v="AUTO FLOTA"/>
    <n v="3948.24"/>
    <s v="Eur."/>
    <n v="473.79"/>
    <s v="Eur."/>
    <n v="473.79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71152681-L"/>
    <s v="Autos Flotas"/>
    <x v="4"/>
    <s v="ALLIANZ"/>
    <x v="0"/>
  </r>
  <r>
    <s v="2026000815"/>
    <s v="580626764"/>
    <s v="14193664-02227"/>
    <s v=""/>
    <x v="0"/>
    <d v="2026-01-01T00:00:00"/>
    <s v="MOHAMED LAMKOUDI CHBAB"/>
    <s v="AUTOGRUP V.03 (VH.COM 1ªCATEG.)"/>
    <s v="AUTO FLOTA"/>
    <n v="1881.28"/>
    <s v="Eur."/>
    <n v="225.75"/>
    <s v="Eur."/>
    <n v="225.75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12476243-P"/>
    <s v="Autos Flotas"/>
    <x v="4"/>
    <s v="ALLIANZ"/>
    <x v="0"/>
  </r>
  <r>
    <s v="2026000816"/>
    <s v="580626772"/>
    <s v="14193664-02228"/>
    <s v=""/>
    <x v="0"/>
    <d v="2026-01-01T00:00:00"/>
    <s v="ALBERTO LOPEZ ZAYAS"/>
    <s v="AUTOGRUP V.03 (VH.COM 1ªCATEG.)"/>
    <s v="AUTO FLOTA"/>
    <n v="2172.7800000000002"/>
    <s v="Eur."/>
    <n v="260.73"/>
    <s v="Eur."/>
    <n v="260.73"/>
    <s v="Eur."/>
    <n v="0"/>
    <s v="Eur."/>
    <s v=""/>
    <s v="0,00"/>
    <s v="Eur."/>
    <s v="Cartera"/>
    <s v="Liquidado_Cia"/>
    <s v="BANASEG-SV"/>
    <s v="ALLIANZ"/>
    <s v="AUTOS"/>
    <s v="Correduría"/>
    <s v="47006"/>
    <s v="VALLADOLID  VALLADOLID"/>
    <s v="Particular"/>
    <s v="12395083-S"/>
    <s v="Autos Flotas"/>
    <x v="4"/>
    <s v="ALLIANZ"/>
    <x v="0"/>
  </r>
  <r>
    <s v="2026000817"/>
    <s v="580626780"/>
    <s v="14193664-02229"/>
    <d v="2026-01-01T00:00:00"/>
    <x v="0"/>
    <d v="2026-01-01T00:00:00"/>
    <s v="FERMIN DIEZ BENITO"/>
    <s v="AUTOGRUP V.03 (VH.COM 1ªCATEG.)"/>
    <s v="AUTO FLOTA"/>
    <n v="5322.89"/>
    <s v="Eur."/>
    <n v="638.75"/>
    <s v="Eur."/>
    <n v="638.75"/>
    <s v="Eur."/>
    <n v="0"/>
    <s v="Eur."/>
    <s v=""/>
    <s v="0,00"/>
    <s v="Eur."/>
    <s v="Cartera"/>
    <s v="Anulado_Cia"/>
    <s v="BANASEG-SV"/>
    <s v="ALLIANZ"/>
    <s v="AUTOS"/>
    <s v="Correduría"/>
    <s v="47620"/>
    <s v="VILLANUBLA  VALLADOLID"/>
    <s v="Particular"/>
    <s v="09319632-D"/>
    <s v="Autos Flotas"/>
    <x v="4"/>
    <s v="ALLIANZ"/>
    <x v="0"/>
  </r>
  <r>
    <s v="2026000818"/>
    <s v="580626798"/>
    <s v="14193664-02230"/>
    <s v=""/>
    <x v="0"/>
    <d v="2026-01-01T00:00:00"/>
    <s v="FRANCISCO JAVIER SALINAS NEGRO"/>
    <s v="AUTOGRUP V.03 (VH.COM 1ªCATEG.)"/>
    <s v="AUTO FLOTA"/>
    <n v="1752.25"/>
    <s v="Eur."/>
    <n v="210.27"/>
    <s v="Eur."/>
    <n v="210.27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71131181-R"/>
    <s v="Autos Flotas"/>
    <x v="4"/>
    <s v="ALLIANZ"/>
    <x v="0"/>
  </r>
  <r>
    <s v="2026000559"/>
    <s v="580626806"/>
    <s v="14193664-02231"/>
    <d v="2026-01-02T00:00:00"/>
    <x v="1"/>
    <d v="2026-01-01T00:00:00"/>
    <s v="ANDREA SANCHEZ BLANCO"/>
    <s v="AUTOGRUP V.03 (VH.COM 1ªCATEG.)"/>
    <s v="AUTO FLOTA"/>
    <n v="4616.6499999999996"/>
    <s v="Eur."/>
    <n v="554"/>
    <s v="Eur."/>
    <n v="554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71178078-R"/>
    <s v="Autos Flotas"/>
    <x v="4"/>
    <s v="ALLIANZ"/>
    <x v="0"/>
  </r>
  <r>
    <s v="2026000819"/>
    <s v="580626814"/>
    <s v="14193664-02232"/>
    <s v=""/>
    <x v="0"/>
    <d v="2026-01-01T00:00:00"/>
    <s v="REDOUANE ABBAR EL OUARDI"/>
    <s v="AUTOGRUP V.03 (VH.COM 1ªCATEG.)"/>
    <s v="AUTO FLOTA"/>
    <n v="1075.95"/>
    <s v="Eur."/>
    <n v="129.11000000000001"/>
    <s v="Eur."/>
    <n v="129.11000000000001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439652-X"/>
    <s v="Autos Flotas"/>
    <x v="4"/>
    <s v="ALLIANZ"/>
    <x v="0"/>
  </r>
  <r>
    <s v="2026000820"/>
    <s v="580626822"/>
    <s v="14193664-02233"/>
    <s v=""/>
    <x v="0"/>
    <d v="2026-01-01T00:00:00"/>
    <s v="DAVID ZUMEL ALCALDE"/>
    <s v="AUTOGRUP V.03 (VH.COM 1ªCATEG.)"/>
    <s v="AUTO FLOTA"/>
    <n v="1918.24"/>
    <s v="Eur."/>
    <n v="230.19"/>
    <s v="Eur."/>
    <n v="230.19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414260-X"/>
    <s v="Autos Flotas"/>
    <x v="4"/>
    <s v="ALLIANZ"/>
    <x v="0"/>
  </r>
  <r>
    <s v="2026000821"/>
    <s v="580626830"/>
    <s v="14193664-02234"/>
    <s v=""/>
    <x v="0"/>
    <d v="2026-01-01T00:00:00"/>
    <s v="JAVIER GARCIA GONZALEZ"/>
    <s v="AUTOGRUP V.03 (VH.COM 1ªCATEG.)"/>
    <s v="AUTO FLOTA"/>
    <n v="2573.15"/>
    <s v="Eur."/>
    <n v="308.77999999999997"/>
    <s v="Eur."/>
    <n v="308.77999999999997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71170879-R"/>
    <s v="Autos Flotas"/>
    <x v="4"/>
    <s v="ALLIANZ"/>
    <x v="0"/>
  </r>
  <r>
    <s v="2026000822"/>
    <s v="580626848"/>
    <s v="14193664-02235"/>
    <s v=""/>
    <x v="0"/>
    <d v="2026-01-01T00:00:00"/>
    <s v="JAVIER FRANCISCO VARGAS BLAZQUEZ"/>
    <s v="AUTOGRUP V.03 (VH.COM 1ªCATEG.)"/>
    <s v="AUTO FLOTA"/>
    <n v="1782.52"/>
    <s v="Eur."/>
    <n v="213.9"/>
    <s v="Eur."/>
    <n v="213.9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09296419-A"/>
    <s v="Autos Flotas"/>
    <x v="4"/>
    <s v="ALLIANZ"/>
    <x v="0"/>
  </r>
  <r>
    <s v="2026000823"/>
    <s v="580626855"/>
    <s v="14193664-02236"/>
    <s v=""/>
    <x v="0"/>
    <d v="2026-01-01T00:00:00"/>
    <s v="EUGENIO MARTIN MANSO"/>
    <s v="AUTOGRUP V.03 (VH.COM 1ªCATEG.)"/>
    <s v="AUTO FLOTA"/>
    <n v="2243.4499999999998"/>
    <s v="Eur."/>
    <n v="269.20999999999998"/>
    <s v="Eur."/>
    <n v="269.20999999999998"/>
    <s v="Eur."/>
    <n v="0"/>
    <s v="Eur."/>
    <s v=""/>
    <s v="0,00"/>
    <s v="Eur."/>
    <s v="Cartera"/>
    <s v="Liquidado_Cia"/>
    <s v="BANASEG-SV"/>
    <s v="ALLIANZ"/>
    <s v="AUTOS"/>
    <s v="Correduría"/>
    <s v="47006"/>
    <s v="VALLADOLID  VALLADOLID"/>
    <s v="Particular"/>
    <s v="12418471-N"/>
    <s v="Autos Flotas"/>
    <x v="4"/>
    <s v="ALLIANZ"/>
    <x v="0"/>
  </r>
  <r>
    <s v="2026000825"/>
    <s v="580626871"/>
    <s v="14193664-02238"/>
    <s v=""/>
    <x v="0"/>
    <d v="2026-01-01T00:00:00"/>
    <s v="MARIA DEL PILAR ALCALDE ANDRES"/>
    <s v="AUTOGRUP V.03 (VH.COM 1ªCATEG.)"/>
    <s v="AUTO FLOTA"/>
    <n v="1603"/>
    <s v="Eur."/>
    <n v="192.36"/>
    <s v="Eur."/>
    <n v="192.36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725126-P"/>
    <s v="Autos Flotas"/>
    <x v="4"/>
    <s v="ALLIANZ"/>
    <x v="0"/>
  </r>
  <r>
    <s v="2026000824"/>
    <s v="580626863"/>
    <s v="14193664-02237"/>
    <s v=""/>
    <x v="0"/>
    <d v="2026-01-01T00:00:00"/>
    <s v="JOSE MIGUEL MARTINEZ SASTRE"/>
    <s v="AUTOGRUP V.03 (VH.COM 1ªCATEG.)"/>
    <s v="AUTO FLOTA"/>
    <n v="2283.3200000000002"/>
    <s v="Eur."/>
    <n v="274"/>
    <s v="Eur."/>
    <n v="274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- VALLADOLID"/>
    <s v="Particular"/>
    <s v="09272170-L"/>
    <s v="Autos Flotas"/>
    <x v="4"/>
    <s v="ALLIANZ"/>
    <x v="0"/>
  </r>
  <r>
    <s v="2026000826"/>
    <s v="580626889"/>
    <s v="14193664-02239"/>
    <s v=""/>
    <x v="0"/>
    <d v="2026-01-01T00:00:00"/>
    <s v="DAVID ZUMEL ALCALDE"/>
    <s v="AUTOGRUP V.03 (VH.COM 1ªCATEG.)"/>
    <s v="AUTO FLOTA"/>
    <n v="1647.09"/>
    <s v="Eur."/>
    <n v="197.65"/>
    <s v="Eur."/>
    <n v="197.65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Valladolid"/>
    <s v="Particular"/>
    <s v="12414260-X"/>
    <s v="Autos Flotas"/>
    <x v="4"/>
    <s v="ALLIANZ"/>
    <x v="0"/>
  </r>
  <r>
    <s v="2026000827"/>
    <s v="580626905"/>
    <s v="14193664-02241"/>
    <s v=""/>
    <x v="0"/>
    <d v="2026-01-01T00:00:00"/>
    <s v="ELENA ALONSO  ESPINA"/>
    <s v="AUTOGRUP V.03 (VH.COM 1ªCATEG.)"/>
    <s v="AUTO FLOTA"/>
    <n v="3138.54"/>
    <s v="Eur."/>
    <n v="376.62"/>
    <s v="Eur."/>
    <n v="376.62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71121777-G"/>
    <s v="Autos Flotas"/>
    <x v="4"/>
    <s v="ALLIANZ"/>
    <x v="0"/>
  </r>
  <r>
    <s v="2026000828"/>
    <s v="580626913"/>
    <s v="14193664-02242"/>
    <s v=""/>
    <x v="0"/>
    <d v="2026-01-01T00:00:00"/>
    <s v="CO3 COCHES CON CONDUCTOR, S.L.U."/>
    <s v="AUTOGRUP V.03 (VH.COM 1ªCATEG.)"/>
    <s v="AUTO FLOTA"/>
    <n v="1396.74"/>
    <s v="Eur."/>
    <n v="167.61"/>
    <s v="Eur."/>
    <n v="167.61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829"/>
    <s v="580626921"/>
    <s v="14193664-02243"/>
    <s v=""/>
    <x v="0"/>
    <d v="2026-01-01T00:00:00"/>
    <s v="MIRIAM GARCIA JUANEZ"/>
    <s v="AUTOGRUP V.03 (VH.COM 1ªCATEG.)"/>
    <s v="AUTO FLOTA"/>
    <n v="1284"/>
    <s v="Eur."/>
    <n v="154.08000000000001"/>
    <s v="Eur."/>
    <n v="154.08000000000001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09293691-N"/>
    <s v="Autos Flotas"/>
    <x v="4"/>
    <s v="ALLIANZ"/>
    <x v="0"/>
  </r>
  <r>
    <s v="2026000831"/>
    <s v="580626939"/>
    <s v="14193664-02244"/>
    <s v=""/>
    <x v="0"/>
    <d v="2026-01-01T00:00:00"/>
    <s v="PEDRO EUGENIO ALCON OBREGON"/>
    <s v="AUTOGRUP V.03 (VH.COM 1ªCATEG.)"/>
    <s v="AUTO FLOTA"/>
    <n v="2075.86"/>
    <s v="Eur."/>
    <n v="249.1"/>
    <s v="Eur."/>
    <n v="249.1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252208-K"/>
    <s v="Autos Flotas"/>
    <x v="4"/>
    <s v="ALLIANZ"/>
    <x v="0"/>
  </r>
  <r>
    <s v="2026000830"/>
    <s v="580626947"/>
    <s v="14193664-02245"/>
    <s v=""/>
    <x v="0"/>
    <d v="2026-01-01T00:00:00"/>
    <s v="LUIS MARIANO PARDO SANCHEZ"/>
    <s v="AUTOGRUP V.03 (VH.COM 1ªCATEG.)"/>
    <s v="AUTO FLOTA"/>
    <n v="2802.29"/>
    <s v="Eur."/>
    <n v="336.27"/>
    <s v="Eur."/>
    <n v="336.27"/>
    <s v="Eur."/>
    <n v="0"/>
    <s v="Eur."/>
    <s v=""/>
    <s v="0,00"/>
    <s v="Eur."/>
    <s v="Cartera"/>
    <s v="Liquidado_Cia"/>
    <s v="BANASEG-SV"/>
    <s v="ALLIANZ"/>
    <s v="AUTOS"/>
    <s v="Correduría"/>
    <s v="37005"/>
    <s v="SALAMANCA  SALAMANCA"/>
    <s v="Particular"/>
    <s v="07875146-S"/>
    <s v="Autos Flotas"/>
    <x v="4"/>
    <s v="ALLIANZ"/>
    <x v="0"/>
  </r>
  <r>
    <s v="2026000610"/>
    <s v="580626954"/>
    <s v="14193664-02246"/>
    <d v="2026-01-07T00:00:00"/>
    <x v="7"/>
    <d v="2026-01-01T00:00:00"/>
    <s v="SORAYA FERNANDEZ TORDABLE"/>
    <s v="AUTOGRUP V.03 (VH.COM 1ªCATEG.)"/>
    <s v="AUTO FLOTA"/>
    <n v="2569.77"/>
    <s v="Eur."/>
    <n v="308.37"/>
    <s v="Eur."/>
    <n v="308.37"/>
    <s v="Eur."/>
    <n v="0"/>
    <s v="Eur."/>
    <s v=""/>
    <s v="0,00"/>
    <s v="Eur."/>
    <s v="Cartera"/>
    <s v="Anulado_Cia"/>
    <s v="BANASEG-SV"/>
    <s v="ALLIANZ"/>
    <s v="AUTOS"/>
    <s v="Correduría"/>
    <s v="47011"/>
    <s v="VALLADOLID  VALLADOLID"/>
    <s v="Particular"/>
    <s v="12408826-G"/>
    <s v="Autos Flotas"/>
    <x v="4"/>
    <s v="ALLIANZ"/>
    <x v="0"/>
  </r>
  <r>
    <s v="2026000832"/>
    <s v="580626897"/>
    <s v="14193664-02240"/>
    <s v=""/>
    <x v="0"/>
    <d v="2026-01-01T00:00:00"/>
    <s v="FERNANDO SANCHEZ VELASCO"/>
    <s v="AUTOGRUP V.03 (VH.COM 1ªCATEG.)"/>
    <s v="AUTO FLOTA"/>
    <n v="1794.7"/>
    <s v="Eur."/>
    <n v="215.36"/>
    <s v="Eur."/>
    <n v="215.36"/>
    <s v="Eur."/>
    <n v="0"/>
    <s v="Eur."/>
    <s v=""/>
    <s v="0,00"/>
    <s v="Eur."/>
    <s v="Cartera"/>
    <s v="Liquidado_Cia"/>
    <s v="BANASEG-SV"/>
    <s v="ALLIANZ"/>
    <s v="AUTOS"/>
    <s v="Correduría"/>
    <s v="47130"/>
    <s v="SIMANCAS  VALLADOLID"/>
    <s v="Particular"/>
    <s v="12233975-E"/>
    <s v="Autos Flotas"/>
    <x v="4"/>
    <s v="ALLIANZ"/>
    <x v="0"/>
  </r>
  <r>
    <s v="2026000833"/>
    <s v="580626962"/>
    <s v="14193664-02247"/>
    <s v=""/>
    <x v="0"/>
    <d v="2026-01-01T00:00:00"/>
    <s v="ION COSTACHE "/>
    <s v="AUTOGRUP V.03 (VH.COM 1ªCATEG.)"/>
    <s v="AUTO FLOTA"/>
    <n v="1002.91"/>
    <s v="Eur."/>
    <n v="120.35"/>
    <s v="Eur."/>
    <n v="120.35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X6067944-S"/>
    <s v="Autos Flotas"/>
    <x v="4"/>
    <s v="ALLIANZ"/>
    <x v="0"/>
  </r>
  <r>
    <s v="2026000834"/>
    <s v="580626970"/>
    <s v="14193664-02248"/>
    <s v=""/>
    <x v="0"/>
    <d v="2026-01-01T00:00:00"/>
    <s v="DANIEL LOZANO RUIZ"/>
    <s v="AUTOGRUP V.03 (VH.COM 1ªCATEG.)"/>
    <s v="AUTO FLOTA"/>
    <n v="3655.68"/>
    <s v="Eur."/>
    <n v="438.68"/>
    <s v="Eur."/>
    <n v="438.68"/>
    <s v="Eur."/>
    <n v="0"/>
    <s v="Eur."/>
    <s v=""/>
    <s v="0,00"/>
    <s v="Eur."/>
    <s v="Cartera"/>
    <s v="Liquidado_Cia"/>
    <s v="BANASEG-SV"/>
    <s v="ALLIANZ"/>
    <s v="AUTOS"/>
    <s v="Correduría"/>
    <s v="47005"/>
    <s v="VALLADOLID  VALLADOLID"/>
    <s v="Particular"/>
    <s v="71131510-P"/>
    <s v="Autos Flotas"/>
    <x v="4"/>
    <s v="ALLIANZ"/>
    <x v="0"/>
  </r>
  <r>
    <s v="2026000835"/>
    <s v="580626988"/>
    <s v="14193664-02250"/>
    <s v=""/>
    <x v="0"/>
    <d v="2026-01-01T00:00:00"/>
    <s v="FERNANDO LOPEZ MORA"/>
    <s v="AUTOGRUP V.03 (VH.COM 1ªCATEG.)"/>
    <s v="AUTO FLOTA"/>
    <n v="2261.0500000000002"/>
    <s v="Eur."/>
    <n v="271.33"/>
    <s v="Eur."/>
    <n v="271.33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12371942-N"/>
    <s v="Autos Flotas"/>
    <x v="4"/>
    <s v="ALLIANZ"/>
    <x v="0"/>
  </r>
  <r>
    <s v="2026001845"/>
    <s v="580810616"/>
    <s v="24543976-00020"/>
    <s v=""/>
    <x v="0"/>
    <d v="2026-01-01T00:00:00"/>
    <s v="JUAN JOSE ABIA DE LA TORRE"/>
    <s v="ALLIANZ MOTO V.03(COL/FL)"/>
    <s v="AUTO FLOTA"/>
    <n v="139.13"/>
    <s v="Eur."/>
    <n v="16.7"/>
    <s v="Eur."/>
    <n v="16.7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  VALLADOLID"/>
    <s v="Particular"/>
    <s v="12351598-T"/>
    <s v="Autos Flotas"/>
    <x v="4"/>
    <s v="ALLIANZ"/>
    <x v="0"/>
  </r>
  <r>
    <s v="2026001846"/>
    <s v="580810624"/>
    <s v="24543976-00027"/>
    <s v=""/>
    <x v="0"/>
    <d v="2026-01-01T00:00:00"/>
    <s v="ABIA MOTOR SPORT,S.L."/>
    <s v="ALLIANZ AUTO V. 08 COLECTIVO"/>
    <s v="AUTO FLOTA"/>
    <n v="337.49"/>
    <s v="Eur."/>
    <n v="40.5"/>
    <s v="Eur."/>
    <n v="40.5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847"/>
    <s v="580810632"/>
    <s v="24543976-00031"/>
    <s v=""/>
    <x v="0"/>
    <d v="2026-01-01T00:00:00"/>
    <s v="ABIA MOTOR SPORT,S.L."/>
    <s v="ALLIANZ MOTO V.03(COL/FL)"/>
    <s v="AUTO FLOTA"/>
    <n v="170.55"/>
    <s v="Eur."/>
    <n v="20.47"/>
    <s v="Eur."/>
    <n v="20.47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848"/>
    <s v="580810640"/>
    <s v="24543976-00045"/>
    <s v=""/>
    <x v="0"/>
    <d v="2026-01-01T00:00:00"/>
    <s v="MARIA JESUS ABIA DE LA TORRE"/>
    <s v="ALLIANZ AUTO V. 08 COLECTIVO"/>
    <s v="AUTO FLOTA"/>
    <n v="273.72000000000003"/>
    <s v="Eur."/>
    <n v="32.85"/>
    <s v="Eur."/>
    <n v="32.85"/>
    <s v="Eur."/>
    <n v="0"/>
    <s v="Eur."/>
    <s v=""/>
    <s v="0,00"/>
    <s v="Eur."/>
    <s v="Cartera"/>
    <s v="Liquidado_Cia"/>
    <s v="BANASEG-SV"/>
    <s v="ALLIANZ"/>
    <s v="AUTOS"/>
    <s v="Correduría"/>
    <s v="47007"/>
    <s v="VALLADOLID   VALLADOLID"/>
    <s v="Particular"/>
    <s v="12365109-X"/>
    <s v="Autos Flotas"/>
    <x v="4"/>
    <s v="ALLIANZ"/>
    <x v="0"/>
  </r>
  <r>
    <s v="2026001849"/>
    <s v="580810673"/>
    <s v="24543976-00051"/>
    <s v=""/>
    <x v="0"/>
    <d v="2026-01-01T00:00:00"/>
    <s v="JUAN JOSE ABIA DE LA TORRE"/>
    <s v="ALLIANZ AUTO V. 08 COLECTIVO"/>
    <s v="AUTO FLOTA"/>
    <n v="1685.97"/>
    <s v="Eur."/>
    <n v="202.32"/>
    <s v="Eur."/>
    <n v="202.32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  VALLADOLID"/>
    <s v="Particular"/>
    <s v="12351598-T"/>
    <s v="Autos Flotas"/>
    <x v="4"/>
    <s v="ALLIANZ"/>
    <x v="0"/>
  </r>
  <r>
    <s v="2026001850"/>
    <s v="580810657"/>
    <s v="24543976-00046"/>
    <s v=""/>
    <x v="0"/>
    <d v="2026-01-01T00:00:00"/>
    <s v="JUAN JOSE ABIA DE LA TORRE"/>
    <s v="ALLIANZ CICLOMOTOR V.03 (COL/FL)"/>
    <s v="AUTO FLOTA"/>
    <n v="140.30000000000001"/>
    <s v="Eur."/>
    <n v="16.84"/>
    <s v="Eur."/>
    <n v="16.84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  VALLADOLID"/>
    <s v="Particular"/>
    <s v="12351598-T"/>
    <s v="Autos Cat. 3"/>
    <x v="0"/>
    <s v="ALLIANZ"/>
    <x v="0"/>
  </r>
  <r>
    <s v="2026001851"/>
    <s v="580810665"/>
    <s v="24543976-00047"/>
    <s v=""/>
    <x v="0"/>
    <d v="2026-01-01T00:00:00"/>
    <s v="JUAN JOSE ABIA DE LA TORRE"/>
    <s v="ALLIANZ MOTO V.03(COL/FL)"/>
    <s v="AUTO FLOTA"/>
    <n v="191.32"/>
    <s v="Eur."/>
    <n v="22.96"/>
    <s v="Eur."/>
    <n v="22.96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  VALLADOLID"/>
    <s v="Particular"/>
    <s v="12351598-T"/>
    <s v="Autos Flotas"/>
    <x v="4"/>
    <s v="ALLIANZ"/>
    <x v="0"/>
  </r>
  <r>
    <s v="2026001852"/>
    <s v="580810681"/>
    <s v="24543976-00055"/>
    <s v=""/>
    <x v="0"/>
    <d v="2026-01-01T00:00:00"/>
    <s v="JUAN JOSE ABIA POSADAS"/>
    <s v="ALLIANZ AUTO V. 08 COLECTIVO"/>
    <s v="AUTO FLOTA"/>
    <n v="348.9"/>
    <s v="Eur."/>
    <n v="41.87"/>
    <s v="Eur."/>
    <n v="41.87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71151211-K"/>
    <s v="Autos Flotas"/>
    <x v="4"/>
    <s v="ALLIANZ"/>
    <x v="0"/>
  </r>
  <r>
    <s v="2026001853"/>
    <s v="580810699"/>
    <s v="24543976-00064"/>
    <s v=""/>
    <x v="0"/>
    <d v="2026-01-01T00:00:00"/>
    <s v="FINCAS CONTROL, S.L."/>
    <s v="ALLIANZ AUTO TODO RIESGO V.08 COLECTIVO"/>
    <s v="AUTO FLOTA"/>
    <n v="746.09"/>
    <s v="Eur."/>
    <n v="89.53"/>
    <s v="Eur."/>
    <n v="89.53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854"/>
    <s v="580810707"/>
    <s v="24543976-00066"/>
    <d v="2026-01-01T00:00:00"/>
    <x v="0"/>
    <d v="2026-01-01T00:00:00"/>
    <s v="ABIA MOTOR SPORT,S.L."/>
    <s v="ALLIANZ AUTO V. 08 COLECTIVO"/>
    <s v="AUTO FLOTA"/>
    <n v="1567.71"/>
    <s v="Eur."/>
    <n v="188.13"/>
    <s v="Eur."/>
    <n v="188.13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855"/>
    <s v="580810715"/>
    <s v="24543976-00067"/>
    <s v=""/>
    <x v="0"/>
    <d v="2026-01-01T00:00:00"/>
    <s v="FINCAS CONTROL, S.L."/>
    <s v="ALLIANZ AUTO V. 08 COLECTIVO"/>
    <s v="AUTO FLOTA"/>
    <n v="410.5"/>
    <s v="Eur."/>
    <n v="49.26"/>
    <s v="Eur."/>
    <n v="49.26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856"/>
    <s v="580810723"/>
    <s v="24543976-00068"/>
    <s v=""/>
    <x v="0"/>
    <d v="2026-01-01T00:00:00"/>
    <s v="FINCAS CONTROL, S.L."/>
    <s v="ALLIANZ AUTO V. 08 COLECTIVO"/>
    <s v="AUTO FLOTA"/>
    <n v="1612.68"/>
    <s v="Eur."/>
    <n v="193.52"/>
    <s v="Eur."/>
    <n v="193.52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06830"/>
    <s v="Autos Flotas"/>
    <x v="4"/>
    <s v="ALLIANZ"/>
    <x v="0"/>
  </r>
  <r>
    <s v="2026001946"/>
    <s v="581094590"/>
    <s v="36780076-00041"/>
    <s v=""/>
    <x v="0"/>
    <d v="2026-01-01T00:00:00"/>
    <s v="BELEN SANCHEZ JIMENEZ"/>
    <s v="ALLIANZ AUTO V. 08 COLECTIVO"/>
    <s v="AUTO FLOTA"/>
    <n v="1106.22"/>
    <s v="Eur."/>
    <n v="132.75"/>
    <s v="Eur."/>
    <n v="132.75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09304297-S"/>
    <s v="Autos Flotas"/>
    <x v="4"/>
    <s v="ALLIANZ"/>
    <x v="0"/>
  </r>
  <r>
    <s v="2026001948"/>
    <s v="581094616"/>
    <s v="36780076-00126"/>
    <s v=""/>
    <x v="0"/>
    <d v="2026-01-01T00:00:00"/>
    <s v="ESTEBAN ESTEBAN VELA TTES.,S.L ,"/>
    <s v="ALLIANZ AUTO V. 08 COLECTIVO"/>
    <s v="AUTO FLOTA"/>
    <n v="507.64"/>
    <s v="Eur."/>
    <n v="60.92"/>
    <s v="Eur."/>
    <n v="60.92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449954"/>
    <s v="Autos Flotas"/>
    <x v="4"/>
    <s v="ALLIANZ"/>
    <x v="0"/>
  </r>
  <r>
    <s v="2026001950"/>
    <s v="581094608"/>
    <s v="36780076-00117"/>
    <s v=""/>
    <x v="0"/>
    <d v="2026-01-01T00:00:00"/>
    <s v="SALVADOR GAGO CONCEJO"/>
    <s v="ALLIANZ AUTO V. 08 COLECTIVO"/>
    <s v="AUTO FLOTA"/>
    <n v="324.12"/>
    <s v="Eur."/>
    <n v="38.89"/>
    <s v="Eur."/>
    <n v="38.89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49"/>
    <s v="581094624"/>
    <s v="36780076-00209"/>
    <s v=""/>
    <x v="0"/>
    <d v="2026-01-01T00:00:00"/>
    <s v="ESTEBAN ESTEBAN VELA TTES.,S.L ,"/>
    <s v="ALLIANZ AUTO V. 08 COLECTIVO"/>
    <s v="AUTO FLOTA"/>
    <n v="576.25"/>
    <s v="Eur."/>
    <n v="69.150000000000006"/>
    <s v="Eur."/>
    <n v="69.150000000000006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449954"/>
    <s v="Autos Flotas"/>
    <x v="4"/>
    <s v="ALLIANZ"/>
    <x v="0"/>
  </r>
  <r>
    <s v="2026001951"/>
    <s v="581094632"/>
    <s v="36780076-00286"/>
    <s v=""/>
    <x v="0"/>
    <d v="2026-01-01T00:00:00"/>
    <s v="HERMANOS SUAREZ ARIAS,S.L."/>
    <s v="ALLIANZ VH.COM. V.03 (1ª CATEG. COL/FL)"/>
    <s v="AUTO FLOTA"/>
    <n v="417.21"/>
    <s v="Eur."/>
    <n v="50.07"/>
    <s v="Eur."/>
    <n v="50.07"/>
    <s v="Eur."/>
    <n v="0"/>
    <s v="Eur."/>
    <s v=""/>
    <s v="0,00"/>
    <s v="Eur."/>
    <s v="Cartera"/>
    <s v="Facturado"/>
    <s v="BANASEG-SV"/>
    <s v="ALLIANZ"/>
    <s v="AUTOS"/>
    <s v="Correduría"/>
    <s v="24005"/>
    <s v="LEON   LEON"/>
    <s v="Empresa"/>
    <s v="B-24203143"/>
    <s v="Autos Flotas"/>
    <x v="4"/>
    <s v="ALLIANZ"/>
    <x v="0"/>
  </r>
  <r>
    <s v="2026001952"/>
    <s v="581094640"/>
    <s v="36780076-00304"/>
    <s v=""/>
    <x v="0"/>
    <d v="2026-01-01T00:00:00"/>
    <s v="SALVADOR GAGO CONCEJO"/>
    <s v="ALLIANZ VH.COM. V.03 (2ª CATEG. COL/FL)"/>
    <s v="AUTO FLOTA"/>
    <n v="334.42"/>
    <s v="Eur."/>
    <n v="40.130000000000003"/>
    <s v="Eur."/>
    <n v="40.130000000000003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53"/>
    <s v="581094665"/>
    <s v="36780076-00342"/>
    <d v="2026-02-03T00:00:00"/>
    <x v="0"/>
    <d v="2026-01-01T00:00:00"/>
    <s v="TTES. MIGUEL CABRERO, S.A."/>
    <s v="ALLIANZ AUTO V. 08 COLECTIVO"/>
    <s v="AUTO FLOTA"/>
    <n v="568.62"/>
    <s v="Eur."/>
    <n v="68.23"/>
    <s v="Eur."/>
    <n v="68.23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Empresa"/>
    <s v="A-47220843"/>
    <s v="Autos Flotas"/>
    <x v="4"/>
    <s v="ALLIANZ"/>
    <x v="0"/>
  </r>
  <r>
    <s v="2026001954"/>
    <s v="581094657"/>
    <s v="36780076-00332"/>
    <s v=""/>
    <x v="0"/>
    <d v="2026-01-01T00:00:00"/>
    <s v="TTES. PARDO FREIJO, S.L."/>
    <s v="ALLIANZ AUTO V. 08 COLECTIVO"/>
    <s v="AUTO FLOTA"/>
    <n v="485.34"/>
    <s v="Eur."/>
    <n v="58.24"/>
    <s v="Eur."/>
    <n v="58.24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55"/>
    <s v="581094673"/>
    <s v="36780076-00374"/>
    <s v=""/>
    <x v="0"/>
    <d v="2026-01-01T00:00:00"/>
    <s v="SALVADOR GAGO CONCEJO"/>
    <s v="ALLIANZ VH.COM. V.03 (2ª CATEG. COL/FL)"/>
    <s v="AUTO FLOTA"/>
    <n v="272.05"/>
    <s v="Eur."/>
    <n v="32.65"/>
    <s v="Eur."/>
    <n v="32.65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56"/>
    <s v="581094707"/>
    <s v="36780076-00384"/>
    <d v="2026-01-29T00:00:00"/>
    <x v="0"/>
    <d v="2026-01-01T00:00:00"/>
    <s v="TTES. PARDO FREIJO, S.L."/>
    <s v="ALLIANZ VH.COM. V.03 (2ª CATEG. COL/FL)"/>
    <s v="AUTO FLOTA"/>
    <n v="97.04"/>
    <s v="Eur."/>
    <n v="11.64"/>
    <s v="Eur."/>
    <n v="11.64"/>
    <s v="Eur."/>
    <n v="0"/>
    <s v="Eur."/>
    <s v=""/>
    <s v="0,0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58"/>
    <s v="581094715"/>
    <s v="36780076-00385"/>
    <s v=""/>
    <x v="0"/>
    <d v="2026-01-01T00:00:00"/>
    <s v="TTES. PARDO FREIJO, S.L."/>
    <s v="ALLIANZ VH.COM. V.03 (2ª CATEG. COL/FL)"/>
    <s v="AUTO FLOTA"/>
    <n v="97.04"/>
    <s v="Eur."/>
    <n v="11.64"/>
    <s v="Eur."/>
    <n v="11.64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57"/>
    <s v="581094681"/>
    <s v="36780076-00381"/>
    <d v="2026-01-29T00:00:00"/>
    <x v="0"/>
    <d v="2026-01-01T00:00:00"/>
    <s v="TTES. PARDO FREIJO, S.L."/>
    <s v="ALLIANZ VH.COM. V.03 (2ª CATEG. COL/FL)"/>
    <s v="AUTO FLOTA"/>
    <n v="97.04"/>
    <s v="Eur."/>
    <n v="11.64"/>
    <s v="Eur."/>
    <n v="11.64"/>
    <s v="Eur."/>
    <n v="0"/>
    <s v="Eur."/>
    <s v=""/>
    <s v="0,0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59"/>
    <s v="581094723"/>
    <s v="36780076-00446"/>
    <s v=""/>
    <x v="0"/>
    <d v="2026-01-01T00:00:00"/>
    <s v="JORGE ALVAREZ LLORENTE"/>
    <s v="ALLIANZ MOTO V.03(COL/FL)"/>
    <s v="AUTO FLOTA"/>
    <n v="161.43"/>
    <s v="Eur."/>
    <n v="19.37"/>
    <s v="Eur."/>
    <n v="19.37"/>
    <s v="Eur."/>
    <n v="0"/>
    <s v="Eur."/>
    <s v=""/>
    <s v="0,00"/>
    <s v="Eur."/>
    <s v="Cartera"/>
    <s v="Cobrado"/>
    <s v="BANASEG-SV"/>
    <s v="ALLIANZ"/>
    <s v="AUTOS"/>
    <s v="Correduría"/>
    <s v="47001"/>
    <s v="VALLADOLID  VALLADOLID"/>
    <s v="Particular"/>
    <s v="44901021-F"/>
    <s v="Autos Flotas"/>
    <x v="4"/>
    <s v="ALLIANZ"/>
    <x v="0"/>
  </r>
  <r>
    <s v="2026001960"/>
    <s v="581094699"/>
    <s v="36780076-00383"/>
    <d v="2026-01-01T00:00:00"/>
    <x v="0"/>
    <d v="2026-01-01T00:00:00"/>
    <s v="TTES. PARDO FREIJO, S.L."/>
    <s v="ALLIANZ VH.COM. V.03 (2ª CATEG. COL/FL)"/>
    <s v="AUTO FLOTA"/>
    <n v="112.7"/>
    <s v="Eur."/>
    <n v="13.52"/>
    <s v="Eur."/>
    <n v="13.52"/>
    <s v="Eur."/>
    <n v="0"/>
    <s v="Eur."/>
    <s v=""/>
    <s v="0,0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61"/>
    <s v="581094731"/>
    <s v="36780076-00456"/>
    <s v=""/>
    <x v="0"/>
    <d v="2026-01-01T00:00:00"/>
    <s v="SALVADOR GAGO CONCEJO"/>
    <s v="ALLIANZ VH.COM. V.03 (2ª CATEG. COL/FL)"/>
    <s v="AUTO FLOTA"/>
    <n v="129.41"/>
    <s v="Eur."/>
    <n v="15.53"/>
    <s v="Eur."/>
    <n v="15.53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62"/>
    <s v="581094749"/>
    <s v="36780076-00482"/>
    <s v=""/>
    <x v="0"/>
    <d v="2026-01-01T00:00:00"/>
    <s v="MANUEL ANGEL DE PEDRO POZA"/>
    <s v="ALLIANZ MOTO V.03(COL/FL)"/>
    <s v="AUTO FLOTA"/>
    <n v="345.35"/>
    <s v="Eur."/>
    <n v="41.44"/>
    <s v="Eur."/>
    <n v="41.44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1728077-D"/>
    <s v="Autos Flotas"/>
    <x v="4"/>
    <s v="ALLIANZ"/>
    <x v="0"/>
  </r>
  <r>
    <s v="2026001963"/>
    <s v="581094756"/>
    <s v="36780076-00483"/>
    <s v=""/>
    <x v="0"/>
    <d v="2026-01-01T00:00:00"/>
    <s v="TTES. PARDO FREIJO, S.L."/>
    <s v="ALLIANZ VH.COM. V.03 (2ª CATEG. COL/FL)"/>
    <s v="AUTO FLOTA"/>
    <n v="138.46"/>
    <s v="Eur."/>
    <n v="16.62"/>
    <s v="Eur."/>
    <n v="16.62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64"/>
    <s v="581094764"/>
    <s v="36780076-00532"/>
    <s v=""/>
    <x v="0"/>
    <d v="2026-01-01T00:00:00"/>
    <s v="HIERROS PONFERRADA, S.L."/>
    <s v="ALLIANZ VH.COM. V.03 (2ª CATEG. COL/FL)"/>
    <s v="AUTO FLOTA"/>
    <n v="883.47"/>
    <s v="Eur."/>
    <n v="106.02"/>
    <s v="Eur."/>
    <n v="106.02"/>
    <s v="Eur."/>
    <n v="0"/>
    <s v="Eur."/>
    <s v=""/>
    <s v="0,00"/>
    <s v="Eur."/>
    <s v="Cartera"/>
    <s v="Liquidado_Cia"/>
    <s v="BANASEG-SV"/>
    <s v="ALLIANZ"/>
    <s v="AUTOS"/>
    <s v="Correduría"/>
    <s v="24398"/>
    <s v="CONGOSTO  LEON"/>
    <s v="Empresa"/>
    <s v="B-24346074"/>
    <s v="Autos Flotas"/>
    <x v="4"/>
    <s v="ALLIANZ"/>
    <x v="0"/>
  </r>
  <r>
    <s v="2026001965"/>
    <s v="581094780"/>
    <s v="36780076-00556"/>
    <s v=""/>
    <x v="0"/>
    <d v="2026-01-01T00:00:00"/>
    <s v="AUTO REC.TEO MARTIN, S.A ,"/>
    <s v="ALLIANZ VH.COM. V.03 (2ª CATEG. COL/FL)"/>
    <s v="AUTO FLOTA"/>
    <n v="881.14"/>
    <s v="Eur."/>
    <n v="105.74"/>
    <s v="Eur."/>
    <n v="105.74"/>
    <s v="Eur."/>
    <n v="0"/>
    <s v="Eur."/>
    <s v=""/>
    <s v="0,00"/>
    <s v="Eur."/>
    <s v="Cartera"/>
    <s v="Cobrado"/>
    <s v="BANASEG-SV"/>
    <s v="ALLIANZ"/>
    <s v="AUTOS"/>
    <s v="Correduría"/>
    <s v="28330"/>
    <s v="SAN MARTIN DE LA VEGA  MADRID"/>
    <s v="Empresa"/>
    <s v="A-28823151"/>
    <s v="Autos Flotas"/>
    <x v="4"/>
    <s v="ALLIANZ"/>
    <x v="0"/>
  </r>
  <r>
    <s v="2026001966"/>
    <s v="581094772"/>
    <s v="36780076-00554"/>
    <s v=""/>
    <x v="0"/>
    <d v="2026-01-01T00:00:00"/>
    <s v="LUIS MARIANO BRAVO BARRIGON"/>
    <s v="ALLIANZ AUTO V. 08 COLECTIVO"/>
    <s v="AUTO FLOTA"/>
    <n v="330.37"/>
    <s v="Eur."/>
    <n v="39.64"/>
    <s v="Eur."/>
    <n v="39.64"/>
    <s v="Eur."/>
    <n v="0"/>
    <s v="Eur."/>
    <s v=""/>
    <s v="0,00"/>
    <s v="Eur."/>
    <s v="Cartera"/>
    <s v="Devuelto"/>
    <s v="BANASEG-SV"/>
    <s v="ALLIANZ"/>
    <s v="AUTOS"/>
    <s v="Correduría"/>
    <s v="47270"/>
    <s v="CIGALES  VALLADOLID"/>
    <s v="Particular"/>
    <s v="09264492-T"/>
    <s v="Autos Flotas"/>
    <x v="4"/>
    <s v="ALLIANZ"/>
    <x v="0"/>
  </r>
  <r>
    <s v="2026001968"/>
    <s v="581094798"/>
    <s v="36780076-00572"/>
    <s v=""/>
    <x v="0"/>
    <d v="2026-01-01T00:00:00"/>
    <s v="HERMANOS SUAREZ ARIAS,S.L."/>
    <s v="ALLIANZ AUTO V. 08 COLECTIVO"/>
    <s v="AUTO FLOTA"/>
    <n v="430.45"/>
    <s v="Eur."/>
    <n v="51.65"/>
    <s v="Eur."/>
    <n v="51.65"/>
    <s v="Eur."/>
    <n v="0"/>
    <s v="Eur."/>
    <s v=""/>
    <s v="0,00"/>
    <s v="Eur."/>
    <s v="Cartera"/>
    <s v="Facturado"/>
    <s v="BANASEG-SV"/>
    <s v="ALLIANZ"/>
    <s v="AUTOS"/>
    <s v="Correduría"/>
    <s v="24005"/>
    <s v="LEON   LEON"/>
    <s v="Empresa"/>
    <s v="B-24203143"/>
    <s v="Autos Flotas"/>
    <x v="4"/>
    <s v="ALLIANZ"/>
    <x v="0"/>
  </r>
  <r>
    <s v="2026001967"/>
    <s v="581094806"/>
    <s v="36780076-00630"/>
    <s v=""/>
    <x v="0"/>
    <d v="2026-01-01T00:00:00"/>
    <s v="HERMANOS SUAREZ ARIAS,S.L."/>
    <s v="ALLIANZ VH.COM. V.03 (2ª CATEG. COL/FL)"/>
    <s v="AUTO FLOTA"/>
    <n v="71.84"/>
    <s v="Eur."/>
    <n v="8.6199999999999992"/>
    <s v="Eur."/>
    <n v="8.6199999999999992"/>
    <s v="Eur."/>
    <n v="0"/>
    <s v="Eur."/>
    <s v=""/>
    <s v="0,00"/>
    <s v="Eur."/>
    <s v="Cartera"/>
    <s v="Facturado"/>
    <s v="BANASEG-SV"/>
    <s v="ALLIANZ"/>
    <s v="AUTOS"/>
    <s v="Correduría"/>
    <s v="24005"/>
    <s v="LEON   LEON"/>
    <s v="Empresa"/>
    <s v="B-24203143"/>
    <s v="Autos Flotas"/>
    <x v="4"/>
    <s v="ALLIANZ"/>
    <x v="0"/>
  </r>
  <r>
    <s v="2026001969"/>
    <s v="581094814"/>
    <s v="36780076-00656"/>
    <s v=""/>
    <x v="0"/>
    <d v="2026-01-01T00:00:00"/>
    <s v="BIERZO ACERO S.L. ,"/>
    <s v="ALLIANZ VH.COM. V.03 (2ª CATEG. COL/FL)"/>
    <s v="AUTO FLOTA"/>
    <n v="1296.3399999999999"/>
    <s v="Eur."/>
    <n v="155.56"/>
    <s v="Eur."/>
    <n v="155.56"/>
    <s v="Eur."/>
    <n v="0"/>
    <s v="Eur."/>
    <s v=""/>
    <s v="0,00"/>
    <s v="Eur."/>
    <s v="Cartera"/>
    <s v="Liquidado_Cia"/>
    <s v="BANASEG-SV"/>
    <s v="ALLIANZ"/>
    <s v="AUTOS"/>
    <s v="Correduría"/>
    <s v="24398"/>
    <s v="ALMAZCARA   LEON"/>
    <s v="Empresa"/>
    <s v="B-24685471"/>
    <s v="Autos Flotas"/>
    <x v="4"/>
    <s v="ALLIANZ"/>
    <x v="0"/>
  </r>
  <r>
    <s v="2026001970"/>
    <s v="581094822"/>
    <s v="36780076-00689"/>
    <s v=""/>
    <x v="0"/>
    <d v="2026-01-01T00:00:00"/>
    <s v="SALVADOR GAGO CONCEJO"/>
    <s v="ALLIANZ AUTO V. 08 COLECTIVO"/>
    <s v="AUTO FLOTA"/>
    <n v="841.57"/>
    <s v="Eur."/>
    <n v="100.99"/>
    <s v="Eur."/>
    <n v="100.99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71"/>
    <s v="581094830"/>
    <s v="36780076-00691"/>
    <s v=""/>
    <x v="0"/>
    <d v="2026-01-01T00:00:00"/>
    <s v="EMPRESA CABRERO, S.A."/>
    <s v="ALLIANZ AUTO V. 08 COLECTIVO"/>
    <s v="AUTO FLOTA"/>
    <n v="291.33"/>
    <s v="Eur."/>
    <n v="34.96"/>
    <s v="Eur."/>
    <n v="34.96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Empresa"/>
    <s v="A-47002746"/>
    <s v="Autos Flotas"/>
    <x v="4"/>
    <s v="ALLIANZ"/>
    <x v="0"/>
  </r>
  <r>
    <s v="2026001972"/>
    <s v="581094848"/>
    <s v="36780076-00693"/>
    <s v=""/>
    <x v="0"/>
    <d v="2026-01-01T00:00:00"/>
    <s v="CABAÑON, S.L."/>
    <s v="ALLIANZ AUTO V. 08 COLECTIVO"/>
    <s v="AUTO FLOTA"/>
    <n v="998.97"/>
    <s v="Eur."/>
    <n v="119.88"/>
    <s v="Eur."/>
    <n v="119.88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628375"/>
    <s v="Autos Flotas"/>
    <x v="4"/>
    <s v="ALLIANZ"/>
    <x v="0"/>
  </r>
  <r>
    <s v="2026001973"/>
    <s v="581094855"/>
    <s v="36780076-00699"/>
    <s v=""/>
    <x v="0"/>
    <d v="2026-01-01T00:00:00"/>
    <s v="SALVADOR GAGO CONCEJO"/>
    <s v="ALLIANZ AUTO V. 08 COLECTIVO"/>
    <s v="AUTO FLOTA"/>
    <n v="316.27"/>
    <s v="Eur."/>
    <n v="37.950000000000003"/>
    <s v="Eur."/>
    <n v="37.950000000000003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74"/>
    <s v="581094863"/>
    <s v="36780076-00705"/>
    <s v=""/>
    <x v="0"/>
    <d v="2026-01-01T00:00:00"/>
    <s v="OSCAR LOZANO VICENTE"/>
    <s v="ALLIANZ AUTO V. 08 COLECTIVO"/>
    <s v="AUTO FLOTA"/>
    <n v="500.4"/>
    <s v="Eur."/>
    <n v="60.05"/>
    <s v="Eur."/>
    <n v="60.05"/>
    <s v="Eur."/>
    <n v="0"/>
    <s v="Eur."/>
    <s v=""/>
    <s v="0,00"/>
    <s v="Eur."/>
    <s v="Cartera"/>
    <s v="Cobrado"/>
    <s v="BANASEG-SV"/>
    <s v="ALLIANZ"/>
    <s v="AUTOS"/>
    <s v="Correduría"/>
    <s v="47193"/>
    <s v="CISTERNIGA   VALLADOLID"/>
    <s v="Particular"/>
    <s v="09342449-X"/>
    <s v="Autos Flotas"/>
    <x v="4"/>
    <s v="ALLIANZ"/>
    <x v="0"/>
  </r>
  <r>
    <s v="2026001975"/>
    <s v="581094871"/>
    <s v="36780076-00706"/>
    <s v=""/>
    <x v="0"/>
    <d v="2026-01-01T00:00:00"/>
    <s v="REAL GAS 2000, S.L."/>
    <s v="ALLIANZ AUTO V. 08 COLECTIVO"/>
    <s v="AUTO FLOTA"/>
    <n v="266.39999999999998"/>
    <s v="Eur."/>
    <n v="31.97"/>
    <s v="Eur."/>
    <n v="31.97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47463468"/>
    <s v="Autos Flotas"/>
    <x v="4"/>
    <s v="ALLIANZ"/>
    <x v="0"/>
  </r>
  <r>
    <s v="2026001976"/>
    <s v="581094889"/>
    <s v="36780076-00722"/>
    <s v=""/>
    <x v="0"/>
    <d v="2026-01-01T00:00:00"/>
    <s v="GUILLERMO FRANCISCO GALVAN GUERRERO"/>
    <s v="ALLIANZ AUTO V. 08 COLECTIVO"/>
    <s v="AUTO FLOTA"/>
    <n v="642.11"/>
    <s v="Eur."/>
    <n v="77.05"/>
    <s v="Eur."/>
    <n v="77.05"/>
    <s v="Eur."/>
    <n v="0"/>
    <s v="Eur."/>
    <s v=""/>
    <s v="0,00"/>
    <s v="Eur."/>
    <s v="Cartera"/>
    <s v="Cobrado"/>
    <s v="BANASEG-SV"/>
    <s v="ALLIANZ"/>
    <s v="AUTOS"/>
    <s v="Correduría"/>
    <s v="47004"/>
    <s v="VALLADOLID  VALLADOLID"/>
    <s v="Particular"/>
    <s v="12372683-V"/>
    <s v="Autos Flotas"/>
    <x v="4"/>
    <s v="ALLIANZ"/>
    <x v="0"/>
  </r>
  <r>
    <s v="2026001977"/>
    <s v="581094897"/>
    <s v="36780076-00726"/>
    <s v=""/>
    <x v="0"/>
    <d v="2026-01-01T00:00:00"/>
    <s v="SALVADOR GAGO CONCEJO"/>
    <s v="ALLIANZ VH.COM. V.03 (2ª CATEG. COL/FL)"/>
    <s v="AUTO FLOTA"/>
    <n v="68.78"/>
    <s v="Eur."/>
    <n v="8.25"/>
    <s v="Eur."/>
    <n v="8.25"/>
    <s v="Eur."/>
    <n v="0"/>
    <s v="Eur."/>
    <s v=""/>
    <s v="0,00"/>
    <s v="Eur."/>
    <s v="Cartera"/>
    <s v="Cobrado"/>
    <s v="BANASEG-SV"/>
    <s v="ALLIANZ"/>
    <s v="AUTOS"/>
    <s v="Correduría"/>
    <s v="47810"/>
    <s v="VILLAFRECHOS   VALLADOLID"/>
    <s v="Particular"/>
    <s v="12384140-C"/>
    <s v="Autos Flotas"/>
    <x v="4"/>
    <s v="ALLIANZ"/>
    <x v="0"/>
  </r>
  <r>
    <s v="2026001978"/>
    <s v="581094905"/>
    <s v="36780076-00729"/>
    <s v=""/>
    <x v="0"/>
    <d v="2026-01-01T00:00:00"/>
    <s v="HENAR TABERA MARTIN"/>
    <s v="ALLIANZ AUTO V. 08 COLECTIVO"/>
    <s v="AUTO FLOTA"/>
    <n v="256.89"/>
    <s v="Eur."/>
    <n v="30.83"/>
    <s v="Eur."/>
    <n v="30.83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12321529-S"/>
    <s v="Autos Flotas"/>
    <x v="4"/>
    <s v="ALLIANZ"/>
    <x v="0"/>
  </r>
  <r>
    <s v="2026001979"/>
    <s v="581094913"/>
    <s v="36780076-00752"/>
    <s v=""/>
    <x v="0"/>
    <d v="2026-01-01T00:00:00"/>
    <s v="AUTO REC.TEO MARTIN, S.A ,"/>
    <s v="ALLIANZ AUTO V. 08 COLECTIVO"/>
    <s v="AUTO FLOTA"/>
    <n v="939.7"/>
    <s v="Eur."/>
    <n v="112.76"/>
    <s v="Eur."/>
    <n v="112.76"/>
    <s v="Eur."/>
    <n v="0"/>
    <s v="Eur."/>
    <s v=""/>
    <s v="0,00"/>
    <s v="Eur."/>
    <s v="Cartera"/>
    <s v="Cobrado"/>
    <s v="BANASEG-SV"/>
    <s v="ALLIANZ"/>
    <s v="AUTOS"/>
    <s v="Correduría"/>
    <s v="28330"/>
    <s v="SAN MARTIN DE LA VEGA  MADRID"/>
    <s v="Empresa"/>
    <s v="A-28823151"/>
    <s v="Autos Flotas"/>
    <x v="4"/>
    <s v="ALLIANZ"/>
    <x v="0"/>
  </r>
  <r>
    <s v="2026001980"/>
    <s v="581094921"/>
    <s v="36780076-00761"/>
    <s v=""/>
    <x v="0"/>
    <d v="2026-01-01T00:00:00"/>
    <s v="RICARDO RODILLA FERNANDEZ"/>
    <s v="ALLIANZ AUTO V. 08 COLECTIVO"/>
    <s v="AUTO FLOTA"/>
    <n v="480.22"/>
    <s v="Eur."/>
    <n v="57.63"/>
    <s v="Eur."/>
    <n v="57.63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09268342-D"/>
    <s v="Autos Flotas"/>
    <x v="4"/>
    <s v="ALLIANZ"/>
    <x v="0"/>
  </r>
  <r>
    <s v="2026001981"/>
    <s v="581094939"/>
    <s v="36780076-00778"/>
    <s v=""/>
    <x v="0"/>
    <d v="2026-01-01T00:00:00"/>
    <s v="ALFREDO MATE FRAILE"/>
    <s v="ALLIANZ AUTO V. 08 COLECTIVO"/>
    <s v="AUTO FLOTA"/>
    <n v="412.16"/>
    <s v="Eur."/>
    <n v="49.46"/>
    <s v="Eur."/>
    <n v="49.46"/>
    <s v="Eur."/>
    <n v="0"/>
    <s v="Eur."/>
    <s v=""/>
    <s v="0,00"/>
    <s v="Eur."/>
    <s v="Cartera"/>
    <s v="Cobrado"/>
    <s v="BANASEG-SV"/>
    <s v="ALLIANZ"/>
    <s v="AUTOS"/>
    <s v="Correduría"/>
    <s v="34004"/>
    <s v="PALENCIA  PALENCIA"/>
    <s v="Particular"/>
    <s v="12729153-X"/>
    <s v="Autos Flotas"/>
    <x v="4"/>
    <s v="ALLIANZ"/>
    <x v="0"/>
  </r>
  <r>
    <s v="2026001982"/>
    <s v="581094947"/>
    <s v="36780076-00783"/>
    <s v=""/>
    <x v="0"/>
    <d v="2026-01-01T00:00:00"/>
    <s v="ANDRES SDAD COOP."/>
    <s v="ALLIANZ AUTO V. 08 COLECTIVO"/>
    <s v="AUTO FLOTA"/>
    <n v="262.51"/>
    <s v="Eur."/>
    <n v="31.5"/>
    <s v="Eur."/>
    <n v="31.5"/>
    <s v="Eur."/>
    <n v="0"/>
    <s v="Eur."/>
    <s v="ASETRA"/>
    <n v="6.56"/>
    <s v="Eur."/>
    <s v="Cartera"/>
    <s v="Cobrado"/>
    <s v="BANASEG-SV"/>
    <s v="ALLIANZ"/>
    <s v="AUTOS"/>
    <s v="Correduría"/>
    <s v="47350"/>
    <s v="QUINTANILLA DE ONESIMO  VALLADOLID"/>
    <s v="Empresa"/>
    <s v="F-47303029"/>
    <s v="Autos Flotas"/>
    <x v="4"/>
    <s v="ALLIANZ"/>
    <x v="0"/>
  </r>
  <r>
    <s v="2026001983"/>
    <s v="581094954"/>
    <s v="36780076-00786"/>
    <s v=""/>
    <x v="0"/>
    <d v="2026-01-01T00:00:00"/>
    <s v="GESTION LOGISTICA DE CARGAS, S ,"/>
    <s v="ALLIANZ AUTO V. 08 COLECTIVO"/>
    <s v="AUTO FLOTA"/>
    <n v="269.39"/>
    <s v="Eur."/>
    <n v="32.33"/>
    <s v="Eur."/>
    <n v="32.33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092754"/>
    <s v="Autos Flotas"/>
    <x v="4"/>
    <s v="ALLIANZ"/>
    <x v="0"/>
  </r>
  <r>
    <s v="2026001984"/>
    <s v="581094962"/>
    <s v="36780076-00790"/>
    <s v=""/>
    <x v="0"/>
    <d v="2026-01-01T00:00:00"/>
    <s v="FRANCISCO JAVIER CARRO MORETON"/>
    <s v="ALLIANZ AUTO V. 08 COLECTIVO"/>
    <s v="AUTO FLOTA"/>
    <n v="649.97"/>
    <s v="Eur."/>
    <n v="78"/>
    <s v="Eur."/>
    <n v="78"/>
    <s v="Eur."/>
    <n v="0"/>
    <s v="Eur."/>
    <s v=""/>
    <s v="0,00"/>
    <s v="Eur."/>
    <s v="Cartera"/>
    <s v="Cobrado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1985"/>
    <s v="581094970"/>
    <s v="36780076-00791"/>
    <s v=""/>
    <x v="0"/>
    <d v="2026-01-01T00:00:00"/>
    <s v="GESTION LOGISTICA DE CARGAS, S ,"/>
    <s v="ALLIANZ AUTO V. 08 COLECTIVO"/>
    <s v="AUTO FLOTA"/>
    <n v="521.26"/>
    <s v="Eur."/>
    <n v="62.55"/>
    <s v="Eur."/>
    <n v="62.55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092754"/>
    <s v="Autos Flotas"/>
    <x v="4"/>
    <s v="ALLIANZ"/>
    <x v="0"/>
  </r>
  <r>
    <s v="2026001986"/>
    <s v="581094988"/>
    <s v="36780076-00798"/>
    <s v=""/>
    <x v="0"/>
    <d v="2026-01-01T00:00:00"/>
    <s v="JOSE LUIS GONZALEZ LOPEZ"/>
    <s v="ALLIANZ AUTO V. 08 COLECTIVO"/>
    <s v="AUTO FLOTA"/>
    <n v="270.77999999999997"/>
    <s v="Eur."/>
    <n v="32.49"/>
    <s v="Eur."/>
    <n v="32.49"/>
    <s v="Eur."/>
    <n v="0"/>
    <s v="Eur."/>
    <s v=""/>
    <s v="0,00"/>
    <s v="Eur."/>
    <s v="Cartera"/>
    <s v="Cobrado"/>
    <s v="BANASEG-SV"/>
    <s v="ALLIANZ"/>
    <s v="AUTOS"/>
    <s v="Correduría"/>
    <s v="47176"/>
    <s v="ESGUEVILLAS DE ESGUEVA  VALLADOLID"/>
    <s v="Particular"/>
    <s v="09307210-F"/>
    <s v="Autos Flotas"/>
    <x v="4"/>
    <s v="ALLIANZ"/>
    <x v="0"/>
  </r>
  <r>
    <s v="2026001987"/>
    <s v="581094996"/>
    <s v="36780076-00801"/>
    <s v=""/>
    <x v="0"/>
    <d v="2026-01-01T00:00:00"/>
    <s v="FORRAJES Y PROTEINAS, S.L."/>
    <s v="ALLIANZ AUTO V. 08 COLECTIVO"/>
    <s v="AUTO FLOTA"/>
    <n v="1450.82"/>
    <s v="Eur."/>
    <n v="174.1"/>
    <s v="Eur."/>
    <n v="174.1"/>
    <s v="Eur."/>
    <n v="0"/>
    <s v="Eur."/>
    <s v=""/>
    <s v="0,00"/>
    <s v="Eur."/>
    <s v="Cartera"/>
    <s v="Cobrado"/>
    <s v="BANASEG-SV"/>
    <s v="ALLIANZ"/>
    <s v="AUTOS"/>
    <s v="Correduría"/>
    <s v="47111"/>
    <s v="VILLALAR DE LOS COMUNEROS  VALLADOLID"/>
    <s v="Empresa"/>
    <s v="B-47501036"/>
    <s v="Autos Flotas"/>
    <x v="4"/>
    <s v="ALLIANZ"/>
    <x v="0"/>
  </r>
  <r>
    <s v="2026001988"/>
    <s v="581095001"/>
    <s v="36780076-00802"/>
    <s v=""/>
    <x v="0"/>
    <d v="2026-01-01T00:00:00"/>
    <s v="RICARDO PEREZ PEREZ"/>
    <s v="ALLIANZ AUTO V. 08 COLECTIVO"/>
    <s v="AUTO FLOTA"/>
    <n v="435.54"/>
    <s v="Eur."/>
    <n v="52.26"/>
    <s v="Eur."/>
    <n v="52.26"/>
    <s v="Eur."/>
    <n v="0"/>
    <s v="Eur."/>
    <s v=""/>
    <s v="0,00"/>
    <s v="Eur."/>
    <s v="Cartera"/>
    <s v="Cobrado"/>
    <s v="BANASEG-SV"/>
    <s v="ALLIANZ"/>
    <s v="AUTOS"/>
    <s v="Correduría"/>
    <s v="34190"/>
    <s v="VILLAMURIEL DE CERRATO  PALENCIA"/>
    <s v="Particular"/>
    <s v="12764364-P"/>
    <s v="Autos Flotas"/>
    <x v="4"/>
    <s v="ALLIANZ"/>
    <x v="0"/>
  </r>
  <r>
    <s v="2026001989"/>
    <s v="581095019"/>
    <s v="36780076-00803"/>
    <s v=""/>
    <x v="0"/>
    <d v="2026-01-01T00:00:00"/>
    <s v="SONIA GILMARTIN PALAZUELOS"/>
    <s v="ALLIANZ AUTO V. 08 COLECTIVO"/>
    <s v="AUTO FLOTA"/>
    <n v="692.48"/>
    <s v="Eur."/>
    <n v="83.1"/>
    <s v="Eur."/>
    <n v="83.1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44911417-F"/>
    <s v="Autos Flotas"/>
    <x v="4"/>
    <s v="ALLIANZ"/>
    <x v="0"/>
  </r>
  <r>
    <s v="2026001990"/>
    <s v="581095027"/>
    <s v="36780076-00821"/>
    <s v=""/>
    <x v="0"/>
    <d v="2026-01-01T00:00:00"/>
    <s v="TRANSPORTES OLID Y CIA, S.L."/>
    <s v="ALLIANZ AUTO V. 08 COLECTIVO"/>
    <s v="AUTO FLOTA"/>
    <n v="880.25"/>
    <s v="Eur."/>
    <n v="105.63"/>
    <s v="Eur."/>
    <n v="105.63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1992"/>
    <s v="581095035"/>
    <s v="36780076-00823"/>
    <s v=""/>
    <x v="0"/>
    <d v="2026-01-01T00:00:00"/>
    <s v="MARIA SANZ ESCALADA"/>
    <s v="ALLIANZ AUTO V. 08 COLECTIVO"/>
    <s v="AUTO FLOTA"/>
    <n v="743.27"/>
    <s v="Eur."/>
    <n v="89.19"/>
    <s v="Eur."/>
    <n v="89.19"/>
    <s v="Eur."/>
    <n v="0"/>
    <s v="Eur."/>
    <s v=""/>
    <s v="0,00"/>
    <s v="Eur."/>
    <s v="Cartera"/>
    <s v="Cobrado"/>
    <s v="BANASEG-SV"/>
    <s v="ALLIANZ"/>
    <s v="AUTOS"/>
    <s v="Correduría"/>
    <s v="47260"/>
    <s v="CABEZON DE PISUERGA  VALLADOLID"/>
    <s v="Particular"/>
    <s v="71177020-R"/>
    <s v="Autos Flotas"/>
    <x v="4"/>
    <s v="ALLIANZ"/>
    <x v="0"/>
  </r>
  <r>
    <s v="2026001991"/>
    <s v="581095043"/>
    <s v="36780076-00828"/>
    <s v=""/>
    <x v="0"/>
    <d v="2026-01-01T00:00:00"/>
    <s v="TTES. Y SERVICIOS A LA CONSTRUCCION, S.L."/>
    <s v="ALLIANZ AUTO V. 08 COLECTIVO"/>
    <s v="AUTO FLOTA"/>
    <n v="290.55"/>
    <s v="Eur."/>
    <n v="34.869999999999997"/>
    <s v="Eur."/>
    <n v="34.869999999999997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Empresa"/>
    <s v="B-47051891"/>
    <s v="Autos Flotas"/>
    <x v="4"/>
    <s v="ALLIANZ"/>
    <x v="0"/>
  </r>
  <r>
    <s v="2026001993"/>
    <s v="581095050"/>
    <s v="36780076-00833"/>
    <d v="2026-01-01T00:00:00"/>
    <x v="0"/>
    <d v="2026-01-01T00:00:00"/>
    <s v="NURIA EUGENIA GONZALEZ PEDROL"/>
    <s v="ALLIANZ AUTO V. 08 COLECTIVO"/>
    <s v="AUTO FLOTA"/>
    <n v="137.72"/>
    <s v="Eur."/>
    <n v="16.53"/>
    <s v="Eur."/>
    <n v="16.53"/>
    <s v="Eur."/>
    <n v="0"/>
    <s v="Eur."/>
    <s v=""/>
    <s v="0,00"/>
    <s v="Eur."/>
    <s v="Cartera"/>
    <s v="Anulado_Cia"/>
    <s v="BANASEG-SV"/>
    <s v="ALLIANZ"/>
    <s v="AUTOS"/>
    <s v="Correduría"/>
    <s v="47130"/>
    <s v="SIMANCAS  VALLADOLID"/>
    <s v="Particular"/>
    <s v="71150033-Q"/>
    <s v="Autos Flotas"/>
    <x v="4"/>
    <s v="ALLIANZ"/>
    <x v="0"/>
  </r>
  <r>
    <s v="2026001994"/>
    <s v="581095068"/>
    <s v="36780076-00840"/>
    <s v=""/>
    <x v="0"/>
    <d v="2026-01-01T00:00:00"/>
    <s v="ESTRATEGIAS BIGMAT, S.L."/>
    <s v="ALLIANZ AUTO V. 08 COLECTIVO"/>
    <s v="AUTO FLOTA"/>
    <n v="1658.31"/>
    <s v="Eur."/>
    <n v="199"/>
    <s v="Eur."/>
    <n v="199"/>
    <s v="Eur."/>
    <n v="0"/>
    <s v="Eur."/>
    <s v=""/>
    <s v="0,00"/>
    <s v="Eur."/>
    <s v="Cartera"/>
    <s v="Cobrado"/>
    <s v="BANASEG-SV"/>
    <s v="ALLIANZ"/>
    <s v="AUTOS"/>
    <s v="Correduría"/>
    <s v="28703"/>
    <s v="SAN SEBASTIAN DE LOS REYES  MADRID"/>
    <s v="Empresa"/>
    <s v="B-88430459"/>
    <s v="Autos Flotas"/>
    <x v="4"/>
    <s v="ALLIANZ"/>
    <x v="0"/>
  </r>
  <r>
    <s v="2026001995"/>
    <s v="581095076"/>
    <s v="36780076-00846"/>
    <s v=""/>
    <x v="0"/>
    <d v="2026-01-01T00:00:00"/>
    <s v="MANUEL PEREZ TRIMIÑO"/>
    <s v="ALLIANZ AUTO V. 08 COLECTIVO"/>
    <s v="AUTO FLOTA"/>
    <n v="363.55"/>
    <s v="Eur."/>
    <n v="43.63"/>
    <s v="Eur."/>
    <n v="43.63"/>
    <s v="Eur."/>
    <n v="0"/>
    <s v="Eur."/>
    <s v=""/>
    <s v="0,00"/>
    <s v="Eur."/>
    <s v="Cartera"/>
    <s v="Facturado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1996"/>
    <s v="581095092"/>
    <s v="36780076-00855"/>
    <s v=""/>
    <x v="0"/>
    <d v="2026-01-01T00:00:00"/>
    <s v="MAHER 2020, S.L."/>
    <s v="ALLIANZ AUTO V. 08 COLECTIVO"/>
    <s v="AUTO FLOTA"/>
    <n v="920.38"/>
    <s v="Eur."/>
    <n v="110.45"/>
    <s v="Eur."/>
    <n v="110.45"/>
    <s v="Eur."/>
    <n v="0"/>
    <s v="Eur."/>
    <s v=""/>
    <s v="0,00"/>
    <s v="Eur."/>
    <s v="Cartera"/>
    <s v="Cobrado"/>
    <s v="BANASEG-SV"/>
    <s v="ALLIANZ"/>
    <s v="AUTOS"/>
    <s v="Correduría"/>
    <s v="47600"/>
    <s v="VILLALON DE CAMPOS  VALLADOLID"/>
    <s v="Empresa"/>
    <s v="B-24572083"/>
    <s v="Autos Flotas"/>
    <x v="4"/>
    <s v="ALLIANZ"/>
    <x v="0"/>
  </r>
  <r>
    <s v="2026001997"/>
    <s v="581095100"/>
    <s v="36780076-00859"/>
    <d v="2026-01-01T00:00:00"/>
    <x v="0"/>
    <d v="2026-01-01T00:00:00"/>
    <s v="MARIANO PEÑALVA REINOSO"/>
    <s v="ALLIANZ AUTO V. 08 COLECTIVO"/>
    <s v="AUTO FLOTA"/>
    <n v="408.32"/>
    <s v="Eur."/>
    <n v="49"/>
    <s v="Eur."/>
    <n v="49"/>
    <s v="Eur."/>
    <n v="0"/>
    <s v="Eur."/>
    <s v=""/>
    <s v="0,00"/>
    <s v="Eur."/>
    <s v="Cartera"/>
    <s v="Anulado_Cia"/>
    <s v="BANASEG-SV"/>
    <s v="ALLIANZ"/>
    <s v="AUTOS"/>
    <s v="Correduría"/>
    <s v="47320"/>
    <s v="TUDELA DE DUERO  VALLADOLID"/>
    <s v="Particular"/>
    <s v="71114356-N"/>
    <s v="Autos Flotas"/>
    <x v="4"/>
    <s v="ALLIANZ"/>
    <x v="0"/>
  </r>
  <r>
    <s v="2026001998"/>
    <s v="581095084"/>
    <s v="36780076-00853"/>
    <s v=""/>
    <x v="0"/>
    <d v="2026-01-01T00:00:00"/>
    <s v="MANUEL JESUS SANCHEZ BEGINES"/>
    <s v="ALLIANZ AUTO V. 08 COLECTIVO"/>
    <s v="AUTO FLOTA"/>
    <n v="2040.22"/>
    <s v="Eur."/>
    <n v="244.83"/>
    <s v="Eur."/>
    <n v="244.83"/>
    <s v="Eur."/>
    <n v="0"/>
    <s v="Eur."/>
    <s v=""/>
    <s v="0,00"/>
    <s v="Eur."/>
    <s v="Cartera"/>
    <s v="Liquidado_Cia"/>
    <s v="BANASEG-SV"/>
    <s v="ALLIANZ"/>
    <s v="AUTOS"/>
    <s v="Correduría"/>
    <s v="41720"/>
    <s v="LOS PALACIOS Y VILLAFRANCA  SEVILLA"/>
    <s v="Particular"/>
    <s v="47000895-G"/>
    <s v="Autos Flotas"/>
    <x v="4"/>
    <s v="ALLIANZ"/>
    <x v="0"/>
  </r>
  <r>
    <s v="2026001999"/>
    <s v="581095118"/>
    <s v="36780076-00860"/>
    <s v=""/>
    <x v="0"/>
    <d v="2026-01-01T00:00:00"/>
    <s v="ELADIO MARTINEZ YUSTE"/>
    <s v="ALLIANZ AUTO V. 08 COLECTIVO"/>
    <s v="AUTO FLOTA"/>
    <n v="888.62"/>
    <s v="Eur."/>
    <n v="106.63"/>
    <s v="Eur."/>
    <n v="106.63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00"/>
    <s v="581095126"/>
    <s v="36780076-00863"/>
    <s v=""/>
    <x v="0"/>
    <d v="2026-01-01T00:00:00"/>
    <s v="ESTRATEGIAS BIGMAT, S.L."/>
    <s v="ALLIANZ AUTO V. 08 COLECTIVO"/>
    <s v="AUTO FLOTA"/>
    <n v="465.88"/>
    <s v="Eur."/>
    <n v="55.91"/>
    <s v="Eur."/>
    <n v="55.91"/>
    <s v="Eur."/>
    <n v="0"/>
    <s v="Eur."/>
    <s v=""/>
    <s v="0,00"/>
    <s v="Eur."/>
    <s v="Cartera"/>
    <s v="Cobrado"/>
    <s v="BANASEG-SV"/>
    <s v="ALLIANZ"/>
    <s v="AUTOS"/>
    <s v="Correduría"/>
    <s v="28703"/>
    <s v="SAN SEBASTIAN DE LOS REYES  MADRID"/>
    <s v="Empresa"/>
    <s v="B-88430459"/>
    <s v="Autos Flotas"/>
    <x v="4"/>
    <s v="ALLIANZ"/>
    <x v="0"/>
  </r>
  <r>
    <s v="2026002001"/>
    <s v="581095134"/>
    <s v="36780076-00865"/>
    <s v=""/>
    <x v="0"/>
    <d v="2026-01-01T00:00:00"/>
    <s v="ROMAN GAY SAN JOSE"/>
    <s v="ALLIANZ AUTO V. 08 COLECTIVO"/>
    <s v="AUTO FLOTA"/>
    <n v="427.46"/>
    <s v="Eur."/>
    <n v="51.3"/>
    <s v="Eur."/>
    <n v="51.3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Particular"/>
    <s v="12224083-C"/>
    <s v="Autos Flotas"/>
    <x v="4"/>
    <s v="ALLIANZ"/>
    <x v="0"/>
  </r>
  <r>
    <s v="2026002002"/>
    <s v="581095142"/>
    <s v="36780076-00869"/>
    <s v=""/>
    <x v="0"/>
    <d v="2026-01-01T00:00:00"/>
    <s v="AGRONATUR IBERIA, S.C."/>
    <s v="ALLIANZ AUTO V. 08 COLECTIVO"/>
    <s v="AUTO FLOTA"/>
    <n v="904.54"/>
    <s v="Eur."/>
    <n v="108.54"/>
    <s v="Eur."/>
    <n v="108.54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2003"/>
    <s v="581095159"/>
    <s v="36780076-00880"/>
    <s v=""/>
    <x v="0"/>
    <d v="2026-01-01T00:00:00"/>
    <s v="ABIA MOTOR SPORT,S.L."/>
    <s v="ALLIANZ AUTO V. 08 COLECTIVO"/>
    <s v="AUTO FLOTA"/>
    <n v="3408.05"/>
    <s v="Eur."/>
    <n v="408.97"/>
    <s v="Eur."/>
    <n v="408.97"/>
    <s v="Eur."/>
    <n v="0"/>
    <s v="Eur."/>
    <s v=""/>
    <s v="0,00"/>
    <s v="Eur."/>
    <s v="Cartera"/>
    <s v="Devuelto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2004"/>
    <s v="581095167"/>
    <s v="36780076-00883"/>
    <s v=""/>
    <x v="0"/>
    <d v="2026-01-01T00:00:00"/>
    <s v="JOSE PASCUAL RUBIO"/>
    <s v="ALLIANZ AUTO V. 08 COLECTIVO"/>
    <s v="AUTO FLOTA"/>
    <n v="513.27"/>
    <s v="Eur."/>
    <n v="61.59"/>
    <s v="Eur."/>
    <n v="61.59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16768309-K"/>
    <s v="Autos Flotas"/>
    <x v="4"/>
    <s v="ALLIANZ"/>
    <x v="0"/>
  </r>
  <r>
    <s v="2026002005"/>
    <s v="581095175"/>
    <s v="36780076-00884"/>
    <s v=""/>
    <x v="0"/>
    <d v="2026-01-01T00:00:00"/>
    <s v="JAVIER GONZALEZ FERNANDEZ"/>
    <s v="ALLIANZ AUTO V. 08 COLECTIVO"/>
    <s v="AUTO FLOTA"/>
    <n v="276.51"/>
    <s v="Eur."/>
    <n v="33.18"/>
    <s v="Eur."/>
    <n v="33.18"/>
    <s v="Eur."/>
    <n v="0"/>
    <s v="Eur."/>
    <s v=""/>
    <s v="0,00"/>
    <s v="Eur."/>
    <s v="Cartera"/>
    <s v="Cobrado"/>
    <s v="BANASEG-SV"/>
    <s v="ALLIANZ"/>
    <s v="AUTOS"/>
    <s v="Correduría"/>
    <s v="47193"/>
    <s v="CISTERNIGA  VALLADOLID"/>
    <s v="Particular"/>
    <s v="71167841-E"/>
    <s v="Autos Flotas"/>
    <x v="4"/>
    <s v="ALLIANZ"/>
    <x v="0"/>
  </r>
  <r>
    <s v="2026002006"/>
    <s v="581095183"/>
    <s v="36780076-00885"/>
    <s v=""/>
    <x v="0"/>
    <d v="2026-01-01T00:00:00"/>
    <s v="MARTINEZ MARCOS, S.L."/>
    <s v="ALLIANZ AUTO V. 08 COLECTIVO"/>
    <s v="AUTO FLOTA"/>
    <n v="353.76"/>
    <s v="Eur."/>
    <n v="42.45"/>
    <s v="Eur."/>
    <n v="42.4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2007"/>
    <s v="581095191"/>
    <s v="36780076-00886"/>
    <s v=""/>
    <x v="0"/>
    <d v="2026-01-01T00:00:00"/>
    <s v="ESTRATEGIAS BIGMAT, S.L."/>
    <s v="ALLIANZ AUTO V. 08 COLECTIVO"/>
    <s v="AUTO FLOTA"/>
    <n v="932.64"/>
    <s v="Eur."/>
    <n v="111.92"/>
    <s v="Eur."/>
    <n v="111.92"/>
    <s v="Eur."/>
    <n v="0"/>
    <s v="Eur."/>
    <s v=""/>
    <s v="0,00"/>
    <s v="Eur."/>
    <s v="Cartera"/>
    <s v="Cobrado"/>
    <s v="BANASEG-SV"/>
    <s v="ALLIANZ"/>
    <s v="AUTOS"/>
    <s v="Correduría"/>
    <s v="28703"/>
    <s v="SAN SEBASTIAN DE LOS REYES  MADRID"/>
    <s v="Empresa"/>
    <s v="B-88430459"/>
    <s v="Autos Flotas"/>
    <x v="4"/>
    <s v="ALLIANZ"/>
    <x v="0"/>
  </r>
  <r>
    <s v="2026002008"/>
    <s v="581095209"/>
    <s v="36780076-00889"/>
    <s v=""/>
    <x v="0"/>
    <d v="2026-01-01T00:00:00"/>
    <s v="PENTAMOTOR SA"/>
    <s v="ALLIANZ AUTO V. 08 COLECTIVO"/>
    <s v="AUTO FLOTA"/>
    <n v="315.48"/>
    <s v="Eur."/>
    <n v="37.86"/>
    <s v="Eur."/>
    <n v="37.86"/>
    <s v="Eur."/>
    <n v="0"/>
    <s v="Eur."/>
    <s v=""/>
    <s v="0,00"/>
    <s v="Eur."/>
    <s v="Cartera"/>
    <s v="Cobrado"/>
    <s v="BANASEG-SV"/>
    <s v="ALLIANZ"/>
    <s v="AUTOS"/>
    <s v="Correduría"/>
    <s v="40001"/>
    <s v="SEGOVIA  SEGOVIA"/>
    <s v="Empresa"/>
    <s v="A-40145138"/>
    <s v="Autos Flotas"/>
    <x v="4"/>
    <s v="ALLIANZ"/>
    <x v="0"/>
  </r>
  <r>
    <s v="2026002009"/>
    <s v="581095217"/>
    <s v="36780076-00897"/>
    <s v=""/>
    <x v="0"/>
    <d v="2026-01-01T00:00:00"/>
    <s v="JESUS DANIEL TABERA GARCIA"/>
    <s v="ALLIANZ AUTO V. 08 COLECTIVO"/>
    <s v="AUTO FLOTA"/>
    <n v="343.62"/>
    <s v="Eur."/>
    <n v="41.23"/>
    <s v="Eur."/>
    <n v="41.23"/>
    <s v="Eur."/>
    <n v="0"/>
    <s v="Eur."/>
    <s v=""/>
    <s v="0,00"/>
    <s v="Eur."/>
    <s v="Cartera"/>
    <s v="Cobrado"/>
    <s v="BANASEG-SV"/>
    <s v="ALLIANZ"/>
    <s v="AUTOS"/>
    <s v="Correduría"/>
    <s v="47512"/>
    <s v="CASTREJON DE TRABANCOS  VALLADOLID"/>
    <s v="Particular"/>
    <s v="12328183-E"/>
    <s v="Autos Flotas"/>
    <x v="4"/>
    <s v="ALLIANZ"/>
    <x v="0"/>
  </r>
  <r>
    <s v="2026002010"/>
    <s v="581095225"/>
    <s v="36780076-00899"/>
    <s v=""/>
    <x v="0"/>
    <d v="2026-01-01T00:00:00"/>
    <s v="JOSE ANTONIO VILLANUEVA BARRERO"/>
    <s v="ALLIANZ AUTO V. 08 COLECTIVO"/>
    <s v="AUTO FLOTA"/>
    <n v="241.05"/>
    <s v="Eur."/>
    <n v="28.93"/>
    <s v="Eur."/>
    <n v="28.93"/>
    <s v="Eur."/>
    <n v="0"/>
    <s v="Eur."/>
    <s v=""/>
    <s v="0,00"/>
    <s v="Eur."/>
    <s v="Cartera"/>
    <s v="Cobrado"/>
    <s v="BANASEG-SV"/>
    <s v="ALLIANZ"/>
    <s v="AUTOS"/>
    <s v="Correduría"/>
    <s v="47010"/>
    <s v="VALLADOLID   VALLADOLID"/>
    <s v="Particular"/>
    <s v="44912537-T"/>
    <s v="Autos Flotas"/>
    <x v="4"/>
    <s v="ALLIANZ"/>
    <x v="0"/>
  </r>
  <r>
    <s v="2026000579"/>
    <s v="581095233"/>
    <s v="36780076-00903"/>
    <d v="2026-01-02T00:00:00"/>
    <x v="1"/>
    <d v="2026-01-01T00:00:00"/>
    <s v="JOSE MARIA SARMENTERO BUSNADIEGO"/>
    <s v="ALLIANZ AUTO V. 08 COLECTIVO"/>
    <s v="AUTO FLOTA"/>
    <n v="614.71"/>
    <s v="Eur."/>
    <n v="73.77"/>
    <s v="Eur."/>
    <n v="73.77"/>
    <s v="Eur."/>
    <n v="0"/>
    <s v="Eur."/>
    <s v=""/>
    <s v="0,00"/>
    <s v="Eur."/>
    <s v="Cartera"/>
    <s v="Anulado_Cia"/>
    <s v="BANASEG-SV"/>
    <s v="ALLIANZ"/>
    <s v="AUTOS"/>
    <s v="Correduría"/>
    <s v="47004"/>
    <s v="VALLADOLID  VALLADOLID"/>
    <s v="Particular"/>
    <s v="09334429-V"/>
    <s v="Autos Flotas"/>
    <x v="4"/>
    <s v="ALLIANZ"/>
    <x v="0"/>
  </r>
  <r>
    <s v="2026002012"/>
    <s v="581095241"/>
    <s v="36780076-00905"/>
    <s v=""/>
    <x v="0"/>
    <d v="2026-01-01T00:00:00"/>
    <s v="MOTOR &amp; SPORT INSTITUTE, S.L"/>
    <s v="ALLIANZ AUTO V. 08 COLECTIVO"/>
    <s v="AUTO FLOTA"/>
    <n v="401.55"/>
    <s v="Eur."/>
    <n v="48.19"/>
    <s v="Eur."/>
    <n v="48.19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0132756"/>
    <s v="Autos Flotas"/>
    <x v="4"/>
    <s v="ALLIANZ"/>
    <x v="0"/>
  </r>
  <r>
    <s v="2026002011"/>
    <s v="581095258"/>
    <s v="36780076-00906"/>
    <s v=""/>
    <x v="0"/>
    <d v="2026-01-01T00:00:00"/>
    <s v="FRANCISCO JAVIER CARRO MORETON"/>
    <s v="ALLIANZ AUTO TODO RIESGO V.08 COLECTIVO"/>
    <s v="AUTO FLOTA"/>
    <n v="536.74"/>
    <s v="Eur."/>
    <n v="64.41"/>
    <s v="Eur."/>
    <n v="64.41"/>
    <s v="Eur."/>
    <n v="0"/>
    <s v="Eur."/>
    <s v=""/>
    <s v="0,00"/>
    <s v="Eur."/>
    <s v="Cartera"/>
    <s v="Cobrado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2013"/>
    <s v="581095266"/>
    <s v="36780076-00908"/>
    <s v=""/>
    <x v="0"/>
    <d v="2026-01-01T00:00:00"/>
    <s v="ILDEFONSO DE GREGORIO HIDALGO"/>
    <s v="ALLIANZ VH.COM. V.03 (2ª CATEG. COL/FL)"/>
    <s v="AUTO FLOTA"/>
    <n v="90.56"/>
    <s v="Eur."/>
    <n v="10.87"/>
    <s v="Eur."/>
    <n v="10.87"/>
    <s v="Eur."/>
    <n v="0"/>
    <s v="Eur."/>
    <s v=""/>
    <s v="0,00"/>
    <s v="Eur."/>
    <s v="Cartera"/>
    <s v="Cobrado"/>
    <s v="BANASEG-SV"/>
    <s v="ALLIANZ"/>
    <s v="AUTOS"/>
    <s v="Correduría"/>
    <s v="47630"/>
    <s v="LA MUDARRA   VALLADOLID"/>
    <s v="Particular"/>
    <s v="12403078-Y"/>
    <s v="Autos Flotas"/>
    <x v="4"/>
    <s v="ALLIANZ"/>
    <x v="0"/>
  </r>
  <r>
    <s v="2026002014"/>
    <s v="581095274"/>
    <s v="36780076-00911"/>
    <s v=""/>
    <x v="0"/>
    <d v="2026-01-01T00:00:00"/>
    <s v="TRANSPORTES OLID Y CIA, S.L."/>
    <s v="ALLIANZ AUTO TODO RIESGO V.08 COLECTIVO"/>
    <s v="AUTO FLOTA"/>
    <n v="1756.74"/>
    <s v="Eur."/>
    <n v="210.81"/>
    <s v="Eur."/>
    <n v="210.81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2015"/>
    <s v="581095282"/>
    <s v="36780076-00915"/>
    <s v=""/>
    <x v="0"/>
    <d v="2026-01-01T00:00:00"/>
    <s v="MARTINEZ MARCOS, S.L."/>
    <s v="ALLIANZ AUTO V. 08 COLECTIVO"/>
    <s v="AUTO FLOTA"/>
    <n v="451.03"/>
    <s v="Eur."/>
    <n v="54.12"/>
    <s v="Eur."/>
    <n v="54.12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2016"/>
    <s v="581095290"/>
    <s v="36780076-00918"/>
    <s v=""/>
    <x v="0"/>
    <d v="2026-01-01T00:00:00"/>
    <s v="MARTINEZ MARCOS, S.L."/>
    <s v="ALLIANZ AUTO V. 08 COLECTIVO"/>
    <s v="AUTO FLOTA"/>
    <n v="461.67"/>
    <s v="Eur."/>
    <n v="55.4"/>
    <s v="Eur."/>
    <n v="55.4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2017"/>
    <s v="581095308"/>
    <s v="36780076-00919"/>
    <s v=""/>
    <x v="0"/>
    <d v="2026-01-01T00:00:00"/>
    <s v="VICTOR MANUEL RODRIGUEZ MUÑOZ"/>
    <s v="ALLIANZ AUTO V. 08 COLECTIVO"/>
    <s v="AUTO FLOTA"/>
    <n v="355.21"/>
    <s v="Eur."/>
    <n v="42.63"/>
    <s v="Eur."/>
    <n v="42.63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Particular"/>
    <s v="09320320-F"/>
    <s v="Autos Flotas"/>
    <x v="4"/>
    <s v="ALLIANZ"/>
    <x v="0"/>
  </r>
  <r>
    <s v="2026002018"/>
    <s v="581095316"/>
    <s v="36780076-00920"/>
    <s v=""/>
    <x v="0"/>
    <d v="2026-01-01T00:00:00"/>
    <s v="JOSEFA CASTAÑO GONZALEZ"/>
    <s v="ALLIANZ AUTO V. 08 COLECTIVO"/>
    <s v="AUTO FLOTA"/>
    <n v="386.85"/>
    <s v="Eur."/>
    <n v="46.42"/>
    <s v="Eur."/>
    <n v="46.42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07734439-E"/>
    <s v="Autos Flotas"/>
    <x v="4"/>
    <s v="ALLIANZ"/>
    <x v="0"/>
  </r>
  <r>
    <s v="2026002019"/>
    <s v="581095324"/>
    <s v="36780076-00928"/>
    <s v=""/>
    <x v="0"/>
    <d v="2026-01-01T00:00:00"/>
    <s v="TTES. JEREZ, S.L.U."/>
    <s v="ALLIANZ AUTO TODO RIESGO V.08 COLECTIVO"/>
    <s v="AUTO FLOTA"/>
    <n v="1973.79"/>
    <s v="Eur."/>
    <n v="236.85"/>
    <s v="Eur."/>
    <n v="236.85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020"/>
    <s v="581095332"/>
    <s v="36780076-00931"/>
    <s v=""/>
    <x v="0"/>
    <d v="2026-01-01T00:00:00"/>
    <s v="MARIA TERESA GOMEZ TRUEBA"/>
    <s v="ALLIANZ AUTO V. 08 COLECTIVO"/>
    <s v="AUTO FLOTA"/>
    <n v="535.92999999999995"/>
    <s v="Eur."/>
    <n v="64.31"/>
    <s v="Eur."/>
    <n v="64.31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13783644-C"/>
    <s v="Autos Flotas"/>
    <x v="4"/>
    <s v="ALLIANZ"/>
    <x v="0"/>
  </r>
  <r>
    <s v="2026002021"/>
    <s v="581095340"/>
    <s v="36780076-00937"/>
    <s v=""/>
    <x v="0"/>
    <d v="2026-01-01T00:00:00"/>
    <s v="JUAN MANUEL DIEZ DIEZ"/>
    <s v="ALLIANZ AUTO V. 08 COLECTIVO"/>
    <s v="AUTO FLOTA"/>
    <n v="512.21"/>
    <s v="Eur."/>
    <n v="61.47"/>
    <s v="Eur."/>
    <n v="61.47"/>
    <s v="Eur."/>
    <n v="0"/>
    <s v="Eur."/>
    <s v="ASETRA"/>
    <n v="12.81"/>
    <s v="Eur."/>
    <s v="Cartera"/>
    <s v="Cobrado"/>
    <s v="BANASEG-SV"/>
    <s v="ALLIANZ"/>
    <s v="AUTOS"/>
    <s v="Correduría"/>
    <s v="47250"/>
    <s v="MOJADOS  VALLADOLID"/>
    <s v="Particular"/>
    <s v="09344956-X"/>
    <s v="Autos Flotas"/>
    <x v="4"/>
    <s v="ALLIANZ"/>
    <x v="0"/>
  </r>
  <r>
    <s v="2026002022"/>
    <s v="581095357"/>
    <s v="36780076-00940"/>
    <s v=""/>
    <x v="0"/>
    <d v="2026-01-01T00:00:00"/>
    <s v="MARIA MONTSERRAT PRIETO ALMARAZ"/>
    <s v="ALLIANZ AUTO V. 08 COLECTIVO"/>
    <s v="AUTO FLOTA"/>
    <n v="481.22"/>
    <s v="Eur."/>
    <n v="57.75"/>
    <s v="Eur."/>
    <n v="57.75"/>
    <s v="Eur."/>
    <n v="0"/>
    <s v="Eur."/>
    <s v=""/>
    <s v="0,00"/>
    <s v="Eur."/>
    <s v="Cartera"/>
    <s v="Cobrado"/>
    <s v="BANASEG-SV"/>
    <s v="ALLIANZ"/>
    <s v="AUTOS"/>
    <s v="Correduría"/>
    <s v="47010"/>
    <s v="VALLADOLID  VALLADOLID"/>
    <s v="Particular"/>
    <s v="09277711-V"/>
    <s v="Autos Flotas"/>
    <x v="4"/>
    <s v="ALLIANZ"/>
    <x v="0"/>
  </r>
  <r>
    <s v="2026002024"/>
    <s v="581095365"/>
    <s v="36780076-00945"/>
    <s v=""/>
    <x v="0"/>
    <d v="2026-01-01T00:00:00"/>
    <s v="CARLOS DELGADO RODRIGUEZ"/>
    <s v="ALLIANZ VH.COM. V.03 (2ª CATEG. COL/FL)"/>
    <s v="AUTO FLOTA"/>
    <n v="142.16999999999999"/>
    <s v="Eur."/>
    <n v="17.059999999999999"/>
    <s v="Eur."/>
    <n v="17.059999999999999"/>
    <s v="Eur."/>
    <n v="0"/>
    <s v="Eur."/>
    <s v=""/>
    <s v="0,00"/>
    <s v="Eur."/>
    <s v="Cartera"/>
    <s v="Cobrado"/>
    <s v="BANASEG-SV"/>
    <s v="ALLIANZ"/>
    <s v="AUTOS"/>
    <s v="Correduría"/>
    <s v="47130"/>
    <s v="SIMANCAS  "/>
    <s v="Particular"/>
    <s v="12240374-G"/>
    <s v="Autos Flotas"/>
    <x v="4"/>
    <s v="ALLIANZ"/>
    <x v="0"/>
  </r>
  <r>
    <s v="2026002023"/>
    <s v="581095373"/>
    <s v="36780076-00946"/>
    <s v=""/>
    <x v="0"/>
    <d v="2026-01-01T00:00:00"/>
    <s v="TRANSPORTES OLID Y CIA, S.L."/>
    <s v="ALLIANZ AUTO TODO RIESGO V.08 COLECTIVO"/>
    <s v="AUTO FLOTA"/>
    <n v="2529.35"/>
    <s v="Eur."/>
    <n v="303.52"/>
    <s v="Eur."/>
    <n v="303.52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2025"/>
    <s v="581095381"/>
    <s v="36780076-00951"/>
    <s v=""/>
    <x v="0"/>
    <d v="2026-01-01T00:00:00"/>
    <s v="C.D. BALONMANO ATLETICO VALLADOLID"/>
    <s v="ALLIANZ AUTO V. 08 COLECTIVO"/>
    <s v="AUTO FLOTA"/>
    <n v="558.99"/>
    <s v="Eur."/>
    <n v="67.08"/>
    <s v="Eur."/>
    <n v="67.08"/>
    <s v="Eur."/>
    <n v="0"/>
    <s v="Eur."/>
    <s v=""/>
    <s v="0,00"/>
    <s v="Eur."/>
    <s v="Cartera"/>
    <s v="Cobrado"/>
    <s v="BANASEG-SV"/>
    <s v="ALLIANZ"/>
    <s v="AUTOS"/>
    <s v="Correduría"/>
    <s v="47014"/>
    <s v="VALLADOLID   VALLADOLID"/>
    <s v="Empresa"/>
    <s v="G-47726146"/>
    <s v="Autos Flotas"/>
    <x v="4"/>
    <s v="ALLIANZ"/>
    <x v="0"/>
  </r>
  <r>
    <s v="2026001287"/>
    <s v="581095399"/>
    <s v="36780076-00956"/>
    <d v="2026-01-01T00:00:00"/>
    <x v="0"/>
    <d v="2026-01-01T00:00:00"/>
    <s v="JOSE FRANCISCO PARRO PATIN"/>
    <s v="ALLIANZ AUTO TODO RIESGO V.08 COLECTIVO"/>
    <s v="AUTO FLOTA"/>
    <n v="1084.1500000000001"/>
    <s v="Eur."/>
    <n v="130.1"/>
    <s v="Eur."/>
    <n v="130.1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2027"/>
    <s v="581095407"/>
    <s v="36780076-00957"/>
    <s v=""/>
    <x v="0"/>
    <d v="2026-01-01T00:00:00"/>
    <s v="CESAR LOMAS GREGORIO"/>
    <s v="ALLIANZ AUTO V. 08 COLECTIVO"/>
    <s v="AUTO FLOTA"/>
    <n v="639.91"/>
    <s v="Eur."/>
    <n v="76.790000000000006"/>
    <s v="Eur."/>
    <n v="76.790000000000006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09683397-Y"/>
    <s v="Autos Flotas"/>
    <x v="4"/>
    <s v="ALLIANZ"/>
    <x v="0"/>
  </r>
  <r>
    <s v="2026002026"/>
    <s v="581095415"/>
    <s v="36780076-00959"/>
    <s v=""/>
    <x v="0"/>
    <d v="2026-01-01T00:00:00"/>
    <s v="LUCIANO SANCHEZ VEGA"/>
    <s v="ALLIANZ AUTO V. 08 COLECTIVO"/>
    <s v="AUTO FLOTA"/>
    <n v="372.47"/>
    <s v="Eur."/>
    <n v="44.7"/>
    <s v="Eur."/>
    <n v="44.7"/>
    <s v="Eur."/>
    <n v="0"/>
    <s v="Eur."/>
    <s v=""/>
    <s v="0,00"/>
    <s v="Eur."/>
    <s v="Cartera"/>
    <s v="Cobrado"/>
    <s v="BANASEG-SV"/>
    <s v="ALLIANZ"/>
    <s v="AUTOS"/>
    <s v="Correduría"/>
    <s v="47009"/>
    <s v="LA OVERUELA  VALLADOLID"/>
    <s v="Particular"/>
    <s v="13692568-R"/>
    <s v="Autos Flotas"/>
    <x v="4"/>
    <s v="ALLIANZ"/>
    <x v="0"/>
  </r>
  <r>
    <s v="2026002028"/>
    <s v="581095423"/>
    <s v="36780076-00961"/>
    <s v=""/>
    <x v="0"/>
    <d v="2026-01-01T00:00:00"/>
    <s v="PRODUCTOS FERRICOS SANTOS, S.L."/>
    <s v="ALLIANZ AUTO V. 08 COLECTIVO"/>
    <s v="AUTO FLOTA"/>
    <n v="359.08"/>
    <s v="Eur."/>
    <n v="43.09"/>
    <s v="Eur."/>
    <n v="43.09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750393"/>
    <s v="Autos Flotas"/>
    <x v="4"/>
    <s v="ALLIANZ"/>
    <x v="0"/>
  </r>
  <r>
    <s v="2026002029"/>
    <s v="581095431"/>
    <s v="36780076-00967"/>
    <s v=""/>
    <x v="0"/>
    <d v="2026-01-01T00:00:00"/>
    <s v="BLAS GONZALEZ GALAN"/>
    <s v="ALLIANZ AUTO TODO RIESGO V.08 COLECTIVO"/>
    <s v="AUTO FLOTA"/>
    <n v="415.2"/>
    <s v="Eur."/>
    <n v="49.82"/>
    <s v="Eur."/>
    <n v="49.82"/>
    <s v="Eur."/>
    <n v="0"/>
    <s v="Eur."/>
    <s v=""/>
    <s v="0,00"/>
    <s v="Eur."/>
    <s v="Cartera"/>
    <s v="Cobrado"/>
    <s v="BANASEG-SV"/>
    <s v="ALLIANZ"/>
    <s v="AUTOS"/>
    <s v="Correduría"/>
    <s v="47151"/>
    <s v="BOECILLO  VALLADOLID"/>
    <s v="Particular"/>
    <s v="09267145-P"/>
    <s v="Autos Flotas"/>
    <x v="4"/>
    <s v="ALLIANZ"/>
    <x v="0"/>
  </r>
  <r>
    <s v="2026002030"/>
    <s v="581095456"/>
    <s v="36780076-00971"/>
    <s v=""/>
    <x v="0"/>
    <d v="2026-01-01T00:00:00"/>
    <s v="LUIS MARIANO ARRANZ MARTIN"/>
    <s v="ALLIANZ AUTO TODO RIESGO V.08 COLECTIVO"/>
    <s v="AUTO FLOTA"/>
    <n v="572.73"/>
    <s v="Eur."/>
    <n v="68.73"/>
    <s v="Eur."/>
    <n v="68.73"/>
    <s v="Eur."/>
    <n v="0"/>
    <s v="Eur."/>
    <s v=""/>
    <s v="0,00"/>
    <s v="Eur."/>
    <s v="Cartera"/>
    <s v="Cobrado"/>
    <s v="BANASEG-SV"/>
    <s v="ALLIANZ"/>
    <s v="AUTOS"/>
    <s v="Correduría"/>
    <s v="47013"/>
    <s v="VALLADOLID   VALLADOLID"/>
    <s v="Particular"/>
    <s v="09252890-J"/>
    <s v="Autos Flotas"/>
    <x v="4"/>
    <s v="ALLIANZ"/>
    <x v="0"/>
  </r>
  <r>
    <s v="2026002031"/>
    <s v="581095464"/>
    <s v="36780076-00973"/>
    <d v="2026-01-01T00:00:00"/>
    <x v="0"/>
    <d v="2026-01-01T00:00:00"/>
    <s v="DAVID GARCIA ALONSO"/>
    <s v="ALLIANZ AUTO V. 08 COLECTIVO"/>
    <s v="AUTO FLOTA"/>
    <n v="124.33"/>
    <s v="Eur."/>
    <n v="14.92"/>
    <s v="Eur."/>
    <n v="14.92"/>
    <s v="Eur."/>
    <n v="0"/>
    <s v="Eur."/>
    <s v=""/>
    <s v="0,00"/>
    <s v="Eur."/>
    <s v="Cartera"/>
    <s v="Anulado_Cia"/>
    <s v="BANASEG-SV"/>
    <s v="ALLIANZ"/>
    <s v="AUTOS"/>
    <s v="Correduría"/>
    <s v="47013"/>
    <s v="VALLADOLID  VALLADOLID"/>
    <s v="Particular"/>
    <s v="44907010-Q"/>
    <s v="Autos Flotas"/>
    <x v="4"/>
    <s v="ALLIANZ"/>
    <x v="0"/>
  </r>
  <r>
    <s v="2026002032"/>
    <s v="581095449"/>
    <s v="36780076-00968"/>
    <s v=""/>
    <x v="0"/>
    <d v="2026-01-01T00:00:00"/>
    <s v="PRODUCTOS FERRICOS SANTOS, S.L."/>
    <s v="ALLIANZ AUTO V. 08 COLECTIVO"/>
    <s v="AUTO FLOTA"/>
    <n v="579.95000000000005"/>
    <s v="Eur."/>
    <n v="69.59"/>
    <s v="Eur."/>
    <n v="69.59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Empresa"/>
    <s v="B-47750393"/>
    <s v="Autos Flotas"/>
    <x v="4"/>
    <s v="ALLIANZ"/>
    <x v="0"/>
  </r>
  <r>
    <s v="2026002033"/>
    <s v="581095472"/>
    <s v="36780076-00975"/>
    <s v=""/>
    <x v="0"/>
    <d v="2026-01-01T00:00:00"/>
    <s v="MARIA YOLANDA LOPEZ PEREZ"/>
    <s v="ALLIANZ AUTO V. 08 COLECTIVO"/>
    <s v="AUTO FLOTA"/>
    <n v="639.76"/>
    <s v="Eur."/>
    <n v="76.77"/>
    <s v="Eur."/>
    <n v="76.77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09308501-X"/>
    <s v="Autos Flotas"/>
    <x v="4"/>
    <s v="ALLIANZ"/>
    <x v="0"/>
  </r>
  <r>
    <s v="2026002034"/>
    <s v="581095480"/>
    <s v="36780076-00976"/>
    <s v=""/>
    <x v="0"/>
    <d v="2026-01-01T00:00:00"/>
    <s v="SATURNINO FERNANDEZ GARCIA"/>
    <s v="ALLIANZ AUTO V. 08 COLECTIVO"/>
    <s v="AUTO FLOTA"/>
    <n v="325.51"/>
    <s v="Eur."/>
    <n v="39.06"/>
    <s v="Eur."/>
    <n v="39.06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2035"/>
    <s v="581095498"/>
    <s v="36780076-00977"/>
    <s v=""/>
    <x v="0"/>
    <d v="2026-01-01T00:00:00"/>
    <s v="SATURNINO FERNANDEZ GARCIA"/>
    <s v="ALLIANZ AUTO V. 08 COLECTIVO"/>
    <s v="AUTO FLOTA"/>
    <n v="273.76"/>
    <s v="Eur."/>
    <n v="32.85"/>
    <s v="Eur."/>
    <n v="32.85"/>
    <s v="Eur."/>
    <n v="0"/>
    <s v="Eur."/>
    <s v="ASETRA 2024"/>
    <n v="0"/>
    <s v="Eur."/>
    <s v="Cartera"/>
    <s v="Facturado"/>
    <s v="BANASEG-SV"/>
    <s v="ALLIANZ"/>
    <s v="AUTOS"/>
    <s v="Correduría"/>
    <s v="47162"/>
    <s v="ALDEAMAYOR DE SAN MARTIN  VALLADOLID"/>
    <s v="Particular"/>
    <s v="12232675-X"/>
    <s v="Autos Flotas"/>
    <x v="4"/>
    <s v="ALLIANZ"/>
    <x v="0"/>
  </r>
  <r>
    <s v="2026000560"/>
    <s v="581095506"/>
    <s v="36780076-00978"/>
    <d v="2026-01-02T00:00:00"/>
    <x v="1"/>
    <d v="2026-01-01T00:00:00"/>
    <s v="ANSELMO RUIZ CRESPO"/>
    <s v="ALLIANZ AUTO V. 08 COLECTIVO"/>
    <s v="AUTO FLOTA"/>
    <n v="311.94"/>
    <s v="Eur."/>
    <n v="37.43"/>
    <s v="Eur."/>
    <n v="37.43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12064768-A"/>
    <s v="Autos Flotas"/>
    <x v="4"/>
    <s v="ALLIANZ"/>
    <x v="0"/>
  </r>
  <r>
    <s v="2026002036"/>
    <s v="581095514"/>
    <s v="36780076-00985"/>
    <s v=""/>
    <x v="0"/>
    <d v="2026-01-01T00:00:00"/>
    <s v="MANUEL GIL QUILCE"/>
    <s v="ALLIANZ AUTO TODO RIESGO V.08 COLECTIVO"/>
    <s v="AUTO FLOTA"/>
    <n v="379.31"/>
    <s v="Eur."/>
    <n v="45.52"/>
    <s v="Eur."/>
    <n v="45.52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12402724-C"/>
    <s v="Autos Flotas"/>
    <x v="4"/>
    <s v="ALLIANZ"/>
    <x v="0"/>
  </r>
  <r>
    <s v="2026002037"/>
    <s v="581095530"/>
    <s v="36780076-00987"/>
    <s v=""/>
    <x v="0"/>
    <d v="2026-01-01T00:00:00"/>
    <s v="JORGE LOPEZ NAVARRO"/>
    <s v="ALLIANZ AUTO V. 08 COLECTIVO"/>
    <s v="AUTO FLOTA"/>
    <n v="487.6"/>
    <s v="Eur."/>
    <n v="58.51"/>
    <s v="Eur."/>
    <n v="58.51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330954-S"/>
    <s v="Autos Flotas"/>
    <x v="4"/>
    <s v="ALLIANZ"/>
    <x v="0"/>
  </r>
  <r>
    <s v="2026002039"/>
    <s v="581095548"/>
    <s v="36780076-00988"/>
    <s v=""/>
    <x v="0"/>
    <d v="2026-01-01T00:00:00"/>
    <s v="AVICOLA DEL CEGA, S.L."/>
    <s v="ALLIANZ AUTO V. 08 COLECTIVO"/>
    <s v="AUTO FLOTA"/>
    <n v="456.2"/>
    <s v="Eur."/>
    <n v="54.74"/>
    <s v="Eur."/>
    <n v="54.74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Empresa"/>
    <s v="B-47364153"/>
    <s v="Autos Flotas"/>
    <x v="4"/>
    <s v="ALLIANZ"/>
    <x v="0"/>
  </r>
  <r>
    <s v="2026002038"/>
    <s v="581095555"/>
    <s v="36780076-00989"/>
    <s v=""/>
    <x v="0"/>
    <d v="2026-01-01T00:00:00"/>
    <s v="AVICOLA DEL CEGA, S.L."/>
    <s v="ALLIANZ AUTO V. 08 COLECTIVO"/>
    <s v="AUTO FLOTA"/>
    <n v="803.17"/>
    <s v="Eur."/>
    <n v="96.38"/>
    <s v="Eur."/>
    <n v="96.38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Empresa"/>
    <s v="B-47364153"/>
    <s v="Autos Flotas"/>
    <x v="4"/>
    <s v="ALLIANZ"/>
    <x v="0"/>
  </r>
  <r>
    <s v="2026002040"/>
    <s v="581095563"/>
    <s v="36780076-00990"/>
    <s v=""/>
    <x v="0"/>
    <d v="2026-01-01T00:00:00"/>
    <s v="TTES. AVICOLAS MANSO, S.L."/>
    <s v="ALLIANZ AUTO V. 08 COLECTIVO"/>
    <s v="AUTO FLOTA"/>
    <n v="579.71"/>
    <s v="Eur."/>
    <n v="69.569999999999993"/>
    <s v="Eur."/>
    <n v="69.569999999999993"/>
    <s v="Eur."/>
    <n v="0"/>
    <s v="Eur."/>
    <s v="ASETRA 2024"/>
    <n v="0"/>
    <s v="Eur."/>
    <s v="Cartera"/>
    <s v="Liquidado_Cia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2041"/>
    <s v="581095571"/>
    <s v="36780076-00991"/>
    <s v=""/>
    <x v="0"/>
    <d v="2026-01-01T00:00:00"/>
    <s v="TTES. AVICOLAS MANSO, S.L."/>
    <s v="ALLIANZ AUTO V. 08 COLECTIVO"/>
    <s v="AUTO FLOTA"/>
    <n v="706.32"/>
    <s v="Eur."/>
    <n v="84.76"/>
    <s v="Eur."/>
    <n v="84.76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2042"/>
    <s v="581095589"/>
    <s v="36780076-00994"/>
    <s v=""/>
    <x v="0"/>
    <d v="2026-01-01T00:00:00"/>
    <s v="TTES. AVICOLAS MANSO, S.L."/>
    <s v="ALLIANZ AUTO V. 08 COLECTIVO"/>
    <s v="AUTO FLOTA"/>
    <n v="570"/>
    <s v="Eur."/>
    <n v="68.400000000000006"/>
    <s v="Eur."/>
    <n v="68.400000000000006"/>
    <s v="Eur."/>
    <n v="0"/>
    <s v="Eur."/>
    <s v="ASETRA 2024"/>
    <n v="0"/>
    <s v="Eur."/>
    <s v="Cartera"/>
    <s v="Liquidado_Cia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2043"/>
    <s v="581095597"/>
    <s v="36780076-00995"/>
    <s v=""/>
    <x v="0"/>
    <d v="2026-01-01T00:00:00"/>
    <s v="CARGAS Y SERVICIOS AVICOLAS, S.L."/>
    <s v="ALLIANZ AUTO V. 08 COLECTIVO"/>
    <s v="AUTO FLOTA"/>
    <n v="641.86"/>
    <s v="Eur."/>
    <n v="77.02"/>
    <s v="Eur."/>
    <n v="77.02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44"/>
    <s v="581095605"/>
    <s v="36780076-00997"/>
    <s v=""/>
    <x v="0"/>
    <d v="2026-01-01T00:00:00"/>
    <s v="CARGAS Y SERVICIOS AVICOLAS, S.L."/>
    <s v="ALLIANZ AUTO V. 08 COLECTIVO"/>
    <s v="AUTO FLOTA"/>
    <n v="572.69000000000005"/>
    <s v="Eur."/>
    <n v="68.72"/>
    <s v="Eur."/>
    <n v="68.72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46"/>
    <s v="581095613"/>
    <s v="36780076-00998"/>
    <s v=""/>
    <x v="0"/>
    <d v="2026-01-01T00:00:00"/>
    <s v="PEDRO FRANCISCO SANCHO BRIME"/>
    <s v="ALLIANZ AUTO V. 08 COLECTIVO"/>
    <s v="AUTO FLOTA"/>
    <n v="344.65"/>
    <s v="Eur."/>
    <n v="41.36"/>
    <s v="Eur."/>
    <n v="41.36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09314298-B"/>
    <s v="Autos Flotas"/>
    <x v="4"/>
    <s v="ALLIANZ"/>
    <x v="0"/>
  </r>
  <r>
    <s v="2026002045"/>
    <s v="581095621"/>
    <s v="36780076-01000"/>
    <s v=""/>
    <x v="0"/>
    <d v="2026-01-01T00:00:00"/>
    <s v="LAURA GOMEZ CONDE"/>
    <s v="ALLIANZ AUTO V. 08 COLECTIVO"/>
    <s v="AUTO FLOTA"/>
    <n v="456.11"/>
    <s v="Eur."/>
    <n v="54.73"/>
    <s v="Eur."/>
    <n v="54.73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387781-G"/>
    <s v="Autos Flotas"/>
    <x v="4"/>
    <s v="ALLIANZ"/>
    <x v="0"/>
  </r>
  <r>
    <s v="2026002045"/>
    <s v="581095621"/>
    <s v="36780076-01000"/>
    <s v=""/>
    <x v="0"/>
    <d v="2026-01-01T00:00:00"/>
    <s v="LAURA GOMEZ CONDE"/>
    <s v="ALLIANZ AUTO V. 08 COLECTIVO"/>
    <s v="AUTO FLOTA"/>
    <n v="456.11"/>
    <s v="Eur."/>
    <n v="54.73"/>
    <s v="Eur."/>
    <n v="54.73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387781-G"/>
    <s v="Autos Flotas"/>
    <x v="4"/>
    <s v="ALLIANZ"/>
    <x v="0"/>
  </r>
  <r>
    <s v="2026002048"/>
    <s v="581095639"/>
    <s v="36780076-01002"/>
    <s v=""/>
    <x v="0"/>
    <d v="2026-01-01T00:00:00"/>
    <s v="ERICK FABRICIO NARVAEZ  LESCANO"/>
    <s v="ALLIANZ AUTO V. 08 COLECTIVO"/>
    <s v="AUTO FLOTA"/>
    <n v="266.33"/>
    <s v="Eur."/>
    <n v="31.96"/>
    <s v="Eur."/>
    <n v="31.96"/>
    <s v="Eur."/>
    <n v="0"/>
    <s v="Eur."/>
    <s v=""/>
    <s v="0,00"/>
    <s v="Eur."/>
    <s v="Cartera"/>
    <s v="Cobrado"/>
    <s v="BANASEG-SV"/>
    <s v="ALLIANZ"/>
    <s v="AUTOS"/>
    <s v="Correduría"/>
    <s v="28037"/>
    <s v="MADRID  MADRID"/>
    <s v="Particular"/>
    <s v="12430701-Y"/>
    <s v="Autos Flotas"/>
    <x v="4"/>
    <s v="ALLIANZ"/>
    <x v="0"/>
  </r>
  <r>
    <s v="2026002047"/>
    <s v="581095647"/>
    <s v="36780076-01003"/>
    <s v=""/>
    <x v="0"/>
    <d v="2026-01-01T00:00:00"/>
    <s v="JOSE LUIS GONZALEZ LOPEZ"/>
    <s v="ALLIANZ AUTO V. 08 COLECTIVO"/>
    <s v="AUTO FLOTA"/>
    <n v="412.84"/>
    <s v="Eur."/>
    <n v="49.54"/>
    <s v="Eur."/>
    <n v="49.54"/>
    <s v="Eur."/>
    <n v="0"/>
    <s v="Eur."/>
    <s v=""/>
    <s v="0,00"/>
    <s v="Eur."/>
    <s v="Cartera"/>
    <s v="Cobrado"/>
    <s v="BANASEG-SV"/>
    <s v="ALLIANZ"/>
    <s v="AUTOS"/>
    <s v="Correduría"/>
    <s v="47176"/>
    <s v="ESGUEVILLAS DE ESGUEVA  VALLADOLID"/>
    <s v="Particular"/>
    <s v="09307210-F"/>
    <s v="Autos Flotas"/>
    <x v="4"/>
    <s v="ALLIANZ"/>
    <x v="0"/>
  </r>
  <r>
    <s v="2026002049"/>
    <s v="581095654"/>
    <s v="36780076-01006"/>
    <s v=""/>
    <x v="0"/>
    <d v="2026-01-01T00:00:00"/>
    <s v="ESTHER PINO MORALES"/>
    <s v="ALLIANZ AUTO TODO RIESGO V.08 COLECTIVO"/>
    <s v="AUTO FLOTA"/>
    <n v="890.33"/>
    <s v="Eur."/>
    <n v="106.84"/>
    <s v="Eur."/>
    <n v="106.84"/>
    <s v="Eur."/>
    <n v="0"/>
    <s v="Eur."/>
    <s v=""/>
    <s v="0,00"/>
    <s v="Eur."/>
    <s v="Cartera"/>
    <s v="Liquidado_Cia"/>
    <s v="BANASEG-SV"/>
    <s v="ALLIANZ"/>
    <s v="AUTOS"/>
    <s v="Correduría"/>
    <s v="47500"/>
    <s v="NAVA DEL REY  VALLADOLID"/>
    <s v="Particular"/>
    <s v="12327239-K"/>
    <s v="Autos Flotas"/>
    <x v="4"/>
    <s v="ALLIANZ"/>
    <x v="0"/>
  </r>
  <r>
    <s v="2026002050"/>
    <s v="581095662"/>
    <s v="36780076-01007"/>
    <d v="2026-01-27T00:00:00"/>
    <x v="0"/>
    <d v="2026-01-01T00:00:00"/>
    <s v="PABLO GOMEZ GARCIA"/>
    <s v="ALLIANZ AUTO TODO RIESGO V.08 COLECTIVO"/>
    <s v="AUTO FLOTA"/>
    <n v="449.95"/>
    <s v="Eur."/>
    <n v="53.99"/>
    <s v="Eur."/>
    <n v="53.99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12367391-S"/>
    <s v="Autos Flotas"/>
    <x v="4"/>
    <s v="ALLIANZ"/>
    <x v="0"/>
  </r>
  <r>
    <s v="2026002051"/>
    <s v="581095670"/>
    <s v="36780076-01017"/>
    <s v=""/>
    <x v="0"/>
    <d v="2026-01-01T00:00:00"/>
    <s v="OSCAR CAMPO ALONSO"/>
    <s v="ALLIANZ AUTO V. 08 COLECTIVO"/>
    <s v="AUTO FLOTA"/>
    <n v="1045.82"/>
    <s v="Eur."/>
    <n v="125.5"/>
    <s v="Eur."/>
    <n v="125.5"/>
    <s v="Eur."/>
    <n v="0"/>
    <s v="Eur."/>
    <s v=""/>
    <s v="0,00"/>
    <s v="Eur."/>
    <s v="Cartera"/>
    <s v="Cobrado"/>
    <s v="BANASEG-SV"/>
    <s v="ALLIANZ"/>
    <s v="AUTOS"/>
    <s v="Correduría"/>
    <s v="37007"/>
    <s v="SALAMANCA  SALAMANCA"/>
    <s v="Particular"/>
    <s v="70866152-R"/>
    <s v="Autos Flotas"/>
    <x v="4"/>
    <s v="ALLIANZ"/>
    <x v="0"/>
  </r>
  <r>
    <s v="2026002052"/>
    <s v="581095688"/>
    <s v="36780076-01020"/>
    <s v=""/>
    <x v="0"/>
    <d v="2026-01-01T00:00:00"/>
    <s v="AZUCENA GARCIA GARCIA"/>
    <s v="ALLIANZ AUTO V. 08 COLECTIVO"/>
    <s v="AUTO FLOTA"/>
    <n v="383.4"/>
    <s v="Eur."/>
    <n v="46.01"/>
    <s v="Eur."/>
    <n v="46.01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9768922-V"/>
    <s v="Autos Flotas"/>
    <x v="4"/>
    <s v="ALLIANZ"/>
    <x v="0"/>
  </r>
  <r>
    <s v="2026002053"/>
    <s v="581095696"/>
    <s v="36780076-01021"/>
    <d v="2026-01-01T00:00:00"/>
    <x v="0"/>
    <d v="2026-01-01T00:00:00"/>
    <s v="MANUEL PEREZ TRIMIÑO"/>
    <s v="ALLIANZ AUTO V. 08 COLECTIVO"/>
    <s v="AUTO FLOTA"/>
    <n v="225.72"/>
    <s v="Eur."/>
    <n v="27.09"/>
    <s v="Eur."/>
    <n v="27.09"/>
    <s v="Eur."/>
    <n v="0"/>
    <s v="Eur."/>
    <s v=""/>
    <s v="0,00"/>
    <s v="Eur."/>
    <s v="Cartera"/>
    <s v="Anulado_Cia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2054"/>
    <s v="581095712"/>
    <s v="36780076-01031"/>
    <s v=""/>
    <x v="0"/>
    <d v="2026-01-01T00:00:00"/>
    <s v="MARIA AMPARO GONZALEZ ROJO"/>
    <s v="ALLIANZ AUTO V. 08 COLECTIVO"/>
    <s v="AUTO FLOTA"/>
    <n v="329.38"/>
    <s v="Eur."/>
    <n v="39.53"/>
    <s v="Eur."/>
    <n v="39.53"/>
    <s v="Eur."/>
    <n v="0"/>
    <s v="Eur."/>
    <s v=""/>
    <s v="0,00"/>
    <s v="Eur."/>
    <s v="Cartera"/>
    <s v="Cobrado"/>
    <s v="BANASEG-SV"/>
    <s v="ALLIANZ"/>
    <s v="AUTOS"/>
    <s v="Correduría"/>
    <s v="47011"/>
    <s v="VALLADOLID  VALLADOLID"/>
    <s v="Particular"/>
    <s v="09289399-K"/>
    <s v="Autos Flotas"/>
    <x v="4"/>
    <s v="ALLIANZ"/>
    <x v="0"/>
  </r>
  <r>
    <s v="2026002056"/>
    <s v="581095704"/>
    <s v="36780076-01025"/>
    <s v=""/>
    <x v="0"/>
    <d v="2026-01-01T00:00:00"/>
    <s v="ZOE EL RAYO S.L. ,"/>
    <s v="ALLIANZ AUTO V. 08 COLECTIVO"/>
    <s v="AUTO FLOTA"/>
    <n v="266.02999999999997"/>
    <s v="Eur."/>
    <n v="31.92"/>
    <s v="Eur."/>
    <n v="31.92"/>
    <s v="Eur."/>
    <n v="0"/>
    <s v="Eur."/>
    <s v=""/>
    <s v="0,00"/>
    <s v="Eur."/>
    <s v="Cartera"/>
    <s v="Cobrado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2057"/>
    <s v="581095720"/>
    <s v="36780076-01032"/>
    <s v=""/>
    <x v="0"/>
    <d v="2026-01-01T00:00:00"/>
    <s v="DANIEL ALVAREZ GARCIA"/>
    <s v="ALLIANZ AUTO V. 08 COLECTIVO"/>
    <s v="AUTO FLOTA"/>
    <n v="426.55"/>
    <s v="Eur."/>
    <n v="51.19"/>
    <s v="Eur."/>
    <n v="51.19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2055"/>
    <s v="581095738"/>
    <s v="36780076-01033"/>
    <s v=""/>
    <x v="0"/>
    <d v="2026-01-01T00:00:00"/>
    <s v="CARGAS Y SERVICIOS AVICOLAS, S.L."/>
    <s v="ALLIANZ AUTO TODO RIESGO V.08 COLECTIVO"/>
    <s v="AUTO FLOTA"/>
    <n v="1178.4100000000001"/>
    <s v="Eur."/>
    <n v="141.41"/>
    <s v="Eur."/>
    <n v="141.41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58"/>
    <s v="581095746"/>
    <s v="36780076-01035"/>
    <s v=""/>
    <x v="0"/>
    <d v="2026-01-01T00:00:00"/>
    <s v="CARGAS Y SERVICIOS AVICOLAS, S.L."/>
    <s v="ALLIANZ AUTO TODO RIESGO V.08 COLECTIVO"/>
    <s v="AUTO FLOTA"/>
    <n v="540.95000000000005"/>
    <s v="Eur."/>
    <n v="64.91"/>
    <s v="Eur."/>
    <n v="64.91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59"/>
    <s v="581095753"/>
    <s v="36780076-01036"/>
    <s v=""/>
    <x v="0"/>
    <d v="2026-01-01T00:00:00"/>
    <s v="CARGAS Y SERVICIOS AVICOLAS, S.L."/>
    <s v="ALLIANZ AUTO TODO RIESGO V.08 COLECTIVO"/>
    <s v="AUTO FLOTA"/>
    <n v="500.3"/>
    <s v="Eur."/>
    <n v="60.04"/>
    <s v="Eur."/>
    <n v="60.04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60"/>
    <s v="581095761"/>
    <s v="36780076-01037"/>
    <s v=""/>
    <x v="0"/>
    <d v="2026-01-01T00:00:00"/>
    <s v="CARGAS Y SERVICIOS AVICOLAS, S.L."/>
    <s v="ALLIANZ AUTO TODO RIESGO V.08 COLECTIVO"/>
    <s v="AUTO FLOTA"/>
    <n v="689.93"/>
    <s v="Eur."/>
    <n v="82.79"/>
    <s v="Eur."/>
    <n v="82.79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B-47562319"/>
    <s v="Autos Flotas"/>
    <x v="4"/>
    <s v="ALLIANZ"/>
    <x v="0"/>
  </r>
  <r>
    <s v="2026002061"/>
    <s v="581095779"/>
    <s v="36780076-01038"/>
    <s v=""/>
    <x v="0"/>
    <d v="2026-01-01T00:00:00"/>
    <s v="TTES. AVICOLAS MANSO, S.L."/>
    <s v="ALLIANZ AUTO TODO RIESGO V.08 COLECTIVO"/>
    <s v="AUTO FLOTA"/>
    <n v="616.80999999999995"/>
    <s v="Eur."/>
    <n v="74.02"/>
    <s v="Eur."/>
    <n v="74.02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2062"/>
    <s v="581095787"/>
    <s v="36780076-01039"/>
    <s v=""/>
    <x v="0"/>
    <d v="2026-01-01T00:00:00"/>
    <s v="TTES. AVICOLAS MANSO, S.L."/>
    <s v="ALLIANZ AUTO TODO RIESGO V.08 COLECTIVO"/>
    <s v="AUTO FLOTA"/>
    <n v="614.41999999999996"/>
    <s v="Eur."/>
    <n v="73.73"/>
    <s v="Eur."/>
    <n v="73.73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1285"/>
    <s v="581095795"/>
    <s v="36780076-01040"/>
    <d v="2026-01-01T00:00:00"/>
    <x v="0"/>
    <d v="2026-01-01T00:00:00"/>
    <s v="JOSE FRANCISCO PARRO PATIN"/>
    <s v="ALLIANZ AUTO V. 08 COLECTIVO"/>
    <s v="AUTO FLOTA"/>
    <n v="816.58"/>
    <s v="Eur."/>
    <n v="97.99"/>
    <s v="Eur."/>
    <n v="97.99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2063"/>
    <s v="581095803"/>
    <s v="36780076-01041"/>
    <s v=""/>
    <x v="0"/>
    <d v="2026-01-01T00:00:00"/>
    <s v="ALFONSO HERNANZ MERINO"/>
    <s v="ALLIANZ AUTO V. 08 COLECTIVO"/>
    <s v="AUTO FLOTA"/>
    <n v="323.92"/>
    <s v="Eur."/>
    <n v="38.869999999999997"/>
    <s v="Eur."/>
    <n v="38.869999999999997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Particular"/>
    <s v="12354781-D"/>
    <s v="Autos Flotas"/>
    <x v="4"/>
    <s v="ALLIANZ"/>
    <x v="0"/>
  </r>
  <r>
    <s v="2026002064"/>
    <s v="581095811"/>
    <s v="36780076-01043"/>
    <s v=""/>
    <x v="0"/>
    <d v="2026-01-01T00:00:00"/>
    <s v="JOSE LUIS GONZALEZ LOPEZ"/>
    <s v="ALLIANZ AUTO V. 08 COLECTIVO"/>
    <s v="AUTO FLOTA"/>
    <n v="353.47"/>
    <s v="Eur."/>
    <n v="42.42"/>
    <s v="Eur."/>
    <n v="42.42"/>
    <s v="Eur."/>
    <n v="0"/>
    <s v="Eur."/>
    <s v=""/>
    <s v="0,00"/>
    <s v="Eur."/>
    <s v="Cartera"/>
    <s v="Cobrado"/>
    <s v="BANASEG-SV"/>
    <s v="ALLIANZ"/>
    <s v="AUTOS"/>
    <s v="Correduría"/>
    <s v="47176"/>
    <s v="ESGUEVILLAS DE ESGUEVA  VALLADOLID"/>
    <s v="Particular"/>
    <s v="09307210-F"/>
    <s v="Autos Flotas"/>
    <x v="4"/>
    <s v="ALLIANZ"/>
    <x v="0"/>
  </r>
  <r>
    <s v="2026002065"/>
    <s v="581095829"/>
    <s v="36780076-01044"/>
    <s v=""/>
    <x v="0"/>
    <d v="2026-01-01T00:00:00"/>
    <s v="ROSARIO GONZALEZ ALCALA"/>
    <s v="ALLIANZ AUTO TODO RIESGO V.08 COLECTIVO"/>
    <s v="AUTO FLOTA"/>
    <n v="741.79"/>
    <s v="Eur."/>
    <n v="89.01"/>
    <s v="Eur."/>
    <n v="89.01"/>
    <s v="Eur."/>
    <n v="0"/>
    <s v="Eur."/>
    <s v=""/>
    <s v="0,00"/>
    <s v="Eur."/>
    <s v="Cartera"/>
    <s v="Cobrado"/>
    <s v="BANASEG-SV"/>
    <s v="ALLIANZ"/>
    <s v="AUTOS"/>
    <s v="Correduría"/>
    <s v="28029"/>
    <s v="MADRID  MADRID"/>
    <s v="Particular"/>
    <s v="05341962-M"/>
    <s v="Autos Flotas"/>
    <x v="4"/>
    <s v="ALLIANZ"/>
    <x v="0"/>
  </r>
  <r>
    <s v="2026002066"/>
    <s v="581095837"/>
    <s v="36780076-01045"/>
    <s v=""/>
    <x v="0"/>
    <d v="2026-01-01T00:00:00"/>
    <s v="CARRETILLAS MAYOR, S.A."/>
    <s v="ALLIANZ AUTO TODO RIESGO V.08 COLECTIVO"/>
    <s v="AUTO FLOTA"/>
    <n v="1005.89"/>
    <s v="Eur."/>
    <n v="120.71"/>
    <s v="Eur."/>
    <n v="120.71"/>
    <s v="Eur."/>
    <n v="0"/>
    <s v="Eur."/>
    <s v=""/>
    <s v="0,00"/>
    <s v="Eur."/>
    <s v="Cartera"/>
    <s v="Liquidado_Cia"/>
    <s v="BANASEG-SV"/>
    <s v="ALLIANZ"/>
    <s v="AUTOS"/>
    <s v="Correduría"/>
    <s v="47260"/>
    <s v="CABEZON DE PISUERGA  VALLADOLID"/>
    <s v="Empresa"/>
    <s v="A-47067509"/>
    <s v="Autos Flotas"/>
    <x v="4"/>
    <s v="ALLIANZ"/>
    <x v="0"/>
  </r>
  <r>
    <s v="2026002067"/>
    <s v="581095845"/>
    <s v="36780076-01047"/>
    <s v=""/>
    <x v="0"/>
    <d v="2026-01-01T00:00:00"/>
    <s v="SIMON AJO DIEZ"/>
    <s v="ALLIANZ AUTO TODO RIESGO V.08 COLECTIVO"/>
    <s v="AUTO FLOTA"/>
    <n v="1035.99"/>
    <s v="Eur."/>
    <n v="124.32"/>
    <s v="Eur."/>
    <n v="124.32"/>
    <s v="Eur."/>
    <n v="0"/>
    <s v="Eur."/>
    <s v=""/>
    <s v="0,00"/>
    <s v="Eur."/>
    <s v="Cartera"/>
    <s v="Cobrado"/>
    <s v="BANASEG-SV"/>
    <s v="ALLIANZ"/>
    <s v="AUTOS"/>
    <s v="Correduría"/>
    <s v="40006"/>
    <s v="SEGOVIA  SEGOVIA"/>
    <s v="Particular"/>
    <s v="03448146-D"/>
    <s v="Autos Flotas"/>
    <x v="4"/>
    <s v="ALLIANZ"/>
    <x v="0"/>
  </r>
  <r>
    <s v="2026002068"/>
    <s v="581095852"/>
    <s v="36780076-01048"/>
    <s v=""/>
    <x v="0"/>
    <d v="2026-01-01T00:00:00"/>
    <s v="JESUS RODRIGUEZ GARCIA"/>
    <s v="ALLIANZ AUTO V. 08 COLECTIVO"/>
    <s v="AUTO FLOTA"/>
    <n v="283.02"/>
    <s v="Eur."/>
    <n v="33.96"/>
    <s v="Eur."/>
    <n v="33.96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 VALLADOLID"/>
    <s v="Particular"/>
    <s v="71144995-S"/>
    <s v="Autos Flotas"/>
    <x v="4"/>
    <s v="ALLIANZ"/>
    <x v="0"/>
  </r>
  <r>
    <s v="2026002069"/>
    <s v="581095860"/>
    <s v="36780076-01049"/>
    <s v=""/>
    <x v="0"/>
    <d v="2026-01-01T00:00:00"/>
    <s v="MARIA LUZ CRESPO GARCIA"/>
    <s v="ALLIANZ AUTO V. 08 COLECTIVO"/>
    <s v="AUTO FLOTA"/>
    <n v="415.55"/>
    <s v="Eur."/>
    <n v="49.87"/>
    <s v="Eur."/>
    <n v="49.87"/>
    <s v="Eur."/>
    <n v="0"/>
    <s v="Eur."/>
    <s v=""/>
    <s v="0,00"/>
    <s v="Eur."/>
    <s v="Cartera"/>
    <s v="Cobrado"/>
    <s v="BANASEG-SV"/>
    <s v="ALLIANZ"/>
    <s v="AUTOS"/>
    <s v="Correduría"/>
    <s v="47008"/>
    <s v="VALLADOLID   VALLADOLID"/>
    <s v="Particular"/>
    <s v="50712661-F"/>
    <s v="Autos Flotas"/>
    <x v="4"/>
    <s v="ALLIANZ"/>
    <x v="0"/>
  </r>
  <r>
    <s v="2026002070"/>
    <s v="581095878"/>
    <s v="36780076-01050"/>
    <s v=""/>
    <x v="0"/>
    <d v="2026-01-01T00:00:00"/>
    <s v="ALEJANDRO PARRA GARCIA"/>
    <s v="ALLIANZ AUTO V. 08 COLECTIVO"/>
    <s v="AUTO FLOTA"/>
    <n v="247.42"/>
    <s v="Eur."/>
    <n v="29.69"/>
    <s v="Eur."/>
    <n v="29.69"/>
    <s v="Eur."/>
    <n v="0"/>
    <s v="Eur."/>
    <s v=""/>
    <s v="0,00"/>
    <s v="Eur."/>
    <s v="Cartera"/>
    <s v="Cobrado"/>
    <s v="BANASEG-SV"/>
    <s v="ALLIANZ"/>
    <s v="AUTOS"/>
    <s v="Correduría"/>
    <s v="47610"/>
    <s v="ZARATAN  VALLADOLID"/>
    <s v="Particular"/>
    <s v="12243663-G"/>
    <s v="Autos Flotas"/>
    <x v="4"/>
    <s v="ALLIANZ"/>
    <x v="0"/>
  </r>
  <r>
    <s v="2026002071"/>
    <s v="581095886"/>
    <s v="36780076-01051"/>
    <s v=""/>
    <x v="0"/>
    <d v="2026-01-01T00:00:00"/>
    <s v="DANIEL JOSE MORAN YAÑEZ"/>
    <s v="ALLIANZ AUTO TODO RIESGO V.08 COLECTIVO"/>
    <s v="AUTO FLOTA"/>
    <n v="574.91"/>
    <s v="Eur."/>
    <n v="68.989999999999995"/>
    <s v="Eur."/>
    <n v="68.989999999999995"/>
    <s v="Eur."/>
    <n v="0"/>
    <s v="Eur."/>
    <s v=""/>
    <s v="0,00"/>
    <s v="Eur."/>
    <s v="Cartera"/>
    <s v="Facturado"/>
    <s v="BANASEG-SV"/>
    <s v="ALLIANZ"/>
    <s v="AUTOS"/>
    <s v="Correduría"/>
    <s v="47010"/>
    <s v="VALLADOLID   VALLADOLID"/>
    <s v="Particular"/>
    <s v="09321070-K"/>
    <s v="Autos Flotas"/>
    <x v="4"/>
    <s v="ALLIANZ"/>
    <x v="0"/>
  </r>
  <r>
    <s v="2026002072"/>
    <s v="581095894"/>
    <s v="36780076-01053"/>
    <s v=""/>
    <x v="0"/>
    <d v="2026-01-01T00:00:00"/>
    <s v="HIDROMECANICA TORDESILLAS,S.L. ,"/>
    <s v="ALLIANZ AUTO V. 08 COLECTIVO"/>
    <s v="AUTO FLOTA"/>
    <n v="338.19"/>
    <s v="Eur."/>
    <n v="40.58"/>
    <s v="Eur."/>
    <n v="40.58"/>
    <s v="Eur."/>
    <n v="0"/>
    <s v="Eur."/>
    <s v=""/>
    <s v="0,00"/>
    <s v="Eur."/>
    <s v="Cartera"/>
    <s v="Liquidado_Cia"/>
    <s v="BANASEG-SV"/>
    <s v="ALLIANZ"/>
    <s v="AUTOS"/>
    <s v="Correduría"/>
    <s v="47100"/>
    <s v="TORDESILLAS  VALLADOLID"/>
    <s v="Empresa"/>
    <s v="B-47376249"/>
    <s v="Autos Flotas"/>
    <x v="4"/>
    <s v="ALLIANZ"/>
    <x v="0"/>
  </r>
  <r>
    <s v="2026002073"/>
    <s v="581095902"/>
    <s v="36780076-01054"/>
    <s v=""/>
    <x v="0"/>
    <d v="2026-01-01T00:00:00"/>
    <s v="JOSE MANUEL LLORENTE SORIANO"/>
    <s v="ALLIANZ AUTO V. 08 COLECTIVO"/>
    <s v="AUTO FLOTA"/>
    <n v="500.64"/>
    <s v="Eur."/>
    <n v="60.08"/>
    <s v="Eur."/>
    <n v="60.08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385547-R"/>
    <s v="Autos Flotas"/>
    <x v="4"/>
    <s v="ALLIANZ"/>
    <x v="0"/>
  </r>
  <r>
    <s v="2026002074"/>
    <s v="581095936"/>
    <s v="36780076-01061"/>
    <s v=""/>
    <x v="0"/>
    <d v="2026-01-01T00:00:00"/>
    <s v="NOELIA PASCUAL ALVAREZ"/>
    <s v="ALLIANZ AUTO TODO RIESGO V.08 COLECTIVO"/>
    <s v="AUTO FLOTA"/>
    <n v="478.01"/>
    <s v="Eur."/>
    <n v="57.36"/>
    <s v="Eur."/>
    <n v="57.36"/>
    <s v="Eur."/>
    <n v="0"/>
    <s v="Eur."/>
    <s v=""/>
    <s v="0,00"/>
    <s v="Eur."/>
    <s v="Cartera"/>
    <s v="Cobrado"/>
    <s v="BANASEG-SV"/>
    <s v="ALLIANZ"/>
    <s v="AUTOS"/>
    <s v="Correduría"/>
    <s v="40194"/>
    <s v="TRES CASAS  SEGOVIA"/>
    <s v="Particular"/>
    <s v="12417312-A"/>
    <s v="Autos Flotas"/>
    <x v="4"/>
    <s v="ALLIANZ"/>
    <x v="0"/>
  </r>
  <r>
    <s v="2026002075"/>
    <s v="581095910"/>
    <s v="36780076-01058"/>
    <s v=""/>
    <x v="0"/>
    <d v="2026-01-01T00:00:00"/>
    <s v="AISLATEROLID"/>
    <s v="ALLIANZ AUTO V. 08 COLECTIVO"/>
    <s v="AUTO FLOTA"/>
    <n v="499.21"/>
    <s v="Eur."/>
    <n v="59.91"/>
    <s v="Eur."/>
    <n v="59.91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72553084"/>
    <s v="Autos Flotas"/>
    <x v="4"/>
    <s v="ALLIANZ"/>
    <x v="0"/>
  </r>
  <r>
    <s v="2026002076"/>
    <s v="581095928"/>
    <s v="36780076-01060"/>
    <s v=""/>
    <x v="0"/>
    <d v="2026-01-01T00:00:00"/>
    <s v="LUIS MARIANO BRAVO BARRIGON"/>
    <s v="ALLIANZ AUTO V. 08 COLECTIVO"/>
    <s v="AUTO FLOTA"/>
    <n v="359.83"/>
    <s v="Eur."/>
    <n v="43.18"/>
    <s v="Eur."/>
    <n v="43.18"/>
    <s v="Eur."/>
    <n v="0"/>
    <s v="Eur."/>
    <s v=""/>
    <s v="0,00"/>
    <s v="Eur."/>
    <s v="Cartera"/>
    <s v="Devuelto"/>
    <s v="BANASEG-SV"/>
    <s v="ALLIANZ"/>
    <s v="AUTOS"/>
    <s v="Correduría"/>
    <s v="47270"/>
    <s v="CIGALES  VALLADOLID"/>
    <s v="Particular"/>
    <s v="09264492-T"/>
    <s v="Autos Flotas"/>
    <x v="4"/>
    <s v="ALLIANZ"/>
    <x v="0"/>
  </r>
  <r>
    <s v="2026002077"/>
    <s v="581095944"/>
    <s v="36780076-01064"/>
    <s v=""/>
    <x v="0"/>
    <d v="2026-01-01T00:00:00"/>
    <s v="SANTIAGO LLORENTE LOPEZ"/>
    <s v="ALLIANZ MOTO V.03(COL/FL)"/>
    <s v="AUTO FLOTA"/>
    <n v="117.8"/>
    <s v="Eur."/>
    <n v="14.14"/>
    <s v="Eur."/>
    <n v="14.14"/>
    <s v="Eur."/>
    <n v="0"/>
    <s v="Eur."/>
    <s v=""/>
    <s v="0,00"/>
    <s v="Eur."/>
    <s v="Cartera"/>
    <s v="Cobrado"/>
    <s v="BANASEG-SV"/>
    <s v="ALLIANZ"/>
    <s v="AUTOS"/>
    <s v="Correduría"/>
    <s v="47140"/>
    <s v="LAGUNA DE DUERO  VALLADOLID"/>
    <s v="Particular"/>
    <s v="09333340-D"/>
    <s v="Autos Flotas"/>
    <x v="4"/>
    <s v="ALLIANZ"/>
    <x v="0"/>
  </r>
  <r>
    <s v="2026002078"/>
    <s v="581095951"/>
    <s v="36780076-01066"/>
    <s v=""/>
    <x v="0"/>
    <d v="2026-01-01T00:00:00"/>
    <s v="OSCAR REOL CERON"/>
    <s v="ALLIANZ AUTO V. 08 COLECTIVO"/>
    <s v="AUTO FLOTA"/>
    <n v="860.57"/>
    <s v="Eur."/>
    <n v="103.27"/>
    <s v="Eur."/>
    <n v="103.27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2079"/>
    <s v="581095969"/>
    <s v="36780076-01073"/>
    <s v=""/>
    <x v="0"/>
    <d v="2026-01-01T00:00:00"/>
    <s v="CIMPLAST ADHESIVOS, S.L."/>
    <s v="ALLIANZ AUTO TODO RIESGO V.08 COLECTIVO"/>
    <s v="AUTO FLOTA"/>
    <n v="649.16999999999996"/>
    <s v="Eur."/>
    <n v="77.900000000000006"/>
    <s v="Eur."/>
    <n v="77.900000000000006"/>
    <s v="Eur."/>
    <n v="0"/>
    <s v="Eur."/>
    <s v=""/>
    <s v="0,00"/>
    <s v="Eur."/>
    <s v="Cartera"/>
    <s v="Cobrado"/>
    <s v="BANASEG-SV"/>
    <s v="ALLIANZ"/>
    <s v="AUTOS"/>
    <s v="Correduría"/>
    <s v="40195"/>
    <s v="HONTORIA  SEGOVIA"/>
    <s v="Empresa"/>
    <s v="B-40159279"/>
    <s v="Autos Flotas"/>
    <x v="4"/>
    <s v="ALLIANZ"/>
    <x v="0"/>
  </r>
  <r>
    <s v="2026002080"/>
    <s v="581095977"/>
    <s v="36780076-01075"/>
    <s v=""/>
    <x v="0"/>
    <d v="2026-01-01T00:00:00"/>
    <s v="JESUS ANGEL VARA BLANCO"/>
    <s v="ALLIANZ AUTO V. 08 COLECTIVO"/>
    <s v="AUTO FLOTA"/>
    <n v="398.28"/>
    <s v="Eur."/>
    <n v="47.79"/>
    <s v="Eur."/>
    <n v="47.79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11934502-D"/>
    <s v="Autos Flotas"/>
    <x v="4"/>
    <s v="ALLIANZ"/>
    <x v="0"/>
  </r>
  <r>
    <s v="2026002081"/>
    <s v="581095985"/>
    <s v="36780076-01076"/>
    <s v=""/>
    <x v="0"/>
    <d v="2026-01-01T00:00:00"/>
    <s v="MARIA REYES LOPEZ DEL MORAL"/>
    <s v="ALLIANZ VH.COM. V.03 (1ª CATEG. COL/FL)"/>
    <s v="AUTO FLOTA"/>
    <n v="1103.22"/>
    <s v="Eur."/>
    <n v="132.38999999999999"/>
    <s v="Eur."/>
    <n v="132.38999999999999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09258062-X"/>
    <s v="Autos Flotas"/>
    <x v="4"/>
    <s v="ALLIANZ"/>
    <x v="0"/>
  </r>
  <r>
    <s v="2026002083"/>
    <s v="581095993"/>
    <s v="36780076-01077"/>
    <s v=""/>
    <x v="0"/>
    <d v="2026-01-01T00:00:00"/>
    <s v="ALBERTO CARDABA TEJEDOR"/>
    <s v="ALLIANZ AUTO V. 08 COLECTIVO"/>
    <s v="AUTO FLOTA"/>
    <n v="293.91000000000003"/>
    <s v="Eur."/>
    <n v="35.270000000000003"/>
    <s v="Eur."/>
    <n v="35.270000000000003"/>
    <s v="Eur."/>
    <n v="0"/>
    <s v="Eur."/>
    <s v=""/>
    <s v="0,00"/>
    <s v="Eur."/>
    <s v="Cartera"/>
    <s v="Cobrado"/>
    <s v="BANASEG-SV"/>
    <s v="ALLIANZ"/>
    <s v="AUTOS"/>
    <s v="Correduría"/>
    <s v="40260"/>
    <s v="FUENTEPELAYO   SEGOVIA"/>
    <s v="Particular"/>
    <s v="03452138-E"/>
    <s v="Autos Flotas"/>
    <x v="4"/>
    <s v="ALLIANZ"/>
    <x v="0"/>
  </r>
  <r>
    <s v="2026002082"/>
    <s v="581096009"/>
    <s v="36780076-01078"/>
    <s v=""/>
    <x v="0"/>
    <d v="2026-01-01T00:00:00"/>
    <s v="MIGUEL ANGEL GONZALEZ CABREJAS"/>
    <s v="ALLIANZ AUTO TODO RIESGO V.08 COLECTIVO"/>
    <s v="AUTO FLOTA"/>
    <n v="465.72"/>
    <s v="Eur."/>
    <n v="55.89"/>
    <s v="Eur."/>
    <n v="55.89"/>
    <s v="Eur."/>
    <n v="0"/>
    <s v="Eur."/>
    <s v=""/>
    <s v="0,00"/>
    <s v="Eur."/>
    <s v="Cartera"/>
    <s v="Cobrado"/>
    <s v="BANASEG-SV"/>
    <s v="ALLIANZ"/>
    <s v="AUTOS"/>
    <s v="Correduría"/>
    <s v="40002"/>
    <s v="SEGOVIA   SEGOVIA"/>
    <s v="Particular"/>
    <s v="70234307-N"/>
    <s v="Autos Flotas"/>
    <x v="4"/>
    <s v="ALLIANZ"/>
    <x v="0"/>
  </r>
  <r>
    <s v="2026002084"/>
    <s v="581096017"/>
    <s v="36780076-01079"/>
    <s v=""/>
    <x v="0"/>
    <d v="2026-01-01T00:00:00"/>
    <s v="NAZARIO GARCIA MARTINEZ"/>
    <s v="ALLIANZ AUTO V. 08 COLECTIVO"/>
    <s v="AUTO FLOTA"/>
    <n v="721.04"/>
    <s v="Eur."/>
    <n v="86.52"/>
    <s v="Eur."/>
    <n v="86.52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210220-A"/>
    <s v="Autos Flotas"/>
    <x v="4"/>
    <s v="ALLIANZ"/>
    <x v="0"/>
  </r>
  <r>
    <s v="2026002085"/>
    <s v="581096025"/>
    <s v="36780076-01081"/>
    <s v=""/>
    <x v="0"/>
    <d v="2026-01-01T00:00:00"/>
    <s v="ALBERTO CARDABA TEJEDOR"/>
    <s v="ALLIANZ AUTO V. 08 COLECTIVO"/>
    <s v="AUTO FLOTA"/>
    <n v="240.08"/>
    <s v="Eur."/>
    <n v="28.81"/>
    <s v="Eur."/>
    <n v="28.81"/>
    <s v="Eur."/>
    <n v="0"/>
    <s v="Eur."/>
    <s v=""/>
    <s v="0,00"/>
    <s v="Eur."/>
    <s v="Cartera"/>
    <s v="Cobrado"/>
    <s v="BANASEG-SV"/>
    <s v="ALLIANZ"/>
    <s v="AUTOS"/>
    <s v="Correduría"/>
    <s v="40260"/>
    <s v="FUENTEPELAYO   SEGOVIA"/>
    <s v="Particular"/>
    <s v="03452138-E"/>
    <s v="Autos Flotas"/>
    <x v="4"/>
    <s v="ALLIANZ"/>
    <x v="0"/>
  </r>
  <r>
    <s v="2026002087"/>
    <s v="581096041"/>
    <s v="36780076-01083"/>
    <s v=""/>
    <x v="0"/>
    <d v="2026-01-01T00:00:00"/>
    <s v="TRANSPORTES AVICOLAS DE ANDALUCIA, S.L."/>
    <s v="ALLIANZ AUTO TODO RIESGO V.08 COLECTIVO"/>
    <s v="AUTO FLOTA"/>
    <n v="1681.91"/>
    <s v="Eur."/>
    <n v="201.83"/>
    <s v="Eur."/>
    <n v="201.83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744438"/>
    <s v="Autos Flotas"/>
    <x v="4"/>
    <s v="ALLIANZ"/>
    <x v="0"/>
  </r>
  <r>
    <s v="2026002086"/>
    <s v="581096033"/>
    <s v="36780076-01082"/>
    <s v=""/>
    <x v="0"/>
    <d v="2026-01-01T00:00:00"/>
    <s v="FRANCISCO MATEO VALERIO"/>
    <s v="ALLIANZ AUTO V. 08 COLECTIVO"/>
    <s v="AUTO FLOTA"/>
    <n v="239.83"/>
    <s v="Eur."/>
    <n v="28.78"/>
    <s v="Eur."/>
    <n v="28.78"/>
    <s v="Eur."/>
    <n v="0"/>
    <s v="Eur."/>
    <s v=""/>
    <s v="0,00"/>
    <s v="Eur."/>
    <s v="Cartera"/>
    <s v="Liquidado_Cia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2088"/>
    <s v="581096058"/>
    <s v="36780076-01084"/>
    <s v=""/>
    <x v="0"/>
    <d v="2026-01-01T00:00:00"/>
    <s v="OSCAR OLLERO CUESTA"/>
    <s v="ALLIANZ AUTO V. 08 COLECTIVO"/>
    <s v="AUTO FLOTA"/>
    <n v="648.09"/>
    <s v="Eur."/>
    <n v="77.77"/>
    <s v="Eur."/>
    <n v="77.7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12387771-V"/>
    <s v="Autos Flotas"/>
    <x v="4"/>
    <s v="ALLIANZ"/>
    <x v="0"/>
  </r>
  <r>
    <s v="2026002089"/>
    <s v="581096066"/>
    <s v="36780076-01085"/>
    <s v=""/>
    <x v="0"/>
    <d v="2026-01-01T00:00:00"/>
    <s v="TRANS GONLAMAM S.L."/>
    <s v="ALLIANZ AUTO TODO RIESGO V.08 COLECTIVO"/>
    <s v="AUTO FLOTA"/>
    <n v="928.74"/>
    <s v="Eur."/>
    <n v="111.45"/>
    <s v="Eur."/>
    <n v="111.45"/>
    <s v="Eur."/>
    <n v="0"/>
    <s v="Eur."/>
    <s v=""/>
    <s v="0,00"/>
    <s v="Eur."/>
    <s v="Cartera"/>
    <s v="Cobrado"/>
    <s v="BANASEG-SV"/>
    <s v="ALLIANZ"/>
    <s v="AUTOS"/>
    <s v="Correduría"/>
    <s v="40002"/>
    <s v="SEGOVIA   SEGOVIA"/>
    <s v="Empresa"/>
    <s v="B-40232035"/>
    <s v="Autos Flotas"/>
    <x v="4"/>
    <s v="ALLIANZ"/>
    <x v="0"/>
  </r>
  <r>
    <s v="2026002090"/>
    <s v="581096074"/>
    <s v="36780076-01087"/>
    <s v=""/>
    <x v="0"/>
    <d v="2026-01-01T00:00:00"/>
    <s v="ELADIO MARTINEZ YUSTE"/>
    <s v="ALLIANZ AUTO V. 08 COLECTIVO"/>
    <s v="AUTO FLOTA"/>
    <n v="432.76"/>
    <s v="Eur."/>
    <n v="51.93"/>
    <s v="Eur."/>
    <n v="51.93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91"/>
    <s v="581096082"/>
    <s v="36780076-01093"/>
    <s v=""/>
    <x v="0"/>
    <d v="2026-01-01T00:00:00"/>
    <s v="ELADIO MARTINEZ YUSTE"/>
    <s v="ALLIANZ AUTO V. 08 COLECTIVO"/>
    <s v="AUTO FLOTA"/>
    <n v="385.01"/>
    <s v="Eur."/>
    <n v="46.2"/>
    <s v="Eur."/>
    <n v="46.2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92"/>
    <s v="581096090"/>
    <s v="36780076-01095"/>
    <s v=""/>
    <x v="0"/>
    <d v="2026-01-01T00:00:00"/>
    <s v="ELADIO MARTINEZ YUSTE"/>
    <s v="ALLIANZ AUTO TODO RIESGO V.08 COLECTIVO"/>
    <s v="AUTO FLOTA"/>
    <n v="583.29999999999995"/>
    <s v="Eur."/>
    <n v="70"/>
    <s v="Eur."/>
    <n v="70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93"/>
    <s v="581096108"/>
    <s v="36780076-01096"/>
    <s v=""/>
    <x v="0"/>
    <d v="2026-01-01T00:00:00"/>
    <s v="JOSE MANUEL JIMENEZ BLAZQUEZ"/>
    <s v="ALLIANZ AUTO TODO RIESGO V.08 COLECTIVO"/>
    <s v="AUTO FLOTA"/>
    <n v="577.72"/>
    <s v="Eur."/>
    <n v="69.33"/>
    <s v="Eur."/>
    <n v="69.33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07853373-T"/>
    <s v="Autos Flotas"/>
    <x v="4"/>
    <s v="ALLIANZ"/>
    <x v="0"/>
  </r>
  <r>
    <s v="2026002094"/>
    <s v="581096124"/>
    <s v="36780076-01098"/>
    <s v=""/>
    <x v="0"/>
    <d v="2026-01-01T00:00:00"/>
    <s v="ELADIO MARTINEZ YUSTE"/>
    <s v="ALLIANZ AUTO V. 08 COLECTIVO"/>
    <s v="AUTO FLOTA"/>
    <n v="330.21"/>
    <s v="Eur."/>
    <n v="39.630000000000003"/>
    <s v="Eur."/>
    <n v="39.630000000000003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95"/>
    <s v="581096116"/>
    <s v="36780076-01097"/>
    <s v=""/>
    <x v="0"/>
    <d v="2026-01-01T00:00:00"/>
    <s v="METALES ESPECIALES DEL NOROESTE, S.L."/>
    <s v="ALLIANZ AUTO V. 08 COLECTIVO"/>
    <s v="AUTO FLOTA"/>
    <n v="468.29"/>
    <s v="Eur."/>
    <n v="56.19"/>
    <s v="Eur."/>
    <n v="56.19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2095"/>
    <s v="581096116"/>
    <s v="36780076-01097"/>
    <s v=""/>
    <x v="0"/>
    <d v="2026-01-01T00:00:00"/>
    <s v="METALES ESPECIALES DEL NOROESTE, S.L."/>
    <s v="ALLIANZ AUTO V. 08 COLECTIVO"/>
    <s v="AUTO FLOTA"/>
    <n v="468.29"/>
    <s v="Eur."/>
    <n v="56.19"/>
    <s v="Eur."/>
    <n v="56.19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2096"/>
    <s v="581096132"/>
    <s v="36780076-01099"/>
    <s v=""/>
    <x v="0"/>
    <d v="2026-01-01T00:00:00"/>
    <s v="ELADIO MARTINEZ YUSTE"/>
    <s v="ALLIANZ AUTO V. 08 COLECTIVO"/>
    <s v="AUTO FLOTA"/>
    <n v="343.33"/>
    <s v="Eur."/>
    <n v="41.2"/>
    <s v="Eur."/>
    <n v="41.2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097"/>
    <s v="581096140"/>
    <s v="36780076-01100"/>
    <s v=""/>
    <x v="0"/>
    <d v="2026-01-01T00:00:00"/>
    <s v="OSCAR REOL CERON"/>
    <s v="ALLIANZ AUTO V. 08 COLECTIVO"/>
    <s v="AUTO FLOTA"/>
    <n v="686.19"/>
    <s v="Eur."/>
    <n v="82.34"/>
    <s v="Eur."/>
    <n v="82.34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2098"/>
    <s v="581096157"/>
    <s v="36780076-01102"/>
    <s v=""/>
    <x v="0"/>
    <d v="2026-01-01T00:00:00"/>
    <s v="MARIA CONCEPCION ASTORGA BAÑOS"/>
    <s v="ALLIANZ AUTO V. 08 COLECTIVO"/>
    <s v="AUTO FLOTA"/>
    <n v="743.07"/>
    <s v="Eur."/>
    <n v="89.17"/>
    <s v="Eur."/>
    <n v="89.17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09311408-L"/>
    <s v="Autos Flotas"/>
    <x v="4"/>
    <s v="ALLIANZ"/>
    <x v="0"/>
  </r>
  <r>
    <s v="2026002099"/>
    <s v="581096165"/>
    <s v="36780076-01103"/>
    <s v=""/>
    <x v="0"/>
    <d v="2026-01-01T00:00:00"/>
    <s v="JUAN MANUEL DEL POZO VICENTE"/>
    <s v="ALLIANZ AUTO V. 08 COLECTIVO"/>
    <s v="AUTO FLOTA"/>
    <n v="292.31"/>
    <s v="Eur."/>
    <n v="35.08"/>
    <s v="Eur."/>
    <n v="35.08"/>
    <s v="Eur."/>
    <n v="0"/>
    <s v="Eur."/>
    <s v=""/>
    <s v="0,00"/>
    <s v="Eur."/>
    <s v="Cartera"/>
    <s v="Cobrado"/>
    <s v="BANASEG-SV"/>
    <s v="ALLIANZ"/>
    <s v="AUTOS"/>
    <s v="Correduría"/>
    <s v="47013"/>
    <s v="VALLADOLID   VALLADOLID"/>
    <s v="Particular"/>
    <s v="12210808-Q"/>
    <s v="Autos Flotas"/>
    <x v="4"/>
    <s v="ALLIANZ"/>
    <x v="0"/>
  </r>
  <r>
    <s v="2026002100"/>
    <s v="581096173"/>
    <s v="36780076-01104"/>
    <s v=""/>
    <x v="0"/>
    <d v="2026-01-01T00:00:00"/>
    <s v="MIGUEL GONZALEZ OROBÓN"/>
    <s v="ALLIANZ MOTO V.03(COL/FL)"/>
    <s v="AUTO FLOTA"/>
    <n v="338.61"/>
    <s v="Eur."/>
    <n v="40.630000000000003"/>
    <s v="Eur."/>
    <n v="40.630000000000003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71125948-N"/>
    <s v="Autos Flotas"/>
    <x v="4"/>
    <s v="ALLIANZ"/>
    <x v="0"/>
  </r>
  <r>
    <s v="2026002101"/>
    <s v="581096181"/>
    <s v="36780076-01105"/>
    <s v=""/>
    <x v="0"/>
    <d v="2026-01-01T00:00:00"/>
    <s v="JORGE REOL ATENCIA"/>
    <s v="ALLIANZ CICLOMOTOR V.03 (COL/FL)"/>
    <s v="AUTO FLOTA"/>
    <n v="248.06"/>
    <s v="Eur."/>
    <n v="29.77"/>
    <s v="Eur."/>
    <n v="29.77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71957554-F"/>
    <s v="Autos Cat. 3"/>
    <x v="0"/>
    <s v="ALLIANZ"/>
    <x v="0"/>
  </r>
  <r>
    <s v="2026002102"/>
    <s v="581096199"/>
    <s v="36780076-01109"/>
    <s v=""/>
    <x v="0"/>
    <d v="2026-01-01T00:00:00"/>
    <s v="ANA MARIA DIEZ DIEZ"/>
    <s v="ALLIANZ AUTO V. 08 COLECTIVO"/>
    <s v="AUTO FLOTA"/>
    <n v="330.11"/>
    <s v="Eur."/>
    <n v="39.61"/>
    <s v="Eur."/>
    <n v="39.61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12227557-K"/>
    <s v="Autos Flotas"/>
    <x v="4"/>
    <s v="ALLIANZ"/>
    <x v="0"/>
  </r>
  <r>
    <s v="2026002103"/>
    <s v="581096207"/>
    <s v="36780076-01110"/>
    <s v=""/>
    <x v="0"/>
    <d v="2026-01-01T00:00:00"/>
    <s v="VICTOR MANUEL REYES VILLORIA"/>
    <s v="ALLIANZ AUTO V. 08 COLECTIVO"/>
    <s v="AUTO FLOTA"/>
    <n v="358.77"/>
    <s v="Eur."/>
    <n v="43.05"/>
    <s v="Eur."/>
    <n v="43.05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328210-N"/>
    <s v="Autos Flotas"/>
    <x v="4"/>
    <s v="ALLIANZ"/>
    <x v="0"/>
  </r>
  <r>
    <s v="2026002104"/>
    <s v="581096215"/>
    <s v="36780076-01114"/>
    <s v=""/>
    <x v="0"/>
    <d v="2026-01-01T00:00:00"/>
    <s v="ALBERTO CARDABA TEJEDOR"/>
    <s v="ALLIANZ AUTO V. 08 COLECTIVO"/>
    <s v="AUTO FLOTA"/>
    <n v="562.73"/>
    <s v="Eur."/>
    <n v="67.53"/>
    <s v="Eur."/>
    <n v="67.53"/>
    <s v="Eur."/>
    <n v="0"/>
    <s v="Eur."/>
    <s v=""/>
    <s v="0,00"/>
    <s v="Eur."/>
    <s v="Cartera"/>
    <s v="Cobrado"/>
    <s v="BANASEG-SV"/>
    <s v="ALLIANZ"/>
    <s v="AUTOS"/>
    <s v="Correduría"/>
    <s v="40260"/>
    <s v="FUENTEPELAYO   SEGOVIA"/>
    <s v="Particular"/>
    <s v="03452138-E"/>
    <s v="Autos Flotas"/>
    <x v="4"/>
    <s v="ALLIANZ"/>
    <x v="0"/>
  </r>
  <r>
    <s v="2026002105"/>
    <s v="581096231"/>
    <s v="36780076-01116"/>
    <s v=""/>
    <x v="0"/>
    <d v="2026-01-01T00:00:00"/>
    <s v="ROBERTO MERINO GARCIA"/>
    <s v="ALLIANZ AUTO V. 08 COLECTIVO"/>
    <s v="AUTO FLOTA"/>
    <n v="536.79"/>
    <s v="Eur."/>
    <n v="64.41"/>
    <s v="Eur."/>
    <n v="64.41"/>
    <s v="Eur."/>
    <n v="0"/>
    <s v="Eur."/>
    <s v=""/>
    <s v="0,00"/>
    <s v="Eur."/>
    <s v="Cartera"/>
    <s v="Cobrado"/>
    <s v="BANASEG-SV"/>
    <s v="ALLIANZ"/>
    <s v="AUTOS"/>
    <s v="Correduría"/>
    <s v="47013"/>
    <s v="VALLADOLID   VALLADOLID"/>
    <s v="Particular"/>
    <s v="09314645-J"/>
    <s v="Autos Flotas"/>
    <x v="4"/>
    <s v="ALLIANZ"/>
    <x v="0"/>
  </r>
  <r>
    <s v="2026002106"/>
    <s v="581096223"/>
    <s v="36780076-01115"/>
    <s v=""/>
    <x v="0"/>
    <d v="2026-01-01T00:00:00"/>
    <s v="AQUILINA PASCUAL FERNANDEZ"/>
    <s v="ALLIANZ AUTO V. 08 COLECTIVO"/>
    <s v="AUTO FLOTA"/>
    <n v="686.66"/>
    <s v="Eur."/>
    <n v="82.4"/>
    <s v="Eur."/>
    <n v="82.4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09780005-Z"/>
    <s v="Autos Flotas"/>
    <x v="4"/>
    <s v="ALLIANZ"/>
    <x v="0"/>
  </r>
  <r>
    <s v="2026002108"/>
    <s v="581096249"/>
    <s v="36780076-01118"/>
    <s v=""/>
    <x v="0"/>
    <d v="2026-01-01T00:00:00"/>
    <s v="FLORENCIO LAMA BLANCO"/>
    <s v="ALLIANZ AUTO V. 08 COLECTIVO"/>
    <s v="AUTO FLOTA"/>
    <n v="153.71"/>
    <s v="Eur."/>
    <n v="18.45"/>
    <s v="Eur."/>
    <n v="18.45"/>
    <s v="Eur."/>
    <n v="0"/>
    <s v="Eur."/>
    <s v=""/>
    <s v="0,00"/>
    <s v="Eur."/>
    <s v="Cartera"/>
    <s v="Cobrado"/>
    <s v="BANASEG-SV"/>
    <s v="ALLIANZ"/>
    <s v="AUTOS"/>
    <s v="Correduría"/>
    <s v="19208"/>
    <s v="ALOVERA  GUADALAJARA"/>
    <s v="Particular"/>
    <s v="36577202-A"/>
    <s v="Autos Flotas"/>
    <x v="4"/>
    <s v="ALLIANZ"/>
    <x v="0"/>
  </r>
  <r>
    <s v="2026002107"/>
    <s v="581096256"/>
    <s v="36780076-01119"/>
    <s v=""/>
    <x v="0"/>
    <d v="2026-01-01T00:00:00"/>
    <s v="JUAN MANUEL DIEZ DIEZ"/>
    <s v="ALLIANZ AUTO V. 08 COLECTIVO"/>
    <s v="AUTO FLOTA"/>
    <n v="284.38"/>
    <s v="Eur."/>
    <n v="34.130000000000003"/>
    <s v="Eur."/>
    <n v="34.130000000000003"/>
    <s v="Eur."/>
    <n v="0"/>
    <s v="Eur."/>
    <s v="ASETRA 2024"/>
    <n v="0"/>
    <s v="Eur."/>
    <s v="Cartera"/>
    <s v="Cobrado"/>
    <s v="BANASEG-SV"/>
    <s v="ALLIANZ"/>
    <s v="AUTOS"/>
    <s v="Correduría"/>
    <s v="47250"/>
    <s v="MOJADOS  VALLADOLID"/>
    <s v="Particular"/>
    <s v="09344956-X"/>
    <s v="Autos Flotas"/>
    <x v="4"/>
    <s v="ALLIANZ"/>
    <x v="0"/>
  </r>
  <r>
    <s v="2026002110"/>
    <s v="581096264"/>
    <s v="36780076-01120"/>
    <s v=""/>
    <x v="0"/>
    <d v="2026-01-01T00:00:00"/>
    <s v="JUAN CARLOS LORA SAN JOSE"/>
    <s v="ALLIANZ AUTO V. 08 COLECTIVO"/>
    <s v="AUTO FLOTA"/>
    <n v="388.62"/>
    <s v="Eur."/>
    <n v="46.63"/>
    <s v="Eur."/>
    <n v="46.63"/>
    <s v="Eur."/>
    <n v="0"/>
    <s v="Eur."/>
    <s v=""/>
    <s v="0,00"/>
    <s v="Eur."/>
    <s v="Cartera"/>
    <s v="Cobrado"/>
    <s v="BANASEG-SV"/>
    <s v="ALLIANZ"/>
    <s v="AUTOS"/>
    <s v="Correduría"/>
    <s v="47620"/>
    <s v="VILLANUBLA  VALLADOLID"/>
    <s v="Particular"/>
    <s v="09326960-T"/>
    <s v="Autos Flotas"/>
    <x v="4"/>
    <s v="ALLIANZ"/>
    <x v="0"/>
  </r>
  <r>
    <s v="2026002109"/>
    <s v="581096272"/>
    <s v="36780076-01125"/>
    <s v=""/>
    <x v="0"/>
    <d v="2026-01-01T00:00:00"/>
    <s v="MARIA DEL CARMEN SANZ ARAGUZ"/>
    <s v="ALLIANZ AUTO V. 08 COLECTIVO"/>
    <s v="AUTO FLOTA"/>
    <n v="338.9"/>
    <s v="Eur."/>
    <n v="40.67"/>
    <s v="Eur."/>
    <n v="40.67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Particular"/>
    <s v="12230697-X"/>
    <s v="Autos Flotas"/>
    <x v="4"/>
    <s v="ALLIANZ"/>
    <x v="0"/>
  </r>
  <r>
    <s v="2026002111"/>
    <s v="581096280"/>
    <s v="36780076-01126"/>
    <s v=""/>
    <x v="0"/>
    <d v="2026-01-01T00:00:00"/>
    <s v="MARTA BELEN LLORENTE SORIANO"/>
    <s v="ALLIANZ AUTO TODO RIESGO V.08 COLECTIVO"/>
    <s v="AUTO FLOTA"/>
    <n v="459.83"/>
    <s v="Eur."/>
    <n v="55.18"/>
    <s v="Eur."/>
    <n v="55.18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9343169-V"/>
    <s v="Autos Flotas"/>
    <x v="4"/>
    <s v="ALLIANZ"/>
    <x v="0"/>
  </r>
  <r>
    <s v="2026002112"/>
    <s v="581096298"/>
    <s v="36780076-01128"/>
    <s v=""/>
    <x v="0"/>
    <d v="2026-01-01T00:00:00"/>
    <s v="ALVARO SANZ RAMOS"/>
    <s v="ALLIANZ AUTO TODO RIESGO V.08 COLECTIVO"/>
    <s v="AUTO FLOTA"/>
    <n v="853.99"/>
    <s v="Eur."/>
    <n v="102.48"/>
    <s v="Eur."/>
    <n v="102.48"/>
    <s v="Eur."/>
    <n v="0"/>
    <s v="Eur."/>
    <s v=""/>
    <s v="0,00"/>
    <s v="Eur."/>
    <s v="Cartera"/>
    <s v="Cobrado"/>
    <s v="BANASEG-SV"/>
    <s v="ALLIANZ"/>
    <s v="AUTOS"/>
    <s v="Correduría"/>
    <s v="28108"/>
    <s v="ALCOBENDAS  MADRID"/>
    <s v="Particular"/>
    <s v="71157424-R"/>
    <s v="Autos Flotas"/>
    <x v="4"/>
    <s v="ALLIANZ"/>
    <x v="0"/>
  </r>
  <r>
    <s v="2026002114"/>
    <s v="581096306"/>
    <s v="36780076-01129"/>
    <s v=""/>
    <x v="0"/>
    <d v="2026-01-01T00:00:00"/>
    <s v="DAVID GARCIA RAMON"/>
    <s v="ALLIANZ AUTO V. 08 COLECTIVO"/>
    <s v="AUTO FLOTA"/>
    <n v="1145.56"/>
    <s v="Eur."/>
    <n v="137.47"/>
    <s v="Eur."/>
    <n v="137.47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71125041-W"/>
    <s v="Autos Flotas"/>
    <x v="4"/>
    <s v="ALLIANZ"/>
    <x v="0"/>
  </r>
  <r>
    <s v="2026000602"/>
    <s v="581096314"/>
    <s v="36780076-01132"/>
    <d v="2026-01-07T00:00:00"/>
    <x v="7"/>
    <d v="2026-01-01T00:00:00"/>
    <s v="JOSE LUIS VAQUERO HUERGA"/>
    <s v="ALLIANZ AUTO V. 08 COLECTIVO"/>
    <s v="AUTO FLOTA"/>
    <n v="320.94"/>
    <s v="Eur."/>
    <n v="38.51"/>
    <s v="Eur."/>
    <n v="38.51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Particular"/>
    <s v="71163191-H"/>
    <s v="Autos Flotas"/>
    <x v="4"/>
    <s v="ALLIANZ"/>
    <x v="0"/>
  </r>
  <r>
    <s v="2026002113"/>
    <s v="581096322"/>
    <s v="36780076-01133"/>
    <s v=""/>
    <x v="0"/>
    <d v="2026-01-01T00:00:00"/>
    <s v="BCM CARGO EUROPE, S.L."/>
    <s v="ALLIANZ AUTO V. 08 COLECTIVO"/>
    <s v="AUTO FLOTA"/>
    <n v="351.47"/>
    <s v="Eur."/>
    <n v="42.18"/>
    <s v="Eur."/>
    <n v="42.18"/>
    <s v="Eur."/>
    <n v="0"/>
    <s v="Eur."/>
    <s v=""/>
    <s v="0,00"/>
    <s v="Eur."/>
    <s v="Cartera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2115"/>
    <s v="581096330"/>
    <s v="36780076-01135"/>
    <s v=""/>
    <x v="0"/>
    <d v="2026-01-01T00:00:00"/>
    <s v="JORGE ALVAREZ ARRIBAS"/>
    <s v="ALLIANZ AUTO TODO RIESGO V.08 COLECTIVO"/>
    <s v="AUTO FLOTA"/>
    <n v="1205.8599999999999"/>
    <s v="Eur."/>
    <n v="144.69999999999999"/>
    <s v="Eur."/>
    <n v="144.69999999999999"/>
    <s v="Eur."/>
    <n v="0"/>
    <s v="Eur."/>
    <s v=""/>
    <s v="0,00"/>
    <s v="Eur."/>
    <s v="Cartera"/>
    <s v="Cobrado"/>
    <s v="BANASEG-SV"/>
    <s v="ALLIANZ"/>
    <s v="AUTOS"/>
    <s v="Correduría"/>
    <s v="40002"/>
    <s v="SEGOVIA  SEGOVIA"/>
    <s v="Particular"/>
    <s v="03456256-T"/>
    <s v="Autos Flotas"/>
    <x v="4"/>
    <s v="ALLIANZ"/>
    <x v="0"/>
  </r>
  <r>
    <s v="2026000578"/>
    <s v="581096348"/>
    <s v="36780076-01136"/>
    <d v="2026-01-02T00:00:00"/>
    <x v="1"/>
    <d v="2026-01-01T00:00:00"/>
    <s v="JOSE MARIA DEL CAÑO MONEDERO"/>
    <s v="ALLIANZ AUTO TODO RIESGO V.08 COLECTIVO"/>
    <s v="AUTO FLOTA"/>
    <n v="675.99"/>
    <s v="Eur."/>
    <n v="81.12"/>
    <s v="Eur."/>
    <n v="81.12"/>
    <s v="Eur."/>
    <n v="0"/>
    <s v="Eur."/>
    <s v=""/>
    <s v="0,0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2116"/>
    <s v="581096363"/>
    <s v="36780076-01138"/>
    <s v=""/>
    <x v="0"/>
    <d v="2026-01-01T00:00:00"/>
    <s v="NURIA LLORENTE SORIANO"/>
    <s v="ALLIANZ AUTO TODO RIESGO V.08 COLECTIVO"/>
    <s v="AUTO FLOTA"/>
    <n v="649.41"/>
    <s v="Eur."/>
    <n v="77.930000000000007"/>
    <s v="Eur."/>
    <n v="77.930000000000007"/>
    <s v="Eur."/>
    <n v="0"/>
    <s v="Eur."/>
    <s v=""/>
    <s v="0,00"/>
    <s v="Eur."/>
    <s v="Cartera"/>
    <s v="Cobrado"/>
    <s v="BANASEG-SV"/>
    <s v="ALLIANZ"/>
    <s v="AUTOS"/>
    <s v="Correduría"/>
    <s v="47100"/>
    <s v="EL MONTICO  VALLADOLID"/>
    <s v="Particular"/>
    <s v="12385546-T"/>
    <s v="Autos Flotas"/>
    <x v="4"/>
    <s v="ALLIANZ"/>
    <x v="0"/>
  </r>
  <r>
    <s v="2026002117"/>
    <s v="581096355"/>
    <s v="36780076-01137"/>
    <s v=""/>
    <x v="0"/>
    <d v="2026-01-01T00:00:00"/>
    <s v="ILDEFONSO DE GREGORIO HIDALGO"/>
    <s v="ALLIANZ AUTO V. 08 COLECTIVO"/>
    <s v="AUTO FLOTA"/>
    <n v="293.45999999999998"/>
    <s v="Eur."/>
    <n v="35.22"/>
    <s v="Eur."/>
    <n v="35.22"/>
    <s v="Eur."/>
    <n v="0"/>
    <s v="Eur."/>
    <s v=""/>
    <s v="0,00"/>
    <s v="Eur."/>
    <s v="Cartera"/>
    <s v="Cobrado"/>
    <s v="BANASEG-SV"/>
    <s v="ALLIANZ"/>
    <s v="AUTOS"/>
    <s v="Correduría"/>
    <s v="47630"/>
    <s v="LA MUDARRA   VALLADOLID"/>
    <s v="Particular"/>
    <s v="12403078-Y"/>
    <s v="Autos Flotas"/>
    <x v="4"/>
    <s v="ALLIANZ"/>
    <x v="0"/>
  </r>
  <r>
    <s v="2026002118"/>
    <s v="581096371"/>
    <s v="36780076-01139"/>
    <s v=""/>
    <x v="0"/>
    <d v="2026-01-01T00:00:00"/>
    <s v="ALEJANDRA SANTOS  GONZALEZ"/>
    <s v="ALLIANZ AUTO V. 08 COLECTIVO"/>
    <s v="AUTO FLOTA"/>
    <n v="427.42"/>
    <s v="Eur."/>
    <n v="51.29"/>
    <s v="Eur."/>
    <n v="51.29"/>
    <s v="Eur."/>
    <n v="0"/>
    <s v="Eur."/>
    <s v=""/>
    <s v="0,00"/>
    <s v="Eur."/>
    <s v="Cartera"/>
    <s v="Devuelto"/>
    <s v="BANASEG-SV"/>
    <s v="ALLIANZ"/>
    <s v="AUTOS"/>
    <s v="Correduría"/>
    <s v="47151"/>
    <s v="BOECILLO  VALLADOLID"/>
    <s v="Particular"/>
    <s v="12422985-H"/>
    <s v="Autos Flotas"/>
    <x v="4"/>
    <s v="ALLIANZ"/>
    <x v="0"/>
  </r>
  <r>
    <s v="2026002119"/>
    <s v="581096389"/>
    <s v="36780076-01140"/>
    <s v=""/>
    <x v="0"/>
    <d v="2026-01-01T00:00:00"/>
    <s v="ENANTAR, S.A."/>
    <s v="ALLIANZ AUTO V. 08 COLECTIVO"/>
    <s v="AUTO FLOTA"/>
    <n v="599.08000000000004"/>
    <s v="Eur."/>
    <n v="71.89"/>
    <s v="Eur."/>
    <n v="71.89"/>
    <s v="Eur."/>
    <n v="0"/>
    <s v="Eur."/>
    <s v=""/>
    <s v="0,00"/>
    <s v="Eur."/>
    <s v="Cartera"/>
    <s v="Cobrado"/>
    <s v="BANASEG-SV"/>
    <s v="ALLIANZ"/>
    <s v="AUTOS"/>
    <s v="Correduría"/>
    <s v="28006"/>
    <s v="MADRID  MADRID"/>
    <s v="Empresa"/>
    <s v="A-81013690"/>
    <s v="Autos Flotas"/>
    <x v="4"/>
    <s v="ALLIANZ"/>
    <x v="0"/>
  </r>
  <r>
    <s v="2026002120"/>
    <s v="581096397"/>
    <s v="36780076-01141"/>
    <s v=""/>
    <x v="0"/>
    <d v="2026-01-01T00:00:00"/>
    <s v="PABLO GOMEZ GARCIA"/>
    <s v="ALLIANZ AUTO TODO RIESGO V.08 COLECTIVO"/>
    <s v="AUTO FLOTA"/>
    <n v="493.16"/>
    <s v="Eur."/>
    <n v="59.18"/>
    <s v="Eur."/>
    <n v="59.18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367391-S"/>
    <s v="Autos Flotas"/>
    <x v="4"/>
    <s v="ALLIANZ"/>
    <x v="0"/>
  </r>
  <r>
    <s v="2026002121"/>
    <s v="581096405"/>
    <s v="36780076-01142"/>
    <s v=""/>
    <x v="0"/>
    <d v="2026-01-01T00:00:00"/>
    <s v="URRUTRANS,S.L. ,"/>
    <s v="ALLIANZ AUTO V. 08 COLECTIVO"/>
    <s v="AUTO FLOTA"/>
    <n v="423.34"/>
    <s v="Eur."/>
    <n v="50.8"/>
    <s v="Eur."/>
    <n v="50.8"/>
    <s v="Eur."/>
    <n v="0"/>
    <s v="Eur."/>
    <s v=""/>
    <s v="0,00"/>
    <s v="Eur."/>
    <s v="Cartera"/>
    <s v="Cobrado"/>
    <s v="BANASEG-SV"/>
    <s v="ALLIANZ"/>
    <s v="AUTOS"/>
    <s v="Correduría"/>
    <s v="22400"/>
    <s v="MONZON  HUESCA"/>
    <s v="Empresa"/>
    <s v="B-95772430"/>
    <s v="Autos Flotas"/>
    <x v="4"/>
    <s v="ALLIANZ"/>
    <x v="0"/>
  </r>
  <r>
    <s v="2026002122"/>
    <s v="581096413"/>
    <s v="36780076-01146"/>
    <s v=""/>
    <x v="0"/>
    <d v="2026-01-01T00:00:00"/>
    <s v="JUAN CARLOS PEREZ BARBA"/>
    <s v="ALLIANZ AUTO V. 08 COLECTIVO"/>
    <s v="AUTO FLOTA"/>
    <n v="673.7"/>
    <s v="Eur."/>
    <n v="80.84"/>
    <s v="Eur."/>
    <n v="80.84"/>
    <s v="Eur."/>
    <n v="0"/>
    <s v="Eur."/>
    <s v="ASETRA 2024"/>
    <n v="0"/>
    <s v="Eur."/>
    <s v="Cartera"/>
    <s v="Cobrado"/>
    <s v="BANASEG-SV"/>
    <s v="ALLIANZ"/>
    <s v="AUTOS"/>
    <s v="Correduría"/>
    <s v="47510"/>
    <s v="ALAEJOS  VALLADOLID"/>
    <s v="Particular"/>
    <s v="11948178-T"/>
    <s v="Autos Flotas"/>
    <x v="4"/>
    <s v="ALLIANZ"/>
    <x v="0"/>
  </r>
  <r>
    <s v="2026002123"/>
    <s v="581096421"/>
    <s v="36780076-01147"/>
    <s v=""/>
    <x v="0"/>
    <d v="2026-01-01T00:00:00"/>
    <s v="TRANSPORTES FLIX S.A."/>
    <s v="ALLIANZ AUTO TODO RIESGO V.08 COLECTIVO"/>
    <s v="AUTO FLOTA"/>
    <n v="952.88"/>
    <s v="Eur."/>
    <n v="114.35"/>
    <s v="Eur."/>
    <n v="114.35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2123"/>
    <s v="581096421"/>
    <s v="36780076-01147"/>
    <s v=""/>
    <x v="0"/>
    <d v="2026-01-01T00:00:00"/>
    <s v="TRANSPORTES FLIX S.A."/>
    <s v="ALLIANZ AUTO TODO RIESGO V.08 COLECTIVO"/>
    <s v="AUTO FLOTA"/>
    <n v="952.88"/>
    <s v="Eur."/>
    <n v="114.35"/>
    <s v="Eur."/>
    <n v="114.35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2123"/>
    <s v="581096421"/>
    <s v="36780076-01147"/>
    <s v=""/>
    <x v="0"/>
    <d v="2026-01-01T00:00:00"/>
    <s v="TRANSPORTES FLIX S.A."/>
    <s v="ALLIANZ AUTO TODO RIESGO V.08 COLECTIVO"/>
    <s v="AUTO FLOTA"/>
    <n v="952.88"/>
    <s v="Eur."/>
    <n v="114.35"/>
    <s v="Eur."/>
    <n v="114.35"/>
    <s v="Eur."/>
    <n v="0"/>
    <s v="Eur."/>
    <s v=""/>
    <s v="0,00"/>
    <s v="Eur."/>
    <s v="Cartera"/>
    <s v="Cob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2124"/>
    <s v="581096439"/>
    <s v="36780076-01148"/>
    <s v=""/>
    <x v="0"/>
    <d v="2026-01-01T00:00:00"/>
    <s v="AUTOCARES JULIO FERNANDEZ, S.L."/>
    <s v="ALLIANZ AUTO V. 08 COLECTIVO"/>
    <s v="AUTO FLOTA"/>
    <n v="556.02"/>
    <s v="Eur."/>
    <n v="66.72"/>
    <s v="Eur."/>
    <n v="66.72"/>
    <s v="Eur."/>
    <n v="0"/>
    <s v="Eur."/>
    <s v=""/>
    <s v="0,00"/>
    <s v="Eur."/>
    <s v="Cartera"/>
    <s v="Liquid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2125"/>
    <s v="581096447"/>
    <s v="36780076-01150"/>
    <s v=""/>
    <x v="0"/>
    <d v="2026-01-01T00:00:00"/>
    <s v="MARIO ARRANZ PASTOR"/>
    <s v="ALLIANZ AUTO TODO RIESGO V.08 COLECTIVO"/>
    <s v="AUTO FLOTA"/>
    <n v="1160.6099999999999"/>
    <s v="Eur."/>
    <n v="139.27000000000001"/>
    <s v="Eur."/>
    <n v="139.27000000000001"/>
    <s v="Eur."/>
    <n v="0"/>
    <s v="Eur."/>
    <s v=""/>
    <s v="0,00"/>
    <s v="Eur."/>
    <s v="Cartera"/>
    <s v="Liquidado_Cia"/>
    <s v="BANASEG-SV"/>
    <s v="ALLIANZ"/>
    <s v="AUTOS"/>
    <s v="Correduría"/>
    <s v="47152"/>
    <s v="PUENTE DUERO - ESPARRAGAL  VALLADOLID"/>
    <s v="Particular"/>
    <s v="71124876-K"/>
    <s v="Autos Flotas"/>
    <x v="4"/>
    <s v="ALLIANZ"/>
    <x v="0"/>
  </r>
  <r>
    <s v="2026002126"/>
    <s v="581096454"/>
    <s v="36780076-01152"/>
    <s v=""/>
    <x v="0"/>
    <d v="2026-01-01T00:00:00"/>
    <s v="CARLOS MARTIN MALDONADO"/>
    <s v="ALLIANZ AUTO V. 08 COLECTIVO"/>
    <s v="AUTO FLOTA"/>
    <n v="359.82"/>
    <s v="Eur."/>
    <n v="43.18"/>
    <s v="Eur."/>
    <n v="43.18"/>
    <s v="Eur."/>
    <n v="0"/>
    <s v="Eur."/>
    <s v=""/>
    <s v="0,00"/>
    <s v="Eur."/>
    <s v="Cartera"/>
    <s v="Devuelto"/>
    <s v="BANASEG-SV"/>
    <s v="ALLIANZ"/>
    <s v="AUTOS"/>
    <s v="Correduría"/>
    <s v="18011"/>
    <s v="GRANADA  GRANADA"/>
    <s v="Particular"/>
    <s v="12376681-J"/>
    <s v="Autos Flotas"/>
    <x v="4"/>
    <s v="ALLIANZ"/>
    <x v="0"/>
  </r>
  <r>
    <s v="2026002127"/>
    <s v="581096462"/>
    <s v="36780076-01153"/>
    <s v=""/>
    <x v="0"/>
    <d v="2026-01-01T00:00:00"/>
    <s v="JOSE MANUEL JIMENEZ BLAZQUEZ"/>
    <s v="ALLIANZ AUTO V. 08 COLECTIVO"/>
    <s v="AUTO FLOTA"/>
    <n v="661.54"/>
    <s v="Eur."/>
    <n v="79.38"/>
    <s v="Eur."/>
    <n v="79.38"/>
    <s v="Eur."/>
    <n v="0"/>
    <s v="Eur."/>
    <s v=""/>
    <s v="0,00"/>
    <s v="Eur."/>
    <s v="Cartera"/>
    <s v="Cobrado"/>
    <s v="BANASEG-SV"/>
    <s v="ALLIANZ"/>
    <s v="AUTOS"/>
    <s v="Correduría"/>
    <s v="47009"/>
    <s v="VALLADOLID   VALLADOLID"/>
    <s v="Particular"/>
    <s v="07853373-T"/>
    <s v="Autos Flotas"/>
    <x v="4"/>
    <s v="ALLIANZ"/>
    <x v="0"/>
  </r>
  <r>
    <s v="2026002128"/>
    <s v="581096488"/>
    <s v="36780076-01156"/>
    <s v=""/>
    <x v="0"/>
    <d v="2026-01-01T00:00:00"/>
    <s v="ALEJANDRO PARRA GARCIA"/>
    <s v="ALLIANZ AUTO V. 08 COLECTIVO"/>
    <s v="AUTO FLOTA"/>
    <n v="299.13"/>
    <s v="Eur."/>
    <n v="35.9"/>
    <s v="Eur."/>
    <n v="35.9"/>
    <s v="Eur."/>
    <n v="0"/>
    <s v="Eur."/>
    <s v=""/>
    <s v="0,00"/>
    <s v="Eur."/>
    <s v="Cartera"/>
    <s v="Cobrado"/>
    <s v="BANASEG-SV"/>
    <s v="ALLIANZ"/>
    <s v="AUTOS"/>
    <s v="Correduría"/>
    <s v="47610"/>
    <s v="ZARATAN  VALLADOLID"/>
    <s v="Particular"/>
    <s v="12243663-G"/>
    <s v="Autos Flotas"/>
    <x v="4"/>
    <s v="ALLIANZ"/>
    <x v="0"/>
  </r>
  <r>
    <s v="2026002129"/>
    <s v="581096470"/>
    <s v="36780076-01155"/>
    <s v=""/>
    <x v="0"/>
    <d v="2026-01-01T00:00:00"/>
    <s v="CLAUDIO ESCUDERO ORTEGA"/>
    <s v="ALLIANZ AUTO V. 08 COLECTIVO"/>
    <s v="AUTO FLOTA"/>
    <n v="370.52"/>
    <s v="Eur."/>
    <n v="44.46"/>
    <s v="Eur."/>
    <n v="44.46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112730-L"/>
    <s v="Autos Flotas"/>
    <x v="4"/>
    <s v="ALLIANZ"/>
    <x v="0"/>
  </r>
  <r>
    <s v="2026002130"/>
    <s v="581096496"/>
    <s v="36780076-01157"/>
    <s v=""/>
    <x v="0"/>
    <d v="2026-01-01T00:00:00"/>
    <s v="TRANSCAMINO TTES. ESPECIALES, S.L."/>
    <s v="ALLIANZ AUTO V. 08 COLECTIVO"/>
    <s v="AUTO FLOTA"/>
    <n v="337.08"/>
    <s v="Eur."/>
    <n v="40.450000000000003"/>
    <s v="Eur."/>
    <n v="40.450000000000003"/>
    <s v="Eur."/>
    <n v="0"/>
    <s v="Eur."/>
    <s v=""/>
    <s v="0,00"/>
    <s v="Eur."/>
    <s v="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2131"/>
    <s v="581096504"/>
    <s v="36780076-01159"/>
    <s v=""/>
    <x v="0"/>
    <d v="2026-01-01T00:00:00"/>
    <s v="ANA MARIA SOLANA ALONSO"/>
    <s v="ALLIANZ AUTO V. 08 COLECTIVO"/>
    <s v="AUTO FLOTA"/>
    <n v="278.58999999999997"/>
    <s v="Eur."/>
    <n v="33.43"/>
    <s v="Eur."/>
    <n v="33.43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12326284-D"/>
    <s v="Autos Flotas"/>
    <x v="4"/>
    <s v="ALLIANZ"/>
    <x v="0"/>
  </r>
  <r>
    <s v="2026002132"/>
    <s v="581096512"/>
    <s v="36780076-01160"/>
    <s v=""/>
    <x v="0"/>
    <d v="2026-01-01T00:00:00"/>
    <s v="ANA MARIA SOLANA ALONSO"/>
    <s v="ALLIANZ AUTO V. 08 COLECTIVO"/>
    <s v="AUTO FLOTA"/>
    <n v="392.68"/>
    <s v="Eur."/>
    <n v="47.12"/>
    <s v="Eur."/>
    <n v="47.12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12326284-D"/>
    <s v="Autos Flotas"/>
    <x v="4"/>
    <s v="ALLIANZ"/>
    <x v="0"/>
  </r>
  <r>
    <s v="2026002133"/>
    <s v="581096546"/>
    <s v="36780076-01163"/>
    <s v=""/>
    <x v="0"/>
    <d v="2026-01-01T00:00:00"/>
    <s v="JULIO NUÑEZ, S.L."/>
    <s v="ALLIANZ AUTO V. 08 COLECTIVO"/>
    <s v="AUTO FLOTA"/>
    <n v="329.73"/>
    <s v="Eur."/>
    <n v="39.57"/>
    <s v="Eur."/>
    <n v="39.57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4"/>
    <s v="581096520"/>
    <s v="36780076-01161"/>
    <s v=""/>
    <x v="0"/>
    <d v="2026-01-01T00:00:00"/>
    <s v="JULIO NUÑEZ, S.L."/>
    <s v="ALLIANZ AUTO V. 08 COLECTIVO"/>
    <s v="AUTO FLOTA"/>
    <n v="707.89"/>
    <s v="Eur."/>
    <n v="84.95"/>
    <s v="Eur."/>
    <n v="84.95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5"/>
    <s v="581096538"/>
    <s v="36780076-01162"/>
    <s v=""/>
    <x v="0"/>
    <d v="2026-01-01T00:00:00"/>
    <s v="JULIO NUÑEZ, S.L."/>
    <s v="ALLIANZ AUTO V. 08 COLECTIVO"/>
    <s v="AUTO FLOTA"/>
    <n v="427.54"/>
    <s v="Eur."/>
    <n v="51.3"/>
    <s v="Eur."/>
    <n v="51.3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6"/>
    <s v="581096553"/>
    <s v="36780076-01164"/>
    <s v=""/>
    <x v="0"/>
    <d v="2026-01-01T00:00:00"/>
    <s v="JULIO NUÑEZ, S.L."/>
    <s v="ALLIANZ AUTO V. 08 COLECTIVO"/>
    <s v="AUTO FLOTA"/>
    <n v="410.56"/>
    <s v="Eur."/>
    <n v="49.27"/>
    <s v="Eur."/>
    <n v="49.27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2"/>
    <s v="581096561"/>
    <s v="36780076-01165"/>
    <s v=""/>
    <x v="0"/>
    <d v="2026-01-01T00:00:00"/>
    <s v="JULIO NUÑEZ, S.L."/>
    <s v="ALLIANZ AUTO V. 08 COLECTIVO"/>
    <s v="AUTO FLOTA"/>
    <n v="413.35"/>
    <s v="Eur."/>
    <n v="49.6"/>
    <s v="Eur."/>
    <n v="49.6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7"/>
    <s v="581096579"/>
    <s v="36780076-01166"/>
    <s v=""/>
    <x v="0"/>
    <d v="2026-01-01T00:00:00"/>
    <s v="JULIO NUÑEZ, S.L."/>
    <s v="ALLIANZ AUTO V. 08 COLECTIVO"/>
    <s v="AUTO FLOTA"/>
    <n v="363.22"/>
    <s v="Eur."/>
    <n v="43.59"/>
    <s v="Eur."/>
    <n v="43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8"/>
    <s v="581096595"/>
    <s v="36780076-01168"/>
    <s v=""/>
    <x v="0"/>
    <d v="2026-01-01T00:00:00"/>
    <s v="JULIO NUÑEZ, S.L."/>
    <s v="ALLIANZ AUTO V. 08 COLECTIVO"/>
    <s v="AUTO FLOTA"/>
    <n v="424.31"/>
    <s v="Eur."/>
    <n v="50.92"/>
    <s v="Eur."/>
    <n v="50.92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39"/>
    <s v="581096587"/>
    <s v="36780076-01167"/>
    <s v=""/>
    <x v="0"/>
    <d v="2026-01-01T00:00:00"/>
    <s v="JULIO NUÑEZ, S.L."/>
    <s v="ALLIANZ AUTO V. 08 COLECTIVO"/>
    <s v="AUTO FLOTA"/>
    <n v="302.75"/>
    <s v="Eur."/>
    <n v="36.33"/>
    <s v="Eur."/>
    <n v="36.33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0"/>
    <s v="581096603"/>
    <s v="36780076-01169"/>
    <s v=""/>
    <x v="0"/>
    <d v="2026-01-01T00:00:00"/>
    <s v="JULIO NUÑEZ, S.L."/>
    <s v="ALLIANZ AUTO V. 08 COLECTIVO"/>
    <s v="AUTO FLOTA"/>
    <n v="318.70999999999998"/>
    <s v="Eur."/>
    <n v="38.25"/>
    <s v="Eur."/>
    <n v="38.25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1"/>
    <s v="581096611"/>
    <s v="36780076-01170"/>
    <s v=""/>
    <x v="0"/>
    <d v="2026-01-01T00:00:00"/>
    <s v="JULIO NUÑEZ, S.L."/>
    <s v="ALLIANZ AUTO V. 08 COLECTIVO"/>
    <s v="AUTO FLOTA"/>
    <n v="363.88"/>
    <s v="Eur."/>
    <n v="43.67"/>
    <s v="Eur."/>
    <n v="43.67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3"/>
    <s v="581096637"/>
    <s v="36780076-01173"/>
    <s v=""/>
    <x v="0"/>
    <d v="2026-01-01T00:00:00"/>
    <s v="JULIO NUÑEZ, S.L."/>
    <s v="ALLIANZ AUTO V. 08 COLECTIVO"/>
    <s v="AUTO FLOTA"/>
    <n v="729.95"/>
    <s v="Eur."/>
    <n v="87.59"/>
    <s v="Eur."/>
    <n v="87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4"/>
    <s v="581096629"/>
    <s v="36780076-01171"/>
    <s v=""/>
    <x v="0"/>
    <d v="2026-01-01T00:00:00"/>
    <s v="JULIO NUÑEZ, S.L."/>
    <s v="ALLIANZ AUTO V. 08 COLECTIVO"/>
    <s v="AUTO FLOTA"/>
    <n v="406.16"/>
    <s v="Eur."/>
    <n v="48.74"/>
    <s v="Eur."/>
    <n v="48.74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5"/>
    <s v="581096645"/>
    <s v="36780076-01174"/>
    <s v=""/>
    <x v="0"/>
    <d v="2026-01-01T00:00:00"/>
    <s v="JULIO NUÑEZ, S.L."/>
    <s v="ALLIANZ AUTO V. 08 COLECTIVO"/>
    <s v="AUTO FLOTA"/>
    <n v="453.8"/>
    <s v="Eur."/>
    <n v="54.46"/>
    <s v="Eur."/>
    <n v="54.46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6"/>
    <s v="581096652"/>
    <s v="36780076-01175"/>
    <s v=""/>
    <x v="0"/>
    <d v="2026-01-01T00:00:00"/>
    <s v="JULIO NUÑEZ, S.L."/>
    <s v="ALLIANZ AUTO V. 08 COLECTIVO"/>
    <s v="AUTO FLOTA"/>
    <n v="591.98"/>
    <s v="Eur."/>
    <n v="71.040000000000006"/>
    <s v="Eur."/>
    <n v="71.040000000000006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7"/>
    <s v="581096660"/>
    <s v="36780076-01176"/>
    <s v=""/>
    <x v="0"/>
    <d v="2026-01-01T00:00:00"/>
    <s v="JULIO NUÑEZ, S.L."/>
    <s v="ALLIANZ AUTO V. 08 COLECTIVO"/>
    <s v="AUTO FLOTA"/>
    <n v="353.21"/>
    <s v="Eur."/>
    <n v="42.39"/>
    <s v="Eur."/>
    <n v="42.3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8"/>
    <s v="581096678"/>
    <s v="36780076-01177"/>
    <s v=""/>
    <x v="0"/>
    <d v="2026-01-01T00:00:00"/>
    <s v="JULIO NUÑEZ, S.L."/>
    <s v="ALLIANZ AUTO V. 08 COLECTIVO"/>
    <s v="AUTO FLOTA"/>
    <n v="500.01"/>
    <s v="Eur."/>
    <n v="60"/>
    <s v="Eur."/>
    <n v="60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49"/>
    <s v="581096686"/>
    <s v="36780076-01179"/>
    <s v=""/>
    <x v="0"/>
    <d v="2026-01-01T00:00:00"/>
    <s v="JULIO NUÑEZ, S.L."/>
    <s v="ALLIANZ AUTO V. 08 COLECTIVO"/>
    <s v="AUTO FLOTA"/>
    <n v="922.97"/>
    <s v="Eur."/>
    <n v="110.76"/>
    <s v="Eur."/>
    <n v="110.76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50"/>
    <s v="581096694"/>
    <s v="36780076-01180"/>
    <s v=""/>
    <x v="0"/>
    <d v="2026-01-01T00:00:00"/>
    <s v="JULIO NUÑEZ, S.L."/>
    <s v="ALLIANZ AUTO V. 08 COLECTIVO"/>
    <s v="AUTO FLOTA"/>
    <n v="302.75"/>
    <s v="Eur."/>
    <n v="36.33"/>
    <s v="Eur."/>
    <n v="36.33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52"/>
    <s v="581096702"/>
    <s v="36780076-01181"/>
    <s v=""/>
    <x v="0"/>
    <d v="2026-01-01T00:00:00"/>
    <s v="JULIO NUÑEZ, S.L."/>
    <s v="ALLIANZ AUTO V. 08 COLECTIVO"/>
    <s v="AUTO FLOTA"/>
    <n v="418.56"/>
    <s v="Eur."/>
    <n v="50.23"/>
    <s v="Eur."/>
    <n v="50.23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51"/>
    <s v="581096710"/>
    <s v="36780076-01182"/>
    <s v=""/>
    <x v="0"/>
    <d v="2026-01-01T00:00:00"/>
    <s v="JULIO NUÑEZ, S.L."/>
    <s v="ALLIANZ AUTO V. 08 COLECTIVO"/>
    <s v="AUTO FLOTA"/>
    <n v="477.69"/>
    <s v="Eur."/>
    <n v="57.32"/>
    <s v="Eur."/>
    <n v="57.32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153"/>
    <s v="581096728"/>
    <s v="36780076-01183"/>
    <s v=""/>
    <x v="0"/>
    <d v="2026-01-01T00:00:00"/>
    <s v="VALENTIN DE CASTRO CARRASCO"/>
    <s v="ALLIANZ AUTO V. 08 COLECTIVO"/>
    <s v="AUTO FLOTA"/>
    <n v="373.4"/>
    <s v="Eur."/>
    <n v="44.81"/>
    <s v="Eur."/>
    <n v="44.81"/>
    <s v="Eur."/>
    <n v="0"/>
    <s v="Eur."/>
    <s v=""/>
    <s v="0,00"/>
    <s v="Eur."/>
    <s v="Cartera"/>
    <s v="Cobrado"/>
    <s v="BANASEG-SV"/>
    <s v="ALLIANZ"/>
    <s v="AUTOS"/>
    <s v="Correduría"/>
    <s v="47480"/>
    <s v="FRESNO EL VIEJO  VALLADOLID"/>
    <s v="Particular"/>
    <s v="12315876-C"/>
    <s v="Autos Flotas"/>
    <x v="4"/>
    <s v="ALLIANZ"/>
    <x v="0"/>
  </r>
  <r>
    <s v="2026002154"/>
    <s v="581096736"/>
    <s v="36780076-01184"/>
    <s v=""/>
    <x v="0"/>
    <d v="2026-01-01T00:00:00"/>
    <s v="TRANSPORTES Y GRUAS TINLOHI,S.L."/>
    <s v="ALLIANZ AUTO V. 08 COLECTIVO"/>
    <s v="AUTO FLOTA"/>
    <n v="487.27"/>
    <s v="Eur."/>
    <n v="58.47"/>
    <s v="Eur."/>
    <n v="58.4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155"/>
    <s v="581096744"/>
    <s v="36780076-01186"/>
    <s v=""/>
    <x v="0"/>
    <d v="2026-01-01T00:00:00"/>
    <s v="JORGE ORTEGA MONGIL"/>
    <s v="ALLIANZ AUTO V. 08 COLECTIVO"/>
    <s v="AUTO FLOTA"/>
    <n v="460.51"/>
    <s v="Eur."/>
    <n v="55.26"/>
    <s v="Eur."/>
    <n v="55.26"/>
    <s v="Eur."/>
    <n v="0"/>
    <s v="Eur."/>
    <s v=""/>
    <s v="0,00"/>
    <s v="Eur."/>
    <s v="Cartera"/>
    <s v="Cobrado"/>
    <s v="BANASEG-SV"/>
    <s v="ALLIANZ"/>
    <s v="AUTOS"/>
    <s v="Correduría"/>
    <s v="47260"/>
    <s v="CABEZON  VALLADOLID"/>
    <s v="Particular"/>
    <s v="44902093-K"/>
    <s v="Autos Flotas"/>
    <x v="4"/>
    <s v="ALLIANZ"/>
    <x v="0"/>
  </r>
  <r>
    <s v="2026002156"/>
    <s v="581096751"/>
    <s v="36780076-01189"/>
    <s v=""/>
    <x v="0"/>
    <d v="2026-01-01T00:00:00"/>
    <s v="MANTENIMIENTOS ELECTRICOS Y SOLARES, S.L."/>
    <s v="ALLIANZ AUTO V. 08 COLECTIVO"/>
    <s v="AUTO FLOTA"/>
    <n v="405.82"/>
    <s v="Eur."/>
    <n v="48.7"/>
    <s v="Eur."/>
    <n v="48.7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604814"/>
    <s v="Autos Flotas"/>
    <x v="4"/>
    <s v="ALLIANZ"/>
    <x v="0"/>
  </r>
  <r>
    <s v="2026002157"/>
    <s v="581096769"/>
    <s v="36780076-01190"/>
    <s v=""/>
    <x v="0"/>
    <d v="2026-01-01T00:00:00"/>
    <s v="MANTENIMIENTOS ELECTRICOS Y SOLARES, S.L."/>
    <s v="ALLIANZ AUTO V. 08 COLECTIVO"/>
    <s v="AUTO FLOTA"/>
    <n v="375.31"/>
    <s v="Eur."/>
    <n v="45.04"/>
    <s v="Eur."/>
    <n v="45.04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604814"/>
    <s v="Autos Flotas"/>
    <x v="4"/>
    <s v="ALLIANZ"/>
    <x v="0"/>
  </r>
  <r>
    <s v="2026002158"/>
    <s v="581096777"/>
    <s v="36780076-01191"/>
    <s v=""/>
    <x v="0"/>
    <d v="2026-01-01T00:00:00"/>
    <s v="MARTA BELEN LLORENTE SORIANO"/>
    <s v="ALLIANZ AUTO V. 08 COLECTIVO"/>
    <s v="AUTO FLOTA"/>
    <n v="606.16999999999996"/>
    <s v="Eur."/>
    <n v="72.739999999999995"/>
    <s v="Eur."/>
    <n v="72.739999999999995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9343169-V"/>
    <s v="Autos Flotas"/>
    <x v="4"/>
    <s v="ALLIANZ"/>
    <x v="0"/>
  </r>
  <r>
    <s v="2026002159"/>
    <s v="581096785"/>
    <s v="36780076-01192"/>
    <s v=""/>
    <x v="0"/>
    <d v="2026-01-01T00:00:00"/>
    <s v="INTELIGENCIA SOLAGUA,S.L. ,"/>
    <s v="ALLIANZ AUTO TODO RIESGO V.08 COLECTIVO"/>
    <s v="AUTO FLOTA"/>
    <n v="984.1"/>
    <s v="Eur."/>
    <n v="118.09"/>
    <s v="Eur."/>
    <n v="118.09"/>
    <s v="Eur."/>
    <n v="0"/>
    <s v="Eur."/>
    <s v=""/>
    <s v="0,00"/>
    <s v="Eur."/>
    <s v="Cartera"/>
    <s v="Cobrado"/>
    <s v="BANASEG-SV"/>
    <s v="ALLIANZ"/>
    <s v="AUTOS"/>
    <s v="Correduría"/>
    <s v="47610"/>
    <s v="ZARATAN  VALLADOLID"/>
    <s v="Empresa"/>
    <s v="B-47768296"/>
    <s v="Autos Flotas"/>
    <x v="4"/>
    <s v="ALLIANZ"/>
    <x v="0"/>
  </r>
  <r>
    <s v="2026002160"/>
    <s v="581096793"/>
    <s v="36780076-01193"/>
    <s v=""/>
    <x v="0"/>
    <d v="2026-01-01T00:00:00"/>
    <s v="JUAN NICOLAS MARTIN SANCHEZ"/>
    <s v="ALLIANZ AUTO V. 08 COLECTIVO"/>
    <s v="AUTO FLOTA"/>
    <n v="141.97999999999999"/>
    <s v="Eur."/>
    <n v="17.04"/>
    <s v="Eur."/>
    <n v="17.04"/>
    <s v="Eur."/>
    <n v="0"/>
    <s v="Eur."/>
    <s v=""/>
    <s v="0,00"/>
    <s v="Eur."/>
    <s v="Cartera"/>
    <s v="Cobrado"/>
    <s v="BANASEG-SV"/>
    <s v="ALLIANZ"/>
    <s v="AUTOS"/>
    <s v="Correduría"/>
    <s v="47500"/>
    <s v="NAVA DEL REY  VALLADOLID"/>
    <s v="Particular"/>
    <s v="12314249-A"/>
    <s v="Autos Flotas"/>
    <x v="4"/>
    <s v="ALLIANZ"/>
    <x v="0"/>
  </r>
  <r>
    <s v="2026002161"/>
    <s v="581096801"/>
    <s v="36780076-01196"/>
    <s v=""/>
    <x v="0"/>
    <d v="2026-01-01T00:00:00"/>
    <s v="RESIDUOS URBANOS LUCI S.L"/>
    <s v="ALLIANZ AUTO TODO RIESGO V.08 COLECTIVO"/>
    <s v="AUTO FLOTA"/>
    <n v="1174.46"/>
    <s v="Eur."/>
    <n v="140.94"/>
    <s v="Eur."/>
    <n v="140.94"/>
    <s v="Eur."/>
    <n v="0"/>
    <s v="Eur."/>
    <s v=""/>
    <s v="0,00"/>
    <s v="Eur."/>
    <s v="Cartera"/>
    <s v="Cobrado"/>
    <s v="BANASEG-SV"/>
    <s v="ALLIANZ"/>
    <s v="AUTOS"/>
    <s v="Correduría"/>
    <s v="40445"/>
    <s v="JUARROS DE VOLTOYA   SEGOVIA"/>
    <s v="Empresa"/>
    <s v="B-40185555"/>
    <s v="Autos Flotas"/>
    <x v="4"/>
    <s v="ALLIANZ"/>
    <x v="0"/>
  </r>
  <r>
    <s v="2026002162"/>
    <s v="581096819"/>
    <s v="36780076-01197"/>
    <s v=""/>
    <x v="0"/>
    <d v="2026-01-01T00:00:00"/>
    <s v="MARIA DOLORES AGUA  LUNA"/>
    <s v="ALLIANZ AUTO V. 08 COLECTIVO"/>
    <s v="AUTO FLOTA"/>
    <n v="373.11"/>
    <s v="Eur."/>
    <n v="44.77"/>
    <s v="Eur."/>
    <n v="44.77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Particular"/>
    <s v="78976154-L"/>
    <s v="Autos Flotas"/>
    <x v="4"/>
    <s v="ALLIANZ"/>
    <x v="0"/>
  </r>
  <r>
    <s v="2026002165"/>
    <s v="581096827"/>
    <s v="36780076-01199"/>
    <s v=""/>
    <x v="0"/>
    <d v="2026-01-01T00:00:00"/>
    <s v="VICTOR MANUEL REYES VILLORIA"/>
    <s v="ALLIANZ AUTO V. 08 COLECTIVO"/>
    <s v="AUTO FLOTA"/>
    <n v="362.07"/>
    <s v="Eur."/>
    <n v="43.45"/>
    <s v="Eur."/>
    <n v="43.45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1328210-N"/>
    <s v="Autos Flotas"/>
    <x v="4"/>
    <s v="ALLIANZ"/>
    <x v="0"/>
  </r>
  <r>
    <s v="2026002163"/>
    <s v="581096835"/>
    <s v="36780076-01200"/>
    <s v=""/>
    <x v="0"/>
    <d v="2026-01-01T00:00:00"/>
    <s v="RUBEN ALVAREZ DE CASTRO"/>
    <s v="ALLIANZ AUTO V. 08 COLECTIVO"/>
    <s v="AUTO FLOTA"/>
    <n v="368.29"/>
    <s v="Eur."/>
    <n v="44.19"/>
    <s v="Eur."/>
    <n v="44.19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399754-V"/>
    <s v="Autos Flotas"/>
    <x v="4"/>
    <s v="ALLIANZ"/>
    <x v="0"/>
  </r>
  <r>
    <s v="2026002164"/>
    <s v="581096843"/>
    <s v="36780076-01201"/>
    <s v=""/>
    <x v="0"/>
    <d v="2026-01-01T00:00:00"/>
    <s v="DAVID MARTINEZ REQUEJO"/>
    <s v="ALLIANZ AUTO V. 08 COLECTIVO"/>
    <s v="AUTO FLOTA"/>
    <n v="221.33"/>
    <s v="Eur."/>
    <n v="26.56"/>
    <s v="Eur."/>
    <n v="26.56"/>
    <s v="Eur."/>
    <n v="0"/>
    <s v="Eur."/>
    <s v=""/>
    <s v="0,00"/>
    <s v="Eur."/>
    <s v="Cartera"/>
    <s v="Cobrado"/>
    <s v="BANASEG-SV"/>
    <s v="ALLIANZ"/>
    <s v="AUTOS"/>
    <s v="Correduría"/>
    <s v="29012"/>
    <s v="MALAGA - MALAGA"/>
    <s v="Particular"/>
    <s v="09303203-W"/>
    <s v="Autos Flotas"/>
    <x v="4"/>
    <s v="ALLIANZ"/>
    <x v="0"/>
  </r>
  <r>
    <s v="2026002166"/>
    <s v="581096850"/>
    <s v="36780076-01202"/>
    <s v=""/>
    <x v="0"/>
    <d v="2026-01-01T00:00:00"/>
    <s v="ADOLFO REDONDO FRANCISCO"/>
    <s v="ALLIANZ AUTO TODO RIESGO V.08 COLECTIVO"/>
    <s v="AUTO FLOTA"/>
    <n v="260.67"/>
    <s v="Eur."/>
    <n v="31.28"/>
    <s v="Eur."/>
    <n v="31.28"/>
    <s v="Eur."/>
    <n v="0"/>
    <s v="Eur."/>
    <s v=""/>
    <s v="0,00"/>
    <s v="Eur."/>
    <s v="Cartera"/>
    <s v="Liquidado_Cia"/>
    <s v="BANASEG-SV"/>
    <s v="ALLIANZ"/>
    <s v="AUTOS"/>
    <s v="Correduría"/>
    <s v="47010"/>
    <s v="VALLADOLID  VALLADOLID"/>
    <s v="Particular"/>
    <s v="12211430-V"/>
    <s v="Autos Flotas"/>
    <x v="4"/>
    <s v="ALLIANZ"/>
    <x v="0"/>
  </r>
  <r>
    <s v="2026002167"/>
    <s v="581096876"/>
    <s v="36780076-01204"/>
    <s v=""/>
    <x v="0"/>
    <d v="2026-01-01T00:00:00"/>
    <s v="ALVARO FERNANDEZ MARTIN"/>
    <s v="ALLIANZ AUTO TODO RIESGO V.08 COLECTIVO"/>
    <s v="AUTO FLOTA"/>
    <n v="655.64"/>
    <s v="Eur."/>
    <n v="78.680000000000007"/>
    <s v="Eur."/>
    <n v="78.680000000000007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Particular"/>
    <s v="71153681-F"/>
    <s v="Autos Flotas"/>
    <x v="4"/>
    <s v="ALLIANZ"/>
    <x v="0"/>
  </r>
  <r>
    <s v="2026002169"/>
    <s v="581096868"/>
    <s v="36780076-01203"/>
    <s v=""/>
    <x v="0"/>
    <d v="2026-01-01T00:00:00"/>
    <s v="JERONIMO BARNUEVO BRAVO"/>
    <s v="ALLIANZ AUTO V. 08 COLECTIVO"/>
    <s v="AUTO FLOTA"/>
    <n v="248.77"/>
    <s v="Eur."/>
    <n v="29.85"/>
    <s v="Eur."/>
    <n v="29.85"/>
    <s v="Eur."/>
    <n v="0"/>
    <s v="Eur."/>
    <s v=""/>
    <s v="0,00"/>
    <s v="Eur."/>
    <s v="Cartera"/>
    <s v="Cobrado"/>
    <s v="BANASEG-SV"/>
    <s v="ALLIANZ"/>
    <s v="AUTOS"/>
    <s v="Correduría"/>
    <s v="28009"/>
    <s v="MADRID - MADRID"/>
    <s v="Particular"/>
    <s v="50857085-Z"/>
    <s v="Autos Flotas"/>
    <x v="4"/>
    <s v="ALLIANZ"/>
    <x v="0"/>
  </r>
  <r>
    <s v="2026002171"/>
    <s v="581096884"/>
    <s v="36780076-01206"/>
    <s v=""/>
    <x v="0"/>
    <d v="2026-01-01T00:00:00"/>
    <s v="MARIA TERESA AGREDA HERNANDEZ"/>
    <s v="ALLIANZ AUTO TODO RIESGO V.08 COLECTIVO"/>
    <s v="AUTO FLOTA"/>
    <n v="1383.05"/>
    <s v="Eur."/>
    <n v="165.97"/>
    <s v="Eur."/>
    <n v="165.97"/>
    <s v="Eur."/>
    <n v="0"/>
    <s v="Eur."/>
    <s v=""/>
    <s v="0,00"/>
    <s v="Eur."/>
    <s v="Cartera"/>
    <s v="Cobrado"/>
    <s v="BANASEG-SV"/>
    <s v="ALLIANZ"/>
    <s v="AUTOS"/>
    <s v="Correduría"/>
    <s v="37300"/>
    <s v="PEÑARANDA DE BRACAMONTE - SALAMANCA"/>
    <s v="Particular"/>
    <s v="49006212-C"/>
    <s v="Autos Flotas"/>
    <x v="4"/>
    <s v="ALLIANZ"/>
    <x v="0"/>
  </r>
  <r>
    <s v="2026002168"/>
    <s v="581096892"/>
    <s v="36780076-01207"/>
    <s v=""/>
    <x v="0"/>
    <d v="2026-01-01T00:00:00"/>
    <s v="JULIO NUÑEZ MERINO"/>
    <s v="ALLIANZ AUTO V. 08 COLECTIVO"/>
    <s v="AUTO FLOTA"/>
    <n v="347.25"/>
    <s v="Eur."/>
    <n v="41.67"/>
    <s v="Eur."/>
    <n v="41.67"/>
    <s v="Eur."/>
    <n v="0"/>
    <s v="Eur."/>
    <s v=""/>
    <s v="0,00"/>
    <s v="Eur."/>
    <s v="Cartera"/>
    <s v="Facturado"/>
    <s v="BANASEG-SV"/>
    <s v="ALLIANZ"/>
    <s v="AUTOS"/>
    <s v="Correduría"/>
    <s v="47250"/>
    <s v="MOJADOS   VALLADOLID"/>
    <s v="Particular"/>
    <s v="12341751-C"/>
    <s v="Autos Flotas"/>
    <x v="4"/>
    <s v="ALLIANZ"/>
    <x v="0"/>
  </r>
  <r>
    <s v="2026002170"/>
    <s v="581096900"/>
    <s v="36780076-01208"/>
    <s v=""/>
    <x v="0"/>
    <d v="2026-01-01T00:00:00"/>
    <s v="FELIX FERNANDEZ LOPEZ"/>
    <s v="ALLIANZ AUTO TODO RIESGO V.08 COLECTIVO"/>
    <s v="AUTO FLOTA"/>
    <n v="759.95"/>
    <s v="Eur."/>
    <n v="91.19"/>
    <s v="Eur."/>
    <n v="91.19"/>
    <s v="Eur."/>
    <n v="0"/>
    <s v="Eur."/>
    <s v=""/>
    <s v="0,00"/>
    <s v="Eur."/>
    <s v="Cartera"/>
    <s v="Cobrado"/>
    <s v="BANASEG-SV"/>
    <s v="ALLIANZ"/>
    <s v="AUTOS"/>
    <s v="Correduría"/>
    <s v="28043"/>
    <s v="MADRID  MADRID"/>
    <s v="Particular"/>
    <s v="09339426-T"/>
    <s v="Autos Flotas"/>
    <x v="4"/>
    <s v="ALLIANZ"/>
    <x v="0"/>
  </r>
  <r>
    <s v="2026002172"/>
    <s v="581096926"/>
    <s v="36780076-01211"/>
    <s v=""/>
    <x v="0"/>
    <d v="2026-01-01T00:00:00"/>
    <s v="FELIX FERNANDEZ LOPEZ"/>
    <s v="ALLIANZ AUTO TODO RIESGO V.08 COLECTIVO"/>
    <s v="AUTO FLOTA"/>
    <n v="411.18"/>
    <s v="Eur."/>
    <n v="49.34"/>
    <s v="Eur."/>
    <n v="49.34"/>
    <s v="Eur."/>
    <n v="0"/>
    <s v="Eur."/>
    <s v=""/>
    <s v="0,00"/>
    <s v="Eur."/>
    <s v="Cartera"/>
    <s v="Cobrado"/>
    <s v="BANASEG-SV"/>
    <s v="ALLIANZ"/>
    <s v="AUTOS"/>
    <s v="Correduría"/>
    <s v="28043"/>
    <s v="MADRID  MADRID"/>
    <s v="Particular"/>
    <s v="09339426-T"/>
    <s v="Autos Flotas"/>
    <x v="4"/>
    <s v="ALLIANZ"/>
    <x v="0"/>
  </r>
  <r>
    <s v="2026002176"/>
    <s v="581096918"/>
    <s v="36780076-01209"/>
    <s v=""/>
    <x v="0"/>
    <d v="2026-01-01T00:00:00"/>
    <s v="OSCAR REOL CERON"/>
    <s v="ALLIANZ AUTO TODO RIESGO V.08 COLECTIVO"/>
    <s v="AUTO FLOTA"/>
    <n v="1172.73"/>
    <s v="Eur."/>
    <n v="140.72999999999999"/>
    <s v="Eur."/>
    <n v="140.72999999999999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2173"/>
    <s v="581096934"/>
    <s v="36780076-01212"/>
    <s v=""/>
    <x v="0"/>
    <d v="2026-01-01T00:00:00"/>
    <s v="LAURA NUÑEZ RAMOS"/>
    <s v="ALLIANZ AUTO V. 08 COLECTIVO"/>
    <s v="AUTO FLOTA"/>
    <n v="310.52"/>
    <s v="Eur."/>
    <n v="37.26"/>
    <s v="Eur."/>
    <n v="37.26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09345440-B"/>
    <s v="Autos Flotas"/>
    <x v="4"/>
    <s v="ALLIANZ"/>
    <x v="0"/>
  </r>
  <r>
    <s v="2026002174"/>
    <s v="581096942"/>
    <s v="36780076-01214"/>
    <s v=""/>
    <x v="0"/>
    <d v="2026-01-01T00:00:00"/>
    <s v="TTES. PARDO FREIJO, S.L."/>
    <s v="ALLIANZ VH.COM. V.03 (1ª CATEG. COL/FL)"/>
    <s v="AUTO FLOTA"/>
    <n v="1424.43"/>
    <s v="Eur."/>
    <n v="170.93"/>
    <s v="Eur."/>
    <n v="170.93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2175"/>
    <s v="581096959"/>
    <s v="36780076-01215"/>
    <s v=""/>
    <x v="0"/>
    <d v="2026-01-01T00:00:00"/>
    <s v="DE COSTA ARROYO 2024, S.L."/>
    <s v="ALLIANZ AUTO TODO RIESGO V.08 COLECTIVO"/>
    <s v="AUTO FLOTA"/>
    <n v="417.4"/>
    <s v="Eur."/>
    <n v="50.09"/>
    <s v="Eur."/>
    <n v="50.09"/>
    <s v="Eur."/>
    <n v="0"/>
    <s v="Eur."/>
    <s v=""/>
    <s v="0,00"/>
    <s v="Eur."/>
    <s v="Cartera"/>
    <s v="Cobrado"/>
    <s v="BANASEG-SV"/>
    <s v="ALLIANZ"/>
    <s v="AUTOS"/>
    <s v="Correduría"/>
    <s v="40215"/>
    <s v="ARROYO DE CUELLAR   SEGOVIA"/>
    <s v="Empresa"/>
    <s v="B-40260077"/>
    <s v="Autos Flotas"/>
    <x v="4"/>
    <s v="ALLIANZ"/>
    <x v="0"/>
  </r>
  <r>
    <s v="2026002178"/>
    <s v="581096975"/>
    <s v="36780076-01218"/>
    <s v=""/>
    <x v="0"/>
    <d v="2026-01-01T00:00:00"/>
    <s v="ADOLFO VEGA GOMEZ"/>
    <s v="ALLIANZ AUTO V. 08 COLECTIVO"/>
    <s v="AUTO FLOTA"/>
    <n v="388.43"/>
    <s v="Eur."/>
    <n v="46.61"/>
    <s v="Eur."/>
    <n v="46.61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44902996-G"/>
    <s v="Autos Flotas"/>
    <x v="4"/>
    <s v="ALLIANZ"/>
    <x v="0"/>
  </r>
  <r>
    <s v="2026002177"/>
    <s v="581096967"/>
    <s v="36780076-01217"/>
    <s v=""/>
    <x v="0"/>
    <d v="2026-01-01T00:00:00"/>
    <s v="JULIAN NUÑEZ RODRIGUEZ"/>
    <s v="ALLIANZ AUTO V. 08 COLECTIVO"/>
    <s v="AUTO FLOTA"/>
    <n v="318.81"/>
    <s v="Eur."/>
    <n v="38.26"/>
    <s v="Eur."/>
    <n v="38.26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03398119-F"/>
    <s v="Autos Flotas"/>
    <x v="4"/>
    <s v="ALLIANZ"/>
    <x v="0"/>
  </r>
  <r>
    <s v="2026002179"/>
    <s v="581096983"/>
    <s v="36780076-01219"/>
    <s v=""/>
    <x v="0"/>
    <d v="2026-01-01T00:00:00"/>
    <s v="VERONICA RODRIGUEZ MATE"/>
    <s v="ALLIANZ AUTO V. 08 COLECTIVO"/>
    <s v="AUTO FLOTA"/>
    <n v="322.56"/>
    <s v="Eur."/>
    <n v="38.71"/>
    <s v="Eur."/>
    <n v="38.71"/>
    <s v="Eur."/>
    <n v="0"/>
    <s v="Eur."/>
    <s v=""/>
    <s v="0,00"/>
    <s v="Eur."/>
    <s v="Cartera"/>
    <s v="Liquidado_Cia"/>
    <s v="BANASEG-SV"/>
    <s v="ALLIANZ"/>
    <s v="AUTOS"/>
    <s v="Correduría"/>
    <s v="47013"/>
    <s v="VALLADOLID  VALLADOLID"/>
    <s v="Particular"/>
    <s v="71120214-M"/>
    <s v="Autos Flotas"/>
    <x v="4"/>
    <s v="ALLIANZ"/>
    <x v="0"/>
  </r>
  <r>
    <s v="2026002180"/>
    <s v="581096991"/>
    <s v="36780076-01220"/>
    <s v=""/>
    <x v="0"/>
    <d v="2026-01-01T00:00:00"/>
    <s v="PILAR ORTEGA GARCIA"/>
    <s v="ALLIANZ AUTO V. 08 COLECTIVO"/>
    <s v="AUTO FLOTA"/>
    <n v="561.88"/>
    <s v="Eur."/>
    <n v="67.430000000000007"/>
    <s v="Eur."/>
    <n v="67.430000000000007"/>
    <s v="Eur."/>
    <n v="0"/>
    <s v="Eur."/>
    <s v=""/>
    <s v="0,00"/>
    <s v="Eur."/>
    <s v="Cartera"/>
    <s v="Cobrado"/>
    <s v="BANASEG-SV"/>
    <s v="ALLIANZ"/>
    <s v="AUTOS"/>
    <s v="Correduría"/>
    <s v="47009"/>
    <s v="LA OVERUELA  VALLADOLID"/>
    <s v="Particular"/>
    <s v="12216499-A"/>
    <s v="Autos Flotas"/>
    <x v="4"/>
    <s v="ALLIANZ"/>
    <x v="0"/>
  </r>
  <r>
    <s v="2026002181"/>
    <s v="581097007"/>
    <s v="36780076-01221"/>
    <d v="2026-01-27T00:00:00"/>
    <x v="0"/>
    <d v="2026-01-01T00:00:00"/>
    <s v="CASA CULTURA Y GASTRONOMIA DE MADRID"/>
    <s v="ALLIANZ AUTO V. 08 COLECTIVO"/>
    <s v="AUTO FLOTA"/>
    <n v="729.35"/>
    <s v="Eur."/>
    <n v="87.52"/>
    <s v="Eur."/>
    <n v="87.52"/>
    <s v="Eur."/>
    <n v="0"/>
    <s v="Eur."/>
    <s v=""/>
    <s v="0,00"/>
    <s v="Eur."/>
    <s v="Cartera"/>
    <s v="Anulado_Cia"/>
    <s v="BANASEG-SV"/>
    <s v="ALLIANZ"/>
    <s v="AUTOS"/>
    <s v="Correduría"/>
    <s v="47014"/>
    <s v="VALLADOLID  VALLADOLID"/>
    <s v="Empresa"/>
    <s v="G-47773684"/>
    <s v="Autos Flotas"/>
    <x v="4"/>
    <s v="ALLIANZ"/>
    <x v="0"/>
  </r>
  <r>
    <s v="2026002184"/>
    <s v="581097015"/>
    <s v="36780076-01222"/>
    <s v=""/>
    <x v="0"/>
    <d v="2026-01-01T00:00:00"/>
    <s v="CONSTANCIO DE LA FUENTE GOMEZ"/>
    <s v="ALLIANZ AUTO TODO RIESGO V.08 COLECTIVO"/>
    <s v="AUTO FLOTA"/>
    <n v="422.53"/>
    <s v="Eur."/>
    <n v="50.7"/>
    <s v="Eur."/>
    <n v="50.7"/>
    <s v="Eur."/>
    <n v="0"/>
    <s v="Eur."/>
    <s v=""/>
    <s v="0,00"/>
    <s v="Eur."/>
    <s v="Cartera"/>
    <s v="Cobrado"/>
    <s v="BANASEG-SV"/>
    <s v="ALLIANZ"/>
    <s v="AUTOS"/>
    <s v="Correduría"/>
    <s v="40215"/>
    <s v="ARROYO DE CUELLAR  SEGOVIA"/>
    <s v="Particular"/>
    <s v="03406796-J"/>
    <s v="Autos Flotas"/>
    <x v="4"/>
    <s v="ALLIANZ"/>
    <x v="0"/>
  </r>
  <r>
    <s v="2026002182"/>
    <s v="581097023"/>
    <s v="36780076-01223"/>
    <s v=""/>
    <x v="0"/>
    <d v="2026-01-01T00:00:00"/>
    <s v="JOSE MARIA DEL CAÑO MONEDERO"/>
    <s v="ALLIANZ AUTO V. 08 COLECTIVO"/>
    <s v="AUTO FLOTA"/>
    <n v="80.86"/>
    <s v="Eur."/>
    <n v="9.6999999999999993"/>
    <s v="Eur."/>
    <n v="9.6999999999999993"/>
    <s v="Eur."/>
    <n v="0"/>
    <s v="Eur."/>
    <s v=""/>
    <s v="0,00"/>
    <s v="Eur."/>
    <s v="Cartera"/>
    <s v="Cobrado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0569"/>
    <s v="581097031"/>
    <s v="36780076-01226"/>
    <d v="2026-01-02T00:00:00"/>
    <x v="1"/>
    <d v="2026-01-01T00:00:00"/>
    <s v="FRANCISCO JAVIER FERNANDEZ ESCUDERO"/>
    <s v="ALLIANZ AUTO TODO RIESGO V.08 COLECTIVO"/>
    <s v="AUTO FLOTA"/>
    <n v="512.83000000000004"/>
    <s v="Eur."/>
    <n v="61.54"/>
    <s v="Eur."/>
    <n v="61.54"/>
    <s v="Eur."/>
    <n v="0"/>
    <s v="Eur."/>
    <s v=""/>
    <s v="0,00"/>
    <s v="Eur."/>
    <s v="Cartera"/>
    <s v="Anulado_Cia"/>
    <s v="BANASEG-SV"/>
    <s v="ALLIANZ"/>
    <s v="AUTOS"/>
    <s v="Correduría"/>
    <s v="47194"/>
    <s v="FUENSALDAÑA  VALLADOLID"/>
    <s v="Particular"/>
    <s v="12244430-N"/>
    <s v="Autos Flotas"/>
    <x v="4"/>
    <s v="ALLIANZ"/>
    <x v="0"/>
  </r>
  <r>
    <s v="2026000599"/>
    <s v="581097049"/>
    <s v="36780076-01227"/>
    <d v="2026-01-07T00:00:00"/>
    <x v="7"/>
    <d v="2026-01-01T00:00:00"/>
    <s v="AGROHISPANOLUSA, S.L."/>
    <s v="ALLIANZ AUTO V. 08 COLECTIVO"/>
    <s v="AUTO FLOTA"/>
    <n v="337.33"/>
    <s v="Eur."/>
    <n v="40.479999999999997"/>
    <s v="Eur."/>
    <n v="40.479999999999997"/>
    <s v="Eur."/>
    <n v="0"/>
    <s v="Eur."/>
    <s v=""/>
    <s v="0,0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2194"/>
    <s v="581097056"/>
    <s v="36780076-01228"/>
    <s v=""/>
    <x v="0"/>
    <d v="2026-01-01T00:00:00"/>
    <s v="DONATO ROMON GARCIA"/>
    <s v="ALLIANZ AUTO V. 08 COLECTIVO"/>
    <s v="AUTO FLOTA"/>
    <n v="597.47"/>
    <s v="Eur."/>
    <n v="71.7"/>
    <s v="Eur."/>
    <n v="71.7"/>
    <s v="Eur."/>
    <n v="0"/>
    <s v="Eur."/>
    <s v=""/>
    <s v="0,00"/>
    <s v="Eur."/>
    <s v="Cartera"/>
    <s v="Cobrado"/>
    <s v="BANASEG-SV"/>
    <s v="ALLIANZ"/>
    <s v="AUTOS"/>
    <s v="Correduría"/>
    <s v="47006"/>
    <s v="VALLADOLID   VALLADOLID"/>
    <s v="Particular"/>
    <s v="37638036-P"/>
    <s v="Autos Flotas"/>
    <x v="4"/>
    <s v="ALLIANZ"/>
    <x v="0"/>
  </r>
  <r>
    <s v="2026002185"/>
    <s v="581097064"/>
    <s v="36780076-01229"/>
    <s v=""/>
    <x v="0"/>
    <d v="2026-01-01T00:00:00"/>
    <s v="ARUM INTEGRACION MADRID S.L."/>
    <s v="ALLIANZ AUTO V. 08 COLECTIVO"/>
    <s v="AUTO FLOTA"/>
    <n v="819.83"/>
    <s v="Eur."/>
    <n v="98.38"/>
    <s v="Eur."/>
    <n v="98.38"/>
    <s v="Eur."/>
    <n v="0"/>
    <s v="Eur."/>
    <s v=""/>
    <s v="0,00"/>
    <s v="Eur."/>
    <s v="Cartera"/>
    <s v="Liquidado_Cia"/>
    <s v="BANASEG-SV"/>
    <s v="ALLIANZ"/>
    <s v="AUTOS"/>
    <s v="Correduría"/>
    <s v="28006"/>
    <s v="MADRID  MADRID"/>
    <s v="Empresa"/>
    <s v="B-72800394"/>
    <s v="Autos Flotas"/>
    <x v="4"/>
    <s v="ALLIANZ"/>
    <x v="0"/>
  </r>
  <r>
    <s v="2026002183"/>
    <s v="581097072"/>
    <s v="36780076-01230"/>
    <s v=""/>
    <x v="0"/>
    <d v="2026-01-01T00:00:00"/>
    <s v="LANTRA CLIMA SOLAR S.L.U"/>
    <s v="ALLIANZ AUTO V. 08 COLECTIVO"/>
    <s v="AUTO FLOTA"/>
    <n v="1033.8"/>
    <s v="Eur."/>
    <n v="124.06"/>
    <s v="Eur."/>
    <n v="124.06"/>
    <s v="Eur."/>
    <n v="0"/>
    <s v="Eur."/>
    <s v=""/>
    <s v="0,00"/>
    <s v="Eur."/>
    <s v="Cartera"/>
    <s v="Liquidado_Cia"/>
    <s v="BANASEG-SV"/>
    <s v="ALLIANZ"/>
    <s v="AUTOS"/>
    <s v="Correduría"/>
    <s v="40196"/>
    <s v="LA LASTRILLA  SEGOVIA"/>
    <s v="Empresa"/>
    <s v="B-40190522"/>
    <s v="Autos Flotas"/>
    <x v="4"/>
    <s v="ALLIANZ"/>
    <x v="0"/>
  </r>
  <r>
    <s v="2026002186"/>
    <s v="581097080"/>
    <s v="36780076-01231"/>
    <s v=""/>
    <x v="0"/>
    <d v="2026-01-01T00:00:00"/>
    <s v="PEDRO GOMEZ MINGORANCE"/>
    <s v="ALLIANZ AUTO V. 08 COLECTIVO"/>
    <s v="AUTO FLOTA"/>
    <n v="618.83000000000004"/>
    <s v="Eur."/>
    <n v="74.260000000000005"/>
    <s v="Eur."/>
    <n v="74.260000000000005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Particular"/>
    <s v="08804180-X"/>
    <s v="Autos Flotas"/>
    <x v="4"/>
    <s v="ALLIANZ"/>
    <x v="0"/>
  </r>
  <r>
    <s v="2026002187"/>
    <s v="581097098"/>
    <s v="36780076-01232"/>
    <s v=""/>
    <x v="0"/>
    <d v="2026-01-01T00:00:00"/>
    <s v="TRANSPORTES AVICOLAS DE ANDALUCIA, S.L."/>
    <s v="ALLIANZ AUTO TODO RIESGO V.08 COLECTIVO"/>
    <s v="AUTO FLOTA"/>
    <n v="1808.6"/>
    <s v="Eur."/>
    <n v="217.03"/>
    <s v="Eur."/>
    <n v="217.03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744438"/>
    <s v="Autos Flotas"/>
    <x v="4"/>
    <s v="ALLIANZ"/>
    <x v="0"/>
  </r>
  <r>
    <s v="2026002188"/>
    <s v="581097106"/>
    <s v="36780076-01234"/>
    <s v=""/>
    <x v="0"/>
    <d v="2026-01-01T00:00:00"/>
    <s v="RENAULT ESPAÑA, S.A."/>
    <s v="ALLIANZ AUTO TODO RIESGO V.08 COLECTIVO"/>
    <s v="AUTO FLOTA"/>
    <n v="776.21"/>
    <s v="Eur."/>
    <n v="93.15"/>
    <s v="Eur."/>
    <n v="93.15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 Valladolid"/>
    <s v="Empresa"/>
    <s v="A-47000518"/>
    <s v="Autos Flotas"/>
    <x v="4"/>
    <s v="ALLIANZ"/>
    <x v="0"/>
  </r>
  <r>
    <s v="2026002189"/>
    <s v="581097114"/>
    <s v="36780076-01235"/>
    <s v=""/>
    <x v="0"/>
    <d v="2026-01-01T00:00:00"/>
    <s v="JOSE LUIS GARCIA BARREALES"/>
    <s v="ALLIANZ AUTO V. 08 COLECTIVO"/>
    <s v="AUTO FLOTA"/>
    <n v="541.27"/>
    <s v="Eur."/>
    <n v="64.95"/>
    <s v="Eur."/>
    <n v="64.95"/>
    <s v="Eur."/>
    <n v="0"/>
    <s v="Eur."/>
    <s v=""/>
    <s v="0,00"/>
    <s v="Eur."/>
    <s v="Cartera"/>
    <s v="Cobrado"/>
    <s v="BANASEG-SV"/>
    <s v="ALLIANZ"/>
    <s v="AUTOS"/>
    <s v="Correduría"/>
    <s v="24010"/>
    <s v="LEON  LEON"/>
    <s v="Particular"/>
    <s v="09726013-A"/>
    <s v="Autos Flotas"/>
    <x v="4"/>
    <s v="ALLIANZ"/>
    <x v="0"/>
  </r>
  <r>
    <s v="2026002190"/>
    <s v="581097122"/>
    <s v="36780076-01237"/>
    <s v=""/>
    <x v="0"/>
    <d v="2026-01-01T00:00:00"/>
    <s v="TERESA DE JESUS GIL ALVAREZ"/>
    <s v="ALLIANZ AUTO V. 08 COLECTIVO"/>
    <s v="AUTO FLOTA"/>
    <n v="590.70000000000005"/>
    <s v="Eur."/>
    <n v="70.88"/>
    <s v="Eur."/>
    <n v="70.88"/>
    <s v="Eur."/>
    <n v="0"/>
    <s v="Eur."/>
    <s v=""/>
    <s v="0,00"/>
    <s v="Eur."/>
    <s v="Cartera"/>
    <s v="Cobrado"/>
    <s v="BANASEG-SV"/>
    <s v="ALLIANZ"/>
    <s v="AUTOS"/>
    <s v="Correduría"/>
    <s v="47620"/>
    <s v="VILLANUBLA   VALLADOLID"/>
    <s v="Particular"/>
    <s v="12368821-L"/>
    <s v="Autos Flotas"/>
    <x v="4"/>
    <s v="ALLIANZ"/>
    <x v="0"/>
  </r>
  <r>
    <s v="2026002191"/>
    <s v="581097130"/>
    <s v="36780076-01238"/>
    <s v=""/>
    <x v="0"/>
    <d v="2026-01-01T00:00:00"/>
    <s v="JOSE LUIS GARCIA BARREALES"/>
    <s v="ALLIANZ AUTO V. 08 COLECTIVO"/>
    <s v="AUTO FLOTA"/>
    <n v="399.43"/>
    <s v="Eur."/>
    <n v="47.93"/>
    <s v="Eur."/>
    <n v="47.93"/>
    <s v="Eur."/>
    <n v="0"/>
    <s v="Eur."/>
    <s v=""/>
    <s v="0,00"/>
    <s v="Eur."/>
    <s v="Cartera"/>
    <s v="Cobrado"/>
    <s v="BANASEG-SV"/>
    <s v="ALLIANZ"/>
    <s v="AUTOS"/>
    <s v="Correduría"/>
    <s v="24010"/>
    <s v="LEON  LEON"/>
    <s v="Particular"/>
    <s v="09726013-A"/>
    <s v="Autos Flotas"/>
    <x v="4"/>
    <s v="ALLIANZ"/>
    <x v="0"/>
  </r>
  <r>
    <s v="2026001330"/>
    <s v="581097148"/>
    <s v="36780076-01239"/>
    <s v=""/>
    <x v="0"/>
    <d v="2026-01-01T00:00:00"/>
    <s v="BRYAN RAMALLO MACHIO"/>
    <s v="ALLIANZ AUTO V. 08 COLECTIVO"/>
    <s v="AUTO FLOTA"/>
    <n v="832.41"/>
    <s v="Eur."/>
    <n v="99.89"/>
    <s v="Eur."/>
    <n v="99.89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12428339-J"/>
    <s v="Autos Flotas"/>
    <x v="4"/>
    <s v="ALLIANZ"/>
    <x v="0"/>
  </r>
  <r>
    <s v="2026002193"/>
    <s v="581097155"/>
    <s v="36780076-01240"/>
    <s v=""/>
    <x v="0"/>
    <d v="2026-01-01T00:00:00"/>
    <s v="MSI RACING TEAM S.L.U"/>
    <s v="ALLIANZ AUTO V. 08 COLECTIVO"/>
    <s v="AUTO FLOTA"/>
    <n v="679.58"/>
    <s v="Eur."/>
    <n v="81.55"/>
    <s v="Eur."/>
    <n v="81.55"/>
    <s v="Eur."/>
    <n v="0"/>
    <s v="Eur."/>
    <s v=""/>
    <s v="0,00"/>
    <s v="Eur."/>
    <s v="Cartera"/>
    <s v="Cobrado"/>
    <s v="BANASEG-SV"/>
    <s v="ALLIANZ"/>
    <s v="AUTOS"/>
    <s v="Correduría"/>
    <s v="28925"/>
    <s v="ALCORCON  MADRID"/>
    <s v="Empresa"/>
    <s v="B-87423596"/>
    <s v="Autos Flotas"/>
    <x v="4"/>
    <s v="ALLIANZ"/>
    <x v="0"/>
  </r>
  <r>
    <s v="2026002192"/>
    <s v="581097163"/>
    <s v="36780076-01242"/>
    <d v="2026-01-01T00:00:00"/>
    <x v="0"/>
    <d v="2026-01-01T00:00:00"/>
    <s v="ANASTASIO BERNABE SANCHEZ"/>
    <s v="ALLIANZ AUTO V. 08 COLECTIVO"/>
    <s v="AUTO FLOTA"/>
    <n v="541.92999999999995"/>
    <s v="Eur."/>
    <n v="65.03"/>
    <s v="Eur."/>
    <n v="65.03"/>
    <s v="Eur."/>
    <n v="0"/>
    <s v="Eur."/>
    <s v=""/>
    <s v="0,00"/>
    <s v="Eur."/>
    <s v="Cartera"/>
    <s v="Anulado_Cia"/>
    <s v="BANASEG-SV"/>
    <s v="ALLIANZ"/>
    <s v="AUTOS"/>
    <s v="Correduría"/>
    <s v="47005"/>
    <s v="VALLADOLID  VALLADOLID"/>
    <s v="Particular"/>
    <s v="09271421-Y"/>
    <s v="Autos Flotas"/>
    <x v="4"/>
    <s v="ALLIANZ"/>
    <x v="0"/>
  </r>
  <r>
    <s v="2026002195"/>
    <s v="581097171"/>
    <s v="36780076-01244"/>
    <s v=""/>
    <x v="0"/>
    <d v="2026-01-01T00:00:00"/>
    <s v="JESUS SALGADO CUADRADO"/>
    <s v="ALLIANZ AUTO V. 08 COLECTIVO"/>
    <s v="AUTO FLOTA"/>
    <n v="256.2"/>
    <s v="Eur."/>
    <n v="30.74"/>
    <s v="Eur."/>
    <n v="30.74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9274657-E"/>
    <s v="Autos Flotas"/>
    <x v="4"/>
    <s v="ALLIANZ"/>
    <x v="0"/>
  </r>
  <r>
    <s v="2026002196"/>
    <s v="581097197"/>
    <s v="36780076-01246"/>
    <s v=""/>
    <x v="0"/>
    <d v="2026-01-01T00:00:00"/>
    <s v="OSCAR REOL CERON"/>
    <s v="ALLIANZ AUTO V. 08 COLECTIVO"/>
    <s v="AUTO FLOTA"/>
    <n v="267.18"/>
    <s v="Eur."/>
    <n v="32.06"/>
    <s v="Eur."/>
    <n v="32.06"/>
    <s v="Eur."/>
    <n v="0"/>
    <s v="Eur."/>
    <s v=""/>
    <s v="0,00"/>
    <s v="Eur."/>
    <s v="Cartera"/>
    <s v="Cobrado"/>
    <s v="BANASEG-SV"/>
    <s v="ALLIANZ"/>
    <s v="AUTOS"/>
    <s v="Correduría"/>
    <s v="34003"/>
    <s v="PALENCIA  PALENCIA"/>
    <s v="Particular"/>
    <s v="12758816-A"/>
    <s v="Autos Flotas"/>
    <x v="4"/>
    <s v="ALLIANZ"/>
    <x v="0"/>
  </r>
  <r>
    <s v="2026002197"/>
    <s v="581097189"/>
    <s v="36780076-01245"/>
    <s v=""/>
    <x v="0"/>
    <d v="2026-01-01T00:00:00"/>
    <s v="EDWIN G ZUÑIGA PARDO"/>
    <s v="ALLIANZ AUTO V. 08 COLECTIVO"/>
    <s v="AUTO FLOTA"/>
    <n v="410.29"/>
    <s v="Eur."/>
    <n v="49.23"/>
    <s v="Eur."/>
    <n v="49.23"/>
    <s v="Eur."/>
    <n v="0"/>
    <s v="Eur."/>
    <s v=""/>
    <s v="0,00"/>
    <s v="Eur."/>
    <s v="Cartera"/>
    <s v="Cobrado"/>
    <s v="BANASEG-SV"/>
    <s v="ALLIANZ"/>
    <s v="AUTOS"/>
    <s v="Correduría"/>
    <s v="47162"/>
    <s v="ALADEAMAYOR GOLF  VALLADOLID"/>
    <s v="Particular"/>
    <s v="71316619-J"/>
    <s v="Autos Flotas"/>
    <x v="4"/>
    <s v="ALLIANZ"/>
    <x v="0"/>
  </r>
  <r>
    <s v="2026002198"/>
    <s v="581097213"/>
    <s v="36780076-01248"/>
    <s v=""/>
    <x v="0"/>
    <d v="2026-01-01T00:00:00"/>
    <s v="MIGUEL ANGEL SANZ RODRIGUEZ"/>
    <s v="ALLIANZ AUTO TODO RIESGO V.08 COLECTIVO"/>
    <s v="AUTO FLOTA"/>
    <n v="468.52"/>
    <s v="Eur."/>
    <n v="56.22"/>
    <s v="Eur."/>
    <n v="56.22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09325872-Q"/>
    <s v="Autos Flotas"/>
    <x v="4"/>
    <s v="ALLIANZ"/>
    <x v="0"/>
  </r>
  <r>
    <s v="2026002199"/>
    <s v="581097221"/>
    <s v="36780076-01249"/>
    <s v=""/>
    <x v="0"/>
    <d v="2026-01-01T00:00:00"/>
    <s v="AISLATEROLID"/>
    <s v="ALLIANZ AUTO V. 08 COLECTIVO"/>
    <s v="AUTO FLOTA"/>
    <n v="469.42"/>
    <s v="Eur."/>
    <n v="56.33"/>
    <s v="Eur."/>
    <n v="56.33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72553084"/>
    <s v="Autos Flotas"/>
    <x v="4"/>
    <s v="ALLIANZ"/>
    <x v="0"/>
  </r>
  <r>
    <s v="2026002200"/>
    <s v="581097205"/>
    <s v="36780076-01247"/>
    <s v=""/>
    <x v="0"/>
    <d v="2026-01-01T00:00:00"/>
    <s v="TRANSPORTES AVICOLAS DE ANDALUCIA, S.L."/>
    <s v="ALLIANZ AUTO TODO RIESGO V.08 COLECTIVO"/>
    <s v="AUTO FLOTA"/>
    <n v="1708.11"/>
    <s v="Eur."/>
    <n v="204.97"/>
    <s v="Eur."/>
    <n v="204.97"/>
    <s v="Eur."/>
    <n v="0"/>
    <s v="Eur."/>
    <s v="ASETRA 2024"/>
    <n v="0"/>
    <s v="Eur."/>
    <s v="Cartera"/>
    <s v="Cobrado"/>
    <s v="BANASEG-SV"/>
    <s v="ALLIANZ"/>
    <s v="AUTOS"/>
    <s v="Correduría"/>
    <s v="47008"/>
    <s v="VALLADOLID  VALLADOLID"/>
    <s v="Empresa"/>
    <s v="B-47744438"/>
    <s v="Autos Flotas"/>
    <x v="4"/>
    <s v="ALLIANZ"/>
    <x v="0"/>
  </r>
  <r>
    <s v="2026002201"/>
    <s v="581097239"/>
    <s v="36780076-01250"/>
    <s v=""/>
    <x v="0"/>
    <d v="2026-01-01T00:00:00"/>
    <s v="TRANSPORTES OLID Y CIA, S.L."/>
    <s v="ALLIANZ AUTO V. 08 COLECTIVO"/>
    <s v="AUTO FLOTA"/>
    <n v="440.27"/>
    <s v="Eur."/>
    <n v="52.83"/>
    <s v="Eur."/>
    <n v="52.83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2202"/>
    <s v="581097247"/>
    <s v="36780076-01253"/>
    <s v=""/>
    <x v="0"/>
    <d v="2026-01-01T00:00:00"/>
    <s v="JOSE LUIS GONZALEZ LOPEZ"/>
    <s v="ALLIANZ AUTO V. 08 COLECTIVO"/>
    <s v="AUTO FLOTA"/>
    <n v="252.4"/>
    <s v="Eur."/>
    <n v="30.29"/>
    <s v="Eur."/>
    <n v="30.29"/>
    <s v="Eur."/>
    <n v="0"/>
    <s v="Eur."/>
    <s v=""/>
    <s v="0,00"/>
    <s v="Eur."/>
    <s v="Cartera"/>
    <s v="Cobrado"/>
    <s v="BANASEG-SV"/>
    <s v="ALLIANZ"/>
    <s v="AUTOS"/>
    <s v="Correduría"/>
    <s v="47176"/>
    <s v="ESGUEVILLAS DE ESGUEVA  VALLADOLID"/>
    <s v="Particular"/>
    <s v="09307210-F"/>
    <s v="Autos Flotas"/>
    <x v="4"/>
    <s v="ALLIANZ"/>
    <x v="0"/>
  </r>
  <r>
    <s v="2026002203"/>
    <s v="581097262"/>
    <s v="36780076-01255"/>
    <s v=""/>
    <x v="0"/>
    <d v="2026-01-01T00:00:00"/>
    <s v="EDWIN G ZUÑIGA PARDO"/>
    <s v="ALLIANZ AUTO V. 08 COLECTIVO"/>
    <s v="AUTO FLOTA"/>
    <n v="321.93"/>
    <s v="Eur."/>
    <n v="38.630000000000003"/>
    <s v="Eur."/>
    <n v="38.630000000000003"/>
    <s v="Eur."/>
    <n v="0"/>
    <s v="Eur."/>
    <s v=""/>
    <s v="0,00"/>
    <s v="Eur."/>
    <s v="Cartera"/>
    <s v="Cobrado"/>
    <s v="BANASEG-SV"/>
    <s v="ALLIANZ"/>
    <s v="AUTOS"/>
    <s v="Correduría"/>
    <s v="47162"/>
    <s v="ALADEAMAYOR GOLF  VALLADOLID"/>
    <s v="Particular"/>
    <s v="71316619-J"/>
    <s v="Autos Flotas"/>
    <x v="4"/>
    <s v="ALLIANZ"/>
    <x v="0"/>
  </r>
  <r>
    <s v="2026002204"/>
    <s v="581097254"/>
    <s v="36780076-01254"/>
    <s v=""/>
    <x v="0"/>
    <d v="2026-01-01T00:00:00"/>
    <s v="MARIA TERESA LUCAS MARTIN"/>
    <s v="ALLIANZ AUTO V. 08 COLECTIVO"/>
    <s v="AUTO FLOTA"/>
    <n v="298.14999999999998"/>
    <s v="Eur."/>
    <n v="35.78"/>
    <s v="Eur."/>
    <n v="35.78"/>
    <s v="Eur."/>
    <n v="0"/>
    <s v="Eur."/>
    <s v=""/>
    <s v="0,00"/>
    <s v="Eur."/>
    <s v="Cartera"/>
    <s v="Facturado"/>
    <s v="BANASEG-SV"/>
    <s v="ALLIANZ"/>
    <s v="AUTOS"/>
    <s v="Correduría"/>
    <s v="47007"/>
    <s v="VALLADOLID  VALLADOLID"/>
    <s v="Particular"/>
    <s v="07394301-P"/>
    <s v="Autos Flotas"/>
    <x v="4"/>
    <s v="ALLIANZ"/>
    <x v="0"/>
  </r>
  <r>
    <s v="2026002206"/>
    <s v="581097270"/>
    <s v="36780076-01257"/>
    <s v=""/>
    <x v="0"/>
    <d v="2026-01-01T00:00:00"/>
    <s v="LAURA FERNANDEZ GIL"/>
    <s v="ALLIANZ AUTO TODO RIESGO V.08 COLECTIVO"/>
    <s v="AUTO FLOTA"/>
    <n v="558.51"/>
    <s v="Eur."/>
    <n v="67.02"/>
    <s v="Eur."/>
    <n v="67.02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09339875-N"/>
    <s v="Autos Flotas"/>
    <x v="4"/>
    <s v="ALLIANZ"/>
    <x v="0"/>
  </r>
  <r>
    <s v="2026002205"/>
    <s v="581097288"/>
    <s v="36780076-01258"/>
    <s v=""/>
    <x v="0"/>
    <d v="2026-01-01T00:00:00"/>
    <s v="CARLOS MARTINEZ YUSTE"/>
    <s v="ALLIANZ AUTO TODO RIESGO V.08 COLECTIVO"/>
    <s v="AUTO FLOTA"/>
    <n v="761.22"/>
    <s v="Eur."/>
    <n v="91.35"/>
    <s v="Eur."/>
    <n v="91.35"/>
    <s v="Eur."/>
    <n v="0"/>
    <s v="Eur."/>
    <s v=""/>
    <s v="0,00"/>
    <s v="Eur."/>
    <s v="Cartera"/>
    <s v="Cobrado"/>
    <s v="BANASEG-SV"/>
    <s v="ALLIANZ"/>
    <s v="AUTOS"/>
    <s v="Correduría"/>
    <s v="47003"/>
    <s v="VALLADOLID  VALLADOLID"/>
    <s v="Particular"/>
    <s v="09280971-B"/>
    <s v="Autos Flotas"/>
    <x v="4"/>
    <s v="ALLIANZ"/>
    <x v="0"/>
  </r>
  <r>
    <s v="2026002207"/>
    <s v="581097296"/>
    <s v="36780076-01259"/>
    <s v=""/>
    <x v="0"/>
    <d v="2026-01-01T00:00:00"/>
    <s v="ELADIO MARTINEZ YUSTE"/>
    <s v="ALLIANZ AUTO V. 08 COLECTIVO"/>
    <s v="AUTO FLOTA"/>
    <n v="725.58"/>
    <s v="Eur."/>
    <n v="87.07"/>
    <s v="Eur."/>
    <n v="87.07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208"/>
    <s v="581097304"/>
    <s v="36780076-01264"/>
    <s v=""/>
    <x v="0"/>
    <d v="2026-01-01T00:00:00"/>
    <s v="FLORENTINO ARRIBAS ALONSO"/>
    <s v="ALLIANZ AUTO V. 08 COLECTIVO"/>
    <s v="AUTO FLOTA"/>
    <n v="659.78"/>
    <s v="Eur."/>
    <n v="79.17"/>
    <s v="Eur."/>
    <n v="79.17"/>
    <s v="Eur."/>
    <n v="0"/>
    <s v="Eur."/>
    <s v=""/>
    <s v="0,00"/>
    <s v="Eur."/>
    <s v="Cartera"/>
    <s v="Cobrado"/>
    <s v="BANASEG-SV"/>
    <s v="ALLIANZ"/>
    <s v="AUTOS"/>
    <s v="Correduría"/>
    <s v="47005"/>
    <s v="VALLADOLID  VALLADOLID"/>
    <s v="Particular"/>
    <s v="12222063-R"/>
    <s v="Autos Flotas"/>
    <x v="4"/>
    <s v="ALLIANZ"/>
    <x v="0"/>
  </r>
  <r>
    <s v="2026001329"/>
    <s v="581097312"/>
    <s v="36780076-01266"/>
    <s v=""/>
    <x v="0"/>
    <d v="2026-01-01T00:00:00"/>
    <s v="JOSE ANTONIO VICENTE MARTIN"/>
    <s v="ALLIANZ AUTO V. 08 COLECTIVO"/>
    <s v="AUTO FLOTA"/>
    <n v="640.64"/>
    <s v="Eur."/>
    <n v="76.88"/>
    <s v="Eur."/>
    <n v="76.88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07966031-G"/>
    <s v="Autos Flotas"/>
    <x v="4"/>
    <s v="ALLIANZ"/>
    <x v="0"/>
  </r>
  <r>
    <s v="2026002209"/>
    <s v="581097320"/>
    <s v="36780076-01269"/>
    <s v=""/>
    <x v="0"/>
    <d v="2026-01-01T00:00:00"/>
    <s v="TEODORO MARTIN  DIAZ"/>
    <s v="ALLIANZ AUTO TODO RIESGO V.08 COLECTIVO"/>
    <s v="AUTO FLOTA"/>
    <n v="679.88"/>
    <s v="Eur."/>
    <n v="81.59"/>
    <s v="Eur."/>
    <n v="81.59"/>
    <s v="Eur."/>
    <n v="0"/>
    <s v="Eur."/>
    <s v=""/>
    <s v="0,00"/>
    <s v="Eur."/>
    <s v="Cartera"/>
    <s v="Cobrado"/>
    <s v="BANASEG-SV"/>
    <s v="ALLIANZ"/>
    <s v="AUTOS"/>
    <s v="Correduría"/>
    <s v="28223"/>
    <s v="POZUELO DE ALARCON  MADRID"/>
    <s v="Particular"/>
    <s v="02082290-P"/>
    <s v="Autos Flotas"/>
    <x v="4"/>
    <s v="ALLIANZ"/>
    <x v="0"/>
  </r>
  <r>
    <s v="2026002210"/>
    <s v="581097338"/>
    <s v="36780076-01270"/>
    <s v=""/>
    <x v="0"/>
    <d v="2026-01-01T00:00:00"/>
    <s v="DANIEL ALVAREZ GARCIA"/>
    <s v="ALLIANZ AUTO V. 08 COLECTIVO"/>
    <s v="AUTO FLOTA"/>
    <n v="613.89"/>
    <s v="Eur."/>
    <n v="73.67"/>
    <s v="Eur."/>
    <n v="73.67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2211"/>
    <s v="581097346"/>
    <s v="36780076-01271"/>
    <s v=""/>
    <x v="0"/>
    <d v="2026-01-01T00:00:00"/>
    <s v="LUIS MARIANO ARRANZ MARTIN"/>
    <s v="ALLIANZ AUTO TODO RIESGO V.08 COLECTIVO"/>
    <s v="AUTO FLOTA"/>
    <n v="543.32000000000005"/>
    <s v="Eur."/>
    <n v="65.2"/>
    <s v="Eur."/>
    <n v="65.2"/>
    <s v="Eur."/>
    <n v="0"/>
    <s v="Eur."/>
    <s v=""/>
    <s v="0,00"/>
    <s v="Eur."/>
    <s v="Cartera"/>
    <s v="Cobrado"/>
    <s v="BANASEG-SV"/>
    <s v="ALLIANZ"/>
    <s v="AUTOS"/>
    <s v="Correduría"/>
    <s v="47013"/>
    <s v="VALLADOLID   VALLADOLID"/>
    <s v="Particular"/>
    <s v="09252890-J"/>
    <s v="Autos Flotas"/>
    <x v="4"/>
    <s v="ALLIANZ"/>
    <x v="0"/>
  </r>
  <r>
    <s v="2026002212"/>
    <s v="581097353"/>
    <s v="36780076-01272"/>
    <s v=""/>
    <x v="0"/>
    <d v="2026-01-01T00:00:00"/>
    <s v="TTES. HERNANZ, S.A."/>
    <s v="ALLIANZ AUTO V. 08 COLECTIVO"/>
    <s v="AUTO FLOTA"/>
    <n v="1644.92"/>
    <s v="Eur."/>
    <n v="197.39"/>
    <s v="Eur."/>
    <n v="197.39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Empresa"/>
    <s v="A-47090592"/>
    <s v="Autos Flotas"/>
    <x v="4"/>
    <s v="ALLIANZ"/>
    <x v="0"/>
  </r>
  <r>
    <s v="2026002213"/>
    <s v="581097379"/>
    <s v="36780076-01274"/>
    <s v=""/>
    <x v="0"/>
    <d v="2026-01-01T00:00:00"/>
    <s v="FERMIN TABERA MARTIN"/>
    <s v="ALLIANZ AUTO V. 08 COLECTIVO"/>
    <s v="AUTO FLOTA"/>
    <n v="734.31"/>
    <s v="Eur."/>
    <n v="88.12"/>
    <s v="Eur."/>
    <n v="88.12"/>
    <s v="Eur."/>
    <n v="0"/>
    <s v="Eur."/>
    <s v=""/>
    <s v="0,00"/>
    <s v="Eur."/>
    <s v="Cartera"/>
    <s v="Liquidado_Cia"/>
    <s v="BANASEG-SV"/>
    <s v="ALLIANZ"/>
    <s v="AUTOS"/>
    <s v="Correduría"/>
    <s v="28019"/>
    <s v="MADRID  MADRID"/>
    <s v="Particular"/>
    <s v="12325954-R"/>
    <s v="Autos Flotas"/>
    <x v="4"/>
    <s v="ALLIANZ"/>
    <x v="0"/>
  </r>
  <r>
    <s v="2026002214"/>
    <s v="581097387"/>
    <s v="36780076-01275"/>
    <s v=""/>
    <x v="0"/>
    <d v="2026-01-01T00:00:00"/>
    <s v="AGUEDA ROSTRO GARCIA"/>
    <s v="ALLIANZ AUTO V. 08 COLECTIVO"/>
    <s v="AUTO FLOTA"/>
    <n v="351.41"/>
    <s v="Eur."/>
    <n v="42.17"/>
    <s v="Eur."/>
    <n v="42.17"/>
    <s v="Eur."/>
    <n v="0"/>
    <s v="Eur."/>
    <s v=""/>
    <s v="0,00"/>
    <s v="Eur."/>
    <s v="Cartera"/>
    <s v="Devuelto"/>
    <s v="BANASEG-SV"/>
    <s v="ALLIANZ"/>
    <s v="AUTOS"/>
    <s v="Correduría"/>
    <s v="47009"/>
    <s v="VALLADOLID  VALLADOLID"/>
    <s v="Particular"/>
    <s v="12709306-N"/>
    <s v="Autos Flotas"/>
    <x v="4"/>
    <s v="ALLIANZ"/>
    <x v="0"/>
  </r>
  <r>
    <s v="2026002217"/>
    <s v="581097361"/>
    <s v="36780076-01273"/>
    <s v=""/>
    <x v="0"/>
    <d v="2026-01-01T00:00:00"/>
    <s v="FERMIN TABERA MARTIN"/>
    <s v="ALLIANZ AUTO V. 08 COLECTIVO"/>
    <s v="AUTO FLOTA"/>
    <n v="551.95000000000005"/>
    <s v="Eur."/>
    <n v="66.23"/>
    <s v="Eur."/>
    <n v="66.23"/>
    <s v="Eur."/>
    <n v="0"/>
    <s v="Eur."/>
    <s v=""/>
    <s v="0,00"/>
    <s v="Eur."/>
    <s v="Cartera"/>
    <s v="Liquidado_Cia"/>
    <s v="BANASEG-SV"/>
    <s v="ALLIANZ"/>
    <s v="AUTOS"/>
    <s v="Correduría"/>
    <s v="28019"/>
    <s v="MADRID  MADRID"/>
    <s v="Particular"/>
    <s v="12325954-R"/>
    <s v="Autos Flotas"/>
    <x v="4"/>
    <s v="ALLIANZ"/>
    <x v="0"/>
  </r>
  <r>
    <s v="2026002215"/>
    <s v="581097403"/>
    <s v="36780076-01278"/>
    <s v=""/>
    <x v="0"/>
    <d v="2026-01-01T00:00:00"/>
    <s v="FRANCISCO JAVIER CARRO MORETON"/>
    <s v="ALLIANZ AUTO V. 08 COLECTIVO"/>
    <s v="AUTO FLOTA"/>
    <n v="404.9"/>
    <s v="Eur."/>
    <n v="48.59"/>
    <s v="Eur."/>
    <n v="48.59"/>
    <s v="Eur."/>
    <n v="0"/>
    <s v="Eur."/>
    <s v=""/>
    <s v="0,00"/>
    <s v="Eur."/>
    <s v="Cartera"/>
    <s v="Cobrado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0568"/>
    <s v="581097395"/>
    <s v="36780076-01277"/>
    <d v="2026-01-02T00:00:00"/>
    <x v="1"/>
    <d v="2026-01-01T00:00:00"/>
    <s v="FRANCISCO JAVIER CARRO MORETON"/>
    <s v="ALLIANZ AUTO TODO RIESGO V.08 COLECTIVO"/>
    <s v="AUTO FLOTA"/>
    <n v="843.53"/>
    <s v="Eur."/>
    <n v="101.22"/>
    <s v="Eur."/>
    <n v="101.22"/>
    <s v="Eur."/>
    <n v="0"/>
    <s v="Eur."/>
    <s v=""/>
    <s v="0,00"/>
    <s v="Eur."/>
    <s v="Cartera"/>
    <s v="Anulado_Cia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2218"/>
    <s v="581097429"/>
    <s v="36780076-01282"/>
    <s v=""/>
    <x v="0"/>
    <d v="2026-01-01T00:00:00"/>
    <s v="ABEL RENEDO JUSTE"/>
    <s v="ALLIANZ AUTO V. 08 COLECTIVO"/>
    <s v="AUTO FLOTA"/>
    <n v="390.48"/>
    <s v="Eur."/>
    <n v="46.86"/>
    <s v="Eur."/>
    <n v="46.86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12402521-R"/>
    <s v="Autos Flotas"/>
    <x v="4"/>
    <s v="ALLIANZ"/>
    <x v="0"/>
  </r>
  <r>
    <s v="2026002216"/>
    <s v="581097411"/>
    <s v="36780076-01280"/>
    <s v=""/>
    <x v="0"/>
    <d v="2026-01-01T00:00:00"/>
    <s v="TEODORO MARTIN  DIAZ"/>
    <s v="ALLIANZ AUTO V. 08 COLECTIVO"/>
    <s v="AUTO FLOTA"/>
    <n v="665.56"/>
    <s v="Eur."/>
    <n v="79.87"/>
    <s v="Eur."/>
    <n v="79.87"/>
    <s v="Eur."/>
    <n v="0"/>
    <s v="Eur."/>
    <s v=""/>
    <s v="0,00"/>
    <s v="Eur."/>
    <s v="Cartera"/>
    <s v="Cobrado"/>
    <s v="BANASEG-SV"/>
    <s v="ALLIANZ"/>
    <s v="AUTOS"/>
    <s v="Correduría"/>
    <s v="28223"/>
    <s v="POZUELO DE ALARCON  MADRID"/>
    <s v="Particular"/>
    <s v="02082290-P"/>
    <s v="Autos Flotas"/>
    <x v="4"/>
    <s v="ALLIANZ"/>
    <x v="0"/>
  </r>
  <r>
    <s v="2026002219"/>
    <s v="581097437"/>
    <s v="36780076-01283"/>
    <s v=""/>
    <x v="0"/>
    <d v="2026-01-01T00:00:00"/>
    <s v="TRANSPORTES Y GRUAS TINLOHI,S.L."/>
    <s v="ALLIANZ AUTO TODO RIESGO V.08 COLECTIVO"/>
    <s v="AUTO FLOTA"/>
    <n v="1451.28"/>
    <s v="Eur."/>
    <n v="174.15"/>
    <s v="Eur."/>
    <n v="174.15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220"/>
    <s v="581097445"/>
    <s v="36780076-01284"/>
    <s v=""/>
    <x v="0"/>
    <d v="2026-01-01T00:00:00"/>
    <s v="CRISTINA GARCIA ROMON"/>
    <s v="ALLIANZ AUTO V. 08 COLECTIVO"/>
    <s v="AUTO FLOTA"/>
    <n v="418.26"/>
    <s v="Eur."/>
    <n v="50.19"/>
    <s v="Eur."/>
    <n v="50.19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71117729-G"/>
    <s v="Autos Flotas"/>
    <x v="4"/>
    <s v="ALLIANZ"/>
    <x v="0"/>
  </r>
  <r>
    <s v="2026002221"/>
    <s v="581097452"/>
    <s v="36780076-01289"/>
    <s v=""/>
    <x v="0"/>
    <d v="2026-01-01T00:00:00"/>
    <s v="GRACILIANO ARRANZ RUIFERNANDEZ"/>
    <s v="ALLIANZ AUTO V. 08 COLECTIVO"/>
    <s v="AUTO FLOTA"/>
    <n v="276.56"/>
    <s v="Eur."/>
    <n v="33.19"/>
    <s v="Eur."/>
    <n v="33.19"/>
    <s v="Eur."/>
    <n v="0"/>
    <s v="Eur."/>
    <s v=""/>
    <s v="0,00"/>
    <s v="Eur."/>
    <s v="Cartera"/>
    <s v="Cobrado"/>
    <s v="BANASEG-SV"/>
    <s v="ALLIANZ"/>
    <s v="AUTOS"/>
    <s v="Correduría"/>
    <s v="47193"/>
    <s v="CISTERNIGA"/>
    <s v="Particular"/>
    <s v="12145888-W"/>
    <s v="Autos Flotas"/>
    <x v="4"/>
    <s v="ALLIANZ"/>
    <x v="0"/>
  </r>
  <r>
    <s v="2026002222"/>
    <s v="581097460"/>
    <s v="36780076-01290"/>
    <s v=""/>
    <x v="0"/>
    <d v="2026-01-01T00:00:00"/>
    <s v="MARIA TERESA LUCAS MARTIN"/>
    <s v="ALLIANZ AUTO TODO RIESGO V.08 COLECTIVO"/>
    <s v="AUTO FLOTA"/>
    <n v="397.99"/>
    <s v="Eur."/>
    <n v="47.76"/>
    <s v="Eur."/>
    <n v="47.76"/>
    <s v="Eur."/>
    <n v="0"/>
    <s v="Eur."/>
    <s v=""/>
    <s v="0,00"/>
    <s v="Eur."/>
    <s v="Cartera"/>
    <s v="Facturado"/>
    <s v="BANASEG-SV"/>
    <s v="ALLIANZ"/>
    <s v="AUTOS"/>
    <s v="Correduría"/>
    <s v="47007"/>
    <s v="VALLADOLID  VALLADOLID"/>
    <s v="Particular"/>
    <s v="07394301-P"/>
    <s v="Autos Flotas"/>
    <x v="4"/>
    <s v="ALLIANZ"/>
    <x v="0"/>
  </r>
  <r>
    <s v="2026002223"/>
    <s v="581097478"/>
    <s v="36780076-01291"/>
    <s v=""/>
    <x v="0"/>
    <d v="2026-01-01T00:00:00"/>
    <s v="HERMINIO MARTIN MARTIN"/>
    <s v="ALLIANZ AUTO TODO RIESGO V.08 COLECTIVO"/>
    <s v="AUTO FLOTA"/>
    <n v="541.03"/>
    <s v="Eur."/>
    <n v="64.92"/>
    <s v="Eur."/>
    <n v="64.92"/>
    <s v="Eur."/>
    <n v="0"/>
    <s v="Eur."/>
    <s v=""/>
    <s v="0,00"/>
    <s v="Eur."/>
    <s v="Cartera"/>
    <s v="Cobrado"/>
    <s v="BANASEG-SV"/>
    <s v="ALLIANZ"/>
    <s v="AUTOS"/>
    <s v="Correduría"/>
    <s v="37200"/>
    <s v="LA FUENTE DE SAN ESTEBAN  SALAMANCA"/>
    <s v="Particular"/>
    <s v="07767179-X"/>
    <s v="Autos Flotas"/>
    <x v="4"/>
    <s v="ALLIANZ"/>
    <x v="0"/>
  </r>
  <r>
    <s v="2026002224"/>
    <s v="581097486"/>
    <s v="36780076-01292"/>
    <s v=""/>
    <x v="0"/>
    <d v="2026-01-01T00:00:00"/>
    <s v="FERMIN YNFANTE DIAZ"/>
    <s v="ALLIANZ AUTO V. 08 COLECTIVO"/>
    <s v="AUTO FLOTA"/>
    <n v="419.42"/>
    <s v="Eur."/>
    <n v="50.33"/>
    <s v="Eur."/>
    <n v="50.33"/>
    <s v="Eur."/>
    <n v="0"/>
    <s v="Eur."/>
    <s v=""/>
    <s v="0,00"/>
    <s v="Eur."/>
    <s v="Cartera"/>
    <s v="Devuelto"/>
    <s v="BANASEG-SV"/>
    <s v="ALLIANZ"/>
    <s v="AUTOS"/>
    <s v="Correduría"/>
    <s v="47011"/>
    <s v="VALLADOLID  VALLADOLID"/>
    <s v="Particular"/>
    <s v="72291203-H"/>
    <s v="Autos Flotas"/>
    <x v="4"/>
    <s v="ALLIANZ"/>
    <x v="0"/>
  </r>
  <r>
    <s v="2026002225"/>
    <s v="581097494"/>
    <s v="36780076-01294"/>
    <s v=""/>
    <x v="0"/>
    <d v="2026-01-01T00:00:00"/>
    <s v="ARSENIO GARCIA ORDAS"/>
    <s v="ALLIANZ AUTO V. 08 COLECTIVO"/>
    <s v="AUTO FLOTA"/>
    <n v="445.82"/>
    <s v="Eur."/>
    <n v="53.5"/>
    <s v="Eur."/>
    <n v="53.5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12377461-B"/>
    <s v="Autos Flotas"/>
    <x v="4"/>
    <s v="ALLIANZ"/>
    <x v="0"/>
  </r>
  <r>
    <s v="2026002228"/>
    <s v="581097502"/>
    <s v="36780076-01295"/>
    <s v=""/>
    <x v="0"/>
    <d v="2026-01-01T00:00:00"/>
    <s v="ALFONSO CASTRO ALONSO"/>
    <s v="ALLIANZ AUTO V. 08 COLECTIVO"/>
    <s v="AUTO FLOTA"/>
    <n v="399.96"/>
    <s v="Eur."/>
    <n v="48"/>
    <s v="Eur."/>
    <n v="48"/>
    <s v="Eur."/>
    <n v="0"/>
    <s v="Eur."/>
    <s v=""/>
    <s v="0,00"/>
    <s v="Eur."/>
    <s v="Cartera"/>
    <s v="Devuelto"/>
    <s v="BANASEG-SV"/>
    <s v="ALLIANZ"/>
    <s v="AUTOS"/>
    <s v="Correduría"/>
    <s v="34192"/>
    <s v="GRIJOTA  PALENCIA"/>
    <s v="Particular"/>
    <s v="12759703-Q"/>
    <s v="Autos Flotas"/>
    <x v="4"/>
    <s v="ALLIANZ"/>
    <x v="0"/>
  </r>
  <r>
    <s v="2026000557"/>
    <s v="581097510"/>
    <s v="36780076-01296"/>
    <d v="2026-01-02T00:00:00"/>
    <x v="1"/>
    <d v="2026-01-01T00:00:00"/>
    <s v="ANA MILENA GONZALEZ  ESCOBAR"/>
    <s v="ALLIANZ AUTO TODO RIESGO V.08 COLECTIVO"/>
    <s v="AUTO FLOTA"/>
    <n v="922.68"/>
    <s v="Eur."/>
    <n v="110.72"/>
    <s v="Eur."/>
    <n v="110.72"/>
    <s v="Eur."/>
    <n v="0"/>
    <s v="Eur."/>
    <s v=""/>
    <s v="0,00"/>
    <s v="Eur."/>
    <s v="Cartera"/>
    <s v="Anulado_Cia"/>
    <s v="BANASEG-SV"/>
    <s v="ALLIANZ"/>
    <s v="AUTOS"/>
    <s v="Correduría"/>
    <s v="47013"/>
    <s v="VALLADOLID  VALLADOLID"/>
    <s v="Particular"/>
    <s v="12433468-J"/>
    <s v="Autos Flotas"/>
    <x v="4"/>
    <s v="ALLIANZ"/>
    <x v="0"/>
  </r>
  <r>
    <s v="2026002226"/>
    <s v="581097528"/>
    <s v="36780076-01297"/>
    <s v=""/>
    <x v="0"/>
    <d v="2026-01-01T00:00:00"/>
    <s v="CARLOS MARTINEZ YUSTE"/>
    <s v="ALLIANZ AUTO V. 08 COLECTIVO"/>
    <s v="AUTO FLOTA"/>
    <n v="318.83"/>
    <s v="Eur."/>
    <n v="38.26"/>
    <s v="Eur."/>
    <n v="38.26"/>
    <s v="Eur."/>
    <n v="0"/>
    <s v="Eur."/>
    <s v=""/>
    <s v="0,00"/>
    <s v="Eur."/>
    <s v="Cartera"/>
    <s v="Facturado"/>
    <s v="BANASEG-SV"/>
    <s v="ALLIANZ"/>
    <s v="AUTOS"/>
    <s v="Correduría"/>
    <s v="47003"/>
    <s v="VALLADOLID  VALLADOLID"/>
    <s v="Particular"/>
    <s v="09280971-B"/>
    <s v="Autos Flotas"/>
    <x v="4"/>
    <s v="ALLIANZ"/>
    <x v="0"/>
  </r>
  <r>
    <s v="2026002227"/>
    <s v="581097536"/>
    <s v="36780076-01298"/>
    <s v=""/>
    <x v="0"/>
    <d v="2026-01-01T00:00:00"/>
    <s v="ALFONSO CASTRO ALONSO"/>
    <s v="ALLIANZ AUTO V. 08 COLECTIVO"/>
    <s v="AUTO FLOTA"/>
    <n v="553.66999999999996"/>
    <s v="Eur."/>
    <n v="66.44"/>
    <s v="Eur."/>
    <n v="66.44"/>
    <s v="Eur."/>
    <n v="0"/>
    <s v="Eur."/>
    <s v=""/>
    <s v="0,00"/>
    <s v="Eur."/>
    <s v="Cartera"/>
    <s v="Devuelto"/>
    <s v="BANASEG-SV"/>
    <s v="ALLIANZ"/>
    <s v="AUTOS"/>
    <s v="Correduría"/>
    <s v="34192"/>
    <s v="GRIJOTA  PALENCIA"/>
    <s v="Particular"/>
    <s v="12759703-Q"/>
    <s v="Autos Flotas"/>
    <x v="4"/>
    <s v="ALLIANZ"/>
    <x v="0"/>
  </r>
  <r>
    <s v="2026002229"/>
    <s v="581097569"/>
    <s v="36780076-01302"/>
    <d v="2026-01-29T00:00:00"/>
    <x v="0"/>
    <d v="2026-01-01T00:00:00"/>
    <s v="RECUPERACIONES ISCAR, S.L."/>
    <s v="ALLIANZ AUTO TODO RIESGO V.08 COLECTIVO"/>
    <s v="AUTO FLOTA"/>
    <n v="1513.96"/>
    <s v="Eur."/>
    <n v="181.68"/>
    <s v="Eur."/>
    <n v="181.68"/>
    <s v="Eur."/>
    <n v="0"/>
    <s v="Eur."/>
    <s v=""/>
    <s v="0,00"/>
    <s v="Eur."/>
    <s v="Cartera"/>
    <s v="Anulado_Cia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0565"/>
    <s v="581097577"/>
    <s v="36780076-01303"/>
    <d v="2026-01-02T00:00:00"/>
    <x v="1"/>
    <d v="2026-01-01T00:00:00"/>
    <s v="DENISLAV ASENOV ANGELOV"/>
    <s v="ALLIANZ AUTO V. 08 COLECTIVO"/>
    <s v="AUTO FLOTA"/>
    <n v="673.5"/>
    <s v="Eur."/>
    <n v="80.819999999999993"/>
    <s v="Eur."/>
    <n v="80.819999999999993"/>
    <s v="Eur."/>
    <n v="0"/>
    <s v="Eur."/>
    <s v=""/>
    <s v="0,00"/>
    <s v="Eur."/>
    <s v="Cartera"/>
    <s v="Anul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2230"/>
    <s v="581097544"/>
    <s v="36780076-01299"/>
    <d v="2026-03-04T00:00:00"/>
    <x v="0"/>
    <d v="2026-01-01T00:00:00"/>
    <s v="KARIM SAOULA LABLAQ"/>
    <s v="ALLIANZ AUTO V. 08 COLECTIVO"/>
    <s v="AUTO FLOTA"/>
    <n v="323.89"/>
    <s v="Eur."/>
    <n v="38.869999999999997"/>
    <s v="Eur."/>
    <n v="38.869999999999997"/>
    <s v="Eur."/>
    <n v="0"/>
    <s v="Eur."/>
    <s v=""/>
    <s v="0,00"/>
    <s v="Eur."/>
    <s v="Cartera"/>
    <s v="Anulado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2231"/>
    <s v="581097551"/>
    <s v="36780076-01301"/>
    <s v=""/>
    <x v="0"/>
    <d v="2026-01-01T00:00:00"/>
    <s v="KARIM SAOULA LABLAQ"/>
    <s v="ALLIANZ AUTO V. 08 COLECTIVO"/>
    <s v="AUTO FLOTA"/>
    <n v="534.66999999999996"/>
    <s v="Eur."/>
    <n v="64.16"/>
    <s v="Eur."/>
    <n v="64.16"/>
    <s v="Eur."/>
    <n v="0"/>
    <s v="Eur."/>
    <s v=""/>
    <s v="0,00"/>
    <s v="Eur."/>
    <s v="Cartera"/>
    <s v="Liquid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2232"/>
    <s v="581097585"/>
    <s v="36780076-01304"/>
    <s v=""/>
    <x v="0"/>
    <d v="2026-01-01T00:00:00"/>
    <s v="RAFAEL EUGENIO AYALA TEMEZ"/>
    <s v="ALLIANZ AUTO V. 08 COLECTIVO"/>
    <s v="AUTO FLOTA"/>
    <n v="610.24"/>
    <s v="Eur."/>
    <n v="73.23"/>
    <s v="Eur."/>
    <n v="73.23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376638-Q"/>
    <s v="Autos Flotas"/>
    <x v="4"/>
    <s v="ALLIANZ"/>
    <x v="0"/>
  </r>
  <r>
    <s v="2026002234"/>
    <s v="581097601"/>
    <s v="36780076-01306"/>
    <s v=""/>
    <x v="0"/>
    <d v="2026-01-01T00:00:00"/>
    <s v="ADELAIDA PASCUAL FERNANDEZ"/>
    <s v="ALLIANZ AUTO V. 08 COLECTIVO"/>
    <s v="AUTO FLOTA"/>
    <n v="324.04000000000002"/>
    <s v="Eur."/>
    <n v="38.880000000000003"/>
    <s v="Eur."/>
    <n v="38.880000000000003"/>
    <s v="Eur."/>
    <n v="0"/>
    <s v="Eur."/>
    <s v=""/>
    <s v="0,00"/>
    <s v="Eur."/>
    <s v="Cartera"/>
    <s v="Cobrado"/>
    <s v="BANASEG-SV"/>
    <s v="ALLIANZ"/>
    <s v="AUTOS"/>
    <s v="Correduría"/>
    <s v="39197"/>
    <s v="ARGOÑOS  CANTABRIA"/>
    <s v="Particular"/>
    <s v="72017593-Q"/>
    <s v="Autos Flotas"/>
    <x v="4"/>
    <s v="ALLIANZ"/>
    <x v="0"/>
  </r>
  <r>
    <s v="2026002235"/>
    <s v="581097593"/>
    <s v="36780076-01305"/>
    <s v=""/>
    <x v="0"/>
    <d v="2026-01-01T00:00:00"/>
    <s v="RAFAEL EUGENIO AYALA TEMEZ"/>
    <s v="ALLIANZ AUTO V. 08 COLECTIVO"/>
    <s v="AUTO FLOTA"/>
    <n v="699.82"/>
    <s v="Eur."/>
    <n v="83.98"/>
    <s v="Eur."/>
    <n v="83.98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376638-Q"/>
    <s v="Autos Flotas"/>
    <x v="4"/>
    <s v="ALLIANZ"/>
    <x v="0"/>
  </r>
  <r>
    <s v="2026002233"/>
    <s v="581097619"/>
    <s v="36780076-01307"/>
    <s v=""/>
    <x v="0"/>
    <d v="2026-01-01T00:00:00"/>
    <s v="DANIEL ALVAREZ GARCIA"/>
    <s v="ALLIANZ AUTO V. 08 COLECTIVO"/>
    <s v="AUTO FLOTA"/>
    <n v="324.48"/>
    <s v="Eur."/>
    <n v="38.94"/>
    <s v="Eur."/>
    <n v="38.94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2236"/>
    <s v="581097627"/>
    <s v="36780076-01308"/>
    <s v=""/>
    <x v="0"/>
    <d v="2026-01-01T00:00:00"/>
    <s v="METALES ESPECIALES DEL NOROESTE, S.L."/>
    <s v="ALLIANZ AUTO V. 08 COLECTIVO"/>
    <s v="AUTO FLOTA"/>
    <n v="416.85"/>
    <s v="Eur."/>
    <n v="50.02"/>
    <s v="Eur."/>
    <n v="50.02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2236"/>
    <s v="581097627"/>
    <s v="36780076-01308"/>
    <s v=""/>
    <x v="0"/>
    <d v="2026-01-01T00:00:00"/>
    <s v="METALES ESPECIALES DEL NOROESTE, S.L."/>
    <s v="ALLIANZ AUTO V. 08 COLECTIVO"/>
    <s v="AUTO FLOTA"/>
    <n v="416.85"/>
    <s v="Eur."/>
    <n v="50.02"/>
    <s v="Eur."/>
    <n v="50.02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Empresa"/>
    <s v="B-34209742"/>
    <s v="Autos Flotas"/>
    <x v="4"/>
    <s v="ALLIANZ"/>
    <x v="0"/>
  </r>
  <r>
    <s v="2026002237"/>
    <s v="581097635"/>
    <s v="36780076-01311"/>
    <s v=""/>
    <x v="0"/>
    <d v="2026-01-01T00:00:00"/>
    <s v="JESUS GOMEZ  MARTIN"/>
    <s v="ALLIANZ MOTO V.03(COL/FL)"/>
    <s v="AUTO FLOTA"/>
    <n v="161.30000000000001"/>
    <s v="Eur."/>
    <n v="19.36"/>
    <s v="Eur."/>
    <n v="19.36"/>
    <s v="Eur."/>
    <n v="0"/>
    <s v="Eur."/>
    <s v=""/>
    <s v="0,00"/>
    <s v="Eur."/>
    <s v="Cartera"/>
    <s v="Cobrado"/>
    <s v="BANASEG-SV"/>
    <s v="ALLIANZ"/>
    <s v="AUTOS"/>
    <s v="Correduría"/>
    <s v="47400"/>
    <s v="MEDINA DEL CAMPO  VALLADOLID"/>
    <s v="Particular"/>
    <s v="12328947-G"/>
    <s v="Autos Flotas"/>
    <x v="4"/>
    <s v="ALLIANZ"/>
    <x v="0"/>
  </r>
  <r>
    <s v="2026002238"/>
    <s v="581097643"/>
    <s v="36780076-01312"/>
    <s v=""/>
    <x v="0"/>
    <d v="2026-01-01T00:00:00"/>
    <s v="JORGE ENRIQUE VERA MARTINEZ"/>
    <s v="ALLIANZ AUTO V. 08 COLECTIVO"/>
    <s v="AUTO FLOTA"/>
    <n v="523.07000000000005"/>
    <s v="Eur."/>
    <n v="62.77"/>
    <s v="Eur."/>
    <n v="62.77"/>
    <s v="Eur."/>
    <n v="0"/>
    <s v="Eur."/>
    <s v=""/>
    <s v="0,00"/>
    <s v="Eur."/>
    <s v="Cartera"/>
    <s v="Devuelto"/>
    <s v="BANASEG-SV"/>
    <s v="ALLIANZ"/>
    <s v="AUTOS"/>
    <s v="Correduría"/>
    <s v="47013"/>
    <s v="VALLADOLID  VALLADOLID"/>
    <s v="Particular"/>
    <s v="71324498-A"/>
    <s v="Autos Flotas"/>
    <x v="4"/>
    <s v="ALLIANZ"/>
    <x v="0"/>
  </r>
  <r>
    <s v="2026002239"/>
    <s v="581097668"/>
    <s v="36780076-01314"/>
    <s v=""/>
    <x v="0"/>
    <d v="2026-01-01T00:00:00"/>
    <s v="CONRADO PEREZ PEREZ"/>
    <s v="ALLIANZ AUTO V. 08 COLECTIVO"/>
    <s v="AUTO FLOTA"/>
    <n v="378.72"/>
    <s v="Eur."/>
    <n v="45.45"/>
    <s v="Eur."/>
    <n v="45.45"/>
    <s v="Eur."/>
    <n v="0"/>
    <s v="Eur."/>
    <s v=""/>
    <s v="0,00"/>
    <s v="Eur."/>
    <s v="Cartera"/>
    <s v="Cobrado"/>
    <s v="BANASEG-SV"/>
    <s v="ALLIANZ"/>
    <s v="AUTOS"/>
    <s v="Correduría"/>
    <s v="37189"/>
    <s v="ALDEASECA DE ARMUÑA   SALAMANCA"/>
    <s v="Particular"/>
    <s v="07821415-N"/>
    <s v="Autos Flotas"/>
    <x v="4"/>
    <s v="ALLIANZ"/>
    <x v="0"/>
  </r>
  <r>
    <s v="2026002240"/>
    <s v="581097676"/>
    <s v="36780076-01315"/>
    <s v=""/>
    <x v="0"/>
    <d v="2026-01-01T00:00:00"/>
    <s v="MIGUEL AJO SAEZ"/>
    <s v="ALLIANZ MOTO V.03(COL/FL)"/>
    <s v="AUTO FLOTA"/>
    <n v="478.48"/>
    <s v="Eur."/>
    <n v="57.42"/>
    <s v="Eur."/>
    <n v="57.42"/>
    <s v="Eur."/>
    <n v="0"/>
    <s v="Eur."/>
    <s v=""/>
    <s v="0,00"/>
    <s v="Eur."/>
    <s v="Cartera"/>
    <s v="Cobrado"/>
    <s v="BANASEG-SV"/>
    <s v="ALLIANZ"/>
    <s v="AUTOS"/>
    <s v="Correduría"/>
    <s v="40006"/>
    <s v="SEGOVIA  SEGOVIA"/>
    <s v="Particular"/>
    <s v="70266434-P"/>
    <s v="Autos Flotas"/>
    <x v="4"/>
    <s v="ALLIANZ"/>
    <x v="0"/>
  </r>
  <r>
    <s v="2026002241"/>
    <s v="581097684"/>
    <s v="36780076-01316"/>
    <s v=""/>
    <x v="0"/>
    <d v="2026-01-01T00:00:00"/>
    <s v="DIMITAR ILIEV IVANOV"/>
    <s v="ALLIANZ AUTO V. 08 COLECTIVO"/>
    <s v="AUTO FLOTA"/>
    <n v="407.48"/>
    <s v="Eur."/>
    <n v="48.9"/>
    <s v="Eur."/>
    <n v="48.9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Particular"/>
    <s v="12443821-Q"/>
    <s v="Autos Flotas"/>
    <x v="4"/>
    <s v="ALLIANZ"/>
    <x v="0"/>
  </r>
  <r>
    <s v="2026002242"/>
    <s v="581097692"/>
    <s v="36780076-01317"/>
    <s v=""/>
    <x v="0"/>
    <d v="2026-01-01T00:00:00"/>
    <s v="FRANCISCO JAVIER CARRO MORETON"/>
    <s v="ALLIANZ AUTO V. 08 COLECTIVO"/>
    <s v="AUTO FLOTA"/>
    <n v="498.97"/>
    <s v="Eur."/>
    <n v="59.88"/>
    <s v="Eur."/>
    <n v="59.88"/>
    <s v="Eur."/>
    <n v="0"/>
    <s v="Eur."/>
    <s v=""/>
    <s v="0,00"/>
    <s v="Eur."/>
    <s v="Cartera"/>
    <s v="Cobrado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2243"/>
    <s v="581097700"/>
    <s v="36780076-01318"/>
    <s v=""/>
    <x v="0"/>
    <d v="2026-01-01T00:00:00"/>
    <s v="ROMAN GAY SAN JOSE"/>
    <s v="ALLIANZ AUTO V. 08 COLECTIVO"/>
    <s v="AUTO FLOTA"/>
    <n v="277.83"/>
    <s v="Eur."/>
    <n v="33.340000000000003"/>
    <s v="Eur."/>
    <n v="33.340000000000003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Particular"/>
    <s v="12224083-C"/>
    <s v="Autos Flotas"/>
    <x v="4"/>
    <s v="ALLIANZ"/>
    <x v="0"/>
  </r>
  <r>
    <s v="2026001649"/>
    <s v="581097718"/>
    <s v="36780076-01321"/>
    <s v=""/>
    <x v="0"/>
    <d v="2026-01-01T00:00:00"/>
    <s v="JOSE FRANCISCO PARRO PATIN"/>
    <s v="ALLIANZ AUTO V. 08 COLECTIVO"/>
    <s v="AUTO FLOTA"/>
    <n v="488.63"/>
    <s v="Eur."/>
    <n v="58.64"/>
    <s v="Eur."/>
    <n v="58.64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2245"/>
    <s v="581097726"/>
    <s v="36780076-01322"/>
    <s v=""/>
    <x v="0"/>
    <d v="2026-01-01T00:00:00"/>
    <s v="MANUEL DAMIAN TABERA MARTIN"/>
    <s v="ALLIANZ AUTO V. 08 COLECTIVO"/>
    <s v="AUTO FLOTA"/>
    <n v="441"/>
    <s v="Eur."/>
    <n v="52.92"/>
    <s v="Eur."/>
    <n v="52.92"/>
    <s v="Eur."/>
    <n v="0"/>
    <s v="Eur."/>
    <s v=""/>
    <s v="0,00"/>
    <s v="Eur."/>
    <s v="Cartera"/>
    <s v="Facturado"/>
    <s v="BANASEG-SV"/>
    <s v="ALLIANZ"/>
    <s v="AUTOS"/>
    <s v="Correduría"/>
    <s v="47512"/>
    <s v="CASTREJON DE TRABANCOS  VALLADOLID"/>
    <s v="Particular"/>
    <s v="12233545-Y"/>
    <s v="Autos Flotas"/>
    <x v="4"/>
    <s v="ALLIANZ"/>
    <x v="0"/>
  </r>
  <r>
    <s v="2026002244"/>
    <s v="581097734"/>
    <s v="36780076-01323"/>
    <d v="2026-01-01T00:00:00"/>
    <x v="0"/>
    <d v="2026-01-01T00:00:00"/>
    <s v="AGAPITO SUAREZ ARIAS"/>
    <s v="ALLIANZ AUTO V. 08 COLECTIVO"/>
    <s v="AUTO FLOTA"/>
    <n v="520.89"/>
    <s v="Eur."/>
    <n v="62.51"/>
    <s v="Eur."/>
    <n v="62.51"/>
    <s v="Eur."/>
    <n v="0"/>
    <s v="Eur."/>
    <s v=""/>
    <s v="0,00"/>
    <s v="Eur."/>
    <s v="Cartera"/>
    <s v="Anulado_Cia"/>
    <s v="BANASEG-SV"/>
    <s v="ALLIANZ"/>
    <s v="AUTOS"/>
    <s v="Correduría"/>
    <s v="24005"/>
    <s v="LEON   LEON"/>
    <s v="Particular"/>
    <s v="09706059-J"/>
    <s v="Autos Flotas"/>
    <x v="4"/>
    <s v="ALLIANZ"/>
    <x v="0"/>
  </r>
  <r>
    <s v="2026002246"/>
    <s v="581097742"/>
    <s v="36780076-01325"/>
    <s v=""/>
    <x v="0"/>
    <d v="2026-01-01T00:00:00"/>
    <s v="MANUEL PEREZ TRIMIÑO"/>
    <s v="ALLIANZ AUTO V. 08 COLECTIVO"/>
    <s v="AUTO FLOTA"/>
    <n v="324.3"/>
    <s v="Eur."/>
    <n v="38.92"/>
    <s v="Eur."/>
    <n v="38.92"/>
    <s v="Eur."/>
    <n v="0"/>
    <s v="Eur."/>
    <s v=""/>
    <s v="0,00"/>
    <s v="Eur."/>
    <s v="Cartera"/>
    <s v="Liquidado_Cia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2247"/>
    <s v="581097759"/>
    <s v="36780076-01326"/>
    <s v=""/>
    <x v="0"/>
    <d v="2026-01-01T00:00:00"/>
    <s v="MIGUEL BARRA MANZANARES"/>
    <s v="ALLIANZ AUTO TODO RIESGO V.08 COLECTIVO"/>
    <s v="AUTO FLOTA"/>
    <n v="472.37"/>
    <s v="Eur."/>
    <n v="56.68"/>
    <s v="Eur."/>
    <n v="56.68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Particular"/>
    <s v="12242670-T"/>
    <s v="Autos Flotas"/>
    <x v="4"/>
    <s v="ALLIANZ"/>
    <x v="0"/>
  </r>
  <r>
    <s v="2026002248"/>
    <s v="581097767"/>
    <s v="36780076-01331"/>
    <s v=""/>
    <x v="0"/>
    <d v="2026-01-01T00:00:00"/>
    <s v="CONSUELO HERRERO SANZ"/>
    <s v="ALLIANZ AUTO TODO RIESGO V.08 COLECTIVO"/>
    <s v="AUTO FLOTA"/>
    <n v="434.88"/>
    <s v="Eur."/>
    <n v="52.19"/>
    <s v="Eur."/>
    <n v="52.19"/>
    <s v="Eur."/>
    <n v="0"/>
    <s v="Eur."/>
    <s v=""/>
    <s v="0,00"/>
    <s v="Eur."/>
    <s v="Cartera"/>
    <s v="Cobrado"/>
    <s v="BANASEG-SV"/>
    <s v="ALLIANZ"/>
    <s v="AUTOS"/>
    <s v="Correduría"/>
    <s v="47430"/>
    <s v="PEDRAJAS DE SAN ESTEBAN  VALLADOLID"/>
    <s v="Particular"/>
    <s v="09278251-M"/>
    <s v="Autos Flotas"/>
    <x v="4"/>
    <s v="ALLIANZ"/>
    <x v="0"/>
  </r>
  <r>
    <s v="2026002250"/>
    <s v="581097775"/>
    <s v="36780076-01332"/>
    <s v=""/>
    <x v="0"/>
    <d v="2026-01-01T00:00:00"/>
    <s v="ELENA ALONSO SANZ"/>
    <s v="ALLIANZ AUTO V. 08 COLECTIVO"/>
    <s v="AUTO FLOTA"/>
    <n v="317.81"/>
    <s v="Eur."/>
    <n v="38.14"/>
    <s v="Eur."/>
    <n v="38.14"/>
    <s v="Eur."/>
    <n v="0"/>
    <s v="Eur."/>
    <s v=""/>
    <s v="0,00"/>
    <s v="Eur."/>
    <s v="Cartera"/>
    <s v="Liquidado_Cia"/>
    <s v="BANASEG-SV"/>
    <s v="ALLIANZ"/>
    <s v="AUTOS"/>
    <s v="Correduría"/>
    <s v="47151"/>
    <s v="BOECILLO - VALLADOLID"/>
    <s v="Particular"/>
    <s v="71125532-X"/>
    <s v="Autos Flotas"/>
    <x v="4"/>
    <s v="ALLIANZ"/>
    <x v="0"/>
  </r>
  <r>
    <s v="2026002249"/>
    <s v="581097783"/>
    <s v="36780076-01333"/>
    <s v=""/>
    <x v="0"/>
    <d v="2026-01-01T00:00:00"/>
    <s v="ELADIO MARTINEZ YUSTE"/>
    <s v="ALLIANZ AUTO V. 08 COLECTIVO"/>
    <s v="AUTO FLOTA"/>
    <n v="362.69"/>
    <s v="Eur."/>
    <n v="43.52"/>
    <s v="Eur."/>
    <n v="43.52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251"/>
    <s v="581097791"/>
    <s v="36780076-01334"/>
    <s v=""/>
    <x v="0"/>
    <d v="2026-01-01T00:00:00"/>
    <s v="ELADIO MARTINEZ YUSTE"/>
    <s v="ALLIANZ AUTO V. 08 COLECTIVO"/>
    <s v="AUTO FLOTA"/>
    <n v="337.8"/>
    <s v="Eur."/>
    <n v="40.54"/>
    <s v="Eur."/>
    <n v="40.54"/>
    <s v="Eur."/>
    <n v="0"/>
    <s v="Eur."/>
    <s v=""/>
    <s v="0,00"/>
    <s v="Eur."/>
    <s v="Cartera"/>
    <s v="Facturado"/>
    <s v="BANASEG-SV"/>
    <s v="ALLIANZ"/>
    <s v="AUTOS"/>
    <s v="Correduría"/>
    <s v="47003"/>
    <s v="VALLADOLID   VALLADOLID"/>
    <s v="Particular"/>
    <s v="09295330-H"/>
    <s v="Autos Flotas"/>
    <x v="4"/>
    <s v="ALLIANZ"/>
    <x v="0"/>
  </r>
  <r>
    <s v="2026002252"/>
    <s v="581097809"/>
    <s v="36780076-01335"/>
    <s v=""/>
    <x v="0"/>
    <d v="2026-01-01T00:00:00"/>
    <s v="NURIA EUGENIA GONZALEZ PEDROL"/>
    <s v="ALLIANZ AUTO TODO RIESGO V.08 COLECTIVO"/>
    <s v="AUTO FLOTA"/>
    <n v="663.8"/>
    <s v="Eur."/>
    <n v="79.66"/>
    <s v="Eur."/>
    <n v="79.66"/>
    <s v="Eur."/>
    <n v="0"/>
    <s v="Eur."/>
    <s v=""/>
    <s v="0,00"/>
    <s v="Eur."/>
    <s v="Cartera"/>
    <s v="Devuelto"/>
    <s v="BANASEG-SV"/>
    <s v="ALLIANZ"/>
    <s v="AUTOS"/>
    <s v="Correduría"/>
    <s v="47130"/>
    <s v="SIMANCAS  VALLADOLID"/>
    <s v="Particular"/>
    <s v="71150033-Q"/>
    <s v="Autos Flotas"/>
    <x v="4"/>
    <s v="ALLIANZ"/>
    <x v="0"/>
  </r>
  <r>
    <s v="2026002253"/>
    <s v="581097825"/>
    <s v="36780076-01338"/>
    <s v=""/>
    <x v="0"/>
    <d v="2026-01-01T00:00:00"/>
    <s v="MANUEL JESUS SANCHEZ BEGINES"/>
    <s v="ALLIANZ AUTO V. 08 COLECTIVO"/>
    <s v="AUTO FLOTA"/>
    <n v="614.5"/>
    <s v="Eur."/>
    <n v="73.739999999999995"/>
    <s v="Eur."/>
    <n v="73.739999999999995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Particular"/>
    <s v="47000895-G"/>
    <s v="Autos Flotas"/>
    <x v="4"/>
    <s v="ALLIANZ"/>
    <x v="0"/>
  </r>
  <r>
    <s v="2026000859"/>
    <s v="581097817"/>
    <s v="36780076-01337"/>
    <d v="2026-01-09T00:00:00"/>
    <x v="10"/>
    <d v="2026-01-01T00:00:00"/>
    <s v="VERONICA MARTIN GARROTE"/>
    <s v="ALLIANZ AUTO V. 08 COLECTIVO"/>
    <s v="AUTO FLOTA"/>
    <n v="1751.33"/>
    <s v="Eur."/>
    <n v="210.16"/>
    <s v="Eur."/>
    <n v="210.16"/>
    <s v="Eur."/>
    <n v="0"/>
    <s v="Eur."/>
    <s v=""/>
    <s v="0,00"/>
    <s v="Eur."/>
    <s v="Cartera"/>
    <s v="Anulado_Cia"/>
    <s v="BANASEG-SV"/>
    <s v="ALLIANZ"/>
    <s v="AUTOS"/>
    <s v="Correduría"/>
    <s v="28223"/>
    <s v="POZUELO DE ALARCON  MADRID"/>
    <s v="Particular"/>
    <s v="02254148-X"/>
    <s v="Autos Flotas"/>
    <x v="4"/>
    <s v="ALLIANZ"/>
    <x v="0"/>
  </r>
  <r>
    <s v="2026001284"/>
    <s v="581097833"/>
    <s v="36780076-01340"/>
    <s v=""/>
    <x v="0"/>
    <d v="2026-01-01T00:00:00"/>
    <s v="MARIA ISABEL REPISO MARTIN"/>
    <s v="ALLIANZ AUTO V. 08 COLECTIVO"/>
    <s v="AUTO FLOTA"/>
    <n v="270.38"/>
    <s v="Eur."/>
    <n v="32.450000000000003"/>
    <s v="Eur."/>
    <n v="32.450000000000003"/>
    <s v="Eur."/>
    <n v="0"/>
    <s v="Eur."/>
    <s v=""/>
    <s v="0,00"/>
    <s v="Eur."/>
    <s v="Cartera"/>
    <s v="Liquidado_Cia"/>
    <s v="BANASEG-SV"/>
    <s v="ALLIANZ"/>
    <s v="AUTOS"/>
    <s v="Correduría"/>
    <s v="47152"/>
    <s v="PUENTE DUERO  VALLADOLID"/>
    <s v="Particular"/>
    <s v="12215826-C"/>
    <s v="Autos Flotas"/>
    <x v="4"/>
    <s v="ALLIANZ"/>
    <x v="0"/>
  </r>
  <r>
    <s v="2026002254"/>
    <s v="581097841"/>
    <s v="36780076-01341"/>
    <s v=""/>
    <x v="0"/>
    <d v="2026-01-01T00:00:00"/>
    <s v="TEODORO MARTIN  DIAZ"/>
    <s v="ALLIANZ AUTO TODO RIESGO V.08 COLECTIVO"/>
    <s v="AUTO FLOTA"/>
    <n v="778.48"/>
    <s v="Eur."/>
    <n v="93.42"/>
    <s v="Eur."/>
    <n v="93.42"/>
    <s v="Eur."/>
    <n v="0"/>
    <s v="Eur."/>
    <s v=""/>
    <s v="0,00"/>
    <s v="Eur."/>
    <s v="Cartera"/>
    <s v="Liquidado_Cia"/>
    <s v="BANASEG-SV"/>
    <s v="ALLIANZ"/>
    <s v="AUTOS"/>
    <s v="Correduría"/>
    <s v="28223"/>
    <s v="POZUELO DE ALARCON  MADRID"/>
    <s v="Particular"/>
    <s v="02082290-P"/>
    <s v="Autos Flotas"/>
    <x v="4"/>
    <s v="ALLIANZ"/>
    <x v="0"/>
  </r>
  <r>
    <s v="2026002255"/>
    <s v="581097858"/>
    <s v="36780076-01342"/>
    <s v=""/>
    <x v="0"/>
    <d v="2026-01-01T00:00:00"/>
    <s v="ANA ISABEL GARCIA CASTAÑO"/>
    <s v="ALLIANZ AUTO V. 08 COLECTIVO"/>
    <s v="AUTO FLOTA"/>
    <n v="696.91"/>
    <s v="Eur."/>
    <n v="83.63"/>
    <s v="Eur."/>
    <n v="83.63"/>
    <s v="Eur."/>
    <n v="0"/>
    <s v="Eur."/>
    <s v=""/>
    <s v="0,00"/>
    <s v="Eur."/>
    <s v="Cartera"/>
    <s v="Facturado"/>
    <s v="BANASEG-SV"/>
    <s v="ALLIANZ"/>
    <s v="AUTOS"/>
    <s v="Correduría"/>
    <s v="47010"/>
    <s v="VALLADOLID  VALLADOLID"/>
    <s v="Particular"/>
    <s v="09318927-V"/>
    <s v="Autos Flotas"/>
    <x v="4"/>
    <s v="ALLIANZ"/>
    <x v="0"/>
  </r>
  <r>
    <s v="2026002256"/>
    <s v="581097866"/>
    <s v="36780076-01343"/>
    <s v=""/>
    <x v="0"/>
    <d v="2026-01-01T00:00:00"/>
    <s v="AISLATEROLID"/>
    <s v="ALLIANZ AUTO V. 08 COLECTIVO"/>
    <s v="AUTO FLOTA"/>
    <n v="516.44000000000005"/>
    <s v="Eur."/>
    <n v="61.97"/>
    <s v="Eur."/>
    <n v="61.97"/>
    <s v="Eur."/>
    <n v="0"/>
    <s v="Eur."/>
    <s v=""/>
    <s v="0,00"/>
    <s v="Eur."/>
    <s v="Cartera"/>
    <s v="Cobrado"/>
    <s v="BANASEG-SV"/>
    <s v="ALLIANZ"/>
    <s v="AUTOS"/>
    <s v="Correduría"/>
    <s v="47155"/>
    <s v="SANTOVENIA DE PISUERGA  VALLADOLID"/>
    <s v="Empresa"/>
    <s v="B-72553084"/>
    <s v="Autos Flotas"/>
    <x v="4"/>
    <s v="ALLIANZ"/>
    <x v="0"/>
  </r>
  <r>
    <s v="2026002257"/>
    <s v="581097882"/>
    <s v="36780076-01345"/>
    <s v=""/>
    <x v="0"/>
    <d v="2026-01-01T00:00:00"/>
    <s v="M. SANTOS GARCIA E HIJOS S.L."/>
    <s v="ALLIANZ AUTO TODO RIESGO V.08 COLECTIVO"/>
    <s v="AUTO FLOTA"/>
    <n v="718.58"/>
    <s v="Eur."/>
    <n v="86.23"/>
    <s v="Eur."/>
    <n v="86.23"/>
    <s v="Eur."/>
    <n v="0"/>
    <s v="Eur."/>
    <s v=""/>
    <s v="0,00"/>
    <s v="Eur."/>
    <s v="Cartera"/>
    <s v="Cobrado"/>
    <s v="BANASEG-SV"/>
    <s v="ALLIANZ"/>
    <s v="AUTOS"/>
    <s v="Correduría"/>
    <s v="40470"/>
    <s v="NAVAS DE ORO   SEGOVIA"/>
    <s v="Empresa"/>
    <s v="B-40150716"/>
    <s v="Autos Flotas"/>
    <x v="4"/>
    <s v="ALLIANZ"/>
    <x v="0"/>
  </r>
  <r>
    <s v="2026002259"/>
    <s v="581097874"/>
    <s v="36780076-01344"/>
    <s v=""/>
    <x v="0"/>
    <d v="2026-01-01T00:00:00"/>
    <s v="DANIEL ALVAREZ GARCIA"/>
    <s v="ALLIANZ AUTO V. 08 COLECTIVO"/>
    <s v="AUTO FLOTA"/>
    <n v="782.69"/>
    <s v="Eur."/>
    <n v="93.92"/>
    <s v="Eur."/>
    <n v="93.92"/>
    <s v="Eur."/>
    <n v="0"/>
    <s v="Eur."/>
    <s v=""/>
    <s v="0,00"/>
    <s v="Eur."/>
    <s v="Cartera"/>
    <s v="Cobrado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2258"/>
    <s v="581097890"/>
    <s v="36780076-01346"/>
    <s v=""/>
    <x v="0"/>
    <d v="2026-01-01T00:00:00"/>
    <s v="FRANCISCO MATEO VALERIO"/>
    <s v="ALLIANZ AUTO V. 08 COLECTIVO"/>
    <s v="AUTO FLOTA"/>
    <n v="346.27"/>
    <s v="Eur."/>
    <n v="41.55"/>
    <s v="Eur."/>
    <n v="41.55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VALLADOLID"/>
    <s v="Particular"/>
    <s v="09304125-G"/>
    <s v="Autos Flotas"/>
    <x v="4"/>
    <s v="ALLIANZ"/>
    <x v="0"/>
  </r>
  <r>
    <s v="2026002260"/>
    <s v="581097916"/>
    <s v="36780076-01349"/>
    <s v=""/>
    <x v="0"/>
    <d v="2026-01-01T00:00:00"/>
    <s v="RAFAEL EUGENIO AYALA TEMEZ"/>
    <s v="ALLIANZ AUTO TODO RIESGO V.08 COLECTIVO"/>
    <s v="AUTO FLOTA"/>
    <n v="1291.1300000000001"/>
    <s v="Eur."/>
    <n v="154.94"/>
    <s v="Eur."/>
    <n v="154.94"/>
    <s v="Eur."/>
    <n v="0"/>
    <s v="Eur."/>
    <s v=""/>
    <s v="0,00"/>
    <s v="Eur."/>
    <s v="Cartera"/>
    <s v="Cobrado"/>
    <s v="BANASEG-SV"/>
    <s v="ALLIANZ"/>
    <s v="AUTOS"/>
    <s v="Correduría"/>
    <s v="47008"/>
    <s v="VALLADOLID  VALLADOLID"/>
    <s v="Particular"/>
    <s v="12376638-Q"/>
    <s v="Autos Flotas"/>
    <x v="4"/>
    <s v="ALLIANZ"/>
    <x v="0"/>
  </r>
  <r>
    <s v="2026002261"/>
    <s v="581097908"/>
    <s v="36780076-01348"/>
    <s v=""/>
    <x v="0"/>
    <d v="2026-01-01T00:00:00"/>
    <s v="NURIA LLORENTE SORIANO"/>
    <s v="ALLIANZ AUTO TODO RIESGO V.08 COLECTIVO"/>
    <s v="AUTO FLOTA"/>
    <n v="914.81"/>
    <s v="Eur."/>
    <n v="109.78"/>
    <s v="Eur."/>
    <n v="109.78"/>
    <s v="Eur."/>
    <n v="0"/>
    <s v="Eur."/>
    <s v=""/>
    <s v="0,00"/>
    <s v="Eur."/>
    <s v="Cartera"/>
    <s v="Cobrado"/>
    <s v="BANASEG-SV"/>
    <s v="ALLIANZ"/>
    <s v="AUTOS"/>
    <s v="Correduría"/>
    <s v="47100"/>
    <s v="EL MONTICO  VALLADOLID"/>
    <s v="Particular"/>
    <s v="12385546-T"/>
    <s v="Autos Flotas"/>
    <x v="4"/>
    <s v="ALLIANZ"/>
    <x v="0"/>
  </r>
  <r>
    <s v="2026002262"/>
    <s v="581097924"/>
    <s v="36780076-01350"/>
    <s v=""/>
    <x v="0"/>
    <d v="2026-01-01T00:00:00"/>
    <s v="KARIM SAOULA LABLAQ"/>
    <s v="ALLIANZ AUTO V. 08 COLECTIVO"/>
    <s v="AUTO FLOTA"/>
    <n v="327.16000000000003"/>
    <s v="Eur."/>
    <n v="39.26"/>
    <s v="Eur."/>
    <n v="39.26"/>
    <s v="Eur."/>
    <n v="0"/>
    <s v="Eur."/>
    <s v=""/>
    <s v="0,00"/>
    <s v="Eur."/>
    <s v="Cartera"/>
    <s v="Liquid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2263"/>
    <s v="581097940"/>
    <s v="36780076-01355"/>
    <s v=""/>
    <x v="0"/>
    <d v="2026-01-01T00:00:00"/>
    <s v="AINARA PORTELA MARTIN"/>
    <s v="ALLIANZ AUTO V. 08 COLECTIVO"/>
    <s v="AUTO FLOTA"/>
    <n v="262.91000000000003"/>
    <s v="Eur."/>
    <n v="31.55"/>
    <s v="Eur."/>
    <n v="31.55"/>
    <s v="Eur."/>
    <n v="0"/>
    <s v="Eur."/>
    <s v=""/>
    <s v="0,00"/>
    <s v="Eur."/>
    <s v="Cartera"/>
    <s v="Cobrado"/>
    <s v="BANASEG-SV"/>
    <s v="ALLIANZ"/>
    <s v="AUTOS"/>
    <s v="Correduría"/>
    <s v="34840"/>
    <s v="CERVERA DE PISUERGA  PALENCIA"/>
    <s v="Particular"/>
    <s v="12420695-M"/>
    <s v="Autos Flotas"/>
    <x v="4"/>
    <s v="ALLIANZ"/>
    <x v="0"/>
  </r>
  <r>
    <s v="2026002264"/>
    <s v="581097932"/>
    <s v="36780076-01354"/>
    <s v=""/>
    <x v="0"/>
    <d v="2026-01-01T00:00:00"/>
    <s v="ANA MARIA DIEZ DIEZ"/>
    <s v="ALLIANZ AUTO V. 08 COLECTIVO"/>
    <s v="AUTO FLOTA"/>
    <n v="362.56"/>
    <s v="Eur."/>
    <n v="43.51"/>
    <s v="Eur."/>
    <n v="43.51"/>
    <s v="Eur."/>
    <n v="0"/>
    <s v="Eur."/>
    <s v=""/>
    <s v="0,00"/>
    <s v="Eur."/>
    <s v="Cartera"/>
    <s v="Cobrado"/>
    <s v="BANASEG-SV"/>
    <s v="ALLIANZ"/>
    <s v="AUTOS"/>
    <s v="Correduría"/>
    <s v="47006"/>
    <s v="VALLADOLID  VALLADOLID"/>
    <s v="Particular"/>
    <s v="12227557-K"/>
    <s v="Autos Flotas"/>
    <x v="4"/>
    <s v="ALLIANZ"/>
    <x v="0"/>
  </r>
  <r>
    <s v="2026002265"/>
    <s v="581097957"/>
    <s v="36780076-01356"/>
    <s v=""/>
    <x v="0"/>
    <d v="2026-01-01T00:00:00"/>
    <s v="KARIM SAOULA LABLAQ"/>
    <s v="ALLIANZ AUTO TODO RIESGO V.08 COLECTIVO"/>
    <s v="AUTO FLOTA"/>
    <n v="762.95"/>
    <s v="Eur."/>
    <n v="91.55"/>
    <s v="Eur."/>
    <n v="91.55"/>
    <s v="Eur."/>
    <n v="0"/>
    <s v="Eur."/>
    <s v=""/>
    <s v="0,00"/>
    <s v="Eur."/>
    <s v="Cartera"/>
    <s v="Liquid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2266"/>
    <s v="581097965"/>
    <s v="36780076-01357"/>
    <s v=""/>
    <x v="0"/>
    <d v="2026-01-01T00:00:00"/>
    <s v="AHMED BENAICHA BOUAICHA"/>
    <s v="ALLIANZ AUTO V. 08 COLECTIVO"/>
    <s v="AUTO FLOTA"/>
    <n v="241.89"/>
    <s v="Eur."/>
    <n v="29.03"/>
    <s v="Eur."/>
    <n v="29.03"/>
    <s v="Eur."/>
    <n v="0"/>
    <s v="Eur."/>
    <s v=""/>
    <s v="0,00"/>
    <s v="Eur."/>
    <s v="Cartera"/>
    <s v="Cobrado"/>
    <s v="BANASEG-SV"/>
    <s v="ALLIANZ"/>
    <s v="AUTOS"/>
    <s v="Correduría"/>
    <s v="09200"/>
    <s v="MIRANDA DE EBRO  BURGOS"/>
    <s v="Particular"/>
    <s v="20959723-F"/>
    <s v="Autos Flotas"/>
    <x v="4"/>
    <s v="ALLIANZ"/>
    <x v="0"/>
  </r>
  <r>
    <s v="2026002267"/>
    <s v="581097973"/>
    <s v="36780076-01359"/>
    <s v=""/>
    <x v="0"/>
    <d v="2026-01-01T00:00:00"/>
    <s v="PATRICIA GARCIA NUÑEZ"/>
    <s v="ALLIANZ AUTO TODO RIESGO V.08 COLECTIVO"/>
    <s v="AUTO FLOTA"/>
    <n v="1253.19"/>
    <s v="Eur."/>
    <n v="150.38"/>
    <s v="Eur."/>
    <n v="150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VALLADOLID"/>
    <s v="Particular"/>
    <s v="09312843-M"/>
    <s v="Autos Flotas"/>
    <x v="4"/>
    <s v="ALLIANZ"/>
    <x v="0"/>
  </r>
  <r>
    <s v="2026002268"/>
    <s v="581097981"/>
    <s v="36780076-01360"/>
    <s v=""/>
    <x v="0"/>
    <d v="2026-01-01T00:00:00"/>
    <s v="JULIO NUÑEZ, S.L."/>
    <s v="ALLIANZ AUTO TODO RIESGO V.08 COLECTIVO"/>
    <s v="AUTO FLOTA"/>
    <n v="956.68"/>
    <s v="Eur."/>
    <n v="114.8"/>
    <s v="Eur."/>
    <n v="114.8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270"/>
    <s v="581097999"/>
    <s v="36780076-01361"/>
    <s v=""/>
    <x v="0"/>
    <d v="2026-01-01T00:00:00"/>
    <s v="ABDENBI LAMNASRA CHARRADI"/>
    <s v="ALLIANZ AUTO V. 08 COLECTIVO"/>
    <s v="AUTO FLOTA"/>
    <n v="533.29999999999995"/>
    <s v="Eur."/>
    <n v="64"/>
    <s v="Eur."/>
    <n v="64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72920499-B"/>
    <s v="Autos Flotas"/>
    <x v="4"/>
    <s v="ALLIANZ"/>
    <x v="0"/>
  </r>
  <r>
    <s v="2026002269"/>
    <s v="581098005"/>
    <s v="36780076-01363"/>
    <s v=""/>
    <x v="0"/>
    <d v="2026-01-01T00:00:00"/>
    <s v="CONSTANCIO DE LA FUENTE GOMEZ"/>
    <s v="ALLIANZ AUTO V. 08 COLECTIVO"/>
    <s v="AUTO FLOTA"/>
    <n v="275.64999999999998"/>
    <s v="Eur."/>
    <n v="33.08"/>
    <s v="Eur."/>
    <n v="33.08"/>
    <s v="Eur."/>
    <n v="0"/>
    <s v="Eur."/>
    <s v=""/>
    <s v="0,00"/>
    <s v="Eur."/>
    <s v="Cartera"/>
    <s v="Liquidado_Cia"/>
    <s v="BANASEG-SV"/>
    <s v="ALLIANZ"/>
    <s v="AUTOS"/>
    <s v="Correduría"/>
    <s v="40215"/>
    <s v="ARROYO DE CUELLAR  SEGOVIA"/>
    <s v="Particular"/>
    <s v="03406796-J"/>
    <s v="Autos Flotas"/>
    <x v="4"/>
    <s v="ALLIANZ"/>
    <x v="0"/>
  </r>
  <r>
    <s v="2026002272"/>
    <s v="581098013"/>
    <s v="36780076-01364"/>
    <s v=""/>
    <x v="0"/>
    <d v="2026-01-01T00:00:00"/>
    <s v="MOHAMED LAMKOUDI CHBAB"/>
    <s v="ALLIANZ AUTO V. 08 COLECTIVO"/>
    <s v="AUTO FLOTA"/>
    <n v="368.64"/>
    <s v="Eur."/>
    <n v="44.24"/>
    <s v="Eur."/>
    <n v="44.24"/>
    <s v="Eur."/>
    <n v="0"/>
    <s v="Eur."/>
    <s v=""/>
    <s v="0,00"/>
    <s v="Eur."/>
    <s v="Cartera"/>
    <s v="Cobrado"/>
    <s v="BANASEG-SV"/>
    <s v="ALLIANZ"/>
    <s v="AUTOS"/>
    <s v="Correduría"/>
    <s v="47013"/>
    <s v="VALLADOLID  VALLADOLID"/>
    <s v="Particular"/>
    <s v="12476243-P"/>
    <s v="Autos Flotas"/>
    <x v="4"/>
    <s v="ALLIANZ"/>
    <x v="0"/>
  </r>
  <r>
    <s v="2026002271"/>
    <s v="581098021"/>
    <s v="36780076-01365"/>
    <s v=""/>
    <x v="0"/>
    <d v="2026-01-01T00:00:00"/>
    <s v="JAVIER VAZQUEZ DE PAZ"/>
    <s v="ALLIANZ AUTO V. 08 COLECTIVO"/>
    <s v="AUTO FLOTA"/>
    <n v="529.54999999999995"/>
    <s v="Eur."/>
    <n v="63.55"/>
    <s v="Eur."/>
    <n v="63.5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399977-X"/>
    <s v="Autos Flotas"/>
    <x v="4"/>
    <s v="ALLIANZ"/>
    <x v="0"/>
  </r>
  <r>
    <s v="2026000588"/>
    <s v="581098039"/>
    <s v="36780076-01366"/>
    <d v="2026-01-05T00:00:00"/>
    <x v="6"/>
    <d v="2026-01-01T00:00:00"/>
    <s v="CONSTANCIO DE LA FUENTE OLMOS"/>
    <s v="ALLIANZ AUTO V. 08 COLECTIVO"/>
    <s v="AUTO FLOTA"/>
    <n v="555.16999999999996"/>
    <s v="Eur."/>
    <n v="66.62"/>
    <s v="Eur."/>
    <n v="66.62"/>
    <s v="Eur."/>
    <n v="0"/>
    <s v="Eur."/>
    <s v=""/>
    <s v="0,00"/>
    <s v="Eur."/>
    <s v="Cartera"/>
    <s v="Anulado_Cia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2273"/>
    <s v="581098047"/>
    <s v="36780076-01367"/>
    <s v=""/>
    <x v="0"/>
    <d v="2026-01-01T00:00:00"/>
    <s v="AGRONATUR IBERIA, S.C."/>
    <s v="ALLIANZ AUTO V. 08 COLECTIVO"/>
    <s v="AUTO FLOTA"/>
    <n v="282.63"/>
    <s v="Eur."/>
    <n v="33.92"/>
    <s v="Eur."/>
    <n v="33.92"/>
    <s v="Eur."/>
    <n v="0"/>
    <s v="Eur."/>
    <s v=""/>
    <s v="0,00"/>
    <s v="Eur."/>
    <s v="Cartera"/>
    <s v="Cobrado"/>
    <s v="BANASEG-SV"/>
    <s v="ALLIANZ"/>
    <s v="AUTOS"/>
    <s v="Correduría"/>
    <s v="28290"/>
    <s v="LAS ROZAS DE MADRID  MADRID"/>
    <s v="Empresa"/>
    <s v="J-87671376"/>
    <s v="Autos Flotas"/>
    <x v="4"/>
    <s v="ALLIANZ"/>
    <x v="0"/>
  </r>
  <r>
    <s v="2026002274"/>
    <s v="581098054"/>
    <s v="36780076-01368"/>
    <s v=""/>
    <x v="0"/>
    <d v="2026-01-01T00:00:00"/>
    <s v="HOSTAL RENUNCIO SL"/>
    <s v="ALLIANZ AUTO V. 08 COLECTIVO"/>
    <s v="AUTO FLOTA"/>
    <n v="476.88"/>
    <s v="Eur."/>
    <n v="57.23"/>
    <s v="Eur."/>
    <n v="57.23"/>
    <s v="Eur."/>
    <n v="0"/>
    <s v="Eur."/>
    <s v=""/>
    <s v="0,00"/>
    <s v="Eur."/>
    <s v="Cartera"/>
    <s v="Cobrado"/>
    <s v="BANASEG-SV"/>
    <s v="ALLIANZ"/>
    <s v="AUTOS"/>
    <s v="Correduría"/>
    <s v="09004"/>
    <s v="BURGOS"/>
    <s v="Empresa"/>
    <s v="B-09449323"/>
    <s v="Autos Flotas"/>
    <x v="4"/>
    <s v="ALLIANZ"/>
    <x v="0"/>
  </r>
  <r>
    <s v="2026002278"/>
    <s v="581098062"/>
    <s v="36780076-01369"/>
    <s v=""/>
    <x v="0"/>
    <d v="2026-01-01T00:00:00"/>
    <s v="BEATRIZ SANCHEZ PEREZ"/>
    <s v="ALLIANZ AUTO TODO RIESGO V.08 COLECTIVO"/>
    <s v="AUTO FLOTA"/>
    <n v="408.9"/>
    <s v="Eur."/>
    <n v="49.07"/>
    <s v="Eur."/>
    <n v="49.07"/>
    <s v="Eur."/>
    <n v="0"/>
    <s v="Eur."/>
    <s v=""/>
    <s v="0,00"/>
    <s v="Eur."/>
    <s v="Cartera"/>
    <s v="Cobrado"/>
    <s v="BANASEG-SV"/>
    <s v="ALLIANZ"/>
    <s v="AUTOS"/>
    <s v="Correduría"/>
    <s v="47009"/>
    <s v="VALLADOLID  VALLADOLID"/>
    <s v="Particular"/>
    <s v="09334870-K"/>
    <s v="Autos Flotas"/>
    <x v="4"/>
    <s v="ALLIANZ"/>
    <x v="0"/>
  </r>
  <r>
    <s v="2026002275"/>
    <s v="581098070"/>
    <s v="36780076-01371"/>
    <s v=""/>
    <x v="0"/>
    <d v="2026-01-01T00:00:00"/>
    <s v="LUCIANO SANCHEZ VEGA"/>
    <s v="ALLIANZ AUTO V. 08 COLECTIVO"/>
    <s v="AUTO FLOTA"/>
    <n v="494.21"/>
    <s v="Eur."/>
    <n v="59.31"/>
    <s v="Eur."/>
    <n v="59.31"/>
    <s v="Eur."/>
    <n v="0"/>
    <s v="Eur."/>
    <s v=""/>
    <s v="0,00"/>
    <s v="Eur."/>
    <s v="Cartera"/>
    <s v="Cobrado"/>
    <s v="BANASEG-SV"/>
    <s v="ALLIANZ"/>
    <s v="AUTOS"/>
    <s v="Correduría"/>
    <s v="47009"/>
    <s v="LA OVERUELA  VALLADOLID"/>
    <s v="Particular"/>
    <s v="13692568-R"/>
    <s v="Autos Flotas"/>
    <x v="4"/>
    <s v="ALLIANZ"/>
    <x v="0"/>
  </r>
  <r>
    <s v="2026002276"/>
    <s v="581098088"/>
    <s v="36780076-01372"/>
    <s v=""/>
    <x v="0"/>
    <d v="2026-01-01T00:00:00"/>
    <s v="FLORENCIO LAMA BLANCO"/>
    <s v="ALLIANZ AUTO V. 08 COLECTIVO"/>
    <s v="AUTO FLOTA"/>
    <n v="318.06"/>
    <s v="Eur."/>
    <n v="38.17"/>
    <s v="Eur."/>
    <n v="38.17"/>
    <s v="Eur."/>
    <n v="0"/>
    <s v="Eur."/>
    <s v=""/>
    <s v="0,00"/>
    <s v="Eur."/>
    <s v="Cartera"/>
    <s v="Liquidado_Cia"/>
    <s v="BANASEG-SV"/>
    <s v="ALLIANZ"/>
    <s v="AUTOS"/>
    <s v="Correduría"/>
    <s v="19208"/>
    <s v="ALOVERA  GUADALAJARA"/>
    <s v="Particular"/>
    <s v="36577202-A"/>
    <s v="Autos Flotas"/>
    <x v="4"/>
    <s v="ALLIANZ"/>
    <x v="0"/>
  </r>
  <r>
    <s v="2026001861"/>
    <s v="581532342"/>
    <s v="54692836-00001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Cob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2"/>
    <s v="581532359"/>
    <s v="54692836-00002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Cob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0"/>
    <s v="581532367"/>
    <s v="54692836-00003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3"/>
    <s v="581532375"/>
    <s v="54692836-00004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4"/>
    <s v="581532391"/>
    <s v="54692836-00006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5"/>
    <s v="581532383"/>
    <s v="54692836-00005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6"/>
    <s v="581532409"/>
    <s v="54692836-00007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7"/>
    <s v="581532417"/>
    <s v="54692836-00008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9"/>
    <s v="581532425"/>
    <s v="54692836-00009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68"/>
    <s v="581532433"/>
    <s v="54692836-00010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0"/>
    <s v="581532441"/>
    <s v="54692836-00011"/>
    <s v=""/>
    <x v="0"/>
    <d v="2026-01-01T00:00:00"/>
    <s v="DEHESA LOGISTC, S.L."/>
    <s v="AUTOGRUP V.03 (VH.COM. 2ª CATEG.)"/>
    <s v="AUTO FLOTA"/>
    <n v="149.33000000000001"/>
    <s v="Eur."/>
    <n v="17.920000000000002"/>
    <s v="Eur."/>
    <n v="17.920000000000002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74"/>
    <s v="581532458"/>
    <s v="54692836-00012"/>
    <s v=""/>
    <x v="0"/>
    <d v="2026-01-01T00:00:00"/>
    <s v="DEHESA LOGISTC, S.L."/>
    <s v="AUTOGRUP V.03 (VH.COM. 2ª CATEG.)"/>
    <s v="AUTO FLOTA"/>
    <n v="149.33000000000001"/>
    <s v="Eur."/>
    <n v="17.920000000000002"/>
    <s v="Eur."/>
    <n v="17.920000000000002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73"/>
    <s v="581532466"/>
    <s v="54692836-00013"/>
    <s v=""/>
    <x v="0"/>
    <d v="2026-01-01T00:00:00"/>
    <s v="DEHESA LOGISTC, S.L."/>
    <s v="AUTOGRUP V.03 (VH.COM. 2ª CATEG.)"/>
    <s v="AUTO FLOTA"/>
    <n v="149.33000000000001"/>
    <s v="Eur."/>
    <n v="17.920000000000002"/>
    <s v="Eur."/>
    <n v="17.920000000000002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71"/>
    <s v="581532474"/>
    <s v="54692836-00017"/>
    <s v=""/>
    <x v="0"/>
    <d v="2026-01-01T00:00:00"/>
    <s v="TRANSPERRINO 2013 S L U ,"/>
    <s v="AUTOGRUP V.03 (VH.COM. 2ª CATEG.)"/>
    <s v="AUTO FLOTA"/>
    <n v="462.32"/>
    <s v="Eur."/>
    <n v="55.48"/>
    <s v="Eur."/>
    <n v="55.48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2"/>
    <s v="581532482"/>
    <s v="54692836-00022"/>
    <s v=""/>
    <x v="0"/>
    <d v="2026-01-01T00:00:00"/>
    <s v="DEHESA LOGISTC, S.L."/>
    <s v="AUTOGRUP V.03 (VH.COM. 2ª CATEG.)"/>
    <s v="AUTO FLOTA"/>
    <n v="513.70000000000005"/>
    <s v="Eur."/>
    <n v="61.64"/>
    <s v="Eur."/>
    <n v="61.64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75"/>
    <s v="581532490"/>
    <s v="54692836-00023"/>
    <s v=""/>
    <x v="0"/>
    <d v="2026-01-01T00:00:00"/>
    <s v="TRANSPERRINO 2013 S L U ,"/>
    <s v="AUTOGRUP V.03 (VH.COM. 2ª CATEG.)"/>
    <s v="AUTO FLOTA"/>
    <n v="639.45000000000005"/>
    <s v="Eur."/>
    <n v="76.73"/>
    <s v="Eur."/>
    <n v="76.73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6"/>
    <s v="581532508"/>
    <s v="54692836-00026"/>
    <s v=""/>
    <x v="0"/>
    <d v="2026-01-01T00:00:00"/>
    <s v="TRANSPERRINO 2013 S L U ,"/>
    <s v="AUTOGRUP V.03 (VH.COM. 2ª CATEG.)"/>
    <s v="AUTO FLOTA"/>
    <n v="1533.96"/>
    <s v="Eur."/>
    <n v="184.08"/>
    <s v="Eur."/>
    <n v="184.08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7"/>
    <s v="581532516"/>
    <s v="54692836-00029"/>
    <s v=""/>
    <x v="0"/>
    <d v="2026-01-01T00:00:00"/>
    <s v="TRANSPERRINO 2013 S L U ,"/>
    <s v="AUTOGRUP V.03 (VH.COM. 2ª CATEG.)"/>
    <s v="AUTO FLOTA"/>
    <n v="1533.96"/>
    <s v="Eur."/>
    <n v="184.08"/>
    <s v="Eur."/>
    <n v="184.08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8"/>
    <s v="581532524"/>
    <s v="54692836-00030"/>
    <s v=""/>
    <x v="0"/>
    <d v="2026-01-01T00:00:00"/>
    <s v="TRANSPERRINO 2013 S L U ,"/>
    <s v="AUTOGRUP V.03 (VH.COM. 2ª CATEG.)"/>
    <s v="AUTO FLOTA"/>
    <n v="1424.87"/>
    <s v="Eur."/>
    <n v="170.98"/>
    <s v="Eur."/>
    <n v="170.98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79"/>
    <s v="581532532"/>
    <s v="54692836-00033"/>
    <d v="2026-01-27T00:00:00"/>
    <x v="0"/>
    <d v="2026-01-01T00:00:00"/>
    <s v="TRANSPERRINO 2013 S L U ,"/>
    <s v="AUTOGRUP V.03 (VH.COM. 2ª CATEG.)"/>
    <s v="AUTO FLOTA"/>
    <n v="200.5"/>
    <s v="Eur."/>
    <n v="24.06"/>
    <s v="Eur."/>
    <n v="24.06"/>
    <s v="Eur."/>
    <n v="0"/>
    <s v="Eur."/>
    <s v="ASETRA 2024"/>
    <n v="0"/>
    <s v="Eur."/>
    <s v="Cartera"/>
    <s v="Anul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80"/>
    <s v="581532540"/>
    <s v="54692836-00038"/>
    <s v=""/>
    <x v="0"/>
    <d v="2026-01-01T00:00:00"/>
    <s v="TRANSPERRINO 2013 S L U ,"/>
    <s v="AUTOGRUP V.03 (VH.COM. 2ª CATEG.)"/>
    <s v="AUTO FLOTA"/>
    <n v="415.1"/>
    <s v="Eur."/>
    <n v="49.81"/>
    <s v="Eur."/>
    <n v="49.81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81"/>
    <s v="581532557"/>
    <s v="54692836-00039"/>
    <s v=""/>
    <x v="0"/>
    <d v="2026-01-01T00:00:00"/>
    <s v="TRANSPERRINO 2013 S L U ,"/>
    <s v="AUTOGRUP V.03 (VH.COM. 2ª CATEG.)"/>
    <s v="AUTO FLOTA"/>
    <n v="415.1"/>
    <s v="Eur."/>
    <n v="49.81"/>
    <s v="Eur."/>
    <n v="49.81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89"/>
    <s v="581532565"/>
    <s v="54692836-00040"/>
    <s v=""/>
    <x v="0"/>
    <d v="2026-01-01T00:00:00"/>
    <s v="DEHESA LOGISTC, S.L."/>
    <s v="AUTOGRUP V.03 (VH.COM. 2ª CATEG.)"/>
    <s v="AUTO FLOTA"/>
    <n v="149.33000000000001"/>
    <s v="Eur."/>
    <n v="17.920000000000002"/>
    <s v="Eur."/>
    <n v="17.920000000000002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90"/>
    <s v="581532573"/>
    <s v="54692836-00041"/>
    <s v=""/>
    <x v="0"/>
    <d v="2026-01-01T00:00:00"/>
    <s v="DEHESA LOGISTC, S.L."/>
    <s v="AUTOGRUP V.03 (VH.COM. 2ª CATEG.)"/>
    <s v="AUTO FLOTA"/>
    <n v="1533.96"/>
    <s v="Eur."/>
    <n v="184.08"/>
    <s v="Eur."/>
    <n v="184.08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91"/>
    <s v="581532581"/>
    <s v="54692836-00042"/>
    <s v=""/>
    <x v="0"/>
    <d v="2026-01-01T00:00:00"/>
    <s v="TRANSPERRINO 2013 S L U ,"/>
    <s v="AUTOGRUP V.03 (VH.COM. 2ª CATEG.)"/>
    <s v="AUTO FLOTA"/>
    <n v="1790.31"/>
    <s v="Eur."/>
    <n v="214.84"/>
    <s v="Eur."/>
    <n v="214.84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82"/>
    <s v="581532607"/>
    <s v="54692836-00044"/>
    <s v=""/>
    <x v="0"/>
    <d v="2026-01-01T00:00:00"/>
    <s v="DEHESA LOGISTC, S.L."/>
    <s v="AUTOGRUP V.03 (VH.COM. 2ª CATEG.)"/>
    <s v="AUTO FLOTA"/>
    <n v="1533.96"/>
    <s v="Eur."/>
    <n v="184.08"/>
    <s v="Eur."/>
    <n v="184.08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83"/>
    <s v="581532599"/>
    <s v="54692836-00043"/>
    <s v=""/>
    <x v="0"/>
    <d v="2026-01-01T00:00:00"/>
    <s v="DEHESA LOGISTC, S.L."/>
    <s v="AUTOGRUP V.03 (VH.COM. 2ª CATEG.)"/>
    <s v="AUTO FLOTA"/>
    <n v="1784.86"/>
    <s v="Eur."/>
    <n v="214.18"/>
    <s v="Eur."/>
    <n v="214.18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84"/>
    <s v="581532623"/>
    <s v="54692836-00046"/>
    <s v=""/>
    <x v="0"/>
    <d v="2026-01-01T00:00:00"/>
    <s v="DEHESA LOGISTC, S.L."/>
    <s v="AUTOGRUP V.03 (VH.COM. 2ª CATEG.)"/>
    <s v="AUTO FLOTA"/>
    <n v="420.53"/>
    <s v="Eur."/>
    <n v="50.46"/>
    <s v="Eur."/>
    <n v="50.46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85"/>
    <s v="581532615"/>
    <s v="54692836-00045"/>
    <s v=""/>
    <x v="0"/>
    <d v="2026-01-01T00:00:00"/>
    <s v="TRANSPERRINO 2013 S L U ,"/>
    <s v="AUTOGRUP V.03 (VH.COM. 2ª CATEG.)"/>
    <s v="AUTO FLOTA"/>
    <n v="420.53"/>
    <s v="Eur."/>
    <n v="50.46"/>
    <s v="Eur."/>
    <n v="50.46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86"/>
    <s v="581532649"/>
    <s v="54692836-00048"/>
    <s v=""/>
    <x v="0"/>
    <d v="2026-01-01T00:00:00"/>
    <s v="DEHESA LOGISTC, S.L."/>
    <s v="AUTOGRUP V.03 (VH.COM. 2ª CATEG.)"/>
    <s v="AUTO FLOTA"/>
    <n v="639.45000000000005"/>
    <s v="Eur."/>
    <n v="76.73"/>
    <s v="Eur."/>
    <n v="76.73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88"/>
    <s v="581532631"/>
    <s v="54692836-00047"/>
    <s v=""/>
    <x v="0"/>
    <d v="2026-01-01T00:00:00"/>
    <s v="DEHESA LOGISTC, S.L."/>
    <s v="AUTOGRUP V.03 (VH.COM. 2ª CATEG.)"/>
    <s v="AUTO FLOTA"/>
    <n v="639.45000000000005"/>
    <s v="Eur."/>
    <n v="76.73"/>
    <s v="Eur."/>
    <n v="76.73"/>
    <s v="Eur."/>
    <n v="0"/>
    <s v="Eur."/>
    <s v=""/>
    <s v="0,00"/>
    <s v="Eur."/>
    <s v="Cartera"/>
    <s v="Liquidado_Cia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87"/>
    <s v="581532664"/>
    <s v="54692836-00050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93"/>
    <s v="581532672"/>
    <s v="54692836-00051"/>
    <s v=""/>
    <x v="0"/>
    <d v="2026-01-01T00:00:00"/>
    <s v="DEHESA LOGISTC, S.L."/>
    <s v="AUTOGRUP V.03 (VH.COM. 2ª CATEG.)"/>
    <s v="AUTO FLOTA"/>
    <n v="1784.86"/>
    <s v="Eur."/>
    <n v="214.18"/>
    <s v="Eur."/>
    <n v="214.18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92"/>
    <s v="581532656"/>
    <s v="54692836-00049"/>
    <s v=""/>
    <x v="0"/>
    <d v="2026-01-01T00:00:00"/>
    <s v="TRANSPERRINO 2013 S L U ,"/>
    <s v="AUTOGRUP V.03 (VH.COM. 2ª CATEG.)"/>
    <s v="AUTO FLOTA"/>
    <n v="149.33000000000001"/>
    <s v="Eur."/>
    <n v="17.920000000000002"/>
    <s v="Eur."/>
    <n v="17.920000000000002"/>
    <s v="Eur."/>
    <n v="0"/>
    <s v="Eur."/>
    <s v="ASETRA 2024"/>
    <n v="0"/>
    <s v="Eur."/>
    <s v="Cartera"/>
    <s v="Liquid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94"/>
    <s v="581532698"/>
    <s v="54692836-00053"/>
    <s v=""/>
    <x v="0"/>
    <d v="2026-01-01T00:00:00"/>
    <s v="DEHESA LOGISTC, S.L."/>
    <s v="AUTOGRUP V.03 (VH.COM. 2ª CATEG.)"/>
    <s v="AUTO FLOTA"/>
    <n v="513.70000000000005"/>
    <s v="Eur."/>
    <n v="61.64"/>
    <s v="Eur."/>
    <n v="61.64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895"/>
    <s v="581532706"/>
    <s v="54692836-00054"/>
    <s v=""/>
    <x v="0"/>
    <d v="2026-01-01T00:00:00"/>
    <s v="TRANSPERRINO 2013 S L U ,"/>
    <s v="AUTOGRUP V.03 (VH.COM. 2ª CATEG.)"/>
    <s v="AUTO FLOTA"/>
    <n v="433.16"/>
    <s v="Eur."/>
    <n v="51.98"/>
    <s v="Eur."/>
    <n v="51.98"/>
    <s v="Eur."/>
    <n v="0"/>
    <s v="Eur."/>
    <s v="ASETRA 2024"/>
    <n v="0"/>
    <s v="Eur."/>
    <s v="Cartera"/>
    <s v="Facturado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1896"/>
    <s v="581532680"/>
    <s v="54692836-00052"/>
    <s v=""/>
    <x v="0"/>
    <d v="2026-01-01T00:00:00"/>
    <s v="DEHESA LOGISTC, S.L."/>
    <s v="AUTOGRUP V.03 (VH.COM. 2ª CATEG.)"/>
    <s v="AUTO FLOTA"/>
    <n v="386.21"/>
    <s v="Eur."/>
    <n v="46.35"/>
    <s v="Eur."/>
    <n v="46.35"/>
    <s v="Eur."/>
    <n v="0"/>
    <s v="Eur."/>
    <s v=""/>
    <s v="0,00"/>
    <s v="Eur."/>
    <s v="Cartera"/>
    <s v="Facturado"/>
    <s v="BANASEG-SV"/>
    <s v="ALLIANZ"/>
    <s v="AUTOS"/>
    <s v="Correduría"/>
    <s v="47329"/>
    <s v="VILLABAÑEZ  VALLADOLID"/>
    <s v="Empresa"/>
    <s v="B-42914523"/>
    <s v="Autos Flotas"/>
    <x v="4"/>
    <s v="ALLIANZ"/>
    <x v="0"/>
  </r>
  <r>
    <s v="2026001909"/>
    <s v="581664061"/>
    <s v="56381493-00001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2"/>
    <s v="581664079"/>
    <s v="56381493-00002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1"/>
    <s v="581664087"/>
    <s v="56381493-00003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0"/>
    <s v="581664095"/>
    <s v="56381493-00004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3"/>
    <s v="581664103"/>
    <s v="56381493-00005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4"/>
    <s v="581664111"/>
    <s v="56381493-00006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6"/>
    <s v="581664129"/>
    <s v="56381493-00007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7"/>
    <s v="581664137"/>
    <s v="56381493-00008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9"/>
    <s v="581664152"/>
    <s v="56381493-00010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8"/>
    <s v="581664160"/>
    <s v="56381493-00011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0"/>
    <s v="581664178"/>
    <s v="56381493-00012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15"/>
    <s v="581664145"/>
    <s v="56381493-00009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1"/>
    <s v="581664186"/>
    <s v="56381493-00013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2"/>
    <s v="581664202"/>
    <s v="56381493-00017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3"/>
    <s v="581664194"/>
    <s v="56381493-00016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5"/>
    <s v="581664228"/>
    <s v="56381493-00022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4"/>
    <s v="581664210"/>
    <s v="56381493-00018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7"/>
    <s v="581664269"/>
    <s v="56381493-00029"/>
    <s v=""/>
    <x v="0"/>
    <d v="2026-01-01T00:00:00"/>
    <s v="ARALIA SERVICIOS SOCIOSANITARIOS, S.A."/>
    <s v="AUTOGRUP V.03 (VH.COM 1ªCATEG.)"/>
    <s v="AUTO FLOTA"/>
    <n v="2189.04"/>
    <s v="Eur."/>
    <n v="262.68"/>
    <s v="Eur."/>
    <n v="262.68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9"/>
    <s v="581664236"/>
    <s v="56381493-00023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8"/>
    <s v="581664244"/>
    <s v="56381493-00024"/>
    <s v=""/>
    <x v="0"/>
    <d v="2026-01-01T00:00:00"/>
    <s v="ARALIA SERVICIOS SOCIOSANITARIOS, S.A."/>
    <s v="AUTOGRUP V.03 (VH.COM 1ªCATEG.)"/>
    <s v="AUTO FLOTA"/>
    <n v="612.07000000000005"/>
    <s v="Eur."/>
    <n v="73.45"/>
    <s v="Eur."/>
    <n v="73.45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26"/>
    <s v="581664251"/>
    <s v="56381493-00027"/>
    <s v=""/>
    <x v="0"/>
    <d v="2026-01-01T00:00:00"/>
    <s v="ARALIA SERVICIOS SOCIOSANITARIOS, S.A."/>
    <s v="AUTOGRUP V.03 (VH.COM 1ªCATEG.)"/>
    <s v="AUTO FLOTA"/>
    <n v="105.77"/>
    <s v="Eur."/>
    <n v="12.69"/>
    <s v="Eur."/>
    <n v="12.69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30"/>
    <s v="581664285"/>
    <s v="56381493-00031"/>
    <s v=""/>
    <x v="0"/>
    <d v="2026-01-01T00:00:00"/>
    <s v="ARALIA SERVICIOS SOCIOSANITARIOS, S.A."/>
    <s v="AUTOGRUP V.03 (VH.COM 1ªCATEG.)"/>
    <s v="AUTO FLOTA"/>
    <n v="2189.04"/>
    <s v="Eur."/>
    <n v="262.68"/>
    <s v="Eur."/>
    <n v="262.68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32"/>
    <s v="581664277"/>
    <s v="56381493-00030"/>
    <s v=""/>
    <x v="0"/>
    <d v="2026-01-01T00:00:00"/>
    <s v="ARALIA SERVICIOS SOCIOSANITARIOS, S.A."/>
    <s v="AUTOGRUP V.03(TURISMOS)"/>
    <s v="AUTO FLOTA"/>
    <n v="508.05"/>
    <s v="Eur."/>
    <n v="60.97"/>
    <s v="Eur."/>
    <n v="60.97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1931"/>
    <s v="581664293"/>
    <s v="56381493-00032"/>
    <s v=""/>
    <x v="0"/>
    <d v="2026-01-01T00:00:00"/>
    <s v="ARALIA SERVICIOS SOCIOSANITARIOS, S.A."/>
    <s v="AUTOGRUP V.03 (VH.COM 1ªCATEG.)"/>
    <s v="AUTO FLOTA"/>
    <n v="2189.04"/>
    <s v="Eur."/>
    <n v="262.68"/>
    <s v="Eur."/>
    <n v="262.68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Empresa"/>
    <s v="A-47326475"/>
    <s v="Autos Flotas"/>
    <x v="4"/>
    <s v="ALLIANZ"/>
    <x v="0"/>
  </r>
  <r>
    <s v="2026002830"/>
    <s v="581669771"/>
    <s v="56412520-00001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3"/>
    <s v="581669789"/>
    <s v="56412520-00002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2"/>
    <s v="581669797"/>
    <s v="56412520-00003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1"/>
    <s v="581669805"/>
    <s v="56412520-00004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7"/>
    <s v="581669813"/>
    <s v="56412520-00005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4"/>
    <s v="581669821"/>
    <s v="56412520-00006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5"/>
    <s v="581669839"/>
    <s v="56412520-00007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6"/>
    <s v="581669847"/>
    <s v="56412520-00008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360"/>
    <s v="581669862"/>
    <s v="56412520-00010"/>
    <d v="2026-01-21T00:00:00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Anul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8"/>
    <s v="581669870"/>
    <s v="56412520-00011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0"/>
    <s v="581669854"/>
    <s v="56412520-00009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39"/>
    <s v="581669888"/>
    <s v="56412520-00012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1"/>
    <s v="581669896"/>
    <s v="56412520-00013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2"/>
    <s v="581669904"/>
    <s v="56412520-00015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3"/>
    <s v="581669946"/>
    <s v="56412520-00019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4"/>
    <s v="581669920"/>
    <s v="56412520-00017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5"/>
    <s v="581669938"/>
    <s v="56412520-00018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6"/>
    <s v="581669912"/>
    <s v="56412520-00016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7"/>
    <s v="581669953"/>
    <s v="56412520-00020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9"/>
    <s v="581669961"/>
    <s v="56412520-00021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48"/>
    <s v="581669979"/>
    <s v="56412520-00022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29"/>
    <s v="581669987"/>
    <s v="56412520-00023"/>
    <d v="2026-02-04T00:00:00"/>
    <x v="12"/>
    <d v="2026-01-01T00:00:00"/>
    <s v="JULIO NUÑEZ, S.L."/>
    <s v="AUTOGRUP V.03 (VH.COM. 2ª CATEG.)"/>
    <s v="AUTO FLOTA"/>
    <n v="3364.59"/>
    <s v="Eur."/>
    <n v="403.75"/>
    <s v="Eur."/>
    <n v="403.75"/>
    <s v="Eur."/>
    <n v="0"/>
    <s v="Eur."/>
    <s v=""/>
    <s v="0,00"/>
    <s v="Eur."/>
    <s v="Cartera"/>
    <s v="Anul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2828"/>
    <s v="581669995"/>
    <s v="56412520-00024"/>
    <d v="2026-02-04T00:00:00"/>
    <x v="12"/>
    <d v="2026-01-01T00:00:00"/>
    <s v="JULIO NUÑEZ, S.L."/>
    <s v="AUTOGRUP V.03 (VH.COM. 2ª CATEG.)"/>
    <s v="AUTO FLOTA"/>
    <n v="3364.59"/>
    <s v="Eur."/>
    <n v="403.75"/>
    <s v="Eur."/>
    <n v="403.75"/>
    <s v="Eur."/>
    <n v="0"/>
    <s v="Eur."/>
    <s v=""/>
    <s v="0,00"/>
    <s v="Eur."/>
    <s v="Cartera"/>
    <s v="Anul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2850"/>
    <s v="581670001"/>
    <s v="56412520-00025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1"/>
    <s v="581670019"/>
    <s v="56412520-00026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2"/>
    <s v="581670027"/>
    <s v="56412520-00027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361"/>
    <s v="581670035"/>
    <s v="56412520-00028"/>
    <d v="2026-01-01T00:00:00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Anul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3"/>
    <s v="581670043"/>
    <s v="56412520-00029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5"/>
    <s v="581670050"/>
    <s v="56412520-00030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4"/>
    <s v="581670068"/>
    <s v="56412520-00031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6"/>
    <s v="581670076"/>
    <s v="56412520-00032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7"/>
    <s v="581670084"/>
    <s v="56412520-00034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8"/>
    <s v="581670092"/>
    <s v="56412520-00035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59"/>
    <s v="581670100"/>
    <s v="56412520-00036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0"/>
    <s v="581670118"/>
    <s v="56412520-00037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1"/>
    <s v="581670126"/>
    <s v="56412520-00039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2"/>
    <s v="581670134"/>
    <s v="56412520-00040"/>
    <s v=""/>
    <x v="0"/>
    <d v="2026-01-01T00:00:00"/>
    <s v="JULIO NUÑEZ, S.L."/>
    <s v="AUTOGRUP V.03 (VH.COM. 2ª CATEG.)"/>
    <s v="AUTO FLOTA"/>
    <n v="1310.33"/>
    <s v="Eur."/>
    <n v="157.24"/>
    <s v="Eur."/>
    <n v="157.24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3"/>
    <s v="581670142"/>
    <s v="56412520-00041"/>
    <s v=""/>
    <x v="0"/>
    <d v="2026-01-01T00:00:00"/>
    <s v="JULIO NUÑEZ, S.L."/>
    <s v="AUTOGRUP V.03 (VH.COM. 2ª CATEG.)"/>
    <s v="AUTO FLOTA"/>
    <n v="1133.6600000000001"/>
    <s v="Eur."/>
    <n v="136.04"/>
    <s v="Eur."/>
    <n v="136.04"/>
    <s v="Eur."/>
    <n v="0"/>
    <s v="Eur."/>
    <s v=""/>
    <s v="0,00"/>
    <s v="Eur."/>
    <s v="Cartera"/>
    <s v="Cob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4"/>
    <s v="581670159"/>
    <s v="56412520-00042"/>
    <s v=""/>
    <x v="0"/>
    <d v="2026-01-01T00:00:00"/>
    <s v="JULIO NUÑEZ, S.L."/>
    <s v="AUTOGRUP V.03 (VH.COM. 2ª CATEG.)"/>
    <s v="AUTO FLOTA"/>
    <n v="1133.6600000000001"/>
    <s v="Eur."/>
    <n v="136.04"/>
    <s v="Eur."/>
    <n v="136.04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5"/>
    <s v="581670167"/>
    <s v="56412520-00043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6"/>
    <s v="581670175"/>
    <s v="56412520-00044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7"/>
    <s v="581670183"/>
    <s v="56412520-00046"/>
    <s v=""/>
    <x v="0"/>
    <d v="2026-01-01T00:00:00"/>
    <s v="JULIO NUÑEZ, S.L."/>
    <s v="AUTOGRUP V.03 (VH.COM. 2ª CATEG.)"/>
    <s v="AUTO FLOTA"/>
    <n v="621.30999999999995"/>
    <s v="Eur."/>
    <n v="49.7"/>
    <s v="Eur."/>
    <n v="49.7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9"/>
    <s v="581670209"/>
    <s v="56412520-00048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68"/>
    <s v="581670191"/>
    <s v="56412520-00047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70"/>
    <s v="581670217"/>
    <s v="56412520-00049"/>
    <s v=""/>
    <x v="0"/>
    <d v="2026-01-01T00:00:00"/>
    <s v="JULIO NUÑEZ, S.L."/>
    <s v="AUTOGRUP V.03 (VH.COM. 2ª CATEG.)"/>
    <s v="AUTO FLOTA"/>
    <n v="372.42"/>
    <s v="Eur."/>
    <n v="44.69"/>
    <s v="Eur."/>
    <n v="44.69"/>
    <s v="Eur."/>
    <n v="0"/>
    <s v="Eur."/>
    <s v=""/>
    <s v="0,00"/>
    <s v="Eur."/>
    <s v="Cartera"/>
    <s v="Liquid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71"/>
    <s v="581670225"/>
    <s v="56412520-00050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Cartera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0420"/>
    <s v="471365660-Y"/>
    <s v="542224893"/>
    <s v=""/>
    <x v="0"/>
    <d v="2026-01-20T00:00:00"/>
    <s v="MIGUEL SEVERO MUCIENTES REY"/>
    <s v="VIDA AHORRO"/>
    <s v="AHORRO"/>
    <n v="450"/>
    <s v="Eur."/>
    <n v="0"/>
    <s v="Eur."/>
    <n v="0"/>
    <s v="Eur."/>
    <n v="0"/>
    <s v="Eur."/>
    <s v=""/>
    <s v="0,00"/>
    <s v="Eur."/>
    <s v="Cartera"/>
    <s v="Cobrado"/>
    <s v="BANASEG-SV"/>
    <s v="OCCIDENT GCO, S.A.U. DE SEGUROS Y REASEGUROS"/>
    <s v="AHORRO / PENSIONES"/>
    <s v="Compañía"/>
    <s v="47013"/>
    <s v="VALLADOLID  VALLADOLID"/>
    <s v="Particular"/>
    <s v="71152771-V"/>
    <s v="Vida Ahorro Individual"/>
    <x v="9"/>
    <s v="OCCIDENT"/>
    <x v="0"/>
  </r>
  <r>
    <s v="2026002580"/>
    <s v="472135461-V"/>
    <s v="548030867"/>
    <d v="2026-02-01T00:00:00"/>
    <x v="2"/>
    <d v="2026-02-05T00:00:00"/>
    <s v="ANA MARIA VELASCO SANCHEZ-VALENCIA"/>
    <s v="TURISMOS"/>
    <s v="AUTOS"/>
    <n v="368.09"/>
    <s v="Eur."/>
    <n v="44.17"/>
    <s v="Eur."/>
    <n v="44.17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009"/>
    <s v="VALLADOLID   VALLADOLID"/>
    <s v="Particular"/>
    <s v="71166163-T"/>
    <s v="Autos Cat. 1"/>
    <x v="0"/>
    <s v="OCCIDENT"/>
    <x v="1"/>
  </r>
  <r>
    <s v="2026002581"/>
    <s v="472158664-K"/>
    <s v="548365310"/>
    <s v=""/>
    <x v="2"/>
    <d v="2026-02-22T00:00:00"/>
    <s v="EVA FERNANDEZ SALAMANCA"/>
    <s v="TURISMOS"/>
    <s v="AUTOS"/>
    <n v="232.59"/>
    <s v="Eur."/>
    <n v="27.91"/>
    <s v="Eur."/>
    <n v="27.91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250"/>
    <s v="MOJADOS  VALLADOLID"/>
    <s v="Particular"/>
    <s v="09343423-H"/>
    <s v="Autos Cat. 1"/>
    <x v="0"/>
    <s v="OCCIDENT"/>
    <x v="1"/>
  </r>
  <r>
    <s v="2026002582"/>
    <s v="472056889-K"/>
    <s v="548056918"/>
    <s v=""/>
    <x v="2"/>
    <d v="2026-02-24T00:00:00"/>
    <s v="NAVATRANS SOC. COOPERATIVA"/>
    <s v="ACCIDENTES COLECTIVO"/>
    <s v="ACCIDENTES"/>
    <n v="4446.3999999999996"/>
    <s v="Eur."/>
    <n v="711.42"/>
    <s v="Eur."/>
    <n v="711.42"/>
    <s v="Eur."/>
    <n v="0"/>
    <s v="Eur."/>
    <s v=""/>
    <s v="0,00"/>
    <s v="Eur."/>
    <s v="Cartera"/>
    <s v="Cobrado"/>
    <s v="BANASEG-SV"/>
    <s v="OCCIDENT GCO, S.A.U. DE SEGUROS Y REASEGUROS"/>
    <s v="ACCIDENTES"/>
    <s v="Correduría"/>
    <s v="40470"/>
    <s v="NAVAS DE ORO  SEGOVIA"/>
    <s v="Empresa"/>
    <s v="F-40101578"/>
    <s v="Accidentes Colectivo"/>
    <x v="6"/>
    <s v="OCCIDENT"/>
    <x v="1"/>
  </r>
  <r>
    <s v="2026002583"/>
    <s v="472152806-W"/>
    <s v="548351243"/>
    <s v=""/>
    <x v="2"/>
    <d v="2026-02-24T00:00:00"/>
    <s v="MARIA RUBIO ROMERO"/>
    <s v="TURISMOS"/>
    <s v="AUTOS"/>
    <n v="733.83"/>
    <s v="Eur."/>
    <n v="88.06"/>
    <s v="Eur."/>
    <n v="88.06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01"/>
    <s v="VALLADOLID  VALLADOLID"/>
    <s v="Particular"/>
    <s v="71969913-S"/>
    <s v="Autos Cat. 1"/>
    <x v="0"/>
    <s v="OCCIDENT"/>
    <x v="1"/>
  </r>
  <r>
    <s v="2026002584"/>
    <s v="472158697-X"/>
    <s v="548365381"/>
    <d v="2026-02-01T00:00:00"/>
    <x v="2"/>
    <d v="2026-02-22T00:00:00"/>
    <s v="ROSA SANCHEZ-VALENCIA DIEZ"/>
    <s v="TURISMOS"/>
    <s v="AUTOS"/>
    <n v="345.8"/>
    <s v="Eur."/>
    <n v="41.5"/>
    <s v="Eur."/>
    <n v="41.5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009"/>
    <s v="VALLADOLID  VALLADOLID"/>
    <s v="Particular"/>
    <s v="09294166-G"/>
    <s v="Autos Cat. 1"/>
    <x v="0"/>
    <s v="OCCIDENT"/>
    <x v="1"/>
  </r>
  <r>
    <s v="2026002585"/>
    <s v="472163558-R"/>
    <s v="548640565"/>
    <s v=""/>
    <x v="2"/>
    <d v="2026-02-26T00:00:00"/>
    <s v="MERCEDES GARRIDO DIEZ"/>
    <s v="TURISMOS"/>
    <s v="AUTOS"/>
    <n v="277.51"/>
    <s v="Eur."/>
    <n v="33.299999999999997"/>
    <s v="Eur."/>
    <n v="33.299999999999997"/>
    <s v="Eur."/>
    <n v="0"/>
    <s v="Eur."/>
    <s v=""/>
    <s v="0,00"/>
    <s v="Eur."/>
    <s v="Cartera"/>
    <s v="Devuelto"/>
    <s v="BANASEG-SV"/>
    <s v="OCCIDENT GCO, S.A.U. DE SEGUROS Y REASEGUROS"/>
    <s v="AUTOS"/>
    <s v="Correduría"/>
    <s v="47320"/>
    <s v="TUDELA DE DUERO  Valladolid"/>
    <s v="Particular"/>
    <s v="09274900-N"/>
    <s v="Autos Cat. 1"/>
    <x v="0"/>
    <s v="OCCIDENT"/>
    <x v="1"/>
  </r>
  <r>
    <s v="2026002586"/>
    <s v="472167150-B"/>
    <s v="548652595"/>
    <d v="2026-02-05T00:00:00"/>
    <x v="2"/>
    <d v="2026-02-05T00:00:00"/>
    <s v="CARRETILLAS MAYOR, S.A."/>
    <s v="TURISMOS"/>
    <s v="AUTOS"/>
    <n v="639.86"/>
    <s v="Eur."/>
    <n v="76.78"/>
    <s v="Eur."/>
    <n v="76.78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7"/>
    <s v="472167151-K"/>
    <s v="548652603"/>
    <d v="2026-02-05T00:00:00"/>
    <x v="2"/>
    <d v="2026-02-05T00:00:00"/>
    <s v="CARRETILLAS MAYOR, S.A."/>
    <s v="TURISMOS"/>
    <s v="AUTOS"/>
    <n v="596.62"/>
    <s v="Eur."/>
    <n v="71.59"/>
    <s v="Eur."/>
    <n v="71.59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8"/>
    <s v="472167078-A"/>
    <s v="548652479"/>
    <d v="2026-02-05T00:00:00"/>
    <x v="2"/>
    <d v="2026-02-05T00:00:00"/>
    <s v="CARRETILLAS MAYOR, S.A."/>
    <s v="TURISMOS"/>
    <s v="AUTOS"/>
    <n v="618.26"/>
    <s v="Eur."/>
    <n v="74.19"/>
    <s v="Eur."/>
    <n v="74.19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9"/>
    <s v="472167062-L"/>
    <s v="548652456"/>
    <d v="2026-02-05T00:00:00"/>
    <x v="2"/>
    <d v="2026-02-05T00:00:00"/>
    <s v="CARRETILLAS MAYOR, S.A."/>
    <s v="TURISMOS"/>
    <s v="AUTOS"/>
    <n v="660.9"/>
    <s v="Eur."/>
    <n v="79.3"/>
    <s v="Eur."/>
    <n v="79.3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0"/>
    <s v="472167096-G"/>
    <s v="548652508"/>
    <d v="2026-02-05T00:00:00"/>
    <x v="2"/>
    <d v="2026-02-05T00:00:00"/>
    <s v="CARRETILLAS MAYOR, S.A."/>
    <s v="TURISMOS"/>
    <s v="AUTOS"/>
    <n v="626.54999999999995"/>
    <s v="Eur."/>
    <n v="75.19"/>
    <s v="Eur."/>
    <n v="75.19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1"/>
    <s v="472169459-E"/>
    <s v="548656240"/>
    <d v="2026-02-07T00:00:00"/>
    <x v="2"/>
    <d v="2026-02-07T00:00:00"/>
    <s v="CARRETILLAS MAYOR, S.A."/>
    <s v="TURISMOS"/>
    <s v="AUTOS"/>
    <n v="585.02"/>
    <s v="Eur."/>
    <n v="70.2"/>
    <s v="Eur."/>
    <n v="70.2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2"/>
    <s v="472172237-L"/>
    <s v="548660566"/>
    <d v="2026-02-05T00:00:00"/>
    <x v="2"/>
    <d v="2026-02-13T00:00:00"/>
    <s v="ANTONIO ALBERTO CALVO LAMELA"/>
    <s v="TURISMOS"/>
    <s v="AUTOS"/>
    <n v="353.42"/>
    <s v="Eur."/>
    <n v="42.41"/>
    <s v="Eur."/>
    <n v="42.41"/>
    <s v="Eur."/>
    <n v="0"/>
    <s v="Eur."/>
    <s v=""/>
    <s v="0,00"/>
    <s v="Eur."/>
    <s v="Cartera"/>
    <s v="Anulado"/>
    <s v="BANASEG-SV"/>
    <s v="OCCIDENT GCO, S.A.U. DE SEGUROS Y REASEGUROS"/>
    <s v="AUTOS"/>
    <s v="Correduría"/>
    <s v="47003"/>
    <s v="VALLADOLID  VALLADOLID"/>
    <s v="Particular"/>
    <s v="12387752-K"/>
    <s v="Autos Cat. 1"/>
    <x v="0"/>
    <s v="OCCIDENT"/>
    <x v="1"/>
  </r>
  <r>
    <s v="2026002593"/>
    <s v="472169873-E"/>
    <s v="548656870"/>
    <s v=""/>
    <x v="2"/>
    <d v="2026-02-08T00:00:00"/>
    <s v="MIGUEL ANGEL VEGA CORUJO"/>
    <s v="TURISMOS"/>
    <s v="AUTOS"/>
    <n v="373.24"/>
    <s v="Eur."/>
    <n v="44.78"/>
    <s v="Eur."/>
    <n v="44.78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07"/>
    <s v="VALLADOLID  VALLADOLID"/>
    <s v="Particular"/>
    <s v="10167847-F"/>
    <s v="Autos Cat. 1"/>
    <x v="0"/>
    <s v="OCCIDENT"/>
    <x v="1"/>
  </r>
  <r>
    <s v="2026002594"/>
    <s v="472204942-C"/>
    <s v="549016583"/>
    <s v=""/>
    <x v="2"/>
    <d v="2026-02-26T00:00:00"/>
    <s v="ALICIA MARTINEZ SANCHEZ-VALENCIA"/>
    <s v="TURISMOS"/>
    <s v="AUTOS"/>
    <n v="639.05999999999995"/>
    <s v="Eur."/>
    <n v="76.69"/>
    <s v="Eur."/>
    <n v="76.69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001"/>
    <s v="VALLADOLID  VALLADOLID"/>
    <s v="Particular"/>
    <s v="71165799-G"/>
    <s v="Autos Cat. 1"/>
    <x v="0"/>
    <s v="OCCIDENT"/>
    <x v="1"/>
  </r>
  <r>
    <s v="2026002595"/>
    <s v="472231198-Q"/>
    <s v="548032698"/>
    <s v=""/>
    <x v="2"/>
    <d v="2026-02-04T00:00:00"/>
    <s v="CENTRO DENTAL ALBERTO SEVILLANO, S.L."/>
    <s v="COMERCIO PLUS"/>
    <s v="M.COMERCIO"/>
    <n v="1163.33"/>
    <s v="Eur."/>
    <n v="261.75"/>
    <s v="Eur."/>
    <n v="261.75"/>
    <s v="Eur."/>
    <n v="0"/>
    <s v="Eur."/>
    <s v=""/>
    <s v="0,00"/>
    <s v="Eur."/>
    <s v="Cartera"/>
    <s v="Cobrado"/>
    <s v="BANASEG-SV"/>
    <s v="OCCIDENT GCO, S.A.U. DE SEGUROS Y REASEGUROS"/>
    <s v="M.COMERCIO"/>
    <s v="Correduría"/>
    <s v="47014"/>
    <s v="VALLADOLID  VALLADOLID"/>
    <s v="Empresa"/>
    <s v="B-04987855"/>
    <s v="Multirriesgo Comercios"/>
    <x v="1"/>
    <s v="OCCIDENT"/>
    <x v="1"/>
  </r>
  <r>
    <s v="2026002596"/>
    <s v="472174919-H"/>
    <s v="548665005"/>
    <s v=""/>
    <x v="2"/>
    <d v="2026-02-19T00:00:00"/>
    <s v="DISTRIB.DE GASOLEO 2001, S.L. ,"/>
    <s v="TURISMOS"/>
    <s v="AUTOS"/>
    <n v="1241.78"/>
    <s v="Eur."/>
    <n v="149.01"/>
    <s v="Eur."/>
    <n v="149.01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09"/>
    <s v="VALLADOLID  VALLADOLID"/>
    <s v="Empresa"/>
    <s v="B-47500111"/>
    <s v="Autos Cat. 1"/>
    <x v="0"/>
    <s v="OCCIDENT"/>
    <x v="1"/>
  </r>
  <r>
    <s v="2026002597"/>
    <s v="472175058-R"/>
    <s v="548665285"/>
    <s v=""/>
    <x v="2"/>
    <d v="2026-02-19T00:00:00"/>
    <s v="SOLUCIONES DE INGENIERIA INDUSTRIAL, S.L."/>
    <s v="AGRICOLA/REMOLQUES/CAMIONES"/>
    <s v="AUTOS"/>
    <n v="129.27000000000001"/>
    <s v="Eur."/>
    <n v="12.93"/>
    <s v="Eur."/>
    <n v="12.93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12"/>
    <s v="VALLADOLID  VALLADOLID"/>
    <s v="Empresa"/>
    <s v="B-47556048"/>
    <s v="Autos Cat. 2"/>
    <x v="4"/>
    <s v="OCCIDENT"/>
    <x v="1"/>
  </r>
  <r>
    <s v="2026000836"/>
    <s v="877601751"/>
    <s v="14193664-02257"/>
    <s v=""/>
    <x v="0"/>
    <d v="2026-01-01T00:00:00"/>
    <s v="TAGRATUR SLU"/>
    <s v="AUTOGRUP V.03 (VH.COM 1ªCATEG.)"/>
    <s v="AUTO FLOTA"/>
    <n v="1899.4"/>
    <s v="Eur."/>
    <n v="242.18"/>
    <s v="Eur."/>
    <n v="227.93"/>
    <s v="Eur."/>
    <n v="14.25"/>
    <s v="Eur."/>
    <s v=""/>
    <s v="0,00"/>
    <s v="Eur."/>
    <s v="Producción"/>
    <s v="Liquid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837"/>
    <s v="877595680"/>
    <s v="14193664-02254"/>
    <s v=""/>
    <x v="0"/>
    <d v="2026-01-01T00:00:00"/>
    <s v="OLGA MARIA MORAL ACEBES"/>
    <s v="AUTOGRUP V.03 (VH.COM 1ªCATEG.)"/>
    <s v="AUTO FLOTA"/>
    <n v="559.16"/>
    <s v="Eur."/>
    <n v="71.290000000000006"/>
    <s v="Eur."/>
    <n v="67.099999999999994"/>
    <s v="Eur."/>
    <n v="4.1900000000000004"/>
    <s v="Eur."/>
    <s v=""/>
    <s v="0,00"/>
    <s v="Eur."/>
    <s v="Producción"/>
    <s v="Liquidado_Cia"/>
    <s v="BANASEG-SV"/>
    <s v="ALLIANZ"/>
    <s v="AUTOS"/>
    <s v="Correduría"/>
    <s v="47012"/>
    <s v="VALLADOLID  VALLADOLID"/>
    <s v="Particular"/>
    <s v="44900031-Y"/>
    <s v="Autos Flotas"/>
    <x v="4"/>
    <s v="ALLIANZ"/>
    <x v="0"/>
  </r>
  <r>
    <s v="2026000838"/>
    <s v="877601272"/>
    <s v="14193664-02256"/>
    <s v=""/>
    <x v="0"/>
    <d v="2026-01-01T00:00:00"/>
    <s v="TAGRATUR SLU"/>
    <s v="AUTOGRUP V.03 (VH.COM 1ªCATEG.)"/>
    <s v="AUTO FLOTA"/>
    <n v="1736.82"/>
    <s v="Eur."/>
    <n v="221.45"/>
    <s v="Eur."/>
    <n v="208.42"/>
    <s v="Eur."/>
    <n v="13.03"/>
    <s v="Eur."/>
    <s v=""/>
    <s v="0,00"/>
    <s v="Eur."/>
    <s v="Producción"/>
    <s v="Liquid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421"/>
    <s v="8755212677"/>
    <s v="1001038242"/>
    <s v=""/>
    <x v="0"/>
    <d v="2026-01-17T00:00:00"/>
    <s v="AGRO SANMOR, S.L."/>
    <s v="AUTOS FLOTA"/>
    <s v="AUTO FLOTA"/>
    <n v="793.67"/>
    <s v="Eur."/>
    <n v="63.49"/>
    <s v="Eur."/>
    <n v="63.49"/>
    <s v="Eur."/>
    <n v="0"/>
    <s v="Eur."/>
    <s v="ASETRA 2024"/>
    <n v="0"/>
    <s v="Eur."/>
    <s v="Cartera"/>
    <s v="Cobrado"/>
    <s v="BANASEG-SV"/>
    <s v="MAPFRE ESPAÑA, S.A."/>
    <s v="AUTOS"/>
    <s v="Correduría"/>
    <s v="47850"/>
    <s v="VILLANUEVA DE LOS CABALLEROS  VALLADOLID"/>
    <s v="Empresa"/>
    <s v="B-47801931"/>
    <s v="Autos Flotas"/>
    <x v="4"/>
    <s v="MAPFRE"/>
    <x v="0"/>
  </r>
  <r>
    <s v="2026002373"/>
    <s v="8747275603"/>
    <s v="5727714641"/>
    <d v="2026-02-07T00:00:00"/>
    <x v="13"/>
    <d v="2026-02-07T00:00:00"/>
    <s v="JUAN CARLOS IBAÑEZ CRESPO"/>
    <s v="AUTOS 2025 BANASEGUR"/>
    <s v="AUTOS"/>
    <n v="402.39"/>
    <s v="Eur."/>
    <n v="40.229999999999997"/>
    <s v="Eur."/>
    <n v="40.229999999999997"/>
    <s v="Eur."/>
    <n v="0"/>
    <s v="Eur."/>
    <s v=""/>
    <s v="0,00"/>
    <s v="Eur."/>
    <s v="Cartera"/>
    <s v="Anulado"/>
    <s v="BANASEG-SV"/>
    <s v="MAPFRE ESPAÑA, S.A."/>
    <s v="AUTOS"/>
    <s v="Correduría"/>
    <s v="47009"/>
    <s v="VALLADOLID  VALLADOLID"/>
    <s v="Particular"/>
    <s v="17439338-W"/>
    <s v="Autos Cat. 2"/>
    <x v="4"/>
    <s v="MAPFRE"/>
    <x v="0"/>
  </r>
  <r>
    <s v="2026000422"/>
    <s v="8759277171"/>
    <s v="8498099"/>
    <s v=""/>
    <x v="0"/>
    <d v="2026-01-01T00:00:00"/>
    <s v="AYSEGUL USTUNER "/>
    <s v="MEDISALUD"/>
    <s v="SALUD"/>
    <n v="258.08999999999997"/>
    <s v="Eur."/>
    <n v="28.43"/>
    <s v="Eur."/>
    <n v="28.43"/>
    <s v="Eur."/>
    <n v="0"/>
    <s v="Eur."/>
    <s v=""/>
    <s v="0,00"/>
    <s v="Eur."/>
    <s v="Cartera"/>
    <s v="Liquidado_Cia"/>
    <s v="BANASEG-SV"/>
    <s v="MAPFRE ESPAÑA, S.A."/>
    <s v="SALUD"/>
    <s v="Compañía"/>
    <s v="47001"/>
    <s v="VALLADOLID  VALLADOLID"/>
    <s v="Particular"/>
    <s v="Y5939183-E"/>
    <s v="Salud Particular"/>
    <x v="7"/>
    <s v="MAPFRE"/>
    <x v="0"/>
  </r>
  <r>
    <s v="2026002598"/>
    <s v="8759277172"/>
    <s v="8498099"/>
    <s v=""/>
    <x v="2"/>
    <d v="2026-02-01T00:00:00"/>
    <s v="AYSEGUL USTUNER "/>
    <s v="MEDISALUD"/>
    <s v="SALUD"/>
    <n v="236.74"/>
    <s v="Eur."/>
    <n v="28.41"/>
    <s v="Eur."/>
    <n v="28.41"/>
    <s v="Eur."/>
    <n v="0"/>
    <s v="Eur."/>
    <s v=""/>
    <s v="0,00"/>
    <s v="Eur."/>
    <s v="Cartera"/>
    <s v="Liquidado_Cia"/>
    <s v="BANASEG-SV"/>
    <s v="MAPFRE ESPAÑA, S.A."/>
    <s v="SALUD"/>
    <s v="Compañía"/>
    <s v="47001"/>
    <s v="VALLADOLID  VALLADOLID"/>
    <s v="Particular"/>
    <s v="Y5939183-E"/>
    <s v="Salud Particular"/>
    <x v="7"/>
    <s v="MAPFRE"/>
    <x v="1"/>
  </r>
  <r>
    <s v="2026000423"/>
    <s v="8759028583"/>
    <s v="12225546"/>
    <s v=""/>
    <x v="0"/>
    <d v="2026-01-01T00:00:00"/>
    <s v="NURIA PEDROL PORTA"/>
    <s v="MEDISALUD"/>
    <s v="SALUD"/>
    <n v="265.36"/>
    <s v="Eur."/>
    <n v="25.92"/>
    <s v="Eur."/>
    <n v="25.92"/>
    <s v="Eur."/>
    <n v="0"/>
    <s v="Eur."/>
    <s v=""/>
    <s v="0,00"/>
    <s v="Eur."/>
    <s v="Cartera"/>
    <s v="Liquidado_Cia"/>
    <s v="BANASEG-SV"/>
    <s v="MAPFRE ESPAÑA, S.A."/>
    <s v="SALUD"/>
    <s v="Compañía"/>
    <s v="47130"/>
    <s v="SIMANCAS  VALLADOLID"/>
    <s v="Particular"/>
    <s v="39651634-W"/>
    <s v="Salud Particular"/>
    <x v="7"/>
    <s v="MAPFRE"/>
    <x v="0"/>
  </r>
  <r>
    <s v="2026002599"/>
    <s v="8759028584"/>
    <s v="12225546"/>
    <s v=""/>
    <x v="2"/>
    <d v="2026-02-01T00:00:00"/>
    <s v="NURIA PEDROL PORTA"/>
    <s v="MEDISALUD"/>
    <s v="SALUD"/>
    <n v="216.07"/>
    <s v="Eur."/>
    <n v="25.92"/>
    <s v="Eur."/>
    <n v="25.92"/>
    <s v="Eur."/>
    <n v="0"/>
    <s v="Eur."/>
    <s v=""/>
    <s v="0,00"/>
    <s v="Eur."/>
    <s v="Cartera"/>
    <s v="Liquidado_Cia"/>
    <s v="BANASEG-SV"/>
    <s v="MAPFRE ESPAÑA, S.A."/>
    <s v="SALUD"/>
    <s v="Compañía"/>
    <s v="47130"/>
    <s v="SIMANCAS  VALLADOLID"/>
    <s v="Particular"/>
    <s v="39651634-W"/>
    <s v="Salud Particular"/>
    <x v="7"/>
    <s v="MAPFRE"/>
    <x v="1"/>
  </r>
  <r>
    <s v="2026002600"/>
    <s v="8759029134"/>
    <s v="12230215"/>
    <s v=""/>
    <x v="2"/>
    <d v="2026-02-01T00:00:00"/>
    <s v="NURIA EUGENIA GONZALEZ PEDROL"/>
    <s v="MEDISALUD"/>
    <s v="SALUD"/>
    <n v="133.57"/>
    <s v="Eur."/>
    <n v="16.02"/>
    <s v="Eur."/>
    <n v="16.02"/>
    <s v="Eur."/>
    <n v="0"/>
    <s v="Eur."/>
    <s v=""/>
    <s v="0,00"/>
    <s v="Eur."/>
    <s v="Cartera"/>
    <s v="Liquidado_Cia"/>
    <s v="BANASEG-SV"/>
    <s v="MAPFRE ESPAÑA, S.A."/>
    <s v="SALUD"/>
    <s v="Compañía"/>
    <s v="47130"/>
    <s v="SIMANCAS  VALLADOLID"/>
    <s v="Particular"/>
    <s v="71150033-Q"/>
    <s v="Salud Particular"/>
    <x v="7"/>
    <s v="MAPFRE"/>
    <x v="1"/>
  </r>
  <r>
    <s v="2026000425"/>
    <s v="8759029133"/>
    <s v="12230215"/>
    <s v=""/>
    <x v="0"/>
    <d v="2026-01-01T00:00:00"/>
    <s v="NURIA EUGENIA GONZALEZ PEDROL"/>
    <s v="MEDISALUD"/>
    <s v="SALUD"/>
    <n v="138.51"/>
    <s v="Eur."/>
    <n v="16.02"/>
    <s v="Eur."/>
    <n v="16.02"/>
    <s v="Eur."/>
    <n v="0"/>
    <s v="Eur."/>
    <s v=""/>
    <s v="0,00"/>
    <s v="Eur."/>
    <s v="Cartera"/>
    <s v="Liquidado_Cia"/>
    <s v="BANASEG-SV"/>
    <s v="MAPFRE ESPAÑA, S.A."/>
    <s v="SALUD"/>
    <s v="Compañía"/>
    <s v="47130"/>
    <s v="SIMANCAS  VALLADOLID"/>
    <s v="Particular"/>
    <s v="71150033-Q"/>
    <s v="Salud Particular"/>
    <x v="7"/>
    <s v="MAPFRE"/>
    <x v="0"/>
  </r>
  <r>
    <s v="2026000424"/>
    <s v="8760285128"/>
    <s v="8557340"/>
    <s v=""/>
    <x v="0"/>
    <d v="2026-01-01T00:00:00"/>
    <s v="MARIA CRISTINA GARCIA DE LA SANTA PEREZ"/>
    <s v="MEDISALUD"/>
    <s v="SALUD"/>
    <n v="178.06"/>
    <s v="Eur."/>
    <n v="14.16"/>
    <s v="Eur."/>
    <n v="14.16"/>
    <s v="Eur."/>
    <n v="0"/>
    <s v="Eur."/>
    <s v=""/>
    <s v="0,00"/>
    <s v="Eur."/>
    <s v="Cartera"/>
    <s v="Liquidado_Cia"/>
    <s v="BANASEG-SV"/>
    <s v="MAPFRE ESPAÑA, S.A."/>
    <s v="SALUD"/>
    <s v="Compañía"/>
    <s v="28043"/>
    <s v="MADRID  MADRID"/>
    <s v="Particular"/>
    <s v="44355044-G"/>
    <s v="Salud Particular"/>
    <x v="7"/>
    <s v="MAPFRE"/>
    <x v="0"/>
  </r>
  <r>
    <s v="2026002601"/>
    <s v="8760285129"/>
    <s v="8557340"/>
    <s v=""/>
    <x v="2"/>
    <d v="2026-02-01T00:00:00"/>
    <s v="MARIA CRISTINA GARCIA DE LA SANTA PEREZ"/>
    <s v="MEDISALUD"/>
    <s v="SALUD"/>
    <n v="157.03"/>
    <s v="Eur."/>
    <n v="14.13"/>
    <s v="Eur."/>
    <n v="14.13"/>
    <s v="Eur."/>
    <n v="0"/>
    <s v="Eur."/>
    <s v=""/>
    <s v="0,00"/>
    <s v="Eur."/>
    <s v="Cartera"/>
    <s v="Liquidado_Cia"/>
    <s v="BANASEG-SV"/>
    <s v="MAPFRE ESPAÑA, S.A."/>
    <s v="SALUD"/>
    <s v="Compañía"/>
    <s v="28043"/>
    <s v="MADRID  MADRID"/>
    <s v="Particular"/>
    <s v="44355044-G"/>
    <s v="Salud Particular"/>
    <x v="7"/>
    <s v="MAPFRE"/>
    <x v="1"/>
  </r>
  <r>
    <s v="2026000427"/>
    <s v="8761124214"/>
    <s v="10377463"/>
    <s v=""/>
    <x v="0"/>
    <d v="2026-01-01T00:00:00"/>
    <s v="FLORENTINO ARRIBAS ALONSO"/>
    <s v="MEDISALUD"/>
    <s v="SALUD"/>
    <n v="2556.13"/>
    <s v="Eur."/>
    <n v="164.63"/>
    <s v="Eur."/>
    <n v="164.63"/>
    <s v="Eur."/>
    <n v="0"/>
    <s v="Eur."/>
    <s v=""/>
    <s v="0,00"/>
    <s v="Eur."/>
    <s v="Cartera"/>
    <s v="Liquidado_Cia"/>
    <s v="BANASEG-SV"/>
    <s v="MAPFRE ESPAÑA, S.A."/>
    <s v="SALUD"/>
    <s v="Compañía"/>
    <s v="47005"/>
    <s v="VALLADOLID  VALLADOLID"/>
    <s v="Particular"/>
    <s v="12222063-R"/>
    <s v="Salud Particular"/>
    <x v="7"/>
    <s v="MAPFRE"/>
    <x v="0"/>
  </r>
  <r>
    <s v="2026002602"/>
    <s v="8747291719"/>
    <s v="1001016522"/>
    <s v=""/>
    <x v="2"/>
    <d v="2026-02-01T00:00:00"/>
    <s v="NARCISO SARMENTERO MARTIN"/>
    <s v="SEGURO AUTOMOVILES"/>
    <s v="AUTOS"/>
    <n v="619.01"/>
    <s v="Eur."/>
    <n v="74.290000000000006"/>
    <s v="Eur."/>
    <n v="74.290000000000006"/>
    <s v="Eur."/>
    <n v="0"/>
    <s v="Eur."/>
    <s v=""/>
    <s v="0,00"/>
    <s v="Eur."/>
    <s v="Cartera"/>
    <s v="Cobrado"/>
    <s v="BANASEG-SV"/>
    <s v="MAPFRE ESPAÑA, S.A."/>
    <s v="AUTOS"/>
    <s v="Correduría"/>
    <s v="47009"/>
    <s v="VALLADOLID  VALLADOLID"/>
    <s v="Particular"/>
    <s v="12164830-S"/>
    <s v="Autos Cat. 1"/>
    <x v="0"/>
    <s v="MAPFRE"/>
    <x v="1"/>
  </r>
  <r>
    <s v="2026002603"/>
    <s v="8747163321"/>
    <s v="7578000010"/>
    <s v=""/>
    <x v="2"/>
    <d v="2026-02-07T00:00:00"/>
    <s v="LUCIDIO MERINERO CAMACHO"/>
    <s v="SEGURO AUTOMOVILES"/>
    <s v="AUTOS"/>
    <n v="345.49"/>
    <s v="Eur."/>
    <n v="41.45"/>
    <s v="Eur."/>
    <n v="41.45"/>
    <s v="Eur."/>
    <n v="0"/>
    <s v="Eur."/>
    <s v=""/>
    <s v="0,00"/>
    <s v="Eur."/>
    <s v="Cartera"/>
    <s v="Cobrado"/>
    <s v="BANASEG-SV"/>
    <s v="MAPFRE ESPAÑA, S.A."/>
    <s v="AUTOS"/>
    <s v="Correduría"/>
    <s v="40445"/>
    <s v="JUARROS DE VOLTOYA   SEGOVIA"/>
    <s v="Particular"/>
    <s v="03399237-K"/>
    <s v="Autos Cat. 1"/>
    <x v="0"/>
    <s v="MAPFRE"/>
    <x v="1"/>
  </r>
  <r>
    <s v="2026002604"/>
    <s v="8747187280"/>
    <s v="7785000527"/>
    <s v=""/>
    <x v="2"/>
    <d v="2026-02-01T00:00:00"/>
    <s v="CONSTANCIO DE LA FUENTE GOMEZ"/>
    <s v="SEGURO AUTOMOVILES"/>
    <s v="AUTOS"/>
    <n v="533.13"/>
    <s v="Eur."/>
    <n v="63.98"/>
    <s v="Eur."/>
    <n v="63.98"/>
    <s v="Eur."/>
    <n v="0"/>
    <s v="Eur."/>
    <s v=""/>
    <s v="0,00"/>
    <s v="Eur."/>
    <s v="Cartera"/>
    <s v="Cobrado"/>
    <s v="BANASEG-SV"/>
    <s v="MAPFRE ESPAÑA, S.A."/>
    <s v="AUTOS"/>
    <s v="Correduría"/>
    <s v="40215"/>
    <s v="ARROYO DE CUELLAR  SEGOVIA"/>
    <s v="Particular"/>
    <s v="03406796-J"/>
    <s v="Autos Cat. 1"/>
    <x v="0"/>
    <s v="MAPFRE"/>
    <x v="1"/>
  </r>
  <r>
    <s v="2026000426"/>
    <s v="8751159325"/>
    <s v="7785000619"/>
    <s v=""/>
    <x v="0"/>
    <d v="2026-01-04T00:00:00"/>
    <s v="EVA MARIA COQUE GURPEQUI"/>
    <s v="AUTOS 2022"/>
    <s v="AUTOS"/>
    <n v="344.13"/>
    <s v="Eur."/>
    <n v="41.29"/>
    <s v="Eur."/>
    <n v="41.29"/>
    <s v="Eur."/>
    <n v="0"/>
    <s v="Eur."/>
    <s v=""/>
    <s v="0,00"/>
    <s v="Eur."/>
    <s v="Cartera"/>
    <s v="Cobrado"/>
    <s v="BANASEG-SV"/>
    <s v="MAPFRE ESPAÑA, S.A."/>
    <s v="AUTOS"/>
    <s v="Correduría"/>
    <s v="47006"/>
    <s v="VALLADOLID  VALLADOLID"/>
    <s v="Particular"/>
    <s v="12370621-W"/>
    <s v="Autos Cat. 2"/>
    <x v="4"/>
    <s v="MAPFRE"/>
    <x v="0"/>
  </r>
  <r>
    <s v="2026000428"/>
    <s v="8856296"/>
    <s v="96732274"/>
    <s v=""/>
    <x v="0"/>
    <d v="2026-01-16T00:00:00"/>
    <s v="HACIENDA TINTAURUS, S.L."/>
    <s v="CASER PYME BODEGAS"/>
    <s v="M. INDUSTRIAL"/>
    <n v="2670.04"/>
    <s v="Eur."/>
    <n v="600.76"/>
    <s v="Eur."/>
    <n v="600.76"/>
    <s v="Eur."/>
    <n v="0"/>
    <s v="Eur."/>
    <s v=""/>
    <s v="0,00"/>
    <s v="Eur."/>
    <s v="Cartera"/>
    <s v="Cobrado"/>
    <s v="BANASEG-SV"/>
    <s v="CASER SEGUROS"/>
    <s v="MULTIRRIESGOS INDUSTRIAL"/>
    <s v="Correduría"/>
    <s v="49800"/>
    <s v="TORO   ZAMORA"/>
    <s v="Empresa"/>
    <s v="B-47795380"/>
    <s v="Multirriesgo Comercios"/>
    <x v="1"/>
    <s v="CASER"/>
    <x v="0"/>
  </r>
  <r>
    <s v="2026002405"/>
    <s v="877765689"/>
    <s v="58130959-0000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03"/>
    <s v="877768386"/>
    <s v="58130959-0000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0840"/>
    <s v="877600811"/>
    <s v="14193664-02255"/>
    <s v=""/>
    <x v="0"/>
    <d v="2026-01-01T00:00:00"/>
    <s v="TAGRATUR SLU"/>
    <s v="AUTOGRUP V.03 (VH.COM 1ªCATEG.)"/>
    <s v="AUTO FLOTA"/>
    <n v="1745.63"/>
    <s v="Eur."/>
    <n v="222.57"/>
    <s v="Eur."/>
    <n v="209.48"/>
    <s v="Eur."/>
    <n v="13.09"/>
    <s v="Eur."/>
    <s v=""/>
    <s v="0,00"/>
    <s v="Eur."/>
    <s v="Producción"/>
    <s v="Liquid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2406"/>
    <s v="877764906"/>
    <s v="58130959-0000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04"/>
    <s v="877763395"/>
    <s v="58130959-00001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07"/>
    <s v="877767081"/>
    <s v="58130959-0000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0"/>
    <s v="877766356"/>
    <s v="58130959-0000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08"/>
    <s v="877769038"/>
    <s v="58130959-0000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09"/>
    <s v="877770150"/>
    <s v="58130959-00009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1"/>
    <s v="877769434"/>
    <s v="58130959-0000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2"/>
    <s v="877771547"/>
    <s v="58130959-0001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0485"/>
    <s v="877773428"/>
    <s v="14193664-02258"/>
    <s v=""/>
    <x v="0"/>
    <d v="2026-01-21T00:00:00"/>
    <s v="ADOLFO SALAS GONZALEZ"/>
    <s v="AUTOGRUP V.03 (VH.COM 1ªCATEG.)"/>
    <s v="AUTO FLOTA"/>
    <n v="1440.83"/>
    <s v="Eur."/>
    <n v="183.71"/>
    <s v="Eur."/>
    <n v="172.9"/>
    <s v="Eur."/>
    <n v="10.81"/>
    <s v="Eur."/>
    <s v=""/>
    <s v="0,00"/>
    <s v="Eur."/>
    <s v="Producción"/>
    <s v="Cobrado"/>
    <s v="BANASEG-SV"/>
    <s v="ALLIANZ"/>
    <s v="AUTOS"/>
    <s v="Correduría"/>
    <s v="47195"/>
    <s v="ARROYO DE LA ENCOMIENDA  VALLADOLID"/>
    <s v="Particular"/>
    <s v="09304842-P"/>
    <s v="Autos Flotas"/>
    <x v="4"/>
    <s v="ALLIANZ"/>
    <x v="0"/>
  </r>
  <r>
    <s v="2026002414"/>
    <s v="877773626"/>
    <s v="58130959-00011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3"/>
    <s v="877773980"/>
    <s v="58130959-0001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5"/>
    <s v="877774194"/>
    <s v="58130959-0001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6"/>
    <s v="877774384"/>
    <s v="58130959-0001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8"/>
    <s v="877774590"/>
    <s v="58130959-00015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7"/>
    <s v="877774939"/>
    <s v="58130959-0001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19"/>
    <s v="877774616"/>
    <s v="58130959-0001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0"/>
    <s v="877775266"/>
    <s v="58130959-0001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1"/>
    <s v="877775464"/>
    <s v="58130959-00019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2"/>
    <s v="877775530"/>
    <s v="58130959-0002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3"/>
    <s v="877775647"/>
    <s v="58130959-00021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4"/>
    <s v="877776025"/>
    <s v="58130959-0002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5"/>
    <s v="877775829"/>
    <s v="58130959-0002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6"/>
    <s v="877776256"/>
    <s v="58130959-00025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7"/>
    <s v="877776157"/>
    <s v="58130959-0002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0839"/>
    <s v="877776595"/>
    <s v="14193664-02259"/>
    <s v=""/>
    <x v="0"/>
    <d v="2026-01-01T00:00:00"/>
    <s v="MAURICIO ENRIQUE TEJERO MORENO"/>
    <s v="AUTOGRUP V.03 (VH.COM 1ªCATEG.)"/>
    <s v="AUTO FLOTA"/>
    <n v="1926.28"/>
    <s v="Eur."/>
    <n v="245.6"/>
    <s v="Eur."/>
    <n v="231.15"/>
    <s v="Eur."/>
    <n v="14.45"/>
    <s v="Eur."/>
    <s v=""/>
    <s v="0,00"/>
    <s v="Eur."/>
    <s v="Producción"/>
    <s v="Liquidado_Cia"/>
    <s v="BANASEG-SV"/>
    <s v="ALLIANZ"/>
    <s v="AUTOS"/>
    <s v="Correduría"/>
    <s v="47155"/>
    <s v="SANTOVENIA DE PISUERGA  VALLADOLID"/>
    <s v="Particular"/>
    <s v="12432069-V"/>
    <s v="Autos Flotas"/>
    <x v="4"/>
    <s v="ALLIANZ"/>
    <x v="0"/>
  </r>
  <r>
    <s v="2026002428"/>
    <s v="877776397"/>
    <s v="58130959-00026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29"/>
    <s v="877776801"/>
    <s v="58130959-00027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0"/>
    <s v="877777270"/>
    <s v="58130959-00029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1"/>
    <s v="877777684"/>
    <s v="58130959-0003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2"/>
    <s v="877777767"/>
    <s v="58130959-00032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3"/>
    <s v="877777445"/>
    <s v="58130959-00030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7"/>
    <s v="877777866"/>
    <s v="58130959-0003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4"/>
    <s v="877776926"/>
    <s v="58130959-00028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8"/>
    <s v="877777924"/>
    <s v="58130959-00034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5"/>
    <s v="877778062"/>
    <s v="58130959-0003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6"/>
    <s v="877778229"/>
    <s v="58130959-00036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39"/>
    <s v="877778450"/>
    <s v="58130959-00037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0"/>
    <s v="877779441"/>
    <s v="58130959-00039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1"/>
    <s v="877778831"/>
    <s v="58130959-00038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4"/>
    <s v="877779615"/>
    <s v="58130959-00040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3"/>
    <s v="877780696"/>
    <s v="58130959-00043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6"/>
    <s v="877780993"/>
    <s v="58130959-00044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5"/>
    <s v="877781108"/>
    <s v="58130959-00045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2"/>
    <s v="877780142"/>
    <s v="58130959-00042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9"/>
    <s v="877782841"/>
    <s v="58130959-0005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8"/>
    <s v="877779995"/>
    <s v="58130959-00041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47"/>
    <s v="877782270"/>
    <s v="58130959-00048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2"/>
    <s v="877782130"/>
    <s v="58130959-00047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0"/>
    <s v="877782759"/>
    <s v="58130959-00049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1"/>
    <s v="877781868"/>
    <s v="58130959-00046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3"/>
    <s v="877783005"/>
    <s v="58130959-0005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4"/>
    <s v="877783195"/>
    <s v="58130959-00052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5"/>
    <s v="877783484"/>
    <s v="58130959-0005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6"/>
    <s v="877785430"/>
    <s v="58130959-00056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7"/>
    <s v="877789416"/>
    <s v="58130959-0006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8"/>
    <s v="877783757"/>
    <s v="58130959-00054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59"/>
    <s v="877785836"/>
    <s v="58130959-00058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1"/>
    <s v="877788822"/>
    <s v="58130959-0006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0"/>
    <s v="877788509"/>
    <s v="58130959-00059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2"/>
    <s v="877785596"/>
    <s v="58130959-00057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3"/>
    <s v="877784987"/>
    <s v="58130959-00055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6"/>
    <s v="877789648"/>
    <s v="58130959-0006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5"/>
    <s v="877789887"/>
    <s v="58130959-0006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4"/>
    <s v="877790208"/>
    <s v="58130959-00064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7"/>
    <s v="877790455"/>
    <s v="58130959-00065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8"/>
    <s v="877790489"/>
    <s v="58130959-0006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69"/>
    <s v="877790661"/>
    <s v="58130959-00067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0"/>
    <s v="877790836"/>
    <s v="58130959-00068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1"/>
    <s v="877791453"/>
    <s v="58130959-00069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2"/>
    <s v="877792147"/>
    <s v="58130959-00071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3"/>
    <s v="877791883"/>
    <s v="58130959-00070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4"/>
    <s v="877792329"/>
    <s v="58130959-00072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5"/>
    <s v="877793871"/>
    <s v="58130959-0007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8"/>
    <s v="877796577"/>
    <s v="58130959-0007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6"/>
    <s v="878029267"/>
    <s v="58130959-00073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9"/>
    <s v="877795660"/>
    <s v="58130959-0007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77"/>
    <s v="877798375"/>
    <s v="58130959-0007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0"/>
    <s v="877798441"/>
    <s v="58130959-0007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1"/>
    <s v="877799605"/>
    <s v="58130959-0008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2"/>
    <s v="877798698"/>
    <s v="58130959-00079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3"/>
    <s v="877800577"/>
    <s v="58130959-00082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5"/>
    <s v="877801112"/>
    <s v="58130959-0008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4"/>
    <s v="877799365"/>
    <s v="58130959-0008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8"/>
    <s v="877801310"/>
    <s v="58130959-0008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7"/>
    <s v="877801401"/>
    <s v="58130959-00086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6"/>
    <s v="877800874"/>
    <s v="58130959-0008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89"/>
    <s v="877805014"/>
    <s v="58130959-00089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1"/>
    <s v="877803563"/>
    <s v="58130959-0008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0"/>
    <s v="877805774"/>
    <s v="58130959-0009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3"/>
    <s v="877805717"/>
    <s v="58130959-0009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2"/>
    <s v="877806095"/>
    <s v="58130959-0009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9"/>
    <s v="877801526"/>
    <s v="58130959-0008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Liquid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4"/>
    <s v="877806251"/>
    <s v="58130959-0009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5"/>
    <s v="877810030"/>
    <s v="58130959-00099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6"/>
    <s v="877810808"/>
    <s v="58130959-0010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7"/>
    <s v="877806954"/>
    <s v="58130959-0009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498"/>
    <s v="877814842"/>
    <s v="58130959-00103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0"/>
    <s v="877807093"/>
    <s v="58130959-0009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1"/>
    <s v="877813414"/>
    <s v="58130959-0010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2"/>
    <s v="877806756"/>
    <s v="58130959-00094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3"/>
    <s v="877807291"/>
    <s v="58130959-0009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4"/>
    <s v="877807887"/>
    <s v="58130959-0009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5"/>
    <s v="877815252"/>
    <s v="58130959-00104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6"/>
    <s v="877815856"/>
    <s v="58130959-0010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7"/>
    <s v="877816250"/>
    <s v="58130959-00106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8"/>
    <s v="877814131"/>
    <s v="58130959-00102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09"/>
    <s v="877832570"/>
    <s v="58130959-00107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0"/>
    <s v="877833255"/>
    <s v="58130959-00110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1"/>
    <s v="877833123"/>
    <s v="58130959-00109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277"/>
    <s v="877832679"/>
    <s v="36780076-01382"/>
    <s v=""/>
    <x v="0"/>
    <d v="2026-01-01T00:00:00"/>
    <s v="DENISLAV ASENOV ANGELOV"/>
    <s v="ALLIANZ AUTO V. 08 COLECTIVO"/>
    <s v="AUTO FLOTA"/>
    <n v="353.59"/>
    <s v="Eur."/>
    <n v="45.08"/>
    <s v="Eur."/>
    <n v="42.43"/>
    <s v="Eur."/>
    <n v="2.65"/>
    <s v="Eur."/>
    <s v=""/>
    <s v="0,00"/>
    <s v="Eur."/>
    <s v="Producción"/>
    <s v="Liquid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2512"/>
    <s v="877833016"/>
    <s v="58130959-00108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3"/>
    <s v="877833883"/>
    <s v="58130959-00113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4"/>
    <s v="877833420"/>
    <s v="58130959-00111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5"/>
    <s v="877834071"/>
    <s v="58130959-00114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6"/>
    <s v="877834303"/>
    <s v="58130959-00115"/>
    <s v=""/>
    <x v="14"/>
    <d v="2026-01-01T00:00:00"/>
    <s v="CAFAES, S.L."/>
    <s v="AUTOGRUP V.03 (VH.COM. 2ª CATEG.)"/>
    <s v="AUTO FLOTA"/>
    <n v="101.45"/>
    <s v="Eur."/>
    <n v="12.17"/>
    <s v="Eur."/>
    <n v="12.17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2517"/>
    <s v="877833750"/>
    <s v="58130959-00112"/>
    <s v=""/>
    <x v="14"/>
    <d v="2026-01-01T00:00:00"/>
    <s v="CAFAES, S.L."/>
    <s v="AUTOGRUP V.03 (VH.COM. 2ª CATEG.)"/>
    <s v="AUTO FLOTA"/>
    <n v="95.5"/>
    <s v="Eur."/>
    <n v="11.46"/>
    <s v="Eur."/>
    <n v="11.46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5009990"/>
    <s v="8762005375"/>
    <s v="2002500714103"/>
    <s v=""/>
    <x v="8"/>
    <d v="2025-12-31T00:00:00"/>
    <s v="JOSE RICARDO LUCAS MARTIN"/>
    <s v="AUTOS 2025 BANASEGUR"/>
    <s v="AUTOS"/>
    <n v="448.12"/>
    <s v="Eur."/>
    <n v="44.83"/>
    <s v="Eur."/>
    <n v="44.83"/>
    <s v="Eur."/>
    <n v="0"/>
    <s v="Eur."/>
    <s v=""/>
    <s v="0,00"/>
    <s v="Eur."/>
    <s v="Producción"/>
    <s v="Liquidado_Cia"/>
    <s v="BANASEG-SV"/>
    <s v="MAPFRE ESPAÑA, S.A."/>
    <s v="AUTOS"/>
    <s v="Correduría"/>
    <s v="47193"/>
    <s v="CISTERNIGA  VALLADOLID"/>
    <s v="Particular"/>
    <s v="07861558-C"/>
    <s v="Autos Cat. 2"/>
    <x v="4"/>
    <s v="MAPFRE"/>
    <x v="0"/>
  </r>
  <r>
    <s v="2026002605"/>
    <s v="472379671-K"/>
    <s v="548341685"/>
    <s v=""/>
    <x v="2"/>
    <d v="2026-02-01T00:00:00"/>
    <s v="MARIA BELEN FUENTES PEREZ"/>
    <s v="HOGAR PLUS 2015"/>
    <s v="M.HOGAR"/>
    <n v="422.2"/>
    <s v="Eur."/>
    <n v="105.55"/>
    <s v="Eur."/>
    <n v="105.55"/>
    <s v="Eur."/>
    <n v="0"/>
    <s v="Eur."/>
    <s v=""/>
    <s v="0,00"/>
    <s v="Eur."/>
    <s v="Cartera"/>
    <s v="Cobrado"/>
    <s v="BANASEG-SV"/>
    <s v="OCCIDENT GCO, S.A.U. DE SEGUROS Y REASEGUROS"/>
    <s v="M.HOGAR"/>
    <s v="Correduría"/>
    <s v="47006"/>
    <s v="VALLADOLID  VALLADOLID"/>
    <s v="Particular"/>
    <s v="09323174-D"/>
    <s v="Hogar"/>
    <x v="2"/>
    <s v="OCCIDENT"/>
    <x v="1"/>
  </r>
  <r>
    <s v="2026001897"/>
    <s v="877927628"/>
    <s v="36780076-01383"/>
    <s v=""/>
    <x v="15"/>
    <d v="2026-01-01T00:00:00"/>
    <s v="ANSELMO RUIZ CRESPO"/>
    <s v="ALLIANZ AUTO V. 08 COLECTIVO"/>
    <s v="AUTO FLOTA"/>
    <n v="74.63"/>
    <s v="Eur."/>
    <n v="9.52"/>
    <s v="Eur."/>
    <n v="8.9600000000000009"/>
    <s v="Eur."/>
    <n v="0.56000000000000005"/>
    <s v="Eur."/>
    <s v=""/>
    <s v="0,00"/>
    <s v="Eur."/>
    <s v="Producción"/>
    <s v="Cobrado"/>
    <s v="BANASEG-SV"/>
    <s v="ALLIANZ"/>
    <s v="AUTOS"/>
    <s v="Correduría"/>
    <s v="47014"/>
    <s v="VALLADOLID  VALLADOLID"/>
    <s v="Particular"/>
    <s v="12064768-A"/>
    <s v="Autos Flotas"/>
    <x v="4"/>
    <s v="ALLIANZ"/>
    <x v="0"/>
  </r>
  <r>
    <s v="2026000841"/>
    <s v="877913669"/>
    <s v="14193664-02260"/>
    <s v=""/>
    <x v="0"/>
    <d v="2026-01-01T00:00:00"/>
    <s v="MOHAMADI CHOKRAFI BOUTALEB"/>
    <s v="AUTOGRUP V.03 (VH.COM 1ªCATEG.)"/>
    <s v="AUTO FLOTA"/>
    <n v="1137.25"/>
    <s v="Eur."/>
    <n v="145"/>
    <s v="Eur."/>
    <n v="136.47"/>
    <s v="Eur."/>
    <n v="8.5299999999999994"/>
    <s v="Eur."/>
    <s v=""/>
    <s v="0,00"/>
    <s v="Eur."/>
    <s v="Producción"/>
    <s v="Liquidado_Cia"/>
    <s v="BANASEG-SV"/>
    <s v="ALLIANZ"/>
    <s v="AUTOS"/>
    <s v="Correduría"/>
    <s v="47013"/>
    <s v="VALLADOLID - VALLADOLID"/>
    <s v="Particular"/>
    <s v="12440393-S"/>
    <s v="Autos Flotas"/>
    <x v="4"/>
    <s v="ALLIANZ"/>
    <x v="0"/>
  </r>
  <r>
    <s v="2026002279"/>
    <s v="877934343"/>
    <s v="36780076-01384"/>
    <s v=""/>
    <x v="0"/>
    <d v="2026-01-01T00:00:00"/>
    <s v="ANTONIO JUAREZ GIRALDO"/>
    <s v="ALLIANZ AUTO TODO RIESGO V.08 COLECTIVO"/>
    <s v="AUTO FLOTA"/>
    <n v="461.61"/>
    <s v="Eur."/>
    <n v="58.85"/>
    <s v="Eur."/>
    <n v="55.39"/>
    <s v="Eur."/>
    <n v="3.46"/>
    <s v="Eur."/>
    <s v=""/>
    <s v="0,00"/>
    <s v="Eur."/>
    <s v="Producción"/>
    <s v="Cobrado"/>
    <s v="BANASEG-SV"/>
    <s v="ALLIANZ"/>
    <s v="AUTOS"/>
    <s v="Correduría"/>
    <s v="47193"/>
    <s v="LA CISTERNIGA  VALLADOLID"/>
    <s v="Particular"/>
    <s v="12229169-T"/>
    <s v="Autos Flotas"/>
    <x v="4"/>
    <s v="ALLIANZ"/>
    <x v="0"/>
  </r>
  <r>
    <s v="2026002280"/>
    <s v="877985360"/>
    <s v="36780076-01385"/>
    <s v=""/>
    <x v="0"/>
    <d v="2026-01-01T00:00:00"/>
    <s v="ANA MILENA GONZALEZ  ESCOBAR"/>
    <s v="ALLIANZ AUTO V. 08 COLECTIVO"/>
    <s v="AUTO FLOTA"/>
    <n v="230.03"/>
    <s v="Eur."/>
    <n v="29.33"/>
    <s v="Eur."/>
    <n v="27.6"/>
    <s v="Eur."/>
    <n v="1.73"/>
    <s v="Eur."/>
    <s v=""/>
    <s v="0,00"/>
    <s v="Eur."/>
    <s v="Producción"/>
    <s v="Cobrado"/>
    <s v="BANASEG-SV"/>
    <s v="ALLIANZ"/>
    <s v="AUTOS"/>
    <s v="Correduría"/>
    <s v="47013"/>
    <s v="VALLADOLID  VALLADOLID"/>
    <s v="Particular"/>
    <s v="12433468-J"/>
    <s v="Autos Flotas"/>
    <x v="4"/>
    <s v="ALLIANZ"/>
    <x v="0"/>
  </r>
  <r>
    <s v="2026000429"/>
    <s v="117-25.615402.0000"/>
    <s v="117256154020000"/>
    <s v=""/>
    <x v="0"/>
    <d v="2026-01-01T00:00:00"/>
    <s v="VALDE ESPAÑA T4, S.L."/>
    <s v="COLECTIVO RIESGO RENOVABLE"/>
    <s v="VIDA"/>
    <n v="2190.7399999999998"/>
    <s v="Eur."/>
    <n v="438.15"/>
    <s v="Eur."/>
    <n v="438.15"/>
    <s v="Eur."/>
    <n v="0"/>
    <s v="Eur."/>
    <s v=""/>
    <s v="0,00"/>
    <s v="Eur."/>
    <s v="Cartera"/>
    <s v="Cobrado"/>
    <s v="BANASEG-SV"/>
    <s v="MAPFRE ESPAÑA, S.A."/>
    <s v="VIDA"/>
    <s v="Correduría"/>
    <s v="28802"/>
    <s v="ALCALA DE HENARES  MADRID"/>
    <s v="Empresa"/>
    <s v="B-10722312"/>
    <s v="Vida Riesgo Colectivo"/>
    <x v="14"/>
    <s v="MAPFRE"/>
    <x v="0"/>
  </r>
  <r>
    <s v="2026002518"/>
    <s v="877792444"/>
    <s v="58130959-00073"/>
    <d v="2026-01-26T00:00:00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Anul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1278"/>
    <s v="586473567"/>
    <s v="12372022-01947"/>
    <s v=""/>
    <x v="0"/>
    <d v="2026-01-01T00:00:00"/>
    <s v="SANCHEZ MORCILLO TTES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Liquidado_Cia"/>
    <s v="BANASEG-SV"/>
    <s v="ALLIANZ"/>
    <s v="AUTOS"/>
    <s v="Correduría"/>
    <s v="02005"/>
    <s v="ALBACETE  ALBACETE"/>
    <s v="Empresa"/>
    <s v="B-02290377"/>
    <s v="Autos Flotas"/>
    <x v="4"/>
    <s v="ALLIANZ"/>
    <x v="0"/>
  </r>
  <r>
    <s v="2026001634"/>
    <s v="586473591"/>
    <s v="12716155-02724"/>
    <d v="2026-01-01T00:00:00"/>
    <x v="0"/>
    <d v="2026-01-01T00:00:00"/>
    <s v="RECUPERACIONES ISCAR, S.L."/>
    <s v="AUTOGRUP V.03 (VH.COM. 2ª CATEG.)"/>
    <s v="AUTO FLOTA"/>
    <n v="383.74"/>
    <s v="Eur."/>
    <n v="46.05"/>
    <s v="Eur."/>
    <n v="46.05"/>
    <s v="Eur."/>
    <n v="0"/>
    <s v="Eur."/>
    <s v=""/>
    <s v="0,00"/>
    <s v="Eur."/>
    <s v="Cartera"/>
    <s v="Anulado_Cia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275"/>
    <s v="586473559"/>
    <s v="12372022-01647"/>
    <d v="2026-01-01T00:00:00"/>
    <x v="0"/>
    <d v="2026-01-01T00:00:00"/>
    <s v="SIMEON DANCHEV MONEV"/>
    <s v="AUTOGRUP V.03 (VH.COM. 2ª CATEG.)"/>
    <s v="AUTO FLOTA"/>
    <n v="839.73"/>
    <s v="Eur."/>
    <n v="100.77"/>
    <s v="Eur."/>
    <n v="100.77"/>
    <s v="Eur."/>
    <n v="0"/>
    <s v="Eur."/>
    <s v=""/>
    <s v="0,00"/>
    <s v="Eur."/>
    <s v="Cartera"/>
    <s v="Anulado_Cia"/>
    <s v="BANASEG-SV"/>
    <s v="ALLIANZ"/>
    <s v="AUTOS"/>
    <s v="Correduría"/>
    <s v="07160"/>
    <s v="PEGUERA  BALEARES"/>
    <s v="Particular"/>
    <s v="Z0454604-Z"/>
    <s v="Autos Flotas"/>
    <x v="4"/>
    <s v="ALLIANZ"/>
    <x v="0"/>
  </r>
  <r>
    <s v="2026001276"/>
    <s v="586473575"/>
    <s v="12372022-01982"/>
    <s v=""/>
    <x v="0"/>
    <d v="2026-01-01T00:00:00"/>
    <s v="MAXIMILIANO VELICIAS BALADRON"/>
    <s v="AUTOGRUP V.03 (VH.COM. 2ª CATEG.)"/>
    <s v="AUTO FLOTA"/>
    <n v="1183.97"/>
    <s v="Eur."/>
    <n v="142.08000000000001"/>
    <s v="Eur."/>
    <n v="142.08000000000001"/>
    <s v="Eur."/>
    <n v="0"/>
    <s v="Eur."/>
    <s v=""/>
    <s v="0,00"/>
    <s v="Eur."/>
    <s v="Cartera"/>
    <s v="Cobrado"/>
    <s v="BANASEG-SV"/>
    <s v="ALLIANZ"/>
    <s v="AUTOS"/>
    <s v="Correduría"/>
    <s v="49783"/>
    <s v="COOMONTE  ZAMORA"/>
    <s v="Particular"/>
    <s v="11936645-J"/>
    <s v="Autos Flotas"/>
    <x v="4"/>
    <s v="ALLIANZ"/>
    <x v="0"/>
  </r>
  <r>
    <s v="2026001277"/>
    <s v="586473583"/>
    <s v="12372022-01983"/>
    <s v=""/>
    <x v="0"/>
    <d v="2026-01-01T00:00:00"/>
    <s v="ALEKSANDAR KOSTADINOV STOYOANOV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Liquidado_Cia"/>
    <s v="BANASEG-SV"/>
    <s v="ALLIANZ"/>
    <s v="AUTOS"/>
    <s v="Correduría"/>
    <s v="07180"/>
    <s v="SANTA PONCA  ISLAS BALEARES "/>
    <s v="Particular"/>
    <s v="X6813748-K"/>
    <s v="Autos Flotas"/>
    <x v="4"/>
    <s v="ALLIANZ"/>
    <x v="0"/>
  </r>
  <r>
    <s v="2026000842"/>
    <s v="586474052"/>
    <s v="14193664-02252"/>
    <s v=""/>
    <x v="0"/>
    <d v="2026-01-01T00:00:00"/>
    <s v="CO3 COCHES CON CONDUCTOR, S.L.U."/>
    <s v="AUTOGRUP V.03 (VH.COM 1ªCATEG.)"/>
    <s v="AUTO FLOTA"/>
    <n v="1061.31"/>
    <s v="Eur."/>
    <n v="127.36"/>
    <s v="Eur."/>
    <n v="127.36"/>
    <s v="Eur."/>
    <n v="0"/>
    <s v="Eur."/>
    <s v=""/>
    <s v="0,00"/>
    <s v="Eur."/>
    <s v="Cartera"/>
    <s v="Liquidado_Cia"/>
    <s v="BANASEG-SV"/>
    <s v="ALLIANZ"/>
    <s v="AUTOS"/>
    <s v="Correduría"/>
    <s v="47140"/>
    <s v="LAGUNA DE DUERO  VALLADOLID"/>
    <s v="Empresa"/>
    <s v="B-47745971"/>
    <s v="Autos Flotas"/>
    <x v="4"/>
    <s v="ALLIANZ"/>
    <x v="0"/>
  </r>
  <r>
    <s v="2026000486"/>
    <s v="586634309"/>
    <s v="18587767"/>
    <s v=""/>
    <x v="0"/>
    <d v="2026-01-02T00:00:00"/>
    <s v="SONIA RUIZ DE LEON SUQUET"/>
    <s v="VIDA IND CON PB / FENIX VIDA PLUS"/>
    <s v="VIDA"/>
    <n v="163"/>
    <s v="Eur."/>
    <n v="4.08"/>
    <s v="Eur."/>
    <n v="4.08"/>
    <s v="Eur."/>
    <n v="0"/>
    <s v="Eur."/>
    <s v=""/>
    <s v="0,00"/>
    <s v="Eur."/>
    <s v="Cartera"/>
    <s v="Liquidado_Cia"/>
    <s v="BANASEG-SV"/>
    <s v="ALLIANZ"/>
    <s v="VIDA"/>
    <s v="Compañía"/>
    <s v="28411"/>
    <s v="MORALZARZAL  MADRID"/>
    <s v="Particular"/>
    <s v="01927389-N"/>
    <s v="Vida Riesgo Individual"/>
    <x v="3"/>
    <s v="ALLIANZ"/>
    <x v="0"/>
  </r>
  <r>
    <s v="2026000430"/>
    <s v="7512150983"/>
    <s v="V4A960000019"/>
    <s v=""/>
    <x v="0"/>
    <d v="2026-01-01T00:00:00"/>
    <s v="TRANSOSA, S.L."/>
    <s v="HELVETIA FLOTAS"/>
    <s v="AUTO FLOTA"/>
    <n v="-43.68"/>
    <s v="Eur."/>
    <n v="-6.11"/>
    <s v="Eur."/>
    <n v="-6.11"/>
    <s v="Eur."/>
    <n v="0"/>
    <s v="Eur."/>
    <s v="ASETRA"/>
    <n v="-1.0900000000000001"/>
    <s v="Eur."/>
    <s v="Supl. Modificación de Cartera"/>
    <s v="Liquidado_Cia"/>
    <s v="BANASEG-SV"/>
    <s v="HELVETIA"/>
    <s v="AUTOS"/>
    <s v="Correduría"/>
    <s v="47193"/>
    <s v="LA CISTERNIGA  VALLADOLID"/>
    <s v="Empresa"/>
    <s v="B-47363031"/>
    <s v="Autos Flotas"/>
    <x v="4"/>
    <s v="HELVETIA"/>
    <x v="0"/>
  </r>
  <r>
    <s v="2026000431"/>
    <s v="7512151056"/>
    <s v="V4A960000012"/>
    <s v=""/>
    <x v="0"/>
    <d v="2026-01-01T00:00:00"/>
    <s v="VALMOCARGO, S.L."/>
    <s v="HELVETIA FLOTAS"/>
    <s v="AUTO FLOTA"/>
    <n v="-175.94"/>
    <s v="Eur."/>
    <n v="-24.63"/>
    <s v="Eur."/>
    <n v="-24.63"/>
    <s v="Eur."/>
    <n v="0"/>
    <s v="Eur."/>
    <s v=""/>
    <s v="0,00"/>
    <s v="Eur."/>
    <s v="Supl. Modificación de Cartera"/>
    <s v="Facturado"/>
    <s v="BANASEG-SV"/>
    <s v="HELVETIA"/>
    <s v="AUTOS"/>
    <s v="Correduría"/>
    <s v="47080"/>
    <s v="VALLADOLID   VALLADOLID"/>
    <s v="Empresa"/>
    <s v="B-47748504"/>
    <s v="Autos Flotas"/>
    <x v="4"/>
    <s v="HELVETIA"/>
    <x v="0"/>
  </r>
  <r>
    <s v="2026000432"/>
    <s v="8762632846"/>
    <s v="2002500721101"/>
    <s v=""/>
    <x v="0"/>
    <d v="2026-01-01T00:00:00"/>
    <s v="JOSE MARIA DEL CAÑO MONEDERO"/>
    <s v="AUTOS 2025 BANASEGUR"/>
    <s v="AUTOS"/>
    <n v="610.29999999999995"/>
    <s v="Eur."/>
    <n v="61.03"/>
    <s v="Eur."/>
    <n v="61.03"/>
    <s v="Eur."/>
    <n v="0"/>
    <s v="Eur."/>
    <s v=""/>
    <s v="0,00"/>
    <s v="Eur."/>
    <s v="Producción"/>
    <s v="Cobrado"/>
    <s v="BANASEG-SV"/>
    <s v="MAPFRE ESPAÑA, S.A."/>
    <s v="AUTOS"/>
    <s v="Correduría"/>
    <s v="40219"/>
    <s v="VILLAVERDE DE ISCAR  SEGOVIA"/>
    <s v="Particular"/>
    <s v="03452175-J"/>
    <s v="Autos Cat. 2"/>
    <x v="4"/>
    <s v="MAPFRE"/>
    <x v="0"/>
  </r>
  <r>
    <s v="2026000433"/>
    <s v="60/2025/48848/0-2"/>
    <s v="602025488480"/>
    <s v=""/>
    <x v="0"/>
    <d v="2026-01-01T00:00:00"/>
    <s v="INVERSIONES DEL RIO PISUERGA, S.L."/>
    <s v="RC CONSTRUCCION"/>
    <s v="R.C."/>
    <n v="943.96"/>
    <s v="Eur."/>
    <n v="160.47"/>
    <s v="Eur."/>
    <n v="160.47"/>
    <s v="Eur."/>
    <n v="0"/>
    <s v="Eur."/>
    <s v=""/>
    <s v="0,00"/>
    <s v="Eur."/>
    <s v="Cartera"/>
    <s v="Cobrado"/>
    <s v="BANASEG-SV"/>
    <s v="ASEFA"/>
    <s v="R.C."/>
    <s v="Correduría"/>
    <s v="47012"/>
    <s v="VALLADOLID  VALLADOLID"/>
    <s v="Empresa"/>
    <s v="B-47796545"/>
    <s v="Responsabilidad Civil Construcción"/>
    <x v="5"/>
    <s v="ASEFA"/>
    <x v="0"/>
  </r>
  <r>
    <s v="2026000434"/>
    <s v="7512152271"/>
    <s v="K3A960000041"/>
    <s v=""/>
    <x v="0"/>
    <d v="2026-01-01T00:00:00"/>
    <s v="TANDEN REMONTA, S.L."/>
    <s v="HELVETIA FLOTAS"/>
    <s v="AUTO FLOTA"/>
    <n v="-2679.81"/>
    <s v="Eur."/>
    <n v="-375.18"/>
    <s v="Eur."/>
    <n v="-375.18"/>
    <s v="Eur."/>
    <n v="0"/>
    <s v="Eur."/>
    <s v=""/>
    <s v="0,00"/>
    <s v="Eur."/>
    <s v="Producción"/>
    <s v="Liquidado_Cia"/>
    <s v="BANASEG-SV"/>
    <s v="HELVETIA"/>
    <s v="AUTOS"/>
    <s v="Correduría"/>
    <s v="47008"/>
    <s v="VALLADOLID  VALLADOLID"/>
    <s v="Empresa"/>
    <s v="B-47447594"/>
    <s v="Autos Flotas"/>
    <x v="4"/>
    <s v="HELVETIA"/>
    <x v="0"/>
  </r>
  <r>
    <s v="2026000435"/>
    <s v="7512151610"/>
    <s v="K3A960000041"/>
    <s v=""/>
    <x v="0"/>
    <d v="2026-01-01T00:00:00"/>
    <s v="TANDEN REMONTA, S.L."/>
    <s v="HELVETIA FLOTAS"/>
    <s v="AUTO FLOTA"/>
    <n v="40687.46"/>
    <s v="Eur."/>
    <n v="5696.24"/>
    <s v="Eur."/>
    <n v="5696.24"/>
    <s v="Eur."/>
    <n v="0"/>
    <s v="Eur."/>
    <s v=""/>
    <s v="0,00"/>
    <s v="Eur."/>
    <s v="Producción"/>
    <s v="Liquidado_Cia"/>
    <s v="BANASEG-SV"/>
    <s v="HELVETIA"/>
    <s v="AUTOS"/>
    <s v="Correduría"/>
    <s v="47008"/>
    <s v="VALLADOLID  VALLADOLID"/>
    <s v="Empresa"/>
    <s v="B-47447594"/>
    <s v="Autos Flotas"/>
    <x v="4"/>
    <s v="HELVETIA"/>
    <x v="0"/>
  </r>
  <r>
    <s v="2026002874"/>
    <s v="878223837"/>
    <s v="31957932-00426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3"/>
    <s v="878223399"/>
    <s v="31957932-00425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2"/>
    <s v="878224025"/>
    <s v="31957932-00427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5"/>
    <s v="878223654"/>
    <s v="31957932-00426"/>
    <s v=""/>
    <x v="0"/>
    <d v="2026-01-01T00:00:00"/>
    <s v="TTES. JEREZ, S.L.U."/>
    <s v="AUTOGRUP V.03 (VH.COM. 2ª CATEG.)"/>
    <s v="AUTO FLOTA"/>
    <n v="1929.89"/>
    <s v="Eur."/>
    <n v="154.38999999999999"/>
    <s v="Eur."/>
    <n v="154.38999999999999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8"/>
    <s v="878223027"/>
    <s v="31957932-00424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7"/>
    <s v="878224371"/>
    <s v="31957932-00428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6"/>
    <s v="878224975"/>
    <s v="31957932-00430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79"/>
    <s v="878226202"/>
    <s v="31957932-00432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0"/>
    <s v="878225519"/>
    <s v="31957932-00431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3"/>
    <s v="878226319"/>
    <s v="31957932-00433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1"/>
    <s v="878224678"/>
    <s v="31957932-00429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2"/>
    <s v="878226418"/>
    <s v="31957932-00434"/>
    <s v=""/>
    <x v="0"/>
    <d v="2026-01-01T00:00:00"/>
    <s v="TTES. JEREZ, S.L.U."/>
    <s v="AUTOGRUP V.03 (VH.COM. 2ª CATEG.)"/>
    <s v="AUTO FLOTA"/>
    <n v="1929.89"/>
    <s v="Eur."/>
    <n v="154.38999999999999"/>
    <s v="Eur."/>
    <n v="154.38999999999999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4"/>
    <s v="878226616"/>
    <s v="31957932-00435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5"/>
    <s v="878227093"/>
    <s v="31957932-00436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6"/>
    <s v="878227259"/>
    <s v="31957932-00437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7"/>
    <s v="878226855"/>
    <s v="31957932-00434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88"/>
    <s v="878227424"/>
    <s v="31957932-00438"/>
    <s v=""/>
    <x v="0"/>
    <d v="2026-01-01T00:00:00"/>
    <s v="TTES. JEREZ, S.L.U."/>
    <s v="AUTOGRUP V.03 (VH.COM. 2ª CATEG.)"/>
    <s v="AUTO FLOTA"/>
    <n v="1578.41"/>
    <s v="Eur."/>
    <n v="126.27"/>
    <s v="Eur."/>
    <n v="126.27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1635"/>
    <s v="878239973"/>
    <s v="12716155-02726"/>
    <s v=""/>
    <x v="0"/>
    <d v="2026-01-01T00:00:00"/>
    <s v="INTELIGENCIA SOLAGUA,S.L. ,"/>
    <s v="AUTOGRUP V.03 (VH.COM. 2ª CATEG.)"/>
    <s v="AUTO FLOTA"/>
    <n v="896.8"/>
    <s v="Eur."/>
    <n v="114.35"/>
    <s v="Eur."/>
    <n v="107.62"/>
    <s v="Eur."/>
    <n v="6.73"/>
    <s v="Eur."/>
    <s v=""/>
    <s v="0,00"/>
    <s v="Eur."/>
    <s v="Producción"/>
    <s v="Cobrado"/>
    <s v="BANASEG-SV"/>
    <s v="ALLIANZ"/>
    <s v="AUTOS"/>
    <s v="Correduría"/>
    <s v="47610"/>
    <s v="ZARATAN  VALLADOLID"/>
    <s v="Empresa"/>
    <s v="B-47768296"/>
    <s v="Autos Flotas"/>
    <x v="4"/>
    <s v="ALLIANZ"/>
    <x v="0"/>
  </r>
  <r>
    <s v="2026001636"/>
    <s v="878240906"/>
    <s v="12716155-02727"/>
    <s v=""/>
    <x v="0"/>
    <d v="2026-01-01T00:00:00"/>
    <s v="INTELIGENCIA SOLAGUA,S.L. ,"/>
    <s v="AUTOGRUP V.03 (VH.COM. 2ª CATEG.)"/>
    <s v="AUTO FLOTA"/>
    <n v="861.51"/>
    <s v="Eur."/>
    <n v="109.84"/>
    <s v="Eur."/>
    <n v="103.38"/>
    <s v="Eur."/>
    <n v="6.46"/>
    <s v="Eur."/>
    <s v=""/>
    <s v="0,00"/>
    <s v="Eur."/>
    <s v="Producción"/>
    <s v="Cobrado"/>
    <s v="BANASEG-SV"/>
    <s v="ALLIANZ"/>
    <s v="AUTOS"/>
    <s v="Correduría"/>
    <s v="47610"/>
    <s v="ZARATAN  VALLADOLID"/>
    <s v="Empresa"/>
    <s v="B-47768296"/>
    <s v="Autos Flotas"/>
    <x v="4"/>
    <s v="ALLIANZ"/>
    <x v="0"/>
  </r>
  <r>
    <s v="2026001637"/>
    <s v="878241763"/>
    <s v="12716155-02728"/>
    <s v=""/>
    <x v="0"/>
    <d v="2026-01-01T00:00:00"/>
    <s v="INTELIGENCIA SOLAGUA,S.L. ,"/>
    <s v="AUTOGRUP V.03 (VH.COM. 2ª CATEG.)"/>
    <s v="AUTO FLOTA"/>
    <n v="946.41"/>
    <s v="Eur."/>
    <n v="120.67"/>
    <s v="Eur."/>
    <n v="113.57"/>
    <s v="Eur."/>
    <n v="7.1"/>
    <s v="Eur."/>
    <s v=""/>
    <s v="0,00"/>
    <s v="Eur."/>
    <s v="Producción"/>
    <s v="Cobrado"/>
    <s v="BANASEG-SV"/>
    <s v="ALLIANZ"/>
    <s v="AUTOS"/>
    <s v="Correduría"/>
    <s v="47610"/>
    <s v="ZARATAN  VALLADOLID"/>
    <s v="Empresa"/>
    <s v="B-47768296"/>
    <s v="Autos Flotas"/>
    <x v="4"/>
    <s v="ALLIANZ"/>
    <x v="0"/>
  </r>
  <r>
    <s v="2026000439"/>
    <s v="8755127185"/>
    <s v="1001035394"/>
    <s v=""/>
    <x v="0"/>
    <d v="2026-01-01T00:00:00"/>
    <s v="METALES ESPECIALES DEL NOROESTE, S.L."/>
    <s v="AUTOS 2023 "/>
    <s v="AUTOS"/>
    <n v="995.05"/>
    <s v="Eur."/>
    <n v="79.61"/>
    <s v="Eur."/>
    <n v="79.61"/>
    <s v="Eur."/>
    <n v="0"/>
    <s v="Eur."/>
    <s v=""/>
    <s v="0,00"/>
    <s v="Eur."/>
    <s v="Cartera"/>
    <s v="Liquidado_Cia"/>
    <s v="BANASEG-SV"/>
    <s v="MAPFRE ESPAÑA, S.A."/>
    <s v="AUTOS"/>
    <s v="Correduría"/>
    <s v="47270"/>
    <s v="CIGALES  VALLADOLID"/>
    <s v="Empresa"/>
    <s v="B-34209742"/>
    <s v="Autos Cat. 3"/>
    <x v="0"/>
    <s v="MAPFRE"/>
    <x v="0"/>
  </r>
  <r>
    <s v="2026000439"/>
    <s v="8755127185"/>
    <s v="1001035394"/>
    <s v=""/>
    <x v="0"/>
    <d v="2026-01-01T00:00:00"/>
    <s v="METALES ESPECIALES DEL NOROESTE, S.L."/>
    <s v="AUTOS 2023 "/>
    <s v="AUTOS"/>
    <n v="995.05"/>
    <s v="Eur."/>
    <n v="79.61"/>
    <s v="Eur."/>
    <n v="79.61"/>
    <s v="Eur."/>
    <n v="0"/>
    <s v="Eur."/>
    <s v=""/>
    <s v="0,00"/>
    <s v="Eur."/>
    <s v="Cartera"/>
    <s v="Liquidado_Cia"/>
    <s v="BANASEG-SV"/>
    <s v="MAPFRE ESPAÑA, S.A."/>
    <s v="AUTOS"/>
    <s v="Correduría"/>
    <s v="47270"/>
    <s v="CIGALES  VALLADOLID"/>
    <s v="Empresa"/>
    <s v="B-34209742"/>
    <s v="Autos Cat. 3"/>
    <x v="0"/>
    <s v="MAPFRE"/>
    <x v="0"/>
  </r>
  <r>
    <s v="2026000436"/>
    <s v="8755106701"/>
    <s v="1001038423"/>
    <s v=""/>
    <x v="0"/>
    <d v="2026-01-01T00:00:00"/>
    <s v="IGLESIAS BARREDO, S.L."/>
    <s v="CAMIONES CAB.TRAC. Y SEMIRE"/>
    <s v="AUTO FLOTA"/>
    <n v="715.31"/>
    <s v="Eur."/>
    <n v="107.29"/>
    <s v="Eur."/>
    <n v="107.29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37"/>
    <s v="8755124534"/>
    <s v="1001035397"/>
    <s v=""/>
    <x v="0"/>
    <d v="2026-01-01T00:00:00"/>
    <s v="METALES ESPECIALES DEL NOROESTE, S.L."/>
    <s v="CAMIONES CAB.TRAC. Y SEMIRE"/>
    <s v="AUTO FLOTA"/>
    <n v="747.48"/>
    <s v="Eur."/>
    <n v="59.81"/>
    <s v="Eur."/>
    <n v="59.8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37"/>
    <s v="8755124534"/>
    <s v="1001035397"/>
    <s v=""/>
    <x v="0"/>
    <d v="2026-01-01T00:00:00"/>
    <s v="METALES ESPECIALES DEL NOROESTE, S.L."/>
    <s v="CAMIONES CAB.TRAC. Y SEMIRE"/>
    <s v="AUTO FLOTA"/>
    <n v="747.48"/>
    <s v="Eur."/>
    <n v="59.81"/>
    <s v="Eur."/>
    <n v="59.8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1"/>
    <s v="8755106687"/>
    <s v="1001038424"/>
    <s v=""/>
    <x v="0"/>
    <d v="2026-01-01T00:00:00"/>
    <s v="IGLESIAS BARREDO, S.L."/>
    <s v="CAMIONES CAB.TRAC. Y SEMIRE"/>
    <s v="AUTO FLOTA"/>
    <n v="715.31"/>
    <s v="Eur."/>
    <n v="107.29"/>
    <s v="Eur."/>
    <n v="107.29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40"/>
    <s v="8755103591"/>
    <s v="1001038422"/>
    <s v=""/>
    <x v="0"/>
    <d v="2026-01-01T00:00:00"/>
    <s v="IGLESIAS BARREDO, S.L."/>
    <s v="CAMIONES CAB.TRAC. Y SEMIRE"/>
    <s v="AUTO FLOTA"/>
    <n v="715.31"/>
    <s v="Eur."/>
    <n v="107.29"/>
    <s v="Eur."/>
    <n v="107.29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38"/>
    <s v="8755205272"/>
    <s v="1001035400"/>
    <s v=""/>
    <x v="0"/>
    <d v="2026-01-01T00:00:00"/>
    <s v="METALES ESPECIALES DEL NOROESTE, S.L."/>
    <s v="AUTOS FLOTA"/>
    <s v="AUTO FLOTA"/>
    <n v="995.05"/>
    <s v="Eur."/>
    <n v="79.61"/>
    <s v="Eur."/>
    <n v="79.6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38"/>
    <s v="8755205272"/>
    <s v="1001035400"/>
    <s v=""/>
    <x v="0"/>
    <d v="2026-01-01T00:00:00"/>
    <s v="METALES ESPECIALES DEL NOROESTE, S.L."/>
    <s v="AUTOS FLOTA"/>
    <s v="AUTO FLOTA"/>
    <n v="995.05"/>
    <s v="Eur."/>
    <n v="79.61"/>
    <s v="Eur."/>
    <n v="79.6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2"/>
    <s v="8755205263"/>
    <s v="1001035402"/>
    <s v=""/>
    <x v="0"/>
    <d v="2026-01-01T00:00:00"/>
    <s v="METALES ESPECIALES DEL NOROESTE, S.L."/>
    <s v="AUTOS FLOTA"/>
    <s v="AUTO FLOTA"/>
    <n v="995.05"/>
    <s v="Eur."/>
    <n v="79.61"/>
    <s v="Eur."/>
    <n v="79.6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2"/>
    <s v="8755205263"/>
    <s v="1001035402"/>
    <s v=""/>
    <x v="0"/>
    <d v="2026-01-01T00:00:00"/>
    <s v="METALES ESPECIALES DEL NOROESTE, S.L."/>
    <s v="AUTOS FLOTA"/>
    <s v="AUTO FLOTA"/>
    <n v="995.05"/>
    <s v="Eur."/>
    <n v="79.61"/>
    <s v="Eur."/>
    <n v="79.6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3"/>
    <s v="8755119093"/>
    <s v="1624507125"/>
    <s v=""/>
    <x v="0"/>
    <d v="2026-01-01T00:00:00"/>
    <s v="METALES ESPECIALES DEL NOROESTE, S.L."/>
    <s v="CAMIONES CAB.TRAC. Y SEMIRE"/>
    <s v="AUTO FLOTA"/>
    <n v="337.79"/>
    <s v="Eur."/>
    <n v="27.03"/>
    <s v="Eur."/>
    <n v="27.03"/>
    <s v="Eur."/>
    <n v="0"/>
    <s v="Eur."/>
    <s v=""/>
    <s v="0,00"/>
    <s v="Eur."/>
    <s v="Cartera"/>
    <s v="Liquidado_Cia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3"/>
    <s v="8755119093"/>
    <s v="1624507125"/>
    <s v=""/>
    <x v="0"/>
    <d v="2026-01-01T00:00:00"/>
    <s v="METALES ESPECIALES DEL NOROESTE, S.L."/>
    <s v="CAMIONES CAB.TRAC. Y SEMIRE"/>
    <s v="AUTO FLOTA"/>
    <n v="337.79"/>
    <s v="Eur."/>
    <n v="27.03"/>
    <s v="Eur."/>
    <n v="27.03"/>
    <s v="Eur."/>
    <n v="0"/>
    <s v="Eur."/>
    <s v=""/>
    <s v="0,00"/>
    <s v="Eur."/>
    <s v="Cartera"/>
    <s v="Liquidado_Cia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4"/>
    <s v="8755104710"/>
    <s v="1001038425"/>
    <s v=""/>
    <x v="0"/>
    <d v="2026-01-01T00:00:00"/>
    <s v="IGLESIAS BARREDO, S.L."/>
    <s v="CAMIONES CAB.TRAC. Y SEMIRE"/>
    <s v="AUTO FLOTA"/>
    <n v="715.31"/>
    <s v="Eur."/>
    <n v="107.29"/>
    <s v="Eur."/>
    <n v="107.29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45"/>
    <s v="8755203170"/>
    <s v="1001035404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5"/>
    <s v="8755203170"/>
    <s v="1001035404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6"/>
    <s v="8755204892"/>
    <s v="1001035405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6"/>
    <s v="8755204892"/>
    <s v="1001035405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2606"/>
    <s v="8748205285"/>
    <s v="2002500077345"/>
    <s v=""/>
    <x v="2"/>
    <d v="2026-02-07T00:00:00"/>
    <s v="DONATILO CASTELLANOS MARCIEL"/>
    <s v="AUTOS 2023 "/>
    <s v="AUTOS"/>
    <n v="162.87"/>
    <s v="Eur."/>
    <n v="16.29"/>
    <s v="Eur."/>
    <n v="16.29"/>
    <s v="Eur."/>
    <n v="0"/>
    <s v="Eur."/>
    <s v=""/>
    <s v="0,00"/>
    <s v="Eur."/>
    <s v="Cartera"/>
    <s v="Cobrado"/>
    <s v="BANASEG-SV"/>
    <s v="MAPFRE ESPAÑA, S.A."/>
    <s v="AUTOS"/>
    <s v="Correduría"/>
    <s v="47001"/>
    <s v="VALLADOLID   VALLADOLID"/>
    <s v="Particular"/>
    <s v="09276388-M"/>
    <s v="Autos Cat. 3"/>
    <x v="0"/>
    <s v="MAPFRE"/>
    <x v="1"/>
  </r>
  <r>
    <s v="2026000447"/>
    <s v="8755105694"/>
    <s v="1001035409"/>
    <s v=""/>
    <x v="0"/>
    <d v="2026-01-01T00:00:00"/>
    <s v="METALES ESPECIALES DEL NOROESTE, S.L."/>
    <s v="CAMIONES CAB.TRAC. Y SEMIRE"/>
    <s v="AUTO FLOTA"/>
    <n v="271.10000000000002"/>
    <s v="Eur."/>
    <n v="21.69"/>
    <s v="Eur."/>
    <n v="21.69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7"/>
    <s v="8755105694"/>
    <s v="1001035409"/>
    <s v=""/>
    <x v="0"/>
    <d v="2026-01-01T00:00:00"/>
    <s v="METALES ESPECIALES DEL NOROESTE, S.L."/>
    <s v="CAMIONES CAB.TRAC. Y SEMIRE"/>
    <s v="AUTO FLOTA"/>
    <n v="271.10000000000002"/>
    <s v="Eur."/>
    <n v="21.69"/>
    <s v="Eur."/>
    <n v="21.69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8"/>
    <s v="8755204899"/>
    <s v="1001035407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8"/>
    <s v="8755204899"/>
    <s v="1001035407"/>
    <s v=""/>
    <x v="0"/>
    <d v="2026-01-01T00:00:00"/>
    <s v="METALES ESPECIALES DEL NOROESTE, S.L."/>
    <s v="CAMIONES CAB.TRAC. Y SEMIRE"/>
    <s v="AUTO FLOTA"/>
    <n v="294.49"/>
    <s v="Eur."/>
    <n v="23.56"/>
    <s v="Eur."/>
    <n v="23.56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9"/>
    <s v="8755127194"/>
    <s v="1001035735"/>
    <s v=""/>
    <x v="0"/>
    <d v="2026-01-01T00:00:00"/>
    <s v="METALES ESPECIALES DEL NOROESTE, S.L."/>
    <s v="CAMIONES CAB.TRAC. Y SEMIRE"/>
    <s v="AUTO FLOTA"/>
    <n v="907.87"/>
    <s v="Eur."/>
    <n v="72.63"/>
    <s v="Eur."/>
    <n v="72.63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49"/>
    <s v="8755127194"/>
    <s v="1001035735"/>
    <s v=""/>
    <x v="0"/>
    <d v="2026-01-01T00:00:00"/>
    <s v="METALES ESPECIALES DEL NOROESTE, S.L."/>
    <s v="CAMIONES CAB.TRAC. Y SEMIRE"/>
    <s v="AUTO FLOTA"/>
    <n v="907.87"/>
    <s v="Eur."/>
    <n v="72.63"/>
    <s v="Eur."/>
    <n v="72.63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34209742"/>
    <s v="Autos Flotas"/>
    <x v="4"/>
    <s v="MAPFRE"/>
    <x v="0"/>
  </r>
  <r>
    <s v="2026000450"/>
    <s v="8755079086"/>
    <s v="2700601384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1"/>
    <s v="8755140044"/>
    <s v="3981446077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3"/>
    <s v="8755144272"/>
    <s v="3981446078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2"/>
    <s v="8755106733"/>
    <s v="2700601657"/>
    <s v=""/>
    <x v="0"/>
    <d v="2026-01-01T00:00:00"/>
    <s v="IGLESIAS BARREDO, S.L."/>
    <s v="AUTOS 2023 "/>
    <s v="AUTOS"/>
    <n v="1744.71"/>
    <s v="Eur."/>
    <n v="261.70999999999998"/>
    <s v="Eur."/>
    <n v="261.70999999999998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Cat. 3"/>
    <x v="0"/>
    <s v="MAPFRE"/>
    <x v="0"/>
  </r>
  <r>
    <s v="2026000454"/>
    <s v="8755079093"/>
    <s v="2700601385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5"/>
    <s v="8755142380"/>
    <s v="3981446079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6"/>
    <s v="8755141700"/>
    <s v="3981446082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7"/>
    <s v="8755141686"/>
    <s v="3981446083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8"/>
    <s v="8755138752"/>
    <s v="3981446087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59"/>
    <s v="8755142365"/>
    <s v="3981446081"/>
    <s v=""/>
    <x v="0"/>
    <d v="2026-01-01T00:00:00"/>
    <s v="IGLESIAS BARREDO, S.L."/>
    <s v="CAMIONES CAB.TRAC. Y SEMIRE"/>
    <s v="AUTO FLOTA"/>
    <n v="1108.05"/>
    <s v="Eur."/>
    <n v="166.21"/>
    <s v="Eur."/>
    <n v="166.21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0"/>
    <s v="8755137984"/>
    <s v="3981446086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1"/>
    <s v="8755135420"/>
    <s v="3981446091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2"/>
    <s v="8755135921"/>
    <s v="3981446092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6"/>
    <s v="8755137974"/>
    <s v="3981446088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3"/>
    <s v="8755135915"/>
    <s v="3981446094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5"/>
    <s v="8755135935"/>
    <s v="3981446093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0464"/>
    <s v="8755137960"/>
    <s v="3981446095"/>
    <s v=""/>
    <x v="0"/>
    <d v="2026-01-01T00:00:00"/>
    <s v="IGLESIAS BARREDO, S.L."/>
    <s v="CAMIONES CAB.TRAC. Y SEMIRE"/>
    <s v="AUTO FLOTA"/>
    <n v="252.77"/>
    <s v="Eur."/>
    <n v="37.909999999999997"/>
    <s v="Eur."/>
    <n v="37.909999999999997"/>
    <s v="Eur."/>
    <n v="0"/>
    <s v="Eur."/>
    <s v=""/>
    <s v="0,00"/>
    <s v="Eur."/>
    <s v="Cartera"/>
    <s v="Facturado"/>
    <s v="BANASEG-SV"/>
    <s v="MAPFRE ESPAÑA, S.A."/>
    <s v="AUTOS"/>
    <s v="Correduría"/>
    <s v="47155"/>
    <s v="SANTOVENIA DE PISUERGA  VALLADOLID"/>
    <s v="Empresa"/>
    <s v="B-47608716"/>
    <s v="Autos Flotas"/>
    <x v="4"/>
    <s v="MAPFRE"/>
    <x v="0"/>
  </r>
  <r>
    <s v="2026002607"/>
    <s v="8748244399"/>
    <s v="731480593338"/>
    <s v=""/>
    <x v="2"/>
    <d v="2026-02-07T00:00:00"/>
    <s v="ANGEL LOZANO BARAJAS"/>
    <s v="HOGAR"/>
    <s v="M.HOGAR"/>
    <n v="230.3"/>
    <s v="Eur."/>
    <n v="50.67"/>
    <s v="Eur."/>
    <n v="50.67"/>
    <s v="Eur."/>
    <n v="0"/>
    <s v="Eur."/>
    <s v=""/>
    <s v="0,00"/>
    <s v="Eur."/>
    <s v="Cartera"/>
    <s v="Cobrado"/>
    <s v="BANASEG-SV"/>
    <s v="MAPFRE ESPAÑA, S.A."/>
    <s v="M.HOGAR"/>
    <s v="Correduría"/>
    <s v="47193"/>
    <s v="LA CISTERNIGA  VALLADOLID"/>
    <s v="Particular"/>
    <s v="12194946-R"/>
    <s v="Hogar"/>
    <x v="2"/>
    <s v="MAPFRE"/>
    <x v="1"/>
  </r>
  <r>
    <s v="2026000467"/>
    <s v="8763129480"/>
    <s v="552580195876"/>
    <s v=""/>
    <x v="0"/>
    <d v="2026-01-01T00:00:00"/>
    <s v="ARALIA SERVICIOS SOCIOSANITARIOS, S.A."/>
    <s v="ACCIDENTES COLECTIVO"/>
    <s v="ACCIDENTES"/>
    <n v="41.08"/>
    <s v="Eur."/>
    <n v="9.0299999999999994"/>
    <s v="Eur."/>
    <n v="9.0299999999999994"/>
    <s v="Eur."/>
    <n v="0"/>
    <s v="Eur."/>
    <s v=""/>
    <s v="0,00"/>
    <s v="Eur."/>
    <s v="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2608"/>
    <s v="8735857853"/>
    <s v="522580038456"/>
    <s v=""/>
    <x v="2"/>
    <d v="2026-02-17T00:00:00"/>
    <s v="LAURA SEVILLANO RUIZ"/>
    <s v="ACCIDENTES INDIVIDUAL"/>
    <s v="ACCIDENTES"/>
    <n v="57.51"/>
    <s v="Eur."/>
    <n v="12.65"/>
    <s v="Eur."/>
    <n v="12.65"/>
    <s v="Eur."/>
    <n v="0"/>
    <s v="Eur."/>
    <s v=""/>
    <s v="0,00"/>
    <s v="Eur."/>
    <s v="Cartera"/>
    <s v="Cobrado"/>
    <s v="BANASEG-SV"/>
    <s v="MAPFRE ESPAÑA, S.A."/>
    <s v="ACCIDENTES"/>
    <s v="Correduría"/>
    <s v="42100"/>
    <s v="AGREDA  SORIA"/>
    <s v="Particular"/>
    <s v="21155525-X"/>
    <s v="Accidentes Individual"/>
    <x v="7"/>
    <s v="MAPFRE"/>
    <x v="1"/>
  </r>
  <r>
    <s v="2026002609"/>
    <s v="8752200372"/>
    <s v="731480593385"/>
    <s v=""/>
    <x v="2"/>
    <d v="2026-02-21T00:00:00"/>
    <s v="ANGEL LOZANO BARAJAS"/>
    <s v="HOGAR"/>
    <s v="M.HOGAR"/>
    <n v="240.68"/>
    <s v="Eur."/>
    <n v="52.97"/>
    <s v="Eur."/>
    <n v="52.97"/>
    <s v="Eur."/>
    <n v="0"/>
    <s v="Eur."/>
    <s v=""/>
    <s v="0,00"/>
    <s v="Eur."/>
    <s v="Cartera"/>
    <s v="Cobrado"/>
    <s v="BANASEG-SV"/>
    <s v="MAPFRE ESPAÑA, S.A."/>
    <s v="M.HOGAR"/>
    <s v="Correduría"/>
    <s v="47193"/>
    <s v="LA CISTERNIGA  VALLADOLID"/>
    <s v="Particular"/>
    <s v="12194946-R"/>
    <s v="Hogar"/>
    <x v="2"/>
    <s v="MAPFRE"/>
    <x v="1"/>
  </r>
  <r>
    <s v="2026002610"/>
    <s v="8754176566"/>
    <s v="2002300090121"/>
    <s v=""/>
    <x v="2"/>
    <d v="2026-02-28T00:00:00"/>
    <s v="TTES. AVICOLAS MANSO, S.L."/>
    <s v="AUTOS 2023 "/>
    <s v="AUTOS"/>
    <n v="1121.4100000000001"/>
    <s v="Eur."/>
    <n v="134.58000000000001"/>
    <s v="Eur."/>
    <n v="134.58000000000001"/>
    <s v="Eur."/>
    <n v="0"/>
    <s v="Eur."/>
    <s v="ASETRA"/>
    <n v="28.04"/>
    <s v="Eur."/>
    <s v="Cartera"/>
    <s v="Cobrado"/>
    <s v="BANASEG-SV"/>
    <s v="MAPFRE ESPAÑA, S.A."/>
    <s v="AUTOS"/>
    <s v="Correduría"/>
    <s v="47008"/>
    <s v="VALLADOLID  VALLADOLID"/>
    <s v="Empresa"/>
    <s v="B-47333042"/>
    <s v="Autos Cat. 3"/>
    <x v="0"/>
    <s v="MAPFRE"/>
    <x v="1"/>
  </r>
  <r>
    <s v="2026000468"/>
    <s v="8763129510"/>
    <s v="552580196445"/>
    <s v=""/>
    <x v="0"/>
    <d v="2026-01-01T00:00:00"/>
    <s v="ARUM INTEGRACION VALENCIA, S.L."/>
    <s v="ACCIDENTES COLECTIVO"/>
    <s v="ACCIDENTES"/>
    <n v="40"/>
    <s v="Eur."/>
    <n v="8.8000000000000007"/>
    <s v="Eur."/>
    <n v="8.8000000000000007"/>
    <s v="Eur."/>
    <n v="0"/>
    <s v="Eur."/>
    <s v=""/>
    <s v="0,00"/>
    <s v="Eur."/>
    <s v="Cartera"/>
    <s v="Cobrado"/>
    <s v="BANASEG-SV"/>
    <s v="MAPFRE ESPAÑA, S.A."/>
    <s v="ACCIDENTES"/>
    <s v="Correduría"/>
    <s v="46014"/>
    <s v="VALENCIA  VALENCIA"/>
    <s v="Empresa"/>
    <s v="B-13858253"/>
    <s v="Accidentes Colectivo"/>
    <x v="6"/>
    <s v="MAPFRE"/>
    <x v="0"/>
  </r>
  <r>
    <s v="2026002611"/>
    <s v="8748168732"/>
    <s v="731480593424"/>
    <s v=""/>
    <x v="2"/>
    <d v="2026-02-06T00:00:00"/>
    <s v="TRANSPORTES Y GRUAS TINLOHI,S.L."/>
    <s v="HOGAR"/>
    <s v="M.HOGAR"/>
    <n v="233.97"/>
    <s v="Eur."/>
    <n v="51.46"/>
    <s v="Eur."/>
    <n v="51.46"/>
    <s v="Eur."/>
    <n v="0"/>
    <s v="Eur."/>
    <s v=""/>
    <s v="0,00"/>
    <s v="Eur."/>
    <s v="Cartera"/>
    <s v="Cobrado"/>
    <s v="BANASEG-SV"/>
    <s v="MAPFRE ESPAÑA, S.A."/>
    <s v="M.HOGAR"/>
    <s v="Correduría"/>
    <s v="47193"/>
    <s v="LA CISTERNIGA    VALLADOLID"/>
    <s v="Empresa"/>
    <s v="B-47358122"/>
    <s v="Hogar"/>
    <x v="2"/>
    <s v="MAPFRE"/>
    <x v="1"/>
  </r>
  <r>
    <s v="2026002612"/>
    <s v="8754103138"/>
    <s v="731700046277"/>
    <s v=""/>
    <x v="2"/>
    <d v="2026-02-23T00:00:00"/>
    <s v="MANDALORE INVERSIONES, S.L."/>
    <s v="HOGAR"/>
    <s v="M.HOGAR"/>
    <n v="216.87"/>
    <s v="Eur."/>
    <n v="47.71"/>
    <s v="Eur."/>
    <n v="47.71"/>
    <s v="Eur."/>
    <n v="0"/>
    <s v="Eur."/>
    <s v=""/>
    <s v="0,00"/>
    <s v="Eur."/>
    <s v="Cartera"/>
    <s v="Cobrado"/>
    <s v="BANASEG-SV"/>
    <s v="MAPFRE ESPAÑA, S.A."/>
    <s v="M.HOGAR"/>
    <s v="Correduría"/>
    <s v="47012"/>
    <s v="VALLADOLID  VALLADOLID"/>
    <s v="Empresa"/>
    <s v="B-47633433"/>
    <s v="Hogar"/>
    <x v="2"/>
    <s v="MAPFRE"/>
    <x v="1"/>
  </r>
  <r>
    <s v="2026002614"/>
    <s v="8735893127"/>
    <s v="9042080040569"/>
    <s v=""/>
    <x v="2"/>
    <d v="2026-02-04T00:00:00"/>
    <s v="SARA GOMEZ MARTINEZ"/>
    <s v="RESPONSABILIDA CIVIL"/>
    <s v="R.C."/>
    <n v="143.88999999999999"/>
    <s v="Eur."/>
    <n v="15.11"/>
    <s v="Eur."/>
    <n v="15.11"/>
    <s v="Eur."/>
    <n v="0"/>
    <s v="Eur."/>
    <s v=""/>
    <s v="0,00"/>
    <s v="Eur."/>
    <s v="Cartera"/>
    <s v="Cobrado"/>
    <s v="BANASEG-SV"/>
    <s v="MAPFRE ESPAÑA, S.A."/>
    <s v="R.C."/>
    <s v="Correduría"/>
    <s v="47005"/>
    <s v="VALLADOLID  VALLADOLID"/>
    <s v="Particular"/>
    <s v="71159943-J"/>
    <s v="Responsabilidad Civil Empresa"/>
    <x v="5"/>
    <s v="MAPFRE"/>
    <x v="1"/>
  </r>
  <r>
    <s v="2026002613"/>
    <s v="8735882693"/>
    <s v="742480023235"/>
    <s v=""/>
    <x v="2"/>
    <d v="2026-02-01T00:00:00"/>
    <s v="LUIS MARIANO ARRANZ MARTIN"/>
    <s v="COMERCIOS Y OFICINAS"/>
    <s v="M.COMERCIO"/>
    <n v="213.86"/>
    <s v="Eur."/>
    <n v="52.4"/>
    <s v="Eur."/>
    <n v="52.4"/>
    <s v="Eur."/>
    <n v="0"/>
    <s v="Eur."/>
    <s v=""/>
    <s v="0,00"/>
    <s v="Eur."/>
    <s v="Cartera"/>
    <s v="Cobrado"/>
    <s v="BANASEG-SV"/>
    <s v="MAPFRE ESPAÑA, S.A."/>
    <s v="M.COMERCIO"/>
    <s v="Correduría"/>
    <s v="47013"/>
    <s v="VALLADOLID   VALLADOLID"/>
    <s v="Particular"/>
    <s v="09252890-J"/>
    <s v="Multirriesgo Comercios"/>
    <x v="1"/>
    <s v="MAPFRE"/>
    <x v="1"/>
  </r>
  <r>
    <s v="2026002615"/>
    <s v="8735937579"/>
    <s v="742580046010"/>
    <s v=""/>
    <x v="2"/>
    <d v="2026-02-20T00:00:00"/>
    <s v="MARIANO DEZA RAMOS"/>
    <s v="COMERCIOS Y OFICINAS"/>
    <s v="M.COMERCIO"/>
    <n v="130.19"/>
    <s v="Eur."/>
    <n v="31.9"/>
    <s v="Eur."/>
    <n v="31.9"/>
    <s v="Eur."/>
    <n v="0"/>
    <s v="Eur."/>
    <s v=""/>
    <s v="0,00"/>
    <s v="Eur."/>
    <s v="Cartera"/>
    <s v="Cobrado"/>
    <s v="BANASEG-SV"/>
    <s v="MAPFRE ESPAÑA, S.A."/>
    <s v="M.COMERCIO"/>
    <s v="Correduría"/>
    <s v="47005"/>
    <s v="VALLADOLID   VALLADOLID"/>
    <s v="Particular"/>
    <s v="12209609-J"/>
    <s v="Multirriesgo Comercios"/>
    <x v="1"/>
    <s v="MAPFRE"/>
    <x v="1"/>
  </r>
  <r>
    <s v="2026002616"/>
    <s v="8735943842"/>
    <s v="781980051402"/>
    <s v=""/>
    <x v="2"/>
    <d v="2026-02-08T00:00:00"/>
    <s v="AGRICOLA CALLEJA MAYOR S.L."/>
    <s v="MULTIRRIESGO EMPRESARIAL"/>
    <s v="M. INDUSTRIAL"/>
    <n v="944.79"/>
    <s v="Eur."/>
    <n v="231.47"/>
    <s v="Eur."/>
    <n v="231.47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04"/>
    <s v="VALLADOLID  VALLADOLID"/>
    <s v="Empresa"/>
    <s v="B-47240379"/>
    <s v="Multirriesgo Industriales (PYME)"/>
    <x v="1"/>
    <s v="MAPFRE"/>
    <x v="1"/>
  </r>
  <r>
    <s v="2026002618"/>
    <s v="8735904667"/>
    <s v="782380037885"/>
    <s v=""/>
    <x v="2"/>
    <d v="2026-02-21T00:00:00"/>
    <s v="TARSILA FERNANDEZ GAYO, S.L.U."/>
    <s v="MULTIRRIESGO EMPRESARIAL"/>
    <s v="M. INDUSTRIAL"/>
    <n v="341.72"/>
    <s v="Eur."/>
    <n v="83.73"/>
    <s v="Eur."/>
    <n v="83.73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80"/>
    <s v="VALLADOLID  VALLADOLID"/>
    <s v="Empresa"/>
    <s v="B-47757166"/>
    <s v="Multirriesgo Industriales (PYME)"/>
    <x v="1"/>
    <s v="MAPFRE"/>
    <x v="1"/>
  </r>
  <r>
    <s v="2026002617"/>
    <s v="8735935720"/>
    <s v="782380037910"/>
    <s v=""/>
    <x v="2"/>
    <d v="2026-02-21T00:00:00"/>
    <s v="TARSILA FERNANDEZ GAYO, S.L.U."/>
    <s v="MULTIRRIESGO EMPRESARIAL"/>
    <s v="M. INDUSTRIAL"/>
    <n v="331.52"/>
    <s v="Eur."/>
    <n v="81.23"/>
    <s v="Eur."/>
    <n v="81.23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80"/>
    <s v="VALLADOLID  VALLADOLID"/>
    <s v="Empresa"/>
    <s v="B-47757166"/>
    <s v="Multirriesgo Industriales (PYME)"/>
    <x v="1"/>
    <s v="MAPFRE"/>
    <x v="1"/>
  </r>
  <r>
    <s v="2026002619"/>
    <s v="8762831527"/>
    <s v="962279001565"/>
    <s v=""/>
    <x v="2"/>
    <d v="2026-02-03T00:00:00"/>
    <s v="BISNIETOS TOMAS ANDRES S. L."/>
    <s v="R.C. GENERAL"/>
    <s v="R.C."/>
    <n v="742.18"/>
    <s v="Eur."/>
    <n v="166.99"/>
    <s v="Eur."/>
    <n v="166.99"/>
    <s v="Eur."/>
    <n v="0"/>
    <s v="Eur."/>
    <s v=""/>
    <s v="0,00"/>
    <s v="Eur."/>
    <s v="Cartera"/>
    <s v="Cobrado"/>
    <s v="BANASEG-SV"/>
    <s v="MAPFRE ESPAÑA, S.A."/>
    <s v="R.C."/>
    <s v="Correduría"/>
    <s v="22400"/>
    <s v="MONZON  HUESCA"/>
    <s v="Empresa"/>
    <s v="B-06942346"/>
    <s v="Responsabilidad Civil Empresa"/>
    <x v="5"/>
    <s v="MAPFRE"/>
    <x v="1"/>
  </r>
  <r>
    <s v="2026002620"/>
    <s v="8735926819"/>
    <s v="9462180032398"/>
    <s v=""/>
    <x v="2"/>
    <d v="2026-02-02T00:00:00"/>
    <s v="ANDRES SDAD COOP."/>
    <s v="RC GENERAL AGROPECUARIA"/>
    <s v="R.C."/>
    <n v="620.79"/>
    <s v="Eur."/>
    <n v="139.68"/>
    <s v="Eur."/>
    <n v="139.68"/>
    <s v="Eur."/>
    <n v="0"/>
    <s v="Eur."/>
    <s v="ASETRA"/>
    <n v="15.52"/>
    <s v="Eur."/>
    <s v="Cartera"/>
    <s v="Cobrado"/>
    <s v="BANASEG-SV"/>
    <s v="MAPFRE ESPAÑA, S.A."/>
    <s v="R.C."/>
    <s v="Correduría"/>
    <s v="47350"/>
    <s v="QUINTANILLA DE ONESIMO  VALLADOLID"/>
    <s v="Empresa"/>
    <s v="F-47303029"/>
    <s v="Responsabilidad Civil Empresa"/>
    <x v="5"/>
    <s v="MAPFRE"/>
    <x v="1"/>
  </r>
  <r>
    <s v="2026000469"/>
    <s v="7512154300"/>
    <s v="K3T300001280"/>
    <s v=""/>
    <x v="0"/>
    <d v="2026-01-01T00:00:00"/>
    <s v="TANDEN REMONTA, S.L."/>
    <s v="HELVETIA MULTIRRIESGO TRANSPORTISTA"/>
    <s v="A.MAQUINARIA"/>
    <n v="367.5"/>
    <s v="Eur."/>
    <n v="66.150000000000006"/>
    <s v="Eur."/>
    <n v="66.150000000000006"/>
    <s v="Eur."/>
    <n v="0"/>
    <s v="Eur."/>
    <s v=""/>
    <s v="0,00"/>
    <s v="Eur."/>
    <s v="Producción"/>
    <s v="Liquidado_Cia"/>
    <s v="BANASEG-SV"/>
    <s v="HELVETIA"/>
    <s v="A.MAQUINARIA"/>
    <s v="Correduría"/>
    <s v="47008"/>
    <s v="VALLADOLID  VALLADOLID"/>
    <s v="Empresa"/>
    <s v="B-47447594"/>
    <s v="Transportes Mercancías"/>
    <x v="8"/>
    <s v="HELVETIA"/>
    <x v="0"/>
  </r>
  <r>
    <s v="2026000470"/>
    <s v="7512154291"/>
    <s v="K3T300001282"/>
    <s v=""/>
    <x v="0"/>
    <d v="2026-01-01T00:00:00"/>
    <s v="TANDEN REMONTA, S.L."/>
    <s v="HELVETIA MULTIRRIESGO TRANSPORTISTA"/>
    <s v="A.MAQUINARIA"/>
    <n v="1750"/>
    <s v="Eur."/>
    <n v="315"/>
    <s v="Eur."/>
    <n v="315"/>
    <s v="Eur."/>
    <n v="0"/>
    <s v="Eur."/>
    <s v=""/>
    <s v="0,00"/>
    <s v="Eur."/>
    <s v="Producción"/>
    <s v="Cobrado"/>
    <s v="BANASEG-SV"/>
    <s v="HELVETIA"/>
    <s v="A.MAQUINARIA"/>
    <s v="Correduría"/>
    <s v="47008"/>
    <s v="VALLADOLID  VALLADOLID"/>
    <s v="Empresa"/>
    <s v="B-47447594"/>
    <s v="Transportes Mercancías"/>
    <x v="8"/>
    <s v="HELVETIA"/>
    <x v="0"/>
  </r>
  <r>
    <s v="2026000471"/>
    <s v="7512155816"/>
    <s v="K3T300001279"/>
    <s v=""/>
    <x v="0"/>
    <d v="2026-01-01T00:00:00"/>
    <s v="TANDEN REMONTA, S.L."/>
    <s v="HELVETIA MULTIRRIESGO TRANSPORTISTA"/>
    <s v="A.MAQUINARIA"/>
    <n v="645.76"/>
    <s v="Eur."/>
    <n v="116.24"/>
    <s v="Eur."/>
    <n v="116.24"/>
    <s v="Eur."/>
    <n v="0"/>
    <s v="Eur."/>
    <s v=""/>
    <s v="0,00"/>
    <s v="Eur."/>
    <s v="Producción"/>
    <s v="Liquidado_Cia"/>
    <s v="BANASEG-SV"/>
    <s v="HELVETIA"/>
    <s v="A.MAQUINARIA"/>
    <s v="Correduría"/>
    <s v="47008"/>
    <s v="VALLADOLID  VALLADOLID"/>
    <s v="Empresa"/>
    <s v="B-47447594"/>
    <s v="Transportes Mercancías"/>
    <x v="8"/>
    <s v="HELVETIA"/>
    <x v="0"/>
  </r>
  <r>
    <s v="2025009988"/>
    <s v="472506371-Z"/>
    <s v="549341579"/>
    <s v=""/>
    <x v="8"/>
    <d v="2025-12-31T00:00:00"/>
    <s v="SANTIAGO LLANO RICOTE"/>
    <s v="TURISMOS"/>
    <s v="AUTOS"/>
    <n v="406.4"/>
    <s v="Eur."/>
    <n v="48.77"/>
    <s v="Eur."/>
    <n v="48.77"/>
    <s v="Eur."/>
    <n v="0"/>
    <s v="Eur."/>
    <s v=""/>
    <s v="0,00"/>
    <s v="Eur."/>
    <s v="Producción"/>
    <s v="Liquidado_Cia"/>
    <s v="BANASEG-SV"/>
    <s v="OCCIDENT GCO, S.A.U. DE SEGUROS Y REASEGUROS"/>
    <s v="AUTOS"/>
    <s v="Correduría"/>
    <s v="01002"/>
    <s v="VITORIA  ALAVA"/>
    <s v="Particular"/>
    <s v="12373871-D"/>
    <s v="Autos Cat. 1"/>
    <x v="0"/>
    <s v="OCCIDENT"/>
    <x v="0"/>
  </r>
  <r>
    <s v="2026000001"/>
    <s v="8763841518"/>
    <s v="782580241056"/>
    <s v=""/>
    <x v="1"/>
    <d v="2026-01-01T00:00:00"/>
    <s v="CONTENEDORES EMPRESARIALES, S.L."/>
    <s v="MULTIRRIESGO EMPRESARIAL"/>
    <s v="M. INDUSTRIAL"/>
    <n v="310.89"/>
    <s v="Eur."/>
    <n v="76.17"/>
    <s v="Eur."/>
    <n v="76.17"/>
    <s v="Eur."/>
    <n v="0"/>
    <s v="Eur."/>
    <s v=""/>
    <s v="0,00"/>
    <s v="Eur."/>
    <s v="Producción"/>
    <s v="Cobrado"/>
    <s v="BANASEG-SV"/>
    <s v="MAPFRE ESPAÑA, S.A."/>
    <s v="MULTIRRIESGOS INDUSTRIAL"/>
    <s v="Correduría"/>
    <s v="47012"/>
    <s v="VALLADOLID  VALLADOLID"/>
    <s v="Empresa"/>
    <s v="B-47622824"/>
    <s v="Multirriesgo Industriales (PYME)"/>
    <x v="1"/>
    <s v="MAPFRE"/>
    <x v="0"/>
  </r>
  <r>
    <s v="2026001660"/>
    <s v="878341597"/>
    <s v="12070250-02697"/>
    <s v=""/>
    <x v="4"/>
    <d v="2026-01-01T00:00:00"/>
    <s v="SIMON AJO DIEZ"/>
    <s v="ALLIANZ AUTO V. 08 COLECTIVO"/>
    <s v="AUTO FLOTA"/>
    <n v="350.62"/>
    <s v="Eur."/>
    <n v="44.7"/>
    <s v="Eur."/>
    <n v="42.07"/>
    <s v="Eur."/>
    <n v="2.63"/>
    <s v="Eur."/>
    <s v=""/>
    <s v="0,00"/>
    <s v="Eur."/>
    <s v="Producción"/>
    <s v="Cobrado"/>
    <s v="BANASEG-SV"/>
    <s v="ALLIANZ"/>
    <s v="AUTOS"/>
    <s v="Correduría"/>
    <s v="40006"/>
    <s v="SEGOVIA  SEGOVIA"/>
    <s v="Particular"/>
    <s v="03448146-D"/>
    <s v="Autos Flotas"/>
    <x v="4"/>
    <s v="ALLIANZ"/>
    <x v="0"/>
  </r>
  <r>
    <s v="2026002519"/>
    <s v="878351570"/>
    <s v="58130959-00116"/>
    <s v=""/>
    <x v="14"/>
    <d v="2026-01-01T00:00:00"/>
    <s v="CAFAES, S.L."/>
    <s v="AUTOGRUP V.03 (VH.COM. 2ª CATEG.)"/>
    <s v="AUTO FLOTA"/>
    <n v="337.05"/>
    <s v="Eur."/>
    <n v="40.450000000000003"/>
    <s v="Eur."/>
    <n v="40.450000000000003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1279"/>
    <s v="878496854"/>
    <s v="12372022-01985"/>
    <s v=""/>
    <x v="0"/>
    <d v="2026-01-01T00:00:00"/>
    <s v="VICSANMI, S.L.U."/>
    <s v="AUTOGRUP V.03 (VH.COM. 2ª CATEG.)"/>
    <s v="AUTO FLOTA"/>
    <n v="400.86"/>
    <s v="Eur."/>
    <n v="48.1"/>
    <s v="Eur."/>
    <n v="48.1"/>
    <s v="Eur."/>
    <n v="0"/>
    <s v="Eur."/>
    <s v="ASETRA 2024"/>
    <n v="0"/>
    <s v="Eur."/>
    <s v="Producción"/>
    <s v="Cobrado"/>
    <s v="BANASEG-SV"/>
    <s v="ALLIANZ"/>
    <s v="AUTOS"/>
    <s v="Correduría"/>
    <s v="47196"/>
    <s v="ARROYO DE LA ENCOMIENDA  VALLADOLID"/>
    <s v="Empresa"/>
    <s v="B-72865116"/>
    <s v="Autos Flotas"/>
    <x v="4"/>
    <s v="ALLIANZ"/>
    <x v="0"/>
  </r>
  <r>
    <s v="2026002281"/>
    <s v="878521040"/>
    <s v="36780076-01390"/>
    <s v=""/>
    <x v="0"/>
    <d v="2026-01-01T00:00:00"/>
    <s v="FRANCISCO JAVIER FERNANDEZ ESCUDERO"/>
    <s v="ALLIANZ AUTO V. 08 COLECTIVO"/>
    <s v="AUTO FLOTA"/>
    <n v="302.67"/>
    <s v="Eur."/>
    <n v="38.590000000000003"/>
    <s v="Eur."/>
    <n v="36.32"/>
    <s v="Eur."/>
    <n v="2.27"/>
    <s v="Eur."/>
    <s v=""/>
    <s v="0,00"/>
    <s v="Eur."/>
    <s v="Producción"/>
    <s v="Liquidado_Cia"/>
    <s v="BANASEG-SV"/>
    <s v="ALLIANZ"/>
    <s v="AUTOS"/>
    <s v="Correduría"/>
    <s v="47194"/>
    <s v="FUENSALDAÑA  VALLADOLID"/>
    <s v="Particular"/>
    <s v="12244430-N"/>
    <s v="Autos Flotas"/>
    <x v="4"/>
    <s v="ALLIANZ"/>
    <x v="0"/>
  </r>
  <r>
    <s v="2026002282"/>
    <s v="878522535"/>
    <s v="36780076-01391"/>
    <s v=""/>
    <x v="0"/>
    <d v="2026-01-01T00:00:00"/>
    <s v="FRANCISCO JAVIER CARRO MORETON"/>
    <s v="ALLIANZ AUTO V. 08 COLECTIVO"/>
    <s v="AUTO FLOTA"/>
    <n v="507.92"/>
    <s v="Eur."/>
    <n v="64.760000000000005"/>
    <s v="Eur."/>
    <n v="60.95"/>
    <s v="Eur."/>
    <n v="3.81"/>
    <s v="Eur."/>
    <s v=""/>
    <s v="0,00"/>
    <s v="Eur."/>
    <s v="Producción"/>
    <s v="Facturado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2283"/>
    <s v="878529944"/>
    <s v="36780076-01392"/>
    <s v=""/>
    <x v="0"/>
    <d v="2026-01-01T00:00:00"/>
    <s v="ECOFLUIDOS S.L. ,"/>
    <s v="ALLIANZ AUTO V. 08 COLECTIVO"/>
    <s v="AUTO FLOTA"/>
    <n v="636.66"/>
    <s v="Eur."/>
    <n v="81.17"/>
    <s v="Eur."/>
    <n v="76.400000000000006"/>
    <s v="Eur."/>
    <n v="4.7699999999999996"/>
    <s v="Eur."/>
    <s v=""/>
    <s v="0,00"/>
    <s v="Eur."/>
    <s v="Producción"/>
    <s v="Cobrado"/>
    <s v="BANASEG-SV"/>
    <s v="ALLIANZ"/>
    <s v="AUTOS"/>
    <s v="Correduría"/>
    <s v="47014"/>
    <s v="VALLADOLID  VALLADOLID"/>
    <s v="Empresa"/>
    <s v="B-47332069"/>
    <s v="Autos Flotas"/>
    <x v="4"/>
    <s v="ALLIANZ"/>
    <x v="0"/>
  </r>
  <r>
    <s v="2026000650"/>
    <s v="878531064"/>
    <s v="31957932-00440"/>
    <s v=""/>
    <x v="8"/>
    <d v="2026-01-01T00:00:00"/>
    <s v="TTES. JEREZ, S.L.U."/>
    <s v="AUTOGRUP V.03 (VH.COM. 2ª CATEG.)"/>
    <s v="AUTO FLOTA"/>
    <n v="1940.47"/>
    <s v="Eur."/>
    <n v="155.24"/>
    <s v="Eur."/>
    <n v="155.24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843"/>
    <s v="878533185"/>
    <s v="14193664-02261"/>
    <s v=""/>
    <x v="0"/>
    <d v="2026-01-01T00:00:00"/>
    <s v="ELVIA MARIA PEREZ COMPRES"/>
    <s v="AUTOGRUP V.03 (VH.COM 1ªCATEG.)"/>
    <s v="AUTO FLOTA"/>
    <n v="1412.04"/>
    <s v="Eur."/>
    <n v="180.03"/>
    <s v="Eur."/>
    <n v="169.44"/>
    <s v="Eur."/>
    <n v="10.59"/>
    <s v="Eur."/>
    <s v=""/>
    <s v="0,00"/>
    <s v="Eur."/>
    <s v="Producción"/>
    <s v="Liquidado_Cia"/>
    <s v="BANASEG-SV"/>
    <s v="ALLIANZ"/>
    <s v="AUTOS"/>
    <s v="Correduría"/>
    <s v="47195"/>
    <s v="ARROYO DE LA ENCOMIENDA  VALLADOLID"/>
    <s v="Particular"/>
    <s v="71205794-W"/>
    <s v="Autos Flotas"/>
    <x v="4"/>
    <s v="ALLIANZ"/>
    <x v="0"/>
  </r>
  <r>
    <s v="2025009989"/>
    <s v="878535065"/>
    <s v="36780076-01393"/>
    <s v=""/>
    <x v="8"/>
    <d v="2025-12-31T00:00:00"/>
    <s v="CONSTANCIO DE LA FUENTE OLMOS"/>
    <s v="ALLIANZ AUTO V. 08 COLECTIVO"/>
    <s v="AUTO FLOTA"/>
    <n v="7.0000000000000007E-2"/>
    <s v="Eur."/>
    <n v="0.01"/>
    <s v="Eur."/>
    <n v="0.01"/>
    <s v="Eur."/>
    <n v="0"/>
    <s v="Eur."/>
    <s v=""/>
    <s v="0,00"/>
    <s v="Eur."/>
    <s v="Producción"/>
    <s v="Liquidado_Cia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0472"/>
    <s v="899464"/>
    <s v="EADR000158"/>
    <s v=""/>
    <x v="0"/>
    <d v="2026-01-01T00:00:00"/>
    <s v="GAMERTRANS NORTE, S.L."/>
    <s v="D&amp;O"/>
    <s v="D&amp;O"/>
    <n v="2238.5"/>
    <s v="Eur."/>
    <n v="559.63"/>
    <s v="Eur."/>
    <n v="559.63"/>
    <s v="Eur."/>
    <n v="0"/>
    <s v="Eur."/>
    <s v=""/>
    <s v="0,00"/>
    <s v="Eur."/>
    <s v="Cartera"/>
    <s v="Liquidado_Cia"/>
    <s v="BANASEG-SV"/>
    <s v="AIG EUROPE, S.A. SUCURSAL EN ESPAÑA"/>
    <s v="D&amp;O"/>
    <s v="Correduría"/>
    <s v="34190"/>
    <s v="VILLAMURIEL DE CERRATO  PALENCIA"/>
    <s v="Empresa"/>
    <s v="B-34165761"/>
    <s v="Responsabilidad Civil D&amp;O"/>
    <x v="11"/>
    <s v="AIG"/>
    <x v="0"/>
  </r>
  <r>
    <s v="2026000473"/>
    <s v="8738220151"/>
    <s v="2002300021784 "/>
    <s v=""/>
    <x v="0"/>
    <d v="2026-01-17T00:00:00"/>
    <s v="HERMANOS VELAZQUEZ GOMEZ, S.L."/>
    <s v="AUTOS 2022"/>
    <s v="AUTOS"/>
    <n v="349.22"/>
    <s v="Eur."/>
    <n v="41.91"/>
    <s v="Eur."/>
    <n v="41.91"/>
    <s v="Eur."/>
    <n v="0"/>
    <s v="Eur."/>
    <s v=""/>
    <s v="0,00"/>
    <s v="Eur."/>
    <s v="Cartera"/>
    <s v="Cobrado"/>
    <s v="BANASEG-SV"/>
    <s v="MAPFRE ESPAÑA, S.A."/>
    <s v="AUTOS"/>
    <s v="Correduría"/>
    <s v="47270"/>
    <s v="CIGALES  VALLADOLID"/>
    <s v="Empresa"/>
    <s v="B-47402367"/>
    <s v="Autos Cat. 2"/>
    <x v="4"/>
    <s v="MAPFRE"/>
    <x v="0"/>
  </r>
  <r>
    <s v="2026000847"/>
    <s v="8764039918"/>
    <s v="2002500730413"/>
    <s v=""/>
    <x v="8"/>
    <d v="2026-01-01T00:00:00"/>
    <s v="CARLOS DELGADO E HIJOS, S.L."/>
    <s v="AUTOS 2025 BANASEGUR"/>
    <s v="AUTOS"/>
    <n v="423.46"/>
    <s v="Eur."/>
    <n v="42.35"/>
    <s v="Eur."/>
    <n v="42.35"/>
    <s v="Eur."/>
    <n v="0"/>
    <s v="Eur."/>
    <s v=""/>
    <s v="0,00"/>
    <s v="Eur."/>
    <s v="Producción"/>
    <s v="Cobrado"/>
    <s v="BANASEG-SV"/>
    <s v="MAPFRE ESPAÑA, S.A."/>
    <s v="AUTOS"/>
    <s v="Correduría"/>
    <s v="47130"/>
    <s v="SIMANCAS  VALLADOLID"/>
    <s v="Empresa"/>
    <s v="B-47738190"/>
    <s v="Autos Cat. 2"/>
    <x v="4"/>
    <s v="MAPFRE"/>
    <x v="0"/>
  </r>
  <r>
    <s v="2026000594"/>
    <s v="878605488"/>
    <s v="12372022-01989"/>
    <s v=""/>
    <x v="6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595"/>
    <s v="878585938"/>
    <s v="31957932-00442"/>
    <d v="2026-01-07T00:00:00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Producción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0856"/>
    <s v="878582109"/>
    <s v="12070250-02698"/>
    <d v="2026-01-09T00:00:00"/>
    <x v="10"/>
    <d v="2026-01-01T00:00:00"/>
    <s v="JOSE ANTONIO AVILA SANTIAGO"/>
    <s v="ALLIANZ AUTO V. 08 COLECTIVO"/>
    <s v="AUTO FLOTA"/>
    <n v="432.06"/>
    <s v="Eur."/>
    <n v="55.09"/>
    <s v="Eur."/>
    <n v="51.85"/>
    <s v="Eur."/>
    <n v="3.24"/>
    <s v="Eur."/>
    <s v=""/>
    <s v="0,00"/>
    <s v="Eur."/>
    <s v="Producción"/>
    <s v="Anulado_Cia"/>
    <s v="BANASEG-SV"/>
    <s v="ALLIANZ"/>
    <s v="AUTOS"/>
    <s v="Correduría"/>
    <s v="28005"/>
    <s v="MADRID  MADRID"/>
    <s v="Particular"/>
    <s v="02097756-H"/>
    <s v="Autos Flotas"/>
    <x v="4"/>
    <s v="ALLIANZ"/>
    <x v="0"/>
  </r>
  <r>
    <s v="2026000860"/>
    <s v="878603194"/>
    <s v="14193664-02262"/>
    <s v=""/>
    <x v="10"/>
    <d v="2026-01-02T00:00:00"/>
    <s v="FRANCISCO JAVIER PECHARROMAN GIL"/>
    <s v="AUTOGRUP V.03 (VH.COM 1ªCATEG.)"/>
    <s v="AUTO FLOTA"/>
    <n v="2101.8000000000002"/>
    <s v="Eur."/>
    <n v="267.98"/>
    <s v="Eur."/>
    <n v="252.22"/>
    <s v="Eur."/>
    <n v="15.76"/>
    <s v="Eur."/>
    <s v=""/>
    <s v="0,00"/>
    <s v="Eur."/>
    <s v="Producción"/>
    <s v="Liquidado_Cia"/>
    <s v="BANASEG-SV"/>
    <s v="ALLIANZ"/>
    <s v="AUTOS"/>
    <s v="Correduría"/>
    <s v="47012"/>
    <s v="VALLADOLID  VALLADOLID"/>
    <s v="Particular"/>
    <s v="09283938-B"/>
    <s v="Autos Flotas"/>
    <x v="4"/>
    <s v="ALLIANZ"/>
    <x v="0"/>
  </r>
  <r>
    <s v="2026002381"/>
    <s v="878604374"/>
    <s v="58178925"/>
    <s v=""/>
    <x v="13"/>
    <d v="2026-01-02T00:00:00"/>
    <s v="JOSE MIGUEL RODRIGUEZ MORAL"/>
    <s v="ALLIANZ AUTO PLUS"/>
    <s v="AUTOS"/>
    <n v="13.91"/>
    <s v="Eur."/>
    <n v="2.19"/>
    <s v="Eur."/>
    <n v="1.67"/>
    <s v="Eur."/>
    <n v="0.52"/>
    <s v="Eur."/>
    <s v=""/>
    <s v="0,00"/>
    <s v="Eur."/>
    <s v="Producción"/>
    <s v="Liquidado_Cia"/>
    <s v="BANASEG-SV"/>
    <s v="ALLIANZ"/>
    <s v="AUTOS"/>
    <s v="Compañía"/>
    <s v="47620"/>
    <s v="VILLANUBLA  VALLADOLID"/>
    <s v="Particular"/>
    <s v="09330577-Y"/>
    <s v="Autos Cat. 1"/>
    <x v="0"/>
    <s v="ALLIANZ"/>
    <x v="0"/>
  </r>
  <r>
    <s v="2026002889"/>
    <s v="878585672"/>
    <s v="31957932-0044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890"/>
    <s v="586856910"/>
    <s v="31957932-00413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844"/>
    <s v="586837365"/>
    <s v="14193664-01749"/>
    <s v=""/>
    <x v="0"/>
    <d v="2026-01-01T00:00:00"/>
    <s v="JESUS RAUL ARES MANSO"/>
    <s v="AUTOGRUP V.03 (VH.COM 1ªCATEG.)"/>
    <s v="AUTO FLOTA"/>
    <n v="1126.76"/>
    <s v="Eur."/>
    <n v="135.21"/>
    <s v="Eur."/>
    <n v="135.21"/>
    <s v="Eur."/>
    <n v="0"/>
    <s v="Eur."/>
    <s v=""/>
    <s v="0,00"/>
    <s v="Eur."/>
    <s v="Cartera"/>
    <s v="Liquidado_Cia"/>
    <s v="BANASEG-SV"/>
    <s v="ALLIANZ"/>
    <s v="AUTOS"/>
    <s v="Correduría"/>
    <s v="47011"/>
    <s v="VALLADOLID  VALLADOLID"/>
    <s v="Particular"/>
    <s v="44903450-K"/>
    <s v="Autos Flotas"/>
    <x v="4"/>
    <s v="ALLIANZ"/>
    <x v="0"/>
  </r>
  <r>
    <s v="2026001638"/>
    <s v="586834636"/>
    <s v="12716155-02708"/>
    <s v=""/>
    <x v="0"/>
    <d v="2026-01-01T00:00:00"/>
    <s v="JUAN JOSE MARIN LOPEZ"/>
    <s v="AUTOGRUP V.03 (VH.COM. 2ª CATEG.)"/>
    <s v="AUTO FLOTA"/>
    <n v="203.87"/>
    <s v="Eur."/>
    <n v="24.46"/>
    <s v="Eur."/>
    <n v="24.46"/>
    <s v="Eur."/>
    <n v="0"/>
    <s v="Eur."/>
    <s v=""/>
    <s v="0,00"/>
    <s v="Eur."/>
    <s v="Cartera"/>
    <s v="Liquidado_Cia"/>
    <s v="BANASEG-SV"/>
    <s v="ALLIANZ"/>
    <s v="AUTOS"/>
    <s v="Correduría"/>
    <s v="06800"/>
    <s v="MERIDA  BADAJOZ"/>
    <s v="Particular"/>
    <s v="25608248-W"/>
    <s v="Autos Flotas"/>
    <x v="4"/>
    <s v="ALLIANZ"/>
    <x v="0"/>
  </r>
  <r>
    <s v="2026001331"/>
    <s v="586834644"/>
    <s v="12716155-02725"/>
    <s v=""/>
    <x v="0"/>
    <d v="2026-01-01T00:00:00"/>
    <s v="JONATAN MATEOS BODES"/>
    <s v="AUTOGRUP V.03 (VH.COM. 2ª CATEG.)"/>
    <s v="AUTO FLOTA"/>
    <n v="1118.58"/>
    <s v="Eur."/>
    <n v="134.22999999999999"/>
    <s v="Eur."/>
    <n v="134.22999999999999"/>
    <s v="Eur."/>
    <n v="0"/>
    <s v="Eur."/>
    <s v=""/>
    <s v="0,00"/>
    <s v="Eur."/>
    <s v="Cartera"/>
    <s v="Liquidado_Cia"/>
    <s v="BANASEG-SV"/>
    <s v="ALLIANZ"/>
    <s v="AUTOS"/>
    <s v="Correduría"/>
    <s v="47014"/>
    <s v="VALLADOLID  VALLADOLID"/>
    <s v="Particular"/>
    <s v="28973090-J"/>
    <s v="Autos Flotas"/>
    <x v="4"/>
    <s v="ALLIANZ"/>
    <x v="0"/>
  </r>
  <r>
    <s v="2026002891"/>
    <s v="586854824"/>
    <s v="31957932-00049"/>
    <s v=""/>
    <x v="0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2"/>
    <s v="586854832"/>
    <s v="31957932-00055"/>
    <s v=""/>
    <x v="0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845"/>
    <s v="586837373"/>
    <s v="14193664-02075"/>
    <s v=""/>
    <x v="0"/>
    <d v="2026-01-01T00:00:00"/>
    <s v="FABIO FERNANDO PEREZ SUAREZ"/>
    <s v="AUTOGRUP V.03 (VH.COM 1ªCATEG.)"/>
    <s v="AUTO FLOTA"/>
    <n v="1158.0999999999999"/>
    <s v="Eur."/>
    <n v="138.97"/>
    <s v="Eur."/>
    <n v="138.97"/>
    <s v="Eur."/>
    <n v="0"/>
    <s v="Eur."/>
    <s v=""/>
    <s v="0,00"/>
    <s v="Eur."/>
    <s v="Cartera"/>
    <s v="Liquidado_Cia"/>
    <s v="BANASEG-SV"/>
    <s v="ALLIANZ"/>
    <s v="AUTOS"/>
    <s v="Correduría"/>
    <s v="47195"/>
    <s v="ARROYO DE LA ENCOMIENDA  VALLADOLID"/>
    <s v="Particular"/>
    <s v="09332064-K"/>
    <s v="Autos Flotas"/>
    <x v="4"/>
    <s v="ALLIANZ"/>
    <x v="0"/>
  </r>
  <r>
    <s v="2026002893"/>
    <s v="586854840"/>
    <s v="31957932-00059"/>
    <s v=""/>
    <x v="0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528"/>
    <s v="586854865"/>
    <s v="31957932-00083"/>
    <d v="2026-01-27T00:00:00"/>
    <x v="16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527"/>
    <s v="586854857"/>
    <s v="31957932-00070"/>
    <d v="2026-01-27T00:00:00"/>
    <x v="16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4"/>
    <s v="586854873"/>
    <s v="31957932-00096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5"/>
    <s v="586854881"/>
    <s v="31957932-00099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6"/>
    <s v="586854899"/>
    <s v="31957932-00103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7"/>
    <s v="586854907"/>
    <s v="31957932-00106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850"/>
    <s v="586854915"/>
    <s v="31957932-00107"/>
    <d v="2026-01-01T00:00:00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8"/>
    <s v="586854923"/>
    <s v="31957932-00108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601"/>
    <s v="586854931"/>
    <s v="31957932-00109"/>
    <d v="2026-01-07T00:00:00"/>
    <x v="7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899"/>
    <s v="586854949"/>
    <s v="31957932-00110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900"/>
    <s v="586854964"/>
    <s v="31957932-0011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1"/>
    <s v="586854956"/>
    <s v="31957932-0011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2"/>
    <s v="586854972"/>
    <s v="31957932-0011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3"/>
    <s v="586854980"/>
    <s v="31957932-00118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4"/>
    <s v="586854998"/>
    <s v="31957932-0011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5"/>
    <s v="586855003"/>
    <s v="31957932-0012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6"/>
    <s v="586855011"/>
    <s v="31957932-0012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7"/>
    <s v="586855029"/>
    <s v="31957932-0012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8"/>
    <s v="586855045"/>
    <s v="31957932-0012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09"/>
    <s v="586855037"/>
    <s v="31957932-00124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0"/>
    <s v="586855052"/>
    <s v="31957932-0012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1"/>
    <s v="586855078"/>
    <s v="31957932-00128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2"/>
    <s v="586855086"/>
    <s v="31957932-0013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3"/>
    <s v="586855094"/>
    <s v="31957932-0013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4"/>
    <s v="586855102"/>
    <s v="31957932-0013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5"/>
    <s v="586855060"/>
    <s v="31957932-00127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6"/>
    <s v="586855110"/>
    <s v="31957932-00134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7"/>
    <s v="586855128"/>
    <s v="31957932-0013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8"/>
    <s v="586855136"/>
    <s v="31957932-00137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19"/>
    <s v="586855144"/>
    <s v="31957932-0013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0"/>
    <s v="586855151"/>
    <s v="31957932-0014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1"/>
    <s v="586855169"/>
    <s v="31957932-0014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2"/>
    <s v="586855177"/>
    <s v="31957932-0014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3"/>
    <s v="586855185"/>
    <s v="31957932-0014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4"/>
    <s v="586855193"/>
    <s v="31957932-0015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5"/>
    <s v="586855219"/>
    <s v="31957932-0015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6"/>
    <s v="586855227"/>
    <s v="31957932-0015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7"/>
    <s v="586855235"/>
    <s v="31957932-0015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8"/>
    <s v="586855201"/>
    <s v="31957932-0015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29"/>
    <s v="586855243"/>
    <s v="31957932-0015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0"/>
    <s v="586855276"/>
    <s v="31957932-0016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1"/>
    <s v="586855250"/>
    <s v="31957932-0016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2"/>
    <s v="586855268"/>
    <s v="31957932-0016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3"/>
    <s v="586855284"/>
    <s v="31957932-0016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4"/>
    <s v="586855292"/>
    <s v="31957932-0017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5"/>
    <s v="586855300"/>
    <s v="31957932-0017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6"/>
    <s v="586855334"/>
    <s v="31957932-0017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7"/>
    <s v="586855318"/>
    <s v="31957932-0017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9"/>
    <s v="586855326"/>
    <s v="31957932-0017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0"/>
    <s v="586855342"/>
    <s v="31957932-0018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38"/>
    <s v="586855359"/>
    <s v="31957932-0018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1"/>
    <s v="586855367"/>
    <s v="31957932-00182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2"/>
    <s v="586855375"/>
    <s v="31957932-0018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4"/>
    <s v="586855383"/>
    <s v="31957932-0018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6"/>
    <s v="586855391"/>
    <s v="31957932-0018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3"/>
    <s v="586855409"/>
    <s v="31957932-0018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5"/>
    <s v="586855417"/>
    <s v="31957932-0018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95"/>
    <s v="586855425"/>
    <s v="31957932-00195"/>
    <d v="2026-01-01T00:00:00"/>
    <x v="0"/>
    <d v="2026-01-01T00:00:00"/>
    <s v="LOGISTICA GLOBAL DEL SUR, S.L."/>
    <s v="AUTOGRUP V.03 (VH.COM. 2ª CATEG.)"/>
    <s v="AUTO FLOTA"/>
    <n v="1053.51"/>
    <s v="Eur."/>
    <n v="84.28"/>
    <s v="Eur."/>
    <n v="84.28"/>
    <s v="Eur."/>
    <n v="0"/>
    <s v="Eur."/>
    <s v=""/>
    <s v="0,00"/>
    <s v="Eur."/>
    <s v="Cartera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93"/>
    <s v="586855433"/>
    <s v="31957932-00197"/>
    <d v="2026-01-01T00:00:00"/>
    <x v="0"/>
    <d v="2026-01-01T00:00:00"/>
    <s v="TTES. JEREZ, S.L.U."/>
    <s v="AUTOGRUP V.03 (VH.COM. 2ª CATEG.)"/>
    <s v="AUTO FLOTA"/>
    <n v="1054.1300000000001"/>
    <s v="Eur."/>
    <n v="84.33"/>
    <s v="Eur."/>
    <n v="84.33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394"/>
    <s v="586855441"/>
    <s v="31957932-00198"/>
    <d v="2026-01-01T00:00:00"/>
    <x v="0"/>
    <d v="2026-01-01T00:00:00"/>
    <s v="LOGISTICA GLOBAL DEL SUR, S.L."/>
    <s v="AUTOGRUP V.03 (VH.COM. 2ª CATEG.)"/>
    <s v="AUTO FLOTA"/>
    <n v="1049.2"/>
    <s v="Eur."/>
    <n v="83.94"/>
    <s v="Eur."/>
    <n v="83.94"/>
    <s v="Eur."/>
    <n v="0"/>
    <s v="Eur."/>
    <s v=""/>
    <s v="0,00"/>
    <s v="Eur."/>
    <s v="Cartera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7"/>
    <s v="586855458"/>
    <s v="31957932-0019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8"/>
    <s v="586855466"/>
    <s v="31957932-0020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49"/>
    <s v="586855474"/>
    <s v="31957932-0020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0"/>
    <s v="586855490"/>
    <s v="31957932-0020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1"/>
    <s v="586855508"/>
    <s v="31957932-0020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4"/>
    <s v="586855482"/>
    <s v="31957932-00204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76"/>
    <s v="586855516"/>
    <s v="31957932-0021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Liquid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2"/>
    <s v="586855524"/>
    <s v="31957932-0021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3"/>
    <s v="586855540"/>
    <s v="31957932-0023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6"/>
    <s v="586855532"/>
    <s v="31957932-00214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955"/>
    <s v="586855557"/>
    <s v="31957932-0023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7"/>
    <s v="586855573"/>
    <s v="31957932-0023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8"/>
    <s v="586855581"/>
    <s v="31957932-0023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59"/>
    <s v="586855599"/>
    <s v="31957932-0023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0"/>
    <s v="586855607"/>
    <s v="31957932-0024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1"/>
    <s v="586855565"/>
    <s v="31957932-00232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2"/>
    <s v="586855615"/>
    <s v="31957932-0024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3"/>
    <s v="586855623"/>
    <s v="31957932-0024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4"/>
    <s v="586855631"/>
    <s v="31957932-0024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5"/>
    <s v="586855656"/>
    <s v="31957932-0024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6"/>
    <s v="586855649"/>
    <s v="31957932-0024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8"/>
    <s v="586855664"/>
    <s v="31957932-0024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7"/>
    <s v="586855672"/>
    <s v="31957932-00252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69"/>
    <s v="586855680"/>
    <s v="31957932-0025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0"/>
    <s v="586855698"/>
    <s v="31957932-00256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971"/>
    <s v="586855706"/>
    <s v="31957932-0025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3"/>
    <s v="586855714"/>
    <s v="31957932-0025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4"/>
    <s v="586855722"/>
    <s v="31957932-00259"/>
    <s v=""/>
    <x v="0"/>
    <d v="2026-01-01T00:00:00"/>
    <s v="LOGISTICA GLOBAL DEL SUR, S.L."/>
    <s v="AUTOGRUP V.03 (VH.COM. 2ª CATEG.)"/>
    <s v="AUTO FLOTA"/>
    <n v="2627.27"/>
    <s v="Eur."/>
    <n v="210.18"/>
    <s v="Eur."/>
    <n v="210.18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2"/>
    <s v="586855730"/>
    <s v="31957932-00260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975"/>
    <s v="586855748"/>
    <s v="31957932-0027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6"/>
    <s v="586855755"/>
    <s v="31957932-00272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7"/>
    <s v="586855763"/>
    <s v="31957932-0027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8"/>
    <s v="586855771"/>
    <s v="31957932-0027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79"/>
    <s v="586855789"/>
    <s v="31957932-0027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0"/>
    <s v="586855797"/>
    <s v="31957932-0027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1"/>
    <s v="586855805"/>
    <s v="31957932-0027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2"/>
    <s v="586855813"/>
    <s v="31957932-0027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3"/>
    <s v="586855821"/>
    <s v="31957932-0028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4"/>
    <s v="586855839"/>
    <s v="31957932-00281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5"/>
    <s v="586855847"/>
    <s v="31957932-00282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6"/>
    <s v="586855854"/>
    <s v="31957932-0028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7"/>
    <s v="586855862"/>
    <s v="31957932-0028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8"/>
    <s v="586855870"/>
    <s v="31957932-00286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89"/>
    <s v="586855888"/>
    <s v="31957932-0029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0"/>
    <s v="586855896"/>
    <s v="31957932-0029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1"/>
    <s v="586855912"/>
    <s v="31957932-00294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2"/>
    <s v="586855904"/>
    <s v="31957932-0029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3"/>
    <s v="586855938"/>
    <s v="31957932-0029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5"/>
    <s v="586855920"/>
    <s v="31957932-0029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6"/>
    <s v="586855953"/>
    <s v="31957932-0029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4"/>
    <s v="586855946"/>
    <s v="31957932-00297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7"/>
    <s v="586855961"/>
    <s v="31957932-0029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8"/>
    <s v="586855979"/>
    <s v="31957932-00300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999"/>
    <s v="586855995"/>
    <s v="31957932-0030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0"/>
    <s v="586855987"/>
    <s v="31957932-0030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2"/>
    <s v="586856001"/>
    <s v="31957932-00307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1"/>
    <s v="586856019"/>
    <s v="31957932-00308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3"/>
    <s v="586856027"/>
    <s v="31957932-0030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4"/>
    <s v="586856043"/>
    <s v="31957932-0031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5"/>
    <s v="586856035"/>
    <s v="31957932-0031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6"/>
    <s v="586856050"/>
    <s v="31957932-0031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7"/>
    <s v="586856068"/>
    <s v="31957932-0031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8"/>
    <s v="586856118"/>
    <s v="31957932-0031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09"/>
    <s v="586856084"/>
    <s v="31957932-0031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1"/>
    <s v="586856100"/>
    <s v="31957932-0031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0"/>
    <s v="586856092"/>
    <s v="31957932-00317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2"/>
    <s v="586856076"/>
    <s v="31957932-0031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3"/>
    <s v="586856126"/>
    <s v="31957932-0032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4"/>
    <s v="586856134"/>
    <s v="31957932-0032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5"/>
    <s v="586856159"/>
    <s v="31957932-0032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6"/>
    <s v="586856142"/>
    <s v="31957932-0032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7"/>
    <s v="586856167"/>
    <s v="31957932-0032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19"/>
    <s v="586856175"/>
    <s v="31957932-00327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18"/>
    <s v="586856183"/>
    <s v="31957932-00328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20"/>
    <s v="586856191"/>
    <s v="31957932-00329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1"/>
    <s v="586856209"/>
    <s v="31957932-0033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2"/>
    <s v="586856217"/>
    <s v="31957932-0033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3"/>
    <s v="586856225"/>
    <s v="31957932-00334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4"/>
    <s v="586856233"/>
    <s v="31957932-0033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5"/>
    <s v="586856241"/>
    <s v="31957932-0033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6"/>
    <s v="586856258"/>
    <s v="31957932-0033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7"/>
    <s v="586856266"/>
    <s v="31957932-00338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8"/>
    <s v="586856274"/>
    <s v="31957932-0033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29"/>
    <s v="586856290"/>
    <s v="31957932-00341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30"/>
    <s v="586856282"/>
    <s v="31957932-0034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1"/>
    <s v="586856308"/>
    <s v="31957932-0034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2"/>
    <s v="586856316"/>
    <s v="31957932-00343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3"/>
    <s v="586856332"/>
    <s v="31957932-00345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4"/>
    <s v="586856357"/>
    <s v="31957932-00349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5"/>
    <s v="586856365"/>
    <s v="31957932-00351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36"/>
    <s v="586856373"/>
    <s v="31957932-0035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71"/>
    <s v="586856340"/>
    <s v="31957932-00346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Liquid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37"/>
    <s v="586856324"/>
    <s v="31957932-00344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38"/>
    <s v="586856381"/>
    <s v="31957932-00354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39"/>
    <s v="586856399"/>
    <s v="31957932-00358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0"/>
    <s v="586856407"/>
    <s v="31957932-00359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1"/>
    <s v="586856415"/>
    <s v="31957932-0036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42"/>
    <s v="586856431"/>
    <s v="31957932-00363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3"/>
    <s v="586856423"/>
    <s v="31957932-00362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4"/>
    <s v="586856449"/>
    <s v="31957932-00365"/>
    <s v=""/>
    <x v="0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5"/>
    <s v="586856456"/>
    <s v="31957932-00366"/>
    <s v=""/>
    <x v="0"/>
    <d v="2026-01-01T00:00:00"/>
    <s v="TTES. JEREZ, S.L.U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6"/>
    <s v="586856464"/>
    <s v="31957932-00367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47"/>
    <s v="586856472"/>
    <s v="31957932-00369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48"/>
    <s v="586856480"/>
    <s v="31957932-00370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49"/>
    <s v="586856498"/>
    <s v="31957932-00371"/>
    <s v=""/>
    <x v="0"/>
    <d v="2026-01-01T00:00:00"/>
    <s v="TTES. JEREZ, S.L.U."/>
    <s v="AUTOGRUP V.03 (VH.COM. 2ª CATEG.)"/>
    <s v="AUTO FLOTA"/>
    <n v="1940.47"/>
    <s v="Eur."/>
    <n v="155.24"/>
    <s v="Eur."/>
    <n v="155.24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0"/>
    <s v="586856506"/>
    <s v="31957932-00372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2"/>
    <s v="586856514"/>
    <s v="31957932-0037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51"/>
    <s v="586856522"/>
    <s v="31957932-00374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3"/>
    <s v="586856530"/>
    <s v="31957932-00375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4"/>
    <s v="586856548"/>
    <s v="31957932-00376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5"/>
    <s v="586856571"/>
    <s v="31957932-00379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6"/>
    <s v="586856563"/>
    <s v="31957932-00378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7"/>
    <s v="586856555"/>
    <s v="31957932-00377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8"/>
    <s v="586856589"/>
    <s v="31957932-00380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59"/>
    <s v="586856597"/>
    <s v="31957932-00381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0"/>
    <s v="586856605"/>
    <s v="31957932-00382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529"/>
    <s v="586856613"/>
    <s v="31957932-00383"/>
    <d v="2026-01-27T00:00:00"/>
    <x v="16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1"/>
    <s v="586856621"/>
    <s v="31957932-00384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2"/>
    <s v="586856639"/>
    <s v="31957932-00385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3"/>
    <s v="586856647"/>
    <s v="31957932-00386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5"/>
    <s v="586856654"/>
    <s v="31957932-00387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4"/>
    <s v="586856662"/>
    <s v="31957932-00388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6"/>
    <s v="586856688"/>
    <s v="31957932-00390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7"/>
    <s v="586856670"/>
    <s v="31957932-00389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8"/>
    <s v="586856696"/>
    <s v="31957932-00391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69"/>
    <s v="586856704"/>
    <s v="31957932-00392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0"/>
    <s v="586856712"/>
    <s v="31957932-00393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1"/>
    <s v="586856720"/>
    <s v="31957932-00394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2"/>
    <s v="586856738"/>
    <s v="31957932-00395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3"/>
    <s v="586856746"/>
    <s v="31957932-00396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4"/>
    <s v="586856753"/>
    <s v="31957932-00397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5"/>
    <s v="586856761"/>
    <s v="31957932-00398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6"/>
    <s v="586856779"/>
    <s v="31957932-00399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7"/>
    <s v="586856787"/>
    <s v="31957932-00400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8"/>
    <s v="586856795"/>
    <s v="31957932-00401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79"/>
    <s v="586856803"/>
    <s v="31957932-00402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80"/>
    <s v="586856811"/>
    <s v="31957932-00403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1"/>
    <s v="586856829"/>
    <s v="31957932-00404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2"/>
    <s v="586856837"/>
    <s v="31957932-00405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3"/>
    <s v="586856860"/>
    <s v="31957932-00408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4"/>
    <s v="586856852"/>
    <s v="31957932-00407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5"/>
    <s v="586856845"/>
    <s v="31957932-00406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6"/>
    <s v="586856878"/>
    <s v="31957932-00409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7"/>
    <s v="586856886"/>
    <s v="31957932-00410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8"/>
    <s v="586856894"/>
    <s v="31957932-00411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89"/>
    <s v="586856902"/>
    <s v="31957932-00412"/>
    <s v=""/>
    <x v="0"/>
    <d v="2026-01-01T00:00:00"/>
    <s v="TTES. JEREZ, S.L.U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90"/>
    <s v="586856928"/>
    <s v="31957932-00414"/>
    <s v=""/>
    <x v="0"/>
    <d v="2026-01-01T00:00:00"/>
    <s v="LOGISTICA GLOBAL DEL SUR, S.L."/>
    <s v="AUTOGRUP V.03 (VH.COM. 2ª CATEG.)"/>
    <s v="AUTO FLOTA"/>
    <n v="571.27"/>
    <s v="Eur."/>
    <n v="45.7"/>
    <s v="Eur."/>
    <n v="45.7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1"/>
    <s v="586856936"/>
    <s v="31957932-00415"/>
    <s v=""/>
    <x v="0"/>
    <d v="2026-01-01T00:00:00"/>
    <s v="LOGISTICA GLOBAL DEL SUR, S.L."/>
    <s v="AUTOGRUP V.03 (VH.COM. 2ª CATEG.)"/>
    <s v="AUTO FLOTA"/>
    <n v="532.45000000000005"/>
    <s v="Eur."/>
    <n v="42.6"/>
    <s v="Eur."/>
    <n v="42.6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2"/>
    <s v="586856944"/>
    <s v="31957932-00416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3"/>
    <s v="586856951"/>
    <s v="31957932-00417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94"/>
    <s v="586856969"/>
    <s v="31957932-00418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5"/>
    <s v="586856977"/>
    <s v="31957932-00419"/>
    <s v=""/>
    <x v="0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392"/>
    <s v="586856985"/>
    <s v="31957932-00420"/>
    <d v="2026-01-01T00:00:00"/>
    <x v="0"/>
    <d v="2026-01-01T00:00:00"/>
    <s v="TTES. JEREZ, S.L.U."/>
    <s v="AUTOGRUP V.03 (VH.COM 1ªCATEG.)"/>
    <s v="AUTO FLOTA"/>
    <n v="1612.54"/>
    <s v="Eur."/>
    <n v="129"/>
    <s v="Eur."/>
    <n v="129"/>
    <s v="Eur."/>
    <n v="0"/>
    <s v="Eur."/>
    <s v=""/>
    <s v="0,0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096"/>
    <s v="586856993"/>
    <s v="31957932-00421"/>
    <s v=""/>
    <x v="0"/>
    <d v="2026-01-01T00:00:00"/>
    <s v="LOGISTICA GLOBAL DEL SUR, S.L."/>
    <s v="AUTOGRUP V.03 (VH.COM. 2ª CATEG.)"/>
    <s v="AUTO FLOTA"/>
    <n v="1940.47"/>
    <s v="Eur."/>
    <n v="155.24"/>
    <s v="Eur."/>
    <n v="155.24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7"/>
    <s v="586857009"/>
    <s v="31957932-00422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098"/>
    <s v="586857017"/>
    <s v="31957932-00423"/>
    <s v=""/>
    <x v="0"/>
    <d v="2026-01-01T00:00:00"/>
    <s v="LOGISTICA GLOBAL DEL SUR, S.L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Cartera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00"/>
    <s v="586909750"/>
    <s v="56447669-00001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1"/>
    <s v="586909768"/>
    <s v="56447669-00002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2"/>
    <s v="586909776"/>
    <s v="56447669-00003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299"/>
    <s v="586909784"/>
    <s v="56447669-00004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3"/>
    <s v="586909818"/>
    <s v="56447669-00007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5"/>
    <s v="586909800"/>
    <s v="56447669-00006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4"/>
    <s v="586909792"/>
    <s v="56447669-00005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6"/>
    <s v="586909826"/>
    <s v="56447669-00008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7"/>
    <s v="586909834"/>
    <s v="56447669-00010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8"/>
    <s v="586909842"/>
    <s v="56447669-00011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319"/>
    <s v="586909859"/>
    <s v="56447669-00012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09"/>
    <s v="586909867"/>
    <s v="56447669-00013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0"/>
    <s v="586909875"/>
    <s v="56447669-00014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1"/>
    <s v="586909883"/>
    <s v="56447669-00016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2"/>
    <s v="586909891"/>
    <s v="56447669-00017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3"/>
    <s v="586909909"/>
    <s v="56447669-00018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317"/>
    <s v="586909917"/>
    <s v="56447669-00019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318"/>
    <s v="586909925"/>
    <s v="56447669-00020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4"/>
    <s v="586909933"/>
    <s v="56447669-00021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5"/>
    <s v="586909941"/>
    <s v="56447669-00022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1"/>
    <s v="586909958"/>
    <s v="56447669-00023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6"/>
    <s v="586909974"/>
    <s v="56447669-00025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7"/>
    <s v="586909966"/>
    <s v="56447669-00024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8"/>
    <s v="586909982"/>
    <s v="56447669-00026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19"/>
    <s v="586909990"/>
    <s v="56447669-00027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0"/>
    <s v="586910006"/>
    <s v="56447669-00028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2"/>
    <s v="586910014"/>
    <s v="56447669-00029"/>
    <s v=""/>
    <x v="0"/>
    <d v="2026-01-01T00:00:00"/>
    <s v="TRANSPORTES Y GRUAS TINLOHI,S.L."/>
    <s v="AUTOGRUP V.03 (VH.COM. 2ª CATEG.)"/>
    <s v="AUTO FLOTA"/>
    <n v="1025.1600000000001"/>
    <s v="Eur."/>
    <n v="123.02"/>
    <s v="Eur."/>
    <n v="123.02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3"/>
    <s v="586910022"/>
    <s v="56447669-00030"/>
    <s v=""/>
    <x v="0"/>
    <d v="2026-01-01T00:00:00"/>
    <s v="TRANSPORTES Y GRUAS TINLOHI,S.L."/>
    <s v="AUTOGRUP V.03 (VH.COM. 2ª CATEG.)"/>
    <s v="AUTO FLOTA"/>
    <n v="1170.6099999999999"/>
    <s v="Eur."/>
    <n v="140.47"/>
    <s v="Eur."/>
    <n v="140.47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4"/>
    <s v="586910030"/>
    <s v="56447669-00031"/>
    <s v=""/>
    <x v="0"/>
    <d v="2026-01-01T00:00:00"/>
    <s v="TRANSPORTES Y GRUAS TINLOHI,S.L."/>
    <s v="AUTOGRUP V.03 (VH.COM. 2ª CATEG.)"/>
    <s v="AUTO FLOTA"/>
    <n v="1170.6099999999999"/>
    <s v="Eur."/>
    <n v="140.47"/>
    <s v="Eur."/>
    <n v="140.4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5"/>
    <s v="586910048"/>
    <s v="56447669-00032"/>
    <s v=""/>
    <x v="0"/>
    <d v="2026-01-01T00:00:00"/>
    <s v="TRANSPORTES Y GRUAS TINLOHI,S.L."/>
    <s v="AUTOGRUP V.03 (VH.COM. 2ª CATEG.)"/>
    <s v="AUTO FLOTA"/>
    <n v="1132.6500000000001"/>
    <s v="Eur."/>
    <n v="135.91999999999999"/>
    <s v="Eur."/>
    <n v="135.91999999999999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6"/>
    <s v="586910055"/>
    <s v="56447669-00033"/>
    <s v=""/>
    <x v="0"/>
    <d v="2026-01-01T00:00:00"/>
    <s v="TRANSPORTES Y GRUAS TINLOHI,S.L."/>
    <s v="AUTOGRUP V.03 (VH.COM. 2ª CATEG.)"/>
    <s v="AUTO FLOTA"/>
    <n v="1132.6500000000001"/>
    <s v="Eur."/>
    <n v="135.91999999999999"/>
    <s v="Eur."/>
    <n v="135.91999999999999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7"/>
    <s v="586910063"/>
    <s v="56447669-00035"/>
    <s v=""/>
    <x v="0"/>
    <d v="2026-01-01T00:00:00"/>
    <s v="TRANSPORTES Y GRUAS TINLOHI,S.L."/>
    <s v="AUTOGRUP V.03 (VH.COM. 2ª CATEG.)"/>
    <s v="AUTO FLOTA"/>
    <n v="1292.98"/>
    <s v="Eur."/>
    <n v="155.16"/>
    <s v="Eur."/>
    <n v="155.1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8"/>
    <s v="586910071"/>
    <s v="56447669-00036"/>
    <s v=""/>
    <x v="0"/>
    <d v="2026-01-01T00:00:00"/>
    <s v="TRANSPORTES Y GRUAS TINLOHI,S.L."/>
    <s v="AUTOGRUP V.03 (VH.COM. 2ª CATEG.)"/>
    <s v="AUTO FLOTA"/>
    <n v="1292.98"/>
    <s v="Eur."/>
    <n v="155.16"/>
    <s v="Eur."/>
    <n v="155.1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29"/>
    <s v="586910105"/>
    <s v="56447669-00039"/>
    <s v=""/>
    <x v="0"/>
    <d v="2026-01-01T00:00:00"/>
    <s v="TRANSPORTES Y GRUAS TINLOHI,S.L."/>
    <s v="AUTOGRUP V.03 (VH.COM. 2ª CATEG.)"/>
    <s v="AUTO FLOTA"/>
    <n v="1439.92"/>
    <s v="Eur."/>
    <n v="172.79"/>
    <s v="Eur."/>
    <n v="172.79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0"/>
    <s v="586910113"/>
    <s v="56447669-00040"/>
    <s v=""/>
    <x v="0"/>
    <d v="2026-01-01T00:00:00"/>
    <s v="TRANSPORTES Y GRUAS TINLOHI,S.L."/>
    <s v="AUTOGRUP V.03 (VH.COM. 2ª CATEG.)"/>
    <s v="AUTO FLOTA"/>
    <n v="1439.92"/>
    <s v="Eur."/>
    <n v="172.79"/>
    <s v="Eur."/>
    <n v="172.79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1"/>
    <s v="586910097"/>
    <s v="56447669-00038"/>
    <s v=""/>
    <x v="0"/>
    <d v="2026-01-01T00:00:00"/>
    <s v="TRANSPORTES Y GRUAS TINLOHI,S.L."/>
    <s v="AUTOGRUP V.03 (VH.COM. 2ª CATEG.)"/>
    <s v="AUTO FLOTA"/>
    <n v="1439.92"/>
    <s v="Eur."/>
    <n v="172.79"/>
    <s v="Eur."/>
    <n v="172.79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5"/>
    <s v="586910121"/>
    <s v="56447669-00041"/>
    <s v=""/>
    <x v="0"/>
    <d v="2026-01-01T00:00:00"/>
    <s v="TRANSPORTES Y GRUAS TINLOHI,S.L."/>
    <s v="AUTOGRUP V.03 (VH.COM. 2ª CATEG.)"/>
    <s v="AUTO FLOTA"/>
    <n v="328.35"/>
    <s v="Eur."/>
    <n v="39.4"/>
    <s v="Eur."/>
    <n v="39.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2"/>
    <s v="586910089"/>
    <s v="56447669-00037"/>
    <s v=""/>
    <x v="0"/>
    <d v="2026-01-01T00:00:00"/>
    <s v="TRANSPORTES Y GRUAS TINLOHI,S.L."/>
    <s v="AUTOGRUP V.03 (VH.COM. 2ª CATEG.)"/>
    <s v="AUTO FLOTA"/>
    <n v="1292.98"/>
    <s v="Eur."/>
    <n v="155.16"/>
    <s v="Eur."/>
    <n v="155.1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3"/>
    <s v="586910139"/>
    <s v="56447669-00044"/>
    <s v=""/>
    <x v="0"/>
    <d v="2026-01-01T00:00:00"/>
    <s v="TRANSPORTES Y GRUAS TINLOHI,S.L."/>
    <s v="AUTOGRUP V.03 (VH.COM. 2ª CATEG.)"/>
    <s v="AUTO FLOTA"/>
    <n v="328.35"/>
    <s v="Eur."/>
    <n v="39.4"/>
    <s v="Eur."/>
    <n v="39.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4"/>
    <s v="586910147"/>
    <s v="56447669-00045"/>
    <s v=""/>
    <x v="0"/>
    <d v="2026-01-01T00:00:00"/>
    <s v="TRANSPORTES Y GRUAS TINLOHI,S.L."/>
    <s v="AUTOGRUP V.03 (VH.COM. 2ª CATEG.)"/>
    <s v="AUTO FLOTA"/>
    <n v="328.35"/>
    <s v="Eur."/>
    <n v="39.4"/>
    <s v="Eur."/>
    <n v="39.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6"/>
    <s v="586910154"/>
    <s v="56447669-00046"/>
    <s v=""/>
    <x v="0"/>
    <d v="2026-01-01T00:00:00"/>
    <s v="TRANSPORTES Y GRUAS TINLOHI,S.L."/>
    <s v="AUTOGRUP V.03 (VH.COM. 2ª CATEG.)"/>
    <s v="AUTO FLOTA"/>
    <n v="328.35"/>
    <s v="Eur."/>
    <n v="39.4"/>
    <s v="Eur."/>
    <n v="39.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7"/>
    <s v="586910170"/>
    <s v="56447669-00048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8"/>
    <s v="586910162"/>
    <s v="56447669-00047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39"/>
    <s v="586910188"/>
    <s v="56447669-00049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0"/>
    <s v="586910196"/>
    <s v="56447669-00050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0649"/>
    <s v="586910204"/>
    <s v="56447669-00051"/>
    <d v="2026-01-07T00:00:00"/>
    <x v="7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Anul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1"/>
    <s v="586910212"/>
    <s v="56447669-00052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316"/>
    <s v="586910220"/>
    <s v="56447669-00053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2"/>
    <s v="586910238"/>
    <s v="56447669-00055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3"/>
    <s v="586910246"/>
    <s v="56447669-00056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4"/>
    <s v="586910253"/>
    <s v="56447669-00059"/>
    <s v=""/>
    <x v="0"/>
    <d v="2026-01-01T00:00:00"/>
    <s v="TRANSPORTES Y GRUAS TINLOHI,S.L."/>
    <s v="AUTOGRUP V.03 (VH.COM. 2ª CATEG.)"/>
    <s v="AUTO FLOTA"/>
    <n v="642.98"/>
    <s v="Eur."/>
    <n v="77.16"/>
    <s v="Eur."/>
    <n v="77.1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5"/>
    <s v="586910261"/>
    <s v="56447669-00060"/>
    <s v=""/>
    <x v="0"/>
    <d v="2026-01-01T00:00:00"/>
    <s v="TRANSPORTES Y GRUAS TINLOHI,S.L."/>
    <s v="AUTOGRUP V.03 (VH.COM. 2ª CATEG.)"/>
    <s v="AUTO FLOTA"/>
    <n v="642.98"/>
    <s v="Eur."/>
    <n v="77.16"/>
    <s v="Eur."/>
    <n v="77.1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6"/>
    <s v="586910279"/>
    <s v="56447669-00061"/>
    <s v=""/>
    <x v="0"/>
    <d v="2026-01-01T00:00:00"/>
    <s v="TRANSPORTES Y GRUAS TINLOHI,S.L."/>
    <s v="AUTOGRUP V.03 (VH.COM. 2ª CATEG.)"/>
    <s v="AUTO FLOTA"/>
    <n v="187.21"/>
    <s v="Eur."/>
    <n v="22.47"/>
    <s v="Eur."/>
    <n v="22.4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7"/>
    <s v="586910287"/>
    <s v="56447669-00062"/>
    <s v=""/>
    <x v="0"/>
    <d v="2026-01-01T00:00:00"/>
    <s v="TRANSPORTES Y GRUAS TINLOHI,S.L."/>
    <s v="AUTOGRUP V.03 (VH.COM. 2ª CATEG.)"/>
    <s v="AUTO FLOTA"/>
    <n v="204.46"/>
    <s v="Eur."/>
    <n v="24.54"/>
    <s v="Eur."/>
    <n v="24.5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8"/>
    <s v="586910295"/>
    <s v="56447669-00063"/>
    <s v=""/>
    <x v="0"/>
    <d v="2026-01-01T00:00:00"/>
    <s v="TRANSPORTES Y GRUAS TINLOHI,S.L."/>
    <s v="AUTOGRUP V.03 (VH.COM. 2ª CATEG.)"/>
    <s v="AUTO FLOTA"/>
    <n v="204.46"/>
    <s v="Eur."/>
    <n v="24.54"/>
    <s v="Eur."/>
    <n v="24.54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49"/>
    <s v="586910329"/>
    <s v="56447669-00066"/>
    <s v=""/>
    <x v="0"/>
    <d v="2026-01-01T00:00:00"/>
    <s v="TRANSPORTES Y GRUAS TINLOHI,S.L."/>
    <s v="AUTOGRUP V.03 (VH.COM. 2ª CATEG.)"/>
    <s v="AUTO FLOTA"/>
    <n v="383.07"/>
    <s v="Eur."/>
    <n v="45.97"/>
    <s v="Eur."/>
    <n v="45.9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0"/>
    <s v="586910303"/>
    <s v="56447669-00064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1"/>
    <s v="586910311"/>
    <s v="56447669-00065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2"/>
    <s v="586910337"/>
    <s v="56447669-00067"/>
    <s v=""/>
    <x v="0"/>
    <d v="2026-01-01T00:00:00"/>
    <s v="TRANSPORTES Y GRUAS TINLOHI,S.L."/>
    <s v="AUTOGRUP V.03 (VH.COM. 2ª CATEG.)"/>
    <s v="AUTO FLOTA"/>
    <n v="1170.6099999999999"/>
    <s v="Eur."/>
    <n v="140.47"/>
    <s v="Eur."/>
    <n v="140.47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3"/>
    <s v="586910345"/>
    <s v="56447669-00068"/>
    <d v="2026-01-01T00:00:00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Anul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4"/>
    <s v="586910352"/>
    <s v="56447669-00069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297"/>
    <s v="586910360"/>
    <s v="56447669-00070"/>
    <d v="2026-01-21T00:00:00"/>
    <x v="17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Anul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5"/>
    <s v="586910378"/>
    <s v="56447669-00071"/>
    <s v=""/>
    <x v="0"/>
    <d v="2026-01-01T00:00:00"/>
    <s v="TRANSPORTES Y GRUAS TINLOHI,S.L."/>
    <s v="AUTOGRUP V.03 (VH.COM. 2ª CATEG.)"/>
    <s v="AUTO FLOTA"/>
    <n v="394.8"/>
    <s v="Eur."/>
    <n v="47.38"/>
    <s v="Eur."/>
    <n v="47.38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6"/>
    <s v="586910386"/>
    <s v="56447669-00072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7"/>
    <s v="586910394"/>
    <s v="56447669-00074"/>
    <s v=""/>
    <x v="0"/>
    <d v="2026-01-01T00:00:00"/>
    <s v="TRANSPORTES Y GRUAS TINLOHI,S.L."/>
    <s v="AUTOGRUP V.03 (VH.COM. 2ª CATEG.)"/>
    <s v="AUTO FLOTA"/>
    <n v="903.04"/>
    <s v="Eur."/>
    <n v="108.36"/>
    <s v="Eur."/>
    <n v="108.3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8"/>
    <s v="586910402"/>
    <s v="56447669-00075"/>
    <s v=""/>
    <x v="0"/>
    <d v="2026-01-01T00:00:00"/>
    <s v="TRANSPORTES Y GRUAS TINLOHI,S.L."/>
    <s v="AUTOGRUP V.03 (VH.COM. 2ª CATEG.)"/>
    <s v="AUTO FLOTA"/>
    <n v="642.98"/>
    <s v="Eur."/>
    <n v="77.16"/>
    <s v="Eur."/>
    <n v="77.1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9"/>
    <s v="586910410"/>
    <s v="56447669-00077"/>
    <s v=""/>
    <x v="0"/>
    <d v="2026-01-01T00:00:00"/>
    <s v="TRANSPORTES Y GRUAS TINLOHI,S.L."/>
    <s v="AUTOGRUP V.03 (VH.COM. 2ª CATEG.)"/>
    <s v="AUTO FLOTA"/>
    <n v="1253.83"/>
    <s v="Eur."/>
    <n v="150.46"/>
    <s v="Eur."/>
    <n v="150.46"/>
    <s v="Eur."/>
    <n v="0"/>
    <s v="Eur."/>
    <s v=""/>
    <s v="0,00"/>
    <s v="Eur."/>
    <s v="Cartera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0593"/>
    <s v="878603210"/>
    <s v="12372022-01988"/>
    <s v=""/>
    <x v="6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Reemplazo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600"/>
    <s v="7601091862"/>
    <s v="K3T300001281"/>
    <s v=""/>
    <x v="0"/>
    <d v="2026-01-01T00:00:00"/>
    <s v="TANDEN REMONTA, S.L."/>
    <s v="HELVETIA MULTIRRIESGO TRANSPORTISTA"/>
    <s v="A.MAQUINARIA"/>
    <n v="1583.77"/>
    <s v="Eur."/>
    <n v="285.07"/>
    <s v="Eur."/>
    <n v="285.07"/>
    <s v="Eur."/>
    <n v="0"/>
    <s v="Eur."/>
    <s v=""/>
    <s v="0,00"/>
    <s v="Eur."/>
    <s v="Producción"/>
    <s v="Cobrado"/>
    <s v="BANASEG-SV"/>
    <s v="HELVETIA"/>
    <s v="A.MAQUINARIA"/>
    <s v="Correduría"/>
    <s v="47008"/>
    <s v="VALLADOLID  VALLADOLID"/>
    <s v="Empresa"/>
    <s v="B-47447594"/>
    <s v="Transportes Mercancías"/>
    <x v="8"/>
    <s v="HELVETIA"/>
    <x v="0"/>
  </r>
  <r>
    <s v="2026003139"/>
    <s v="8764780269"/>
    <s v="6779722"/>
    <s v=""/>
    <x v="0"/>
    <d v="2026-01-01T00:00:00"/>
    <s v="TRANSPORTES Y MUDANZAS BUJ, S.L."/>
    <s v="MEDISALUD"/>
    <s v="SALUD"/>
    <n v="298.32"/>
    <s v="Eur."/>
    <n v="41.77"/>
    <s v="Eur."/>
    <n v="41.77"/>
    <s v="Eur."/>
    <n v="0"/>
    <s v="Eur."/>
    <s v=""/>
    <s v="0,00"/>
    <s v="Eur."/>
    <s v="Sup. Temp.Cartera"/>
    <s v="Liquidado_Cia"/>
    <s v="BANASEG-SV"/>
    <s v="MAPFRE ESPAÑA, S.A."/>
    <s v="SALUD"/>
    <s v="Compañía"/>
    <s v="34003"/>
    <s v="PALENCIA  PALENCIA"/>
    <s v="Empresa"/>
    <s v="B-34030031"/>
    <s v="Salud Particular"/>
    <x v="7"/>
    <s v="MAPFRE"/>
    <x v="0"/>
  </r>
  <r>
    <s v="2026002621"/>
    <s v="8764780283"/>
    <s v="6779722"/>
    <s v=""/>
    <x v="2"/>
    <d v="2026-02-01T00:00:00"/>
    <s v="TRANSPORTES Y MUDANZAS BUJ, S.L."/>
    <s v="MEDISALUD"/>
    <s v="SALUD"/>
    <n v="319.92"/>
    <s v="Eur."/>
    <n v="41.78"/>
    <s v="Eur."/>
    <n v="41.78"/>
    <s v="Eur."/>
    <n v="0"/>
    <s v="Eur."/>
    <s v=""/>
    <s v="0,00"/>
    <s v="Eur."/>
    <s v="Sup. Temp.Cartera"/>
    <s v="Liquidado_Cia"/>
    <s v="BANASEG-SV"/>
    <s v="MAPFRE ESPAÑA, S.A."/>
    <s v="SALUD"/>
    <s v="Compañía"/>
    <s v="34003"/>
    <s v="PALENCIA  PALENCIA"/>
    <s v="Empresa"/>
    <s v="B-34030031"/>
    <s v="Salud Particular"/>
    <x v="7"/>
    <s v="MAPFRE"/>
    <x v="1"/>
  </r>
  <r>
    <s v="2026002622"/>
    <s v="8764817898"/>
    <s v="6801245"/>
    <s v=""/>
    <x v="2"/>
    <d v="2026-02-01T00:00:00"/>
    <s v="ARIDOS SANZ, S.A."/>
    <s v="MEDISALUD"/>
    <s v="SALUD"/>
    <n v="797.93"/>
    <s v="Eur."/>
    <n v="107.11"/>
    <s v="Eur."/>
    <n v="107.11"/>
    <s v="Eur."/>
    <n v="0"/>
    <s v="Eur."/>
    <s v=""/>
    <s v="0,00"/>
    <s v="Eur."/>
    <s v="Sup. Temp.Cartera"/>
    <s v="Liquidado_Cia"/>
    <s v="BANASEG-SV"/>
    <s v="MAPFRE ESPAÑA, S.A."/>
    <s v="SALUD"/>
    <s v="Compañía"/>
    <s v="47001"/>
    <s v="VALLADOLID  VALLADOLID"/>
    <s v="Empresa"/>
    <s v="A-47065818"/>
    <s v="Salud Particular"/>
    <x v="7"/>
    <s v="MAPFRE"/>
    <x v="1"/>
  </r>
  <r>
    <s v="2026003137"/>
    <s v="8764817911"/>
    <s v="6801245"/>
    <s v=""/>
    <x v="0"/>
    <d v="2026-01-01T00:00:00"/>
    <s v="ARIDOS SANZ, S.A."/>
    <s v="MEDISALUD"/>
    <s v="SALUD"/>
    <n v="764.98"/>
    <s v="Eur."/>
    <n v="107.09"/>
    <s v="Eur."/>
    <n v="107.09"/>
    <s v="Eur."/>
    <n v="0"/>
    <s v="Eur."/>
    <s v=""/>
    <s v="0,00"/>
    <s v="Eur."/>
    <s v="Sup. Temp.Cartera"/>
    <s v="Liquidado_Cia"/>
    <s v="BANASEG-SV"/>
    <s v="MAPFRE ESPAÑA, S.A."/>
    <s v="SALUD"/>
    <s v="Compañía"/>
    <s v="47001"/>
    <s v="VALLADOLID  VALLADOLID"/>
    <s v="Empresa"/>
    <s v="A-47065818"/>
    <s v="Salud Particular"/>
    <x v="7"/>
    <s v="MAPFRE"/>
    <x v="0"/>
  </r>
  <r>
    <s v="2026003138"/>
    <s v="8764840000"/>
    <s v="7523152"/>
    <s v=""/>
    <x v="0"/>
    <d v="2026-01-01T00:00:00"/>
    <s v="FINCAS CONTROL, S.L."/>
    <s v="MEDISALUD"/>
    <s v="SALUD"/>
    <n v="290.56"/>
    <s v="Eur."/>
    <n v="34.869999999999997"/>
    <s v="Eur."/>
    <n v="34.869999999999997"/>
    <s v="Eur."/>
    <n v="0"/>
    <s v="Eur."/>
    <s v=""/>
    <s v="0,00"/>
    <s v="Eur."/>
    <s v="Sup. Temp.Cartera"/>
    <s v="Liquidado_Cia"/>
    <s v="BANASEG-SV"/>
    <s v="MAPFRE ESPAÑA, S.A."/>
    <s v="SALUD"/>
    <s v="Compañía"/>
    <s v="47009"/>
    <s v="VALLADOLID   VALLADOLID"/>
    <s v="Empresa"/>
    <s v="B-47406830"/>
    <s v="Salud Particular"/>
    <x v="7"/>
    <s v="MAPFRE"/>
    <x v="0"/>
  </r>
  <r>
    <s v="2026002623"/>
    <s v="8764840002"/>
    <s v="7523152"/>
    <s v=""/>
    <x v="2"/>
    <d v="2026-02-01T00:00:00"/>
    <s v="FINCAS CONTROL, S.L."/>
    <s v="MEDISALUD"/>
    <s v="SALUD"/>
    <n v="290.48"/>
    <s v="Eur."/>
    <n v="34.840000000000003"/>
    <s v="Eur."/>
    <n v="34.840000000000003"/>
    <s v="Eur."/>
    <n v="0"/>
    <s v="Eur."/>
    <s v=""/>
    <s v="0,00"/>
    <s v="Eur."/>
    <s v="Sup. Temp.Cartera"/>
    <s v="Liquidado_Cia"/>
    <s v="BANASEG-SV"/>
    <s v="MAPFRE ESPAÑA, S.A."/>
    <s v="SALUD"/>
    <s v="Compañía"/>
    <s v="47009"/>
    <s v="VALLADOLID   VALLADOLID"/>
    <s v="Empresa"/>
    <s v="B-47406830"/>
    <s v="Salud Particular"/>
    <x v="7"/>
    <s v="MAPFRE"/>
    <x v="1"/>
  </r>
  <r>
    <s v="2026000608"/>
    <s v="878672710"/>
    <s v="12372022-01990"/>
    <s v=""/>
    <x v="7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605"/>
    <s v="878733330"/>
    <s v="12716155-02731"/>
    <s v=""/>
    <x v="7"/>
    <d v="2026-01-12T00:00:00"/>
    <s v="BCM CARGO EUROPE, S.L."/>
    <s v="AUTOGRUP V.03 (VH.COM. 2ª CATEG.)"/>
    <s v="AUTO FLOTA"/>
    <n v="372.18"/>
    <s v="Eur."/>
    <n v="47.45"/>
    <s v="Eur."/>
    <n v="44.66"/>
    <s v="Eur."/>
    <n v="2.79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2285"/>
    <s v="878669021"/>
    <s v="36780076-01394"/>
    <s v=""/>
    <x v="0"/>
    <d v="2026-01-01T00:00:00"/>
    <s v="PABLO GOMEZ GARCIA"/>
    <s v="ALLIANZ AUTO V. 08 COLECTIVO"/>
    <s v="AUTO FLOTA"/>
    <n v="295.2"/>
    <s v="Eur."/>
    <n v="37.630000000000003"/>
    <s v="Eur."/>
    <n v="35.42"/>
    <s v="Eur."/>
    <n v="2.21"/>
    <s v="Eur."/>
    <s v=""/>
    <s v="0,00"/>
    <s v="Eur."/>
    <s v="Producción"/>
    <s v="Cobrado"/>
    <s v="BANASEG-SV"/>
    <s v="ALLIANZ"/>
    <s v="AUTOS"/>
    <s v="Correduría"/>
    <s v="47014"/>
    <s v="VALLADOLID  VALLADOLID"/>
    <s v="Particular"/>
    <s v="12367391-S"/>
    <s v="Autos Flotas"/>
    <x v="4"/>
    <s v="ALLIANZ"/>
    <x v="0"/>
  </r>
  <r>
    <s v="2026001639"/>
    <s v="878669682"/>
    <s v="12716155-02729"/>
    <d v="2026-01-15T00:00:00"/>
    <x v="0"/>
    <d v="2026-01-01T00:00:00"/>
    <s v="ISMAEL VILLAVERDE CALVO"/>
    <s v="AUTOGRUP V.03 (VH.COM. 2ª CATEG.)"/>
    <s v="AUTO FLOTA"/>
    <n v="1389.64"/>
    <s v="Eur."/>
    <n v="177.18"/>
    <s v="Eur."/>
    <n v="166.76"/>
    <s v="Eur."/>
    <n v="10.42"/>
    <s v="Eur."/>
    <s v=""/>
    <s v="0,00"/>
    <s v="Eur."/>
    <s v="Producción"/>
    <s v="Anulado_Cia"/>
    <s v="BANASEG-SV"/>
    <s v="ALLIANZ"/>
    <s v="AUTOS"/>
    <s v="Correduría"/>
    <s v="09130"/>
    <s v="TARDAJOS   BURGOS"/>
    <s v="Particular"/>
    <s v="13145421-R"/>
    <s v="Autos Flotas"/>
    <x v="4"/>
    <s v="ALLIANZ"/>
    <x v="0"/>
  </r>
  <r>
    <s v="2026000606"/>
    <s v="878733371"/>
    <s v="12716155-02732"/>
    <s v=""/>
    <x v="7"/>
    <d v="2026-01-12T00:00:00"/>
    <s v="BCM CARGO EUROPE, S.L."/>
    <s v="AUTOGRUP V.03 (VH.COM. 2ª CATEG.)"/>
    <s v="AUTO FLOTA"/>
    <n v="372.18"/>
    <s v="Eur."/>
    <n v="47.45"/>
    <s v="Eur."/>
    <n v="44.66"/>
    <s v="Eur."/>
    <n v="2.79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0604"/>
    <s v="878733314"/>
    <s v="12716155-02730"/>
    <s v=""/>
    <x v="7"/>
    <d v="2026-01-12T00:00:00"/>
    <s v="BCM CARGO EUROPE, S.L."/>
    <s v="AUTOGRUP V.03 (VH.COM. 2ª CATEG.)"/>
    <s v="AUTO FLOTA"/>
    <n v="372.18"/>
    <s v="Eur."/>
    <n v="47.45"/>
    <s v="Eur."/>
    <n v="44.66"/>
    <s v="Eur."/>
    <n v="2.79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0607"/>
    <s v="878733389"/>
    <s v="12716155-02733"/>
    <s v=""/>
    <x v="7"/>
    <d v="2026-01-12T00:00:00"/>
    <s v="BCM CARGO EUROPE, S.L."/>
    <s v="AUTOGRUP V.03 (VH.COM. 2ª CATEG.)"/>
    <s v="AUTO FLOTA"/>
    <n v="372.18"/>
    <s v="Eur."/>
    <n v="47.45"/>
    <s v="Eur."/>
    <n v="44.66"/>
    <s v="Eur."/>
    <n v="2.79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5009984"/>
    <s v="7601095238"/>
    <s v="K3T300001285"/>
    <d v="2026-01-23T00:00:00"/>
    <x v="7"/>
    <d v="2025-12-24T00:00:00"/>
    <s v="TTES. AVICOLAS MANSO, S.L."/>
    <s v="HELVETIA MULTIRRIESGO TRANSPORTISTA"/>
    <s v="A.MAQUINARIA"/>
    <n v="68.099999999999994"/>
    <s v="Eur."/>
    <n v="12.26"/>
    <s v="Eur."/>
    <n v="12.26"/>
    <s v="Eur."/>
    <n v="0"/>
    <s v="Eur."/>
    <s v="ASETRA 2024"/>
    <n v="0"/>
    <s v="Eur."/>
    <s v="Producción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612"/>
    <s v="1/2025/257775919"/>
    <s v="8081089219"/>
    <s v=""/>
    <x v="0"/>
    <d v="2026-01-01T00:00:00"/>
    <s v="PUBLICIDAD J.R.R., S.A."/>
    <s v="MUNDISANITAS"/>
    <s v="SALUD"/>
    <n v="283"/>
    <s v="Eur."/>
    <n v="25.47"/>
    <s v="Eur."/>
    <n v="25.47"/>
    <s v="Eur."/>
    <n v="0"/>
    <s v="Eur."/>
    <s v=""/>
    <s v="0,00"/>
    <s v="Eur."/>
    <s v="Cartera"/>
    <s v="Liquidado_Cia"/>
    <s v="BANASEG-SV"/>
    <s v="SANITAS"/>
    <s v="SALUD"/>
    <s v="Compañía"/>
    <s v="47004"/>
    <s v="VALLADOLID  VALLADOLID"/>
    <s v="Empresa"/>
    <s v="A-47085402"/>
    <s v="Salud Particular"/>
    <x v="7"/>
    <s v="SANITAS"/>
    <x v="0"/>
  </r>
  <r>
    <s v="2026000613"/>
    <s v="1/2025/257776971"/>
    <s v="8081089227"/>
    <s v=""/>
    <x v="0"/>
    <d v="2026-01-01T00:00:00"/>
    <s v="CASADO Y MAR, S.L."/>
    <s v="MUNDISANITAS"/>
    <s v="SALUD"/>
    <n v="418.81"/>
    <s v="Eur."/>
    <n v="37.69"/>
    <s v="Eur."/>
    <n v="37.69"/>
    <s v="Eur."/>
    <n v="0"/>
    <s v="Eur."/>
    <s v=""/>
    <s v="0,00"/>
    <s v="Eur."/>
    <s v="Cartera"/>
    <s v="Liquidado_Cia"/>
    <s v="BANASEG-SV"/>
    <s v="SANITAS"/>
    <s v="SALUD"/>
    <s v="Compañía"/>
    <s v="47012"/>
    <s v="VALLADOLID  VALLADOLID"/>
    <s v="Empresa"/>
    <s v="B-47334560"/>
    <s v="Salud Particular"/>
    <x v="7"/>
    <s v="SANITAS"/>
    <x v="0"/>
  </r>
  <r>
    <s v="2026000614"/>
    <s v="1/2025/257776603"/>
    <s v="8081089296"/>
    <s v=""/>
    <x v="0"/>
    <d v="2026-01-01T00:00:00"/>
    <s v="JUAN ANTONIO SONLLEVA FUENTES"/>
    <s v="MUNDISANITAS"/>
    <s v="SALUD"/>
    <n v="510.23"/>
    <s v="Eur."/>
    <n v="45.92"/>
    <s v="Eur."/>
    <n v="45.92"/>
    <s v="Eur."/>
    <n v="0"/>
    <s v="Eur."/>
    <s v=""/>
    <s v="0,00"/>
    <s v="Eur."/>
    <s v="Cartera"/>
    <s v="Liquidado_Cia"/>
    <s v="BANASEG-SV"/>
    <s v="SANITAS"/>
    <s v="SALUD"/>
    <s v="Compañía"/>
    <s v="40154"/>
    <s v="MADRONA  SEGOVIA"/>
    <s v="Particular"/>
    <s v="03410729-J"/>
    <s v="Salud Particular"/>
    <x v="7"/>
    <s v="SANITAS"/>
    <x v="0"/>
  </r>
  <r>
    <s v="2026000611"/>
    <s v="1/2025/257775960"/>
    <s v="808108924"/>
    <s v=""/>
    <x v="0"/>
    <d v="2026-01-01T00:00:00"/>
    <s v="MARTINEZ MARCOS, S.L."/>
    <s v="MUNDISANITAS"/>
    <s v="SALUD"/>
    <n v="525.88"/>
    <s v="Eur."/>
    <n v="47.33"/>
    <s v="Eur."/>
    <n v="47.33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VALLADOLID"/>
    <s v="Empresa"/>
    <s v="B-47060108"/>
    <s v="Salud Particular"/>
    <x v="7"/>
    <s v="SANITAS"/>
    <x v="0"/>
  </r>
  <r>
    <s v="2026000617"/>
    <s v="1/2025/257776360"/>
    <s v="8081089250"/>
    <s v=""/>
    <x v="0"/>
    <d v="2026-01-01T00:00:00"/>
    <s v="ROSA SANCHEZ-VALENCIA DIEZ"/>
    <s v="MUNDISANITAS"/>
    <s v="SALUD"/>
    <n v="212.17"/>
    <s v="Eur."/>
    <n v="19.100000000000001"/>
    <s v="Eur."/>
    <n v="19.100000000000001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VALLADOLID"/>
    <s v="Particular"/>
    <s v="09294166-G"/>
    <s v="Salud Particular"/>
    <x v="7"/>
    <s v="SANITAS"/>
    <x v="0"/>
  </r>
  <r>
    <s v="2026000615"/>
    <s v="1/2025/257774006"/>
    <s v="8081089289"/>
    <s v=""/>
    <x v="0"/>
    <d v="2026-01-01T00:00:00"/>
    <s v="JACINTO RODRIGUEZ DEL POZO"/>
    <s v="MUNDISANITAS"/>
    <s v="SALUD"/>
    <n v="6241.75"/>
    <s v="Eur."/>
    <n v="561.76"/>
    <s v="Eur."/>
    <n v="561.76"/>
    <s v="Eur."/>
    <n v="0"/>
    <s v="Eur."/>
    <s v=""/>
    <s v="0,00"/>
    <s v="Eur."/>
    <s v="Cartera"/>
    <s v="Liquidado_Cia"/>
    <s v="BANASEG-SV"/>
    <s v="SANITAS"/>
    <s v="SALUD"/>
    <s v="Compañía"/>
    <s v="47005"/>
    <s v="VALLADOLID   VALLADOLID"/>
    <s v="Particular"/>
    <s v="12143170-K"/>
    <s v="Salud Particular"/>
    <x v="7"/>
    <s v="SANITAS"/>
    <x v="0"/>
  </r>
  <r>
    <s v="2026000616"/>
    <s v="1/2025/257951271"/>
    <s v="81969109"/>
    <s v=""/>
    <x v="0"/>
    <d v="2026-01-01T00:00:00"/>
    <s v="RAFAELA TAIDE BERGARA PRIETO"/>
    <s v="MAS SALUD"/>
    <s v="SALUD"/>
    <n v="295.75"/>
    <s v="Eur."/>
    <n v="23.66"/>
    <s v="Eur."/>
    <n v="23.66"/>
    <s v="Eur."/>
    <n v="0"/>
    <s v="Eur."/>
    <s v=""/>
    <s v="0,00"/>
    <s v="Eur."/>
    <s v="Cartera"/>
    <s v="Liquidado_Cia"/>
    <s v="BANASEG-SV"/>
    <s v="SANITAS"/>
    <s v="SALUD"/>
    <s v="Compañía"/>
    <s v="47005"/>
    <s v="VALLADOLID  VALLADOLID"/>
    <s v="Particular"/>
    <s v="YA6599430"/>
    <s v="Salud Particular"/>
    <x v="7"/>
    <s v="SANITAS"/>
    <x v="0"/>
  </r>
  <r>
    <s v="2026000618"/>
    <s v="1/2025/258024851"/>
    <s v="82386741"/>
    <s v=""/>
    <x v="0"/>
    <d v="2026-01-01T00:00:00"/>
    <s v="JESUS SORIA GARCIA"/>
    <s v="SANITAS ESENCIAL RETENCION"/>
    <s v="SALUD"/>
    <n v="17.59"/>
    <s v="Eur."/>
    <n v="1.58"/>
    <s v="Eur."/>
    <n v="1.58"/>
    <s v="Eur."/>
    <n v="0"/>
    <s v="Eur."/>
    <s v=""/>
    <s v="0,00"/>
    <s v="Eur."/>
    <s v="Cartera"/>
    <s v="Liquidado_Cia"/>
    <s v="BANASEG-SV"/>
    <s v="SANITAS"/>
    <s v="SALUD"/>
    <s v="Compañía"/>
    <s v="47195"/>
    <s v="ARROYO DE LA ENCOMIENDA  VALLADOLID"/>
    <s v="Particular"/>
    <s v="09287008-E"/>
    <s v="Salud Particular"/>
    <x v="7"/>
    <s v="SANITAS"/>
    <x v="0"/>
  </r>
  <r>
    <s v="2026000619"/>
    <s v="1/2025/257776958"/>
    <s v="808108923"/>
    <s v=""/>
    <x v="0"/>
    <d v="2026-01-01T00:00:00"/>
    <s v="MARTINEZ MARCOS, S.L."/>
    <s v="MUNDISANITAS"/>
    <s v="SALUD"/>
    <n v="2477.02"/>
    <s v="Eur."/>
    <n v="222.93"/>
    <s v="Eur."/>
    <n v="222.93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VALLADOLID"/>
    <s v="Empresa"/>
    <s v="B-47060108"/>
    <s v="Salud Particular"/>
    <x v="7"/>
    <s v="SANITAS"/>
    <x v="0"/>
  </r>
  <r>
    <s v="2026000620"/>
    <s v="1/2025/257776599"/>
    <s v="8081089240"/>
    <s v=""/>
    <x v="0"/>
    <d v="2026-01-01T00:00:00"/>
    <s v="PANIFICADORA VALLISOLETANA MANRIQUE,S.A."/>
    <s v="MUNDISANITAS"/>
    <s v="SALUD"/>
    <n v="277.33999999999997"/>
    <s v="Eur."/>
    <n v="24.96"/>
    <s v="Eur."/>
    <n v="24.96"/>
    <s v="Eur."/>
    <n v="0"/>
    <s v="Eur."/>
    <s v=""/>
    <s v="0,00"/>
    <s v="Eur."/>
    <s v="Cartera"/>
    <s v="Liquidado_Cia"/>
    <s v="BANASEG-SV"/>
    <s v="SANITAS"/>
    <s v="SALUD"/>
    <s v="Compañía"/>
    <s v="47008"/>
    <s v="VALLADOLID  VALLADOLID"/>
    <s v="Empresa"/>
    <s v="A-47026109"/>
    <s v="Salud Particular"/>
    <x v="7"/>
    <s v="SANITAS"/>
    <x v="0"/>
  </r>
  <r>
    <s v="2026000621"/>
    <s v="1/2025/257770471"/>
    <s v="8081089247"/>
    <s v=""/>
    <x v="0"/>
    <d v="2026-01-01T00:00:00"/>
    <s v="CARRETILLAS MAYOR, S.A."/>
    <s v="MUNDISANITAS"/>
    <s v="SALUD"/>
    <n v="276.98"/>
    <s v="Eur."/>
    <n v="24.93"/>
    <s v="Eur."/>
    <n v="24.93"/>
    <s v="Eur."/>
    <n v="0"/>
    <s v="Eur."/>
    <s v=""/>
    <s v="0,00"/>
    <s v="Eur."/>
    <s v="Cartera"/>
    <s v="Liquidado_Cia"/>
    <s v="BANASEG-SV"/>
    <s v="SANITAS"/>
    <s v="SALUD"/>
    <s v="Compañía"/>
    <s v="47260"/>
    <s v="CABEZON DE PISUERGA  VALLADOLID"/>
    <s v="Empresa"/>
    <s v="A-47067509"/>
    <s v="Salud Particular"/>
    <x v="7"/>
    <s v="SANITAS"/>
    <x v="0"/>
  </r>
  <r>
    <s v="2026000622"/>
    <s v="1/2025/258744005"/>
    <s v="85063638"/>
    <s v=""/>
    <x v="0"/>
    <d v="2026-01-01T00:00:00"/>
    <s v="MARIA ISABEL AGUDO DIEZ"/>
    <s v="SANITAS UNICO"/>
    <s v="SALUD"/>
    <n v="47.5"/>
    <s v="Eur."/>
    <n v="4.28"/>
    <s v="Eur."/>
    <n v="4.28"/>
    <s v="Eur."/>
    <n v="0"/>
    <s v="Eur."/>
    <s v=""/>
    <s v="0,00"/>
    <s v="Eur."/>
    <s v="Cartera"/>
    <s v="Liquidado_Cia"/>
    <s v="BANASEG-SV"/>
    <s v="SANITAS"/>
    <s v="SALUD"/>
    <s v="Compañía"/>
    <s v="47014"/>
    <s v="VALLADOLID  VALLADOLID"/>
    <s v="Particular"/>
    <s v="12238506-E"/>
    <s v="Salud Particular"/>
    <x v="7"/>
    <s v="SANITAS"/>
    <x v="0"/>
  </r>
  <r>
    <s v="2026000623"/>
    <s v="1/2025/257775385"/>
    <s v="8081089211"/>
    <s v=""/>
    <x v="0"/>
    <d v="2026-01-01T00:00:00"/>
    <s v="MARIA ISABEL DIEZ GARCIA"/>
    <s v="MUNDISANITAS"/>
    <s v="SALUD"/>
    <n v="276.18"/>
    <s v="Eur."/>
    <n v="24.86"/>
    <s v="Eur."/>
    <n v="24.86"/>
    <s v="Eur."/>
    <n v="0"/>
    <s v="Eur."/>
    <s v=""/>
    <s v="0,00"/>
    <s v="Eur."/>
    <s v="Cartera"/>
    <s v="Liquidado_Cia"/>
    <s v="BANASEG-SV"/>
    <s v="SANITAS"/>
    <s v="SALUD"/>
    <s v="Compañía"/>
    <s v="47001"/>
    <s v="VALLADOLID  VALLADOLID"/>
    <s v="Particular"/>
    <s v="12052887-J"/>
    <s v="Salud Particular"/>
    <x v="7"/>
    <s v="SANITAS"/>
    <x v="0"/>
  </r>
  <r>
    <s v="2026000624"/>
    <s v="1/2025/257774001"/>
    <s v="8081089233"/>
    <s v=""/>
    <x v="0"/>
    <d v="2026-01-01T00:00:00"/>
    <s v="MANUEL MANRIQUE GONZALEZ"/>
    <s v="MUNDISANITAS"/>
    <s v="SALUD"/>
    <n v="243.91"/>
    <s v="Eur."/>
    <n v="21.95"/>
    <s v="Eur."/>
    <n v="21.95"/>
    <s v="Eur."/>
    <n v="0"/>
    <s v="Eur."/>
    <s v=""/>
    <s v="0,00"/>
    <s v="Eur."/>
    <s v="Cartera"/>
    <s v="Liquidado_Cia"/>
    <s v="BANASEG-SV"/>
    <s v="SANITAS"/>
    <s v="SALUD"/>
    <s v="Compañía"/>
    <s v="47006"/>
    <s v="VALLADOLID  VALLADOLID"/>
    <s v="Particular"/>
    <s v="12539247-S"/>
    <s v="Salud Particular"/>
    <x v="7"/>
    <s v="SANITAS"/>
    <x v="0"/>
  </r>
  <r>
    <s v="2026000625"/>
    <s v="1/2025/257773991"/>
    <s v="808108925"/>
    <s v=""/>
    <x v="0"/>
    <d v="2026-01-01T00:00:00"/>
    <s v="FINCAS CONTROL, S.L."/>
    <s v="MUNDISANITAS"/>
    <s v="SALUD"/>
    <n v="769.97"/>
    <s v="Eur."/>
    <n v="69.290000000000006"/>
    <s v="Eur."/>
    <n v="69.290000000000006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 VALLADOLID"/>
    <s v="Empresa"/>
    <s v="B-47406830"/>
    <s v="Salud Particular"/>
    <x v="7"/>
    <s v="SANITAS"/>
    <x v="0"/>
  </r>
  <r>
    <s v="2026000626"/>
    <s v="1/2025/257905797"/>
    <s v="816738872"/>
    <s v=""/>
    <x v="0"/>
    <d v="2026-01-01T00:00:00"/>
    <s v="PEDRO AREVALO DIEZ"/>
    <s v="MULTISANITAS"/>
    <s v="SALUD"/>
    <n v="710.2"/>
    <s v="Eur."/>
    <n v="63.92"/>
    <s v="Eur."/>
    <n v="63.92"/>
    <s v="Eur."/>
    <n v="0"/>
    <s v="Eur."/>
    <s v=""/>
    <s v="0,00"/>
    <s v="Eur."/>
    <s v="Cartera"/>
    <s v="Liquidado_Cia"/>
    <s v="BANASEG-SV"/>
    <s v="SANITAS"/>
    <s v="SALUD"/>
    <s v="Compañía"/>
    <s v="47010"/>
    <s v="VALLADOLID  VALLADOLID"/>
    <s v="Particular"/>
    <s v="09289254-Z"/>
    <s v="Salud Particular"/>
    <x v="7"/>
    <s v="SANITAS"/>
    <x v="0"/>
  </r>
  <r>
    <s v="2026000627"/>
    <s v="1/2025/257771339"/>
    <s v="8081089246"/>
    <s v=""/>
    <x v="0"/>
    <d v="2026-01-01T00:00:00"/>
    <s v="CARRETILLAS MAYOR, S.A."/>
    <s v="MUNDISANITAS"/>
    <s v="SALUD"/>
    <n v="210.29"/>
    <s v="Eur."/>
    <n v="18.93"/>
    <s v="Eur."/>
    <n v="18.93"/>
    <s v="Eur."/>
    <n v="0"/>
    <s v="Eur."/>
    <s v=""/>
    <s v="0,00"/>
    <s v="Eur."/>
    <s v="Cartera"/>
    <s v="Liquidado_Cia"/>
    <s v="BANASEG-SV"/>
    <s v="SANITAS"/>
    <s v="SALUD"/>
    <s v="Compañía"/>
    <s v="47260"/>
    <s v="CABEZON DE PISUERGA  VALLADOLID"/>
    <s v="Empresa"/>
    <s v="A-47067509"/>
    <s v="Salud Particular"/>
    <x v="7"/>
    <s v="SANITAS"/>
    <x v="0"/>
  </r>
  <r>
    <s v="2026000628"/>
    <s v="1/2025/257770465"/>
    <s v="8081089215"/>
    <s v=""/>
    <x v="0"/>
    <d v="2026-01-01T00:00:00"/>
    <s v="H. DE LA CALLE, S.A."/>
    <s v="MUNDISANITAS"/>
    <s v="SALUD"/>
    <n v="243.54"/>
    <s v="Eur."/>
    <n v="21.92"/>
    <s v="Eur."/>
    <n v="21.92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 VALLADOLID"/>
    <s v="Empresa"/>
    <s v="A-47013669"/>
    <s v="Salud Particular"/>
    <x v="7"/>
    <s v="SANITAS"/>
    <x v="0"/>
  </r>
  <r>
    <s v="2026000629"/>
    <s v="1/2025/257776354"/>
    <s v="8081089226"/>
    <s v=""/>
    <x v="0"/>
    <d v="2026-01-01T00:00:00"/>
    <s v="TTES. AVICOLAS MANSO, S.L."/>
    <s v="MUNDISANITAS"/>
    <s v="SALUD"/>
    <n v="1433.09"/>
    <s v="Eur."/>
    <n v="128.97999999999999"/>
    <s v="Eur."/>
    <n v="128.97999999999999"/>
    <s v="Eur."/>
    <n v="0"/>
    <s v="Eur."/>
    <s v=""/>
    <s v="0,00"/>
    <s v="Eur."/>
    <s v="Cartera"/>
    <s v="Liquidado_Cia"/>
    <s v="BANASEG-SV"/>
    <s v="SANITAS"/>
    <s v="SALUD"/>
    <s v="Compañía"/>
    <s v="47008"/>
    <s v="VALLADOLID  VALLADOLID"/>
    <s v="Empresa"/>
    <s v="B-47333042"/>
    <s v="Salud Particular"/>
    <x v="7"/>
    <s v="SANITAS"/>
    <x v="0"/>
  </r>
  <r>
    <s v="2026000630"/>
    <s v="1/2025/257775967"/>
    <s v="8081089228"/>
    <s v=""/>
    <x v="0"/>
    <d v="2026-01-01T00:00:00"/>
    <s v="CASADO Y MAR, S.L."/>
    <s v="MUNDISANITAS"/>
    <s v="SALUD"/>
    <n v="349.26"/>
    <s v="Eur."/>
    <n v="31.44"/>
    <s v="Eur."/>
    <n v="31.44"/>
    <s v="Eur."/>
    <n v="0"/>
    <s v="Eur."/>
    <s v=""/>
    <s v="0,00"/>
    <s v="Eur."/>
    <s v="Cartera"/>
    <s v="Liquidado_Cia"/>
    <s v="BANASEG-SV"/>
    <s v="SANITAS"/>
    <s v="SALUD"/>
    <s v="Compañía"/>
    <s v="47012"/>
    <s v="VALLADOLID  VALLADOLID"/>
    <s v="Empresa"/>
    <s v="B-47334560"/>
    <s v="Salud Particular"/>
    <x v="7"/>
    <s v="SANITAS"/>
    <x v="0"/>
  </r>
  <r>
    <s v="2026000631"/>
    <s v="1/2025/257775396"/>
    <s v="8081089299"/>
    <s v=""/>
    <x v="0"/>
    <d v="2026-01-01T00:00:00"/>
    <s v="CARRETILLAS MAYOR, S.A."/>
    <s v="MUNDISANITAS"/>
    <s v="SALUD"/>
    <n v="234.12"/>
    <s v="Eur."/>
    <n v="21.07"/>
    <s v="Eur."/>
    <n v="21.07"/>
    <s v="Eur."/>
    <n v="0"/>
    <s v="Eur."/>
    <s v=""/>
    <s v="0,00"/>
    <s v="Eur."/>
    <s v="Cartera"/>
    <s v="Liquidado_Cia"/>
    <s v="BANASEG-SV"/>
    <s v="SANITAS"/>
    <s v="SALUD"/>
    <s v="Compañía"/>
    <s v="47260"/>
    <s v="CABEZON DE PISUERGA  VALLADOLID"/>
    <s v="Empresa"/>
    <s v="A-47067509"/>
    <s v="Salud Particular"/>
    <x v="7"/>
    <s v="SANITAS"/>
    <x v="0"/>
  </r>
  <r>
    <s v="2026000632"/>
    <s v="1/2025/257775392"/>
    <s v="8081089242"/>
    <s v=""/>
    <x v="0"/>
    <d v="2026-01-01T00:00:00"/>
    <s v="TTES. PARDO FREIJO, S.L."/>
    <s v="MUNDISANITAS"/>
    <s v="SALUD"/>
    <n v="612.78"/>
    <s v="Eur."/>
    <n v="55.16"/>
    <s v="Eur."/>
    <n v="55.16"/>
    <s v="Eur."/>
    <n v="0"/>
    <s v="Eur."/>
    <s v=""/>
    <s v="0,00"/>
    <s v="Eur."/>
    <s v="Cartera"/>
    <s v="Liquidado_Cia"/>
    <s v="BANASEG-SV"/>
    <s v="SANITAS"/>
    <s v="SALUD"/>
    <s v="Compañía"/>
    <s v="47008"/>
    <s v="VALLADOLID  VALLADOLID"/>
    <s v="Empresa"/>
    <s v="B-47028832"/>
    <s v="Salud Particular"/>
    <x v="7"/>
    <s v="SANITAS"/>
    <x v="0"/>
  </r>
  <r>
    <s v="2026000633"/>
    <s v="1/2025/257770294"/>
    <s v="8081089248"/>
    <s v=""/>
    <x v="0"/>
    <d v="2026-01-01T00:00:00"/>
    <s v="CARRETILLAS MAYOR, S.A."/>
    <s v="MUNDISANITAS"/>
    <s v="SALUD"/>
    <n v="584.91999999999996"/>
    <s v="Eur."/>
    <n v="52.65"/>
    <s v="Eur."/>
    <n v="52.65"/>
    <s v="Eur."/>
    <n v="0"/>
    <s v="Eur."/>
    <s v=""/>
    <s v="0,00"/>
    <s v="Eur."/>
    <s v="Cartera"/>
    <s v="Liquidado_Cia"/>
    <s v="BANASEG-SV"/>
    <s v="SANITAS"/>
    <s v="SALUD"/>
    <s v="Compañía"/>
    <s v="47260"/>
    <s v="CABEZON DE PISUERGA  VALLADOLID"/>
    <s v="Empresa"/>
    <s v="A-47067509"/>
    <s v="Salud Particular"/>
    <x v="7"/>
    <s v="SANITAS"/>
    <x v="0"/>
  </r>
  <r>
    <s v="2026000634"/>
    <s v="1/2025/257937086"/>
    <s v="81856035"/>
    <s v=""/>
    <x v="0"/>
    <d v="2026-01-01T00:00:00"/>
    <s v="EMELINA MANRIQUE GUERRA"/>
    <s v="MAS SALUD"/>
    <s v="SALUD"/>
    <n v="177.95"/>
    <s v="Eur."/>
    <n v="14.24"/>
    <s v="Eur."/>
    <n v="14.24"/>
    <s v="Eur."/>
    <n v="0"/>
    <s v="Eur."/>
    <s v=""/>
    <s v="0,00"/>
    <s v="Eur."/>
    <s v="Cartera"/>
    <s v="Liquidado_Cia"/>
    <s v="BANASEG-SV"/>
    <s v="SANITAS"/>
    <s v="SALUD"/>
    <s v="Compañía"/>
    <s v="47008"/>
    <s v="VALLADOLID  VALLADOLID"/>
    <s v="Particular"/>
    <s v="12230920-A"/>
    <s v="Salud Particular"/>
    <x v="7"/>
    <s v="SANITAS"/>
    <x v="0"/>
  </r>
  <r>
    <s v="2026000635"/>
    <s v="1/2025/257776977"/>
    <s v="8081089262"/>
    <s v=""/>
    <x v="0"/>
    <d v="2026-01-01T00:00:00"/>
    <s v="SETBALL, S.A."/>
    <s v="MUNDISANITAS"/>
    <s v="SALUD"/>
    <n v="599.04999999999995"/>
    <s v="Eur."/>
    <n v="53.92"/>
    <s v="Eur."/>
    <n v="53.92"/>
    <s v="Eur."/>
    <n v="0"/>
    <s v="Eur."/>
    <s v=""/>
    <s v="0,00"/>
    <s v="Eur."/>
    <s v="Cartera"/>
    <s v="Liquidado_Cia"/>
    <s v="BANASEG-SV"/>
    <s v="SANITAS"/>
    <s v="SALUD"/>
    <s v="Compañía"/>
    <s v="47002"/>
    <s v="VALLADOLID  VALLADOLID"/>
    <s v="Empresa"/>
    <s v="A-47081963"/>
    <s v="Salud Particular"/>
    <x v="7"/>
    <s v="SANITAS"/>
    <x v="0"/>
  </r>
  <r>
    <s v="2026000636"/>
    <s v="1/2025/257930613"/>
    <s v="81855904"/>
    <s v=""/>
    <x v="0"/>
    <d v="2026-01-01T00:00:00"/>
    <s v="MANUEL MANRIQUE GUERRA"/>
    <s v="MAS SALUD"/>
    <s v="SALUD"/>
    <n v="251.63"/>
    <s v="Eur."/>
    <n v="20.13"/>
    <s v="Eur."/>
    <n v="20.13"/>
    <s v="Eur."/>
    <n v="0"/>
    <s v="Eur."/>
    <s v=""/>
    <s v="0,00"/>
    <s v="Eur."/>
    <s v="Cartera"/>
    <s v="Liquidado_Cia"/>
    <s v="BANASEG-SV"/>
    <s v="SANITAS"/>
    <s v="SALUD"/>
    <s v="Compañía"/>
    <s v="39120"/>
    <s v="LIENCRES  CANTABRIA"/>
    <s v="Particular"/>
    <s v="09261037-H"/>
    <s v="Salud Particular"/>
    <x v="7"/>
    <s v="SANITAS"/>
    <x v="0"/>
  </r>
  <r>
    <s v="2026000637"/>
    <s v="1/2025/257768324"/>
    <s v="10711521123"/>
    <s v=""/>
    <x v="0"/>
    <d v="2026-01-01T00:00:00"/>
    <s v="OLGA RABINAL SAENZ DE SANTAMARIA"/>
    <s v="MULTISANITAS"/>
    <s v="SALUD"/>
    <n v="253.43"/>
    <s v="Eur."/>
    <n v="22.81"/>
    <s v="Eur."/>
    <n v="22.81"/>
    <s v="Eur."/>
    <n v="0"/>
    <s v="Eur."/>
    <s v=""/>
    <s v="0,00"/>
    <s v="Eur."/>
    <s v="Cartera"/>
    <s v="Liquidado_Cia"/>
    <s v="BANASEG-SV"/>
    <s v="SANITAS"/>
    <s v="SALUD"/>
    <s v="Compañía"/>
    <s v="47009"/>
    <s v="LA OVERUELA  VALLADOLID"/>
    <s v="Particular"/>
    <s v="00796765-E"/>
    <s v="Salud Particular"/>
    <x v="7"/>
    <s v="SANITAS"/>
    <x v="0"/>
  </r>
  <r>
    <s v="2026000638"/>
    <s v="1/2025/257775973"/>
    <s v="8081089266"/>
    <s v=""/>
    <x v="0"/>
    <d v="2026-01-01T00:00:00"/>
    <s v="CARRETILLAS MAYOR, S.A."/>
    <s v="MUNDISANITAS"/>
    <s v="SALUD"/>
    <n v="808.43"/>
    <s v="Eur."/>
    <n v="72.760000000000005"/>
    <s v="Eur."/>
    <n v="72.760000000000005"/>
    <s v="Eur."/>
    <n v="0"/>
    <s v="Eur."/>
    <s v=""/>
    <s v="0,00"/>
    <s v="Eur."/>
    <s v="Cartera"/>
    <s v="Liquidado_Cia"/>
    <s v="BANASEG-SV"/>
    <s v="SANITAS"/>
    <s v="SALUD"/>
    <s v="Compañía"/>
    <s v="47260"/>
    <s v="CABEZON DE PISUERGA  VALLADOLID"/>
    <s v="Empresa"/>
    <s v="A-47067509"/>
    <s v="Salud Particular"/>
    <x v="7"/>
    <s v="SANITAS"/>
    <x v="0"/>
  </r>
  <r>
    <s v="2026000639"/>
    <s v="1/2025/257771849"/>
    <s v="8081089212"/>
    <s v=""/>
    <x v="0"/>
    <d v="2026-01-01T00:00:00"/>
    <s v="HORMIGONES RODRIGUEZ, S.A."/>
    <s v="MUNDISANITAS"/>
    <s v="SALUD"/>
    <n v="452.52"/>
    <s v="Eur."/>
    <n v="40.729999999999997"/>
    <s v="Eur."/>
    <n v="40.729999999999997"/>
    <s v="Eur."/>
    <n v="0"/>
    <s v="Eur."/>
    <s v=""/>
    <s v="0,00"/>
    <s v="Eur."/>
    <s v="Cartera"/>
    <s v="Liquidado_Cia"/>
    <s v="BANASEG-SV"/>
    <s v="SANITAS"/>
    <s v="SALUD"/>
    <s v="Compañía"/>
    <s v="47012"/>
    <s v="VALLADOLID  VALLADOLID"/>
    <s v="Empresa"/>
    <s v="A-47011721"/>
    <s v="Salud Particular"/>
    <x v="7"/>
    <s v="SANITAS"/>
    <x v="0"/>
  </r>
  <r>
    <s v="2026000640"/>
    <s v="1/2025/258152751"/>
    <s v="83045358"/>
    <s v=""/>
    <x v="0"/>
    <d v="2026-01-01T00:00:00"/>
    <s v="MARIO ARRANZ PASTOR"/>
    <s v="SANITAS PROFESIONALES"/>
    <s v="SALUD"/>
    <n v="201.18"/>
    <s v="Eur."/>
    <n v="16.11"/>
    <s v="Eur."/>
    <n v="16.11"/>
    <s v="Eur."/>
    <n v="0"/>
    <s v="Eur."/>
    <s v=""/>
    <s v="0,00"/>
    <s v="Eur."/>
    <s v="Cartera"/>
    <s v="Liquidado_Cia"/>
    <s v="BANASEG-SV"/>
    <s v="SANITAS"/>
    <s v="SALUD"/>
    <s v="Compañía"/>
    <s v="47152"/>
    <s v="PUENTE DUERO - ESPARRAGAL  VALLADOLID"/>
    <s v="Particular"/>
    <s v="71124876-K"/>
    <s v="Salud Particular"/>
    <x v="7"/>
    <s v="SANITAS"/>
    <x v="0"/>
  </r>
  <r>
    <s v="2026000641"/>
    <s v="1/2025/257910959"/>
    <s v="816738873"/>
    <s v=""/>
    <x v="0"/>
    <d v="2026-01-01T00:00:00"/>
    <s v="FRANCISCO JAVIER DE GREGORIO FERRERO"/>
    <s v="MULTISANITAS"/>
    <s v="SALUD"/>
    <n v="2405.8200000000002"/>
    <s v="Eur."/>
    <n v="216.53"/>
    <s v="Eur."/>
    <n v="216.53"/>
    <s v="Eur."/>
    <n v="0"/>
    <s v="Eur."/>
    <s v=""/>
    <s v="0,00"/>
    <s v="Eur."/>
    <s v="Cartera"/>
    <s v="Liquidado_Cia"/>
    <s v="BANASEG-SV"/>
    <s v="SANITAS"/>
    <s v="SALUD"/>
    <s v="Compañía"/>
    <s v="47194"/>
    <s v="FUENSALDAÑA   VALLADOLID"/>
    <s v="Particular"/>
    <s v="09280742-N"/>
    <s v="Salud Particular"/>
    <x v="7"/>
    <s v="SANITAS"/>
    <x v="0"/>
  </r>
  <r>
    <s v="2026000642"/>
    <s v="1/2025/257776594"/>
    <s v="808108926"/>
    <s v=""/>
    <x v="0"/>
    <d v="2026-01-01T00:00:00"/>
    <s v="JUAN CARLOS SANCHEZ-VALENCIA DIEZ"/>
    <s v="MUNDISANITAS"/>
    <s v="SALUD"/>
    <n v="450.6"/>
    <s v="Eur."/>
    <n v="40.549999999999997"/>
    <s v="Eur."/>
    <n v="40.549999999999997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VALLADOLID"/>
    <s v="Particular"/>
    <s v="09283752-D"/>
    <s v="Salud Particular"/>
    <x v="7"/>
    <s v="SANITAS"/>
    <x v="0"/>
  </r>
  <r>
    <s v="2026000643"/>
    <s v="1/2025/257775924"/>
    <s v="8081089249"/>
    <s v=""/>
    <x v="0"/>
    <d v="2026-01-01T00:00:00"/>
    <s v="BODEGAS Y VINEDOS VALTRAVIESO, S.L."/>
    <s v="MUNDISANITAS"/>
    <s v="SALUD"/>
    <n v="563.66"/>
    <s v="Eur."/>
    <n v="50.73"/>
    <s v="Eur."/>
    <n v="50.73"/>
    <s v="Eur."/>
    <n v="0"/>
    <s v="Eur."/>
    <s v=""/>
    <s v="0,00"/>
    <s v="Eur."/>
    <s v="Cartera"/>
    <s v="Liquidado_Cia"/>
    <s v="BANASEG-SV"/>
    <s v="SANITAS"/>
    <s v="SALUD"/>
    <s v="Compañía"/>
    <s v="47316"/>
    <s v="PINEL DE ARRIBA  VALLADOLID"/>
    <s v="Empresa"/>
    <s v="B-47356845"/>
    <s v="Salud Particular"/>
    <x v="7"/>
    <s v="SANITAS"/>
    <x v="0"/>
  </r>
  <r>
    <s v="2026000644"/>
    <s v="1/2025/257935733"/>
    <s v="81856037"/>
    <s v=""/>
    <x v="0"/>
    <d v="2026-01-01T00:00:00"/>
    <s v="MARIA DEL CARMEN MANRIQUE GUERRA"/>
    <s v="MAS SALUD"/>
    <s v="SALUD"/>
    <n v="192.76"/>
    <s v="Eur."/>
    <n v="15.42"/>
    <s v="Eur."/>
    <n v="15.42"/>
    <s v="Eur."/>
    <n v="0"/>
    <s v="Eur."/>
    <s v=""/>
    <s v="0,00"/>
    <s v="Eur."/>
    <s v="Cartera"/>
    <s v="Liquidado_Cia"/>
    <s v="BANASEG-SV"/>
    <s v="SANITAS"/>
    <s v="SALUD"/>
    <s v="Compañía"/>
    <s v="47161"/>
    <s v="HERRERA DE DUERO  VALLADOLID"/>
    <s v="Particular"/>
    <s v="09251452-R"/>
    <s v="Salud Particular"/>
    <x v="7"/>
    <s v="SANITAS"/>
    <x v="0"/>
  </r>
  <r>
    <s v="2026000645"/>
    <s v="1/2025/257770822"/>
    <s v="8081089218"/>
    <s v=""/>
    <x v="0"/>
    <d v="2026-01-01T00:00:00"/>
    <s v="H. DE LA CALLE, S.A."/>
    <s v="MUNDISANITAS"/>
    <s v="SALUD"/>
    <n v="276.74"/>
    <s v="Eur."/>
    <n v="24.91"/>
    <s v="Eur."/>
    <n v="24.91"/>
    <s v="Eur."/>
    <n v="0"/>
    <s v="Eur."/>
    <s v=""/>
    <s v="0,00"/>
    <s v="Eur."/>
    <s v="Cartera"/>
    <s v="Liquidado_Cia"/>
    <s v="BANASEG-SV"/>
    <s v="SANITAS"/>
    <s v="SALUD"/>
    <s v="Compañía"/>
    <s v="47009"/>
    <s v="VALLADOLID   VALLADOLID"/>
    <s v="Empresa"/>
    <s v="A-47013669"/>
    <s v="Salud Particular"/>
    <x v="7"/>
    <s v="SANITAS"/>
    <x v="0"/>
  </r>
  <r>
    <s v="2026000646"/>
    <s v="1/2026/97513735"/>
    <s v="816609161"/>
    <s v=""/>
    <x v="0"/>
    <d v="2026-01-01T00:00:00"/>
    <s v="RECUPERACIONES ISCAR, S.L."/>
    <s v="PRO PYMES SALUD"/>
    <s v="SALUD"/>
    <n v="708.85"/>
    <s v="Eur."/>
    <n v="56.75"/>
    <s v="Eur."/>
    <n v="56.75"/>
    <s v="Eur."/>
    <n v="0"/>
    <s v="Eur."/>
    <s v=""/>
    <s v="0,00"/>
    <s v="Eur."/>
    <s v="Cartera"/>
    <s v="Liquidado_Cia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0"/>
  </r>
  <r>
    <s v="2026000647"/>
    <s v="1/2026/97511102"/>
    <s v="816609162"/>
    <s v=""/>
    <x v="0"/>
    <d v="2026-01-01T00:00:00"/>
    <s v="RECUPERACIONES ISCAR, S.L."/>
    <s v="PRO PYMES SALUD"/>
    <s v="SALUD"/>
    <n v="567.08000000000004"/>
    <s v="Eur."/>
    <n v="45.4"/>
    <s v="Eur."/>
    <n v="45.4"/>
    <s v="Eur."/>
    <n v="0"/>
    <s v="Eur."/>
    <s v=""/>
    <s v="0,00"/>
    <s v="Eur."/>
    <s v="Cartera"/>
    <s v="Liquidado_Cia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0"/>
  </r>
  <r>
    <s v="2026000648"/>
    <s v="1/2026/97508018"/>
    <s v="816609163"/>
    <s v=""/>
    <x v="0"/>
    <d v="2026-01-01T00:00:00"/>
    <s v="RECUPERACIONES ISCAR, S.L."/>
    <s v="PRO PYMES SALUD"/>
    <s v="SALUD"/>
    <n v="149.22999999999999"/>
    <s v="Eur."/>
    <n v="11.94"/>
    <s v="Eur."/>
    <n v="11.94"/>
    <s v="Eur."/>
    <n v="0"/>
    <s v="Eur."/>
    <s v=""/>
    <s v="0,00"/>
    <s v="Eur."/>
    <s v="Cartera"/>
    <s v="Liquidado_Cia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0"/>
  </r>
  <r>
    <s v="2026000651"/>
    <s v="7601097502"/>
    <s v="K3H150000536"/>
    <s v=""/>
    <x v="8"/>
    <d v="2026-01-08T00:00:00"/>
    <s v="RENOVATIA ACTIVOS, S.L.U."/>
    <s v="HOGAR ELITE/VITAL/TOP"/>
    <s v="M.HOGAR"/>
    <n v="33.85"/>
    <s v="Eur."/>
    <n v="12.52"/>
    <s v="Eur."/>
    <n v="12.52"/>
    <s v="Eur."/>
    <n v="0"/>
    <s v="Eur."/>
    <s v=""/>
    <s v="0,00"/>
    <s v="Eur."/>
    <s v="Supl. Modificación de Cartera"/>
    <s v="Cobrado"/>
    <s v="BANASEG-SV"/>
    <s v="HELVETIA"/>
    <s v="M.HOGAR"/>
    <s v="Correduría"/>
    <s v="47012"/>
    <s v="VALLADOLID  VALLADOLID"/>
    <s v="Empresa"/>
    <s v="B-47567334"/>
    <s v="Hogar"/>
    <x v="2"/>
    <s v="HELVETIA"/>
    <x v="0"/>
  </r>
  <r>
    <s v="2025009991"/>
    <s v="8739433137"/>
    <s v="1001026538"/>
    <s v=""/>
    <x v="8"/>
    <d v="2025-12-31T00:00:00"/>
    <s v="FELIX FERNANDEZ LOPEZ"/>
    <s v="AUTOS INDIVIDUAL 2020"/>
    <s v="AUTOS"/>
    <n v="266.19"/>
    <s v="Eur."/>
    <n v="42.58"/>
    <s v="Eur."/>
    <n v="42.58"/>
    <s v="Eur."/>
    <n v="0"/>
    <s v="Eur."/>
    <s v=""/>
    <s v="0,00"/>
    <s v="Eur."/>
    <s v="Cartera"/>
    <s v="Cobrado"/>
    <s v="BANASEG-SV"/>
    <s v="MAPFRE ESPAÑA, S.A."/>
    <s v="AUTOS"/>
    <s v="Correduría"/>
    <s v="28043"/>
    <s v="MADRID  MADRID"/>
    <s v="Particular"/>
    <s v="09339426-T"/>
    <s v="Autos Cat. 1"/>
    <x v="0"/>
    <s v="MAPFRE"/>
    <x v="0"/>
  </r>
  <r>
    <s v="2026000851"/>
    <s v="878779218"/>
    <s v="12372022-01992"/>
    <s v=""/>
    <x v="10"/>
    <d v="2026-01-01T00:00:00"/>
    <s v="RAYDECAMPOS LOGISTIC S.L"/>
    <s v="AUTOGRUP V.03 (VH.COM. 2ª CATEG.)"/>
    <s v="AUTO FLOTA"/>
    <n v="523.62"/>
    <s v="Eur."/>
    <n v="62.83"/>
    <s v="Eur."/>
    <n v="62.83"/>
    <s v="Eur."/>
    <n v="0"/>
    <s v="Eur."/>
    <s v=""/>
    <s v="0,00"/>
    <s v="Eur."/>
    <s v="Producción"/>
    <s v="Liquid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2378"/>
    <s v="588407209"/>
    <s v="21945822"/>
    <s v=""/>
    <x v="13"/>
    <d v="2026-01-13T00:00:00"/>
    <s v="OSCAR SANTOS PRADOS"/>
    <s v="VIDA IND CON PB / AHORRO ASEG"/>
    <s v="AHORRO"/>
    <n v="182.32"/>
    <s v="Eur."/>
    <n v="7.29"/>
    <s v="Eur."/>
    <n v="7.29"/>
    <s v="Eur."/>
    <n v="0"/>
    <s v="Eur."/>
    <s v=""/>
    <s v="0,00"/>
    <s v="Eur."/>
    <s v="Cartera"/>
    <s v="Liquidado_Cia"/>
    <s v="BANASEG-SV"/>
    <s v="ALLIANZ"/>
    <s v="AHORRO / PENSIONES"/>
    <s v="Compañía"/>
    <s v="40470"/>
    <s v="NAVAS DE ORO  SEGOVIA"/>
    <s v="Particular"/>
    <s v="03443492-R"/>
    <s v="Vida Ahorro Individual"/>
    <x v="9"/>
    <s v="ALLIANZ"/>
    <x v="0"/>
  </r>
  <r>
    <s v="2026001322"/>
    <s v="878781297"/>
    <s v="12716155-02734"/>
    <s v=""/>
    <x v="7"/>
    <d v="2026-01-07T00:00:00"/>
    <s v="BCM CARGO EUROPE, S.L."/>
    <s v="AUTOGRUP V.03 (VH.COM. 2ª CATEG.)"/>
    <s v="AUTO FLOTA"/>
    <n v="377.43"/>
    <s v="Eur."/>
    <n v="48.12"/>
    <s v="Eur."/>
    <n v="45.29"/>
    <s v="Eur."/>
    <n v="2.83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0852"/>
    <s v="878778194"/>
    <s v="12372022-01991"/>
    <s v=""/>
    <x v="10"/>
    <d v="2026-01-01T00:00:00"/>
    <s v="RAYDECAMPOS LOGISTIC S.L"/>
    <s v="AUTOGRUP V.03 (VH.COM. 2ª CATEG.)"/>
    <s v="AUTO FLOTA"/>
    <n v="523.62"/>
    <s v="Eur."/>
    <n v="62.83"/>
    <s v="Eur."/>
    <n v="62.83"/>
    <s v="Eur."/>
    <n v="0"/>
    <s v="Eur."/>
    <s v=""/>
    <s v="0,00"/>
    <s v="Eur."/>
    <s v="Producción"/>
    <s v="Liquid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1648"/>
    <s v="878776594"/>
    <s v="14193664-02264"/>
    <s v=""/>
    <x v="9"/>
    <d v="2026-01-01T00:00:00"/>
    <s v="SORAYA FERNANDEZ TORDABLE"/>
    <s v="AUTOGRUP V.03 (VH.COM 1ªCATEG.)"/>
    <s v="AUTO FLOTA"/>
    <n v="2243.4499999999998"/>
    <s v="Eur."/>
    <n v="286.04000000000002"/>
    <s v="Eur."/>
    <n v="269.20999999999998"/>
    <s v="Eur."/>
    <n v="16.829999999999998"/>
    <s v="Eur."/>
    <s v=""/>
    <s v="0,00"/>
    <s v="Eur."/>
    <s v="Producción"/>
    <s v="Liquidado_Cia"/>
    <s v="BANASEG-SV"/>
    <s v="ALLIANZ"/>
    <s v="AUTOS"/>
    <s v="Correduría"/>
    <s v="47011"/>
    <s v="VALLADOLID  VALLADOLID"/>
    <s v="Particular"/>
    <s v="12408826-G"/>
    <s v="Autos Flotas"/>
    <x v="4"/>
    <s v="ALLIANZ"/>
    <x v="0"/>
  </r>
  <r>
    <s v="2026001321"/>
    <s v="878761844"/>
    <s v="14193664-02263"/>
    <s v=""/>
    <x v="18"/>
    <d v="2026-01-09T00:00:00"/>
    <s v="VERONICA ORTEGA GARCIA"/>
    <s v="AUTOGRUP V.03 (VH.COM 1ªCATEG.)"/>
    <s v="AUTO FLOTA"/>
    <n v="787.67"/>
    <s v="Eur."/>
    <n v="100.43"/>
    <s v="Eur."/>
    <n v="94.52"/>
    <s v="Eur."/>
    <n v="5.91"/>
    <s v="Eur."/>
    <s v=""/>
    <s v="0,00"/>
    <s v="Eur."/>
    <s v="Producción"/>
    <s v="Cobrado"/>
    <s v="BANASEG-SV"/>
    <s v="ALLIANZ"/>
    <s v="AUTOS"/>
    <s v="Correduría"/>
    <s v="47011"/>
    <s v="VALLADOLID  VALLADOLID"/>
    <s v="Particular"/>
    <s v="12391988-W"/>
    <s v="Autos Flotas"/>
    <x v="4"/>
    <s v="ALLIANZ"/>
    <x v="0"/>
  </r>
  <r>
    <s v="2026001323"/>
    <s v="878784465"/>
    <s v="31957932-00443"/>
    <s v=""/>
    <x v="18"/>
    <d v="2026-01-07T00:00:00"/>
    <s v="LOGISTICA GLOBAL DEL SUR, S.L."/>
    <s v="AUTOGRUP V.03 (VH.COM. 2ª CATEG.)"/>
    <s v="AUTO FLOTA"/>
    <n v="523.69000000000005"/>
    <s v="Eur."/>
    <n v="41.9"/>
    <s v="Eur."/>
    <n v="41.9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1651"/>
    <s v="878785967"/>
    <s v="12070250-02700"/>
    <s v=""/>
    <x v="9"/>
    <d v="2026-01-01T00:00:00"/>
    <s v="AUTOCARES JULIO FERNANDEZ, S.L."/>
    <s v="ALLIANZ AUTO V. 08 COLECTIVO"/>
    <s v="AUTO FLOTA"/>
    <n v="497.59"/>
    <s v="Eur."/>
    <n v="63.44"/>
    <s v="Eur."/>
    <n v="59.71"/>
    <s v="Eur."/>
    <n v="3.73"/>
    <s v="Eur."/>
    <s v=""/>
    <s v="0,00"/>
    <s v="Eur."/>
    <s v="Producción"/>
    <s v="Liquid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2284"/>
    <s v="878790116"/>
    <s v="36780076-01396"/>
    <s v=""/>
    <x v="0"/>
    <d v="2026-01-08T00:00:00"/>
    <s v="MARGARITA SANCHEZ SANCHEZ"/>
    <s v="ALLIANZ AUTO TODO RIESGO V.08 COLECTIVO"/>
    <s v="AUTO FLOTA"/>
    <n v="636"/>
    <s v="Eur."/>
    <n v="81.09"/>
    <s v="Eur."/>
    <n v="76.319999999999993"/>
    <s v="Eur."/>
    <n v="4.7699999999999996"/>
    <s v="Eur."/>
    <s v=""/>
    <s v="0,00"/>
    <s v="Eur."/>
    <s v="Producción"/>
    <s v="Cobrado"/>
    <s v="BANASEG-SV"/>
    <s v="ALLIANZ"/>
    <s v="AUTOS"/>
    <s v="Correduría"/>
    <s v="40197"/>
    <s v="SAN CRISTOBAL  SEGOVIA"/>
    <s v="Particular"/>
    <s v="03451467-H"/>
    <s v="Autos Flotas"/>
    <x v="4"/>
    <s v="ALLIANZ"/>
    <x v="0"/>
  </r>
  <r>
    <s v="2026001280"/>
    <s v="878817802"/>
    <s v="12372022-01994"/>
    <s v=""/>
    <x v="0"/>
    <d v="2026-01-07T00:00:00"/>
    <s v="BOGEVATRANS, S.L"/>
    <s v="AUTOGRUP V.03 (VH.COM. 2ª CATEG.)"/>
    <s v="AUTO FLOTA"/>
    <n v="295.04000000000002"/>
    <s v="Eur."/>
    <n v="35.4"/>
    <s v="Eur."/>
    <n v="35.4"/>
    <s v="Eur."/>
    <n v="0"/>
    <s v="Eur."/>
    <s v=""/>
    <s v="0,00"/>
    <s v="Eur."/>
    <s v="Producción"/>
    <s v="Cobrado"/>
    <s v="BANASEG-SV"/>
    <s v="ALLIANZ"/>
    <s v="AUTOS"/>
    <s v="Correduría"/>
    <s v="47250"/>
    <s v="MOJADOS  VALLADOLID"/>
    <s v="Empresa"/>
    <s v="B-16736662"/>
    <s v="Autos Flotas"/>
    <x v="4"/>
    <s v="ALLIANZ"/>
    <x v="0"/>
  </r>
  <r>
    <s v="2026001281"/>
    <s v="878798861"/>
    <s v="12372022-01993"/>
    <s v=""/>
    <x v="0"/>
    <d v="2026-01-01T00:00:00"/>
    <s v="PIENSOS A GRANEL ANDRES,SL. ,"/>
    <s v="AUTOGRUP V.03 (VH.COM. 2ª CATEG.)"/>
    <s v="AUTO FLOTA"/>
    <n v="1799.49"/>
    <s v="Eur."/>
    <n v="215.94"/>
    <s v="Eur."/>
    <n v="215.94"/>
    <s v="Eur."/>
    <n v="0"/>
    <s v="Eur."/>
    <s v="ASETRA 2024"/>
    <n v="0"/>
    <s v="Eur."/>
    <s v="Producción"/>
    <s v="Cobrado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0854"/>
    <s v="7601097476"/>
    <s v="M2T000009996"/>
    <s v=""/>
    <x v="10"/>
    <d v="2025-12-31T00:00:00"/>
    <s v="MARTINEZ MARCOS, S.L."/>
    <s v="HELVETIA TRANSPORTE TERRESTRE"/>
    <s v="TRANSPORTES"/>
    <n v="1487.5"/>
    <s v="Eur."/>
    <n v="334.71"/>
    <s v="Eur."/>
    <n v="334.71"/>
    <s v="Eur."/>
    <n v="0"/>
    <s v="Eur."/>
    <s v=""/>
    <s v="0,00"/>
    <s v="Eur."/>
    <s v="Supl. Modificación de Cartera"/>
    <s v="Liquidado_Cia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0855"/>
    <s v="7601097453"/>
    <s v="M2T000009996"/>
    <s v=""/>
    <x v="10"/>
    <d v="2024-12-31T00:00:00"/>
    <s v="MARTINEZ MARCOS, S.L."/>
    <s v="HELVETIA TRANSPORTE TERRESTRE"/>
    <s v="TRANSPORTES"/>
    <n v="5950"/>
    <s v="Eur."/>
    <n v="1309"/>
    <s v="Eur."/>
    <n v="1309"/>
    <s v="Eur."/>
    <n v="0"/>
    <s v="Eur."/>
    <s v=""/>
    <s v="0,00"/>
    <s v="Eur."/>
    <s v="Único Cartera"/>
    <s v="Cob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0857"/>
    <s v="7601097519"/>
    <s v="D9T180000224"/>
    <s v=""/>
    <x v="10"/>
    <d v="2025-01-01T00:00:00"/>
    <s v="BCM CARGO EUROPE, S.L."/>
    <s v="HELVETIA TRANSPORTE MERCANCIAS"/>
    <s v="TRANSPORTES"/>
    <n v="8793"/>
    <s v="Eur."/>
    <n v="1978.42"/>
    <s v="Eur."/>
    <n v="1978.42"/>
    <s v="Eur."/>
    <n v="0"/>
    <s v="Eur."/>
    <s v=""/>
    <s v="0,00"/>
    <s v="Eur."/>
    <s v="Único Producción"/>
    <s v="Facturado"/>
    <s v="BANASEG-SV"/>
    <s v="HELVETIA"/>
    <s v="TRANSPORTES"/>
    <s v="Correduría"/>
    <s v="24413"/>
    <s v="MOLINASECA   LEON"/>
    <s v="Empresa"/>
    <s v="B-24657934"/>
    <s v="Transportes Mercancías"/>
    <x v="8"/>
    <s v="HELVETIA"/>
    <x v="0"/>
  </r>
  <r>
    <s v="2026000858"/>
    <s v="7601097536"/>
    <s v="D9T180000224"/>
    <s v=""/>
    <x v="10"/>
    <d v="2026-01-01T00:00:00"/>
    <s v="BCM CARGO EUROPE, S.L."/>
    <s v="HELVETIA TRANSPORTE MERCANCIAS"/>
    <s v="TRANSPORTES"/>
    <n v="6728.05"/>
    <s v="Eur."/>
    <n v="1513.81"/>
    <s v="Eur."/>
    <n v="1513.81"/>
    <s v="Eur."/>
    <n v="0"/>
    <s v="Eur."/>
    <s v=""/>
    <s v="0,00"/>
    <s v="Eur."/>
    <s v="Supl. Modificación de Cartera"/>
    <s v="Facturado"/>
    <s v="BANASEG-SV"/>
    <s v="HELVETIA"/>
    <s v="TRANSPORTES"/>
    <s v="Correduría"/>
    <s v="24413"/>
    <s v="MOLINASECA   LEON"/>
    <s v="Empresa"/>
    <s v="B-24657934"/>
    <s v="Transportes Mercancías"/>
    <x v="8"/>
    <s v="HELVETIA"/>
    <x v="0"/>
  </r>
  <r>
    <s v="2025010108"/>
    <s v="5661990177"/>
    <s v="UV-G-780002974"/>
    <s v=""/>
    <x v="10"/>
    <d v="2025-12-30T00:00:00"/>
    <s v="MARTINEZ MARCOS, S.L."/>
    <s v="GENERALI AUTOS "/>
    <s v="AUTOS"/>
    <n v="979.49"/>
    <s v="Eur."/>
    <n v="195.9"/>
    <s v="Eur."/>
    <n v="117.54"/>
    <s v="Eur."/>
    <n v="78.36"/>
    <s v="Eur."/>
    <s v=""/>
    <s v="0,00"/>
    <s v="Eur."/>
    <s v="Producción"/>
    <s v="Liquidado_Cia"/>
    <s v="BANASEG-SV"/>
    <s v="GENERALI ESPAÑA de Seguros y Reaseguros, S.A."/>
    <s v="AUTOS"/>
    <s v="Correduría"/>
    <s v="47009"/>
    <s v="VALLADOLID  VALLADOLID"/>
    <s v="Empresa"/>
    <s v="B-47060108"/>
    <s v="Autos Cat. 1"/>
    <x v="0"/>
    <s v="GENERALI"/>
    <x v="0"/>
  </r>
  <r>
    <s v="2026001282"/>
    <s v="7601099102"/>
    <s v="D9T180000063"/>
    <s v=""/>
    <x v="11"/>
    <d v="2025-01-01T00:00:00"/>
    <s v="GILMARTIN SERVICIOS INTEGRALES DEL TRANSPORTE, S.L"/>
    <s v="HELVETIA TRANSPORTE MERCANCIAS"/>
    <s v="TRANSPORTES"/>
    <n v="83.87"/>
    <s v="Eur."/>
    <n v="18.87"/>
    <s v="Eur."/>
    <n v="18.87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155"/>
    <s v="SANTOVENIA DE PISUERGA  VALLADOLID"/>
    <s v="Empresa"/>
    <s v="B-47637061"/>
    <s v="Transportes Mercancías"/>
    <x v="8"/>
    <s v="HELVETIA"/>
    <x v="0"/>
  </r>
  <r>
    <s v="2026001289"/>
    <s v="472690213-A"/>
    <s v="549347359"/>
    <d v="2026-01-14T00:00:00"/>
    <x v="11"/>
    <d v="2026-01-09T00:00:00"/>
    <s v="MARIA PILAR GURPEGUI MENDEZ"/>
    <s v="HOGAR PLUS 2015"/>
    <s v="M.HOGAR"/>
    <n v="138.33000000000001"/>
    <s v="Eur."/>
    <n v="34.58"/>
    <s v="Eur."/>
    <n v="34.58"/>
    <s v="Eur."/>
    <n v="0"/>
    <s v="Eur."/>
    <s v=""/>
    <s v="0,00"/>
    <s v="Eur."/>
    <s v="Producción"/>
    <s v="Anulado"/>
    <s v="BANASEG-SV"/>
    <s v="OCCIDENT GCO, S.A.U. DE SEGUROS Y REASEGUROS"/>
    <s v="M.HOGAR"/>
    <s v="Correduría"/>
    <s v="47006"/>
    <s v="VALLADOLID  VALLADOLID"/>
    <s v="Particular"/>
    <s v="12132868-T"/>
    <s v="Hogar"/>
    <x v="2"/>
    <s v="OCCIDENT"/>
    <x v="0"/>
  </r>
  <r>
    <s v="2026001908"/>
    <s v="878909039"/>
    <s v="36780076-01397"/>
    <s v=""/>
    <x v="19"/>
    <d v="2026-01-01T00:00:00"/>
    <s v="CASA CULTURA Y GASTRONOMIA DE MADRID"/>
    <s v="ALLIANZ AUTO V. 08 COLECTIVO"/>
    <s v="AUTO FLOTA"/>
    <n v="319.11"/>
    <s v="Eur."/>
    <n v="40.68"/>
    <s v="Eur."/>
    <n v="38.29"/>
    <s v="Eur."/>
    <n v="2.39"/>
    <s v="Eur."/>
    <s v=""/>
    <s v="0,00"/>
    <s v="Eur."/>
    <s v="Producción"/>
    <s v="Cobrado"/>
    <s v="BANASEG-SV"/>
    <s v="ALLIANZ"/>
    <s v="AUTOS"/>
    <s v="Correduría"/>
    <s v="47014"/>
    <s v="VALLADOLID  VALLADOLID"/>
    <s v="Empresa"/>
    <s v="G-47773684"/>
    <s v="Autos Flotas"/>
    <x v="4"/>
    <s v="ALLIANZ"/>
    <x v="0"/>
  </r>
  <r>
    <s v="2026001283"/>
    <s v="878945850"/>
    <s v="12372022-01995"/>
    <s v=""/>
    <x v="11"/>
    <d v="2026-01-08T00:00:00"/>
    <s v="NUKATRANS SCCL"/>
    <s v="AUTOGRUP V.03 (VH.COM. 2ª CATEG.)"/>
    <s v="AUTO FLOTA"/>
    <n v="1234.94"/>
    <s v="Eur."/>
    <n v="148.19"/>
    <s v="Eur."/>
    <n v="148.19"/>
    <s v="Eur."/>
    <n v="0"/>
    <s v="Eur."/>
    <s v=""/>
    <s v="0,00"/>
    <s v="Eur."/>
    <s v="Producción"/>
    <s v="Cobrado"/>
    <s v="BANASEG-SV"/>
    <s v="ALLIANZ"/>
    <s v="AUTOS"/>
    <s v="Correduría"/>
    <s v="08100"/>
    <s v="MOLLET DEL VALLES  BARCELONA"/>
    <s v="Empresa"/>
    <s v="F-42787507"/>
    <s v="Autos Flotas"/>
    <x v="4"/>
    <s v="ALLIANZ"/>
    <x v="0"/>
  </r>
  <r>
    <s v="2026001326"/>
    <s v="588439327"/>
    <s v="12372022-01912"/>
    <s v=""/>
    <x v="18"/>
    <d v="2026-01-01T00:00:00"/>
    <s v="MIROSLAV VASSILEV KOSTOV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Liquidado_Cia"/>
    <s v="BANASEG-SV"/>
    <s v="ALLIANZ"/>
    <s v="AUTOS"/>
    <s v="Correduría"/>
    <s v="40004"/>
    <s v="SEGOVIA  SEGOVIA"/>
    <s v="Particular"/>
    <s v="X2958352-T"/>
    <s v="Autos Flotas"/>
    <x v="4"/>
    <s v="ALLIANZ"/>
    <x v="0"/>
  </r>
  <r>
    <s v="2026001292"/>
    <s v="588439343"/>
    <s v="12372022-01987"/>
    <d v="2026-01-12T00:00:00"/>
    <x v="11"/>
    <d v="2026-01-01T00:00:00"/>
    <s v="RAYDECAMPOS LOGISTIC S.L"/>
    <s v="AUTOGRUP V.03 (VH.COM. 2ª CATEG.)"/>
    <s v="AUTO FLOTA"/>
    <n v="3580.76"/>
    <s v="Eur."/>
    <n v="429.69"/>
    <s v="Eur."/>
    <n v="429.69"/>
    <s v="Eur."/>
    <n v="0"/>
    <s v="Eur."/>
    <s v=""/>
    <s v="0,00"/>
    <s v="Eur."/>
    <s v="Cartera"/>
    <s v="Anul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2286"/>
    <s v="588454169"/>
    <s v="36780076-01377"/>
    <s v=""/>
    <x v="0"/>
    <d v="2026-01-01T00:00:00"/>
    <s v="JESUS FRANCISCO PEREZ DIEZ"/>
    <s v="ALLIANZ AUTO V. 08 COLECTIVO"/>
    <s v="AUTO FLOTA"/>
    <n v="295.16000000000003"/>
    <s v="Eur."/>
    <n v="35.42"/>
    <s v="Eur."/>
    <n v="35.42"/>
    <s v="Eur."/>
    <n v="0"/>
    <s v="Eur."/>
    <s v=""/>
    <s v="0,00"/>
    <s v="Eur."/>
    <s v="Cartera"/>
    <s v="Cobrado"/>
    <s v="BANASEG-SV"/>
    <s v="ALLIANZ"/>
    <s v="AUTOS"/>
    <s v="Correduría"/>
    <s v="47800"/>
    <s v="MEDINA DE RIOSECO   VALLADOLID"/>
    <s v="Particular"/>
    <s v="44915426-Z"/>
    <s v="Autos Flotas"/>
    <x v="4"/>
    <s v="ALLIANZ"/>
    <x v="0"/>
  </r>
  <r>
    <s v="2026001291"/>
    <s v="588439335"/>
    <s v="12372022-01986"/>
    <d v="2026-01-12T00:00:00"/>
    <x v="11"/>
    <d v="2026-01-01T00:00:00"/>
    <s v="RAYDECAMPOS LOGISTIC S.L"/>
    <s v="AUTOGRUP V.03 (VH.COM. 2ª CATEG.)"/>
    <s v="AUTO FLOTA"/>
    <n v="3580.76"/>
    <s v="Eur."/>
    <n v="429.69"/>
    <s v="Eur."/>
    <n v="429.69"/>
    <s v="Eur."/>
    <n v="0"/>
    <s v="Eur."/>
    <s v=""/>
    <s v="0,00"/>
    <s v="Eur."/>
    <s v="Cartera"/>
    <s v="Anul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2287"/>
    <s v="588454201"/>
    <s v="36780076-01389"/>
    <s v=""/>
    <x v="0"/>
    <d v="2026-01-01T00:00:00"/>
    <s v="MANUEL DAMIAN TABERA MARTIN"/>
    <s v="ALLIANZ AUTO V. 08 COLECTIVO"/>
    <s v="AUTO FLOTA"/>
    <n v="435.28"/>
    <s v="Eur."/>
    <n v="52.23"/>
    <s v="Eur."/>
    <n v="52.23"/>
    <s v="Eur."/>
    <n v="0"/>
    <s v="Eur."/>
    <s v=""/>
    <s v="0,00"/>
    <s v="Eur."/>
    <s v="Cartera"/>
    <s v="Liquidado_Cia"/>
    <s v="BANASEG-SV"/>
    <s v="ALLIANZ"/>
    <s v="AUTOS"/>
    <s v="Correduría"/>
    <s v="47512"/>
    <s v="CASTREJON DE TRABANCOS  VALLADOLID"/>
    <s v="Particular"/>
    <s v="12233545-Y"/>
    <s v="Autos Flotas"/>
    <x v="4"/>
    <s v="ALLIANZ"/>
    <x v="0"/>
  </r>
  <r>
    <s v="2026001646"/>
    <s v="588454177"/>
    <s v="36780076-01386"/>
    <s v=""/>
    <x v="9"/>
    <d v="2026-01-01T00:00:00"/>
    <s v="AGRO SANMOR, S.L."/>
    <s v="ALLIANZ AUTO V. 08 COLECTIVO"/>
    <s v="AUTO FLOTA"/>
    <n v="825.56"/>
    <s v="Eur."/>
    <n v="99.07"/>
    <s v="Eur."/>
    <n v="99.07"/>
    <s v="Eur."/>
    <n v="0"/>
    <s v="Eur."/>
    <s v="ASETRA 2024"/>
    <n v="0"/>
    <s v="Eur."/>
    <s v="Cartera"/>
    <s v="Cobrado"/>
    <s v="BANASEG-SV"/>
    <s v="ALLIANZ"/>
    <s v="AUTOS"/>
    <s v="Correduría"/>
    <s v="47850"/>
    <s v="VILLANUEVA DE LOS CABALLEROS  VALLADOLID"/>
    <s v="Empresa"/>
    <s v="B-47801931"/>
    <s v="Autos Flotas"/>
    <x v="4"/>
    <s v="ALLIANZ"/>
    <x v="0"/>
  </r>
  <r>
    <s v="2026001645"/>
    <s v="588454193"/>
    <s v="36780076-01388"/>
    <s v=""/>
    <x v="9"/>
    <d v="2026-01-01T00:00:00"/>
    <s v="SERGIO IBAÑEZ GOMEZ"/>
    <s v="ALLIANZ AUTO V. 08 COLECTIVO"/>
    <s v="AUTO FLOTA"/>
    <n v="374.06"/>
    <s v="Eur."/>
    <n v="44.89"/>
    <s v="Eur."/>
    <n v="44.89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12415400-T"/>
    <s v="Autos Flotas"/>
    <x v="4"/>
    <s v="ALLIANZ"/>
    <x v="0"/>
  </r>
  <r>
    <s v="2026001644"/>
    <s v="588454185"/>
    <s v="36780076-01387"/>
    <s v=""/>
    <x v="9"/>
    <d v="2026-01-01T00:00:00"/>
    <s v="FELIX IBAÑEZ BENAVIDES"/>
    <s v="ALLIANZ AUTO V. 08 COLECTIVO"/>
    <s v="AUTO FLOTA"/>
    <n v="311.13"/>
    <s v="Eur."/>
    <n v="37.340000000000003"/>
    <s v="Eur."/>
    <n v="37.340000000000003"/>
    <s v="Eur."/>
    <n v="0"/>
    <s v="Eur."/>
    <s v=""/>
    <s v="0,00"/>
    <s v="Eur."/>
    <s v="Cartera"/>
    <s v="Cobrado"/>
    <s v="BANASEG-SV"/>
    <s v="ALLIANZ"/>
    <s v="AUTOS"/>
    <s v="Correduría"/>
    <s v="47014"/>
    <s v="VALLADOLID  VALLADOLID"/>
    <s v="Particular"/>
    <s v="72165685-B"/>
    <s v="Autos Flotas"/>
    <x v="4"/>
    <s v="ALLIANZ"/>
    <x v="0"/>
  </r>
  <r>
    <s v="2026002380"/>
    <s v="588494561"/>
    <s v="18628908"/>
    <s v=""/>
    <x v="13"/>
    <d v="2026-01-15T00:00:00"/>
    <s v="MARTA NIETO FEBRERO"/>
    <s v="VIDA IND CON PB / AHORRO ASEG"/>
    <s v="AHORRO"/>
    <n v="50"/>
    <s v="Eur."/>
    <n v="2"/>
    <s v="Eur."/>
    <n v="2"/>
    <s v="Eur."/>
    <n v="0"/>
    <s v="Eur."/>
    <s v=""/>
    <s v="0,00"/>
    <s v="Eur."/>
    <s v="Cartera"/>
    <s v="Liquidado_Cia"/>
    <s v="BANASEG-SV"/>
    <s v="ALLIANZ"/>
    <s v="AHORRO / PENSIONES"/>
    <s v="Compañía"/>
    <s v="47005"/>
    <s v="VALLADOLID"/>
    <s v="Particular"/>
    <s v="71188570-M"/>
    <s v="Vida Ahorro Individual"/>
    <x v="9"/>
    <s v="ALLIANZ"/>
    <x v="0"/>
  </r>
  <r>
    <s v="2026002379"/>
    <s v="588494256"/>
    <s v="16881859"/>
    <s v=""/>
    <x v="13"/>
    <d v="2026-01-15T00:00:00"/>
    <s v="MARIA NIETO FEBRERO"/>
    <s v="VIDA IND CON PB / AHORRO ASEG"/>
    <s v="AHORRO"/>
    <n v="50"/>
    <s v="Eur."/>
    <n v="2"/>
    <s v="Eur."/>
    <n v="2"/>
    <s v="Eur."/>
    <n v="0"/>
    <s v="Eur."/>
    <s v=""/>
    <s v="0,00"/>
    <s v="Eur."/>
    <s v="Cartera"/>
    <s v="Liquidado_Cia"/>
    <s v="BANASEG-SV"/>
    <s v="ALLIANZ"/>
    <s v="AHORRO / PENSIONES"/>
    <s v="Compañía"/>
    <s v="47005"/>
    <s v="VALLADOLID"/>
    <s v="Particular"/>
    <s v="71188569-G"/>
    <s v="Vida Ahorro Individual"/>
    <x v="9"/>
    <s v="ALLIANZ"/>
    <x v="0"/>
  </r>
  <r>
    <s v="2025010114"/>
    <s v="588553390"/>
    <s v="20070715"/>
    <s v=""/>
    <x v="18"/>
    <d v="2025-12-23T00:00:00"/>
    <s v="ALFONSO TORDABLE RODRIGUEZ"/>
    <s v="ALLIANZ RIESGO"/>
    <s v="VIDA"/>
    <n v="-2910.43"/>
    <s v="Eur."/>
    <n v="-291.02999999999997"/>
    <s v="Eur."/>
    <n v="-291.02999999999997"/>
    <s v="Eur."/>
    <n v="0"/>
    <s v="Eur."/>
    <s v=""/>
    <s v="0,00"/>
    <s v="Eur."/>
    <s v="Cartera"/>
    <s v="Liquidado_Cia"/>
    <s v="BANASEG-SV"/>
    <s v="ALLIANZ"/>
    <s v="VIDA"/>
    <s v="Compañía"/>
    <s v="47140"/>
    <s v="LAGUNA DE DUERO  VALLADOLID"/>
    <s v="Particular"/>
    <s v="09264714-S"/>
    <s v="Vida Ahorro Individual"/>
    <x v="9"/>
    <s v="ALLIANZ"/>
    <x v="0"/>
  </r>
  <r>
    <s v="2026003099"/>
    <s v="879041857"/>
    <s v="31957932-00444"/>
    <s v=""/>
    <x v="0"/>
    <d v="2026-01-12T00:00:00"/>
    <s v="LOGISTICA GLOBAL DEL SUR, S.L."/>
    <s v="AUTOGRUP V.03 (VH.COM. 2ª CATEG.)"/>
    <s v="AUTO FLOTA"/>
    <n v="516.4"/>
    <s v="Eur."/>
    <n v="41.31"/>
    <s v="Eur."/>
    <n v="41.31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294"/>
    <s v="879030520"/>
    <s v="58202366"/>
    <s v=""/>
    <x v="17"/>
    <d v="2026-01-01T00:00:00"/>
    <s v="ZORAIDA ALCUBILLA DE LA HOZ"/>
    <s v="ALLIANZ AUTO PLUS"/>
    <s v="AUTOS"/>
    <n v="159.11000000000001"/>
    <s v="Eur."/>
    <n v="28.25"/>
    <s v="Eur."/>
    <n v="22.28"/>
    <s v="Eur."/>
    <n v="5.97"/>
    <s v="Eur."/>
    <s v=""/>
    <s v="0,00"/>
    <s v="Eur."/>
    <s v="Producción"/>
    <s v="Liquidado_Cia"/>
    <s v="BANASEG-SV"/>
    <s v="ALLIANZ"/>
    <s v="AUTOS"/>
    <s v="Compañía"/>
    <s v="28917"/>
    <s v="FORTUNA   MADRID"/>
    <s v="Particular"/>
    <s v="71928312-K"/>
    <s v="Autos Cat. 1"/>
    <x v="0"/>
    <s v="ALLIANZ"/>
    <x v="0"/>
  </r>
  <r>
    <s v="2026001286"/>
    <s v="878998412"/>
    <s v="36780076-01398"/>
    <s v=""/>
    <x v="0"/>
    <d v="2026-01-01T00:00:00"/>
    <s v="JOSE FRANCISCO PARRO PATIN"/>
    <s v="ALLIANZ AUTO V. 08 COLECTIVO"/>
    <s v="AUTO FLOTA"/>
    <n v="350.65"/>
    <s v="Eur."/>
    <n v="44.71"/>
    <s v="Eur."/>
    <n v="42.08"/>
    <s v="Eur."/>
    <n v="2.63"/>
    <s v="Eur."/>
    <s v=""/>
    <s v="0,00"/>
    <s v="Eur."/>
    <s v="Producción"/>
    <s v="Liquid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1288"/>
    <s v="8765360527"/>
    <s v="742680011503"/>
    <s v=""/>
    <x v="11"/>
    <d v="2026-01-01T00:00:00"/>
    <s v="VITVAL INVERSIONES, S.L."/>
    <s v="COMERCIOS Y OFICINAS"/>
    <s v="M.COMERCIO"/>
    <n v="306.47000000000003"/>
    <s v="Eur."/>
    <n v="68.959999999999994"/>
    <s v="Eur."/>
    <n v="68.959999999999994"/>
    <s v="Eur."/>
    <n v="0"/>
    <s v="Eur."/>
    <s v=""/>
    <s v="0,00"/>
    <s v="Eur."/>
    <s v="Producción"/>
    <s v="Cobrado"/>
    <s v="BANASEG-SV"/>
    <s v="MAPFRE ESPAÑA, S.A."/>
    <s v="M.COMERCIO"/>
    <s v="Correduría"/>
    <s v="47012"/>
    <s v="VALLADOLID  VALLADOLID"/>
    <s v="Empresa"/>
    <s v="B-47770235"/>
    <s v="Multirriesgo Comercios"/>
    <x v="1"/>
    <s v="MAPFRE"/>
    <x v="0"/>
  </r>
  <r>
    <s v="2026001290"/>
    <s v="461121003"/>
    <s v="107955188"/>
    <s v=""/>
    <x v="11"/>
    <d v="2025-12-29T00:00:00"/>
    <s v="EMPRESA CABRERO, S.A."/>
    <s v="DEFENSA PERITAJE RECLAMACION"/>
    <s v="P.JURIDICA"/>
    <n v="-135.69999999999999"/>
    <s v="Eur."/>
    <n v="-24.75"/>
    <s v="Eur."/>
    <n v="-24.75"/>
    <s v="Eur."/>
    <n v="0"/>
    <s v="Eur."/>
    <s v=""/>
    <s v="0,00"/>
    <s v="Eur."/>
    <s v="Supl. Modificación de Cartera"/>
    <s v="Liquidado_Cia"/>
    <s v="BANASEG-SV"/>
    <s v="ARAG S.E."/>
    <s v="P.JURIDICA"/>
    <s v="Correduría"/>
    <s v="47008"/>
    <s v="VALLADOLID  VALLADOLID"/>
    <s v="Empresa"/>
    <s v="A-47002746"/>
    <s v="Defensa Jurídica"/>
    <x v="13"/>
    <s v="ARAG"/>
    <x v="0"/>
  </r>
  <r>
    <s v="2026001297"/>
    <s v="944685168"/>
    <s v="60067624"/>
    <s v=""/>
    <x v="0"/>
    <d v="2026-01-01T00:00:00"/>
    <s v="LUIS REAL NEGRO"/>
    <s v="SALUD"/>
    <s v="SALUD"/>
    <n v="342.72"/>
    <s v="Eur."/>
    <n v="34.270000000000003"/>
    <s v="Eur."/>
    <n v="34.270000000000003"/>
    <s v="Eur."/>
    <n v="0"/>
    <s v="Eur."/>
    <s v=""/>
    <s v="0,00"/>
    <s v="Eur."/>
    <s v="Cartera"/>
    <s v="Liquidado_Cia"/>
    <s v="BANASEG-SV"/>
    <s v="ASISA"/>
    <s v="SALUD"/>
    <s v="Compañía"/>
    <s v="47003"/>
    <s v="VALLADOLID  VALLADOLID"/>
    <s v="Particular"/>
    <s v="12194423-F"/>
    <s v="Salud Particular"/>
    <x v="7"/>
    <s v="ASISA"/>
    <x v="0"/>
  </r>
  <r>
    <s v="2026001295"/>
    <s v="944719739"/>
    <s v="60339205"/>
    <s v=""/>
    <x v="0"/>
    <d v="2026-01-01T00:00:00"/>
    <s v="DONATILO CASTELLANOS MARCIEL"/>
    <s v="SALUD"/>
    <s v="SALUD"/>
    <n v="331.92"/>
    <s v="Eur."/>
    <n v="33.200000000000003"/>
    <s v="Eur."/>
    <n v="33.200000000000003"/>
    <s v="Eur."/>
    <n v="0"/>
    <s v="Eur."/>
    <s v=""/>
    <s v="0,00"/>
    <s v="Eur."/>
    <s v="Cartera"/>
    <s v="Liquidado_Cia"/>
    <s v="BANASEG-SV"/>
    <s v="ASISA"/>
    <s v="SALUD"/>
    <s v="Compañía"/>
    <s v="47001"/>
    <s v="VALLADOLID   VALLADOLID"/>
    <s v="Particular"/>
    <s v="09276388-M"/>
    <s v="Salud Particular"/>
    <x v="7"/>
    <s v="ASISA"/>
    <x v="0"/>
  </r>
  <r>
    <s v="2026001294"/>
    <s v="944717889"/>
    <s v="60329210"/>
    <s v=""/>
    <x v="0"/>
    <d v="2026-01-01T00:00:00"/>
    <s v="MARIA PAZ PARRA GARCIA"/>
    <s v="SALUD"/>
    <s v="SALUD"/>
    <n v="68.86"/>
    <s v="Eur."/>
    <n v="6.89"/>
    <s v="Eur."/>
    <n v="6.89"/>
    <s v="Eur."/>
    <n v="0"/>
    <s v="Eur."/>
    <s v=""/>
    <s v="0,00"/>
    <s v="Eur."/>
    <s v="Cartera"/>
    <s v="Liquidado_Cia"/>
    <s v="BANASEG-SV"/>
    <s v="ASISA"/>
    <s v="SALUD"/>
    <s v="Compañía"/>
    <s v="47260"/>
    <s v="CABEZON DE PISUERGA  VALLADOLID"/>
    <s v="Particular"/>
    <s v="70048564-V"/>
    <s v="Salud Particular"/>
    <x v="7"/>
    <s v="ASISA"/>
    <x v="0"/>
  </r>
  <r>
    <s v="2026001296"/>
    <s v="944748494"/>
    <s v="60566015"/>
    <s v=""/>
    <x v="0"/>
    <d v="2026-01-01T00:00:00"/>
    <s v="MARIA LOURDES GRANDE BELMONTE"/>
    <s v="SALUD"/>
    <s v="SALUD"/>
    <n v="208.96"/>
    <s v="Eur."/>
    <n v="20.9"/>
    <s v="Eur."/>
    <n v="20.9"/>
    <s v="Eur."/>
    <n v="0"/>
    <s v="Eur."/>
    <s v=""/>
    <s v="0,00"/>
    <s v="Eur."/>
    <s v="Cartera"/>
    <s v="Liquidado_Cia"/>
    <s v="BANASEG-SV"/>
    <s v="ASISA"/>
    <s v="SALUD"/>
    <s v="Compañía"/>
    <s v="47003"/>
    <s v="VALLADOLID  VALLADOLID"/>
    <s v="Particular"/>
    <s v="09256726-P"/>
    <s v="Salud Particular"/>
    <x v="7"/>
    <s v="ASISA"/>
    <x v="0"/>
  </r>
  <r>
    <s v="2026001300"/>
    <s v="944834527"/>
    <s v="61363999"/>
    <s v=""/>
    <x v="0"/>
    <d v="2026-01-01T00:00:00"/>
    <s v="VICTORINA RODRIGUEZ RODRIGUEZ"/>
    <s v="SALUD"/>
    <s v="SALUD"/>
    <n v="138.44999999999999"/>
    <s v="Eur."/>
    <n v="13.85"/>
    <s v="Eur."/>
    <n v="13.85"/>
    <s v="Eur."/>
    <n v="0"/>
    <s v="Eur."/>
    <s v=""/>
    <s v="0,00"/>
    <s v="Eur."/>
    <s v="Cartera"/>
    <s v="Liquidado_Cia"/>
    <s v="BANASEG-SV"/>
    <s v="ASISA"/>
    <s v="SALUD"/>
    <s v="Compañía"/>
    <s v="47014"/>
    <s v="VALLADOLID  VALLADOLID"/>
    <s v="Particular"/>
    <s v="12205454-K"/>
    <s v="Salud Particular"/>
    <x v="7"/>
    <s v="ASISA"/>
    <x v="0"/>
  </r>
  <r>
    <s v="2026001298"/>
    <s v="944796780"/>
    <s v="60967962"/>
    <s v=""/>
    <x v="0"/>
    <d v="2026-01-01T00:00:00"/>
    <s v="LETICIA REAL DE VEGA"/>
    <s v="SALUD"/>
    <s v="SALUD"/>
    <n v="461.12"/>
    <s v="Eur."/>
    <n v="46.12"/>
    <s v="Eur."/>
    <n v="46.12"/>
    <s v="Eur."/>
    <n v="0"/>
    <s v="Eur."/>
    <s v=""/>
    <s v="0,00"/>
    <s v="Eur."/>
    <s v="Cartera"/>
    <s v="Liquidado_Cia"/>
    <s v="BANASEG-SV"/>
    <s v="ASISA"/>
    <s v="SALUD"/>
    <s v="Compañía"/>
    <s v="47195"/>
    <s v="ARROYO DE LA ENCOMIENDA   VALLADOLID"/>
    <s v="Particular"/>
    <s v="12395882-D"/>
    <s v="Salud Particular"/>
    <x v="7"/>
    <s v="ASISA"/>
    <x v="0"/>
  </r>
  <r>
    <s v="2026001299"/>
    <s v="944607673"/>
    <s v="61258575"/>
    <s v=""/>
    <x v="0"/>
    <d v="2026-01-01T00:00:00"/>
    <s v="FRANCISCO JAVIER VAQUERO BERNAL"/>
    <s v="DENTAL"/>
    <s v="SALUD"/>
    <n v="209.4"/>
    <s v="Eur."/>
    <n v="20.94"/>
    <s v="Eur."/>
    <n v="20.94"/>
    <s v="Eur."/>
    <n v="0"/>
    <s v="Eur."/>
    <s v="SANCHEZ-VALENCIA DIEZ, JUAN CARLOS 001"/>
    <n v="0"/>
    <s v="Eur."/>
    <s v="Cartera"/>
    <s v="Facturado"/>
    <s v="BANASEG-SV"/>
    <s v="ASISA"/>
    <s v="SALUD"/>
    <s v="Compañía"/>
    <s v="47193"/>
    <s v="CISTERNIGA  VALLADOLID"/>
    <s v="Particular"/>
    <s v="44901633-K"/>
    <s v="Salud Particular"/>
    <x v="7"/>
    <s v="ASISA"/>
    <x v="0"/>
  </r>
  <r>
    <s v="2026001301"/>
    <s v="944843796"/>
    <s v="61455209"/>
    <s v=""/>
    <x v="0"/>
    <d v="2026-01-01T00:00:00"/>
    <s v="LAURA ALONSO NAVARRO"/>
    <s v="SALUD"/>
    <s v="SALUD"/>
    <n v="333.04"/>
    <s v="Eur."/>
    <n v="33.32"/>
    <s v="Eur."/>
    <n v="33.32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03454859-Y"/>
    <s v="Salud Particular"/>
    <x v="7"/>
    <s v="ASISA"/>
    <x v="0"/>
  </r>
  <r>
    <s v="2026001302"/>
    <s v="944784273"/>
    <s v="60867406"/>
    <s v=""/>
    <x v="0"/>
    <d v="2026-01-01T00:00:00"/>
    <s v="CARLOS CASTRO SINDE"/>
    <s v="SALUD"/>
    <s v="SALUD"/>
    <n v="152.37"/>
    <s v="Eur."/>
    <n v="15.24"/>
    <s v="Eur."/>
    <n v="15.24"/>
    <s v="Eur."/>
    <n v="0"/>
    <s v="Eur."/>
    <s v=""/>
    <s v="0,00"/>
    <s v="Eur."/>
    <s v="Cartera"/>
    <s v="Liquidado_Cia"/>
    <s v="BANASEG-SV"/>
    <s v="ASISA"/>
    <s v="SALUD"/>
    <s v="Compañía"/>
    <s v="47014"/>
    <s v="VALLADOLID  VALLADOLID"/>
    <s v="Particular"/>
    <s v="71135193-B"/>
    <s v="Salud Particular"/>
    <x v="7"/>
    <s v="ASISA"/>
    <x v="0"/>
  </r>
  <r>
    <s v="2026001303"/>
    <s v="944846159"/>
    <s v="61482610"/>
    <s v=""/>
    <x v="0"/>
    <d v="2026-01-01T00:00:00"/>
    <s v="CESAR SANABRIA GARCIA "/>
    <s v="SALUD"/>
    <s v="SALUD"/>
    <n v="75.39"/>
    <s v="Eur."/>
    <n v="7.54"/>
    <s v="Eur."/>
    <n v="7.54"/>
    <s v="Eur."/>
    <n v="0"/>
    <s v="Eur."/>
    <s v=""/>
    <s v="0,00"/>
    <s v="Eur."/>
    <s v="Cartera"/>
    <s v="Liquidado_Cia"/>
    <s v="BANASEG-SV"/>
    <s v="ASISA"/>
    <s v="SALUD"/>
    <s v="Compañía"/>
    <s v="47195"/>
    <s v="ARROYO DE LA ENCOMIENDA  VALLADOLID"/>
    <s v="Particular"/>
    <s v="12398606-L"/>
    <s v="Salud Particular"/>
    <x v="7"/>
    <s v="ASISA"/>
    <x v="0"/>
  </r>
  <r>
    <s v="2026001304"/>
    <s v="944571109"/>
    <s v="61521363"/>
    <s v=""/>
    <x v="0"/>
    <d v="2026-01-01T00:00:00"/>
    <s v="LUCIA GOMEZ  ALONSO"/>
    <s v="DENTAL"/>
    <s v="SALUD"/>
    <n v="9.66"/>
    <s v="Eur."/>
    <n v="0.97"/>
    <s v="Eur."/>
    <n v="0.97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70261562-N"/>
    <s v="Salud Particular"/>
    <x v="7"/>
    <s v="ASISA"/>
    <x v="0"/>
  </r>
  <r>
    <s v="2026001305"/>
    <s v="944807394"/>
    <s v="61085008"/>
    <s v=""/>
    <x v="0"/>
    <d v="2026-01-01T00:00:00"/>
    <s v="FERNANDO FERNANDEZ ACUÑA"/>
    <s v="SALUD"/>
    <s v="SALUD"/>
    <n v="242.96"/>
    <s v="Eur."/>
    <n v="24.28"/>
    <s v="Eur."/>
    <n v="24.28"/>
    <s v="Eur."/>
    <n v="0"/>
    <s v="Eur."/>
    <s v=""/>
    <s v="0,00"/>
    <s v="Eur."/>
    <s v="Cartera"/>
    <s v="Liquidado_Cia"/>
    <s v="BANASEG-SV"/>
    <s v="ASISA"/>
    <s v="SALUD"/>
    <s v="Compañía"/>
    <s v="40194"/>
    <s v="TRES CASAS  SEGOVIA"/>
    <s v="Particular"/>
    <s v="03467334-S"/>
    <s v="Salud Particular"/>
    <x v="7"/>
    <s v="ASISA"/>
    <x v="0"/>
  </r>
  <r>
    <s v="2026001306"/>
    <s v="944571119"/>
    <s v="61521547"/>
    <s v=""/>
    <x v="0"/>
    <d v="2026-01-01T00:00:00"/>
    <s v="BORJA GOMEZ ALONSO"/>
    <s v="DENTAL"/>
    <s v="SALUD"/>
    <n v="9.66"/>
    <s v="Eur."/>
    <n v="0.97"/>
    <s v="Eur."/>
    <n v="0.97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70254939-J"/>
    <s v="Salud Particular"/>
    <x v="7"/>
    <s v="ASISA"/>
    <x v="0"/>
  </r>
  <r>
    <s v="2026001307"/>
    <s v="944530706"/>
    <s v="61272258"/>
    <s v=""/>
    <x v="0"/>
    <d v="2026-01-01T00:00:00"/>
    <s v="FERNANDO FERNANDEZ ACUÑA"/>
    <s v="DENTAL"/>
    <s v="SALUD"/>
    <n v="17.940000000000001"/>
    <s v="Eur."/>
    <n v="1.79"/>
    <s v="Eur."/>
    <n v="1.79"/>
    <s v="Eur."/>
    <n v="0"/>
    <s v="Eur."/>
    <s v=""/>
    <s v="0,00"/>
    <s v="Eur."/>
    <s v="Cartera"/>
    <s v="Liquidado_Cia"/>
    <s v="BANASEG-SV"/>
    <s v="ASISA"/>
    <s v="SALUD"/>
    <s v="Compañía"/>
    <s v="40194"/>
    <s v="TRES CASAS  SEGOVIA"/>
    <s v="Particular"/>
    <s v="03467334-S"/>
    <s v="Salud Particular"/>
    <x v="7"/>
    <s v="ASISA"/>
    <x v="0"/>
  </r>
  <r>
    <s v="2026001309"/>
    <s v="2025/16494546"/>
    <s v="61570068"/>
    <s v=""/>
    <x v="0"/>
    <d v="2026-01-01T00:00:00"/>
    <s v="JOSE MANUEL MARGARETO CUENCA"/>
    <s v="SALUD"/>
    <s v="SALUD"/>
    <n v="79.2"/>
    <s v="Eur."/>
    <n v="7.93"/>
    <s v="Eur."/>
    <n v="7.93"/>
    <s v="Eur."/>
    <n v="0"/>
    <s v="Eur."/>
    <s v=""/>
    <s v="0,00"/>
    <s v="Eur."/>
    <s v="Cartera"/>
    <s v="Liquidado_Cia"/>
    <s v="BANASEG-SV"/>
    <s v="ASISA"/>
    <s v="SALUD"/>
    <s v="Compañía"/>
    <s v="47008"/>
    <s v="VALLADOLID  VALLADOLID"/>
    <s v="Particular"/>
    <s v="12392774-Y"/>
    <s v="Salud Particular"/>
    <x v="7"/>
    <s v="ASISA"/>
    <x v="0"/>
  </r>
  <r>
    <s v="2026001308"/>
    <s v="2025/13340247"/>
    <s v="63780830"/>
    <s v=""/>
    <x v="0"/>
    <d v="2026-01-01T00:00:00"/>
    <s v="AGENCIA DE TRANSPORTES MUÑOZ DEL RIO, S.L."/>
    <s v="SALUD"/>
    <s v="SALUD"/>
    <n v="45.3"/>
    <s v="Eur."/>
    <n v="4.54"/>
    <s v="Eur."/>
    <n v="4.54"/>
    <s v="Eur."/>
    <n v="0"/>
    <s v="Eur."/>
    <s v="ASETRA 2024"/>
    <n v="0"/>
    <s v="Eur."/>
    <s v="Producción"/>
    <s v="Liquidado_Cia"/>
    <s v="BANASEG-SV"/>
    <s v="ASISA"/>
    <s v="SALUD"/>
    <s v="Compañía"/>
    <s v="47009"/>
    <s v="VALLADOLID  VALLADOLID"/>
    <s v="Empresa"/>
    <s v="B-47298732"/>
    <s v="Salud Particular"/>
    <x v="7"/>
    <s v="ASISA"/>
    <x v="0"/>
  </r>
  <r>
    <s v="2026001310"/>
    <s v="2025/17684940"/>
    <s v="63880888"/>
    <s v=""/>
    <x v="0"/>
    <d v="2026-01-09T00:00:00"/>
    <s v="JHONATAN RICARDO ECHAVARRIA "/>
    <s v="SALUD"/>
    <s v="SALUD"/>
    <n v="54.43"/>
    <s v="Eur."/>
    <n v="5.44"/>
    <s v="Eur."/>
    <n v="5.44"/>
    <s v="Eur."/>
    <n v="0"/>
    <s v="Eur."/>
    <s v=""/>
    <s v="0,00"/>
    <s v="Eur."/>
    <s v="Producción"/>
    <s v="Liquidado_Cia"/>
    <s v="BANASEG-SV"/>
    <s v="ASISA"/>
    <s v="SALUD"/>
    <s v="Compañía"/>
    <s v="40002"/>
    <s v="SEGOVIA  SEGOVIA"/>
    <s v="Particular"/>
    <s v="AW006509"/>
    <s v="Salud Particular"/>
    <x v="7"/>
    <s v="ASISA"/>
    <x v="0"/>
  </r>
  <r>
    <s v="2026001311"/>
    <s v="944530737"/>
    <s v="61298027"/>
    <s v=""/>
    <x v="0"/>
    <d v="2026-01-01T00:00:00"/>
    <s v="OSCAR RODRIGUEZ JORGE"/>
    <s v="DENTAL"/>
    <s v="SALUD"/>
    <n v="53.82"/>
    <s v="Eur."/>
    <n v="5.38"/>
    <s v="Eur."/>
    <n v="5.38"/>
    <s v="Eur."/>
    <n v="0"/>
    <s v="Eur."/>
    <s v=""/>
    <s v="0,00"/>
    <s v="Eur."/>
    <s v="Cartera"/>
    <s v="Liquidado_Cia"/>
    <s v="BANASEG-SV"/>
    <s v="ASISA"/>
    <s v="SALUD"/>
    <s v="Compañía"/>
    <s v="47001"/>
    <s v="VALLADOLID  "/>
    <s v="Particular"/>
    <s v="09299058-C"/>
    <s v="Salud Particular"/>
    <x v="7"/>
    <s v="ASISA"/>
    <x v="0"/>
  </r>
  <r>
    <s v="2026001312"/>
    <s v="944531096"/>
    <s v="61455386"/>
    <s v=""/>
    <x v="0"/>
    <d v="2026-01-01T00:00:00"/>
    <s v="LAURA ALONSO NAVARRO"/>
    <s v="DENTAL"/>
    <s v="SALUD"/>
    <n v="17.940000000000001"/>
    <s v="Eur."/>
    <n v="1.79"/>
    <s v="Eur."/>
    <n v="1.79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03454859-Y"/>
    <s v="Salud Particular"/>
    <x v="7"/>
    <s v="ASISA"/>
    <x v="0"/>
  </r>
  <r>
    <s v="2026001313"/>
    <s v="172615128"/>
    <s v="8764140"/>
    <s v=""/>
    <x v="0"/>
    <d v="2026-01-01T00:00:00"/>
    <s v="OSCAR RODRIGUEZ JORGE"/>
    <s v="SALUD"/>
    <s v="SALUD"/>
    <n v="867.63"/>
    <s v="Eur."/>
    <n v="86.78"/>
    <s v="Eur."/>
    <n v="86.78"/>
    <s v="Eur."/>
    <n v="0"/>
    <s v="Eur."/>
    <s v=""/>
    <s v="0,00"/>
    <s v="Eur."/>
    <s v="Cartera"/>
    <s v="Liquidado_Cia"/>
    <s v="BANASEG-SV"/>
    <s v="ASISA"/>
    <s v="SALUD"/>
    <s v="Compañía"/>
    <s v="47001"/>
    <s v="VALLADOLID  "/>
    <s v="Particular"/>
    <s v="09299058-C"/>
    <s v="Salud Particular"/>
    <x v="7"/>
    <s v="ASISA"/>
    <x v="0"/>
  </r>
  <r>
    <s v="2026001320"/>
    <s v="472746672-Y"/>
    <s v="548282845"/>
    <s v=""/>
    <x v="18"/>
    <d v="2026-01-18T00:00:00"/>
    <s v="SABINA ROMAN GARCIA"/>
    <s v="TURISMOS"/>
    <s v="AUTOS"/>
    <n v="455.46"/>
    <s v="Eur."/>
    <n v="54.66"/>
    <s v="Eur."/>
    <n v="54.66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1643"/>
    <s v="878778673"/>
    <s v="36780076-01395"/>
    <s v=""/>
    <x v="9"/>
    <d v="2026-01-01T00:00:00"/>
    <s v="JOSE ANTONIO AVILA SANTIAGO"/>
    <s v="ALLIANZ AUTO TODO RIESGO V.08 COLECTIVO"/>
    <s v="AUTO FLOTA"/>
    <n v="405.05"/>
    <s v="Eur."/>
    <n v="51.65"/>
    <s v="Eur."/>
    <n v="48.61"/>
    <s v="Eur."/>
    <n v="3.04"/>
    <s v="Eur."/>
    <s v=""/>
    <s v="0,00"/>
    <s v="Eur."/>
    <s v="Producción"/>
    <s v="Cobrado"/>
    <s v="BANASEG-SV"/>
    <s v="ALLIANZ"/>
    <s v="AUTOS"/>
    <s v="Correduría"/>
    <s v="28005"/>
    <s v="MADRID  MADRID"/>
    <s v="Particular"/>
    <s v="02097756-H"/>
    <s v="Autos Flotas"/>
    <x v="4"/>
    <s v="ALLIANZ"/>
    <x v="0"/>
  </r>
  <r>
    <s v="2026001325"/>
    <s v="878838113"/>
    <s v="31957932-00439"/>
    <s v=""/>
    <x v="18"/>
    <d v="2026-01-01T00:00:00"/>
    <s v="TTES. JEREZ, S.L.U."/>
    <s v="AUTOGRUP V.03 (VH.COM. 2ª CATEG.)"/>
    <s v="AUTO FLOTA"/>
    <n v="1586.88"/>
    <s v="Eur."/>
    <n v="126.95"/>
    <s v="Eur."/>
    <n v="126.95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1640"/>
    <s v="472706188-N"/>
    <s v="549347359"/>
    <s v=""/>
    <x v="10"/>
    <d v="2026-01-09T00:00:00"/>
    <s v="MARIA PILAR GURPEGUI MENDEZ"/>
    <s v="HOGAR PLUS 2015"/>
    <s v="M.HOGAR"/>
    <n v="89.06"/>
    <s v="Eur."/>
    <n v="22.26"/>
    <s v="Eur."/>
    <n v="22.26"/>
    <s v="Eur."/>
    <n v="0"/>
    <s v="Eur."/>
    <s v=""/>
    <s v="0,00"/>
    <s v="Eur."/>
    <s v="Producción"/>
    <s v="Cobrado"/>
    <s v="BANASEG-SV"/>
    <s v="OCCIDENT GCO, S.A.U. DE SEGUROS Y REASEGUROS"/>
    <s v="M.HOGAR"/>
    <s v="Correduría"/>
    <s v="47006"/>
    <s v="VALLADOLID  VALLADOLID"/>
    <s v="Particular"/>
    <s v="12132868-T"/>
    <s v="Hogar"/>
    <x v="2"/>
    <s v="OCCIDENT"/>
    <x v="0"/>
  </r>
  <r>
    <s v="2026002624"/>
    <s v="8763403514"/>
    <s v="4800936953"/>
    <s v=""/>
    <x v="2"/>
    <d v="2026-02-19T00:00:00"/>
    <s v="TRANS GONLAMAM S.L."/>
    <s v="SEGURO AUTOMOVILES"/>
    <s v="AUTOS"/>
    <n v="970.12"/>
    <s v="Eur."/>
    <n v="116.41"/>
    <s v="Eur."/>
    <n v="116.41"/>
    <s v="Eur."/>
    <n v="0"/>
    <s v="Eur."/>
    <s v=""/>
    <s v="0,00"/>
    <s v="Eur."/>
    <s v="Cartera"/>
    <s v="Cobrado"/>
    <s v="BANASEG-SV"/>
    <s v="MAPFRE ESPAÑA, S.A."/>
    <s v="AUTOS"/>
    <s v="Correduría"/>
    <s v="40002"/>
    <s v="SEGOVIA   SEGOVIA"/>
    <s v="Empresa"/>
    <s v="B-40232035"/>
    <s v="Autos Cat. 1"/>
    <x v="0"/>
    <s v="MAPFRE"/>
    <x v="1"/>
  </r>
  <r>
    <s v="2026002625"/>
    <s v="8763490090"/>
    <s v="2700601507"/>
    <d v="2026-02-01T00:00:00"/>
    <x v="2"/>
    <d v="2026-02-09T00:00:00"/>
    <s v="NICASIO ALVAREZ BAEZ"/>
    <s v="AUTOS 2023 "/>
    <s v="AUTOS"/>
    <n v="396.99"/>
    <s v="Eur."/>
    <n v="47.65"/>
    <s v="Eur."/>
    <n v="47.65"/>
    <s v="Eur."/>
    <n v="0"/>
    <s v="Eur."/>
    <s v=""/>
    <s v="0,00"/>
    <s v="Eur."/>
    <s v="Cartera"/>
    <s v="Anulado"/>
    <s v="BANASEG-SV"/>
    <s v="MAPFRE ESPAÑA, S.A."/>
    <s v="AUTOS"/>
    <s v="Correduría"/>
    <s v="47016"/>
    <s v="VALLADOLID  VALLADOLID"/>
    <s v="Particular"/>
    <s v="12360842-K"/>
    <s v="Autos Cat. 3"/>
    <x v="0"/>
    <s v="MAPFRE"/>
    <x v="1"/>
  </r>
  <r>
    <s v="2026002626"/>
    <s v="8763432199"/>
    <s v="7578000009"/>
    <s v=""/>
    <x v="2"/>
    <d v="2026-02-06T00:00:00"/>
    <s v="PEDRO PEREZ LOBON"/>
    <s v="SEGURO AUTOMOVILES"/>
    <s v="AUTOS"/>
    <n v="262.79000000000002"/>
    <s v="Eur."/>
    <n v="31.54"/>
    <s v="Eur."/>
    <n v="31.54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12238641-L"/>
    <s v="Autos Cat. 1"/>
    <x v="0"/>
    <s v="MAPFRE"/>
    <x v="1"/>
  </r>
  <r>
    <s v="2026002628"/>
    <s v="8763432056"/>
    <s v="7578000013"/>
    <s v=""/>
    <x v="2"/>
    <d v="2026-02-13T00:00:00"/>
    <s v="ARIDOS Y HORMIGONES ALMAR, S.A."/>
    <s v="SEGURO AUTOMOVILES"/>
    <s v="AUTOS"/>
    <n v="468.64"/>
    <s v="Eur."/>
    <n v="56.23"/>
    <s v="Eur."/>
    <n v="56.23"/>
    <s v="Eur."/>
    <n v="0"/>
    <s v="Eur."/>
    <s v=""/>
    <s v="0,00"/>
    <s v="Eur."/>
    <s v="Cartera"/>
    <s v="Cobrado"/>
    <s v="BANASEG-SV"/>
    <s v="MAPFRE ESPAÑA, S.A."/>
    <s v="AUTOS"/>
    <s v="Correduría"/>
    <s v="37300"/>
    <s v="PEÑARANDA DE BRACAMONTE  SALAMANCA"/>
    <s v="Empresa"/>
    <s v="A-37209103"/>
    <s v="Autos Cat. 1"/>
    <x v="0"/>
    <s v="MAPFRE"/>
    <x v="1"/>
  </r>
  <r>
    <s v="2026002627"/>
    <s v="8763424129"/>
    <s v="7578000012"/>
    <s v=""/>
    <x v="2"/>
    <d v="2026-02-13T00:00:00"/>
    <s v="BLAS GONZALEZ GALAN"/>
    <s v="SEGURO AUTOMOVILES"/>
    <s v="AUTOS"/>
    <n v="618.9"/>
    <s v="Eur."/>
    <n v="74.28"/>
    <s v="Eur."/>
    <n v="74.28"/>
    <s v="Eur."/>
    <n v="0"/>
    <s v="Eur."/>
    <s v=""/>
    <s v="0,00"/>
    <s v="Eur."/>
    <s v="Cartera"/>
    <s v="Cobrado"/>
    <s v="BANASEG-SV"/>
    <s v="MAPFRE ESPAÑA, S.A."/>
    <s v="AUTOS"/>
    <s v="Correduría"/>
    <s v="47151"/>
    <s v="BOECILLO  VALLADOLID"/>
    <s v="Particular"/>
    <s v="09267145-P"/>
    <s v="Autos Cat. 1"/>
    <x v="0"/>
    <s v="MAPFRE"/>
    <x v="1"/>
  </r>
  <r>
    <s v="2026002629"/>
    <s v="8763432313"/>
    <s v="7579100000"/>
    <s v=""/>
    <x v="2"/>
    <d v="2026-02-11T00:00:00"/>
    <s v="MARIA MILAGROS ASENSIO GONZALEZ"/>
    <s v="SEGURO AUTOMOVILES"/>
    <s v="AUTOS"/>
    <n v="349.44"/>
    <s v="Eur."/>
    <n v="41.93"/>
    <s v="Eur."/>
    <n v="41.93"/>
    <s v="Eur."/>
    <n v="0"/>
    <s v="Eur."/>
    <s v=""/>
    <s v="0,00"/>
    <s v="Eur."/>
    <s v="Cartera"/>
    <s v="Cobrado"/>
    <s v="BANASEG-SV"/>
    <s v="MAPFRE ESPAÑA, S.A."/>
    <s v="AUTOS"/>
    <s v="Correduría"/>
    <s v="47006"/>
    <s v="VALLADOLID  VALLADOLID"/>
    <s v="Particular"/>
    <s v="11960965-E"/>
    <s v="Autos Cat. 1"/>
    <x v="0"/>
    <s v="MAPFRE"/>
    <x v="1"/>
  </r>
  <r>
    <s v="2026002630"/>
    <s v="8763415981"/>
    <s v="7579100008"/>
    <s v=""/>
    <x v="2"/>
    <d v="2026-02-27T00:00:00"/>
    <s v="MARIA ISABEL HERNANDEZ GOMEZ"/>
    <s v="SEGURO AUTOMOVILES"/>
    <s v="AUTOS"/>
    <n v="899.63"/>
    <s v="Eur."/>
    <n v="107.95"/>
    <s v="Eur."/>
    <n v="107.95"/>
    <s v="Eur."/>
    <n v="0"/>
    <s v="Eur."/>
    <s v=""/>
    <s v="0,00"/>
    <s v="Eur."/>
    <s v="Cartera"/>
    <s v="Cobrado"/>
    <s v="BANASEG-SV"/>
    <s v="MAPFRE ESPAÑA, S.A."/>
    <s v="AUTOS"/>
    <s v="Correduría"/>
    <s v="47001"/>
    <s v="VALLADOLID  VALLADOLID"/>
    <s v="Particular"/>
    <s v="12355505-C"/>
    <s v="Autos Cat. 1"/>
    <x v="0"/>
    <s v="MAPFRE"/>
    <x v="1"/>
  </r>
  <r>
    <s v="2026002631"/>
    <s v="8763424203"/>
    <s v="7579100002"/>
    <s v=""/>
    <x v="2"/>
    <d v="2026-02-17T00:00:00"/>
    <s v="ANTONIO ALONSO CURIEL"/>
    <s v="SEGURO AUTOMOVILES"/>
    <s v="AUTOS"/>
    <n v="721.14"/>
    <s v="Eur."/>
    <n v="86.54"/>
    <s v="Eur."/>
    <n v="86.54"/>
    <s v="Eur."/>
    <n v="0"/>
    <s v="Eur."/>
    <s v=""/>
    <s v="0,00"/>
    <s v="Eur."/>
    <s v="Cartera"/>
    <s v="Cobrado"/>
    <s v="BANASEG-SV"/>
    <s v="MAPFRE ESPAÑA, S.A."/>
    <s v="AUTOS"/>
    <s v="Correduría"/>
    <s v="47009"/>
    <s v="URB. FUENTE EL BERROCAL  VALLADOLID"/>
    <s v="Particular"/>
    <s v="71112578-M"/>
    <s v="Autos Cat. 1"/>
    <x v="0"/>
    <s v="MAPFRE"/>
    <x v="1"/>
  </r>
  <r>
    <s v="2026002632"/>
    <s v="8763432299"/>
    <s v="7579100117"/>
    <s v=""/>
    <x v="2"/>
    <d v="2026-02-02T00:00:00"/>
    <s v="TTES. PARDO FREIJO, S.L."/>
    <s v="AUTOS INDIVIDUAL 2020"/>
    <s v="AUTOS"/>
    <n v="408.81"/>
    <s v="Eur."/>
    <n v="65.41"/>
    <s v="Eur."/>
    <n v="65.41"/>
    <s v="Eur."/>
    <n v="0"/>
    <s v="Eur."/>
    <s v=""/>
    <s v="0,00"/>
    <s v="Eur."/>
    <s v="Cartera"/>
    <s v="Facturado"/>
    <s v="BANASEG-SV"/>
    <s v="MAPFRE ESPAÑA, S.A."/>
    <s v="AUTOS"/>
    <s v="Correduría"/>
    <s v="47008"/>
    <s v="VALLADOLID  VALLADOLID"/>
    <s v="Empresa"/>
    <s v="B-47028832"/>
    <s v="Autos Cat. 1"/>
    <x v="0"/>
    <s v="MAPFRE"/>
    <x v="1"/>
  </r>
  <r>
    <s v="2026002633"/>
    <s v="8763432080"/>
    <s v="7579100003"/>
    <s v=""/>
    <x v="2"/>
    <d v="2026-02-17T00:00:00"/>
    <s v="ANTONIO ALONSO CURIEL"/>
    <s v="SEGURO AUTOMOVILES"/>
    <s v="AUTOS"/>
    <n v="329.39"/>
    <s v="Eur."/>
    <n v="39.520000000000003"/>
    <s v="Eur."/>
    <n v="39.520000000000003"/>
    <s v="Eur."/>
    <n v="0"/>
    <s v="Eur."/>
    <s v=""/>
    <s v="0,00"/>
    <s v="Eur."/>
    <s v="Cartera"/>
    <s v="Cobrado"/>
    <s v="BANASEG-SV"/>
    <s v="MAPFRE ESPAÑA, S.A."/>
    <s v="AUTOS"/>
    <s v="Correduría"/>
    <s v="47009"/>
    <s v="URB. FUENTE EL BERROCAL  VALLADOLID"/>
    <s v="Particular"/>
    <s v="71112578-M"/>
    <s v="Autos Cat. 1"/>
    <x v="0"/>
    <s v="MAPFRE"/>
    <x v="1"/>
  </r>
  <r>
    <s v="2026002635"/>
    <s v="8763424184"/>
    <s v="7579100119"/>
    <s v=""/>
    <x v="2"/>
    <d v="2026-02-03T00:00:00"/>
    <s v="MARIA DEL CARMEN MANRIQUE GUERRA"/>
    <s v="AUTOS INDIVIDUAL 2020"/>
    <s v="AUTOS"/>
    <n v="504.19"/>
    <s v="Eur."/>
    <n v="80.67"/>
    <s v="Eur."/>
    <n v="80.67"/>
    <s v="Eur."/>
    <n v="0"/>
    <s v="Eur."/>
    <s v=""/>
    <s v="0,00"/>
    <s v="Eur."/>
    <s v="Cartera"/>
    <s v="Cobrado"/>
    <s v="BANASEG-SV"/>
    <s v="MAPFRE ESPAÑA, S.A."/>
    <s v="AUTOS"/>
    <s v="Correduría"/>
    <s v="47161"/>
    <s v="HERRERA DE DUERO  VALLADOLID"/>
    <s v="Particular"/>
    <s v="09251452-R"/>
    <s v="Autos Cat. 1"/>
    <x v="0"/>
    <s v="MAPFRE"/>
    <x v="1"/>
  </r>
  <r>
    <s v="2026002634"/>
    <s v="8763449693"/>
    <s v="7785000492"/>
    <s v=""/>
    <x v="2"/>
    <d v="2026-02-06T00:00:00"/>
    <s v="PILAR ORTEGA GARCIA"/>
    <s v="SEGURO AUTOMOVILES"/>
    <s v="AUTOS"/>
    <n v="385.47"/>
    <s v="Eur."/>
    <n v="46.27"/>
    <s v="Eur."/>
    <n v="46.27"/>
    <s v="Eur."/>
    <n v="0"/>
    <s v="Eur."/>
    <s v=""/>
    <s v="0,00"/>
    <s v="Eur."/>
    <s v="Cartera"/>
    <s v="Cobrado"/>
    <s v="BANASEG-SV"/>
    <s v="MAPFRE ESPAÑA, S.A."/>
    <s v="AUTOS"/>
    <s v="Correduría"/>
    <s v="47009"/>
    <s v="LA OVERUELA  VALLADOLID"/>
    <s v="Particular"/>
    <s v="12216499-A"/>
    <s v="Autos Cat. 1"/>
    <x v="0"/>
    <s v="MAPFRE"/>
    <x v="1"/>
  </r>
  <r>
    <s v="2026002636"/>
    <s v="8763429182"/>
    <s v="7785000486"/>
    <d v="2026-02-01T00:00:00"/>
    <x v="2"/>
    <d v="2026-02-03T00:00:00"/>
    <s v="MIGUEL ANGEL MELENDRE HOYOS"/>
    <s v="SEGURO AUTOMOVILES"/>
    <s v="AUTOS"/>
    <n v="632.42999999999995"/>
    <s v="Eur."/>
    <n v="75.88"/>
    <s v="Eur."/>
    <n v="75.88"/>
    <s v="Eur."/>
    <n v="0"/>
    <s v="Eur."/>
    <s v=""/>
    <s v="0,00"/>
    <s v="Eur."/>
    <s v="Cartera"/>
    <s v="Anulado"/>
    <s v="BANASEG-SV"/>
    <s v="MAPFRE ESPAÑA, S.A."/>
    <s v="AUTOS"/>
    <s v="Correduría"/>
    <s v="47193"/>
    <s v="LA CISTERNIGA   VALLADOLID"/>
    <s v="Particular"/>
    <s v="09330734-W"/>
    <s v="Autos Cat. 1"/>
    <x v="0"/>
    <s v="MAPFRE"/>
    <x v="1"/>
  </r>
  <r>
    <s v="2026002637"/>
    <s v="8763448995"/>
    <s v="7785000494"/>
    <s v=""/>
    <x v="2"/>
    <d v="2026-02-15T00:00:00"/>
    <s v="MANUEL ANGEL DE PEDRO POZA"/>
    <s v="SEGURO AUTOMOVILES"/>
    <s v="AUTOS"/>
    <n v="496"/>
    <s v="Eur."/>
    <n v="59.52"/>
    <s v="Eur."/>
    <n v="59.52"/>
    <s v="Eur."/>
    <n v="0"/>
    <s v="Eur."/>
    <s v=""/>
    <s v="0,00"/>
    <s v="Eur."/>
    <s v="Cartera"/>
    <s v="Cobrado"/>
    <s v="BANASEG-SV"/>
    <s v="MAPFRE ESPAÑA, S.A."/>
    <s v="AUTOS"/>
    <s v="Correduría"/>
    <s v="47014"/>
    <s v="VALLADOLID  VALLADOLID"/>
    <s v="Particular"/>
    <s v="11728077-D"/>
    <s v="Autos Cat. 1"/>
    <x v="0"/>
    <s v="MAPFRE"/>
    <x v="1"/>
  </r>
  <r>
    <s v="2026002638"/>
    <s v="8763419915"/>
    <s v="7579100121"/>
    <s v=""/>
    <x v="2"/>
    <d v="2026-02-05T00:00:00"/>
    <s v="JUAN ROMON JIMENEZ"/>
    <s v="AUTOS INDIVIDUAL 2020"/>
    <s v="AUTOS"/>
    <n v="173.97"/>
    <s v="Eur."/>
    <n v="27.85"/>
    <s v="Eur."/>
    <n v="27.85"/>
    <s v="Eur."/>
    <n v="0"/>
    <s v="Eur."/>
    <s v=""/>
    <s v="0,00"/>
    <s v="Eur."/>
    <s v="Cartera"/>
    <s v="Cobrado"/>
    <s v="BANASEG-SV"/>
    <s v="MAPFRE ESPAÑA, S.A."/>
    <s v="AUTOS"/>
    <s v="Correduría"/>
    <s v="47006"/>
    <s v="VALLADOLID   VALLADOLID"/>
    <s v="Particular"/>
    <s v="12415644-Z"/>
    <s v="Autos Cat. 1"/>
    <x v="0"/>
    <s v="MAPFRE"/>
    <x v="1"/>
  </r>
  <r>
    <s v="2026002639"/>
    <s v="8763431324"/>
    <s v="7579100184"/>
    <s v=""/>
    <x v="2"/>
    <d v="2026-02-10T00:00:00"/>
    <s v="COMUNIDAD DE USUARIOS DEL CANAL DEL DUERO"/>
    <s v="AUTOS 2022"/>
    <s v="AUTOS"/>
    <n v="400.48"/>
    <s v="Eur."/>
    <n v="48.06"/>
    <s v="Eur."/>
    <n v="48.06"/>
    <s v="Eur."/>
    <n v="0"/>
    <s v="Eur."/>
    <s v=""/>
    <s v="0,00"/>
    <s v="Eur."/>
    <s v="Cartera"/>
    <s v="Cobrado"/>
    <s v="BANASEG-SV"/>
    <s v="MAPFRE ESPAÑA, S.A."/>
    <s v="AUTOS"/>
    <s v="Correduría"/>
    <s v="47012"/>
    <s v="VALLADOLID  VALLADOLID"/>
    <s v="Empresa"/>
    <s v="V-47013958"/>
    <s v="Autos Cat. 2"/>
    <x v="4"/>
    <s v="MAPFRE"/>
    <x v="1"/>
  </r>
  <r>
    <s v="2026002640"/>
    <s v="8763429162"/>
    <s v="7785000528"/>
    <s v=""/>
    <x v="2"/>
    <d v="2026-02-06T00:00:00"/>
    <s v="FERNANDO FERNANDEZ PEREZ"/>
    <s v="SEGURO AUTOMOVILES"/>
    <s v="AUTOS"/>
    <n v="683.43"/>
    <s v="Eur."/>
    <n v="82.03"/>
    <s v="Eur."/>
    <n v="82.03"/>
    <s v="Eur."/>
    <n v="0"/>
    <s v="Eur."/>
    <s v=""/>
    <s v="0,00"/>
    <s v="Eur."/>
    <s v="Cartera"/>
    <s v="Cobrado"/>
    <s v="BANASEG-SV"/>
    <s v="MAPFRE ESPAÑA, S.A."/>
    <s v="AUTOS"/>
    <s v="Correduría"/>
    <s v="47011"/>
    <s v="VALLADOLID  VALLADOLID"/>
    <s v="Particular"/>
    <s v="12215854-W"/>
    <s v="Autos Cat. 1"/>
    <x v="0"/>
    <s v="MAPFRE"/>
    <x v="1"/>
  </r>
  <r>
    <s v="2026002641"/>
    <s v="8763433152"/>
    <s v="7785000530"/>
    <s v=""/>
    <x v="2"/>
    <d v="2026-02-07T00:00:00"/>
    <s v="MARIA DEL PILAR AREVALO DIEZ"/>
    <s v="SEGURO AUTOMOVILES"/>
    <s v="AUTOS"/>
    <n v="492.18"/>
    <s v="Eur."/>
    <n v="59.05"/>
    <s v="Eur."/>
    <n v="59.05"/>
    <s v="Eur."/>
    <n v="0"/>
    <s v="Eur."/>
    <s v=""/>
    <s v="0,00"/>
    <s v="Eur."/>
    <s v="Cartera"/>
    <s v="Cobrado"/>
    <s v="BANASEG-SV"/>
    <s v="MAPFRE ESPAÑA, S.A."/>
    <s v="AUTOS"/>
    <s v="Correduría"/>
    <s v="47010"/>
    <s v="VALLADOLID  VALLADOLID"/>
    <s v="Particular"/>
    <s v="09289056-T"/>
    <s v="Autos Cat. 1"/>
    <x v="0"/>
    <s v="MAPFRE"/>
    <x v="1"/>
  </r>
  <r>
    <s v="2026002642"/>
    <s v="8763429200"/>
    <s v="7785000533"/>
    <s v=""/>
    <x v="2"/>
    <d v="2026-02-12T00:00:00"/>
    <s v="MARIA CONCEPCION ONAINDIA LARRINAGA"/>
    <s v="SEGURO AUTOMOVILES"/>
    <s v="AUTOS"/>
    <n v="525.62"/>
    <s v="Eur."/>
    <n v="63.08"/>
    <s v="Eur."/>
    <n v="63.08"/>
    <s v="Eur."/>
    <n v="0"/>
    <s v="Eur."/>
    <s v=""/>
    <s v="0,00"/>
    <s v="Eur."/>
    <s v="Cartera"/>
    <s v="Cobrado"/>
    <s v="BANASEG-SV"/>
    <s v="MAPFRE ESPAÑA, S.A."/>
    <s v="AUTOS"/>
    <s v="Correduría"/>
    <s v="47001"/>
    <s v="VALLADOLID  VALLADOLID"/>
    <s v="Particular"/>
    <s v="14558825-D"/>
    <s v="Autos Cat. 1"/>
    <x v="0"/>
    <s v="MAPFRE"/>
    <x v="1"/>
  </r>
  <r>
    <s v="2026002643"/>
    <s v="8763429091"/>
    <s v="7785000575"/>
    <s v=""/>
    <x v="2"/>
    <d v="2026-02-06T00:00:00"/>
    <s v="ROCIO CABRERO GARCIA"/>
    <s v="SEGURO AUTOMOVILES"/>
    <s v="AUTOS"/>
    <n v="1170.94"/>
    <s v="Eur."/>
    <n v="140.51"/>
    <s v="Eur."/>
    <n v="140.51"/>
    <s v="Eur."/>
    <n v="0"/>
    <s v="Eur."/>
    <s v=""/>
    <s v="0,00"/>
    <s v="Eur."/>
    <s v="Cartera"/>
    <s v="Facturado"/>
    <s v="BANASEG-SV"/>
    <s v="MAPFRE ESPAÑA, S.A."/>
    <s v="AUTOS"/>
    <s v="Correduría"/>
    <s v="47003"/>
    <s v="VALLADOLID  VALLADOLID"/>
    <s v="Particular"/>
    <s v="12377809-Z"/>
    <s v="Autos Cat. 1"/>
    <x v="0"/>
    <s v="MAPFRE"/>
    <x v="1"/>
  </r>
  <r>
    <s v="2026002644"/>
    <s v="8763449702"/>
    <s v="7785000610"/>
    <s v=""/>
    <x v="2"/>
    <d v="2026-02-05T00:00:00"/>
    <s v="TRANSPORTES OLID Y CIA, S.L."/>
    <s v="AUTOS INDIVIDUAL 2020"/>
    <s v="AUTOS"/>
    <n v="421.2"/>
    <s v="Eur."/>
    <n v="67.39"/>
    <s v="Eur."/>
    <n v="67.39"/>
    <s v="Eur."/>
    <n v="0"/>
    <s v="Eur."/>
    <s v=""/>
    <s v="0,00"/>
    <s v="Eur."/>
    <s v="Cartera"/>
    <s v="Cobrado"/>
    <s v="BANASEG-SV"/>
    <s v="MAPFRE ESPAÑA, S.A."/>
    <s v="AUTOS"/>
    <s v="Correduría"/>
    <s v="47012"/>
    <s v="VALLADOLID  VALLADOLID"/>
    <s v="Empresa"/>
    <s v="B-47015318"/>
    <s v="Autos Cat. 1"/>
    <x v="0"/>
    <s v="MAPFRE"/>
    <x v="1"/>
  </r>
  <r>
    <s v="2026002645"/>
    <s v="8763448944"/>
    <s v="7785000608"/>
    <s v=""/>
    <x v="2"/>
    <d v="2026-02-01T00:00:00"/>
    <s v="RAMARLI INICIATIVAS, S.L. ,"/>
    <s v="AUTOS INDIVIDUAL 2020"/>
    <s v="AUTOS"/>
    <n v="310.83"/>
    <s v="Eur."/>
    <n v="49.74"/>
    <s v="Eur."/>
    <n v="49.74"/>
    <s v="Eur."/>
    <n v="0"/>
    <s v="Eur."/>
    <s v=""/>
    <s v="0,00"/>
    <s v="Eur."/>
    <s v="Cartera"/>
    <s v="Facturado"/>
    <s v="BANASEG-SV"/>
    <s v="MAPFRE ESPAÑA, S.A."/>
    <s v="AUTOS"/>
    <s v="Correduría"/>
    <s v="24413"/>
    <s v="MOLINASECA  LEON"/>
    <s v="Empresa"/>
    <s v="B-24669129"/>
    <s v="Autos Cat. 1"/>
    <x v="0"/>
    <s v="MAPFRE"/>
    <x v="1"/>
  </r>
  <r>
    <s v="2026001905"/>
    <s v="8763441808"/>
    <s v="7785000613"/>
    <d v="2026-02-22T00:00:00"/>
    <x v="19"/>
    <d v="2026-02-22T00:00:00"/>
    <s v="DISTRIBUCIONES ALCOPA, S.L."/>
    <s v="AUTOS INDIVIDUAL 2020"/>
    <s v="AUTOS"/>
    <n v="453.11"/>
    <s v="Eur."/>
    <n v="72.5"/>
    <s v="Eur."/>
    <n v="72.5"/>
    <s v="Eur."/>
    <n v="0"/>
    <s v="Eur."/>
    <s v=""/>
    <s v="0,00"/>
    <s v="Eur."/>
    <s v="Cartera"/>
    <s v="Anulado"/>
    <s v="BANASEG-SV"/>
    <s v="MAPFRE ESPAÑA, S.A."/>
    <s v="AUTOS"/>
    <s v="Correduría"/>
    <s v="34004"/>
    <s v="PALENCIA  PALENCIA"/>
    <s v="Empresa"/>
    <s v="B-34134882"/>
    <s v="Autos Cat. 1"/>
    <x v="0"/>
    <s v="MAPFRE"/>
    <x v="0"/>
  </r>
  <r>
    <s v="2026002646"/>
    <s v="8763449698"/>
    <s v="7785000614"/>
    <s v=""/>
    <x v="2"/>
    <d v="2026-02-22T00:00:00"/>
    <s v="DISTRIBUCIONES ALCOPA, S.L."/>
    <s v="AUTOS INDIVIDUAL 2020"/>
    <s v="AUTOS"/>
    <n v="365.84"/>
    <s v="Eur."/>
    <n v="58.53"/>
    <s v="Eur."/>
    <n v="58.53"/>
    <s v="Eur."/>
    <n v="0"/>
    <s v="Eur."/>
    <s v=""/>
    <s v="0,00"/>
    <s v="Eur."/>
    <s v="Cartera"/>
    <s v="Facturado"/>
    <s v="BANASEG-SV"/>
    <s v="MAPFRE ESPAÑA, S.A."/>
    <s v="AUTOS"/>
    <s v="Correduría"/>
    <s v="34004"/>
    <s v="PALENCIA  PALENCIA"/>
    <s v="Empresa"/>
    <s v="B-34134882"/>
    <s v="Autos Cat. 1"/>
    <x v="0"/>
    <s v="MAPFRE"/>
    <x v="1"/>
  </r>
  <r>
    <s v="2026001641"/>
    <s v="879079774"/>
    <s v="12372022-01996"/>
    <s v=""/>
    <x v="11"/>
    <d v="2026-01-12T00:00:00"/>
    <s v="PIENSOS A GRANEL ANDRES,SL. ,"/>
    <s v="AUTOGRUP V.03 (VH.COM. 2ª CATEG.)"/>
    <s v="AUTO FLOTA"/>
    <n v="3168.27"/>
    <s v="Eur."/>
    <n v="380.19"/>
    <s v="Eur."/>
    <n v="380.19"/>
    <s v="Eur."/>
    <n v="0"/>
    <s v="Eur."/>
    <s v="ASETRA 2024"/>
    <n v="0"/>
    <s v="Eur."/>
    <s v="Producción"/>
    <s v="Cobrado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1655"/>
    <s v="879146748"/>
    <s v="12716155-02729"/>
    <s v=""/>
    <x v="4"/>
    <d v="2026-01-01T00:00:00"/>
    <s v="ISMAEL VILLAVERDE CALVO"/>
    <s v="AUTOGRUP V.03 (VH.COM. 2ª CATEG.)"/>
    <s v="AUTO FLOTA"/>
    <n v="1389.64"/>
    <s v="Eur."/>
    <n v="177.18"/>
    <s v="Eur."/>
    <n v="166.76"/>
    <s v="Eur."/>
    <n v="10.42"/>
    <s v="Eur."/>
    <s v=""/>
    <s v="0,00"/>
    <s v="Eur."/>
    <s v="Producción"/>
    <s v="Cobrado"/>
    <s v="BANASEG-SV"/>
    <s v="ALLIANZ"/>
    <s v="AUTOS"/>
    <s v="Correduría"/>
    <s v="09130"/>
    <s v="TARDAJOS   BURGOS"/>
    <s v="Particular"/>
    <s v="13145421-R"/>
    <s v="Autos Flotas"/>
    <x v="4"/>
    <s v="ALLIANZ"/>
    <x v="0"/>
  </r>
  <r>
    <s v="2026001647"/>
    <s v="879146185"/>
    <s v="14193664-02265"/>
    <s v=""/>
    <x v="0"/>
    <d v="2026-01-01T00:00:00"/>
    <s v="RUBEN ANDRES MARIN"/>
    <s v="AUTOGRUP V.03 (VH.COM 1ªCATEG.)"/>
    <s v="AUTO FLOTA"/>
    <n v="2047.53"/>
    <s v="Eur."/>
    <n v="261.06"/>
    <s v="Eur."/>
    <n v="245.7"/>
    <s v="Eur."/>
    <n v="15.36"/>
    <s v="Eur."/>
    <s v=""/>
    <s v="0,00"/>
    <s v="Eur."/>
    <s v="Producción"/>
    <s v="Liquidado_Cia"/>
    <s v="BANASEG-SV"/>
    <s v="ALLIANZ"/>
    <s v="AUTOS"/>
    <s v="Correduría"/>
    <s v="47010"/>
    <s v="VALLADOLID  VALLADOLID"/>
    <s v="Particular"/>
    <s v="09338108-Q"/>
    <s v="Autos Flotas"/>
    <x v="4"/>
    <s v="ALLIANZ"/>
    <x v="0"/>
  </r>
  <r>
    <s v="2026001656"/>
    <s v="878784523"/>
    <s v="12070250-02699"/>
    <s v=""/>
    <x v="4"/>
    <d v="2026-01-01T00:00:00"/>
    <s v="AUTOCARES JULIO FERNANDEZ, S.L."/>
    <s v="ALLIANZ AUTO V. 08 COLECTIVO"/>
    <s v="AUTO FLOTA"/>
    <n v="371.11"/>
    <s v="Eur."/>
    <n v="47.31"/>
    <s v="Eur."/>
    <n v="44.53"/>
    <s v="Eur."/>
    <n v="2.78"/>
    <s v="Eur."/>
    <s v=""/>
    <s v="0,00"/>
    <s v="Eur."/>
    <s v="Reemplazo"/>
    <s v="Cobrado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3694"/>
    <s v="588955652"/>
    <s v="40914379-00007"/>
    <s v=""/>
    <x v="0"/>
    <d v="2026-01-01T00:00:00"/>
    <s v="MANSO OPERADOR LOGISTICO, S.L."/>
    <s v="ACC. CONVENIO G.R"/>
    <s v="ACCIDENTES"/>
    <n v="25.12"/>
    <s v="Eur."/>
    <n v="6.78"/>
    <s v="Eur."/>
    <n v="5.0199999999999996"/>
    <s v="Eur."/>
    <n v="1.76"/>
    <s v="Eur."/>
    <s v="ASETRA"/>
    <n v="0.63"/>
    <s v="Eur."/>
    <s v="Supl. Modificación de Cartera"/>
    <s v="Facturado"/>
    <s v="BANASEG-SV"/>
    <s v="ALLIANZ"/>
    <s v="ACCIDENTES"/>
    <s v="Correduría"/>
    <s v="47008"/>
    <s v="VALLADOLID  VALLADOLID"/>
    <s v="Empresa"/>
    <s v="B-47408372"/>
    <s v="Accidentes Convenio"/>
    <x v="6"/>
    <s v="ALLIANZ"/>
    <x v="0"/>
  </r>
  <r>
    <s v="2026003696"/>
    <s v="588953863"/>
    <s v="35219604"/>
    <s v=""/>
    <x v="0"/>
    <d v="2026-01-01T00:00:00"/>
    <s v="FRANCISCO MATEO VALERIO"/>
    <s v="ACC. CONVENIO G.R"/>
    <s v="ACCIDENTES"/>
    <n v="9.98"/>
    <s v="Eur."/>
    <n v="2.7"/>
    <s v="Eur."/>
    <n v="2"/>
    <s v="Eur."/>
    <n v="0.7"/>
    <s v="Eur."/>
    <s v=""/>
    <s v="0,00"/>
    <s v="Eur."/>
    <s v="Supl. Modificación de Cartera"/>
    <s v="Facturado"/>
    <s v="BANASEG-SV"/>
    <s v="ALLIANZ"/>
    <s v="ACCIDENTES"/>
    <s v="Correduría"/>
    <s v="47800"/>
    <s v="MEDINA DE RIOSECO  VALLADOLID"/>
    <s v="Particular"/>
    <s v="09304125-G"/>
    <s v="Accidentes Convenio"/>
    <x v="6"/>
    <s v="ALLIANZ"/>
    <x v="0"/>
  </r>
  <r>
    <s v="2026003334"/>
    <s v="588956536"/>
    <s v="44931824"/>
    <s v=""/>
    <x v="20"/>
    <d v="2026-01-01T00:00:00"/>
    <s v="EMAYOR SYNERSIGHT TECNOLOGIES, S.L."/>
    <s v="ACCIDENTES CONVENIO PYME"/>
    <s v="ACCIDENTES"/>
    <n v="6.85"/>
    <s v="Eur."/>
    <n v="1.85"/>
    <s v="Eur."/>
    <n v="1.37"/>
    <s v="Eur."/>
    <n v="0.48"/>
    <s v="Eur."/>
    <s v=""/>
    <s v="0,00"/>
    <s v="Eur."/>
    <s v="Supl. Modificación de Cartera"/>
    <s v="Cobrado"/>
    <s v="BANASEG-SV"/>
    <s v="ALLIANZ"/>
    <s v="ACCIDENTES"/>
    <s v="Correduría"/>
    <s v="47012"/>
    <s v="VALLADOLID  VALLADOLID"/>
    <s v="Empresa"/>
    <s v="B-47545736"/>
    <s v="Accidentes Convenio"/>
    <x v="6"/>
    <s v="ALLIANZ"/>
    <x v="1"/>
  </r>
  <r>
    <s v="2026003695"/>
    <s v="588953517"/>
    <s v="33698565"/>
    <s v=""/>
    <x v="0"/>
    <d v="2026-01-01T00:00:00"/>
    <s v="ANTONIO LOPEZ CALLEJO"/>
    <s v="ACC. CONVENIO G.R"/>
    <s v="ACCIDENTES"/>
    <n v="4.74"/>
    <s v="Eur."/>
    <n v="1.28"/>
    <s v="Eur."/>
    <n v="0.95"/>
    <s v="Eur."/>
    <n v="0.33"/>
    <s v="Eur."/>
    <s v=""/>
    <s v="0,00"/>
    <s v="Eur."/>
    <s v="Supl. Modificación de Cartera"/>
    <s v="Facturado"/>
    <s v="BANASEG-SV"/>
    <s v="ALLIANZ"/>
    <s v="ACCIDENTES"/>
    <s v="Correduría"/>
    <s v="47003"/>
    <s v="VALLADOLID  VALLADOLID"/>
    <s v="Particular"/>
    <s v="09337115-N"/>
    <s v="Accidentes Convenio"/>
    <x v="6"/>
    <s v="ALLIANZ"/>
    <x v="0"/>
  </r>
  <r>
    <s v="2026003697"/>
    <s v="588955637"/>
    <s v="40914379-00004"/>
    <s v=""/>
    <x v="0"/>
    <d v="2026-01-01T00:00:00"/>
    <s v="CARGAS Y SERV. AVICOLAS CANARIAS, S.L."/>
    <s v="ACC. CONVENIO G.R"/>
    <s v="ACCIDENTES"/>
    <n v="13.61"/>
    <s v="Eur."/>
    <n v="3.67"/>
    <s v="Eur."/>
    <n v="2.72"/>
    <s v="Eur."/>
    <n v="0.95"/>
    <s v="Eur."/>
    <s v="ASETRA"/>
    <n v="0.34"/>
    <s v="Eur."/>
    <s v="Supl. Modificación de Cartera"/>
    <s v="Facturado"/>
    <s v="BANASEG-SV"/>
    <s v="ALLIANZ"/>
    <s v="ACCIDENTES"/>
    <s v="Correduría"/>
    <s v="47008"/>
    <s v="VALLADOLID  VALLADOLID"/>
    <s v="Empresa"/>
    <s v="B-76514017"/>
    <s v="Accidentes Convenio"/>
    <x v="6"/>
    <s v="ALLIANZ"/>
    <x v="0"/>
  </r>
  <r>
    <s v="2026003698"/>
    <s v="588955629"/>
    <s v="40914379-00003"/>
    <s v=""/>
    <x v="0"/>
    <d v="2026-01-01T00:00:00"/>
    <s v="TTES. AVICOLAS MANSO, S.L."/>
    <s v="ACC. CONVENIO G.R"/>
    <s v="ACCIDENTES"/>
    <n v="61.54"/>
    <s v="Eur."/>
    <n v="16.62"/>
    <s v="Eur."/>
    <n v="12.31"/>
    <s v="Eur."/>
    <n v="4.3099999999999996"/>
    <s v="Eur."/>
    <s v="ASETRA"/>
    <n v="1.54"/>
    <s v="Eur."/>
    <s v="Supl. Modificación de Cartera"/>
    <s v="Facturado"/>
    <s v="BANASEG-SV"/>
    <s v="ALLIANZ"/>
    <s v="ACCIDENTES"/>
    <s v="Correduría"/>
    <s v="47008"/>
    <s v="VALLADOLID  VALLADOLID"/>
    <s v="Empresa"/>
    <s v="B-47333042"/>
    <s v="Accidentes Convenio"/>
    <x v="6"/>
    <s v="ALLIANZ"/>
    <x v="0"/>
  </r>
  <r>
    <s v="2026001859"/>
    <s v="588960124"/>
    <s v="999804476"/>
    <s v=""/>
    <x v="0"/>
    <d v="2026-01-01T00:00:00"/>
    <s v="TTES. PARDO FREIJO, S.L."/>
    <s v="ACCIDENTES CONVENIO"/>
    <s v="ACCIDENTES"/>
    <n v="101.24"/>
    <s v="Eur."/>
    <n v="27.34"/>
    <s v="Eur."/>
    <n v="20.25"/>
    <s v="Eur."/>
    <n v="7.09"/>
    <s v="Eur."/>
    <s v=""/>
    <s v="0,00"/>
    <s v="Eur."/>
    <s v="Supl. Modificación de Cartera"/>
    <s v="Liquidado_Cia"/>
    <s v="BANASEG-SV"/>
    <s v="ALLIANZ"/>
    <s v="ACCIDENTES"/>
    <s v="Correduría"/>
    <s v="47008"/>
    <s v="VALLADOLID  VALLADOLID"/>
    <s v="Empresa"/>
    <s v="B-47028832"/>
    <s v="Accidentes Convenio"/>
    <x v="6"/>
    <s v="ALLIANZ"/>
    <x v="0"/>
  </r>
  <r>
    <s v="2026003699"/>
    <s v="588955645"/>
    <s v="40914379-00006"/>
    <s v=""/>
    <x v="0"/>
    <d v="2026-01-01T00:00:00"/>
    <s v="MANSO OPERADOR LOGISTICO, S.L."/>
    <s v="ACC. CONVENIO G.R"/>
    <s v="ACCIDENTES"/>
    <n v="17.02"/>
    <s v="Eur."/>
    <n v="4.59"/>
    <s v="Eur."/>
    <n v="3.4"/>
    <s v="Eur."/>
    <n v="1.19"/>
    <s v="Eur."/>
    <s v="ASETRA"/>
    <n v="0.43"/>
    <s v="Eur."/>
    <s v="Supl. Modificación de Cartera"/>
    <s v="Facturado"/>
    <s v="BANASEG-SV"/>
    <s v="ALLIANZ"/>
    <s v="ACCIDENTES"/>
    <s v="Correduría"/>
    <s v="47008"/>
    <s v="VALLADOLID  VALLADOLID"/>
    <s v="Empresa"/>
    <s v="B-47408372"/>
    <s v="Accidentes Convenio"/>
    <x v="6"/>
    <s v="ALLIANZ"/>
    <x v="0"/>
  </r>
  <r>
    <s v="2026001652"/>
    <s v="879215410"/>
    <s v="12372022-01997"/>
    <s v=""/>
    <x v="4"/>
    <d v="2026-01-13T00:00:00"/>
    <s v="BOGEVATRANS, S.L"/>
    <s v="AUTOGRUP V.03 (VH.COM. 2ª CATEG.)"/>
    <s v="AUTO FLOTA"/>
    <n v="273.95999999999998"/>
    <s v="Eur."/>
    <n v="32.880000000000003"/>
    <s v="Eur."/>
    <n v="32.880000000000003"/>
    <s v="Eur."/>
    <n v="0"/>
    <s v="Eur."/>
    <s v=""/>
    <s v="0,00"/>
    <s v="Eur."/>
    <s v="Producción"/>
    <s v="Cobrado"/>
    <s v="BANASEG-SV"/>
    <s v="ALLIANZ"/>
    <s v="AUTOS"/>
    <s v="Correduría"/>
    <s v="47250"/>
    <s v="MOJADOS  VALLADOLID"/>
    <s v="Empresa"/>
    <s v="B-16736662"/>
    <s v="Autos Flotas"/>
    <x v="4"/>
    <s v="ALLIANZ"/>
    <x v="0"/>
  </r>
  <r>
    <s v="2026001653"/>
    <s v="589054521"/>
    <s v="12716155-02552"/>
    <s v=""/>
    <x v="4"/>
    <d v="2026-01-01T00:00:00"/>
    <s v="ANDRES ANGEL IMAN SERNAQUE"/>
    <s v="AUTOGRUP V.03 (VH.COM 1ªCATEG.)"/>
    <s v="AUTO FLOTA"/>
    <n v="273.66000000000003"/>
    <s v="Eur."/>
    <n v="32.840000000000003"/>
    <s v="Eur."/>
    <n v="32.840000000000003"/>
    <s v="Eur."/>
    <n v="0"/>
    <s v="Eur."/>
    <s v=""/>
    <s v="0,00"/>
    <s v="Eur."/>
    <s v="Cartera"/>
    <s v="Cobrado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1654"/>
    <s v="589054539"/>
    <s v="12716155-02692"/>
    <s v=""/>
    <x v="4"/>
    <d v="2026-01-01T00:00:00"/>
    <s v="ANDRES ANGEL IMAN SERNAQUE"/>
    <s v="AUTOGRUP V.03 (VH.COM. 2ª CATEG.)"/>
    <s v="AUTO FLOTA"/>
    <n v="234.59"/>
    <s v="Eur."/>
    <n v="28.15"/>
    <s v="Eur."/>
    <n v="28.15"/>
    <s v="Eur."/>
    <n v="0"/>
    <s v="Eur."/>
    <s v=""/>
    <s v="0,00"/>
    <s v="Eur."/>
    <s v="Producción"/>
    <s v="Cobrado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1657"/>
    <s v="589054554"/>
    <s v="14193664-02072"/>
    <s v=""/>
    <x v="4"/>
    <d v="2026-01-01T00:00:00"/>
    <s v="BEGOÑA GONZALEZ GUTIERREZ"/>
    <s v="AUTOGRUP V.03 (VH.COM 1ªCATEG.)"/>
    <s v="AUTO FLOTA"/>
    <n v="617.80999999999995"/>
    <s v="Eur."/>
    <n v="74.14"/>
    <s v="Eur."/>
    <n v="74.14"/>
    <s v="Eur."/>
    <n v="0"/>
    <s v="Eur."/>
    <s v=""/>
    <s v="0,00"/>
    <s v="Eur."/>
    <s v="Cartera"/>
    <s v="Liquidado_Cia"/>
    <s v="BANASEG-SV"/>
    <s v="ALLIANZ"/>
    <s v="AUTOS"/>
    <s v="Correduría"/>
    <s v="47003"/>
    <s v="VALLADOLID  VALLADOLID"/>
    <s v="Particular"/>
    <s v="12196274-H"/>
    <s v="Autos Flotas"/>
    <x v="4"/>
    <s v="ALLIANZ"/>
    <x v="0"/>
  </r>
  <r>
    <s v="2026001857"/>
    <s v="589054497"/>
    <s v="12372022-01777"/>
    <s v=""/>
    <x v="4"/>
    <d v="2026-01-01T00:00:00"/>
    <s v="MANUEL J. SANCHEZ BEGINES S.L. ,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858"/>
    <s v="879330813"/>
    <s v="36780076-01399"/>
    <s v=""/>
    <x v="0"/>
    <d v="2026-01-01T00:00:00"/>
    <s v="JOSE FRANCISCO PARRO PATIN"/>
    <s v="ALLIANZ AUTO V. 08 COLECTIVO"/>
    <s v="AUTO FLOTA"/>
    <n v="498.89"/>
    <s v="Eur."/>
    <n v="63.61"/>
    <s v="Eur."/>
    <n v="59.87"/>
    <s v="Eur."/>
    <n v="3.74"/>
    <s v="Eur."/>
    <s v=""/>
    <s v="0,00"/>
    <s v="Eur."/>
    <s v="Producción"/>
    <s v="Liquid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1936"/>
    <s v="879337255"/>
    <s v="12716155-02735"/>
    <s v=""/>
    <x v="19"/>
    <d v="2026-01-01T00:00:00"/>
    <s v="ALVARO SAN JUAN VILAHUR"/>
    <s v="AUTOGRUP V.03 (VH.COM. 2ª CATEG.)"/>
    <s v="AUTO FLOTA"/>
    <n v="383.74"/>
    <s v="Eur."/>
    <n v="48.93"/>
    <s v="Eur."/>
    <n v="46.05"/>
    <s v="Eur."/>
    <n v="2.88"/>
    <s v="Eur."/>
    <s v=""/>
    <s v="0,00"/>
    <s v="Eur."/>
    <s v="Producción"/>
    <s v="Liquidado_Cia"/>
    <s v="BANASEG-SV"/>
    <s v="ALLIANZ"/>
    <s v="AUTOS"/>
    <s v="Correduría"/>
    <s v="47194"/>
    <s v="FUENSALDAÑA  VALLADOLID"/>
    <s v="Particular"/>
    <s v="12430081-F"/>
    <s v="Autos Flotas"/>
    <x v="4"/>
    <s v="ALLIANZ"/>
    <x v="0"/>
  </r>
  <r>
    <s v="2026001937"/>
    <s v="879339830"/>
    <s v="14193664-02266"/>
    <s v=""/>
    <x v="19"/>
    <d v="2026-01-01T00:00:00"/>
    <s v="OSCAR JONAS GALLEGO BOBILLO"/>
    <s v="AUTOGRUP V.03 (VH.COM 1ªCATEG.)"/>
    <s v="AUTO FLOTA"/>
    <n v="1291.24"/>
    <s v="Eur."/>
    <n v="164.63"/>
    <s v="Eur."/>
    <n v="154.94999999999999"/>
    <s v="Eur."/>
    <n v="9.68"/>
    <s v="Eur."/>
    <s v=""/>
    <s v="0,00"/>
    <s v="Eur."/>
    <s v="Producción"/>
    <s v="Liquidado_Cia"/>
    <s v="BANASEG-SV"/>
    <s v="ALLIANZ"/>
    <s v="AUTOS"/>
    <s v="Correduría"/>
    <s v="47007"/>
    <s v="VALLADOLID  VALLADOLID"/>
    <s v="Particular"/>
    <s v="71116764-M"/>
    <s v="Autos Flotas"/>
    <x v="4"/>
    <s v="ALLIANZ"/>
    <x v="0"/>
  </r>
  <r>
    <s v="2026001898"/>
    <s v="7601107935"/>
    <s v="K3T180001025"/>
    <s v=""/>
    <x v="19"/>
    <d v="2026-01-15T00:00:00"/>
    <s v="BOGEVATRANS, S.L"/>
    <s v="HELVETIA TRANSPORTE MERCANCIAS"/>
    <s v="TRANSPORTES"/>
    <n v="307.5"/>
    <s v="Eur."/>
    <n v="69.19"/>
    <s v="Eur."/>
    <n v="69.19"/>
    <s v="Eur."/>
    <n v="0"/>
    <s v="Eur."/>
    <s v=""/>
    <s v="0,00"/>
    <s v="Eur."/>
    <s v="Producción"/>
    <s v="Cobrado"/>
    <s v="BANASEG-SV"/>
    <s v="HELVETIA"/>
    <s v="TRANSPORTES"/>
    <s v="Correduría"/>
    <s v="47250"/>
    <s v="MOJADOS  VALLADOLID"/>
    <s v="Empresa"/>
    <s v="B-16736662"/>
    <s v="Transportes Mercancías"/>
    <x v="8"/>
    <s v="HELVETIA"/>
    <x v="0"/>
  </r>
  <r>
    <s v="2026002648"/>
    <s v="472904960-Q"/>
    <s v="542224893"/>
    <s v=""/>
    <x v="2"/>
    <d v="2026-02-20T00:00:00"/>
    <s v="MIGUEL SEVERO MUCIENTES REY"/>
    <s v="VIDA AHORRO"/>
    <s v="AHORRO"/>
    <n v="450"/>
    <s v="Eur."/>
    <n v="0"/>
    <s v="Eur."/>
    <n v="0"/>
    <s v="Eur."/>
    <n v="0"/>
    <s v="Eur."/>
    <s v=""/>
    <s v="0,00"/>
    <s v="Eur."/>
    <s v="Cartera"/>
    <s v="Cobrado"/>
    <s v="BANASEG-SV"/>
    <s v="OCCIDENT GCO, S.A.U. DE SEGUROS Y REASEGUROS"/>
    <s v="AHORRO / PENSIONES"/>
    <s v="Compañía"/>
    <s v="47013"/>
    <s v="VALLADOLID  VALLADOLID"/>
    <s v="Particular"/>
    <s v="71152771-V"/>
    <s v="Vida Ahorro Individual"/>
    <x v="9"/>
    <s v="OCCIDENT"/>
    <x v="1"/>
  </r>
  <r>
    <s v="2026001900"/>
    <s v="8767514077"/>
    <s v="552680014562"/>
    <s v=""/>
    <x v="19"/>
    <d v="2026-01-12T00:00:00"/>
    <s v="FUENTES DE CEA, S.L. ,"/>
    <s v="ACCIDENTES COLECTIVO"/>
    <s v="ACCIDENTES"/>
    <n v="86.66"/>
    <s v="Eur."/>
    <n v="19.059999999999999"/>
    <s v="Eur."/>
    <n v="19.059999999999999"/>
    <s v="Eur."/>
    <n v="0"/>
    <s v="Eur."/>
    <s v=""/>
    <s v="0,00"/>
    <s v="Eur."/>
    <s v="Producción"/>
    <s v="Cobrado"/>
    <s v="BANASEG-SV"/>
    <s v="MAPFRE ESPAÑA, S.A."/>
    <s v="ACCIDENTES"/>
    <s v="Correduría"/>
    <s v="47012"/>
    <s v="VALLADOLID  VALLADOLID"/>
    <s v="Empresa"/>
    <s v="B-47737325"/>
    <s v="Accidentes Colectivo"/>
    <x v="6"/>
    <s v="MAPFRE"/>
    <x v="0"/>
  </r>
  <r>
    <s v="2026002288"/>
    <s v="589062474"/>
    <s v="36780076-01378"/>
    <s v=""/>
    <x v="0"/>
    <d v="2026-01-01T00:00:00"/>
    <s v="TRANSPORTES OLID Y CIA, S.L."/>
    <s v="ALLIANZ AUTO TODO RIESGO V.08 COLECTIVO"/>
    <s v="AUTO FLOTA"/>
    <n v="825.21"/>
    <s v="Eur."/>
    <n v="99.03"/>
    <s v="Eur."/>
    <n v="99.03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Empresa"/>
    <s v="B-47015318"/>
    <s v="Autos Flotas"/>
    <x v="4"/>
    <s v="ALLIANZ"/>
    <x v="0"/>
  </r>
  <r>
    <s v="2026002289"/>
    <s v="589062482"/>
    <s v="36780076-01393"/>
    <d v="2026-01-01T00:00:00"/>
    <x v="0"/>
    <d v="2026-01-01T00:00:00"/>
    <s v="CONSTANCIO DE LA FUENTE OLMOS"/>
    <s v="ALLIANZ AUTO V. 08 COLECTIVO"/>
    <s v="AUTO FLOTA"/>
    <n v="576.28"/>
    <s v="Eur."/>
    <n v="69.150000000000006"/>
    <s v="Eur."/>
    <n v="69.150000000000006"/>
    <s v="Eur."/>
    <n v="0"/>
    <s v="Eur."/>
    <s v=""/>
    <s v="0,00"/>
    <s v="Eur."/>
    <s v="Cartera"/>
    <s v="Anulado_Cia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2526"/>
    <s v="589054505"/>
    <s v="12372022-01874"/>
    <s v=""/>
    <x v="16"/>
    <d v="2026-01-01T00:00:00"/>
    <s v="AGROHISPANOLUSA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2291"/>
    <s v="879001547"/>
    <s v="36780076-01399"/>
    <d v="2026-01-01T00:00:00"/>
    <x v="0"/>
    <d v="2026-01-01T00:00:00"/>
    <s v="JOSE FRANCISCO PARRO PATIN"/>
    <s v="ALLIANZ AUTO V. 08 COLECTIVO"/>
    <s v="AUTO FLOTA"/>
    <n v="526.6"/>
    <s v="Eur."/>
    <n v="67.14"/>
    <s v="Eur."/>
    <n v="63.19"/>
    <s v="Eur."/>
    <n v="3.95"/>
    <s v="Eur."/>
    <s v=""/>
    <s v="0,00"/>
    <s v="Eur."/>
    <s v="Producción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1933"/>
    <s v="589054547"/>
    <s v="12716155-02693"/>
    <s v=""/>
    <x v="19"/>
    <d v="2026-01-01T00:00:00"/>
    <s v="AGROHISPANOLUSA, S.L."/>
    <s v="AUTOGRUP V.03 (VH.COM. 2ª CATEG.)"/>
    <s v="AUTO FLOTA"/>
    <n v="97.44"/>
    <s v="Eur."/>
    <n v="11.69"/>
    <s v="Eur."/>
    <n v="11.69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2525"/>
    <s v="589054513"/>
    <s v="12372022-01979"/>
    <s v=""/>
    <x v="16"/>
    <d v="2026-01-01T00:00:00"/>
    <s v="AGROHISPANOLUSA, S.L."/>
    <s v="AUTOGRUP V.03 (VH.COM. 2ª CATEG.)"/>
    <s v="AUTO FLOTA"/>
    <n v="320.52"/>
    <s v="Eur."/>
    <n v="38.46"/>
    <s v="Eur."/>
    <n v="38.46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2290"/>
    <s v="589062466"/>
    <s v="36780076-01227"/>
    <s v=""/>
    <x v="0"/>
    <d v="2026-01-01T00:00:00"/>
    <s v="AGROHISPANOLUSA, S.L."/>
    <s v="ALLIANZ AUTO V. 08 COLECTIVO"/>
    <s v="AUTO FLOTA"/>
    <n v="106.4"/>
    <s v="Eur."/>
    <n v="12.77"/>
    <s v="Eur."/>
    <n v="12.77"/>
    <s v="Eur."/>
    <n v="0"/>
    <s v="Eur."/>
    <s v=""/>
    <s v="0,00"/>
    <s v="Eur."/>
    <s v="Cartera"/>
    <s v="Cobrado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934"/>
    <s v="879467292"/>
    <s v="58130959-00117"/>
    <s v=""/>
    <x v="19"/>
    <d v="2026-01-15T00:00:00"/>
    <s v="CAFAES, S.L."/>
    <s v="AUTOGRUP V.03 (VH.COM. 2ª CATEG.)"/>
    <s v="AUTO FLOTA"/>
    <n v="280.70999999999998"/>
    <s v="Eur."/>
    <n v="33.69"/>
    <s v="Eur."/>
    <n v="33.69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1902"/>
    <s v="879442030"/>
    <s v="12372022-01999"/>
    <s v=""/>
    <x v="0"/>
    <d v="2026-01-01T00:00:00"/>
    <s v="SIMEON DANCHEV MONEV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Producción"/>
    <s v="Devuelto"/>
    <s v="BANASEG-SV"/>
    <s v="ALLIANZ"/>
    <s v="AUTOS"/>
    <s v="Correduría"/>
    <s v="07160"/>
    <s v="PEGUERA  BALEARES"/>
    <s v="Particular"/>
    <s v="Z0454604-Z"/>
    <s v="Autos Flotas"/>
    <x v="4"/>
    <s v="ALLIANZ"/>
    <x v="0"/>
  </r>
  <r>
    <s v="2026001939"/>
    <s v="879471989"/>
    <s v="36780076-01400"/>
    <s v=""/>
    <x v="19"/>
    <d v="2026-01-15T00:00:00"/>
    <s v="RYVAMA S.L."/>
    <s v="ALLIANZ AUTO V. 08 COLECTIVO"/>
    <s v="AUTO FLOTA"/>
    <n v="285.33"/>
    <s v="Eur."/>
    <n v="36.380000000000003"/>
    <s v="Eur."/>
    <n v="34.24"/>
    <s v="Eur."/>
    <n v="2.14"/>
    <s v="Eur."/>
    <s v=""/>
    <s v="0,00"/>
    <s v="Eur."/>
    <s v="Producción"/>
    <s v="Cobrado"/>
    <s v="BANASEG-SV"/>
    <s v="ALLIANZ"/>
    <s v="AUTOS"/>
    <s v="Correduría"/>
    <s v="47194"/>
    <s v="FUENSALDAÑA   VALLADOLID"/>
    <s v="Empresa"/>
    <s v="B-47705025"/>
    <s v="Autos Flotas"/>
    <x v="4"/>
    <s v="ALLIANZ"/>
    <x v="0"/>
  </r>
  <r>
    <s v="2026002647"/>
    <s v="879508905"/>
    <s v="58231067"/>
    <s v=""/>
    <x v="2"/>
    <d v="2026-02-01T00:00:00"/>
    <s v="SIMON AJO DIEZ"/>
    <s v="ALLIANZ AUTO PLUS"/>
    <s v="AUTOS"/>
    <n v="346.02"/>
    <s v="Eur."/>
    <n v="65.739999999999995"/>
    <s v="Eur."/>
    <n v="48.44"/>
    <s v="Eur."/>
    <n v="17.3"/>
    <s v="Eur."/>
    <s v=""/>
    <s v="0,00"/>
    <s v="Eur."/>
    <s v="Producción"/>
    <s v="Liquidado_Cia"/>
    <s v="BANASEG-SV"/>
    <s v="ALLIANZ"/>
    <s v="AUTOS"/>
    <s v="Compañía"/>
    <s v="40006"/>
    <s v="SEGOVIA  SEGOVIA"/>
    <s v="Particular"/>
    <s v="03448146-D"/>
    <s v="Autos Cat. 1"/>
    <x v="0"/>
    <s v="ALLIANZ"/>
    <x v="1"/>
  </r>
  <r>
    <s v="2026001906"/>
    <s v="879597296"/>
    <s v="14193664-02267"/>
    <s v=""/>
    <x v="19"/>
    <d v="2026-01-01T00:00:00"/>
    <s v="VICTORIANO VILLAR CARRERAS"/>
    <s v="AUTOGRUP V.03 (VH.COM 1ªCATEG.)"/>
    <s v="AUTO FLOTA"/>
    <n v="1265.18"/>
    <s v="Eur."/>
    <n v="161.31"/>
    <s v="Eur."/>
    <n v="151.82"/>
    <s v="Eur."/>
    <n v="9.49"/>
    <s v="Eur."/>
    <s v=""/>
    <s v="0,00"/>
    <s v="Eur."/>
    <s v="Producción"/>
    <s v="Liquidado_Cia"/>
    <s v="BANASEG-SV"/>
    <s v="ALLIANZ"/>
    <s v="AUTOS"/>
    <s v="Correduría"/>
    <s v="47008"/>
    <s v="VALLADOLID   VALLADOLID"/>
    <s v="Particular"/>
    <s v="09308250-N"/>
    <s v="Autos Flotas"/>
    <x v="4"/>
    <s v="ALLIANZ"/>
    <x v="0"/>
  </r>
  <r>
    <s v="2026002363"/>
    <s v="879645798"/>
    <s v="12372022-02000"/>
    <s v=""/>
    <x v="17"/>
    <d v="2026-01-01T00:00:00"/>
    <s v="GILMARTIN SERVICIOS INTEGRALES DEL TRANSPORTE, S.L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Producción"/>
    <s v="Facturado"/>
    <s v="BANASEG-SV"/>
    <s v="ALLIANZ"/>
    <s v="AUTOS"/>
    <s v="Correduría"/>
    <s v="47155"/>
    <s v="SANTOVENIA DE PISUERGA  VALLADOLID"/>
    <s v="Empresa"/>
    <s v="B-47637061"/>
    <s v="Autos Flotas"/>
    <x v="4"/>
    <s v="ALLIANZ"/>
    <x v="0"/>
  </r>
  <r>
    <s v="2026001938"/>
    <s v="879564221"/>
    <s v="36780076-01402"/>
    <s v=""/>
    <x v="19"/>
    <d v="2026-01-01T00:00:00"/>
    <s v="CONSTANCIO DE LA FUENTE OLMOS"/>
    <s v="ALLIANZ AUTO V. 08 COLECTIVO"/>
    <s v="AUTO FLOTA"/>
    <n v="627.59"/>
    <s v="Eur."/>
    <n v="80.02"/>
    <s v="Eur."/>
    <n v="75.31"/>
    <s v="Eur."/>
    <n v="4.71"/>
    <s v="Eur."/>
    <s v=""/>
    <s v="0,00"/>
    <s v="Eur."/>
    <s v="Producción"/>
    <s v="Cobrado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1907"/>
    <s v="879614109"/>
    <s v="36780076-01403"/>
    <s v=""/>
    <x v="19"/>
    <d v="2026-01-23T00:00:00"/>
    <s v="ISABEL ROBLES REDONDO"/>
    <s v="ALLIANZ AUTO V. 08 COLECTIVO"/>
    <s v="AUTO FLOTA"/>
    <n v="374.89"/>
    <s v="Eur."/>
    <n v="47.8"/>
    <s v="Eur."/>
    <n v="44.99"/>
    <s v="Eur."/>
    <n v="2.81"/>
    <s v="Eur."/>
    <s v=""/>
    <s v="0,00"/>
    <s v="Eur."/>
    <s v="Producción"/>
    <s v="Cobrado"/>
    <s v="BANASEG-SV"/>
    <s v="ALLIANZ"/>
    <s v="AUTOS"/>
    <s v="Correduría"/>
    <s v="47170"/>
    <s v="RENEDO DE ESGUEVA  VALLADOLID"/>
    <s v="Particular"/>
    <s v="71138106-A"/>
    <s v="Autos Flotas"/>
    <x v="4"/>
    <s v="ALLIANZ"/>
    <x v="0"/>
  </r>
  <r>
    <s v="2026001899"/>
    <s v="8767928516"/>
    <s v="2002200658384"/>
    <s v=""/>
    <x v="19"/>
    <d v="2026-01-15T00:00:00"/>
    <s v="TTES. HERNANZ, S.A."/>
    <s v="AUTOS 2022"/>
    <s v="AUTOS"/>
    <n v="398.26"/>
    <s v="Eur."/>
    <n v="47.79"/>
    <s v="Eur."/>
    <n v="47.79"/>
    <s v="Eur."/>
    <n v="0"/>
    <s v="Eur."/>
    <s v=""/>
    <s v="0,00"/>
    <s v="Eur."/>
    <s v="Supl. Modificación de Cartera"/>
    <s v="Cobrado"/>
    <s v="BANASEG-SV"/>
    <s v="MAPFRE ESPAÑA, S.A."/>
    <s v="AUTOS"/>
    <s v="Correduría"/>
    <s v="47008"/>
    <s v="VALLADOLID  VALLADOLID"/>
    <s v="Empresa"/>
    <s v="A-47090592"/>
    <s v="Autos Cat. 2"/>
    <x v="4"/>
    <s v="MAPFRE"/>
    <x v="0"/>
  </r>
  <r>
    <s v="2026001901"/>
    <s v="8767845567"/>
    <s v="552680015363"/>
    <s v=""/>
    <x v="19"/>
    <d v="2026-01-15T00:00:00"/>
    <s v="ARALIA SERVICIOS SOCIOSANITARIOS, S.A."/>
    <s v="ACCIDENTES COLECTIVO"/>
    <s v="ACCIDENTES"/>
    <n v="387.81"/>
    <s v="Eur."/>
    <n v="69.81"/>
    <s v="Eur."/>
    <n v="69.81"/>
    <s v="Eur."/>
    <n v="0"/>
    <s v="Eur."/>
    <s v=""/>
    <s v="0,00"/>
    <s v="Eur."/>
    <s v="Producción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0"/>
  </r>
  <r>
    <s v="2026001903"/>
    <s v="8768724005"/>
    <s v="732300203198"/>
    <s v=""/>
    <x v="19"/>
    <d v="2026-01-19T00:00:00"/>
    <s v="AGUSTIN DIAZ GARCIA"/>
    <s v="HOGAR"/>
    <s v="M.HOGAR"/>
    <n v="0.95"/>
    <s v="Eur."/>
    <n v="0.18"/>
    <s v="Eur."/>
    <n v="0.18"/>
    <s v="Eur."/>
    <n v="0"/>
    <s v="Eur."/>
    <s v=""/>
    <s v="0,00"/>
    <s v="Eur."/>
    <s v="Supl. Modificación de Cartera"/>
    <s v="Cobrado"/>
    <s v="BANASEG-SV"/>
    <s v="MAPFRE ESPAÑA, S.A."/>
    <s v="M.HOGAR"/>
    <s v="Correduría"/>
    <s v="47610"/>
    <s v="ZARATAN  VALLADOLID"/>
    <s v="Particular"/>
    <s v="12393332-N"/>
    <s v="Hogar"/>
    <x v="2"/>
    <s v="MAPFRE"/>
    <x v="0"/>
  </r>
  <r>
    <s v="2026001904"/>
    <s v="7602078602"/>
    <s v="D9T180000003"/>
    <s v=""/>
    <x v="19"/>
    <d v="2026-01-01T00:00:00"/>
    <s v="MARTINEZ MARCOS, S.L."/>
    <s v="HELVETIA TRANSPORTE MERCANCIAS"/>
    <s v="TRANSPORTES"/>
    <n v="26105.119999999999"/>
    <s v="Eur."/>
    <n v="5873.65"/>
    <s v="Eur."/>
    <n v="5873.65"/>
    <s v="Eur."/>
    <n v="0"/>
    <s v="Eur."/>
    <s v=""/>
    <s v="0,00"/>
    <s v="Eur."/>
    <s v="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1935"/>
    <s v="879336968"/>
    <s v="12372022-01998"/>
    <s v=""/>
    <x v="19"/>
    <d v="2026-01-01T00:00:00"/>
    <s v="ALVARO SAN JUAN VILAHUR"/>
    <s v="AUTOGRUP V.03 (VH.COM. 2ª CATEG.)"/>
    <s v="AUTO FLOTA"/>
    <n v="1259.0899999999999"/>
    <s v="Eur."/>
    <n v="160.53"/>
    <s v="Eur."/>
    <n v="151.09"/>
    <s v="Eur."/>
    <n v="9.44"/>
    <s v="Eur."/>
    <s v=""/>
    <s v="0,00"/>
    <s v="Eur."/>
    <s v="Reemplazo"/>
    <s v="Facturado"/>
    <s v="BANASEG-SV"/>
    <s v="ALLIANZ"/>
    <s v="AUTOS"/>
    <s v="Correduría"/>
    <s v="47194"/>
    <s v="FUENSALDAÑA  VALLADOLID"/>
    <s v="Particular"/>
    <s v="12430081-F"/>
    <s v="Autos Flotas"/>
    <x v="4"/>
    <s v="ALLIANZ"/>
    <x v="0"/>
  </r>
  <r>
    <s v="2026002649"/>
    <s v="7512171019"/>
    <s v="V4A960000019"/>
    <s v=""/>
    <x v="2"/>
    <d v="2026-02-01T00:00:00"/>
    <s v="TRANSOSA, S.L."/>
    <s v="HELVETIA FLOTAS"/>
    <s v="AUTO FLOTA"/>
    <n v="554.99"/>
    <s v="Eur."/>
    <n v="77.7"/>
    <s v="Eur."/>
    <n v="77.7"/>
    <s v="Eur."/>
    <n v="0"/>
    <s v="Eur."/>
    <s v="ASETRA"/>
    <n v="13.87"/>
    <s v="Eur."/>
    <s v="Cartera"/>
    <s v="Facturado"/>
    <s v="BANASEG-SV"/>
    <s v="HELVETIA"/>
    <s v="AUTOS"/>
    <s v="Correduría"/>
    <s v="47193"/>
    <s v="LA CISTERNIGA  VALLADOLID"/>
    <s v="Empresa"/>
    <s v="B-47363031"/>
    <s v="Autos Flotas"/>
    <x v="4"/>
    <s v="HELVETIA"/>
    <x v="1"/>
  </r>
  <r>
    <s v="2026002650"/>
    <s v="7601123112"/>
    <s v="D9A960000003"/>
    <d v="2026-02-01T00:00:00"/>
    <x v="2"/>
    <d v="2026-02-01T00:00:00"/>
    <s v="ANDRES SDAD COOP."/>
    <s v="HELVETIA FLOTAS"/>
    <s v="AUTO FLOTA"/>
    <n v="139.06"/>
    <s v="Eur."/>
    <n v="19.47"/>
    <s v="Eur."/>
    <n v="19.47"/>
    <s v="Eur."/>
    <n v="0"/>
    <s v="Eur."/>
    <s v="ASETRA"/>
    <n v="3.48"/>
    <s v="Eur."/>
    <s v="Cartera"/>
    <s v="Anulado"/>
    <s v="BANASEG-SV"/>
    <s v="HELVETIA"/>
    <s v="AUTOS"/>
    <s v="Correduría"/>
    <s v="47350"/>
    <s v="QUINTANILLA DE ONESIMO  VALLADOLID"/>
    <s v="Empresa"/>
    <s v="F-47303029"/>
    <s v="Autos Flotas"/>
    <x v="4"/>
    <s v="HELVETIA"/>
    <x v="1"/>
  </r>
  <r>
    <s v="2026002655"/>
    <s v="7505260592"/>
    <s v="D9W120000061"/>
    <s v=""/>
    <x v="2"/>
    <d v="2026-02-16T00:00:00"/>
    <s v="RICARDO RODILLA FERNANDEZ"/>
    <s v="HELVETIA VIDA SEGURA"/>
    <s v="VIDA"/>
    <n v="1034.97"/>
    <s v="Eur."/>
    <n v="258.75"/>
    <s v="Eur."/>
    <n v="258.75"/>
    <s v="Eur."/>
    <n v="0"/>
    <s v="Eur."/>
    <s v=""/>
    <s v="0,00"/>
    <s v="Eur."/>
    <s v="Cartera"/>
    <s v="Cobrado"/>
    <s v="BANASEG-SV"/>
    <s v="HELVETIA"/>
    <s v="VIDA"/>
    <s v="Correduría"/>
    <s v="47003"/>
    <s v="VALLADOLID  VALLADOLID"/>
    <s v="Particular"/>
    <s v="09268342-D"/>
    <s v="Vida Riesgo Individual"/>
    <x v="3"/>
    <s v="HELVETIA"/>
    <x v="1"/>
  </r>
  <r>
    <s v="2026002651"/>
    <s v="7512171018"/>
    <s v="V4A960000012"/>
    <s v=""/>
    <x v="2"/>
    <d v="2026-02-01T00:00:00"/>
    <s v="VALMOCARGO, S.L."/>
    <s v="HELVETIA FLOTAS"/>
    <s v="AUTO FLOTA"/>
    <n v="3393.81"/>
    <s v="Eur."/>
    <n v="475.13"/>
    <s v="Eur."/>
    <n v="475.13"/>
    <s v="Eur."/>
    <n v="0"/>
    <s v="Eur."/>
    <s v=""/>
    <s v="0,00"/>
    <s v="Eur."/>
    <s v="Cartera"/>
    <s v="Facturado"/>
    <s v="BANASEG-SV"/>
    <s v="HELVETIA"/>
    <s v="AUTOS"/>
    <s v="Correduría"/>
    <s v="47080"/>
    <s v="VALLADOLID   VALLADOLID"/>
    <s v="Empresa"/>
    <s v="B-47748504"/>
    <s v="Autos Flotas"/>
    <x v="4"/>
    <s v="HELVETIA"/>
    <x v="1"/>
  </r>
  <r>
    <s v="2026002652"/>
    <s v="7601123114"/>
    <s v="V4A960000011"/>
    <d v="2026-02-01T00:00:00"/>
    <x v="2"/>
    <d v="2026-02-01T00:00:00"/>
    <s v="HERMANOS ANDRES CALLEJA, S.L."/>
    <s v="HELVETIA FLOTAS"/>
    <s v="AUTO FLOTA"/>
    <n v="5593.47"/>
    <s v="Eur."/>
    <n v="783.09"/>
    <s v="Eur."/>
    <n v="783.09"/>
    <s v="Eur."/>
    <n v="0"/>
    <s v="Eur."/>
    <s v="ASETRA"/>
    <n v="139.84"/>
    <s v="Eur."/>
    <s v="Cartera"/>
    <s v="Anulado"/>
    <s v="BANASEG-SV"/>
    <s v="HELVETIA"/>
    <s v="AUTOS"/>
    <s v="Correduría"/>
    <s v="47350"/>
    <s v="QUINTANILLA DE ONESIMO  VALLADOLID"/>
    <s v="Empresa"/>
    <s v="B-47358288"/>
    <s v="Autos Flotas"/>
    <x v="4"/>
    <s v="HELVETIA"/>
    <x v="1"/>
  </r>
  <r>
    <s v="2026002653"/>
    <s v="7601123113"/>
    <s v="D9A960000015"/>
    <s v=""/>
    <x v="2"/>
    <d v="2026-02-01T00:00:00"/>
    <s v="DISTRIBUCIONES ALCOPA, S.L."/>
    <s v="HELVETIA FLOTAS"/>
    <s v="AUTO FLOTA"/>
    <n v="992.6"/>
    <s v="Eur."/>
    <n v="138.96"/>
    <s v="Eur."/>
    <n v="138.96"/>
    <s v="Eur."/>
    <n v="0"/>
    <s v="Eur."/>
    <s v=""/>
    <s v="0,00"/>
    <s v="Eur."/>
    <s v="Cartera"/>
    <s v="Facturado"/>
    <s v="BANASEG-SV"/>
    <s v="HELVETIA"/>
    <s v="AUTOS"/>
    <s v="Correduría"/>
    <s v="34004"/>
    <s v="PALENCIA  PALENCIA"/>
    <s v="Empresa"/>
    <s v="B-34134882"/>
    <s v="Autos Flotas"/>
    <x v="4"/>
    <s v="HELVETIA"/>
    <x v="1"/>
  </r>
  <r>
    <s v="2026002654"/>
    <s v="7601123115"/>
    <s v="V4A960000022"/>
    <s v=""/>
    <x v="2"/>
    <d v="2026-02-01T00:00:00"/>
    <s v="FRANCISCO JOSE MARTIN GARCIA"/>
    <s v="HELVETIA FLOTAS"/>
    <s v="AUTO FLOTA"/>
    <n v="454.17"/>
    <s v="Eur."/>
    <n v="63.59"/>
    <s v="Eur."/>
    <n v="63.59"/>
    <s v="Eur."/>
    <n v="0"/>
    <s v="Eur."/>
    <s v="ASETRA"/>
    <n v="11.35"/>
    <s v="Eur."/>
    <s v="Cartera"/>
    <s v="Facturado"/>
    <s v="BANASEG-SV"/>
    <s v="HELVETIA"/>
    <s v="AUTOS"/>
    <s v="Correduría"/>
    <s v="47310"/>
    <s v="CAMPASPERO  VALLADOLID"/>
    <s v="Particular"/>
    <s v="44901014-T"/>
    <s v="Autos Flotas"/>
    <x v="4"/>
    <s v="HELVETIA"/>
    <x v="1"/>
  </r>
  <r>
    <s v="2026002656"/>
    <s v="7601123116"/>
    <s v="V4A960000023"/>
    <s v=""/>
    <x v="2"/>
    <d v="2026-02-01T00:00:00"/>
    <s v="VICSANMI, S.L.U."/>
    <s v="HELVETIA FLOTAS"/>
    <s v="AUTO FLOTA"/>
    <n v="783.22"/>
    <s v="Eur."/>
    <n v="109.65"/>
    <s v="Eur."/>
    <n v="109.65"/>
    <s v="Eur."/>
    <n v="0"/>
    <s v="Eur."/>
    <s v="ASETRA"/>
    <n v="19.579999999999998"/>
    <s v="Eur."/>
    <s v="Cartera"/>
    <s v="Facturado"/>
    <s v="BANASEG-SV"/>
    <s v="HELVETIA"/>
    <s v="AUTOS"/>
    <s v="Correduría"/>
    <s v="47196"/>
    <s v="ARROYO DE LA ENCOMIENDA  VALLADOLID"/>
    <s v="Empresa"/>
    <s v="B-72865116"/>
    <s v="Autos Flotas"/>
    <x v="4"/>
    <s v="HELVETIA"/>
    <x v="1"/>
  </r>
  <r>
    <s v="2026002657"/>
    <s v="7601123117"/>
    <s v="V4A960000024"/>
    <s v=""/>
    <x v="2"/>
    <d v="2026-02-01T00:00:00"/>
    <s v="MATESANZ LUBIANO S.L."/>
    <s v="HELVETIA FLOTAS"/>
    <s v="AUTO FLOTA"/>
    <n v="322"/>
    <s v="Eur."/>
    <n v="45.08"/>
    <s v="Eur."/>
    <n v="45.08"/>
    <s v="Eur."/>
    <n v="0"/>
    <s v="Eur."/>
    <s v="ASETRA"/>
    <n v="8.0500000000000007"/>
    <s v="Eur."/>
    <s v="Cartera"/>
    <s v="Facturado"/>
    <s v="BANASEG-SV"/>
    <s v="HELVETIA"/>
    <s v="AUTOS"/>
    <s v="Correduría"/>
    <s v="47315"/>
    <s v="PESQUERA DE DUERO  VALLADOLID"/>
    <s v="Empresa"/>
    <s v="B-47323803"/>
    <s v="Autos Flotas"/>
    <x v="4"/>
    <s v="HELVETIA"/>
    <x v="1"/>
  </r>
  <r>
    <s v="2026002658"/>
    <s v="7602078597"/>
    <s v="D9C300000142"/>
    <s v=""/>
    <x v="2"/>
    <d v="2026-02-11T00:00:00"/>
    <s v="SATURNINO FERNANDEZ GARCIA"/>
    <s v="ACCIDENTES CONVENIO"/>
    <s v="ACCIDENTES"/>
    <n v="157.94"/>
    <s v="Eur."/>
    <n v="30.01"/>
    <s v="Eur."/>
    <n v="30.01"/>
    <s v="Eur."/>
    <n v="0"/>
    <s v="Eur."/>
    <s v="ASETRA"/>
    <n v="3.95"/>
    <s v="Eur."/>
    <s v="Cartera"/>
    <s v="Devuelto"/>
    <s v="BANASEG-SV"/>
    <s v="HELVETIA"/>
    <s v="ACCIDENTES"/>
    <s v="Correduría"/>
    <s v="47162"/>
    <s v="ALDEAMAYOR DE SAN MARTIN  VALLADOLID"/>
    <s v="Particular"/>
    <s v="12232675-X"/>
    <s v="Accidentes Convenio"/>
    <x v="6"/>
    <s v="HELVETIA"/>
    <x v="1"/>
  </r>
  <r>
    <s v="2026002659"/>
    <s v="7601123118"/>
    <s v="V4A960000025"/>
    <d v="2026-02-01T00:00:00"/>
    <x v="2"/>
    <d v="2026-02-01T00:00:00"/>
    <s v="GRACALSA,S.L."/>
    <s v="HELVETIA FLOTAS"/>
    <s v="AUTO FLOTA"/>
    <n v="1066.81"/>
    <s v="Eur."/>
    <n v="149.35"/>
    <s v="Eur."/>
    <n v="149.35"/>
    <s v="Eur."/>
    <n v="0"/>
    <s v="Eur."/>
    <s v="ASETRA"/>
    <n v="26.67"/>
    <s v="Eur."/>
    <s v="Cartera"/>
    <s v="Anulado"/>
    <s v="BANASEG-SV"/>
    <s v="HELVETIA"/>
    <s v="AUTOS"/>
    <s v="Correduría"/>
    <s v="47350"/>
    <s v="QUINTANILLA DE ONESIMO  VALLADOLID"/>
    <s v="Empresa"/>
    <s v="B-47325956"/>
    <s v="Autos Flotas"/>
    <x v="4"/>
    <s v="HELVETIA"/>
    <x v="1"/>
  </r>
  <r>
    <s v="2026002661"/>
    <s v="7601123119"/>
    <s v="V4A960000029"/>
    <s v=""/>
    <x v="2"/>
    <d v="2026-02-01T00:00:00"/>
    <s v="NUEVOS CLASTOS, S.L."/>
    <s v="HELVETIA FLOTAS"/>
    <s v="AUTO FLOTA"/>
    <n v="589.22"/>
    <s v="Eur."/>
    <n v="82.49"/>
    <s v="Eur."/>
    <n v="82.49"/>
    <s v="Eur."/>
    <n v="0"/>
    <s v="Eur."/>
    <s v=""/>
    <s v="0,00"/>
    <s v="Eur."/>
    <s v="Cartera"/>
    <s v="Facturado"/>
    <s v="BANASEG-SV"/>
    <s v="HELVETIA"/>
    <s v="AUTOS"/>
    <s v="Correduría"/>
    <s v="47140"/>
    <s v="LAGUNA DE DUERO  VALLADOLID"/>
    <s v="Empresa"/>
    <s v="B-47533468"/>
    <s v="Autos Flotas"/>
    <x v="4"/>
    <s v="HELVETIA"/>
    <x v="1"/>
  </r>
  <r>
    <s v="2026002660"/>
    <s v="7602078598"/>
    <s v="K3C300000017"/>
    <s v=""/>
    <x v="2"/>
    <d v="2026-02-13T00:00:00"/>
    <s v="TRALIFER S.L."/>
    <s v="ACCIDENTES CONVENIO"/>
    <s v="ACCIDENTES"/>
    <n v="266"/>
    <s v="Eur."/>
    <n v="50.54"/>
    <s v="Eur."/>
    <n v="50.54"/>
    <s v="Eur."/>
    <n v="0"/>
    <s v="Eur."/>
    <s v=""/>
    <s v="0,00"/>
    <s v="Eur."/>
    <s v="Cartera"/>
    <s v="Cobrado"/>
    <s v="BANASEG-SV"/>
    <s v="HELVETIA"/>
    <s v="ACCIDENTES"/>
    <s v="Correduría"/>
    <s v="47193"/>
    <s v="LA CISTERNIGA  VALLADOLID"/>
    <s v="Empresa"/>
    <s v="B-34136127"/>
    <s v="Accidentes Convenio"/>
    <x v="6"/>
    <s v="HELVETIA"/>
    <x v="1"/>
  </r>
  <r>
    <s v="2026002662"/>
    <s v="7602078600"/>
    <s v="D9R180000639"/>
    <s v=""/>
    <x v="2"/>
    <d v="2026-02-08T00:00:00"/>
    <s v="NUEVOS CLASTOS, S.L."/>
    <s v="HELVETIA RESP. CIVIL"/>
    <s v="R.C."/>
    <n v="2173.69"/>
    <s v="Eur."/>
    <n v="489.08"/>
    <s v="Eur."/>
    <n v="489.08"/>
    <s v="Eur."/>
    <n v="0"/>
    <s v="Eur."/>
    <s v=""/>
    <s v="0,00"/>
    <s v="Eur."/>
    <s v="Cartera"/>
    <s v="Cobrado"/>
    <s v="BANASEG-SV"/>
    <s v="HELVETIA"/>
    <s v="R.C."/>
    <s v="Correduría"/>
    <s v="47140"/>
    <s v="LAGUNA DE DUERO  VALLADOLID"/>
    <s v="Empresa"/>
    <s v="B-47533468"/>
    <s v="Responsabilidad Civil Empresa"/>
    <x v="5"/>
    <s v="HELVETIA"/>
    <x v="1"/>
  </r>
  <r>
    <s v="2026002665"/>
    <s v="7602078599"/>
    <s v="D9H150007988"/>
    <s v=""/>
    <x v="2"/>
    <d v="2026-02-06T00:00:00"/>
    <s v="MARIA JOSE BASTARDO MARTIN"/>
    <s v="HOGAR ELITE/VITAL/TOP"/>
    <s v="M.HOGAR"/>
    <n v="237.52"/>
    <s v="Eur."/>
    <n v="59.39"/>
    <s v="Eur."/>
    <n v="59.39"/>
    <s v="Eur."/>
    <n v="0"/>
    <s v="Eur."/>
    <s v=""/>
    <s v="0,00"/>
    <s v="Eur."/>
    <s v="Cartera"/>
    <s v="Cobrado"/>
    <s v="BANASEG-SV"/>
    <s v="HELVETIA"/>
    <s v="M.HOGAR"/>
    <s v="Correduría"/>
    <s v="47800"/>
    <s v="MEDINA DE RIOSECO  VALLADOLID"/>
    <s v="Particular"/>
    <s v="71116985-L"/>
    <s v="Hogar"/>
    <x v="2"/>
    <s v="HELVETIA"/>
    <x v="1"/>
  </r>
  <r>
    <s v="2026002663"/>
    <s v="7602078601"/>
    <s v="K3R180000265"/>
    <s v=""/>
    <x v="2"/>
    <d v="2026-02-25T00:00:00"/>
    <s v="ANTONIA MACIAS  ALONSO"/>
    <s v="HELVETIA RESP. CIVIL"/>
    <s v="R.C."/>
    <n v="51.38"/>
    <s v="Eur."/>
    <n v="11.56"/>
    <s v="Eur."/>
    <n v="11.56"/>
    <s v="Eur."/>
    <n v="0"/>
    <s v="Eur."/>
    <s v=""/>
    <s v="0,00"/>
    <s v="Eur."/>
    <s v="Cartera"/>
    <s v="Cobrado"/>
    <s v="BANASEG-SV"/>
    <s v="HELVETIA"/>
    <s v="R.C."/>
    <s v="Correduría"/>
    <s v="47195"/>
    <s v="ARROYO DE LA ENCOMIENDA  VALLADOLID"/>
    <s v="Particular"/>
    <s v="71124270-J"/>
    <s v="Responsabilidad Civil Empresa"/>
    <x v="5"/>
    <s v="HELVETIA"/>
    <x v="1"/>
  </r>
  <r>
    <s v="2026002666"/>
    <s v="7602078603"/>
    <s v="K3T180000067"/>
    <s v=""/>
    <x v="2"/>
    <d v="2026-02-18T00:00:00"/>
    <s v="STANYO DIMITROV STANEV"/>
    <s v="HELVETIA TRANSPORTE MERCANCIAS"/>
    <s v="TRANSPORTES"/>
    <n v="242.78"/>
    <s v="Eur."/>
    <n v="54.62"/>
    <s v="Eur."/>
    <n v="54.62"/>
    <s v="Eur."/>
    <n v="0"/>
    <s v="Eur."/>
    <s v=""/>
    <s v="0,00"/>
    <s v="Eur."/>
    <s v="Cartera"/>
    <s v="Cobrado"/>
    <s v="BANASEG-SV"/>
    <s v="HELVETIA"/>
    <s v="TRANSPORTES"/>
    <s v="Correduría"/>
    <s v="47193"/>
    <s v="LA CISTERNIGA  VALLADOLID"/>
    <s v="Particular"/>
    <s v="X5114610-P"/>
    <s v="Transportes Mercancías"/>
    <x v="8"/>
    <s v="HELVETIA"/>
    <x v="1"/>
  </r>
  <r>
    <s v="2026002664"/>
    <s v="7602078604"/>
    <s v="D9U150000008"/>
    <s v=""/>
    <x v="2"/>
    <d v="2026-02-01T00:00:00"/>
    <s v="COMUNIDAD DE PROPIETARIOS NUEVA DEL CARMEN"/>
    <s v="HELVETIA EDIFICIOS"/>
    <s v="M. INDUSTRIAL"/>
    <n v="887.61"/>
    <s v="Eur."/>
    <n v="168.65"/>
    <s v="Eur."/>
    <n v="168.65"/>
    <s v="Eur."/>
    <n v="0"/>
    <s v="Eur."/>
    <s v=""/>
    <s v="0,00"/>
    <s v="Eur."/>
    <s v="Cartera"/>
    <s v="Cobrado"/>
    <s v="BANASEG-SV"/>
    <s v="HELVETIA"/>
    <s v="MULTIRRIESGOS INDUSTRIAL"/>
    <s v="Correduría"/>
    <s v="47011"/>
    <s v="VALLADOLID  VALLADOLID"/>
    <s v="Empresa"/>
    <s v="H-47306493"/>
    <s v="Comunidades"/>
    <x v="1"/>
    <s v="HELVETIA"/>
    <x v="1"/>
  </r>
  <r>
    <s v="2026002293"/>
    <s v="30/2026/61249/0/1"/>
    <s v="302026612490"/>
    <s v=""/>
    <x v="3"/>
    <d v="2026-01-19T00:00:00"/>
    <s v="INMEVA INFRAESTRUCTURAS, S.L."/>
    <s v="TODORIESGO CONSTRUCCION"/>
    <s v="M. INDUSTRIAL"/>
    <n v="1710.68"/>
    <s v="Eur."/>
    <n v="342.14"/>
    <s v="Eur."/>
    <n v="342.14"/>
    <s v="Eur."/>
    <n v="0"/>
    <s v="Eur."/>
    <s v=""/>
    <s v="0,00"/>
    <s v="Eur."/>
    <s v="Único Producción"/>
    <s v="Cobrado"/>
    <s v="BANASEG-SV"/>
    <s v="ASEFA"/>
    <s v="MULTIRRIESGOS INDUSTRIAL"/>
    <s v="Correduría"/>
    <s v="47012"/>
    <s v="VALLADOLID  VALLADOLID"/>
    <s v="Empresa"/>
    <s v="B-47383328"/>
    <s v="Todo Riesgo Construcción"/>
    <x v="10"/>
    <s v="ASEFA"/>
    <x v="0"/>
  </r>
  <r>
    <s v="2026002372"/>
    <s v="6424228660"/>
    <s v="151977642"/>
    <s v=""/>
    <x v="19"/>
    <d v="2026-01-19T00:00:00"/>
    <s v="POL BRUGMAN S.L."/>
    <s v="TRANSPORTES"/>
    <s v="TRANSPORTES"/>
    <n v="3069.54"/>
    <s v="Eur."/>
    <n v="767.38"/>
    <s v="Eur."/>
    <n v="767.38"/>
    <s v="Eur."/>
    <n v="0"/>
    <s v="Eur."/>
    <s v="ASETRA 2024"/>
    <n v="0"/>
    <s v="Eur."/>
    <s v="Producción"/>
    <s v="Cobrado"/>
    <s v="BANASEG-SV"/>
    <s v="ZURICH INSURANCE"/>
    <s v="TRANSPORTES"/>
    <s v="Correduría"/>
    <s v="47195"/>
    <s v="ARROYO DE LA ENCOMIENDA  VALLADOLID"/>
    <s v="Empresa"/>
    <s v="B-47702220"/>
    <s v="Transportes Mercancías"/>
    <x v="8"/>
    <s v="ZURICH"/>
    <x v="0"/>
  </r>
  <r>
    <s v="2026002716"/>
    <s v="7601124319"/>
    <s v="K3T300001329"/>
    <d v="2026-02-02T00:00:00"/>
    <x v="0"/>
    <d v="2026-01-01T00:00:00"/>
    <s v="CONSTANCIO DE LA FUENTE OLMOS"/>
    <s v="HELVETIA MULTIRRIESGO TRANSPORTISTA"/>
    <s v="A.MAQUINARIA"/>
    <n v="588.66"/>
    <s v="Eur."/>
    <n v="105.96"/>
    <s v="Eur."/>
    <n v="105.96"/>
    <s v="Eur."/>
    <n v="0"/>
    <s v="Eur."/>
    <s v=""/>
    <s v="0,00"/>
    <s v="Eur."/>
    <s v="Producción"/>
    <s v="Anulado_Cia"/>
    <s v="BANASEG-SV"/>
    <s v="HELVETIA"/>
    <s v="A.MAQUINARIA"/>
    <s v="Correduría"/>
    <s v="40215"/>
    <s v="ARROYO DE CUELLAR  SEGOVIA"/>
    <s v="Particular"/>
    <s v="03472535-H"/>
    <s v="Transportes Mercancías"/>
    <x v="8"/>
    <s v="HELVETIA"/>
    <x v="0"/>
  </r>
  <r>
    <s v="2026002719"/>
    <s v="7601124268"/>
    <s v="K3T300001328"/>
    <s v=""/>
    <x v="0"/>
    <d v="2026-01-01T00:00:00"/>
    <s v="CASASTRANS TRANSPORTES GENERALES S. L."/>
    <s v="HELVETIA MULTIRRIESGO TRANSPORTISTA"/>
    <s v="A.MAQUINARIA"/>
    <n v="443.91"/>
    <s v="Eur."/>
    <n v="79.900000000000006"/>
    <s v="Eur."/>
    <n v="79.900000000000006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17"/>
    <s v="7601124955"/>
    <s v="K3T300001330"/>
    <s v=""/>
    <x v="0"/>
    <d v="2026-01-01T00:00:00"/>
    <s v="DAVID DOMINGUEZ MUÑOZ"/>
    <s v="HELVETIA MULTIRRIESGO TRANSPORTISTA"/>
    <s v="A.MAQUINARIA"/>
    <n v="334.83"/>
    <s v="Eur."/>
    <n v="60.28"/>
    <s v="Eur."/>
    <n v="60.28"/>
    <s v="Eur."/>
    <n v="0"/>
    <s v="Eur."/>
    <s v=""/>
    <s v="0,00"/>
    <s v="Eur."/>
    <s v="Producción"/>
    <s v="Cobrado"/>
    <s v="BANASEG-SV"/>
    <s v="HELVETIA"/>
    <s v="A.MAQUINARIA"/>
    <s v="Correduría"/>
    <s v="40460"/>
    <s v="SANTIUSTE DE S. JUAN BAUTISTA  SEGOVIA"/>
    <s v="Particular"/>
    <s v="70242705-S"/>
    <s v="Transportes Mercancías"/>
    <x v="8"/>
    <s v="HELVETIA"/>
    <x v="0"/>
  </r>
  <r>
    <s v="2026002718"/>
    <s v="7601125033"/>
    <s v="K3T300001331"/>
    <s v=""/>
    <x v="0"/>
    <d v="2026-01-01T00:00:00"/>
    <s v="DOMINGO AJO DIEZ"/>
    <s v="HELVETIA MULTIRRIESGO TRANSPORTISTA"/>
    <s v="A.MAQUINARIA"/>
    <n v="279.75"/>
    <s v="Eur."/>
    <n v="50.35"/>
    <s v="Eur."/>
    <n v="50.35"/>
    <s v="Eur."/>
    <n v="0"/>
    <s v="Eur."/>
    <s v=""/>
    <s v="0,00"/>
    <s v="Eur."/>
    <s v="Producción"/>
    <s v="Cobrado"/>
    <s v="BANASEG-SV"/>
    <s v="HELVETIA"/>
    <s v="A.MAQUINARIA"/>
    <s v="Correduría"/>
    <s v="40450"/>
    <s v="NAVA DE LA ASUNCION  SEGOVIA"/>
    <s v="Particular"/>
    <s v="03456890-J"/>
    <s v="Transportes Mercancías"/>
    <x v="8"/>
    <s v="HELVETIA"/>
    <x v="0"/>
  </r>
  <r>
    <s v="2026002720"/>
    <s v="7601125097"/>
    <s v="K3T300001332"/>
    <s v=""/>
    <x v="0"/>
    <d v="2026-01-01T00:00:00"/>
    <s v="HECTOR DE LA FUENTE OLMOS"/>
    <s v="HELVETIA MULTIRRIESGO TRANSPORTISTA"/>
    <s v="A.MAQUINARIA"/>
    <n v="274.74"/>
    <s v="Eur."/>
    <n v="49.45"/>
    <s v="Eur."/>
    <n v="49.45"/>
    <s v="Eur."/>
    <n v="0"/>
    <s v="Eur."/>
    <s v=""/>
    <s v="0,00"/>
    <s v="Eur."/>
    <s v="Producción"/>
    <s v="Cobrado"/>
    <s v="BANASEG-SV"/>
    <s v="HELVETIA"/>
    <s v="A.MAQUINARIA"/>
    <s v="Correduría"/>
    <s v="40470"/>
    <s v="NAVAS DE ORO  SEGOVIA"/>
    <s v="Particular"/>
    <s v="03472230-N"/>
    <s v="Transportes Mercancías"/>
    <x v="8"/>
    <s v="HELVETIA"/>
    <x v="0"/>
  </r>
  <r>
    <s v="2026002721"/>
    <s v="7601125110"/>
    <s v="K3T300001333"/>
    <s v=""/>
    <x v="0"/>
    <d v="2026-01-01T00:00:00"/>
    <s v="JAVIER CASAS HERRERO"/>
    <s v="HELVETIA MULTIRRIESGO TRANSPORTISTA"/>
    <s v="A.MAQUINARIA"/>
    <n v="594.05999999999995"/>
    <s v="Eur."/>
    <n v="106.92"/>
    <s v="Eur."/>
    <n v="106.92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 SEGOVIA"/>
    <s v="Particular"/>
    <s v="70239882-K"/>
    <s v="Transportes Mercancías"/>
    <x v="8"/>
    <s v="HELVETIA"/>
    <x v="0"/>
  </r>
  <r>
    <s v="2026002723"/>
    <s v="7601125115"/>
    <s v="K3T300001334"/>
    <s v=""/>
    <x v="0"/>
    <d v="2026-01-01T00:00:00"/>
    <s v="JAVIER CASAS HERRERO"/>
    <s v="HELVETIA MULTIRRIESGO TRANSPORTISTA"/>
    <s v="A.MAQUINARIA"/>
    <n v="316.69"/>
    <s v="Eur."/>
    <n v="57"/>
    <s v="Eur."/>
    <n v="57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 SEGOVIA"/>
    <s v="Particular"/>
    <s v="70239882-K"/>
    <s v="Transportes Mercancías"/>
    <x v="8"/>
    <s v="HELVETIA"/>
    <x v="0"/>
  </r>
  <r>
    <s v="2026002722"/>
    <s v="7601125126"/>
    <s v="K3T300001335"/>
    <s v=""/>
    <x v="0"/>
    <d v="2026-01-01T00:00:00"/>
    <s v="JORGE ALVAREZ ARRIBAS"/>
    <s v="HELVETIA MULTIRRIESGO TRANSPORTISTA"/>
    <s v="A.MAQUINARIA"/>
    <n v="442.83"/>
    <s v="Eur."/>
    <n v="79.709999999999994"/>
    <s v="Eur."/>
    <n v="79.709999999999994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Particular"/>
    <s v="03456256-T"/>
    <s v="Transportes Mercancías"/>
    <x v="8"/>
    <s v="HELVETIA"/>
    <x v="0"/>
  </r>
  <r>
    <s v="2026002724"/>
    <s v="7601125221"/>
    <s v="K3T300001343"/>
    <s v=""/>
    <x v="0"/>
    <d v="2026-01-01T00:00:00"/>
    <s v="TRANS SAMBOAL, S.L."/>
    <s v="HELVETIA MULTIRRIESGO TRANSPORTISTA"/>
    <s v="A.MAQUINARIA"/>
    <n v="588.66"/>
    <s v="Eur."/>
    <n v="105.96"/>
    <s v="Eur."/>
    <n v="105.96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25"/>
    <s v="7601125151"/>
    <s v="K3T300001338"/>
    <s v=""/>
    <x v="0"/>
    <d v="2026-01-01T00:00:00"/>
    <s v="JOSE MARIA BALBAS MARTIN"/>
    <s v="HELVETIA MULTIRRIESGO TRANSPORTISTA"/>
    <s v="A.MAQUINARIA"/>
    <n v="557.34"/>
    <s v="Eur."/>
    <n v="100.33"/>
    <s v="Eur."/>
    <n v="100.33"/>
    <s v="Eur."/>
    <n v="0"/>
    <s v="Eur."/>
    <s v=""/>
    <s v="0,00"/>
    <s v="Eur."/>
    <s v="Producción"/>
    <s v="Cobrado"/>
    <s v="BANASEG-SV"/>
    <s v="HELVETIA"/>
    <s v="A.MAQUINARIA"/>
    <s v="Correduría"/>
    <s v="40153"/>
    <s v="FUENTEMILANOS  SEGOVIA"/>
    <s v="Particular"/>
    <s v="03454536-M"/>
    <s v="Transportes Mercancías"/>
    <x v="8"/>
    <s v="HELVETIA"/>
    <x v="0"/>
  </r>
  <r>
    <s v="2026002726"/>
    <s v="7601125162"/>
    <s v="K3T300001339"/>
    <s v=""/>
    <x v="0"/>
    <d v="2026-01-01T00:00:00"/>
    <s v="JOSE RAMON FRAILE SACRISTAN"/>
    <s v="HELVETIA MULTIRRIESGO TRANSPORTISTA"/>
    <s v="A.MAQUINARIA"/>
    <n v="756.07"/>
    <s v="Eur."/>
    <n v="136.09"/>
    <s v="Eur."/>
    <n v="136.09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Particular"/>
    <s v="03452268-Z"/>
    <s v="Transportes Mercancías"/>
    <x v="8"/>
    <s v="HELVETIA"/>
    <x v="0"/>
  </r>
  <r>
    <s v="2026002727"/>
    <s v="7601125174"/>
    <s v="K3T300001340"/>
    <s v=""/>
    <x v="0"/>
    <d v="2026-01-01T00:00:00"/>
    <s v="OSCAR CARDABA TEJEDOR"/>
    <s v="HELVETIA MULTIRRIESGO TRANSPORTISTA"/>
    <s v="A.MAQUINARIA"/>
    <n v="298.43"/>
    <s v="Eur."/>
    <n v="53.73"/>
    <s v="Eur."/>
    <n v="53.73"/>
    <s v="Eur."/>
    <n v="0"/>
    <s v="Eur."/>
    <s v=""/>
    <s v="0,00"/>
    <s v="Eur."/>
    <s v="Producción"/>
    <s v="Cobrado"/>
    <s v="BANASEG-SV"/>
    <s v="HELVETIA"/>
    <s v="A.MAQUINARIA"/>
    <s v="Correduría"/>
    <s v="40260"/>
    <s v="FUENTEPELAYO  SEGOVIA"/>
    <s v="Particular"/>
    <s v="03458935-B"/>
    <s v="Transportes Mercancías"/>
    <x v="8"/>
    <s v="HELVETIA"/>
    <x v="0"/>
  </r>
  <r>
    <s v="2026002728"/>
    <s v="7601125211"/>
    <s v="K3T300001342"/>
    <s v=""/>
    <x v="0"/>
    <d v="2026-01-01T00:00:00"/>
    <s v="TRANS SAMBOAL, S.L."/>
    <s v="HELVETIA MULTIRRIESGO TRANSPORTISTA"/>
    <s v="A.MAQUINARIA"/>
    <n v="594.05999999999995"/>
    <s v="Eur."/>
    <n v="106.92"/>
    <s v="Eur."/>
    <n v="106.92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29"/>
    <s v="7601125198"/>
    <s v="K3T300001341"/>
    <s v=""/>
    <x v="0"/>
    <d v="2026-01-01T00:00:00"/>
    <s v="TRANS SAMBOAL, S.L."/>
    <s v="HELVETIA MULTIRRIESGO TRANSPORTISTA"/>
    <s v="A.MAQUINARIA"/>
    <n v="540.5"/>
    <s v="Eur."/>
    <n v="97.29"/>
    <s v="Eur."/>
    <n v="97.29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30"/>
    <s v="7601125131"/>
    <s v="K3T300001336"/>
    <s v=""/>
    <x v="0"/>
    <d v="2026-01-01T00:00:00"/>
    <s v="JORGE ALVAREZ ARRIBAS"/>
    <s v="HELVETIA MULTIRRIESGO TRANSPORTISTA"/>
    <s v="A.MAQUINARIA"/>
    <n v="557.34"/>
    <s v="Eur."/>
    <n v="100.33"/>
    <s v="Eur."/>
    <n v="100.33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Particular"/>
    <s v="03456256-T"/>
    <s v="Transportes Mercancías"/>
    <x v="8"/>
    <s v="HELVETIA"/>
    <x v="0"/>
  </r>
  <r>
    <s v="2026002731"/>
    <s v="7601125237"/>
    <s v="K3T300001344"/>
    <s v=""/>
    <x v="0"/>
    <d v="2026-01-01T00:00:00"/>
    <s v="TRANS SAMBOAL, S.L."/>
    <s v="HELVETIA MULTIRRIESGO TRANSPORTISTA"/>
    <s v="A.MAQUINARIA"/>
    <n v="284.06"/>
    <s v="Eur."/>
    <n v="51.14"/>
    <s v="Eur."/>
    <n v="51.14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32"/>
    <s v="7601125139"/>
    <s v="K3T300001337"/>
    <s v=""/>
    <x v="0"/>
    <d v="2026-01-01T00:00:00"/>
    <s v="JORGE ALVAREZ ARRIBAS"/>
    <s v="HELVETIA MULTIRRIESGO TRANSPORTISTA"/>
    <s v="A.MAQUINARIA"/>
    <n v="631.87"/>
    <s v="Eur."/>
    <n v="113.73"/>
    <s v="Eur."/>
    <n v="113.73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Particular"/>
    <s v="03456256-T"/>
    <s v="Transportes Mercancías"/>
    <x v="8"/>
    <s v="HELVETIA"/>
    <x v="0"/>
  </r>
  <r>
    <s v="2026002733"/>
    <s v="7601125247"/>
    <s v="K3T300001345"/>
    <s v=""/>
    <x v="0"/>
    <d v="2026-01-01T00:00:00"/>
    <s v="TRANS SAMBOAL, S.L."/>
    <s v="HELVETIA MULTIRRIESGO TRANSPORTISTA"/>
    <s v="A.MAQUINARIA"/>
    <n v="745.27"/>
    <s v="Eur."/>
    <n v="134.13999999999999"/>
    <s v="Eur."/>
    <n v="134.13999999999999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34"/>
    <s v="7601125290"/>
    <s v="K3T300001350"/>
    <s v=""/>
    <x v="0"/>
    <d v="2026-01-01T00:00:00"/>
    <s v="TRANS SANTIAGUILLO, S.L."/>
    <s v="HELVETIA MULTIRRIESGO TRANSPORTISTA"/>
    <s v="A.MAQUINARIA"/>
    <n v="864.07"/>
    <s v="Eur."/>
    <n v="155.53"/>
    <s v="Eur."/>
    <n v="155.5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35"/>
    <s v="7601125311"/>
    <s v="K3T300001352"/>
    <s v=""/>
    <x v="0"/>
    <d v="2026-01-01T00:00:00"/>
    <s v="TRANS SANTIAGUILLO, S.L.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36"/>
    <s v="7601125254"/>
    <s v="K3T300001346"/>
    <s v=""/>
    <x v="0"/>
    <d v="2026-01-01T00:00:00"/>
    <s v="LUIS MIGUEL AGUADO ADANERO"/>
    <s v="HELVETIA MULTIRRIESGO TRANSPORTISTA"/>
    <s v="A.MAQUINARIA"/>
    <n v="432.04"/>
    <s v="Eur."/>
    <n v="77.760000000000005"/>
    <s v="Eur."/>
    <n v="77.760000000000005"/>
    <s v="Eur."/>
    <n v="0"/>
    <s v="Eur."/>
    <s v=""/>
    <s v="0,00"/>
    <s v="Eur."/>
    <s v="Producción"/>
    <s v="Cobrado"/>
    <s v="BANASEG-SV"/>
    <s v="HELVETIA"/>
    <s v="A.MAQUINARIA"/>
    <s v="Correduría"/>
    <s v="40470"/>
    <s v="NAVAS DE ORO - SEGOVIA"/>
    <s v="Particular"/>
    <s v="03446885-J"/>
    <s v="Transportes Mercancías"/>
    <x v="8"/>
    <s v="HELVETIA"/>
    <x v="0"/>
  </r>
  <r>
    <s v="2026002737"/>
    <s v="7601125275"/>
    <s v="K3T300001348"/>
    <s v=""/>
    <x v="0"/>
    <d v="2026-01-01T00:00:00"/>
    <s v="TRANS SANTIAGUILLO, S.L."/>
    <s v="HELVETIA MULTIRRIESGO TRANSPORTISTA"/>
    <s v="A.MAQUINARIA"/>
    <n v="864.07"/>
    <s v="Eur."/>
    <n v="155.53"/>
    <s v="Eur."/>
    <n v="155.5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38"/>
    <s v="7601125284"/>
    <s v="K3T300001349"/>
    <s v=""/>
    <x v="0"/>
    <d v="2026-01-01T00:00:00"/>
    <s v="TRANS SANTIAGUILLO, S.L."/>
    <s v="HELVETIA MULTIRRIESGO TRANSPORTISTA"/>
    <s v="A.MAQUINARIA"/>
    <n v="1080.0999999999999"/>
    <s v="Eur."/>
    <n v="194.42"/>
    <s v="Eur."/>
    <n v="194.42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39"/>
    <s v="7601125267"/>
    <s v="K3T300001347"/>
    <s v=""/>
    <x v="0"/>
    <d v="2026-01-01T00:00:00"/>
    <s v="TRANS SANTIAGUILLO, S.L."/>
    <s v="HELVETIA MULTIRRIESGO TRANSPORTISTA"/>
    <s v="A.MAQUINARIA"/>
    <n v="864.07"/>
    <s v="Eur."/>
    <n v="155.53"/>
    <s v="Eur."/>
    <n v="155.5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0"/>
    <s v="7601125302"/>
    <s v="K3T300001351"/>
    <s v=""/>
    <x v="0"/>
    <d v="2026-01-01T00:00:00"/>
    <s v="TRANS SANTIAGUILLO, S.L."/>
    <s v="HELVETIA MULTIRRIESGO TRANSPORTISTA"/>
    <s v="A.MAQUINARIA"/>
    <n v="1080.0999999999999"/>
    <s v="Eur."/>
    <n v="194.42"/>
    <s v="Eur."/>
    <n v="194.42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1"/>
    <s v="7601125330"/>
    <s v="K3T300001354"/>
    <s v=""/>
    <x v="0"/>
    <d v="2026-01-01T00:00:00"/>
    <s v="TRANS SANTIAGUILLO, S.L.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2"/>
    <s v="7601125359"/>
    <s v="K3T300001356"/>
    <s v=""/>
    <x v="0"/>
    <d v="2026-01-01T00:00:00"/>
    <s v="TRANS SANTIAGUILLO, S.L."/>
    <s v="HELVETIA MULTIRRIESGO TRANSPORTISTA"/>
    <s v="A.MAQUINARIA"/>
    <n v="1296.1099999999999"/>
    <s v="Eur."/>
    <n v="233.3"/>
    <s v="Eur."/>
    <n v="233.3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3"/>
    <s v="7601125354"/>
    <s v="K3T300001355"/>
    <s v=""/>
    <x v="0"/>
    <d v="2026-01-01T00:00:00"/>
    <s v="TRANS SANTIAGUILLO, S.L."/>
    <s v="HELVETIA MULTIRRIESGO TRANSPORTISTA"/>
    <s v="A.MAQUINARIA"/>
    <n v="1080.0999999999999"/>
    <s v="Eur."/>
    <n v="194.42"/>
    <s v="Eur."/>
    <n v="194.42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4"/>
    <s v="7601125367"/>
    <s v="K3T300001357"/>
    <s v=""/>
    <x v="0"/>
    <d v="2026-01-01T00:00:00"/>
    <s v="TRANS SANTIAGUILLO, S.L."/>
    <s v="HELVETIA MULTIRRIESGO TRANSPORTISTA"/>
    <s v="A.MAQUINARIA"/>
    <n v="1339.32"/>
    <s v="Eur."/>
    <n v="241.08"/>
    <s v="Eur."/>
    <n v="241.08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45"/>
    <s v="7601125315"/>
    <s v="K3T300001353"/>
    <s v=""/>
    <x v="0"/>
    <d v="2026-01-01T00:00:00"/>
    <s v="TRANS SANTIAGUILLO, S.L.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396"/>
    <s v="8768351182"/>
    <s v="2002600023804"/>
    <s v=""/>
    <x v="5"/>
    <d v="2026-01-16T00:00:00"/>
    <s v="TTES. JEREZ, S.L.U."/>
    <s v="AUTOS 2025 BANASEGUR"/>
    <s v="AUTOS"/>
    <n v="577.04"/>
    <s v="Eur."/>
    <n v="57.71"/>
    <s v="Eur."/>
    <n v="57.71"/>
    <s v="Eur."/>
    <n v="0"/>
    <s v="Eur."/>
    <s v=""/>
    <s v="0,00"/>
    <s v="Eur."/>
    <s v="Producción"/>
    <s v="Cobrado"/>
    <s v="BANASEG-SV"/>
    <s v="MAPFRE ESPAÑA, S.A."/>
    <s v="AUTOS"/>
    <s v="Correduría"/>
    <s v="47009"/>
    <s v="VALLADOLID   VALLADOLID"/>
    <s v="Empresa"/>
    <s v="B-11609047"/>
    <s v="Autos Cat. 2"/>
    <x v="4"/>
    <s v="MAPFRE"/>
    <x v="0"/>
  </r>
  <r>
    <s v="2026002397"/>
    <s v="8768356592"/>
    <s v="2002600023871"/>
    <s v=""/>
    <x v="5"/>
    <d v="2026-01-16T00:00:00"/>
    <s v="TTES. JEREZ, S.L.U."/>
    <s v="AUTOS 2023 "/>
    <s v="AUTOS"/>
    <n v="516.70000000000005"/>
    <s v="Eur."/>
    <n v="72.34"/>
    <s v="Eur."/>
    <n v="72.34"/>
    <s v="Eur."/>
    <n v="0"/>
    <s v="Eur."/>
    <s v=""/>
    <s v="0,00"/>
    <s v="Eur."/>
    <s v="Producción"/>
    <s v="Cobrado"/>
    <s v="BANASEG-SV"/>
    <s v="MAPFRE ESPAÑA, S.A."/>
    <s v="AUTOS"/>
    <s v="Correduría"/>
    <s v="47009"/>
    <s v="VALLADOLID   VALLADOLID"/>
    <s v="Empresa"/>
    <s v="B-11609047"/>
    <s v="Autos Cat. 3"/>
    <x v="0"/>
    <s v="MAPFRE"/>
    <x v="0"/>
  </r>
  <r>
    <s v="2026002667"/>
    <s v="8766187711"/>
    <s v="1001035916"/>
    <s v=""/>
    <x v="2"/>
    <d v="2026-02-15T00:00:00"/>
    <s v="AGRO SANMOR, S.L."/>
    <s v="AUTOS FLOTA"/>
    <s v="AUTO FLOTA"/>
    <n v="2419.83"/>
    <s v="Eur."/>
    <n v="193.59"/>
    <s v="Eur."/>
    <n v="193.59"/>
    <s v="Eur."/>
    <n v="0"/>
    <s v="Eur."/>
    <s v="ASETRA 2024"/>
    <n v="0"/>
    <s v="Eur."/>
    <s v="Cartera"/>
    <s v="Cobrado"/>
    <s v="BANASEG-SV"/>
    <s v="MAPFRE ESPAÑA, S.A."/>
    <s v="AUTOS"/>
    <s v="Correduría"/>
    <s v="47850"/>
    <s v="VILLANUEVA DE LOS CABALLEROS  VALLADOLID"/>
    <s v="Empresa"/>
    <s v="B-47801931"/>
    <s v="Autos Flotas"/>
    <x v="4"/>
    <s v="MAPFRE"/>
    <x v="1"/>
  </r>
  <r>
    <s v="2026003105"/>
    <s v="8768368600"/>
    <s v="621574710211"/>
    <s v=""/>
    <x v="0"/>
    <d v="2026-01-01T00:00:00"/>
    <s v="HERMANOS SUAREZ ARIAS,S.L."/>
    <s v="TRANSPORTES DE MERCANCIAS"/>
    <s v="TRANSPORTES"/>
    <n v="21965"/>
    <s v="Eur."/>
    <n v="4942.12"/>
    <s v="Eur."/>
    <n v="4942.12"/>
    <s v="Eur."/>
    <n v="0"/>
    <s v="Eur."/>
    <s v=""/>
    <s v="0,00"/>
    <s v="Eur."/>
    <s v="Cartera"/>
    <s v="Facturado"/>
    <s v="BANASEG-SV"/>
    <s v="MAPFRE ESPAÑA, S.A."/>
    <s v="TRANSPORTES"/>
    <s v="Correduría"/>
    <s v="24005"/>
    <s v="LEON   LEON"/>
    <s v="Empresa"/>
    <s v="B-24203143"/>
    <s v="Transportes Mercancías"/>
    <x v="8"/>
    <s v="MAPFRE"/>
    <x v="0"/>
  </r>
  <r>
    <s v="2026002364"/>
    <s v="879686289"/>
    <s v="31957932-00445"/>
    <s v=""/>
    <x v="17"/>
    <d v="2026-01-19T00:00:00"/>
    <s v="LOGISTICA GLOBAL DEL SUR, S.L."/>
    <s v="AUTOGRUP V.03 (VH.COM. 2ª CATEG.)"/>
    <s v="AUTO FLOTA"/>
    <n v="506.19"/>
    <s v="Eur."/>
    <n v="40.5"/>
    <s v="Eur."/>
    <n v="40.5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295"/>
    <s v="879755522"/>
    <s v="58245612"/>
    <s v=""/>
    <x v="19"/>
    <d v="2026-01-19T00:00:00"/>
    <s v="ALFONSO FERNANDEZ PELAZ"/>
    <s v="ALLIANZ MOTO V.03"/>
    <s v="AUTOS"/>
    <n v="34.049999999999997"/>
    <s v="Eur."/>
    <n v="5.37"/>
    <s v="Eur."/>
    <n v="4.09"/>
    <s v="Eur."/>
    <n v="1.28"/>
    <s v="Eur."/>
    <s v=""/>
    <s v="0,00"/>
    <s v="Eur."/>
    <s v="Producción"/>
    <s v="Cobrado"/>
    <s v="BANASEG-SV"/>
    <s v="ALLIANZ"/>
    <s v="AUTOS"/>
    <s v="Correduría"/>
    <s v="47011"/>
    <s v="VALLADOLID  VALLADOLID"/>
    <s v="Particular"/>
    <s v="71126432-J"/>
    <s v="Autos Cat. 3"/>
    <x v="0"/>
    <s v="ALLIANZ"/>
    <x v="0"/>
  </r>
  <r>
    <s v="2026002296"/>
    <s v="879708208"/>
    <s v="12372022-02001"/>
    <d v="2026-01-21T00:00:00"/>
    <x v="17"/>
    <d v="2026-01-01T00:00:00"/>
    <s v="TRANS. EL TABANO, S.L."/>
    <s v="AUTOGRUP V.03 (VH.COM. 2ª CATEG.)"/>
    <s v="AUTO FLOTA"/>
    <n v="2001.24"/>
    <s v="Eur."/>
    <n v="240.15"/>
    <s v="Eur."/>
    <n v="240.15"/>
    <s v="Eur."/>
    <n v="0"/>
    <s v="Eur."/>
    <s v=""/>
    <s v="0,00"/>
    <s v="Eur."/>
    <s v="Producción"/>
    <s v="Anulado_Cia"/>
    <s v="BANASEG-SV"/>
    <s v="ALLIANZ"/>
    <s v="AUTOS"/>
    <s v="Correduría"/>
    <s v="47300"/>
    <s v="PEÑAFIEL  VALLADOLID"/>
    <s v="Empresa"/>
    <s v="B-47352760"/>
    <s v="Autos Flotas"/>
    <x v="4"/>
    <s v="ALLIANZ"/>
    <x v="0"/>
  </r>
  <r>
    <s v="2026002377"/>
    <s v="879736720"/>
    <s v="24314177"/>
    <s v=""/>
    <x v="13"/>
    <d v="2024-12-01T00:00:00"/>
    <s v="JOSE FERNANDO DE LA FUENTE ASPRON"/>
    <s v="ACC. CONVENIO"/>
    <s v="ACCIDENTES"/>
    <n v="60"/>
    <s v="Eur."/>
    <n v="12"/>
    <s v="Eur."/>
    <n v="12"/>
    <s v="Eur."/>
    <n v="0"/>
    <s v="Eur."/>
    <s v=""/>
    <s v="0,00"/>
    <s v="Eur."/>
    <s v="Supl. Modificación de Cartera"/>
    <s v="Liquidado_Cia"/>
    <s v="BANASEG-SV"/>
    <s v="ALLIANZ"/>
    <s v="ACCIDENTES"/>
    <s v="Correduría"/>
    <s v="47008"/>
    <s v="VALLADOLID  VALLADOLID"/>
    <s v="Particular"/>
    <s v="00695316-A"/>
    <s v="Accidentes Convenio"/>
    <x v="6"/>
    <s v="ALLIANZ"/>
    <x v="0"/>
  </r>
  <r>
    <s v="2026002374"/>
    <s v="8769026790"/>
    <s v="7051118207"/>
    <s v=""/>
    <x v="8"/>
    <d v="2026-01-08T00:00:00"/>
    <s v="TRANSPORTES Y GRUAS TINLOHI,S.L."/>
    <s v="AUTOS 2025 BANASEGUR"/>
    <s v="AUTOS"/>
    <n v="307.58"/>
    <s v="Eur."/>
    <n v="24.6"/>
    <s v="Eur."/>
    <n v="24.6"/>
    <s v="Eur."/>
    <n v="0"/>
    <s v="Eur."/>
    <s v=""/>
    <s v="0,00"/>
    <s v="Eur."/>
    <s v="Producción"/>
    <s v="Cobrado"/>
    <s v="BANASEG-SV"/>
    <s v="MAPFRE ESPAÑA, S.A."/>
    <s v="AUTOS"/>
    <s v="Correduría"/>
    <s v="47193"/>
    <s v="LA CISTERNIGA    VALLADOLID"/>
    <s v="Empresa"/>
    <s v="B-47358122"/>
    <s v="Autos Cat. 2"/>
    <x v="4"/>
    <s v="MAPFRE"/>
    <x v="0"/>
  </r>
  <r>
    <s v="2026002805"/>
    <s v="8772582095"/>
    <s v="7051118217"/>
    <s v=""/>
    <x v="21"/>
    <d v="2026-01-08T00:00:00"/>
    <s v="TRANSPORTES Y GRUAS TINLOHI,S.L."/>
    <s v="AUTOS 2025 BANASEGUR"/>
    <s v="AUTOS"/>
    <n v="266.62"/>
    <s v="Eur."/>
    <n v="21.35"/>
    <s v="Eur."/>
    <n v="21.35"/>
    <s v="Eur."/>
    <n v="0"/>
    <s v="Eur."/>
    <s v=""/>
    <s v="0,00"/>
    <s v="Eur."/>
    <s v="Producción"/>
    <s v="Liquidado_Cia"/>
    <s v="BANASEG-SV"/>
    <s v="MAPFRE ESPAÑA, S.A."/>
    <s v="AUTOS"/>
    <s v="Correduría"/>
    <s v="47193"/>
    <s v="LA CISTERNIGA    VALLADOLID"/>
    <s v="Empresa"/>
    <s v="B-47358122"/>
    <s v="Autos Cat. 2"/>
    <x v="4"/>
    <s v="MAPFRE"/>
    <x v="1"/>
  </r>
  <r>
    <s v="2026002298"/>
    <s v="7601127442"/>
    <s v="D9A620000003"/>
    <s v=""/>
    <x v="17"/>
    <d v="2026-01-21T00:00:00"/>
    <s v="JUAN IGNACIO REFOLIO HIERRO"/>
    <s v="HELVETIA SEMI REMOLQUES"/>
    <s v="AUTOS"/>
    <n v="59.09"/>
    <s v="Eur."/>
    <n v="8.27"/>
    <s v="Eur."/>
    <n v="8.27"/>
    <s v="Eur."/>
    <n v="0"/>
    <s v="Eur."/>
    <s v=""/>
    <s v="0,00"/>
    <s v="Eur."/>
    <s v="Supl. Modificación de Cartera"/>
    <s v="Liquidado_Cia"/>
    <s v="BANASEG-SV"/>
    <s v="HELVETIA"/>
    <s v="AUTOS"/>
    <s v="Correduría"/>
    <s v="06810"/>
    <s v="MERIDA  BADAJOZ"/>
    <s v="Particular"/>
    <s v="09186622-P"/>
    <s v="Autos Cat. 2"/>
    <x v="4"/>
    <s v="HELVETIA"/>
    <x v="0"/>
  </r>
  <r>
    <s v="2026002362"/>
    <s v="7601128294"/>
    <s v="D9A960000015"/>
    <s v=""/>
    <x v="17"/>
    <d v="2026-01-23T00:00:00"/>
    <s v="DISTRIBUCIONES ALCOPA, S.L."/>
    <s v="HELVETIA FLOTAS"/>
    <s v="AUTO FLOTA"/>
    <n v="59.52"/>
    <s v="Eur."/>
    <n v="8.33"/>
    <s v="Eur."/>
    <n v="8.33"/>
    <s v="Eur."/>
    <n v="0"/>
    <s v="Eur."/>
    <s v=""/>
    <s v="0,00"/>
    <s v="Eur."/>
    <s v="Supl. Modificación de Cartera"/>
    <s v="Facturado"/>
    <s v="BANASEG-SV"/>
    <s v="HELVETIA"/>
    <s v="AUTOS"/>
    <s v="Correduría"/>
    <s v="34004"/>
    <s v="PALENCIA  PALENCIA"/>
    <s v="Empresa"/>
    <s v="B-34134882"/>
    <s v="Autos Flotas"/>
    <x v="4"/>
    <s v="HELVETIA"/>
    <x v="0"/>
  </r>
  <r>
    <s v="2026002391"/>
    <s v="879790149"/>
    <s v="12372022-02002"/>
    <s v=""/>
    <x v="5"/>
    <d v="2026-01-01T00:00:00"/>
    <s v="GERALA TRANS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Producción"/>
    <s v="Cobrado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3300"/>
    <s v="881965093"/>
    <s v="12372022-02004"/>
    <s v=""/>
    <x v="22"/>
    <d v="2026-01-01T00:00:00"/>
    <s v="TRANSMISABE, S.L."/>
    <s v="AUTOGRUP V.03 (VH.COM. 2ª CATEG.)"/>
    <s v="AUTO FLOTA"/>
    <n v="320.52"/>
    <s v="Eur."/>
    <n v="40.86"/>
    <s v="Eur."/>
    <n v="38.46"/>
    <s v="Eur."/>
    <n v="2.4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1"/>
  </r>
  <r>
    <s v="2026003301"/>
    <s v="881964864"/>
    <s v="12372022-02003"/>
    <s v=""/>
    <x v="22"/>
    <d v="2026-01-01T00:00:00"/>
    <s v="TRANSMISABE, S.L."/>
    <s v="AUTOGRUP V.03 (VH.COM. 2ª CATEG.)"/>
    <s v="AUTO FLOTA"/>
    <n v="320.52"/>
    <s v="Eur."/>
    <n v="40.86"/>
    <s v="Eur."/>
    <n v="38.46"/>
    <s v="Eur."/>
    <n v="2.4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1"/>
  </r>
  <r>
    <s v="2026002370"/>
    <s v="474017073-N"/>
    <s v="548627002"/>
    <s v=""/>
    <x v="23"/>
    <d v="2026-01-03T00:00:00"/>
    <s v="CARRETILLAS MAYOR, S.A."/>
    <s v="TURISMOS"/>
    <s v="AUTOS"/>
    <n v="536.37"/>
    <s v="Eur."/>
    <n v="64.36"/>
    <s v="Eur."/>
    <n v="64.36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2365"/>
    <s v="474017039-S"/>
    <s v="548626994"/>
    <s v=""/>
    <x v="23"/>
    <d v="2026-01-03T00:00:00"/>
    <s v="CARRETILLAS MAYOR, S.A."/>
    <s v="TURISMOS"/>
    <s v="AUTOS"/>
    <n v="522.58000000000004"/>
    <s v="Eur."/>
    <n v="62.71"/>
    <s v="Eur."/>
    <n v="62.71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2368"/>
    <s v="474017104-H"/>
    <s v="548626974"/>
    <s v=""/>
    <x v="23"/>
    <d v="2026-01-03T00:00:00"/>
    <s v="CARRETILLAS MAYOR, S.A."/>
    <s v="TURISMOS"/>
    <s v="AUTOS"/>
    <n v="536.37"/>
    <s v="Eur."/>
    <n v="64.36"/>
    <s v="Eur."/>
    <n v="64.36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2369"/>
    <s v="474016970-S"/>
    <s v="548626952"/>
    <s v=""/>
    <x v="23"/>
    <d v="2026-01-03T00:00:00"/>
    <s v="CARRETILLAS MAYOR, S.A."/>
    <s v="TURISMOS"/>
    <s v="AUTOS"/>
    <n v="510.57"/>
    <s v="Eur."/>
    <n v="61.27"/>
    <s v="Eur."/>
    <n v="61.27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2367"/>
    <s v="474017124-G"/>
    <s v="548626983"/>
    <s v=""/>
    <x v="23"/>
    <d v="2026-01-03T00:00:00"/>
    <s v="CARRETILLAS MAYOR, S.A."/>
    <s v="TURISMOS"/>
    <s v="AUTOS"/>
    <n v="550.20000000000005"/>
    <s v="Eur."/>
    <n v="66.02"/>
    <s v="Eur."/>
    <n v="66.02"/>
    <s v="Eur."/>
    <n v="0"/>
    <s v="Eur."/>
    <s v=""/>
    <s v="0,00"/>
    <s v="Eur."/>
    <s v="Cartera"/>
    <s v="Liquid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2366"/>
    <s v="474017154-S"/>
    <s v="548632415"/>
    <s v=""/>
    <x v="24"/>
    <d v="2026-01-10T00:00:00"/>
    <s v="CARRETILLAS MAYOR, S.A."/>
    <s v="TURISMOS"/>
    <s v="AUTOS"/>
    <n v="573.13"/>
    <s v="Eur."/>
    <n v="68.78"/>
    <s v="Eur."/>
    <n v="68.78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3140"/>
    <s v="009056681451"/>
    <s v="56261415"/>
    <s v=""/>
    <x v="0"/>
    <d v="2026-01-10T00:00:00"/>
    <s v="CESAR LOMAS GREGORIO"/>
    <s v="ZURICH HOGAR"/>
    <s v="M.HOGAR"/>
    <n v="188.12"/>
    <s v="Eur."/>
    <n v="47.05"/>
    <s v="Eur."/>
    <n v="47.05"/>
    <s v="Eur."/>
    <n v="0"/>
    <s v="Eur."/>
    <s v=""/>
    <s v="0,00"/>
    <s v="Eur."/>
    <s v="Cartera"/>
    <s v="Liquidado_Cia"/>
    <s v="BANASEG-SV"/>
    <s v="ZURICH INSURANCE"/>
    <s v="M.HOGAR"/>
    <s v="Compañía"/>
    <s v="47140"/>
    <s v="LAGUNA DE DUERO  VALLADOLID"/>
    <s v="Particular"/>
    <s v="09683397-Y"/>
    <s v="Hogar"/>
    <x v="2"/>
    <s v="ZURICH"/>
    <x v="0"/>
  </r>
  <r>
    <s v="2026002375"/>
    <s v="8769645507"/>
    <s v="622679210248"/>
    <s v=""/>
    <x v="13"/>
    <d v="2026-01-22T00:00:00"/>
    <s v="FRIGORIFICOS LOPEZ, S.L."/>
    <s v="TRANSPORTES DE MERCANCIAS"/>
    <s v="TRANSPORTES"/>
    <n v="795"/>
    <s v="Eur."/>
    <n v="178.88"/>
    <s v="Eur."/>
    <n v="178.88"/>
    <s v="Eur."/>
    <n v="0"/>
    <s v="Eur."/>
    <s v=""/>
    <s v="0,00"/>
    <s v="Eur."/>
    <s v="Producción"/>
    <s v="Cobrado"/>
    <s v="BANASEG-SV"/>
    <s v="MAPFRE ESPAÑA, S.A."/>
    <s v="TRANSPORTES"/>
    <s v="Correduría"/>
    <s v="47511"/>
    <s v="SIETE IGLESIAS DE TRABANCOS  VALLADOLID"/>
    <s v="Empresa"/>
    <s v="B-47706478"/>
    <s v="Transportes Mercancías"/>
    <x v="8"/>
    <s v="MAPFRE"/>
    <x v="0"/>
  </r>
  <r>
    <s v="2026002382"/>
    <s v="7601129824"/>
    <s v="V4A960000019"/>
    <s v=""/>
    <x v="13"/>
    <d v="2026-01-22T00:00:00"/>
    <s v="TRANSOSA, S.L."/>
    <s v="HELVETIA FLOTAS"/>
    <s v="AUTO FLOTA"/>
    <n v="28.62"/>
    <s v="Eur."/>
    <n v="4.01"/>
    <s v="Eur."/>
    <n v="4.01"/>
    <s v="Eur."/>
    <n v="0"/>
    <s v="Eur."/>
    <s v="ASETRA"/>
    <n v="0.72"/>
    <s v="Eur."/>
    <s v="Supl. Modificación de Cartera"/>
    <s v="Facturado"/>
    <s v="BANASEG-SV"/>
    <s v="HELVETIA"/>
    <s v="AUTOS"/>
    <s v="Correduría"/>
    <s v="47193"/>
    <s v="LA CISTERNIGA  VALLADOLID"/>
    <s v="Empresa"/>
    <s v="B-47363031"/>
    <s v="Autos Flotas"/>
    <x v="4"/>
    <s v="HELVETIA"/>
    <x v="0"/>
  </r>
  <r>
    <s v="2026002384"/>
    <s v="7601128502"/>
    <s v="D9T180000003"/>
    <s v=""/>
    <x v="5"/>
    <d v="2026-01-08T00:00:00"/>
    <s v="MARTINEZ MARCOS, S.L."/>
    <s v="HELVETIA TRANSPORTE MERCANCIAS"/>
    <s v="TRANSPORTES"/>
    <n v="81.92"/>
    <s v="Eur."/>
    <n v="18.43"/>
    <s v="Eur."/>
    <n v="18.43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385"/>
    <s v="7601128507"/>
    <s v="D9T180000003"/>
    <s v=""/>
    <x v="5"/>
    <d v="2026-01-16T00:00:00"/>
    <s v="MARTINEZ MARCOS, S.L."/>
    <s v="HELVETIA TRANSPORTE MERCANCIAS"/>
    <s v="TRANSPORTES"/>
    <n v="164.34"/>
    <s v="Eur."/>
    <n v="36.979999999999997"/>
    <s v="Eur."/>
    <n v="36.979999999999997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388"/>
    <s v="879912917"/>
    <s v="58203035"/>
    <s v=""/>
    <x v="5"/>
    <d v="2026-01-09T00:00:00"/>
    <s v="RUBEN ABAD GARCIA"/>
    <s v="VIDA RIESGO INDIVIDUAL"/>
    <s v="VIDA"/>
    <n v="750.46"/>
    <s v="Eur."/>
    <n v="300.18"/>
    <s v="Eur."/>
    <n v="150.09"/>
    <s v="Eur."/>
    <n v="150.09"/>
    <s v="Eur."/>
    <s v=""/>
    <s v="0,00"/>
    <s v="Eur."/>
    <s v="Producción"/>
    <s v="Liquidado_Cia"/>
    <s v="BANASEG-SV"/>
    <s v="ALLIANZ"/>
    <s v="VIDA"/>
    <s v="Compañía"/>
    <s v="34190"/>
    <s v="CALABAZANOS - PALENCIA"/>
    <s v="Particular"/>
    <s v="71942622-W"/>
    <s v="Vida Riesgo Individual"/>
    <x v="3"/>
    <s v="ALLIANZ"/>
    <x v="0"/>
  </r>
  <r>
    <s v="2026002808"/>
    <s v="880026764"/>
    <s v="36780076-01404"/>
    <s v=""/>
    <x v="21"/>
    <d v="2026-01-21T00:00:00"/>
    <s v="SERGIO CARREÑO SALGADO"/>
    <s v="ALLIANZ AUTO V. 08 COLECTIVO"/>
    <s v="AUTO FLOTA"/>
    <n v="609.29999999999995"/>
    <s v="Eur."/>
    <n v="77.69"/>
    <s v="Eur."/>
    <n v="73.12"/>
    <s v="Eur."/>
    <n v="4.57"/>
    <s v="Eur."/>
    <s v=""/>
    <s v="0,00"/>
    <s v="Eur."/>
    <s v="Producción"/>
    <s v="Cobrado"/>
    <s v="BANASEG-SV"/>
    <s v="ALLIANZ"/>
    <s v="AUTOS"/>
    <s v="Correduría"/>
    <s v="47170"/>
    <s v="RENEDO DE ESGUEVA  VALLADOLID"/>
    <s v="Particular"/>
    <s v="09346865-X"/>
    <s v="Autos Flotas"/>
    <x v="4"/>
    <s v="ALLIANZ"/>
    <x v="1"/>
  </r>
  <r>
    <s v="2026002400"/>
    <s v="880094812"/>
    <s v="36780076-01405"/>
    <s v=""/>
    <x v="5"/>
    <d v="2026-02-07T00:00:00"/>
    <s v="JUAN CARLOS IBAÑEZ CRESPO"/>
    <s v="ALLIANZ AUTO V. 08 COLECTIVO"/>
    <s v="AUTO FLOTA"/>
    <n v="250.64"/>
    <s v="Eur."/>
    <n v="31.96"/>
    <s v="Eur."/>
    <n v="30.08"/>
    <s v="Eur."/>
    <n v="1.88"/>
    <s v="Eur."/>
    <s v=""/>
    <s v="0,00"/>
    <s v="Eur."/>
    <s v="Producción"/>
    <s v="Cobrado"/>
    <s v="BANASEG-SV"/>
    <s v="ALLIANZ"/>
    <s v="AUTOS"/>
    <s v="Correduría"/>
    <s v="47009"/>
    <s v="VALLADOLID  VALLADOLID"/>
    <s v="Particular"/>
    <s v="17439338-W"/>
    <s v="Autos Flotas"/>
    <x v="4"/>
    <s v="ALLIANZ"/>
    <x v="0"/>
  </r>
  <r>
    <s v="2026003213"/>
    <s v="880147636"/>
    <s v="12716155-02737"/>
    <s v=""/>
    <x v="25"/>
    <d v="2026-01-22T00:00:00"/>
    <s v="UTE GOMAS PEDRAJAS"/>
    <s v="AUTOGRUP V.03 (VH.COM. 2ª CATEG.)"/>
    <s v="AUTO FLOTA"/>
    <n v="1175.6500000000001"/>
    <s v="Eur."/>
    <n v="149.9"/>
    <s v="Eur."/>
    <n v="141.08000000000001"/>
    <s v="Eur."/>
    <n v="8.82"/>
    <s v="Eur."/>
    <s v=""/>
    <s v="0,00"/>
    <s v="Eur."/>
    <s v="Producción"/>
    <s v="Cobrado"/>
    <s v="BANASEG-SV"/>
    <s v="ALLIANZ"/>
    <s v="AUTOS"/>
    <s v="Correduría"/>
    <s v="47430"/>
    <s v="PEDRAJAS DE SAN ESTEBAN  VALLADOLID"/>
    <s v="Empresa"/>
    <s v="U-47747928"/>
    <s v="Autos Flotas"/>
    <x v="4"/>
    <s v="ALLIANZ"/>
    <x v="0"/>
  </r>
  <r>
    <s v="2026002668"/>
    <s v="880158674"/>
    <s v="14193664-02269"/>
    <s v=""/>
    <x v="2"/>
    <d v="2026-02-12T00:00:00"/>
    <s v="JORGE DE GRACIA SAN JOSE"/>
    <s v="AUTOGRUP V.03 (VH.COM 1ªCATEG.)"/>
    <s v="AUTO FLOTA"/>
    <n v="2101.02"/>
    <s v="Eur."/>
    <n v="267.88"/>
    <s v="Eur."/>
    <n v="252.12"/>
    <s v="Eur."/>
    <n v="15.76"/>
    <s v="Eur."/>
    <s v=""/>
    <s v="0,00"/>
    <s v="Eur."/>
    <s v="Producción"/>
    <s v="Cobrado"/>
    <s v="BANASEG-SV"/>
    <s v="ALLIANZ"/>
    <s v="AUTOS"/>
    <s v="Correduría"/>
    <s v="47151"/>
    <s v="BOECILLO  VALLADOLID"/>
    <s v="Particular"/>
    <s v="71145622-K"/>
    <s v="Autos Flotas"/>
    <x v="4"/>
    <s v="ALLIANZ"/>
    <x v="1"/>
  </r>
  <r>
    <s v="2026002387"/>
    <s v="589304959"/>
    <s v="12372022-01924"/>
    <s v=""/>
    <x v="0"/>
    <d v="2026-01-01T00:00:00"/>
    <s v="AKSINIYA TSANKOVA ASENOVA"/>
    <s v="AUTOGRUP V.03 (VH.COM. 2ª CATEG.)"/>
    <s v="AUTO FLOTA"/>
    <n v="629.55999999999995"/>
    <s v="Eur."/>
    <n v="75.55"/>
    <s v="Eur."/>
    <n v="75.55"/>
    <s v="Eur."/>
    <n v="0"/>
    <s v="Eur."/>
    <s v=""/>
    <s v="0,00"/>
    <s v="Eur."/>
    <s v="Cartera"/>
    <s v="Cobrado"/>
    <s v="BANASEG-SV"/>
    <s v="ALLIANZ"/>
    <s v="AUTOS"/>
    <s v="Correduría"/>
    <s v="47270"/>
    <s v="CIGALES  VALLADOLID"/>
    <s v="Particular"/>
    <s v="X3813740-H"/>
    <s v="Autos Flotas"/>
    <x v="4"/>
    <s v="ALLIANZ"/>
    <x v="0"/>
  </r>
  <r>
    <s v="2026002670"/>
    <s v="589371123"/>
    <s v="36780076-01252"/>
    <d v="2026-02-01T00:00:00"/>
    <x v="2"/>
    <d v="2026-02-01T00:00:00"/>
    <s v="LINO ORTEGA LOZANO"/>
    <s v="ALLIANZ AUTO V. 08 COLECTIVO"/>
    <s v="AUTO FLOTA"/>
    <n v="764.54"/>
    <s v="Eur."/>
    <n v="91.74"/>
    <s v="Eur."/>
    <n v="91.74"/>
    <s v="Eur."/>
    <n v="0"/>
    <s v="Eur."/>
    <s v=""/>
    <s v="0,00"/>
    <s v="Eur."/>
    <s v="Cartera"/>
    <s v="Anulado"/>
    <s v="BANASEG-SV"/>
    <s v="ALLIANZ"/>
    <s v="AUTOS"/>
    <s v="Correduría"/>
    <s v="47140"/>
    <s v="LAGUNA DE DUERO  VALLADOLID"/>
    <s v="Particular"/>
    <s v="09266450-A"/>
    <s v="Autos Flotas"/>
    <x v="4"/>
    <s v="ALLIANZ"/>
    <x v="1"/>
  </r>
  <r>
    <s v="2026002386"/>
    <s v="7601128511"/>
    <s v="D9T180000003"/>
    <s v=""/>
    <x v="5"/>
    <d v="2026-01-19T00:00:00"/>
    <s v="MARTINEZ MARCOS, S.L."/>
    <s v="HELVETIA TRANSPORTE MERCANCIAS"/>
    <s v="TRANSPORTES"/>
    <n v="22.08"/>
    <s v="Eur."/>
    <n v="4.9800000000000004"/>
    <s v="Eur."/>
    <n v="4.9800000000000004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398"/>
    <s v="8769075471"/>
    <s v="2002600028489"/>
    <s v=""/>
    <x v="5"/>
    <d v="2026-01-20T00:00:00"/>
    <s v="LOGISTICA GLOBAL DEL SUR, S.L."/>
    <s v="AUTOS 2025 BANASEGUR"/>
    <s v="AUTOS"/>
    <n v="350.93"/>
    <s v="Eur."/>
    <n v="35.090000000000003"/>
    <s v="Eur."/>
    <n v="35.090000000000003"/>
    <s v="Eur."/>
    <n v="0"/>
    <s v="Eur."/>
    <s v=""/>
    <s v="0,00"/>
    <s v="Eur."/>
    <s v="Producción"/>
    <s v="Cobrado"/>
    <s v="BANASEG-SV"/>
    <s v="MAPFRE ESPAÑA, S.A."/>
    <s v="AUTOS"/>
    <s v="Correduría"/>
    <s v="48170"/>
    <s v="ZAMUDIO  VIZCAYA"/>
    <s v="Empresa"/>
    <s v="B-93686236"/>
    <s v="Autos Cat. 2"/>
    <x v="4"/>
    <s v="MAPFRE"/>
    <x v="0"/>
  </r>
  <r>
    <s v="2026002399"/>
    <s v="8769070430"/>
    <s v="2002600028428"/>
    <s v=""/>
    <x v="5"/>
    <d v="2026-01-20T00:00:00"/>
    <s v="LOGISTICA GLOBAL DEL SUR, S.L."/>
    <s v="AUTOS 2025 BANASEGUR"/>
    <s v="AUTOS"/>
    <n v="465.36"/>
    <s v="Eur."/>
    <n v="46.53"/>
    <s v="Eur."/>
    <n v="46.53"/>
    <s v="Eur."/>
    <n v="0"/>
    <s v="Eur."/>
    <s v=""/>
    <s v="0,00"/>
    <s v="Eur."/>
    <s v="Producción"/>
    <s v="Cobrado"/>
    <s v="BANASEG-SV"/>
    <s v="MAPFRE ESPAÑA, S.A."/>
    <s v="AUTOS"/>
    <s v="Correduría"/>
    <s v="48170"/>
    <s v="ZAMUDIO  VIZCAYA"/>
    <s v="Empresa"/>
    <s v="B-93686236"/>
    <s v="Autos Cat. 2"/>
    <x v="4"/>
    <s v="MAPFRE"/>
    <x v="0"/>
  </r>
  <r>
    <s v="2026002402"/>
    <s v="7601128268"/>
    <s v="K3T300001358"/>
    <s v=""/>
    <x v="26"/>
    <d v="2025-12-24T00:00:00"/>
    <s v="TTES. AVICOLAS MANSO, S.L."/>
    <s v="HELVETIA MULTIRRIESGO TRANSPORTISTA"/>
    <s v="A.MAQUINARIA"/>
    <n v="68.099999999999994"/>
    <s v="Eur."/>
    <n v="12.26"/>
    <s v="Eur."/>
    <n v="12.26"/>
    <s v="Eur."/>
    <n v="0"/>
    <s v="Eur."/>
    <s v="ASETRA 2024"/>
    <n v="0"/>
    <s v="Eur."/>
    <s v="Producción"/>
    <s v="Liquid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2747"/>
    <s v="7601128749"/>
    <s v="K3T300001363"/>
    <s v=""/>
    <x v="0"/>
    <d v="2026-01-01T00:00:00"/>
    <s v="CASASTRANS TRANSPORTES GENERALES S. L."/>
    <s v="HELVETIA MULTIRRIESGO TRANSPORTISTA"/>
    <s v="A.MAQUINARIA"/>
    <n v="997.79"/>
    <s v="Eur."/>
    <n v="179.6"/>
    <s v="Eur."/>
    <n v="179.6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46"/>
    <s v="7601128756"/>
    <s v="K3T300001364"/>
    <s v=""/>
    <x v="0"/>
    <d v="2026-01-01T00:00:00"/>
    <s v="CASASTRANS TRANSPORTES GENERALES S. L."/>
    <s v="HELVETIA MULTIRRIESGO TRANSPORTISTA"/>
    <s v="A.MAQUINARIA"/>
    <n v="977.5"/>
    <s v="Eur."/>
    <n v="175.94"/>
    <s v="Eur."/>
    <n v="175.94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48"/>
    <s v="7601128783"/>
    <s v="K3T300001367"/>
    <s v=""/>
    <x v="0"/>
    <d v="2026-01-01T00:00:00"/>
    <s v="CASASTRANS TRANSPORTES GENERALES S. L."/>
    <s v="HELVETIA MULTIRRIESGO TRANSPORTISTA"/>
    <s v="A.MAQUINARIA"/>
    <n v="955.91"/>
    <s v="Eur."/>
    <n v="172.06"/>
    <s v="Eur."/>
    <n v="172.06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49"/>
    <s v="7601128775"/>
    <s v="K3T300001366"/>
    <s v=""/>
    <x v="0"/>
    <d v="2026-01-01T00:00:00"/>
    <s v="CASASTRANS TRANSPORTES GENERALES S. L."/>
    <s v="HELVETIA MULTIRRIESGO TRANSPORTISTA"/>
    <s v="A.MAQUINARIA"/>
    <n v="1236.73"/>
    <s v="Eur."/>
    <n v="222.6"/>
    <s v="Eur."/>
    <n v="222.6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50"/>
    <s v="7601128770"/>
    <s v="K3T300001365"/>
    <s v=""/>
    <x v="0"/>
    <d v="2026-01-01T00:00:00"/>
    <s v="CASASTRANS TRANSPORTES GENERALES S. L."/>
    <s v="HELVETIA MULTIRRIESGO TRANSPORTISTA"/>
    <s v="A.MAQUINARIA"/>
    <n v="1063.9100000000001"/>
    <s v="Eur."/>
    <n v="191.51"/>
    <s v="Eur."/>
    <n v="191.51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536"/>
    <s v="7601128800"/>
    <s v="K3T300001369"/>
    <s v=""/>
    <x v="0"/>
    <d v="2026-01-01T00:00:00"/>
    <s v="CONSTANCIO DE LA FUENTE OLMOS"/>
    <s v="HELVETIA MULTIRRIESGO TRANSPORTISTA"/>
    <s v="A.MAQUINARIA"/>
    <n v="1009.09"/>
    <s v="Eur."/>
    <n v="181.64"/>
    <s v="Eur."/>
    <n v="181.64"/>
    <s v="Eur."/>
    <n v="0"/>
    <s v="Eur."/>
    <s v=""/>
    <s v="0,00"/>
    <s v="Eur."/>
    <s v="Producción"/>
    <s v="Cobrado"/>
    <s v="BANASEG-SV"/>
    <s v="HELVETIA"/>
    <s v="A.MAQUINARIA"/>
    <s v="Correduría"/>
    <s v="40215"/>
    <s v="ARROYO DE CUELLAR  SEGOVIA"/>
    <s v="Particular"/>
    <s v="03472535-H"/>
    <s v="Transportes Mercancías"/>
    <x v="8"/>
    <s v="HELVETIA"/>
    <x v="0"/>
  </r>
  <r>
    <s v="2026002751"/>
    <s v="7601128795"/>
    <s v="K3T300001368"/>
    <s v=""/>
    <x v="0"/>
    <d v="2026-01-01T00:00:00"/>
    <s v="CASASTRANS TRANSPORTES GENERALES S. L."/>
    <s v="HELVETIA MULTIRRIESGO TRANSPORTISTA"/>
    <s v="A.MAQUINARIA"/>
    <n v="1422.49"/>
    <s v="Eur."/>
    <n v="256.04000000000002"/>
    <s v="Eur."/>
    <n v="256.04000000000002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0"/>
  </r>
  <r>
    <s v="2026002752"/>
    <s v="7601128822"/>
    <s v="K3T300001371"/>
    <s v=""/>
    <x v="0"/>
    <d v="2026-01-01T00:00:00"/>
    <s v="DOMINGO AJO DIEZ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Cobrado"/>
    <s v="BANASEG-SV"/>
    <s v="HELVETIA"/>
    <s v="A.MAQUINARIA"/>
    <s v="Correduría"/>
    <s v="40450"/>
    <s v="NAVA DE LA ASUNCION  SEGOVIA"/>
    <s v="Particular"/>
    <s v="03456890-J"/>
    <s v="Transportes Mercancías"/>
    <x v="8"/>
    <s v="HELVETIA"/>
    <x v="0"/>
  </r>
  <r>
    <s v="2026002753"/>
    <s v="7601128828"/>
    <s v="K3T300001372"/>
    <s v=""/>
    <x v="0"/>
    <d v="2026-01-01T00:00:00"/>
    <s v="HECTOR DE LA FUENTE OLMOS"/>
    <s v="HELVETIA MULTIRRIESGO TRANSPORTISTA"/>
    <s v="A.MAQUINARIA"/>
    <n v="1019.09"/>
    <s v="Eur."/>
    <n v="183.45"/>
    <s v="Eur."/>
    <n v="183.45"/>
    <s v="Eur."/>
    <n v="0"/>
    <s v="Eur."/>
    <s v=""/>
    <s v="0,00"/>
    <s v="Eur."/>
    <s v="Producción"/>
    <s v="Cobrado"/>
    <s v="BANASEG-SV"/>
    <s v="HELVETIA"/>
    <s v="A.MAQUINARIA"/>
    <s v="Correduría"/>
    <s v="40470"/>
    <s v="NAVAS DE ORO  SEGOVIA"/>
    <s v="Particular"/>
    <s v="03472230-N"/>
    <s v="Transportes Mercancías"/>
    <x v="8"/>
    <s v="HELVETIA"/>
    <x v="0"/>
  </r>
  <r>
    <s v="2026002754"/>
    <s v="7601128812"/>
    <s v="K3T300001370"/>
    <s v=""/>
    <x v="0"/>
    <d v="2026-01-01T00:00:00"/>
    <s v="DAVID DOMINGUEZ MUÑOZ"/>
    <s v="HELVETIA MULTIRRIESGO TRANSPORTISTA"/>
    <s v="A.MAQUINARIA"/>
    <n v="1252.92"/>
    <s v="Eur."/>
    <n v="225.52"/>
    <s v="Eur."/>
    <n v="225.52"/>
    <s v="Eur."/>
    <n v="0"/>
    <s v="Eur."/>
    <s v=""/>
    <s v="0,00"/>
    <s v="Eur."/>
    <s v="Producción"/>
    <s v="Cobrado"/>
    <s v="BANASEG-SV"/>
    <s v="HELVETIA"/>
    <s v="A.MAQUINARIA"/>
    <s v="Correduría"/>
    <s v="40460"/>
    <s v="SANTIUSTE DE S. JUAN BAUTISTA  SEGOVIA"/>
    <s v="Particular"/>
    <s v="70242705-S"/>
    <s v="Transportes Mercancías"/>
    <x v="8"/>
    <s v="HELVETIA"/>
    <x v="0"/>
  </r>
  <r>
    <s v="2026002755"/>
    <s v="7601128835"/>
    <s v="K3T300001373"/>
    <s v=""/>
    <x v="0"/>
    <d v="2026-01-01T00:00:00"/>
    <s v="JAVIER CASAS HERRERO"/>
    <s v="HELVETIA MULTIRRIESGO TRANSPORTISTA"/>
    <s v="A.MAQUINARIA"/>
    <n v="853.28"/>
    <s v="Eur."/>
    <n v="153.59"/>
    <s v="Eur."/>
    <n v="153.59"/>
    <s v="Eur."/>
    <n v="0"/>
    <s v="Eur."/>
    <s v=""/>
    <s v="0,00"/>
    <s v="Eur."/>
    <s v="Producción"/>
    <s v="Facturado"/>
    <s v="BANASEG-SV"/>
    <s v="HELVETIA"/>
    <s v="A.MAQUINARIA"/>
    <s v="Correduría"/>
    <s v="40270"/>
    <s v="CARBONERO EL MAYOR   SEGOVIA"/>
    <s v="Particular"/>
    <s v="70239882-K"/>
    <s v="Transportes Mercancías"/>
    <x v="8"/>
    <s v="HELVETIA"/>
    <x v="0"/>
  </r>
  <r>
    <s v="2026002757"/>
    <s v="7601128904"/>
    <s v="K3T300001374"/>
    <s v=""/>
    <x v="0"/>
    <d v="2026-01-01T00:00:00"/>
    <s v="JOSE MARIA BALBAS MARTIN"/>
    <s v="HELVETIA MULTIRRIESGO TRANSPORTISTA"/>
    <s v="A.MAQUINARIA"/>
    <n v="1404.14"/>
    <s v="Eur."/>
    <n v="252.75"/>
    <s v="Eur."/>
    <n v="252.75"/>
    <s v="Eur."/>
    <n v="0"/>
    <s v="Eur."/>
    <s v=""/>
    <s v="0,00"/>
    <s v="Eur."/>
    <s v="Producción"/>
    <s v="Cobrado"/>
    <s v="BANASEG-SV"/>
    <s v="HELVETIA"/>
    <s v="A.MAQUINARIA"/>
    <s v="Correduría"/>
    <s v="40153"/>
    <s v="FUENTEMILANOS  SEGOVIA"/>
    <s v="Particular"/>
    <s v="03454536-M"/>
    <s v="Transportes Mercancías"/>
    <x v="8"/>
    <s v="HELVETIA"/>
    <x v="0"/>
  </r>
  <r>
    <s v="2026002756"/>
    <s v="7601128910"/>
    <s v="K3T300001375"/>
    <s v=""/>
    <x v="0"/>
    <d v="2026-01-01T00:00:00"/>
    <s v="JOSE RAMON FRAILE SACRISTAN"/>
    <s v="HELVETIA MULTIRRIESGO TRANSPORTISTA"/>
    <s v="A.MAQUINARIA"/>
    <n v="810.07"/>
    <s v="Eur."/>
    <n v="145.82"/>
    <s v="Eur."/>
    <n v="145.82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Particular"/>
    <s v="03452268-Z"/>
    <s v="Transportes Mercancías"/>
    <x v="8"/>
    <s v="HELVETIA"/>
    <x v="0"/>
  </r>
  <r>
    <s v="2026002758"/>
    <s v="7601128949"/>
    <s v="K3T300001378"/>
    <s v=""/>
    <x v="0"/>
    <d v="2026-01-01T00:00:00"/>
    <s v="PEDRO VICENTE MARTIN LOPEZ"/>
    <s v="HELVETIA MULTIRRIESGO TRANSPORTISTA"/>
    <s v="A.MAQUINARIA"/>
    <n v="842.47"/>
    <s v="Eur."/>
    <n v="151.63999999999999"/>
    <s v="Eur."/>
    <n v="151.63999999999999"/>
    <s v="Eur."/>
    <n v="0"/>
    <s v="Eur."/>
    <s v=""/>
    <s v="0,00"/>
    <s v="Eur."/>
    <s v="Producción"/>
    <s v="Cobrado"/>
    <s v="BANASEG-SV"/>
    <s v="HELVETIA"/>
    <s v="A.MAQUINARIA"/>
    <s v="Correduría"/>
    <s v="40006"/>
    <s v="SEGOVIA  SEGOVIA"/>
    <s v="Particular"/>
    <s v="70246698-Y"/>
    <s v="Transportes Mercancías"/>
    <x v="8"/>
    <s v="HELVETIA"/>
    <x v="0"/>
  </r>
  <r>
    <s v="2026002760"/>
    <s v="7601128957"/>
    <s v="K3T300001379"/>
    <s v=""/>
    <x v="0"/>
    <d v="2026-01-01T00:00:00"/>
    <s v="TRANS SAMBOAL, S.L."/>
    <s v="HELVETIA MULTIRRIESGO TRANSPORTISTA"/>
    <s v="A.MAQUINARIA"/>
    <n v="869.5"/>
    <s v="Eur."/>
    <n v="156.51"/>
    <s v="Eur."/>
    <n v="156.51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59"/>
    <s v="7601128963"/>
    <s v="K3T300001380"/>
    <s v=""/>
    <x v="0"/>
    <d v="2026-01-01T00:00:00"/>
    <s v="TRANS SAMBOAL, S.L."/>
    <s v="HELVETIA MULTIRRIESGO TRANSPORTISTA"/>
    <s v="A.MAQUINARIA"/>
    <n v="885.68"/>
    <s v="Eur."/>
    <n v="159.41999999999999"/>
    <s v="Eur."/>
    <n v="159.41999999999999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61"/>
    <s v="7601128969"/>
    <s v="K3T300001381"/>
    <s v=""/>
    <x v="0"/>
    <d v="2026-01-01T00:00:00"/>
    <s v="TRANS SAMBOAL, S.L."/>
    <s v="HELVETIA MULTIRRIESGO TRANSPORTISTA"/>
    <s v="A.MAQUINARIA"/>
    <n v="912.7"/>
    <s v="Eur."/>
    <n v="164.29"/>
    <s v="Eur."/>
    <n v="164.29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62"/>
    <s v="7601128975"/>
    <s v="K3T300001382"/>
    <s v=""/>
    <x v="0"/>
    <d v="2026-01-01T00:00:00"/>
    <s v="TRANS SAMBOAL, S.L."/>
    <s v="HELVETIA MULTIRRIESGO TRANSPORTISTA"/>
    <s v="A.MAQUINARIA"/>
    <n v="999.11"/>
    <s v="Eur."/>
    <n v="179.83"/>
    <s v="Eur."/>
    <n v="179.83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63"/>
    <s v="7601128980"/>
    <s v="K3T300001383"/>
    <s v=""/>
    <x v="0"/>
    <d v="2026-01-01T00:00:00"/>
    <s v="LUIS MIGUEL AGUADO ADANERO"/>
    <s v="HELVETIA MULTIRRIESGO TRANSPORTISTA"/>
    <s v="A.MAQUINARIA"/>
    <n v="1522.94"/>
    <s v="Eur."/>
    <n v="274.12"/>
    <s v="Eur."/>
    <n v="274.12"/>
    <s v="Eur."/>
    <n v="0"/>
    <s v="Eur."/>
    <s v=""/>
    <s v="0,00"/>
    <s v="Eur."/>
    <s v="Producción"/>
    <s v="Cobrado"/>
    <s v="BANASEG-SV"/>
    <s v="HELVETIA"/>
    <s v="A.MAQUINARIA"/>
    <s v="Correduría"/>
    <s v="40470"/>
    <s v="NAVAS DE ORO - SEGOVIA"/>
    <s v="Particular"/>
    <s v="03446885-J"/>
    <s v="Transportes Mercancías"/>
    <x v="8"/>
    <s v="HELVETIA"/>
    <x v="0"/>
  </r>
  <r>
    <s v="2026002764"/>
    <s v="7601128985"/>
    <s v="K3T300001384"/>
    <s v=""/>
    <x v="0"/>
    <d v="2026-01-01T00:00:00"/>
    <s v="TRANS SANTIAGUILLO, S.L."/>
    <s v="HELVETIA MULTIRRIESGO TRANSPORTISTA"/>
    <s v="A.MAQUINARIA"/>
    <n v="1026.0999999999999"/>
    <s v="Eur."/>
    <n v="184.7"/>
    <s v="Eur."/>
    <n v="184.7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65"/>
    <s v="7601128999"/>
    <s v="K3T300001386"/>
    <s v=""/>
    <x v="0"/>
    <d v="2026-01-01T00:00:00"/>
    <s v="TRANS SANTIAGUILLO, S.L."/>
    <s v="HELVETIA MULTIRRIESGO TRANSPORTISTA"/>
    <s v="A.MAQUINARIA"/>
    <n v="1252.92"/>
    <s v="Eur."/>
    <n v="225.52"/>
    <s v="Eur."/>
    <n v="225.52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66"/>
    <s v="7601129093"/>
    <s v="K3T300001387"/>
    <s v=""/>
    <x v="0"/>
    <d v="2026-01-01T00:00:00"/>
    <s v="TRANS SANTIAGUILLO, S.L."/>
    <s v="HELVETIA MULTIRRIESGO TRANSPORTISTA"/>
    <s v="A.MAQUINARIA"/>
    <n v="1155.71"/>
    <s v="Eur."/>
    <n v="208.02"/>
    <s v="Eur."/>
    <n v="208.02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67"/>
    <s v="7601129100"/>
    <s v="K3T300001388"/>
    <d v="2026-01-01T00:00:00"/>
    <x v="0"/>
    <d v="2026-01-01T00:00:00"/>
    <s v="TRANS SANTIAGUILLO, S.L."/>
    <s v="HELVETIA MULTIRRIESGO TRANSPORTISTA"/>
    <s v="A.MAQUINARIA"/>
    <n v="1155.71"/>
    <s v="Eur."/>
    <n v="208.02"/>
    <s v="Eur."/>
    <n v="208.02"/>
    <s v="Eur."/>
    <n v="0"/>
    <s v="Eur."/>
    <s v=""/>
    <s v="0,00"/>
    <s v="Eur."/>
    <s v="Producción"/>
    <s v="Anul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68"/>
    <s v="7601129105"/>
    <s v="K3T300001389"/>
    <s v=""/>
    <x v="0"/>
    <d v="2026-01-01T00:00:00"/>
    <s v="TRANS SANTIAGUILLO, S.L."/>
    <s v="HELVETIA MULTIRRIESGO TRANSPORTISTA"/>
    <s v="A.MAQUINARIA"/>
    <n v="1155.71"/>
    <s v="Eur."/>
    <n v="208.02"/>
    <s v="Eur."/>
    <n v="208.02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69"/>
    <s v="7601129112"/>
    <s v="K3T300001390"/>
    <s v=""/>
    <x v="0"/>
    <d v="2026-01-01T00:00:00"/>
    <s v="TRANS SANTIAGUILLO, S.L."/>
    <s v="HELVETIA MULTIRRIESGO TRANSPORTISTA"/>
    <s v="A.MAQUINARIA"/>
    <n v="1155.71"/>
    <s v="Eur."/>
    <n v="208.02"/>
    <s v="Eur."/>
    <n v="208.02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0"/>
    <s v="7601129136"/>
    <s v="K3T300001392"/>
    <s v=""/>
    <x v="0"/>
    <d v="2026-01-01T00:00:00"/>
    <s v="TRANS SANTIAGUILLO, S.L."/>
    <s v="HELVETIA MULTIRRIESGO TRANSPORTISTA"/>
    <s v="A.MAQUINARIA"/>
    <n v="1339.32"/>
    <s v="Eur."/>
    <n v="241.08"/>
    <s v="Eur."/>
    <n v="241.08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1"/>
    <s v="7601129121"/>
    <s v="K3T300001391"/>
    <s v=""/>
    <x v="0"/>
    <d v="2026-01-01T00:00:00"/>
    <s v="TRANS SANTIAGUILLO, S.L."/>
    <s v="HELVETIA MULTIRRIESGO TRANSPORTISTA"/>
    <s v="A.MAQUINARIA"/>
    <n v="1339.32"/>
    <s v="Eur."/>
    <n v="241.08"/>
    <s v="Eur."/>
    <n v="241.08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2"/>
    <s v="7601129143"/>
    <s v="K3T300001393"/>
    <s v=""/>
    <x v="0"/>
    <d v="2026-01-01T00:00:00"/>
    <s v="TRANS SANTIAGUILLO, S.L."/>
    <s v="HELVETIA MULTIRRIESGO TRANSPORTISTA"/>
    <s v="A.MAQUINARIA"/>
    <n v="1339.32"/>
    <s v="Eur."/>
    <n v="241.08"/>
    <s v="Eur."/>
    <n v="241.08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3"/>
    <s v="7601129174"/>
    <s v="K3T300001394"/>
    <s v=""/>
    <x v="0"/>
    <d v="2026-01-01T00:00:00"/>
    <s v="TRANS SANTIAGUILLO, S.L."/>
    <s v="HELVETIA MULTIRRIESGO TRANSPORTISTA"/>
    <s v="A.MAQUINARIA"/>
    <n v="1328.52"/>
    <s v="Eur."/>
    <n v="239.13"/>
    <s v="Eur."/>
    <n v="239.13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4"/>
    <s v="7601129182"/>
    <s v="K3T300001395"/>
    <d v="2026-01-01T00:00:00"/>
    <x v="0"/>
    <d v="2026-01-01T00:00:00"/>
    <s v="TRANS SANTIAGUILLO, S.L."/>
    <s v="HELVETIA MULTIRRIESGO TRANSPORTISTA"/>
    <s v="A.MAQUINARIA"/>
    <n v="1380.35"/>
    <s v="Eur."/>
    <n v="248.46"/>
    <s v="Eur."/>
    <n v="248.46"/>
    <s v="Eur."/>
    <n v="0"/>
    <s v="Eur."/>
    <s v=""/>
    <s v="0,00"/>
    <s v="Eur."/>
    <s v="Producción"/>
    <s v="Anul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5"/>
    <s v="7601129196"/>
    <s v="K3T300001397"/>
    <s v=""/>
    <x v="0"/>
    <d v="2026-01-01T00:00:00"/>
    <s v="TRANS SANTIAGUILLO, S.L."/>
    <s v="HELVETIA MULTIRRIESGO TRANSPORTISTA"/>
    <s v="A.MAQUINARIA"/>
    <n v="1134.1099999999999"/>
    <s v="Eur."/>
    <n v="204.13"/>
    <s v="Eur."/>
    <n v="204.1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6"/>
    <s v="7601129187"/>
    <s v="K3T300001396"/>
    <s v=""/>
    <x v="0"/>
    <d v="2026-01-01T00:00:00"/>
    <s v="TRANS SANTIAGUILLO, S.L."/>
    <s v="HELVETIA MULTIRRIESGO TRANSPORTISTA"/>
    <s v="A.MAQUINARIA"/>
    <n v="1328.52"/>
    <s v="Eur."/>
    <n v="239.13"/>
    <s v="Eur."/>
    <n v="239.1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7"/>
    <s v="7601129203"/>
    <s v="K3T300001398"/>
    <s v=""/>
    <x v="0"/>
    <d v="2026-01-01T00:00:00"/>
    <s v="TRANS SANTIAGUILLO, S.L."/>
    <s v="HELVETIA MULTIRRIESGO TRANSPORTISTA"/>
    <s v="A.MAQUINARIA"/>
    <n v="1134.1099999999999"/>
    <s v="Eur."/>
    <n v="204.13"/>
    <s v="Eur."/>
    <n v="204.13"/>
    <s v="Eur."/>
    <n v="0"/>
    <s v="Eur."/>
    <s v=""/>
    <s v="0,00"/>
    <s v="Eur."/>
    <s v="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8"/>
    <s v="7601129210"/>
    <s v="K3T300001399"/>
    <s v=""/>
    <x v="0"/>
    <d v="2026-01-01T00:00:00"/>
    <s v="TRANS SANTIAGUILLO, S.L."/>
    <s v="HELVETIA MULTIRRIESGO TRANSPORTISTA"/>
    <s v="A.MAQUINARIA"/>
    <n v="1328.52"/>
    <s v="Eur."/>
    <n v="239.13"/>
    <s v="Eur."/>
    <n v="239.13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9"/>
    <s v="7601129239"/>
    <s v="K3T300001401"/>
    <s v=""/>
    <x v="0"/>
    <d v="2026-01-01T00:00:00"/>
    <s v="TRANS SAMBOAL, S.L."/>
    <s v="HELVETIA MULTIRRIESGO TRANSPORTISTA"/>
    <s v="A.MAQUINARIA"/>
    <n v="1408.41"/>
    <s v="Eur."/>
    <n v="253.52"/>
    <s v="Eur."/>
    <n v="253.52"/>
    <s v="Eur."/>
    <n v="0"/>
    <s v="Eur."/>
    <s v=""/>
    <s v="0,00"/>
    <s v="Eur."/>
    <s v="Producción"/>
    <s v="Cobrado"/>
    <s v="BANASEG-SV"/>
    <s v="HELVETIA"/>
    <s v="A.MAQUINARIA"/>
    <s v="Correduría"/>
    <s v="40002"/>
    <s v="SEGOVIA  SEGOVIA"/>
    <s v="Empresa"/>
    <s v="B-40264095"/>
    <s v="Transportes Mercancías"/>
    <x v="8"/>
    <s v="HELVETIA"/>
    <x v="0"/>
  </r>
  <r>
    <s v="2026002780"/>
    <s v="7601129276"/>
    <s v="K3T300001404"/>
    <s v=""/>
    <x v="0"/>
    <d v="2026-01-20T00:00:00"/>
    <s v="RAZVAN BALAN "/>
    <s v="HELVETIA MULTIRRIESGO TRANSPORTISTA"/>
    <s v="A.MAQUINARIA"/>
    <n v="1269.6099999999999"/>
    <s v="Eur."/>
    <n v="228.53"/>
    <s v="Eur."/>
    <n v="228.53"/>
    <s v="Eur."/>
    <n v="0"/>
    <s v="Eur."/>
    <s v=""/>
    <s v="0,00"/>
    <s v="Eur."/>
    <s v="Producción"/>
    <s v="Cobrado"/>
    <s v="BANASEG-SV"/>
    <s v="HELVETIA"/>
    <s v="A.MAQUINARIA"/>
    <s v="Correduría"/>
    <s v="40219"/>
    <s v="VILLAVERDE DE ISCAR  SEGOVIA"/>
    <s v="Particular"/>
    <s v="X2968468-L"/>
    <s v="Transportes Mercancías"/>
    <x v="8"/>
    <s v="HELVETIA"/>
    <x v="0"/>
  </r>
  <r>
    <s v="2026002781"/>
    <s v="7601129315"/>
    <s v="K3T300001405"/>
    <s v=""/>
    <x v="0"/>
    <d v="2026-01-01T00:00:00"/>
    <s v="TRANS SANTIAGUILLO, S.L."/>
    <s v="HELVETIA MULTIRRIESGO TRANSPORTISTA"/>
    <s v="A.MAQUINARIA"/>
    <n v="1080.0999999999999"/>
    <s v="Eur."/>
    <n v="194.42"/>
    <s v="Eur."/>
    <n v="194.42"/>
    <s v="Eur."/>
    <n v="0"/>
    <s v="Eur."/>
    <s v=""/>
    <s v="0,00"/>
    <s v="Eur."/>
    <s v="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389"/>
    <s v="8769355122"/>
    <s v="622679210238"/>
    <s v=""/>
    <x v="5"/>
    <d v="2026-01-15T00:00:00"/>
    <s v="MSI RACING TEAM S.L.U"/>
    <s v="TRANSPORTES DE MERCANCIAS"/>
    <s v="TRANSPORTES"/>
    <n v="1377"/>
    <s v="Eur."/>
    <n v="309.82"/>
    <s v="Eur."/>
    <n v="309.82"/>
    <s v="Eur."/>
    <n v="0"/>
    <s v="Eur."/>
    <s v=""/>
    <s v="0,00"/>
    <s v="Eur."/>
    <s v="Reemplazo"/>
    <s v="Cobrado"/>
    <s v="BANASEG-SV"/>
    <s v="MAPFRE ESPAÑA, S.A."/>
    <s v="TRANSPORTES"/>
    <s v="Correduría"/>
    <s v="28925"/>
    <s v="ALCORCON  MADRID"/>
    <s v="Empresa"/>
    <s v="B-87423596"/>
    <s v="Transportes Mercancías"/>
    <x v="8"/>
    <s v="MAPFRE"/>
    <x v="0"/>
  </r>
  <r>
    <s v="2026002401"/>
    <s v="7601129389"/>
    <s v="K3R180003195"/>
    <s v=""/>
    <x v="5"/>
    <d v="2026-01-22T00:00:00"/>
    <s v="HERMINIO MARTIN MARTIN"/>
    <s v="HELVETIA RESP. CIVIL"/>
    <s v="R.C."/>
    <n v="29.19"/>
    <s v="Eur."/>
    <n v="10.07"/>
    <s v="Eur."/>
    <n v="10.07"/>
    <s v="Eur."/>
    <n v="0"/>
    <s v="Eur."/>
    <s v=""/>
    <s v="0,00"/>
    <s v="Eur."/>
    <s v="Producción"/>
    <s v="Cobrado"/>
    <s v="BANASEG-SV"/>
    <s v="HELVETIA"/>
    <s v="R.C."/>
    <s v="Correduría"/>
    <s v="37200"/>
    <s v="LA FUENTE DE SAN ESTEBAN  SALAMANCA"/>
    <s v="Particular"/>
    <s v="52412585-R"/>
    <s v="Responsabilidad Civil Empresa"/>
    <x v="5"/>
    <s v="HELVETIA"/>
    <x v="0"/>
  </r>
  <r>
    <s v="2026002390"/>
    <s v="7601130512"/>
    <s v="D9A510000036"/>
    <s v=""/>
    <x v="5"/>
    <d v="2026-01-23T00:00:00"/>
    <s v="FORRAJES Y PROTEINAS, S.L."/>
    <s v="HELVETIA VEHICULOS INDUSTRIALES"/>
    <s v="AUTOS"/>
    <n v="-7.25"/>
    <s v="Eur."/>
    <n v="-1.02"/>
    <s v="Eur."/>
    <n v="-1.02"/>
    <s v="Eur."/>
    <n v="0"/>
    <s v="Eur."/>
    <s v=""/>
    <s v="0,00"/>
    <s v="Eur."/>
    <s v="Supl. Modificación de Cartera"/>
    <s v="Cobrado"/>
    <s v="BANASEG-SV"/>
    <s v="HELVETIA"/>
    <s v="AUTOS"/>
    <s v="Correduría"/>
    <s v="47111"/>
    <s v="VILLALAR DE LOS COMUNEROS  VALLADOLID"/>
    <s v="Empresa"/>
    <s v="B-47501036"/>
    <s v="Autos Cat. 2"/>
    <x v="4"/>
    <s v="HELVETIA"/>
    <x v="0"/>
  </r>
  <r>
    <s v="2026002530"/>
    <s v="880297951"/>
    <s v="24455076"/>
    <s v=""/>
    <x v="16"/>
    <d v="2024-12-01T00:00:00"/>
    <s v="CONSULTORES DE EMPRESAS, S.L."/>
    <s v="ACC. CONVENIO"/>
    <s v="ACCIDENTES"/>
    <n v="-24.18"/>
    <s v="Eur."/>
    <n v="-4.84"/>
    <s v="Eur."/>
    <n v="-4.84"/>
    <s v="Eur."/>
    <n v="0"/>
    <s v="Eur."/>
    <s v=""/>
    <s v="0,00"/>
    <s v="Eur."/>
    <s v="Supl. Modificación de Cartera"/>
    <s v="Liquidado_Cia"/>
    <s v="BANASEG-SV"/>
    <s v="ALLIANZ"/>
    <s v="ACCIDENTES"/>
    <s v="Correduría"/>
    <s v="47001"/>
    <s v="VALLADOLID  VALLADOLID"/>
    <s v="Empresa"/>
    <s v="B-47297825"/>
    <s v="Accidentes Convenio"/>
    <x v="6"/>
    <s v="ALLIANZ"/>
    <x v="0"/>
  </r>
  <r>
    <s v="2026002809"/>
    <s v="880252881"/>
    <s v="58272047"/>
    <s v=""/>
    <x v="21"/>
    <d v="2026-01-26T00:00:00"/>
    <s v="CARRETILLAS MAYOR, S.A."/>
    <s v="ACC. COLECTIVO"/>
    <s v="ACCIDENTES"/>
    <n v="31.99"/>
    <s v="Eur."/>
    <n v="10.24"/>
    <s v="Eur."/>
    <n v="8"/>
    <s v="Eur."/>
    <n v="2.2400000000000002"/>
    <s v="Eur."/>
    <s v=""/>
    <s v="0,00"/>
    <s v="Eur."/>
    <s v="Único Producción"/>
    <s v="Facturado"/>
    <s v="BANASEG-SV"/>
    <s v="ALLIANZ"/>
    <s v="ACCIDENTES"/>
    <s v="Correduría"/>
    <s v="47260"/>
    <s v="CABEZON DE PISUERGA  VALLADOLID"/>
    <s v="Empresa"/>
    <s v="A-47067509"/>
    <s v="Accidentes Colectivo"/>
    <x v="6"/>
    <s v="ALLIANZ"/>
    <x v="1"/>
  </r>
  <r>
    <s v="2026002523"/>
    <s v="880237247"/>
    <s v="12372022-02005"/>
    <s v=""/>
    <x v="0"/>
    <d v="2026-01-01T00:00:00"/>
    <s v="TRANSCAMINO TTES. ESPECIALES, S.L."/>
    <s v="AUTOGRUP V.03 (VH.COM. 2ª CATEG.)"/>
    <s v="AUTO FLOTA"/>
    <n v="2156.16"/>
    <s v="Eur."/>
    <n v="258.74"/>
    <s v="Eur."/>
    <n v="258.74"/>
    <s v="Eur."/>
    <n v="0"/>
    <s v="Eur."/>
    <s v=""/>
    <s v="0,00"/>
    <s v="Eur."/>
    <s v="Producción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2669"/>
    <s v="905188"/>
    <s v="EA13DO1099"/>
    <s v=""/>
    <x v="2"/>
    <d v="2026-02-18T00:00:00"/>
    <s v="NAVATRANS SOC. COOPERATIVA"/>
    <s v="D&amp;O"/>
    <s v="D&amp;O"/>
    <n v="1815"/>
    <s v="Eur."/>
    <n v="363"/>
    <s v="Eur."/>
    <n v="363"/>
    <s v="Eur."/>
    <n v="0"/>
    <s v="Eur."/>
    <s v=""/>
    <s v="0,00"/>
    <s v="Eur."/>
    <s v="Cartera"/>
    <s v="Cobrado"/>
    <s v="BANASEG-SV"/>
    <s v="AIG EUROPE, S.A. SUCURSAL EN ESPAÑA"/>
    <s v="D&amp;O"/>
    <s v="Correduría"/>
    <s v="40470"/>
    <s v="NAVAS DE ORO  SEGOVIA"/>
    <s v="Empresa"/>
    <s v="F-40101578"/>
    <s v="Responsabilidad Civil D&amp;O"/>
    <x v="11"/>
    <s v="AIG"/>
    <x v="1"/>
  </r>
  <r>
    <s v="2026002520"/>
    <s v="7601134644"/>
    <s v="D9T180000003"/>
    <s v=""/>
    <x v="14"/>
    <d v="2026-01-19T00:00:00"/>
    <s v="MARTINEZ MARCOS, S.L."/>
    <s v="HELVETIA TRANSPORTE MERCANCIAS"/>
    <s v="TRANSPORTES"/>
    <n v="71.23"/>
    <s v="Eur."/>
    <n v="16.03"/>
    <s v="Eur."/>
    <n v="16.03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521"/>
    <s v="7601134654"/>
    <s v="D9T180000003"/>
    <s v=""/>
    <x v="14"/>
    <d v="2026-01-22T00:00:00"/>
    <s v="MARTINEZ MARCOS, S.L."/>
    <s v="HELVETIA TRANSPORTE MERCANCIAS"/>
    <s v="TRANSPORTES"/>
    <n v="68.31"/>
    <s v="Eur."/>
    <n v="15.37"/>
    <s v="Eur."/>
    <n v="15.37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522"/>
    <s v="7601134687"/>
    <s v="D9T180000003"/>
    <s v=""/>
    <x v="14"/>
    <d v="2026-01-23T00:00:00"/>
    <s v="MARTINEZ MARCOS, S.L."/>
    <s v="HELVETIA TRANSPORTE MERCANCIAS"/>
    <s v="TRANSPORTES"/>
    <n v="74.099999999999994"/>
    <s v="Eur."/>
    <n v="16.670000000000002"/>
    <s v="Eur."/>
    <n v="16.670000000000002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0"/>
  </r>
  <r>
    <s v="2026002782"/>
    <s v="7601130470"/>
    <s v="K3T300001402"/>
    <s v=""/>
    <x v="0"/>
    <d v="2026-01-01T00:00:00"/>
    <s v="RESIDUOS URBANOS LUCI S.L"/>
    <s v="HELVETIA MULTIRRIESGO TRANSPORTISTA"/>
    <s v="A.MAQUINARIA"/>
    <n v="2054.63"/>
    <s v="Eur."/>
    <n v="369.83"/>
    <s v="Eur."/>
    <n v="369.83"/>
    <s v="Eur."/>
    <n v="0"/>
    <s v="Eur."/>
    <s v=""/>
    <s v="0,00"/>
    <s v="Eur."/>
    <s v="Producción"/>
    <s v="Cobrado"/>
    <s v="BANASEG-SV"/>
    <s v="HELVETIA"/>
    <s v="A.MAQUINARIA"/>
    <s v="Correduría"/>
    <s v="40445"/>
    <s v="JUARROS DE VOLTOYA   SEGOVIA"/>
    <s v="Empresa"/>
    <s v="B-40185555"/>
    <s v="Transportes Mercancías"/>
    <x v="8"/>
    <s v="HELVETIA"/>
    <x v="0"/>
  </r>
  <r>
    <s v="2026002783"/>
    <s v="7601130471"/>
    <s v="K3T300001403"/>
    <s v=""/>
    <x v="0"/>
    <d v="2026-01-01T00:00:00"/>
    <s v="RESIDUOS URBANOS LUCI S.L"/>
    <s v="HELVETIA MULTIRRIESGO TRANSPORTISTA"/>
    <s v="A.MAQUINARIA"/>
    <n v="2180.7199999999998"/>
    <s v="Eur."/>
    <n v="392.54"/>
    <s v="Eur."/>
    <n v="392.54"/>
    <s v="Eur."/>
    <n v="0"/>
    <s v="Eur."/>
    <s v=""/>
    <s v="0,00"/>
    <s v="Eur."/>
    <s v="Producción"/>
    <s v="Cobrado"/>
    <s v="BANASEG-SV"/>
    <s v="HELVETIA"/>
    <s v="A.MAQUINARIA"/>
    <s v="Correduría"/>
    <s v="40445"/>
    <s v="JUARROS DE VOLTOYA   SEGOVIA"/>
    <s v="Empresa"/>
    <s v="B-40185555"/>
    <s v="Transportes Mercancías"/>
    <x v="8"/>
    <s v="HELVETIA"/>
    <x v="0"/>
  </r>
  <r>
    <s v="2026002524"/>
    <s v="8769902113"/>
    <s v="7785000569"/>
    <s v=""/>
    <x v="0"/>
    <d v="2026-01-01T00:00:00"/>
    <s v="HECTOR DE LA FUENTE OLMOS"/>
    <s v="SEGURO AUTOMOVILES"/>
    <s v="AUTOS"/>
    <n v="-271.11"/>
    <s v="Eur."/>
    <n v="-32.53"/>
    <s v="Eur."/>
    <n v="-32.53"/>
    <s v="Eur."/>
    <n v="0"/>
    <s v="Eur."/>
    <s v=""/>
    <s v="0,00"/>
    <s v="Eur."/>
    <s v="Supl. Modificación de Cartera"/>
    <s v="Cobrado"/>
    <s v="BANASEG-SV"/>
    <s v="MAPFRE ESPAÑA, S.A."/>
    <s v="AUTOS"/>
    <s v="Correduría"/>
    <s v="40470"/>
    <s v="NAVAS DE ORO  SEGOVIA"/>
    <s v="Particular"/>
    <s v="03472230-N"/>
    <s v="Autos Cat. 1"/>
    <x v="0"/>
    <s v="MAPFRE"/>
    <x v="0"/>
  </r>
  <r>
    <s v="2026002672"/>
    <s v="460423365"/>
    <s v="107315756"/>
    <s v=""/>
    <x v="2"/>
    <d v="2026-02-01T00:00:00"/>
    <s v="MARIA MILAGROS ASENSIO GONZALEZ"/>
    <s v="AUTOS-F5"/>
    <s v="P.JURIDICA"/>
    <n v="50.72"/>
    <s v="Eur."/>
    <n v="13.19"/>
    <s v="Eur."/>
    <n v="13.19"/>
    <s v="Eur."/>
    <n v="0"/>
    <s v="Eur."/>
    <s v=""/>
    <s v="0,00"/>
    <s v="Eur."/>
    <s v="Cartera"/>
    <s v="Cobrado"/>
    <s v="BANASEG-SV"/>
    <s v="ARAG S.E."/>
    <s v="P.JURIDICA"/>
    <s v="Correduría"/>
    <s v="47006"/>
    <s v="VALLADOLID  VALLADOLID"/>
    <s v="Particular"/>
    <s v="11960965-E"/>
    <s v="Autos Cat. 1"/>
    <x v="0"/>
    <s v="ARAG"/>
    <x v="1"/>
  </r>
  <r>
    <s v="2026002671"/>
    <s v="460966078"/>
    <s v="19681105"/>
    <s v=""/>
    <x v="2"/>
    <d v="2026-02-10T00:00:00"/>
    <s v="CENTROLID, S.A."/>
    <s v="DEFENSA JURIDICA OFICINAS Y DESPACHOS"/>
    <s v="P.JURIDICA"/>
    <n v="1065.5999999999999"/>
    <s v="Eur."/>
    <n v="213.12"/>
    <s v="Eur."/>
    <n v="213.12"/>
    <s v="Eur."/>
    <n v="0"/>
    <s v="Eur."/>
    <s v=""/>
    <s v="0,00"/>
    <s v="Eur."/>
    <s v="Cartera"/>
    <s v="Cobrado"/>
    <s v="BANASEG-SV"/>
    <s v="ARAG S.E."/>
    <s v="P.JURIDICA"/>
    <s v="Correduría"/>
    <s v="47009"/>
    <s v="VALLADOLID  VALLADOLID"/>
    <s v="Empresa"/>
    <s v="A-47410089"/>
    <s v="Defensa Jurídica"/>
    <x v="13"/>
    <s v="ARAG"/>
    <x v="1"/>
  </r>
  <r>
    <s v="2026002673"/>
    <s v="460423018"/>
    <s v="108398922"/>
    <d v="2026-02-23T00:00:00"/>
    <x v="2"/>
    <d v="2026-02-23T00:00:00"/>
    <s v="JULIO NUÑEZ, S.L."/>
    <s v="SUBSIDIO PRIVACION CARNET DE CONDUCIR"/>
    <s v="P.JURIDICA"/>
    <n v="339.93"/>
    <s v="Eur."/>
    <n v="89.12"/>
    <s v="Eur."/>
    <n v="89.12"/>
    <s v="Eur."/>
    <n v="0"/>
    <s v="Eur."/>
    <s v=""/>
    <s v="0,00"/>
    <s v="Eur."/>
    <s v="Cartera"/>
    <s v="Anulado"/>
    <s v="BANASEG-SV"/>
    <s v="ARAG S.E."/>
    <s v="P.JURIDICA"/>
    <s v="Correduría"/>
    <s v="47250"/>
    <s v="MOJADOS  MOJADOS"/>
    <s v="Empresa"/>
    <s v="B-47338447"/>
    <s v="Lucro Cesante / P.B."/>
    <x v="1"/>
    <s v="ARAG"/>
    <x v="1"/>
  </r>
  <r>
    <s v="2026002674"/>
    <s v="460453225"/>
    <s v="107315860"/>
    <s v=""/>
    <x v="2"/>
    <d v="2026-02-01T00:00:00"/>
    <s v="JESUS MARIA MARTIN MATARRANZ"/>
    <s v="AUTOS-F5"/>
    <s v="P.JURIDICA"/>
    <n v="50.72"/>
    <s v="Eur."/>
    <n v="13.19"/>
    <s v="Eur."/>
    <n v="13.19"/>
    <s v="Eur."/>
    <n v="0"/>
    <s v="Eur."/>
    <s v=""/>
    <s v="0,00"/>
    <s v="Eur."/>
    <s v="Cartera"/>
    <s v="Cobrado"/>
    <s v="BANASEG-SV"/>
    <s v="ARAG S.E."/>
    <s v="P.JURIDICA"/>
    <s v="Correduría"/>
    <s v="47011"/>
    <s v="VALLADOLID  VALLADOLID"/>
    <s v="Particular"/>
    <s v="09284009-J"/>
    <s v="Autos Cat. 1"/>
    <x v="0"/>
    <s v="ARAG"/>
    <x v="1"/>
  </r>
  <r>
    <s v="2026003107"/>
    <s v="20885209"/>
    <s v="57228138"/>
    <s v=""/>
    <x v="0"/>
    <d v="2026-01-12T00:00:00"/>
    <s v="EL REQUE TTES. EXC. Y MATERIAL CONSTRUCCION, S.L."/>
    <s v="AHORRO SEGURO"/>
    <s v="AHORRO"/>
    <n v="180.95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0"/>
  </r>
  <r>
    <s v="2026003108"/>
    <s v="20885210"/>
    <s v="57228142"/>
    <s v=""/>
    <x v="0"/>
    <d v="2026-01-12T00:00:00"/>
    <s v="EL REQUE TTES. EXC. Y MATERIAL CONSTRUCCION, S.L."/>
    <s v="AHORRO SEGURO"/>
    <s v="AHORRO"/>
    <n v="221.8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0"/>
  </r>
  <r>
    <s v="2026002675"/>
    <s v="63251398"/>
    <s v="46682958"/>
    <d v="2026-02-21T00:00:00"/>
    <x v="2"/>
    <d v="2026-02-21T00:00:00"/>
    <s v="RECUPERACIONES ISCAR, S.L."/>
    <s v="CAMION"/>
    <s v="AUTOS"/>
    <n v="1764.28"/>
    <s v="Eur."/>
    <n v="176.43"/>
    <s v="Eur."/>
    <n v="141.13999999999999"/>
    <s v="Eur."/>
    <n v="35.29"/>
    <s v="Eur."/>
    <s v=""/>
    <s v="0,00"/>
    <s v="Eur."/>
    <s v="Cartera"/>
    <s v="Anulado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1"/>
  </r>
  <r>
    <s v="2026003109"/>
    <s v="20885211"/>
    <s v="57228145"/>
    <s v=""/>
    <x v="0"/>
    <d v="2026-01-12T00:00:00"/>
    <s v="EL REQUE TTES. EXC. Y MATERIAL CONSTRUCCION, S.L."/>
    <s v="AHORRO SEGURO"/>
    <s v="AHORRO"/>
    <n v="245.56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0"/>
  </r>
  <r>
    <s v="2026002676"/>
    <s v="29882273"/>
    <s v="83098323"/>
    <s v=""/>
    <x v="2"/>
    <d v="2026-02-10T00:00:00"/>
    <s v="M. SANTOS GARCIA E HIJOS S.L."/>
    <s v="ACCIDENTES CONVENIO"/>
    <s v="ACCIDENTES"/>
    <n v="109.7"/>
    <s v="Eur."/>
    <n v="18.649999999999999"/>
    <s v="Eur."/>
    <n v="16.46"/>
    <s v="Eur."/>
    <n v="2.19"/>
    <s v="Eur."/>
    <s v=""/>
    <s v="0,00"/>
    <s v="Eur."/>
    <s v="Cartera"/>
    <s v="Cobrado"/>
    <s v="BANASEG-SV"/>
    <s v="AXA SEG.GNRALES"/>
    <s v="ACCIDENTES"/>
    <s v="Correduría"/>
    <s v="40470"/>
    <s v="NAVAS DE ORO   SEGOVIA"/>
    <s v="Empresa"/>
    <s v="B-40150716"/>
    <s v="Accidentes Convenio"/>
    <x v="6"/>
    <s v="AXA"/>
    <x v="1"/>
  </r>
  <r>
    <s v="2026002677"/>
    <s v="29882357"/>
    <s v="83108387"/>
    <s v=""/>
    <x v="2"/>
    <d v="2026-02-28T00:00:00"/>
    <s v="NAVATRANS SOC. COOPERATIVA"/>
    <s v="ACCIDENTES CONVENIO"/>
    <s v="ACCIDENTES"/>
    <n v="325.73"/>
    <s v="Eur."/>
    <n v="87.94"/>
    <s v="Eur."/>
    <n v="81.430000000000007"/>
    <s v="Eur."/>
    <n v="6.51"/>
    <s v="Eur."/>
    <s v=""/>
    <s v="0,00"/>
    <s v="Eur."/>
    <s v="Cartera"/>
    <s v="Cobrado"/>
    <s v="BANASEG-SV"/>
    <s v="AXA SEG.GNRALES"/>
    <s v="ACCIDENTES"/>
    <s v="Correduría"/>
    <s v="40470"/>
    <s v="NAVAS DE ORO  SEGOVIA"/>
    <s v="Empresa"/>
    <s v="F-40101578"/>
    <s v="Accidentes Convenio"/>
    <x v="6"/>
    <s v="AXA"/>
    <x v="1"/>
  </r>
  <r>
    <s v="2026002678"/>
    <s v="29884479"/>
    <s v="84481991"/>
    <s v=""/>
    <x v="2"/>
    <d v="2026-02-03T00:00:00"/>
    <s v="BISNIETOS TOMAS ANDRES S. L."/>
    <s v="ACCIDENTES CONVENIO"/>
    <s v="ACCIDENTES"/>
    <n v="84.76"/>
    <s v="Eur."/>
    <n v="22.89"/>
    <s v="Eur."/>
    <n v="21.19"/>
    <s v="Eur."/>
    <n v="1.7"/>
    <s v="Eur."/>
    <s v=""/>
    <s v="0,00"/>
    <s v="Eur."/>
    <s v="Cartera"/>
    <s v="Cobrado"/>
    <s v="BANASEG-SV"/>
    <s v="AXA SEG.GNRALES"/>
    <s v="ACCIDENTES"/>
    <s v="Correduría"/>
    <s v="22400"/>
    <s v="MONZON  HUESCA"/>
    <s v="Empresa"/>
    <s v="B-06942346"/>
    <s v="Accidentes Convenio"/>
    <x v="6"/>
    <s v="AXA"/>
    <x v="1"/>
  </r>
  <r>
    <s v="2026002807"/>
    <s v="18397882"/>
    <s v="86475169"/>
    <s v=""/>
    <x v="21"/>
    <d v="2026-01-26T00:00:00"/>
    <s v="TRANSMISABE, S.L."/>
    <s v="ACCIDENTES CONVENIO"/>
    <s v="ACCIDENTES"/>
    <n v="240.01"/>
    <s v="Eur."/>
    <n v="72.010000000000005"/>
    <s v="Eur."/>
    <n v="55.21"/>
    <s v="Eur."/>
    <n v="16.8"/>
    <s v="Eur."/>
    <s v=""/>
    <s v="0,00"/>
    <s v="Eur."/>
    <s v="Producción"/>
    <s v="Cobrado"/>
    <s v="BANASEG-SV"/>
    <s v="AXA SEG.GNRALES"/>
    <s v="ACCIDENTES"/>
    <s v="Correduría"/>
    <s v="41720"/>
    <s v="LOS PALACIOS Y VILLAFRANCA  SEVILLA"/>
    <s v="Empresa"/>
    <s v="B-90273434"/>
    <s v="Accidentes Convenio"/>
    <x v="6"/>
    <s v="AXA"/>
    <x v="1"/>
  </r>
  <r>
    <s v="2026002680"/>
    <s v="264209339"/>
    <s v="1935989"/>
    <s v=""/>
    <x v="2"/>
    <d v="2026-02-28T00:00:00"/>
    <s v="HERMANOS BLANCO MEDINA,C.B."/>
    <s v="CAMIONES"/>
    <s v="AUTOS"/>
    <n v="113.52"/>
    <s v="Eur."/>
    <n v="9.07"/>
    <s v="Eur."/>
    <n v="9.07"/>
    <s v="Eur."/>
    <n v="0"/>
    <s v="Eur."/>
    <s v=""/>
    <s v="0,00"/>
    <s v="Eur."/>
    <s v="Cartera"/>
    <s v="Cobrado"/>
    <s v="BANASEG-SV"/>
    <s v="FIATC"/>
    <s v="AUTOS"/>
    <s v="Correduría"/>
    <s v="47009"/>
    <s v="VALLADOLID   VALLADOLID"/>
    <s v="Empresa"/>
    <s v="E-47313754"/>
    <s v="Autos Cat. 2"/>
    <x v="4"/>
    <s v="FIATC"/>
    <x v="1"/>
  </r>
  <r>
    <s v="2026002679"/>
    <s v="264218808"/>
    <s v="7015199"/>
    <s v=""/>
    <x v="2"/>
    <d v="2026-02-01T00:00:00"/>
    <s v="MAHER 2020, S.L."/>
    <s v="CAMIONES"/>
    <s v="AUTOS"/>
    <n v="30.59"/>
    <s v="Eur."/>
    <n v="2.4500000000000002"/>
    <s v="Eur."/>
    <n v="2.4500000000000002"/>
    <s v="Eur."/>
    <n v="0"/>
    <s v="Eur."/>
    <s v=""/>
    <s v="0,00"/>
    <s v="Eur."/>
    <s v="Cartera"/>
    <s v="Cobrado"/>
    <s v="BANASEG-SV"/>
    <s v="FIATC"/>
    <s v="AUTOS"/>
    <s v="Correduría"/>
    <s v="47600"/>
    <s v="VILLALON DE CAMPOS  VALLADOLID"/>
    <s v="Empresa"/>
    <s v="B-24572083"/>
    <s v="Autos Cat. 2"/>
    <x v="4"/>
    <s v="FIATC"/>
    <x v="1"/>
  </r>
  <r>
    <s v="2026002681"/>
    <s v="264110496"/>
    <s v="44163"/>
    <s v=""/>
    <x v="2"/>
    <d v="2026-02-01T00:00:00"/>
    <s v="PEDRO GUTIERREZ DE LA HOZ"/>
    <s v="MEDIFIATC (ASISTENCIA SANITARIA)"/>
    <s v="SALUD"/>
    <n v="159.19999999999999"/>
    <s v="Eur."/>
    <n v="12.74"/>
    <s v="Eur."/>
    <n v="12.74"/>
    <s v="Eur."/>
    <n v="0"/>
    <s v="Eur."/>
    <s v=""/>
    <s v="0,00"/>
    <s v="Eur."/>
    <s v="Cartera"/>
    <s v="Cobrado"/>
    <s v="BANASEG-SV"/>
    <s v="FIATC"/>
    <s v="SALUD"/>
    <s v="Compañía"/>
    <s v="47011"/>
    <s v="VALLADOLID  VALLADOLID"/>
    <s v="Particular"/>
    <s v="12357414-C"/>
    <s v="Salud Particular"/>
    <x v="7"/>
    <s v="FIATC"/>
    <x v="1"/>
  </r>
  <r>
    <s v="2026002684"/>
    <s v="264271338"/>
    <s v="1097297"/>
    <s v=""/>
    <x v="2"/>
    <d v="2026-02-23T00:00:00"/>
    <s v="FELIX JULIAN FERNANDEZ CASAL"/>
    <s v="GESTISEP - DECESOS"/>
    <s v="DECESOS"/>
    <n v="81.790000000000006"/>
    <s v="Eur."/>
    <n v="16.36"/>
    <s v="Eur."/>
    <n v="16.36"/>
    <s v="Eur."/>
    <n v="0"/>
    <s v="Eur."/>
    <s v=""/>
    <s v="0,00"/>
    <s v="Eur."/>
    <s v="Cartera"/>
    <s v="Facturado"/>
    <s v="BANASEG-SV"/>
    <s v="FIATC"/>
    <s v="DECESOS"/>
    <s v="Compañía"/>
    <s v="47152"/>
    <s v="PUENTE DUERO   VALLADOLID"/>
    <s v="Particular"/>
    <s v="12373363-F"/>
    <s v="Decesos"/>
    <x v="7"/>
    <s v="FIATC"/>
    <x v="1"/>
  </r>
  <r>
    <s v="2026002683"/>
    <s v="902746"/>
    <s v="EA19FB1022"/>
    <s v=""/>
    <x v="2"/>
    <d v="2026-02-01T00:00:00"/>
    <s v="RECUPERACIONES ISCAR, S.L."/>
    <s v="D&amp;O"/>
    <s v="D&amp;O"/>
    <n v="3009"/>
    <s v="Eur."/>
    <n v="601.79999999999995"/>
    <s v="Eur."/>
    <n v="601.79999999999995"/>
    <s v="Eur."/>
    <n v="0"/>
    <s v="Eur."/>
    <s v=""/>
    <s v="0,00"/>
    <s v="Eur."/>
    <s v="Cartera"/>
    <s v="Cobrado"/>
    <s v="BANASEG-SV"/>
    <s v="AIG EUROPE, S.A. SUCURSAL EN ESPAÑA"/>
    <s v="D&amp;O"/>
    <s v="Correduría"/>
    <s v="47430"/>
    <s v="PEDRAJAS DE SAN ESTEBAN  VALLADOLID"/>
    <s v="Empresa"/>
    <s v="B-47296488"/>
    <s v="Responsabilidad Civil D&amp;O"/>
    <x v="11"/>
    <s v="AIG"/>
    <x v="1"/>
  </r>
  <r>
    <s v="2026002682"/>
    <s v="5656964822"/>
    <s v="UY-G-142000504"/>
    <d v="2026-02-02T00:00:00"/>
    <x v="2"/>
    <d v="2026-02-12T00:00:00"/>
    <s v="JOSE MARIA DEL CAÑO MONEDERO"/>
    <s v="GENERALI AUTOS "/>
    <s v="AUTOS"/>
    <n v="1612.27"/>
    <s v="Eur."/>
    <n v="233.78"/>
    <s v="Eur."/>
    <n v="193.47"/>
    <s v="Eur."/>
    <n v="40.31"/>
    <s v="Eur."/>
    <s v=""/>
    <s v="0,00"/>
    <s v="Eur."/>
    <s v="Cartera"/>
    <s v="Anulado"/>
    <s v="BANASEG-SV"/>
    <s v="GENERALI ESPAÑA de Seguros y Reaseguros, S.A."/>
    <s v="AUTOS"/>
    <s v="Correduría"/>
    <s v="40219"/>
    <s v="VILLAVERDE DE ISCAR  SEGOVIA"/>
    <s v="Particular"/>
    <s v="03452175-J"/>
    <s v="Autos Cat. 1"/>
    <x v="0"/>
    <s v="GENERALI"/>
    <x v="1"/>
  </r>
  <r>
    <s v="2026002685"/>
    <s v="5656964833"/>
    <s v="UY-G-142000508"/>
    <d v="2026-02-12T00:00:00"/>
    <x v="2"/>
    <d v="2026-02-12T00:00:00"/>
    <s v="JOSE MARIA DEL CAÑO MONEDERO"/>
    <s v="GENERALI AUTOS "/>
    <s v="AUTOS"/>
    <n v="2329.9699999999998"/>
    <s v="Eur."/>
    <n v="337.85"/>
    <s v="Eur."/>
    <n v="279.60000000000002"/>
    <s v="Eur."/>
    <n v="58.25"/>
    <s v="Eur."/>
    <s v=""/>
    <s v="0,00"/>
    <s v="Eur."/>
    <s v="Cartera"/>
    <s v="Anulado"/>
    <s v="BANASEG-SV"/>
    <s v="GENERALI ESPAÑA de Seguros y Reaseguros, S.A."/>
    <s v="AUTOS"/>
    <s v="Correduría"/>
    <s v="40219"/>
    <s v="VILLAVERDE DE ISCAR  SEGOVIA"/>
    <s v="Particular"/>
    <s v="03452175-J"/>
    <s v="Autos Cat. 1"/>
    <x v="0"/>
    <s v="GENERALI"/>
    <x v="1"/>
  </r>
  <r>
    <s v="2026002687"/>
    <s v="5656964844"/>
    <s v="UY-G-142000521"/>
    <s v=""/>
    <x v="2"/>
    <d v="2026-02-14T00:00:00"/>
    <s v="JOSE MARIA DEL CAÑO MONEDERO"/>
    <s v="R.C.CAMIONES"/>
    <s v="AUTOS"/>
    <n v="2263.04"/>
    <s v="Eur."/>
    <n v="282.88"/>
    <s v="Eur."/>
    <n v="226.3"/>
    <s v="Eur."/>
    <n v="56.58"/>
    <s v="Eur."/>
    <s v=""/>
    <s v="0,00"/>
    <s v="Eur."/>
    <s v="Cartera"/>
    <s v="Cobrado"/>
    <s v="BANASEG-SV"/>
    <s v="GENERALI ESPAÑA de Seguros y Reaseguros, S.A."/>
    <s v="AUTOS"/>
    <s v="Correduría"/>
    <s v="40219"/>
    <s v="VILLAVERDE DE ISCAR  SEGOVIA"/>
    <s v="Particular"/>
    <s v="03452175-J"/>
    <s v="Autos Cat. 2"/>
    <x v="4"/>
    <s v="GENERALI"/>
    <x v="1"/>
  </r>
  <r>
    <s v="2026002812"/>
    <s v="880335215"/>
    <s v="31957932-00446"/>
    <s v=""/>
    <x v="21"/>
    <d v="2026-01-01T00:00:00"/>
    <s v="LOGISTICA GLOBAL DEL SUR, S.L."/>
    <s v="AUTOGRUP V.03 (VH.COM. 2ª CATEG.)"/>
    <s v="AUTO FLOTA"/>
    <n v="870.53"/>
    <s v="Eur."/>
    <n v="69.64"/>
    <s v="Eur."/>
    <n v="69.64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1"/>
  </r>
  <r>
    <s v="2026002810"/>
    <s v="880362821"/>
    <s v="12372022-02006"/>
    <s v=""/>
    <x v="21"/>
    <d v="2026-01-26T00:00:00"/>
    <s v="MANUEL J. SANCHEZ BEGINES S.L. ,"/>
    <s v="AUTOGRUP V.03 (VH.COM. 2ª CATEG.)"/>
    <s v="AUTO FLOTA"/>
    <n v="77.209999999999994"/>
    <s v="Eur."/>
    <n v="9.27"/>
    <s v="Eur."/>
    <n v="9.27"/>
    <s v="Eur."/>
    <n v="0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144452"/>
    <s v="Autos Flotas"/>
    <x v="4"/>
    <s v="ALLIANZ"/>
    <x v="1"/>
  </r>
  <r>
    <s v="2026002686"/>
    <s v="594089223"/>
    <s v="18587767"/>
    <s v=""/>
    <x v="2"/>
    <d v="2026-02-02T00:00:00"/>
    <s v="SONIA RUIZ DE LEON SUQUET"/>
    <s v="VIDA IND CON PB / FENIX VIDA PLUS"/>
    <s v="VIDA"/>
    <n v="163"/>
    <s v="Eur."/>
    <n v="4.08"/>
    <s v="Eur."/>
    <n v="4.08"/>
    <s v="Eur."/>
    <n v="0"/>
    <s v="Eur."/>
    <s v=""/>
    <s v="0,00"/>
    <s v="Eur."/>
    <s v="Cartera"/>
    <s v="Liquidado_Cia"/>
    <s v="BANASEG-SV"/>
    <s v="ALLIANZ"/>
    <s v="VIDA"/>
    <s v="Compañía"/>
    <s v="28411"/>
    <s v="MORALZARZAL  MADRID"/>
    <s v="Particular"/>
    <s v="01927389-N"/>
    <s v="Vida Riesgo Individual"/>
    <x v="3"/>
    <s v="ALLIANZ"/>
    <x v="1"/>
  </r>
  <r>
    <s v="2026002811"/>
    <s v="880380294"/>
    <s v="12716155-02738"/>
    <s v=""/>
    <x v="21"/>
    <d v="2026-01-26T00:00:00"/>
    <s v="VICSANMI, S.L.U."/>
    <s v="AUTOGRUP V.03 (VH.COM. 2ª CATEG.)"/>
    <s v="AUTO FLOTA"/>
    <n v="357.46"/>
    <s v="Eur."/>
    <n v="45.58"/>
    <s v="Eur."/>
    <n v="42.9"/>
    <s v="Eur."/>
    <n v="2.68"/>
    <s v="Eur."/>
    <s v="ASETRA 2024"/>
    <n v="0"/>
    <s v="Eur."/>
    <s v="Producción"/>
    <s v="Liquidado_Cia"/>
    <s v="BANASEG-SV"/>
    <s v="ALLIANZ"/>
    <s v="AUTOS"/>
    <s v="Correduría"/>
    <s v="47196"/>
    <s v="ARROYO DE LA ENCOMIENDA  VALLADOLID"/>
    <s v="Empresa"/>
    <s v="B-72865116"/>
    <s v="Autos Flotas"/>
    <x v="4"/>
    <s v="ALLIANZ"/>
    <x v="1"/>
  </r>
  <r>
    <s v="2026003100"/>
    <s v="880359371"/>
    <s v="31957932-00447"/>
    <s v=""/>
    <x v="0"/>
    <d v="2026-01-27T00:00:00"/>
    <s v="LOGISTICA GLOBAL DEL SUR, S.L."/>
    <s v="AUTOGRUP V.03 (VH.COM. 2ª CATEG.)"/>
    <s v="AUTO FLOTA"/>
    <n v="530.57000000000005"/>
    <s v="Eur."/>
    <n v="42.45"/>
    <s v="Eur."/>
    <n v="42.45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806"/>
    <s v="880363811"/>
    <s v="12716155-02736"/>
    <s v=""/>
    <x v="21"/>
    <d v="2026-01-22T00:00:00"/>
    <s v="PRODUCTOS FERRICOS SANTOS, S.L."/>
    <s v="AUTOGRUP V.03 (VH.COM. 2ª CATEG.)"/>
    <s v="AUTO FLOTA"/>
    <n v="2169.94"/>
    <s v="Eur."/>
    <n v="276.66000000000003"/>
    <s v="Eur."/>
    <n v="260.39"/>
    <s v="Eur."/>
    <n v="16.27"/>
    <s v="Eur."/>
    <s v=""/>
    <s v="0,00"/>
    <s v="Eur."/>
    <s v="Producción"/>
    <s v="Cobrado"/>
    <s v="BANASEG-SV"/>
    <s v="ALLIANZ"/>
    <s v="AUTOS"/>
    <s v="Correduría"/>
    <s v="47620"/>
    <s v="VILLANUBLA  VALLADOLID"/>
    <s v="Empresa"/>
    <s v="B-47750393"/>
    <s v="Autos Flotas"/>
    <x v="4"/>
    <s v="ALLIANZ"/>
    <x v="1"/>
  </r>
  <r>
    <s v="2026002688"/>
    <s v="474116973-J"/>
    <s v="549369060"/>
    <s v=""/>
    <x v="2"/>
    <d v="2026-02-03T00:00:00"/>
    <s v="ECOFLUIDOS S.L. ,"/>
    <s v="TURISMOS"/>
    <s v="AUTOS"/>
    <n v="300.92"/>
    <s v="Eur."/>
    <n v="36.119999999999997"/>
    <s v="Eur."/>
    <n v="36.119999999999997"/>
    <s v="Eur."/>
    <n v="0"/>
    <s v="Eur."/>
    <s v=""/>
    <s v="0,00"/>
    <s v="Eur."/>
    <s v="Producción"/>
    <s v="Cobrado"/>
    <s v="BANASEG-SV"/>
    <s v="OCCIDENT GCO, S.A.U. DE SEGUROS Y REASEGUROS"/>
    <s v="AUTOS"/>
    <s v="Correduría"/>
    <s v="47014"/>
    <s v="VALLADOLID  VALLADOLID"/>
    <s v="Empresa"/>
    <s v="B-47332069"/>
    <s v="Autos Cat. 1"/>
    <x v="0"/>
    <s v="OCCIDENT"/>
    <x v="1"/>
  </r>
  <r>
    <s v="2026002531"/>
    <s v="8770781366"/>
    <s v="2002600039621"/>
    <s v=""/>
    <x v="27"/>
    <d v="2026-01-26T00:00:00"/>
    <s v="ON 365 ENERGIA S.L."/>
    <s v="AUTOS 2025 BANASEGUR"/>
    <s v="AUTOS"/>
    <n v="989.58"/>
    <s v="Eur."/>
    <n v="98.97"/>
    <s v="Eur."/>
    <n v="98.97"/>
    <s v="Eur."/>
    <n v="0"/>
    <s v="Eur."/>
    <s v=""/>
    <s v="0,00"/>
    <s v="Eur."/>
    <s v="Producción"/>
    <s v="Cobrado"/>
    <s v="BANASEG-SV"/>
    <s v="MAPFRE ESPAÑA, S.A."/>
    <s v="AUTOS"/>
    <s v="Correduría"/>
    <s v="51002"/>
    <s v="CEUTA   CEUTA"/>
    <s v="Empresa"/>
    <s v="B-51027878"/>
    <s v="Autos Cat. 2"/>
    <x v="4"/>
    <s v="MAPFRE"/>
    <x v="0"/>
  </r>
  <r>
    <s v="2026002689"/>
    <s v="8770982914"/>
    <s v="7785000613"/>
    <d v="2026-02-01T00:00:00"/>
    <x v="2"/>
    <d v="2026-02-22T00:00:00"/>
    <s v="DISTRIBUCIONES ALCOPA, S.L."/>
    <s v="AUTOS INDIVIDUAL 2020"/>
    <s v="AUTOS"/>
    <n v="-453.11"/>
    <s v="Eur."/>
    <n v="-145"/>
    <s v="Eur."/>
    <n v="-145"/>
    <s v="Eur."/>
    <n v="0"/>
    <s v="Eur."/>
    <s v=""/>
    <s v="0,00"/>
    <s v="Eur."/>
    <s v="Cartera"/>
    <s v="Anulado"/>
    <s v="BANASEG-SV"/>
    <s v="MAPFRE ESPAÑA, S.A."/>
    <s v="AUTOS"/>
    <s v="Correduría"/>
    <s v="34004"/>
    <s v="PALENCIA  PALENCIA"/>
    <s v="Empresa"/>
    <s v="B-34134882"/>
    <s v="Autos Cat. 1"/>
    <x v="0"/>
    <s v="MAPFRE"/>
    <x v="1"/>
  </r>
  <r>
    <s v="2026003141"/>
    <s v="8770930565"/>
    <s v="621874716915"/>
    <s v=""/>
    <x v="0"/>
    <d v="2026-01-01T00:00:00"/>
    <s v="TRANSPORTES FLIX S.A."/>
    <s v="TRANSPORTES DE MERCANCIAS"/>
    <s v="TRANSPORTES"/>
    <n v="5980"/>
    <s v="Eur."/>
    <n v="1345.5"/>
    <s v="Eur."/>
    <n v="1345.5"/>
    <s v="Eur."/>
    <n v="0"/>
    <s v="Eur."/>
    <s v=""/>
    <s v="0,00"/>
    <s v="Eur."/>
    <s v="Cartera"/>
    <s v="Facturado"/>
    <s v="BANASEG-SV"/>
    <s v="MAPFRE ESPAÑA, S.A."/>
    <s v="TRANSPORTES"/>
    <s v="Correduría"/>
    <s v="08292"/>
    <s v="ESPARREGUERA  BARCELONA"/>
    <s v="Empresa"/>
    <s v="A-58297482"/>
    <s v="Transportes Mercancías"/>
    <x v="8"/>
    <s v="MAPFRE"/>
    <x v="0"/>
  </r>
  <r>
    <s v="2026003141"/>
    <s v="8770930565"/>
    <s v="621874716915"/>
    <s v=""/>
    <x v="0"/>
    <d v="2026-01-01T00:00:00"/>
    <s v="TRANSPORTES FLIX S.A."/>
    <s v="TRANSPORTES DE MERCANCIAS"/>
    <s v="TRANSPORTES"/>
    <n v="5980"/>
    <s v="Eur."/>
    <n v="1345.5"/>
    <s v="Eur."/>
    <n v="1345.5"/>
    <s v="Eur."/>
    <n v="0"/>
    <s v="Eur."/>
    <s v=""/>
    <s v="0,00"/>
    <s v="Eur."/>
    <s v="Cartera"/>
    <s v="Facturado"/>
    <s v="BANASEG-SV"/>
    <s v="MAPFRE ESPAÑA, S.A."/>
    <s v="TRANSPORTES"/>
    <s v="Correduría"/>
    <s v="08292"/>
    <s v="ESPARREGUERA  BARCELONA"/>
    <s v="Empresa"/>
    <s v="A-58297482"/>
    <s v="Transportes Mercancías"/>
    <x v="8"/>
    <s v="MAPFRE"/>
    <x v="0"/>
  </r>
  <r>
    <s v="2026003141"/>
    <s v="8770930565"/>
    <s v="621874716915"/>
    <s v=""/>
    <x v="0"/>
    <d v="2026-01-01T00:00:00"/>
    <s v="TRANSPORTES FLIX S.A."/>
    <s v="TRANSPORTES DE MERCANCIAS"/>
    <s v="TRANSPORTES"/>
    <n v="5980"/>
    <s v="Eur."/>
    <n v="1345.5"/>
    <s v="Eur."/>
    <n v="1345.5"/>
    <s v="Eur."/>
    <n v="0"/>
    <s v="Eur."/>
    <s v=""/>
    <s v="0,00"/>
    <s v="Eur."/>
    <s v="Cartera"/>
    <s v="Facturado"/>
    <s v="BANASEG-SV"/>
    <s v="MAPFRE ESPAÑA, S.A."/>
    <s v="TRANSPORTES"/>
    <s v="Correduría"/>
    <s v="08292"/>
    <s v="ESPARREGUERA  BARCELONA"/>
    <s v="Empresa"/>
    <s v="A-58297482"/>
    <s v="Transportes Mercancías"/>
    <x v="8"/>
    <s v="MAPFRE"/>
    <x v="0"/>
  </r>
  <r>
    <s v="2026003106"/>
    <s v="8770924354"/>
    <s v="621974721245"/>
    <s v=""/>
    <x v="0"/>
    <d v="2026-01-01T00:00:00"/>
    <s v="SATURNINO FERNANDEZ GARCIA"/>
    <s v="TRANSPORTES DE MERCANCIAS"/>
    <s v="TRANSPORTES"/>
    <n v="3105"/>
    <s v="Eur."/>
    <n v="698.63"/>
    <s v="Eur."/>
    <n v="698.63"/>
    <s v="Eur."/>
    <n v="0"/>
    <s v="Eur."/>
    <s v="ASETRA"/>
    <n v="77.62"/>
    <s v="Eur."/>
    <s v="Cartera"/>
    <s v="Facturado"/>
    <s v="BANASEG-SV"/>
    <s v="MAPFRE ESPAÑA, S.A."/>
    <s v="TRANSPORTES"/>
    <s v="Correduría"/>
    <s v="47162"/>
    <s v="ALDEAMAYOR DE SAN MARTIN  VALLADOLID"/>
    <s v="Particular"/>
    <s v="12232675-X"/>
    <s v="Transportes Mercancías"/>
    <x v="8"/>
    <s v="MAPFRE"/>
    <x v="0"/>
  </r>
  <r>
    <s v="2026003143"/>
    <s v="880484591"/>
    <s v="14324614"/>
    <s v=""/>
    <x v="0"/>
    <d v="2026-01-01T00:00:00"/>
    <s v="NAVATRANS SOC. COOPERATIVA"/>
    <s v="AUTOGRUP V.03 (VH.COM. 2ª CATEG.)"/>
    <s v="AUTO FLOTA"/>
    <n v="18546.52"/>
    <s v="Eur."/>
    <n v="2225.58"/>
    <s v="Eur."/>
    <n v="2225.58"/>
    <s v="Eur."/>
    <n v="0"/>
    <s v="Eur."/>
    <s v=""/>
    <s v="0,00"/>
    <s v="Eur."/>
    <s v="Cartera"/>
    <s v="Facturado"/>
    <s v="BANASEG-SV"/>
    <s v="ALLIANZ"/>
    <s v="AUTOS"/>
    <s v="Correduría"/>
    <s v="40470"/>
    <s v="NAVAS DE ORO  SEGOVIA"/>
    <s v="Empresa"/>
    <s v="F-40101578"/>
    <s v="Autos Flotas"/>
    <x v="4"/>
    <s v="ALLIANZ"/>
    <x v="0"/>
  </r>
  <r>
    <s v="2026002691"/>
    <s v="880484724"/>
    <s v="14324614"/>
    <s v=""/>
    <x v="2"/>
    <d v="2026-02-01T00:00:00"/>
    <s v="NAVATRANS SOC. COOPERATIVA"/>
    <s v="AUTOGRUP V.03 (VH.COM. 2ª CATEG.)"/>
    <s v="AUTO FLOTA"/>
    <n v="18546.52"/>
    <s v="Eur."/>
    <n v="2225.58"/>
    <s v="Eur."/>
    <n v="2225.58"/>
    <s v="Eur."/>
    <n v="0"/>
    <s v="Eur."/>
    <s v=""/>
    <s v="0,00"/>
    <s v="Eur."/>
    <s v="Cartera"/>
    <s v="Facturado"/>
    <s v="BANASEG-SV"/>
    <s v="ALLIANZ"/>
    <s v="AUTOS"/>
    <s v="Correduría"/>
    <s v="40470"/>
    <s v="NAVAS DE ORO  SEGOVIA"/>
    <s v="Empresa"/>
    <s v="F-40101578"/>
    <s v="Autos Flotas"/>
    <x v="4"/>
    <s v="ALLIANZ"/>
    <x v="1"/>
  </r>
  <r>
    <s v="2026002690"/>
    <s v="880489160"/>
    <s v="49754002"/>
    <s v=""/>
    <x v="2"/>
    <d v="2026-02-01T00:00:00"/>
    <s v="MARTINEZ MARCOS, S.L."/>
    <s v="AUTOGRUP V.03 (VH.COM. 2ª CATEG.)"/>
    <s v="AUTO FLOTA"/>
    <n v="46239"/>
    <s v="Eur."/>
    <n v="4623"/>
    <s v="Eur."/>
    <n v="4623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1"/>
  </r>
  <r>
    <s v="2026003142"/>
    <s v="880490119"/>
    <s v="49754002"/>
    <s v=""/>
    <x v="0"/>
    <d v="2026-01-01T00:00:00"/>
    <s v="MARTINEZ MARCOS, S.L."/>
    <s v="AUTOGRUP V.03 (VH.COM. 2ª CATEG.)"/>
    <s v="AUTO FLOTA"/>
    <n v="46239"/>
    <s v="Eur."/>
    <n v="4623.8999999999996"/>
    <s v="Eur."/>
    <n v="4623.8999999999996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060108"/>
    <s v="Autos Flotas"/>
    <x v="4"/>
    <s v="ALLIANZ"/>
    <x v="0"/>
  </r>
  <r>
    <s v="2026002692"/>
    <s v="880501824"/>
    <s v="56447669-00078"/>
    <s v=""/>
    <x v="2"/>
    <d v="2026-02-13T00:00:00"/>
    <s v="TRANSPORTES Y GRUAS TINLOHI,S.L."/>
    <s v="AUTOGRUP V.03 (VH.COM. 2ª CATEG.)"/>
    <s v="AUTO FLOTA"/>
    <n v="796.66"/>
    <s v="Eur."/>
    <n v="95.6"/>
    <s v="Eur."/>
    <n v="95.6"/>
    <s v="Eur."/>
    <n v="0"/>
    <s v="Eur."/>
    <s v=""/>
    <s v="0,00"/>
    <s v="Eur."/>
    <s v="Producción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1"/>
  </r>
  <r>
    <s v="2026002535"/>
    <s v="880490630"/>
    <s v="12716155-02739"/>
    <s v=""/>
    <x v="27"/>
    <d v="2026-01-27T00:00:00"/>
    <s v="RECUPERACIONES ISCAR, S.L."/>
    <s v="AUTOGRUP V.03 (VH.COM. 2ª CATEG.)"/>
    <s v="AUTO FLOTA"/>
    <n v="1423.75"/>
    <s v="Eur."/>
    <n v="181.53"/>
    <s v="Eur."/>
    <n v="170.85"/>
    <s v="Eur."/>
    <n v="10.68"/>
    <s v="Eur."/>
    <s v=""/>
    <s v="0,00"/>
    <s v="Eur."/>
    <s v="Producción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2693"/>
    <s v="880511542"/>
    <s v="12716155-02740"/>
    <s v=""/>
    <x v="2"/>
    <d v="2026-02-01T00:00:00"/>
    <s v="BCM CARGO EUROPE, S.L."/>
    <s v="AUTOGRUP V.03 (VH.COM. 2ª CATEG.)"/>
    <s v="AUTO FLOTA"/>
    <n v="1705.02"/>
    <s v="Eur."/>
    <n v="217.39"/>
    <s v="Eur."/>
    <n v="204.6"/>
    <s v="Eur."/>
    <n v="12.79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1"/>
  </r>
  <r>
    <s v="2026003156"/>
    <s v="880534619"/>
    <s v="12070250-02701"/>
    <s v=""/>
    <x v="28"/>
    <d v="2026-01-01T00:00:00"/>
    <s v="FERNANDO ROBLES VALDIVIESO"/>
    <s v="ALLIANZ AUTO V. 08 COLECTIVO"/>
    <s v="AUTO FLOTA"/>
    <n v="449.56"/>
    <s v="Eur."/>
    <n v="57.32"/>
    <s v="Eur."/>
    <n v="53.95"/>
    <s v="Eur."/>
    <n v="3.37"/>
    <s v="Eur."/>
    <s v=""/>
    <s v="0,00"/>
    <s v="Eur."/>
    <s v="Producción"/>
    <s v="Cobrado"/>
    <s v="BANASEG-SV"/>
    <s v="ALLIANZ"/>
    <s v="AUTOS"/>
    <s v="Correduría"/>
    <s v="47010"/>
    <s v="VALLADOLID   VALLADOLID"/>
    <s v="Particular"/>
    <s v="12212755-P"/>
    <s v="Autos Flotas"/>
    <x v="4"/>
    <s v="ALLIANZ"/>
    <x v="0"/>
  </r>
  <r>
    <s v="2026002532"/>
    <s v="8768269588"/>
    <s v="2002300601204"/>
    <s v=""/>
    <x v="27"/>
    <d v="2026-01-01T00:00:00"/>
    <s v="DIANA VELASCO MORO"/>
    <s v="AUTOS 2023 "/>
    <s v="AUTOS"/>
    <n v="538.96"/>
    <s v="Eur."/>
    <n v="64.680000000000007"/>
    <s v="Eur."/>
    <n v="64.680000000000007"/>
    <s v="Eur."/>
    <n v="0"/>
    <s v="Eur."/>
    <s v=""/>
    <s v="0,00"/>
    <s v="Eur."/>
    <s v="Cartera"/>
    <s v="Cobrado"/>
    <s v="BANASEG-SV"/>
    <s v="MAPFRE ESPAÑA, S.A."/>
    <s v="AUTOS"/>
    <s v="Correduría"/>
    <s v="47152"/>
    <s v="PUENTE DUERO- ESPARRAGAL - VALLADOLID"/>
    <s v="Particular"/>
    <s v="71120109-S"/>
    <s v="Autos Cat. 3"/>
    <x v="0"/>
    <s v="MAPFRE"/>
    <x v="0"/>
  </r>
  <r>
    <s v="2026002534"/>
    <s v="9461880232918"/>
    <s v="9461880232918"/>
    <s v=""/>
    <x v="27"/>
    <d v="2026-01-16T00:00:00"/>
    <s v="INMEVA INFRAESTRUCTURAS, S.L."/>
    <s v="RC GENERAL AGROPECUARIA"/>
    <s v="R.C."/>
    <n v="-186.39"/>
    <s v="Eur."/>
    <n v="-41.94"/>
    <s v="Eur."/>
    <n v="-41.94"/>
    <s v="Eur."/>
    <n v="0"/>
    <s v="Eur."/>
    <s v=""/>
    <s v="0,00"/>
    <s v="Eur."/>
    <s v="Supl. Modificación de Cartera"/>
    <s v="Cobrado"/>
    <s v="BANASEG-SV"/>
    <s v="MAPFRE ESPAÑA, S.A."/>
    <s v="R.C."/>
    <s v="Correduría"/>
    <s v="47012"/>
    <s v="VALLADOLID  VALLADOLID"/>
    <s v="Empresa"/>
    <s v="B-47383328"/>
    <s v="Responsabilidad Civil Empresa"/>
    <x v="5"/>
    <s v="MAPFRE"/>
    <x v="0"/>
  </r>
  <r>
    <s v="2026002695"/>
    <s v="690038463400"/>
    <s v="3021800053940"/>
    <s v=""/>
    <x v="2"/>
    <d v="2026-02-01T00:00:00"/>
    <s v="TARSILA FERNANDEZ GAYO, S.L.U."/>
    <s v="AUTOS"/>
    <s v="AUTOS"/>
    <n v="386.63"/>
    <s v="Eur."/>
    <n v="47.32"/>
    <s v="Eur."/>
    <n v="47.32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1"/>
    <x v="0"/>
    <s v="REALE"/>
    <x v="1"/>
  </r>
  <r>
    <s v="2026002696"/>
    <s v="690038461072"/>
    <s v="3021800053905"/>
    <s v=""/>
    <x v="2"/>
    <d v="2026-02-01T00:00:00"/>
    <s v="TARSILA FERNANDEZ GAYO, S.L.U."/>
    <s v="AUTO REALE 2 Y 3 CATEGORIA"/>
    <s v="AUTOS"/>
    <n v="184.87"/>
    <s v="Eur."/>
    <n v="14.8"/>
    <s v="Eur."/>
    <n v="14.8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697"/>
    <s v="690038462891"/>
    <s v="3021800053887"/>
    <s v=""/>
    <x v="2"/>
    <d v="2026-02-01T00:00:00"/>
    <s v="TARSILA FERNANDEZ GAYO, S.L.U."/>
    <s v="AUTO REALE 2 Y 3 CATEGORIA"/>
    <s v="AUTOS"/>
    <n v="189.73"/>
    <s v="Eur."/>
    <n v="15.18"/>
    <s v="Eur."/>
    <n v="15.18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698"/>
    <s v="690038463267"/>
    <s v="3021800072912"/>
    <s v=""/>
    <x v="2"/>
    <d v="2026-02-01T00:00:00"/>
    <s v="TARSILA FERNANDEZ GAYO, S.L.U."/>
    <s v="AUTO REALE 2 Y 3 CATEGORIA"/>
    <s v="AUTOS"/>
    <n v="148.74"/>
    <s v="Eur."/>
    <n v="13.58"/>
    <s v="Eur."/>
    <n v="13.58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0"/>
    <s v="690038464961"/>
    <s v="3021800053862"/>
    <s v=""/>
    <x v="2"/>
    <d v="2026-02-01T00:00:00"/>
    <s v="TARSILA FERNANDEZ GAYO, S.L.U."/>
    <s v="AUTO REALE 2 Y 3 CATEGORIA"/>
    <s v="AUTOS"/>
    <n v="184.87"/>
    <s v="Eur."/>
    <n v="14.8"/>
    <s v="Eur."/>
    <n v="14.8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699"/>
    <s v="690038465745"/>
    <s v="3021800380446"/>
    <s v=""/>
    <x v="2"/>
    <d v="2026-02-01T00:00:00"/>
    <s v="TARSILA FERNANDEZ GAYO, S.L.U."/>
    <s v="AUTO REALE 2 Y 3 CATEGORIA"/>
    <s v="AUTOS"/>
    <n v="235.81"/>
    <s v="Eur."/>
    <n v="19.63"/>
    <s v="Eur."/>
    <n v="19.63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1"/>
    <s v="690038466147"/>
    <s v="3021800053778"/>
    <s v=""/>
    <x v="2"/>
    <d v="2026-02-01T00:00:00"/>
    <s v="TARSILA FERNANDEZ GAYO, S.L.U."/>
    <s v="AUTO REALE 2 Y 3 CATEGORIA"/>
    <s v="AUTOS"/>
    <n v="146.19999999999999"/>
    <s v="Eur."/>
    <n v="13.36"/>
    <s v="Eur."/>
    <n v="13.36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2"/>
    <s v="690038466155"/>
    <s v="3021800053783"/>
    <s v=""/>
    <x v="2"/>
    <d v="2026-02-01T00:00:00"/>
    <s v="TARSILA FERNANDEZ GAYO, S.L.U."/>
    <s v="AUTO REALE 2 Y 3 CATEGORIA"/>
    <s v="AUTOS"/>
    <n v="4.54"/>
    <s v="Eur."/>
    <n v="0.35"/>
    <s v="Eur."/>
    <n v="0.35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3"/>
    <s v="690038466381"/>
    <s v="3021800054477"/>
    <s v=""/>
    <x v="2"/>
    <d v="2026-02-01T00:00:00"/>
    <s v="TARSILA FERNANDEZ GAYO, S.L.U."/>
    <s v="AUTOS"/>
    <s v="AUTOS"/>
    <n v="491.37"/>
    <s v="Eur."/>
    <n v="60.83"/>
    <s v="Eur."/>
    <n v="60.83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1"/>
    <x v="0"/>
    <s v="REALE"/>
    <x v="1"/>
  </r>
  <r>
    <s v="2026002704"/>
    <s v="690038467502"/>
    <s v="3021800058268"/>
    <s v=""/>
    <x v="2"/>
    <d v="2026-02-21T00:00:00"/>
    <s v="SALVADOR GAGO CONCEJO"/>
    <s v="AUTO REALE 2 Y 3 CATEGORIA"/>
    <s v="AUTOS"/>
    <n v="4.1500000000000004"/>
    <s v="Eur."/>
    <n v="0.34"/>
    <s v="Eur."/>
    <n v="0.34"/>
    <s v="Eur."/>
    <n v="0"/>
    <s v="Eur."/>
    <s v=""/>
    <s v="0,00"/>
    <s v="Eur."/>
    <s v="Cartera"/>
    <s v="Cobrado"/>
    <s v="BANASEG-SV"/>
    <s v="REALE"/>
    <s v="AUTOS"/>
    <s v="Correduría"/>
    <s v="47810"/>
    <s v="VILLAFRECHOS   VALLADOLID"/>
    <s v="Particular"/>
    <s v="12384140-C"/>
    <s v="Autos Cat. 2"/>
    <x v="4"/>
    <s v="REALE"/>
    <x v="1"/>
  </r>
  <r>
    <s v="2026002705"/>
    <s v="690038469280"/>
    <s v="3021800064682"/>
    <s v=""/>
    <x v="2"/>
    <d v="2026-02-27T00:00:00"/>
    <s v="VELASCO Y PASTOR, S.L.U."/>
    <s v="AUTO REALE 2 Y 3 CATEGORIA"/>
    <s v="AUTOS"/>
    <n v="4.24"/>
    <s v="Eur."/>
    <n v="0.34"/>
    <s v="Eur."/>
    <n v="0.34"/>
    <s v="Eur."/>
    <n v="0"/>
    <s v="Eur."/>
    <s v=""/>
    <s v="0,00"/>
    <s v="Eur."/>
    <s v="Cartera"/>
    <s v="Cobrado"/>
    <s v="BANASEG-SV"/>
    <s v="REALE"/>
    <s v="AUTOS"/>
    <s v="Correduría"/>
    <s v="47014"/>
    <s v="VALLADOLID  VALLADOLID"/>
    <s v="Empresa"/>
    <s v="B-47237037"/>
    <s v="Autos Cat. 2"/>
    <x v="4"/>
    <s v="REALE"/>
    <x v="1"/>
  </r>
  <r>
    <s v="2026002706"/>
    <s v="690038475794"/>
    <s v="3021900042542"/>
    <s v=""/>
    <x v="2"/>
    <d v="2026-02-06T00:00:00"/>
    <s v="GERMAN JESUS CAMINO HERREROS"/>
    <s v="AUTO REALE 2 Y 3 CATEGORIA"/>
    <s v="AUTOS"/>
    <n v="4.05"/>
    <s v="Eur."/>
    <n v="0.32"/>
    <s v="Eur."/>
    <n v="0.32"/>
    <s v="Eur."/>
    <n v="0"/>
    <s v="Eur."/>
    <s v=""/>
    <s v="0,00"/>
    <s v="Eur."/>
    <s v="Cartera"/>
    <s v="Cobrado"/>
    <s v="BANASEG-SV"/>
    <s v="REALE"/>
    <s v="AUTOS"/>
    <s v="Correduría"/>
    <s v="47290"/>
    <s v="CUBILLAS  VALLADOLID"/>
    <s v="Particular"/>
    <s v="09260959-D"/>
    <s v="Autos Cat. 2"/>
    <x v="4"/>
    <s v="REALE"/>
    <x v="1"/>
  </r>
  <r>
    <s v="2026002707"/>
    <s v="690038470177"/>
    <s v="3021800077677"/>
    <s v=""/>
    <x v="2"/>
    <d v="2026-02-01T00:00:00"/>
    <s v="TARSILA FERNANDEZ GAYO, S.L.U."/>
    <s v="AUTO REALE 2 Y 3 CATEGORIA"/>
    <s v="AUTOS"/>
    <n v="185.08"/>
    <s v="Eur."/>
    <n v="14.81"/>
    <s v="Eur."/>
    <n v="14.81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8"/>
    <s v="690038673417"/>
    <s v="3022500053021"/>
    <s v=""/>
    <x v="2"/>
    <d v="2026-02-24T00:00:00"/>
    <s v="TARSILA FERNANDEZ GAYO, S.L.U."/>
    <s v="AUTO REALE 2 Y 3 CATEGORIA"/>
    <s v="AUTOS"/>
    <n v="10.48"/>
    <s v="Eur."/>
    <n v="0.83"/>
    <s v="Eur."/>
    <n v="0.83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09"/>
    <s v="690038490210"/>
    <s v="3021900048781"/>
    <s v=""/>
    <x v="2"/>
    <d v="2026-02-12T00:00:00"/>
    <s v="LOBO VALENTIN, C.B."/>
    <s v="AUTO REALE 2 Y 3 CATEGORIA"/>
    <s v="AUTOS"/>
    <n v="4.45"/>
    <s v="Eur."/>
    <n v="0.35"/>
    <s v="Eur."/>
    <n v="0.35"/>
    <s v="Eur."/>
    <n v="0"/>
    <s v="Eur."/>
    <s v=""/>
    <s v="0,00"/>
    <s v="Eur."/>
    <s v="Cartera"/>
    <s v="Cobrado"/>
    <s v="BANASEG-SV"/>
    <s v="REALE"/>
    <s v="AUTOS"/>
    <s v="Correduría"/>
    <s v="47620"/>
    <s v="VILLANUBLA  VALLADOLID"/>
    <s v="Empresa"/>
    <s v="E-47469671"/>
    <s v="Autos Cat. 2"/>
    <x v="4"/>
    <s v="REALE"/>
    <x v="1"/>
  </r>
  <r>
    <s v="2026002710"/>
    <s v="690038486165"/>
    <s v="3021900048763"/>
    <s v=""/>
    <x v="2"/>
    <d v="2026-02-12T00:00:00"/>
    <s v="HERMANOS LOBO CORTES, C.B."/>
    <s v="AUTO REALE 2 Y 3 CATEGORIA"/>
    <s v="AUTOS"/>
    <n v="4.3499999999999996"/>
    <s v="Eur."/>
    <n v="0.35"/>
    <s v="Eur."/>
    <n v="0.35"/>
    <s v="Eur."/>
    <n v="0"/>
    <s v="Eur."/>
    <s v=""/>
    <s v="0,00"/>
    <s v="Eur."/>
    <s v="Cartera"/>
    <s v="Cobrado"/>
    <s v="BANASEG-SV"/>
    <s v="REALE"/>
    <s v="AUTOS"/>
    <s v="Correduría"/>
    <s v="47620"/>
    <s v="VILLANUBLA  VALLADOLID"/>
    <s v="Empresa"/>
    <s v="E-47598693"/>
    <s v="Autos Cat. 2"/>
    <x v="4"/>
    <s v="REALE"/>
    <x v="1"/>
  </r>
  <r>
    <s v="2026002711"/>
    <s v="690038485977"/>
    <s v="3021900042572"/>
    <s v=""/>
    <x v="2"/>
    <d v="2026-02-06T00:00:00"/>
    <s v="GERMAN JESUS CAMINO HERREROS"/>
    <s v="AUTO REALE 2 Y 3 CATEGORIA"/>
    <s v="AUTOS"/>
    <n v="78.400000000000006"/>
    <s v="Eur."/>
    <n v="6.82"/>
    <s v="Eur."/>
    <n v="6.82"/>
    <s v="Eur."/>
    <n v="0"/>
    <s v="Eur."/>
    <s v=""/>
    <s v="0,00"/>
    <s v="Eur."/>
    <s v="Cartera"/>
    <s v="Cobrado"/>
    <s v="BANASEG-SV"/>
    <s v="REALE"/>
    <s v="AUTOS"/>
    <s v="Correduría"/>
    <s v="47290"/>
    <s v="CUBILLAS  VALLADOLID"/>
    <s v="Particular"/>
    <s v="09260959-D"/>
    <s v="Autos Cat. 2"/>
    <x v="4"/>
    <s v="REALE"/>
    <x v="1"/>
  </r>
  <r>
    <s v="2026002712"/>
    <s v="690038674921"/>
    <s v="3022500052949"/>
    <s v=""/>
    <x v="2"/>
    <d v="2026-02-24T00:00:00"/>
    <s v="TARSILA FERNANDEZ GAYO, S.L.U."/>
    <s v="AUTO REALE 2 Y 3 CATEGORIA"/>
    <s v="AUTOS"/>
    <n v="10.81"/>
    <s v="Eur."/>
    <n v="0.86"/>
    <s v="Eur."/>
    <n v="0.86"/>
    <s v="Eur."/>
    <n v="0"/>
    <s v="Eur."/>
    <s v=""/>
    <s v="0,00"/>
    <s v="Eur."/>
    <s v="Cartera"/>
    <s v="Cobrado"/>
    <s v="BANASEG-SV"/>
    <s v="REALE"/>
    <s v="AUTOS"/>
    <s v="Correduría"/>
    <s v="47080"/>
    <s v="VALLADOLID  VALLADOLID"/>
    <s v="Empresa"/>
    <s v="B-47757166"/>
    <s v="Autos Cat. 2"/>
    <x v="4"/>
    <s v="REALE"/>
    <x v="1"/>
  </r>
  <r>
    <s v="2026002713"/>
    <s v="690038679566"/>
    <s v="3022500056268"/>
    <s v=""/>
    <x v="2"/>
    <d v="2026-02-27T00:00:00"/>
    <s v="TARSILA FERNANDEZ GAYO, S.L.U."/>
    <s v="AUTO REALE 2 Y 3 CATEGORIA"/>
    <s v="AUTOS"/>
    <n v="10.48"/>
    <s v="Eur."/>
    <n v="0.83"/>
    <s v="Eur."/>
    <n v="0.83"/>
    <s v="Eur."/>
    <n v="0"/>
    <s v="Eur."/>
    <s v=""/>
    <s v="0,00"/>
    <s v="Eur."/>
    <s v="Cartera"/>
    <s v="Liquidado_Cia"/>
    <s v="BANASEG-SV"/>
    <s v="REALE"/>
    <s v="AUTOS"/>
    <s v="Compañía"/>
    <s v="47080"/>
    <s v="VALLADOLID  VALLADOLID"/>
    <s v="Empresa"/>
    <s v="B-47757166"/>
    <s v="Autos Cat. 2"/>
    <x v="4"/>
    <s v="REALE"/>
    <x v="1"/>
  </r>
  <r>
    <s v="2026002714"/>
    <s v="575927110"/>
    <s v="48405872"/>
    <s v=""/>
    <x v="2"/>
    <d v="2026-02-20T00:00:00"/>
    <s v="CARLOS ABIA POSADAS"/>
    <s v="RESPONSABILIDAD CIVIL PYME"/>
    <s v="R.C."/>
    <n v="101.73"/>
    <s v="Eur."/>
    <n v="20.350000000000001"/>
    <s v="Eur."/>
    <n v="20.350000000000001"/>
    <s v="Eur."/>
    <n v="0"/>
    <s v="Eur."/>
    <s v=""/>
    <s v="0,00"/>
    <s v="Eur."/>
    <s v="Cartera"/>
    <s v="Cobrado"/>
    <s v="BANASEG-SV"/>
    <s v="ALLIANZ"/>
    <s v="R.C."/>
    <s v="Correduría"/>
    <s v="29680"/>
    <s v="ESTEPONA  MALAGA"/>
    <s v="Particular"/>
    <s v="71151210-C"/>
    <s v="Responsabilidad Civil Empresa"/>
    <x v="5"/>
    <s v="ALLIANZ"/>
    <x v="1"/>
  </r>
  <r>
    <s v="2026002715"/>
    <s v="575951565"/>
    <s v="55051660"/>
    <s v=""/>
    <x v="2"/>
    <d v="2026-02-23T00:00:00"/>
    <s v="MARIA ARRIBAS TORRELLAS"/>
    <s v="RESPONSABILIDAD CIVIL PYME"/>
    <s v="R.C."/>
    <n v="72.98"/>
    <s v="Eur."/>
    <n v="14.6"/>
    <s v="Eur."/>
    <n v="14.6"/>
    <s v="Eur."/>
    <n v="0"/>
    <s v="Eur."/>
    <s v=""/>
    <s v="0,00"/>
    <s v="Eur."/>
    <s v="Cartera"/>
    <s v="Cobrado"/>
    <s v="BANASEG-SV"/>
    <s v="ALLIANZ"/>
    <s v="R.C."/>
    <s v="Correduría"/>
    <s v="47130"/>
    <s v="(URB.ENTREPINOS) SIMANCAS  VALLADOLID"/>
    <s v="Particular"/>
    <s v="71133352-X"/>
    <s v="Responsabilidad Civil Empresa"/>
    <x v="5"/>
    <s v="ALLIANZ"/>
    <x v="1"/>
  </r>
  <r>
    <s v="2026002784"/>
    <s v="7601139171"/>
    <s v="K3T300001387"/>
    <s v=""/>
    <x v="0"/>
    <d v="2026-01-01T00:00:00"/>
    <s v="TRANS SANTIAGUILLO, S.L."/>
    <s v="HELVETIA MULTIRRIESGO TRANSPORTISTA"/>
    <s v="A.MAQUINARIA"/>
    <n v="97.21"/>
    <s v="Eur."/>
    <n v="17.5"/>
    <s v="Eur."/>
    <n v="17.5"/>
    <s v="Eur."/>
    <n v="0"/>
    <s v="Eur."/>
    <s v=""/>
    <s v="0,00"/>
    <s v="Eur."/>
    <s v="Supl. Modificación de Producción"/>
    <s v="Cobrado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85"/>
    <s v="7601140569"/>
    <s v="K3T300001391"/>
    <s v=""/>
    <x v="0"/>
    <d v="2026-01-01T00:00:00"/>
    <s v="TRANS SANTIAGUILLO, S.L."/>
    <s v="HELVETIA MULTIRRIESGO TRANSPORTISTA"/>
    <s v="A.MAQUINARIA"/>
    <n v="-183.61"/>
    <s v="Eur."/>
    <n v="-33.049999999999997"/>
    <s v="Eur."/>
    <n v="-33.049999999999997"/>
    <s v="Eur."/>
    <n v="0"/>
    <s v="Eur."/>
    <s v=""/>
    <s v="0,00"/>
    <s v="Eur."/>
    <s v="Supl. Modificación de 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537"/>
    <s v="7601141019"/>
    <s v="K3T300001369"/>
    <s v=""/>
    <x v="27"/>
    <d v="2026-01-29T00:00:00"/>
    <s v="CONSTANCIO DE LA FUENTE OLMOS"/>
    <s v="HELVETIA MULTIRRIESGO TRANSPORTISTA"/>
    <s v="A.MAQUINARIA"/>
    <n v="65.55"/>
    <s v="Eur."/>
    <n v="11.8"/>
    <s v="Eur."/>
    <n v="11.8"/>
    <s v="Eur."/>
    <n v="0"/>
    <s v="Eur."/>
    <s v=""/>
    <s v="0,00"/>
    <s v="Eur."/>
    <s v="Supl. Modificación de Producción"/>
    <s v="Cobrado"/>
    <s v="BANASEG-SV"/>
    <s v="HELVETIA"/>
    <s v="A.MAQUINARIA"/>
    <s v="Correduría"/>
    <s v="40215"/>
    <s v="ARROYO DE CUELLAR  SEGOVIA"/>
    <s v="Particular"/>
    <s v="03472535-H"/>
    <s v="Transportes Mercancías"/>
    <x v="8"/>
    <s v="HELVETIA"/>
    <x v="0"/>
  </r>
  <r>
    <s v="2026003178"/>
    <s v="006429255640"/>
    <s v="150990141"/>
    <s v=""/>
    <x v="0"/>
    <d v="2026-01-01T00:00:00"/>
    <s v="TRANSPORTES OLID Y CIA, S.L."/>
    <s v="AUTO FLOTA ZURICH"/>
    <s v="AUTO FLOTA"/>
    <n v="242.79"/>
    <s v="Eur."/>
    <n v="29.13"/>
    <s v="Eur."/>
    <n v="29.1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79"/>
    <s v="006429255820"/>
    <s v="150990232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0"/>
    <s v="006429255730"/>
    <s v="150990158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77"/>
    <s v="006429256080"/>
    <s v="150990265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3"/>
    <s v="006429255910"/>
    <s v="150990240"/>
    <s v=""/>
    <x v="0"/>
    <d v="2026-01-01T00:00:00"/>
    <s v="TRANSPORTES OLID Y CIA, S.L."/>
    <s v="AUTO FLOTA ZURICH"/>
    <s v="AUTO FLOTA"/>
    <n v="65.900000000000006"/>
    <s v="Eur."/>
    <n v="7.91"/>
    <s v="Eur."/>
    <n v="7.91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1"/>
    <s v="006429256350"/>
    <s v="150990323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2"/>
    <s v="006429256440"/>
    <s v="150990331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4"/>
    <s v="006429256260"/>
    <s v="150990307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5"/>
    <s v="006429256170"/>
    <s v="150990273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6"/>
    <s v="006429256800"/>
    <s v="150990422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7"/>
    <s v="006429256620"/>
    <s v="150990380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8"/>
    <s v="006429256530"/>
    <s v="150990349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89"/>
    <s v="006429257150"/>
    <s v="150998482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1"/>
    <s v="006429256710"/>
    <s v="150990414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2"/>
    <s v="006429257060"/>
    <s v="150998458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0"/>
    <s v="006429257240"/>
    <s v="151286747"/>
    <s v=""/>
    <x v="0"/>
    <d v="2026-01-01T00:00:00"/>
    <s v="TRANSPORTES OLID Y CIA, S.L."/>
    <s v="AUTO FLOTA ZURICH"/>
    <s v="AUTO FLOTA"/>
    <n v="270.35000000000002"/>
    <s v="Eur."/>
    <n v="32.43"/>
    <s v="Eur."/>
    <n v="32.4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3"/>
    <s v="006429256990"/>
    <s v="150990430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4"/>
    <s v="006429257330"/>
    <s v="151286846"/>
    <s v=""/>
    <x v="0"/>
    <d v="2026-01-01T00:00:00"/>
    <s v="TRANSPORTES OLID Y CIA, S.L."/>
    <s v="AUTO FLOTA ZURICH"/>
    <s v="AUTO FLOTA"/>
    <n v="270.35000000000002"/>
    <s v="Eur."/>
    <n v="32.43"/>
    <s v="Eur."/>
    <n v="32.4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5"/>
    <s v="006429257420"/>
    <s v="151286911"/>
    <s v=""/>
    <x v="0"/>
    <d v="2026-01-01T00:00:00"/>
    <s v="TRANSPORTES OLID Y CIA, S.L."/>
    <s v="AUTO FLOTA ZURICH"/>
    <s v="AUTO FLOTA"/>
    <n v="270.35000000000002"/>
    <s v="Eur."/>
    <n v="32.43"/>
    <s v="Eur."/>
    <n v="32.4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6"/>
    <s v="006429257790"/>
    <s v="151286986"/>
    <s v=""/>
    <x v="0"/>
    <d v="2026-01-01T00:00:00"/>
    <s v="TRANSPORTES OLID Y CIA, S.L."/>
    <s v="AUTO FLOTA ZURICH"/>
    <s v="AUTO FLOTA"/>
    <n v="242.79"/>
    <s v="Eur."/>
    <n v="29.13"/>
    <s v="Eur."/>
    <n v="29.1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7"/>
    <s v="006429257510"/>
    <s v="151286945"/>
    <s v=""/>
    <x v="0"/>
    <d v="2026-01-01T00:00:00"/>
    <s v="TRANSPORTES OLID Y CIA, S.L."/>
    <s v="AUTO FLOTA ZURICH"/>
    <s v="AUTO FLOTA"/>
    <n v="270.35000000000002"/>
    <s v="Eur."/>
    <n v="32.43"/>
    <s v="Eur."/>
    <n v="32.4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8"/>
    <s v="006429257600"/>
    <s v="151286960"/>
    <s v=""/>
    <x v="0"/>
    <d v="2026-01-01T00:00:00"/>
    <s v="TRANSPORTES OLID Y CIA, S.L."/>
    <s v="AUTO FLOTA ZURICH"/>
    <s v="AUTO FLOTA"/>
    <n v="270.35000000000002"/>
    <s v="Eur."/>
    <n v="32.43"/>
    <s v="Eur."/>
    <n v="32.43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199"/>
    <s v="006429257970"/>
    <s v="151287042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0"/>
    <s v="006429257880"/>
    <s v="151287034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1"/>
    <s v="006429258220"/>
    <s v="151287133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2"/>
    <s v="006429258040"/>
    <s v="151287067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3"/>
    <s v="006429258130"/>
    <s v="151287109"/>
    <s v=""/>
    <x v="0"/>
    <d v="2026-01-01T00:00:00"/>
    <s v="TRANSPORTES OLID Y CIA, S.L."/>
    <s v="AUTO FLOTA ZURICH"/>
    <s v="AUTO FLOTA"/>
    <n v="284.54000000000002"/>
    <s v="Eur."/>
    <n v="34.15"/>
    <s v="Eur."/>
    <n v="34.15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4"/>
    <s v="006429258310"/>
    <s v="151287166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6"/>
    <s v="006429258590"/>
    <s v="151287257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5"/>
    <s v="006429258680"/>
    <s v="151287299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7"/>
    <s v="006429258400"/>
    <s v="151287182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8"/>
    <s v="006429258770"/>
    <s v="151287323"/>
    <s v=""/>
    <x v="0"/>
    <d v="2026-01-01T00:00:00"/>
    <s v="TRANSPORTES OLID Y CIA, S.L."/>
    <s v="AUTO FLOTA ZURICH"/>
    <s v="AUTO FLOTA"/>
    <n v="83.08"/>
    <s v="Eur."/>
    <n v="9.9700000000000006"/>
    <s v="Eur."/>
    <n v="9.9700000000000006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09"/>
    <s v="006429259020"/>
    <s v="151287422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10"/>
    <s v="006429258860"/>
    <s v="151287380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11"/>
    <s v="006429258950"/>
    <s v="151287414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212"/>
    <s v="006429259110"/>
    <s v="151287455"/>
    <s v=""/>
    <x v="0"/>
    <d v="2026-01-01T00:00:00"/>
    <s v="TRANSPORTES OLID Y CIA, S.L."/>
    <s v="AUTO FLOTA ZURICH"/>
    <s v="AUTO FLOTA"/>
    <n v="63.97"/>
    <s v="Eur."/>
    <n v="7.68"/>
    <s v="Eur."/>
    <n v="7.68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0"/>
  </r>
  <r>
    <s v="2026003700"/>
    <s v="006429594660"/>
    <s v="151276896"/>
    <s v=""/>
    <x v="0"/>
    <d v="2026-01-01T00:00:00"/>
    <s v="GRACALSA,S.L."/>
    <s v="AUTO FLOTA ZURICH"/>
    <s v="AUTO FLOTA"/>
    <n v="31.12"/>
    <s v="Eur."/>
    <n v="4.3600000000000003"/>
    <s v="Eur."/>
    <n v="4.3600000000000003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1"/>
    <s v="006429683670"/>
    <s v="151278124"/>
    <s v=""/>
    <x v="0"/>
    <d v="2026-01-01T00:00:00"/>
    <s v="GRACALSA,S.L."/>
    <s v="AUTO FLOTA ZURICH"/>
    <s v="AUTO FLOTA"/>
    <n v="764.9"/>
    <s v="Eur."/>
    <n v="107.07"/>
    <s v="Eur."/>
    <n v="107.07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2"/>
    <s v="006429686240"/>
    <s v="151278140"/>
    <s v=""/>
    <x v="0"/>
    <d v="2026-01-01T00:00:00"/>
    <s v="GRACALSA,S.L."/>
    <s v="AUTO FLOTA ZURICH"/>
    <s v="AUTO FLOTA"/>
    <n v="764.9"/>
    <s v="Eur."/>
    <n v="107.07"/>
    <s v="Eur."/>
    <n v="107.07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3"/>
    <s v="006429687860"/>
    <s v="151278157"/>
    <s v=""/>
    <x v="0"/>
    <d v="2026-01-01T00:00:00"/>
    <s v="GRACALSA,S.L."/>
    <s v="AUTO FLOTA ZURICH"/>
    <s v="AUTO FLOTA"/>
    <n v="764.9"/>
    <s v="Eur."/>
    <n v="107.07"/>
    <s v="Eur."/>
    <n v="107.07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5"/>
    <s v="006429690350"/>
    <s v="151302742"/>
    <s v=""/>
    <x v="0"/>
    <d v="2026-01-01T00:00:00"/>
    <s v="GRACALSA,S.L."/>
    <s v="AUTO FLOTA ZURICH"/>
    <s v="AUTO FLOTA"/>
    <n v="31.12"/>
    <s v="Eur."/>
    <n v="4.3600000000000003"/>
    <s v="Eur."/>
    <n v="4.3600000000000003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97"/>
    <s v="006429715580"/>
    <s v="151733094"/>
    <s v=""/>
    <x v="29"/>
    <d v="2026-01-12T00:00:00"/>
    <s v="INMEVA INFRAESTRUCTURAS, S.L."/>
    <s v="AUTO FLOTA ZURICH"/>
    <s v="AUTO FLOTA"/>
    <n v="36.26"/>
    <s v="Eur."/>
    <n v="5.07"/>
    <s v="Eur."/>
    <n v="5.07"/>
    <s v="Eur."/>
    <n v="0"/>
    <s v="Eur."/>
    <s v=""/>
    <s v="0,00"/>
    <s v="Eur."/>
    <s v="Supl. Temporal Producción"/>
    <s v="Facturado"/>
    <s v="BANASEG-SV"/>
    <s v="ZURICH INSURANCE"/>
    <s v="AUTOS"/>
    <s v="Correduría"/>
    <s v="47012"/>
    <s v="VALLADOLID  VALLADOLID"/>
    <s v="Empresa"/>
    <s v="B-47383328"/>
    <s v="Autos Flotas"/>
    <x v="4"/>
    <s v="ZURICH"/>
    <x v="1"/>
  </r>
  <r>
    <s v="2026003704"/>
    <s v="006429746080"/>
    <s v="151307485"/>
    <s v=""/>
    <x v="0"/>
    <d v="2026-01-01T00:00:00"/>
    <s v="GRACALSA,S.L."/>
    <s v="AUTO FLOTA ZURICH"/>
    <s v="AUTO FLOTA"/>
    <n v="213.59"/>
    <s v="Eur."/>
    <n v="29.91"/>
    <s v="Eur."/>
    <n v="29.91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6"/>
    <s v="006429748040"/>
    <s v="151307816"/>
    <s v=""/>
    <x v="0"/>
    <d v="2026-01-01T00:00:00"/>
    <s v="GRACALSA,S.L."/>
    <s v="AUTO FLOTA ZURICH"/>
    <s v="AUTO FLOTA"/>
    <n v="213.59"/>
    <s v="Eur."/>
    <n v="29.91"/>
    <s v="Eur."/>
    <n v="29.91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7"/>
    <s v="006429772040"/>
    <s v="151302858"/>
    <s v=""/>
    <x v="0"/>
    <d v="2026-01-01T00:00:00"/>
    <s v="GRACALSA,S.L."/>
    <s v="AUTO FLOTA ZURICH"/>
    <s v="AUTO FLOTA"/>
    <n v="31.12"/>
    <s v="Eur."/>
    <n v="4.3600000000000003"/>
    <s v="Eur."/>
    <n v="4.3600000000000003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08"/>
    <s v="006429768930"/>
    <s v="152184388"/>
    <s v=""/>
    <x v="0"/>
    <d v="2026-01-01T00:00:00"/>
    <s v="ANDRES SDAD COOP."/>
    <s v="AUTO FLOTA ZURICH"/>
    <s v="AUTO FLOTA"/>
    <n v="896.49"/>
    <s v="Eur."/>
    <n v="125.49"/>
    <s v="Eur."/>
    <n v="125.49"/>
    <s v="Eur."/>
    <n v="0"/>
    <s v="Eur."/>
    <s v=""/>
    <s v="0,00"/>
    <s v="Eur."/>
    <s v="Producción"/>
    <s v="Cob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09"/>
    <s v="006429772590"/>
    <s v="151302544"/>
    <s v=""/>
    <x v="0"/>
    <d v="2026-01-01T00:00:00"/>
    <s v="GRACALSA,S.L."/>
    <s v="AUTO FLOTA ZURICH"/>
    <s v="AUTO FLOTA"/>
    <n v="31.12"/>
    <s v="Eur."/>
    <n v="4.3600000000000003"/>
    <s v="Eur."/>
    <n v="4.3600000000000003"/>
    <s v="Eur."/>
    <n v="0"/>
    <s v="Eur."/>
    <s v=""/>
    <s v="0,00"/>
    <s v="Eur."/>
    <s v="Supl. Temporal Producción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3710"/>
    <s v="006429786680"/>
    <s v="151307246"/>
    <s v=""/>
    <x v="0"/>
    <d v="2026-01-01T00:00:00"/>
    <s v="GRACALSA,S.L."/>
    <s v="AUTO FLOTA ZURICH"/>
    <s v="AUTO FLOTA"/>
    <n v="213.59"/>
    <s v="Eur."/>
    <n v="29.91"/>
    <s v="Eur."/>
    <n v="29.91"/>
    <s v="Eur."/>
    <n v="0"/>
    <s v="Eur."/>
    <s v=""/>
    <s v="0,00"/>
    <s v="Eur."/>
    <s v="Cartera"/>
    <s v="Facturado"/>
    <s v="BANASEG-SV"/>
    <s v="ZURICH INSURANCE"/>
    <s v="AUTOS"/>
    <s v="Correduría"/>
    <s v="47350"/>
    <s v="QUINTANILLA DE ONESIMO  VALLADOLID"/>
    <s v="Empresa"/>
    <s v="B-47325956"/>
    <s v="Autos Flotas"/>
    <x v="4"/>
    <s v="ZURICH"/>
    <x v="0"/>
  </r>
  <r>
    <s v="2026002786"/>
    <s v="7601141294"/>
    <s v="D9T180000224"/>
    <s v=""/>
    <x v="27"/>
    <d v="2026-01-01T00:00:00"/>
    <s v="BCM CARGO EUROPE, S.L."/>
    <s v="HELVETIA TRANSPORTE MERCANCIAS"/>
    <s v="TRANSPORTES"/>
    <n v="-1015.01"/>
    <s v="Eur."/>
    <n v="-228.38"/>
    <s v="Eur."/>
    <n v="-228.38"/>
    <s v="Eur."/>
    <n v="0"/>
    <s v="Eur."/>
    <s v=""/>
    <s v="0,00"/>
    <s v="Eur."/>
    <s v="Supl. Modificación de Cartera"/>
    <s v="Facturado"/>
    <s v="BANASEG-SV"/>
    <s v="HELVETIA"/>
    <s v="TRANSPORTES"/>
    <s v="Correduría"/>
    <s v="24413"/>
    <s v="MOLINASECA   LEON"/>
    <s v="Empresa"/>
    <s v="B-24657934"/>
    <s v="Transportes Mercancías"/>
    <x v="8"/>
    <s v="HELVETIA"/>
    <x v="0"/>
  </r>
  <r>
    <s v="2026002787"/>
    <s v="7601140718"/>
    <s v="D9D170000004"/>
    <s v=""/>
    <x v="28"/>
    <d v="2026-01-28T00:00:00"/>
    <s v="FORRAJES Y PROTEINAS, S.L."/>
    <s v="AVERIA MAQUINARIA"/>
    <s v="A.MAQUINARIA"/>
    <n v="27.46"/>
    <s v="Eur."/>
    <n v="2.75"/>
    <s v="Eur."/>
    <n v="2.75"/>
    <s v="Eur."/>
    <n v="0"/>
    <s v="Eur."/>
    <s v=""/>
    <s v="0,00"/>
    <s v="Eur."/>
    <s v="Supl. Modificación de Cartera"/>
    <s v="Cobrado"/>
    <s v="BANASEG-SV"/>
    <s v="HELVETIA"/>
    <s v="A.MAQUINARIA"/>
    <s v="Correduría"/>
    <s v="47111"/>
    <s v="VILLALAR DE LOS COMUNEROS  VALLADOLID"/>
    <s v="Empresa"/>
    <s v="B-47501036"/>
    <s v="Avería Maquinaria"/>
    <x v="10"/>
    <s v="HELVETIA"/>
    <x v="0"/>
  </r>
  <r>
    <s v="2026002814"/>
    <s v="7601140195"/>
    <s v="K3T300001442"/>
    <s v=""/>
    <x v="30"/>
    <d v="2026-01-29T00:00:00"/>
    <s v="CASASTRANS TRANSPORTES GENERALES S. L."/>
    <s v="HELVETIA MULTIRRIESGO TRANSPORTISTA"/>
    <s v="A.MAQUINARIA"/>
    <n v="488.65"/>
    <s v="Eur."/>
    <n v="87.96"/>
    <s v="Eur."/>
    <n v="87.96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1"/>
  </r>
  <r>
    <s v="2026002801"/>
    <s v="880613967"/>
    <s v="36780076-01407"/>
    <s v=""/>
    <x v="21"/>
    <d v="2026-02-22T00:00:00"/>
    <s v="ROSA SANCHEZ-VALENCIA DIEZ"/>
    <s v="ALLIANZ AUTO V. 08 COLECTIVO"/>
    <s v="AUTO FLOTA"/>
    <n v="244.08"/>
    <s v="Eur."/>
    <n v="31.12"/>
    <s v="Eur."/>
    <n v="29.29"/>
    <s v="Eur."/>
    <n v="1.83"/>
    <s v="Eur."/>
    <s v=""/>
    <s v="0,00"/>
    <s v="Eur."/>
    <s v="Producción"/>
    <s v="Cobrado"/>
    <s v="BANASEG-SV"/>
    <s v="ALLIANZ"/>
    <s v="AUTOS"/>
    <s v="Correduría"/>
    <s v="47009"/>
    <s v="VALLADOLID  VALLADOLID"/>
    <s v="Particular"/>
    <s v="09294166-G"/>
    <s v="Autos Flotas"/>
    <x v="4"/>
    <s v="ALLIANZ"/>
    <x v="1"/>
  </r>
  <r>
    <s v="2026002813"/>
    <s v="880574771"/>
    <s v="31957932-00448"/>
    <s v=""/>
    <x v="21"/>
    <d v="2026-02-01T00:00:00"/>
    <s v="LOGISTICA GLOBAL DEL SUR, S.L."/>
    <s v="AUTOGRUP V.03 (VH.COM. 2ª CATEG.)"/>
    <s v="AUTO FLOTA"/>
    <n v="487.23"/>
    <s v="Eur."/>
    <n v="38.979999999999997"/>
    <s v="Eur."/>
    <n v="38.979999999999997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1"/>
  </r>
  <r>
    <s v="2026002815"/>
    <s v="880577725"/>
    <s v="36780076-01406"/>
    <s v=""/>
    <x v="30"/>
    <d v="2026-02-03T00:00:00"/>
    <s v="MIGUEL ANGEL MELENDRE HOYOS"/>
    <s v="ALLIANZ AUTO V. 08 COLECTIVO"/>
    <s v="AUTO FLOTA"/>
    <n v="276.23"/>
    <s v="Eur."/>
    <n v="35.22"/>
    <s v="Eur."/>
    <n v="33.15"/>
    <s v="Eur."/>
    <n v="2.0699999999999998"/>
    <s v="Eur."/>
    <s v=""/>
    <s v="0,00"/>
    <s v="Eur."/>
    <s v="Producción"/>
    <s v="Cobrado"/>
    <s v="BANASEG-SV"/>
    <s v="ALLIANZ"/>
    <s v="AUTOS"/>
    <s v="Correduría"/>
    <s v="47193"/>
    <s v="LA CISTERNIGA   VALLADOLID"/>
    <s v="Particular"/>
    <s v="09330734-W"/>
    <s v="Autos Flotas"/>
    <x v="4"/>
    <s v="ALLIANZ"/>
    <x v="1"/>
  </r>
  <r>
    <s v="2026002788"/>
    <s v="880629427"/>
    <s v="12372022-02008"/>
    <s v=""/>
    <x v="28"/>
    <d v="2026-01-28T00:00:00"/>
    <s v="BOGEVATRANS, S.L"/>
    <s v="AUTOGRUP V.03 (VH.COM. 2ª CATEG.)"/>
    <s v="AUTO FLOTA"/>
    <n v="371.21"/>
    <s v="Eur."/>
    <n v="44.55"/>
    <s v="Eur."/>
    <n v="44.55"/>
    <s v="Eur."/>
    <n v="0"/>
    <s v="Eur."/>
    <s v=""/>
    <s v="0,00"/>
    <s v="Eur."/>
    <s v="Producción"/>
    <s v="Cobrado"/>
    <s v="BANASEG-SV"/>
    <s v="ALLIANZ"/>
    <s v="AUTOS"/>
    <s v="Correduría"/>
    <s v="47250"/>
    <s v="MOJADOS  VALLADOLID"/>
    <s v="Empresa"/>
    <s v="B-16736662"/>
    <s v="Autos Flotas"/>
    <x v="4"/>
    <s v="ALLIANZ"/>
    <x v="0"/>
  </r>
  <r>
    <s v="2026003152"/>
    <s v="881618098"/>
    <s v="12716155-02741"/>
    <s v=""/>
    <x v="31"/>
    <d v="2026-02-20T00:00:00"/>
    <s v="BCM CARGO EUROPE, S.L."/>
    <s v="AUTOGRUP V.03 (VH.COM. 2ª CATEG.)"/>
    <s v="AUTO FLOTA"/>
    <n v="2974.57"/>
    <s v="Eur."/>
    <n v="379.26"/>
    <s v="Eur."/>
    <n v="356.95"/>
    <s v="Eur."/>
    <n v="22.31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1"/>
  </r>
  <r>
    <s v="2026003104"/>
    <s v="880584325"/>
    <s v="12372022-02007"/>
    <d v="2026-02-04T00:00:00"/>
    <x v="12"/>
    <d v="2026-01-01T00:00:00"/>
    <s v="ACEYE PRODUCTS S.L."/>
    <s v="AUTOGRUP V.03 (VH.COM. 2ª CATEG.)"/>
    <s v="AUTO FLOTA"/>
    <n v="1291.72"/>
    <s v="Eur."/>
    <n v="155.01"/>
    <s v="Eur."/>
    <n v="155.01"/>
    <s v="Eur."/>
    <n v="0"/>
    <s v="Eur."/>
    <s v=""/>
    <s v="0,00"/>
    <s v="Eur."/>
    <s v="Producción"/>
    <s v="Anulado"/>
    <s v="BANASEG-SV"/>
    <s v="ALLIANZ"/>
    <s v="AUTOS"/>
    <s v="Correduría"/>
    <s v="40200"/>
    <s v="CUELLAR  SEGOVIA"/>
    <s v="Empresa"/>
    <s v="B-40269086"/>
    <s v="Autos Flotas"/>
    <x v="4"/>
    <s v="ALLIANZ"/>
    <x v="1"/>
  </r>
  <r>
    <s v="2026003101"/>
    <s v="880702505"/>
    <s v="31957932-00449"/>
    <s v=""/>
    <x v="0"/>
    <d v="2026-01-29T00:00:00"/>
    <s v="LOGISTICA GLOBAL DEL SUR, S.L."/>
    <s v="AUTOGRUP V.03 (VH.COM. 2ª CATEG.)"/>
    <s v="AUTO FLOTA"/>
    <n v="1465.14"/>
    <s v="Eur."/>
    <n v="117.21"/>
    <s v="Eur."/>
    <n v="117.21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3162"/>
    <s v="880762228"/>
    <s v="12372022-02009"/>
    <s v=""/>
    <x v="31"/>
    <d v="2026-01-31T00:00:00"/>
    <s v="TXT TRICA, S.L."/>
    <s v="AUTOGRUP V.03 (VH.COM. 2ª CATEG.)"/>
    <s v="AUTO FLOTA"/>
    <n v="1155.6199999999999"/>
    <s v="Eur."/>
    <n v="138.66999999999999"/>
    <s v="Eur."/>
    <n v="138.66999999999999"/>
    <s v="Eur."/>
    <n v="0"/>
    <s v="Eur."/>
    <s v=""/>
    <s v="0,00"/>
    <s v="Eur."/>
    <s v="Producción"/>
    <s v="Cobrado"/>
    <s v="BANASEG-SV"/>
    <s v="ALLIANZ"/>
    <s v="AUTOS"/>
    <s v="Correduría"/>
    <s v="40424"/>
    <s v="LOS ANGELES DE SAN RAFAEL  SEGOVIA"/>
    <s v="Empresa"/>
    <s v="B-13652615"/>
    <s v="Autos Flotas"/>
    <x v="4"/>
    <s v="ALLIANZ"/>
    <x v="1"/>
  </r>
  <r>
    <s v="2026003157"/>
    <s v="880726439"/>
    <s v="56447669-00079"/>
    <s v=""/>
    <x v="31"/>
    <d v="2026-01-29T00:00:00"/>
    <s v="TRANSPORTES Y GRUAS TINLOHI,S.L."/>
    <s v="AUTOGRUP V.03 (VH.COM. 2ª CATEG.)"/>
    <s v="AUTO FLOTA"/>
    <n v="364.52"/>
    <s v="Eur."/>
    <n v="43.74"/>
    <s v="Eur."/>
    <n v="43.74"/>
    <s v="Eur."/>
    <n v="0"/>
    <s v="Eur."/>
    <s v=""/>
    <s v="0,00"/>
    <s v="Eur."/>
    <s v="Producción"/>
    <s v="Cobrado"/>
    <s v="BANASEG-SV"/>
    <s v="ALLIANZ"/>
    <s v="AUTOS"/>
    <s v="Correduría"/>
    <s v="47193"/>
    <s v="LA CISTERNIGA    VALLADOLID"/>
    <s v="Empresa"/>
    <s v="B-47358122"/>
    <s v="Autos Flotas"/>
    <x v="4"/>
    <s v="ALLIANZ"/>
    <x v="1"/>
  </r>
  <r>
    <s v="2026003102"/>
    <s v="880766724"/>
    <s v="31957932-00451"/>
    <s v=""/>
    <x v="0"/>
    <d v="2026-01-29T00:00:00"/>
    <s v="TTES. JEREZ, S.L.U."/>
    <s v="AUTOGRUP V.03 (VH.COM. 2ª CATEG.)"/>
    <s v="AUTO FLOTA"/>
    <n v="1465.14"/>
    <s v="Eur."/>
    <n v="117.21"/>
    <s v="Eur."/>
    <n v="117.21"/>
    <s v="Eur."/>
    <n v="0"/>
    <s v="Eur."/>
    <s v=""/>
    <s v="0,00"/>
    <s v="Eur."/>
    <s v="Producción"/>
    <s v="Facturado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3103"/>
    <s v="880709922"/>
    <s v="31957932-00450"/>
    <s v=""/>
    <x v="0"/>
    <d v="2026-01-22T00:00:00"/>
    <s v="LOGISTICA GLOBAL DEL SUR, S.L."/>
    <s v="AUTOGRUP V.03 (VH.COM. 2ª CATEG.)"/>
    <s v="AUTO FLOTA"/>
    <n v="501.82"/>
    <s v="Eur."/>
    <n v="40.15"/>
    <s v="Eur."/>
    <n v="40.15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789"/>
    <s v="7601141771"/>
    <s v="D9A510000036"/>
    <s v=""/>
    <x v="28"/>
    <d v="2026-01-30T00:00:00"/>
    <s v="FORRAJES Y PROTEINAS, S.L."/>
    <s v="HELVETIA VEHICULOS INDUSTRIALES"/>
    <s v="AUTOS"/>
    <n v="11.05"/>
    <s v="Eur."/>
    <n v="1.55"/>
    <s v="Eur."/>
    <n v="1.55"/>
    <s v="Eur."/>
    <n v="0"/>
    <s v="Eur."/>
    <s v=""/>
    <s v="0,00"/>
    <s v="Eur."/>
    <s v="Supl. Modificación de Cartera"/>
    <s v="Cobrado"/>
    <s v="BANASEG-SV"/>
    <s v="HELVETIA"/>
    <s v="AUTOS"/>
    <s v="Correduría"/>
    <s v="47111"/>
    <s v="VILLALAR DE LOS COMUNEROS  VALLADOLID"/>
    <s v="Empresa"/>
    <s v="B-47501036"/>
    <s v="Autos Cat. 2"/>
    <x v="4"/>
    <s v="HELVETIA"/>
    <x v="0"/>
  </r>
  <r>
    <s v="2026002790"/>
    <s v="7601141454"/>
    <s v="K3T300001386"/>
    <s v=""/>
    <x v="28"/>
    <d v="2026-01-01T00:00:00"/>
    <s v="TRANS SANTIAGUILLO, S.L."/>
    <s v="HELVETIA MULTIRRIESGO TRANSPORTISTA"/>
    <s v="A.MAQUINARIA"/>
    <n v="-280.83"/>
    <s v="Eur."/>
    <n v="-50.55"/>
    <s v="Eur."/>
    <n v="-50.55"/>
    <s v="Eur."/>
    <n v="0"/>
    <s v="Eur."/>
    <s v=""/>
    <s v="0,00"/>
    <s v="Eur."/>
    <s v="Supl. Modificación de Producción"/>
    <s v="Liquid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91"/>
    <s v="474172498-K"/>
    <s v="548030867"/>
    <s v=""/>
    <x v="28"/>
    <d v="2026-02-05T00:00:00"/>
    <s v="ANA MARIA VELASCO SANCHEZ-VALENCIA"/>
    <s v="TURISMOS"/>
    <s v="AUTOS"/>
    <n v="353.37"/>
    <s v="Eur."/>
    <n v="42.4"/>
    <s v="Eur."/>
    <n v="42.4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009"/>
    <s v="VALLADOLID   VALLADOLID"/>
    <s v="Particular"/>
    <s v="71166163-T"/>
    <s v="Autos Cat. 1"/>
    <x v="0"/>
    <s v="OCCIDENT"/>
    <x v="0"/>
  </r>
  <r>
    <s v="2026002792"/>
    <s v=" 570499"/>
    <s v="400000110172"/>
    <s v=""/>
    <x v="0"/>
    <d v="2026-01-01T00:00:00"/>
    <s v="DE COSTA ARROYO 2024, S.L."/>
    <s v="INTEGRAL ELITE"/>
    <s v="SALUD"/>
    <n v="216.44"/>
    <s v="Eur."/>
    <n v="20.92"/>
    <s v="Eur."/>
    <n v="20.92"/>
    <s v="Eur."/>
    <n v="0"/>
    <s v="Eur."/>
    <s v=""/>
    <s v="0,00"/>
    <s v="Eur."/>
    <s v="Cartera"/>
    <s v="Liquidado_Cia"/>
    <s v="BANASEG-SV"/>
    <s v="DKV"/>
    <s v="SALUD"/>
    <s v="Compañía"/>
    <s v="40215"/>
    <s v="ARROYO DE CUELLAR   SEGOVIA"/>
    <s v="Empresa"/>
    <s v="B-40260077"/>
    <s v="Salud Particular"/>
    <x v="7"/>
    <s v="DKV"/>
    <x v="0"/>
  </r>
  <r>
    <s v="2026002793"/>
    <s v="385332"/>
    <s v="470000017273"/>
    <s v=""/>
    <x v="0"/>
    <d v="2026-01-01T00:00:00"/>
    <s v="LEIRE OZAMIZ ONAINDIA"/>
    <s v="INTEGRAL ELITE"/>
    <s v="SALUD"/>
    <n v="83.91"/>
    <s v="Eur."/>
    <n v="8.39"/>
    <s v="Eur."/>
    <n v="8.39"/>
    <s v="Eur."/>
    <n v="0"/>
    <s v="Eur."/>
    <s v=""/>
    <s v="0,00"/>
    <s v="Eur."/>
    <s v="Cartera"/>
    <s v="Liquidado_Cia"/>
    <s v="BANASEG-SV"/>
    <s v="DKV"/>
    <s v="SALUD"/>
    <s v="Compañía"/>
    <s v="48300"/>
    <s v="GERNIKA-LUMO  VIZCAYA"/>
    <s v="Particular"/>
    <s v="44908447-G"/>
    <s v="Salud Particular"/>
    <x v="7"/>
    <s v="DKV"/>
    <x v="0"/>
  </r>
  <r>
    <s v="2026002794"/>
    <s v="386360"/>
    <s v="47000011183200203"/>
    <s v=""/>
    <x v="0"/>
    <d v="2026-01-01T00:00:00"/>
    <s v="JOSE ANTONIO CABREJAS GOMEZ"/>
    <s v="INTEGRAL ELITE"/>
    <s v="SALUD"/>
    <n v="259.31"/>
    <s v="Eur."/>
    <n v="7.78"/>
    <s v="Eur."/>
    <n v="7.78"/>
    <s v="Eur."/>
    <n v="0"/>
    <s v="Eur."/>
    <s v=""/>
    <s v="0,00"/>
    <s v="Eur."/>
    <s v="Cartera"/>
    <s v="Liquidado_Cia"/>
    <s v="BANASEG-SV"/>
    <s v="DKV"/>
    <s v="SALUD"/>
    <s v="Compañía"/>
    <s v="47610"/>
    <s v="ZARATAN  VALLADOLID"/>
    <s v="Particular"/>
    <s v="12224298-M"/>
    <s v="Salud Particular"/>
    <x v="7"/>
    <s v="DKV"/>
    <x v="0"/>
  </r>
  <r>
    <s v="2026002795"/>
    <s v="388505"/>
    <s v="470004001882"/>
    <s v=""/>
    <x v="0"/>
    <d v="2026-01-26T00:00:00"/>
    <s v="INMEVA INFRAESTRUCTURAS, S.L."/>
    <s v="RENTA INDIVIDUAL"/>
    <s v="ACCIDENTES"/>
    <n v="132.47999999999999"/>
    <s v="Eur."/>
    <n v="33.119999999999997"/>
    <s v="Eur."/>
    <n v="33.119999999999997"/>
    <s v="Eur."/>
    <n v="0"/>
    <s v="Eur."/>
    <s v=""/>
    <s v="0,00"/>
    <s v="Eur."/>
    <s v="Cartera"/>
    <s v="Liquidado_Cia"/>
    <s v="BANASEG-SV"/>
    <s v="DKV"/>
    <s v="ACCIDENTES"/>
    <s v="Compañía"/>
    <s v="47012"/>
    <s v="VALLADOLID  VALLADOLID"/>
    <s v="Empresa"/>
    <s v="B-47383328"/>
    <s v="Vida Ahorro Individual"/>
    <x v="9"/>
    <s v="DKV"/>
    <x v="0"/>
  </r>
  <r>
    <s v="2026002796"/>
    <s v="388852"/>
    <s v="47000410004700034"/>
    <s v=""/>
    <x v="0"/>
    <d v="2026-01-01T00:00:00"/>
    <s v="INMEVA INFRAESTRUCTURAS, S.L."/>
    <s v="MUNDISALUD CLASSIC"/>
    <s v="SALUD"/>
    <n v="456.89"/>
    <s v="Eur."/>
    <n v="36.549999999999997"/>
    <s v="Eur."/>
    <n v="36.549999999999997"/>
    <s v="Eur."/>
    <n v="0"/>
    <s v="Eur."/>
    <s v=""/>
    <s v="0,00"/>
    <s v="Eur."/>
    <s v="Cartera"/>
    <s v="Liquidado_Cia"/>
    <s v="BANASEG-SV"/>
    <s v="DKV"/>
    <s v="SALUD"/>
    <s v="Compañía"/>
    <s v="47012"/>
    <s v="VALLADOLID  VALLADOLID"/>
    <s v="Empresa"/>
    <s v="B-47383328"/>
    <s v="Salud Particular"/>
    <x v="7"/>
    <s v="DKV"/>
    <x v="0"/>
  </r>
  <r>
    <s v="2026002797"/>
    <s v="389006"/>
    <s v="470004300151"/>
    <s v=""/>
    <x v="0"/>
    <d v="2026-01-01T00:00:00"/>
    <s v="MARIA CONCEPCION ONAINDIA LARRINAGA"/>
    <s v="MUNDISALUD CLASSIC"/>
    <s v="SALUD"/>
    <n v="343.08"/>
    <s v="Eur."/>
    <n v="51.46"/>
    <s v="Eur."/>
    <n v="51.46"/>
    <s v="Eur."/>
    <n v="0"/>
    <s v="Eur."/>
    <s v=""/>
    <s v="0,00"/>
    <s v="Eur."/>
    <s v="Cartera"/>
    <s v="Liquidado_Cia"/>
    <s v="BANASEG-SV"/>
    <s v="DKV"/>
    <s v="SALUD"/>
    <s v="Compañía"/>
    <s v="47001"/>
    <s v="VALLADOLID  VALLADOLID"/>
    <s v="Particular"/>
    <s v="14558825-D"/>
    <s v="Salud Particular"/>
    <x v="7"/>
    <s v="DKV"/>
    <x v="0"/>
  </r>
  <r>
    <s v="2026002798"/>
    <s v="389011"/>
    <s v="470004300157"/>
    <s v=""/>
    <x v="0"/>
    <d v="2026-01-01T00:00:00"/>
    <s v="RICARDO RODILLA FERNANDEZ"/>
    <s v="MUNDISALUD CLASSIC"/>
    <s v="SALUD"/>
    <n v="372"/>
    <s v="Eur."/>
    <n v="55.8"/>
    <s v="Eur."/>
    <n v="55.8"/>
    <s v="Eur."/>
    <n v="0"/>
    <s v="Eur."/>
    <s v=""/>
    <s v="0,00"/>
    <s v="Eur."/>
    <s v="Cartera"/>
    <s v="Liquidado_Cia"/>
    <s v="BANASEG-SV"/>
    <s v="DKV"/>
    <s v="SALUD"/>
    <s v="Compañía"/>
    <s v="47003"/>
    <s v="VALLADOLID  VALLADOLID"/>
    <s v="Particular"/>
    <s v="09268342-D"/>
    <s v="Salud Particular"/>
    <x v="7"/>
    <s v="DKV"/>
    <x v="0"/>
  </r>
  <r>
    <s v="2026002799"/>
    <s v="423642"/>
    <s v="60000010011604649"/>
    <s v=""/>
    <x v="0"/>
    <d v="2026-01-01T00:00:00"/>
    <s v="MIGUEL ANGEL GONZALEZ CABREJAS"/>
    <s v="INTEGRAL ELITE"/>
    <s v="SALUD"/>
    <n v="4777.96"/>
    <s v="Eur."/>
    <n v="238.9"/>
    <s v="Eur."/>
    <n v="238.9"/>
    <s v="Eur."/>
    <n v="0"/>
    <s v="Eur."/>
    <s v=""/>
    <s v="0,00"/>
    <s v="Eur."/>
    <s v="Cartera"/>
    <s v="Liquidado_Cia"/>
    <s v="BANASEG-SV"/>
    <s v="DKV"/>
    <s v="SALUD"/>
    <s v="Compañía"/>
    <s v="40002"/>
    <s v="SEGOVIA   SEGOVIA"/>
    <s v="Particular"/>
    <s v="70234307-N"/>
    <s v="Salud Particular"/>
    <x v="7"/>
    <s v="DKV"/>
    <x v="0"/>
  </r>
  <r>
    <s v="2026002800"/>
    <s v="497311"/>
    <s v="60000480000102919"/>
    <s v=""/>
    <x v="0"/>
    <d v="2026-01-01T00:00:00"/>
    <s v="RICARDO RODILLA FERNANDEZ"/>
    <s v="DKV DENTISALUD PLUS"/>
    <s v="SALUD"/>
    <n v="236.04"/>
    <s v="Eur."/>
    <n v="23.6"/>
    <s v="Eur."/>
    <n v="23.6"/>
    <s v="Eur."/>
    <n v="0"/>
    <s v="Eur."/>
    <s v=""/>
    <s v="0,00"/>
    <s v="Eur."/>
    <s v="Cartera"/>
    <s v="Liquidado_Cia"/>
    <s v="BANASEG-SV"/>
    <s v="DKV"/>
    <s v="SALUD"/>
    <s v="Compañía"/>
    <s v="47003"/>
    <s v="VALLADOLID  VALLADOLID"/>
    <s v="Particular"/>
    <s v="09268342-D"/>
    <s v="Salud Particular"/>
    <x v="7"/>
    <s v="DKV"/>
    <x v="0"/>
  </r>
  <r>
    <s v="2026003159"/>
    <s v="880791672"/>
    <s v="36780076-01408"/>
    <s v=""/>
    <x v="28"/>
    <d v="2026-01-01T00:00:00"/>
    <s v="NURIA EUGENIA GONZALEZ PEDROL"/>
    <s v="ALLIANZ AUTO V. 08 COLECTIVO"/>
    <s v="AUTO FLOTA"/>
    <n v="358.47"/>
    <s v="Eur."/>
    <n v="45.71"/>
    <s v="Eur."/>
    <n v="43.02"/>
    <s v="Eur."/>
    <n v="2.69"/>
    <s v="Eur."/>
    <s v=""/>
    <s v="0,00"/>
    <s v="Eur."/>
    <s v="Producción"/>
    <s v="Cobrado"/>
    <s v="BANASEG-SV"/>
    <s v="ALLIANZ"/>
    <s v="AUTOS"/>
    <s v="Correduría"/>
    <s v="47130"/>
    <s v="SIMANCAS  VALLADOLID"/>
    <s v="Particular"/>
    <s v="71150033-Q"/>
    <s v="Autos Flotas"/>
    <x v="4"/>
    <s v="ALLIANZ"/>
    <x v="0"/>
  </r>
  <r>
    <s v="2026003711"/>
    <s v="594255485"/>
    <s v="34549130"/>
    <s v=""/>
    <x v="0"/>
    <d v="2026-01-01T00:00:00"/>
    <s v="GILMARTIN SERVICIOS INTEGRALES DEL TRANSPORTE, S.L"/>
    <s v="ACC. CONVENIO G.R"/>
    <s v="ACCIDENTES"/>
    <n v="39.049999999999997"/>
    <s v="Eur."/>
    <n v="10.54"/>
    <s v="Eur."/>
    <n v="7.81"/>
    <s v="Eur."/>
    <n v="2.73"/>
    <s v="Eur."/>
    <s v=""/>
    <s v="0,00"/>
    <s v="Eur."/>
    <s v="Supl. Modificación de Cartera"/>
    <s v="Facturado"/>
    <s v="BANASEG-SV"/>
    <s v="ALLIANZ"/>
    <s v="ACCIDENTES"/>
    <s v="Correduría"/>
    <s v="47155"/>
    <s v="SANTOVENIA DE PISUERGA  VALLADOLID"/>
    <s v="Empresa"/>
    <s v="B-47637061"/>
    <s v="Accidentes Convenio"/>
    <x v="6"/>
    <s v="ALLIANZ"/>
    <x v="0"/>
  </r>
  <r>
    <s v="2026002804"/>
    <s v="880793884"/>
    <s v="12716155-02742"/>
    <s v=""/>
    <x v="28"/>
    <d v="2026-01-30T00:00:00"/>
    <s v="RECUPERACIONES ISCAR, S.L."/>
    <s v="AUTOGRUP V.03 (VH.COM. 2ª CATEG.)"/>
    <s v="AUTO FLOTA"/>
    <n v="1279.23"/>
    <s v="Eur."/>
    <n v="163.1"/>
    <s v="Eur."/>
    <n v="153.51"/>
    <s v="Eur."/>
    <n v="9.59"/>
    <s v="Eur."/>
    <s v=""/>
    <s v="0,00"/>
    <s v="Eur."/>
    <s v="Producción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3158"/>
    <s v="880807338"/>
    <s v="12372022-02010"/>
    <s v=""/>
    <x v="28"/>
    <d v="2026-01-30T00:00:00"/>
    <s v="FLORIAN GRETA GHEORGHE"/>
    <s v="AUTOGRUP V.03 (VH.COM. 2ª CATEG.)"/>
    <s v="AUTO FLOTA"/>
    <n v="1347.44"/>
    <s v="Eur."/>
    <n v="161.69"/>
    <s v="Eur."/>
    <n v="161.69"/>
    <s v="Eur."/>
    <n v="0"/>
    <s v="Eur."/>
    <s v=""/>
    <s v="0,00"/>
    <s v="Eur."/>
    <s v="Producción"/>
    <s v="Cobrado"/>
    <s v="BANASEG-SV"/>
    <s v="ALLIANZ"/>
    <s v="AUTOS"/>
    <s v="Correduría"/>
    <s v="49600"/>
    <s v="BENAVENTE  ZAMORA"/>
    <s v="Particular"/>
    <s v="X5472985-C"/>
    <s v="Autos Flotas"/>
    <x v="4"/>
    <s v="ALLIANZ"/>
    <x v="0"/>
  </r>
  <r>
    <s v="2026003155"/>
    <s v="880813633"/>
    <s v="12372022-02011"/>
    <s v=""/>
    <x v="28"/>
    <d v="2026-01-30T00:00:00"/>
    <s v="TTES. SABAS VALLADOLID, S.L."/>
    <s v="AUTOGRUP V.03 (VH.COM. 2ª CATEG.)"/>
    <s v="AUTO FLOTA"/>
    <n v="1159.06"/>
    <s v="Eur."/>
    <n v="139.09"/>
    <s v="Eur."/>
    <n v="139.09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3154"/>
    <s v="880814565"/>
    <s v="12372022-02012"/>
    <s v=""/>
    <x v="28"/>
    <d v="2026-01-30T00:00:00"/>
    <s v="TTES. SABAS VALLADOLID, S.L."/>
    <s v="AUTOGRUP V.03 (VH.COM. 2ª CATEG.)"/>
    <s v="AUTO FLOTA"/>
    <n v="1159.06"/>
    <s v="Eur."/>
    <n v="139.09"/>
    <s v="Eur."/>
    <n v="139.09"/>
    <s v="Eur."/>
    <n v="0"/>
    <s v="Eur."/>
    <s v=""/>
    <s v="0,00"/>
    <s v="Eur."/>
    <s v="Producción"/>
    <s v="Liquid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2819"/>
    <s v="880822576"/>
    <s v="14193664-02270"/>
    <s v=""/>
    <x v="30"/>
    <d v="2026-01-30T00:00:00"/>
    <s v="ANDON VALCHEV GEORGIEV"/>
    <s v="AUTOGRUP V.03 (VH.COM 1ªCATEG.)"/>
    <s v="AUTO FLOTA"/>
    <n v="2604.16"/>
    <s v="Eur."/>
    <n v="332.03"/>
    <s v="Eur."/>
    <n v="312.5"/>
    <s v="Eur."/>
    <n v="19.53"/>
    <s v="Eur."/>
    <s v=""/>
    <s v="0,00"/>
    <s v="Eur."/>
    <s v="Producción"/>
    <s v="Cobrado"/>
    <s v="BANASEG-SV"/>
    <s v="ALLIANZ"/>
    <s v="AUTOS"/>
    <s v="Correduría"/>
    <s v="47012"/>
    <s v="VALLADOLID  VALLADOLID"/>
    <s v="Particular"/>
    <s v="X9664483-K"/>
    <s v="Autos Flotas"/>
    <x v="4"/>
    <s v="ALLIANZ"/>
    <x v="1"/>
  </r>
  <r>
    <s v="2026002802"/>
    <s v="574688"/>
    <s v="470000019079"/>
    <s v=""/>
    <x v="28"/>
    <d v="2026-01-01T00:00:00"/>
    <s v="TERESA DE JESUS GIL ALVAREZ"/>
    <s v="INTEGRAL ELITE"/>
    <s v="SALUD"/>
    <n v="145.93"/>
    <s v="Eur."/>
    <n v="30.64"/>
    <s v="Eur."/>
    <n v="30.64"/>
    <s v="Eur."/>
    <n v="0"/>
    <s v="Eur."/>
    <s v=""/>
    <s v="0,00"/>
    <s v="Eur."/>
    <s v="Producción"/>
    <s v="Liquidado_Cia"/>
    <s v="BANASEG-SV"/>
    <s v="DKV"/>
    <s v="SALUD"/>
    <s v="Compañía"/>
    <s v="47620"/>
    <s v="VILLANUBLA   VALLADOLID"/>
    <s v="Particular"/>
    <s v="12368821-L"/>
    <s v="Salud Particular"/>
    <x v="7"/>
    <s v="DKV"/>
    <x v="0"/>
  </r>
  <r>
    <s v="2026002803"/>
    <s v="919333"/>
    <s v="470000019079"/>
    <s v=""/>
    <x v="21"/>
    <d v="2026-02-01T00:00:00"/>
    <s v="TERESA DE JESUS GIL ALVAREZ"/>
    <s v="INTEGRAL ELITE"/>
    <s v="SALUD"/>
    <n v="145.93"/>
    <s v="Eur."/>
    <n v="30.65"/>
    <s v="Eur."/>
    <n v="30.65"/>
    <s v="Eur."/>
    <n v="0"/>
    <s v="Eur."/>
    <s v=""/>
    <s v="0,00"/>
    <s v="Eur."/>
    <s v="Producción"/>
    <s v="Liquidado_Cia"/>
    <s v="BANASEG-SV"/>
    <s v="DKV"/>
    <s v="SALUD"/>
    <s v="Compañía"/>
    <s v="47620"/>
    <s v="VILLANUBLA   VALLADOLID"/>
    <s v="Particular"/>
    <s v="12368821-L"/>
    <s v="Salud Particular"/>
    <x v="7"/>
    <s v="DKV"/>
    <x v="1"/>
  </r>
  <r>
    <s v="2026003351"/>
    <s v="594717427"/>
    <s v="49759174"/>
    <s v=""/>
    <x v="2"/>
    <d v="2026-12-31T00:00:00"/>
    <s v="MARIA RODRIGUEZ MATE"/>
    <s v="FONDO VIDA PLUS"/>
    <s v="AHORRO"/>
    <n v="0"/>
    <s v="Eur."/>
    <n v="3.99"/>
    <s v="Eur."/>
    <n v="3.99"/>
    <s v="Eur."/>
    <n v="3.99"/>
    <s v="Eur."/>
    <s v=""/>
    <s v="0,00"/>
    <s v="Eur."/>
    <s v="Otros"/>
    <s v="Liquidado_Cia"/>
    <s v="BANASEG-SV"/>
    <s v="ALLIANZ"/>
    <s v="AHORRO / PENSIONES"/>
    <s v="Compañía"/>
    <s v="47013"/>
    <s v="VALLADOLID  VALLADOLID"/>
    <s v="Particular"/>
    <s v="71120215-Y"/>
    <s v="Vida Ahorro Individual"/>
    <x v="9"/>
    <s v="ALLIANZ"/>
    <x v="1"/>
  </r>
  <r>
    <s v="2026003129"/>
    <s v="7601143237"/>
    <s v="D9C300000094"/>
    <s v=""/>
    <x v="0"/>
    <d v="2026-01-01T00:00:00"/>
    <s v="JULIO NUÑEZ, S.L."/>
    <s v="ACCIDENTES CONVENIO"/>
    <s v="ACCIDENTES"/>
    <n v="39.200000000000003"/>
    <s v="Eur."/>
    <n v="7.45"/>
    <s v="Eur."/>
    <n v="7.45"/>
    <s v="Eur."/>
    <n v="0"/>
    <s v="Eur."/>
    <s v=""/>
    <s v="0,00"/>
    <s v="Eur."/>
    <s v="Sup. Temp.Cartera"/>
    <s v="Liquidado_Cia"/>
    <s v="BANASEG-SV"/>
    <s v="HELVETIA"/>
    <s v="ACCIDENTES"/>
    <s v="Correduría"/>
    <s v="47250"/>
    <s v="MOJADOS  MOJADOS"/>
    <s v="Empresa"/>
    <s v="B-47338447"/>
    <s v="Accidentes Convenio"/>
    <x v="6"/>
    <s v="HELVETIA"/>
    <x v="0"/>
  </r>
  <r>
    <s v="2026003128"/>
    <s v="7601143242"/>
    <s v="D9C300000097"/>
    <s v=""/>
    <x v="0"/>
    <d v="2026-01-01T00:00:00"/>
    <s v="ALQUILER HORMIGONERAS DE VALLADOLID, S.L."/>
    <s v="ACCIDENTES CONVENIO"/>
    <s v="ACCIDENTES"/>
    <n v="43.3"/>
    <s v="Eur."/>
    <n v="8.23"/>
    <s v="Eur."/>
    <n v="8.23"/>
    <s v="Eur."/>
    <n v="0"/>
    <s v="Eur."/>
    <s v=""/>
    <s v="0,00"/>
    <s v="Eur."/>
    <s v="Sup. Temp.Cartera"/>
    <s v="Liquidado_Cia"/>
    <s v="BANASEG-SV"/>
    <s v="HELVETIA"/>
    <s v="ACCIDENTES"/>
    <s v="Correduría"/>
    <s v="47193"/>
    <s v="LA CISTERNIGA  VALLADOLID"/>
    <s v="Empresa"/>
    <s v="B-47296280"/>
    <s v="Accidentes Convenio"/>
    <x v="6"/>
    <s v="HELVETIA"/>
    <x v="0"/>
  </r>
  <r>
    <s v="2026003132"/>
    <s v="7601143249"/>
    <s v="D9C300000141"/>
    <s v=""/>
    <x v="25"/>
    <d v="2026-01-31T00:00:00"/>
    <s v="TRANSPERRINO 2013 S L U ,"/>
    <s v="ACCIDENTES CONVENIO"/>
    <s v="ACCIDENTES"/>
    <n v="128.93"/>
    <s v="Eur."/>
    <n v="24.5"/>
    <s v="Eur."/>
    <n v="24.5"/>
    <s v="Eur."/>
    <n v="0"/>
    <s v="Eur."/>
    <s v="ASETRA"/>
    <n v="3.22"/>
    <s v="Eur."/>
    <s v="Sup. Temp.Cartera"/>
    <s v="Cobrado"/>
    <s v="BANASEG-SV"/>
    <s v="HELVETIA"/>
    <s v="ACCIDENTES"/>
    <s v="Correduría"/>
    <s v="47175"/>
    <s v="PIÑA DE ESGUEVA  VALLADOLID"/>
    <s v="Empresa"/>
    <s v="B-47712278"/>
    <s v="Accidentes Convenio"/>
    <x v="6"/>
    <s v="HELVETIA"/>
    <x v="0"/>
  </r>
  <r>
    <s v="2026002816"/>
    <s v="7601143420"/>
    <s v="K3T300001376"/>
    <s v=""/>
    <x v="30"/>
    <d v="2026-01-01T00:00:00"/>
    <s v="OSCAR CARDABA TEJEDOR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Cobrado"/>
    <s v="BANASEG-SV"/>
    <s v="HELVETIA"/>
    <s v="A.MAQUINARIA"/>
    <s v="Correduría"/>
    <s v="40260"/>
    <s v="FUENTEPELAYO  SEGOVIA"/>
    <s v="Particular"/>
    <s v="03458935-B"/>
    <s v="Transportes Mercancías"/>
    <x v="8"/>
    <s v="HELVETIA"/>
    <x v="1"/>
  </r>
  <r>
    <s v="2026003130"/>
    <s v="7601143254"/>
    <s v="D9C300000158"/>
    <s v=""/>
    <x v="0"/>
    <d v="2026-01-01T00:00:00"/>
    <s v="DEHESA LOGISTC, S.L."/>
    <s v="ACCIDENTES CONVENIO"/>
    <s v="ACCIDENTES"/>
    <n v="5.6"/>
    <s v="Eur."/>
    <n v="1.06"/>
    <s v="Eur."/>
    <n v="1.06"/>
    <s v="Eur."/>
    <n v="0"/>
    <s v="Eur."/>
    <s v=""/>
    <s v="0,00"/>
    <s v="Eur."/>
    <s v="Sup. Temp.Cartera"/>
    <s v="Liquidado_Cia"/>
    <s v="BANASEG-SV"/>
    <s v="HELVETIA"/>
    <s v="ACCIDENTES"/>
    <s v="Correduría"/>
    <s v="47329"/>
    <s v="VILLABAÑEZ  VALLADOLID"/>
    <s v="Empresa"/>
    <s v="B-42914523"/>
    <s v="Accidentes Convenio"/>
    <x v="6"/>
    <s v="HELVETIA"/>
    <x v="0"/>
  </r>
  <r>
    <s v="2026003133"/>
    <s v="7601143252"/>
    <s v="D9C300000142"/>
    <s v=""/>
    <x v="32"/>
    <d v="2026-02-11T00:00:00"/>
    <s v="SATURNINO FERNANDEZ GARCIA"/>
    <s v="ACCIDENTES CONVENIO"/>
    <s v="ACCIDENTES"/>
    <n v="71.510000000000005"/>
    <s v="Eur."/>
    <n v="13.59"/>
    <s v="Eur."/>
    <n v="13.59"/>
    <s v="Eur."/>
    <n v="0"/>
    <s v="Eur."/>
    <s v="ASETRA"/>
    <n v="1.79"/>
    <s v="Eur."/>
    <s v="Sup. Temp.Cartera"/>
    <s v="Devuelto"/>
    <s v="BANASEG-SV"/>
    <s v="HELVETIA"/>
    <s v="ACCIDENTES"/>
    <s v="Correduría"/>
    <s v="47162"/>
    <s v="ALDEAMAYOR DE SAN MARTIN  VALLADOLID"/>
    <s v="Particular"/>
    <s v="12232675-X"/>
    <s v="Accidentes Convenio"/>
    <x v="6"/>
    <s v="HELVETIA"/>
    <x v="1"/>
  </r>
  <r>
    <s v="2026003131"/>
    <s v="7601143245"/>
    <s v="D9C300000128"/>
    <s v=""/>
    <x v="0"/>
    <d v="2026-01-01T00:00:00"/>
    <s v="VICSANMI, S.L.U."/>
    <s v="ACCIDENTES CONVENIO"/>
    <s v="ACCIDENTES"/>
    <n v="50.62"/>
    <s v="Eur."/>
    <n v="9.6199999999999992"/>
    <s v="Eur."/>
    <n v="9.6199999999999992"/>
    <s v="Eur."/>
    <n v="0"/>
    <s v="Eur."/>
    <s v="ASETRA"/>
    <n v="1.27"/>
    <s v="Eur."/>
    <s v="Sup. Temp.Cartera"/>
    <s v="Liquidado_Cia"/>
    <s v="BANASEG-SV"/>
    <s v="HELVETIA"/>
    <s v="ACCIDENTES"/>
    <s v="Correduría"/>
    <s v="47196"/>
    <s v="ARROYO DE LA ENCOMIENDA  VALLADOLID"/>
    <s v="Empresa"/>
    <s v="B-72865116"/>
    <s v="Accidentes Convenio"/>
    <x v="6"/>
    <s v="HELVETIA"/>
    <x v="0"/>
  </r>
  <r>
    <s v="2026003134"/>
    <s v="7601143258"/>
    <s v="K3C300000017"/>
    <s v=""/>
    <x v="22"/>
    <d v="2026-02-13T00:00:00"/>
    <s v="TRALIFER S.L."/>
    <s v="ACCIDENTES CONVENIO"/>
    <s v="ACCIDENTES"/>
    <n v="47.41"/>
    <s v="Eur."/>
    <n v="9.01"/>
    <s v="Eur."/>
    <n v="9.01"/>
    <s v="Eur."/>
    <n v="0"/>
    <s v="Eur."/>
    <s v=""/>
    <s v="0,00"/>
    <s v="Eur."/>
    <s v="Sup. Temp.Cartera"/>
    <s v="Cobrado"/>
    <s v="BANASEG-SV"/>
    <s v="HELVETIA"/>
    <s v="ACCIDENTES"/>
    <s v="Correduría"/>
    <s v="47193"/>
    <s v="LA CISTERNIGA  VALLADOLID"/>
    <s v="Empresa"/>
    <s v="B-34136127"/>
    <s v="Accidentes Convenio"/>
    <x v="6"/>
    <s v="HELVETIA"/>
    <x v="1"/>
  </r>
  <r>
    <s v="2026002817"/>
    <s v="8769880442"/>
    <s v="741980279034"/>
    <s v=""/>
    <x v="0"/>
    <d v="2025-12-20T00:00:00"/>
    <s v="RENOVATIA ACTIVOS, S.L.U."/>
    <s v="COMERCIOS Y OFICINAS"/>
    <s v="M.COMERCIO"/>
    <n v="-19.53"/>
    <s v="Eur."/>
    <n v="-4.78"/>
    <s v="Eur."/>
    <n v="-4.3899999999999997"/>
    <s v="Eur."/>
    <n v="-0.39"/>
    <s v="Eur."/>
    <s v=""/>
    <s v="0,00"/>
    <s v="Eur."/>
    <s v="Supl. Modificación de Cartera"/>
    <s v="Liquidado_Cia"/>
    <s v="BANASEG-SV"/>
    <s v="MAPFRE ESPAÑA, S.A."/>
    <s v="M.COMERCIO"/>
    <s v="Correduría"/>
    <s v="47012"/>
    <s v="VALLADOLID  VALLADOLID"/>
    <s v="Empresa"/>
    <s v="B-47567334"/>
    <s v="Multirriesgo Comercios"/>
    <x v="1"/>
    <s v="MAPFRE"/>
    <x v="0"/>
  </r>
  <r>
    <s v="2026002818"/>
    <s v="881081222"/>
    <s v="14193664-02142"/>
    <s v=""/>
    <x v="30"/>
    <d v="2026-01-30T00:00:00"/>
    <s v="ANDON VALCHEV GEORGIEV"/>
    <s v="AUTOGRUP V.03 (VH.COM 1ªCATEG.)"/>
    <s v="AUTO FLOTA"/>
    <n v="-2623.18"/>
    <s v="Eur."/>
    <n v="-314.77999999999997"/>
    <s v="Eur."/>
    <n v="-314.77999999999997"/>
    <s v="Eur."/>
    <n v="0"/>
    <s v="Eur."/>
    <s v=""/>
    <s v="0,00"/>
    <s v="Eur."/>
    <s v="Único Cartera"/>
    <s v="Liquidado_Cia"/>
    <s v="BANASEG-SV"/>
    <s v="ALLIANZ"/>
    <s v="AUTOS"/>
    <s v="Correduría"/>
    <s v="47012"/>
    <s v="VALLADOLID  VALLADOLID"/>
    <s v="Particular"/>
    <s v="X9664483-K"/>
    <s v="Autos Flotas"/>
    <x v="4"/>
    <s v="ALLIANZ"/>
    <x v="1"/>
  </r>
  <r>
    <s v="2026002820"/>
    <s v="J133243"/>
    <s v="J133243"/>
    <s v=""/>
    <x v="2"/>
    <d v="2026-02-08T00:00:00"/>
    <s v="AGROPECUARIA PATRISAVA, S.L. ,"/>
    <s v="SEGURO DE GANADO"/>
    <s v="AGROPECUARIO"/>
    <n v="17952.55"/>
    <s v="Eur."/>
    <n v="1436.2"/>
    <s v="Eur."/>
    <n v="1436.2"/>
    <s v="Eur."/>
    <n v="0"/>
    <s v="Eur."/>
    <s v=""/>
    <s v="0,00"/>
    <s v="Eur."/>
    <s v="Cartera"/>
    <s v="Facturado"/>
    <s v="BANASEG-SV"/>
    <s v="MAPFRE ESPAÑA, S.A."/>
    <s v="AGROPECUARIO"/>
    <s v="Compañía"/>
    <s v="47009"/>
    <s v="VALLADOLID  VALLADOLID"/>
    <s v="Empresa"/>
    <s v="B-47744156"/>
    <s v="Resto de lineas"/>
    <x v="15"/>
    <s v="MAPFRE"/>
    <x v="1"/>
  </r>
  <r>
    <s v="2026002821"/>
    <s v="J133243"/>
    <s v="J133243"/>
    <s v=""/>
    <x v="2"/>
    <d v="2026-02-08T00:00:00"/>
    <s v="AGROPECUARIA PATRISAVA, S.L. ,"/>
    <s v="SEGURO DE GANADO"/>
    <s v="AGROPECUARIO"/>
    <n v="1071.72"/>
    <s v="Eur."/>
    <n v="27.86"/>
    <s v="Eur."/>
    <n v="27.86"/>
    <s v="Eur."/>
    <n v="0"/>
    <s v="Eur."/>
    <s v=""/>
    <s v="0,00"/>
    <s v="Eur."/>
    <s v="Cartera"/>
    <s v="Facturado"/>
    <s v="BANASEG-SV"/>
    <s v="MAPFRE ESPAÑA, S.A."/>
    <s v="AGROPECUARIO"/>
    <s v="Compañía"/>
    <s v="47009"/>
    <s v="VALLADOLID  VALLADOLID"/>
    <s v="Empresa"/>
    <s v="B-47744156"/>
    <s v="Resto de lineas"/>
    <x v="15"/>
    <s v="MAPFRE"/>
    <x v="1"/>
  </r>
  <r>
    <s v="2026003303"/>
    <s v="7602086486"/>
    <s v="K3T300001456"/>
    <d v="2026-02-13T00:00:00"/>
    <x v="22"/>
    <d v="2026-02-04T00:00:00"/>
    <s v="NAVATRANS SOC. COOPERATIVA"/>
    <s v="HELVETIA MULTIRRIESGO TRANSPORTISTA"/>
    <s v="A.MAQUINARIA"/>
    <n v="972.09"/>
    <s v="Eur."/>
    <n v="174.98"/>
    <s v="Eur."/>
    <n v="174.98"/>
    <s v="Eur."/>
    <n v="0"/>
    <s v="Eur."/>
    <s v=""/>
    <s v="0,00"/>
    <s v="Eur."/>
    <s v="Producción"/>
    <s v="Anulado"/>
    <s v="BANASEG-SV"/>
    <s v="HELVETIA"/>
    <s v="A.MAQUINARIA"/>
    <s v="Correduría"/>
    <s v="40470"/>
    <s v="NAVAS DE ORO  SEGOVIA"/>
    <s v="Empresa"/>
    <s v="F-40101578"/>
    <s v="Transportes Mercancías"/>
    <x v="8"/>
    <s v="HELVETIA"/>
    <x v="1"/>
  </r>
  <r>
    <s v="2026003122"/>
    <s v="880985878"/>
    <s v="53248424-00214"/>
    <s v=""/>
    <x v="33"/>
    <d v="2026-01-29T00:00:00"/>
    <s v="LOGISTICA GLOBAL DEL SUR, S.L."/>
    <s v="SEG. DAÑ. MAQUINARIA"/>
    <s v="A.MAQUINARIA"/>
    <n v="1215.1500000000001"/>
    <s v="Eur."/>
    <n v="267.33"/>
    <s v="Eur."/>
    <n v="182.27"/>
    <s v="Eur."/>
    <n v="85.06"/>
    <s v="Eur."/>
    <s v=""/>
    <s v="0,00"/>
    <s v="Eur."/>
    <s v="Producción"/>
    <s v="Facturado"/>
    <s v="BANASEG-SV"/>
    <s v="ALLIANZ"/>
    <s v="A.MAQUINARIA"/>
    <s v="Correduría"/>
    <s v="48170"/>
    <s v="ZAMUDIO  VIZCAYA"/>
    <s v="Empresa"/>
    <s v="B-93686236"/>
    <s v="Avería Maquinaria"/>
    <x v="10"/>
    <s v="ALLIANZ"/>
    <x v="1"/>
  </r>
  <r>
    <s v="2026003161"/>
    <s v="880912591"/>
    <s v="12716155-02743"/>
    <s v=""/>
    <x v="31"/>
    <d v="2026-02-02T00:00:00"/>
    <s v="ILINATRANS, S.L."/>
    <s v="AUTOGRUP V.03 (VH.COM. 2ª CATEG.)"/>
    <s v="AUTO FLOTA"/>
    <n v="361.62"/>
    <s v="Eur."/>
    <n v="46.1"/>
    <s v="Eur."/>
    <n v="43.39"/>
    <s v="Eur."/>
    <n v="2.71"/>
    <s v="Eur."/>
    <s v=""/>
    <s v="0,00"/>
    <s v="Eur."/>
    <s v="Producción"/>
    <s v="Cobrado"/>
    <s v="BANASEG-SV"/>
    <s v="ALLIANZ"/>
    <s v="AUTOS"/>
    <s v="Correduría"/>
    <s v="47195"/>
    <s v="ARROYO DE LA ENCOMIENDA  VALLADOLID"/>
    <s v="Empresa"/>
    <s v="B-56730039"/>
    <s v="Autos Flotas"/>
    <x v="4"/>
    <s v="ALLIANZ"/>
    <x v="1"/>
  </r>
  <r>
    <s v="2026003120"/>
    <s v="880997790"/>
    <s v="53248424-00215"/>
    <s v=""/>
    <x v="33"/>
    <d v="2026-01-30T00:00:00"/>
    <s v="MARTINEZ MARCOS, S.L."/>
    <s v="SEG. DAÑ. MAQUINARIA"/>
    <s v="A.MAQUINARIA"/>
    <n v="1211.53"/>
    <s v="Eur."/>
    <n v="266.54000000000002"/>
    <s v="Eur."/>
    <n v="181.73"/>
    <s v="Eur."/>
    <n v="84.81"/>
    <s v="Eur."/>
    <s v=""/>
    <s v="0,00"/>
    <s v="Eur."/>
    <s v="Producción"/>
    <s v="Facturado"/>
    <s v="BANASEG-SV"/>
    <s v="ALLIANZ"/>
    <s v="A.MAQUINARIA"/>
    <s v="Correduría"/>
    <s v="47009"/>
    <s v="VALLADOLID  VALLADOLID"/>
    <s v="Empresa"/>
    <s v="B-47060108"/>
    <s v="Avería Maquinaria"/>
    <x v="10"/>
    <s v="ALLIANZ"/>
    <x v="1"/>
  </r>
  <r>
    <s v="2026003121"/>
    <s v="881000461"/>
    <s v="53248424-00216"/>
    <s v=""/>
    <x v="33"/>
    <d v="2026-01-30T00:00:00"/>
    <s v="MARTINEZ MARCOS, S.L."/>
    <s v="SEG. DAÑ. MAQUINARIA"/>
    <s v="A.MAQUINARIA"/>
    <n v="1211.53"/>
    <s v="Eur."/>
    <n v="266.54000000000002"/>
    <s v="Eur."/>
    <n v="181.73"/>
    <s v="Eur."/>
    <n v="84.81"/>
    <s v="Eur."/>
    <s v=""/>
    <s v="0,00"/>
    <s v="Eur."/>
    <s v="Producción"/>
    <s v="Facturado"/>
    <s v="BANASEG-SV"/>
    <s v="ALLIANZ"/>
    <s v="A.MAQUINARIA"/>
    <s v="Correduría"/>
    <s v="47009"/>
    <s v="VALLADOLID  VALLADOLID"/>
    <s v="Empresa"/>
    <s v="B-47060108"/>
    <s v="Avería Maquinaria"/>
    <x v="10"/>
    <s v="ALLIANZ"/>
    <x v="1"/>
  </r>
  <r>
    <s v="2026003160"/>
    <s v="880930650"/>
    <s v="12372022-02013"/>
    <s v=""/>
    <x v="31"/>
    <d v="2026-02-12T00:00:00"/>
    <s v="JOSE MARIA DEL CAÑO MONEDERO"/>
    <s v="AUTOGRUP V.03 (VH.COM. 2ª CATEG.)"/>
    <s v="AUTO FLOTA"/>
    <n v="1114.22"/>
    <s v="Eur."/>
    <n v="133.71"/>
    <s v="Eur."/>
    <n v="133.71"/>
    <s v="Eur."/>
    <n v="0"/>
    <s v="Eur."/>
    <s v=""/>
    <s v="0,00"/>
    <s v="Eur."/>
    <s v="Producción"/>
    <s v="Cobrado"/>
    <s v="BANASEG-SV"/>
    <s v="ALLIANZ"/>
    <s v="AUTOS"/>
    <s v="Correduría"/>
    <s v="40219"/>
    <s v="VILLAVERDE DE ISCAR  SEGOVIA"/>
    <s v="Particular"/>
    <s v="03452175-J"/>
    <s v="Autos Flotas"/>
    <x v="4"/>
    <s v="ALLIANZ"/>
    <x v="1"/>
  </r>
  <r>
    <s v="2026003712"/>
    <s v="881003275"/>
    <s v="53248424-00217"/>
    <s v=""/>
    <x v="0"/>
    <d v="2026-01-29T00:00:00"/>
    <s v="TTES. JEREZ, S.L.U."/>
    <s v="SEG. DAÑ. MAQUINARIA"/>
    <s v="A.MAQUINARIA"/>
    <n v="1215.1500000000001"/>
    <s v="Eur."/>
    <n v="267.33"/>
    <s v="Eur."/>
    <n v="182.27"/>
    <s v="Eur."/>
    <n v="85.06"/>
    <s v="Eur."/>
    <s v=""/>
    <s v="0,00"/>
    <s v="Eur."/>
    <s v="Producción"/>
    <s v="Facturado"/>
    <s v="BANASEG-SV"/>
    <s v="ALLIANZ"/>
    <s v="A.MAQUINARIA"/>
    <s v="Correduría"/>
    <s v="47009"/>
    <s v="VALLADOLID   VALLADOLID"/>
    <s v="Empresa"/>
    <s v="B-11609047"/>
    <s v="Avería Maquinaria"/>
    <x v="10"/>
    <s v="ALLIANZ"/>
    <x v="0"/>
  </r>
  <r>
    <s v="2026002823"/>
    <s v="474236347-T"/>
    <s v="548652479"/>
    <s v=""/>
    <x v="2"/>
    <d v="2026-02-05T00:00:00"/>
    <s v="CARRETILLAS MAYOR, S.A."/>
    <s v="TURISMOS"/>
    <s v="AUTOS"/>
    <n v="573.07000000000005"/>
    <s v="Eur."/>
    <n v="68.760000000000005"/>
    <s v="Eur."/>
    <n v="68.760000000000005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824"/>
    <s v="474236399-W"/>
    <s v="548652508"/>
    <s v=""/>
    <x v="2"/>
    <d v="2026-02-05T00:00:00"/>
    <s v="CARRETILLAS MAYOR, S.A."/>
    <s v="TURISMOS"/>
    <s v="AUTOS"/>
    <n v="591.28"/>
    <s v="Eur."/>
    <n v="70.95"/>
    <s v="Eur."/>
    <n v="70.95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822"/>
    <s v="474232398-E"/>
    <s v="548652456"/>
    <s v=""/>
    <x v="2"/>
    <d v="2026-02-05T00:00:00"/>
    <s v="CARRETILLAS MAYOR, S.A."/>
    <s v="TURISMOS"/>
    <s v="AUTOS"/>
    <n v="605.32000000000005"/>
    <s v="Eur."/>
    <n v="72.64"/>
    <s v="Eur."/>
    <n v="72.64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827"/>
    <s v="474236551-S"/>
    <s v="548652603"/>
    <s v=""/>
    <x v="2"/>
    <d v="2026-02-05T00:00:00"/>
    <s v="CARRETILLAS MAYOR, S.A."/>
    <s v="TURISMOS"/>
    <s v="AUTOS"/>
    <n v="573.04999999999995"/>
    <s v="Eur."/>
    <n v="68.760000000000005"/>
    <s v="Eur."/>
    <n v="68.760000000000005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825"/>
    <s v="474236470-N"/>
    <s v="548652595"/>
    <s v=""/>
    <x v="2"/>
    <d v="2026-02-05T00:00:00"/>
    <s v="CARRETILLAS MAYOR, S.A."/>
    <s v="TURISMOS"/>
    <s v="AUTOS"/>
    <n v="575.94000000000005"/>
    <s v="Eur."/>
    <n v="69.11"/>
    <s v="Eur."/>
    <n v="69.11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826"/>
    <s v="474236607-E"/>
    <s v="548656240"/>
    <s v=""/>
    <x v="2"/>
    <d v="2026-02-07T00:00:00"/>
    <s v="CARRETILLAS MAYOR, S.A."/>
    <s v="TURISMOS"/>
    <s v="AUTOS"/>
    <n v="545.41"/>
    <s v="Eur."/>
    <n v="65.45"/>
    <s v="Eur."/>
    <n v="65.45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3118"/>
    <s v="881071066"/>
    <s v="36780076-01409"/>
    <s v=""/>
    <x v="25"/>
    <d v="2026-01-01T00:00:00"/>
    <s v="TTES. MIGUEL CABRERO, S.A."/>
    <s v="ALLIANZ AUTO V. 08 COLECTIVO"/>
    <s v="AUTO FLOTA"/>
    <n v="372.65"/>
    <s v="Eur."/>
    <n v="47.51"/>
    <s v="Eur."/>
    <n v="44.72"/>
    <s v="Eur."/>
    <n v="2.79"/>
    <s v="Eur."/>
    <s v=""/>
    <s v="0,00"/>
    <s v="Eur."/>
    <s v="Producción"/>
    <s v="Liquidado_Cia"/>
    <s v="BANASEG-SV"/>
    <s v="ALLIANZ"/>
    <s v="AUTOS"/>
    <s v="Correduría"/>
    <s v="47012"/>
    <s v="VALLADOLID  VALLADOLID"/>
    <s v="Empresa"/>
    <s v="A-47220843"/>
    <s v="Autos Flotas"/>
    <x v="4"/>
    <s v="ALLIANZ"/>
    <x v="0"/>
  </r>
  <r>
    <s v="2026003229"/>
    <s v="881119089"/>
    <s v="58319190"/>
    <s v=""/>
    <x v="32"/>
    <d v="2026-02-03T00:00:00"/>
    <s v="ALBERTO PERRINO GONZALEZ DEL HERRERO"/>
    <s v="ALLIANZ MOTO V.03"/>
    <s v="AUTOS"/>
    <n v="183.33"/>
    <s v="Eur."/>
    <n v="31.17"/>
    <s v="Eur."/>
    <n v="22"/>
    <s v="Eur."/>
    <n v="9.17"/>
    <s v="Eur."/>
    <s v=""/>
    <s v="0,00"/>
    <s v="Eur."/>
    <s v="Producción"/>
    <s v="Cobrado"/>
    <s v="BANASEG-SV"/>
    <s v="ALLIANZ"/>
    <s v="AUTOS"/>
    <s v="Correduría"/>
    <s v="47011"/>
    <s v="VALLADOLID  VALLADOLID"/>
    <s v="Particular"/>
    <s v="09341206-D"/>
    <s v="Autos Cat. 3"/>
    <x v="0"/>
    <s v="ALLIANZ"/>
    <x v="1"/>
  </r>
  <r>
    <s v="2026003119"/>
    <s v="881113413"/>
    <s v="58318874"/>
    <s v=""/>
    <x v="33"/>
    <d v="2026-02-03T00:00:00"/>
    <s v="MARGARITA PEREZ TRIMIÑO"/>
    <s v="ALLIANZ PYME COMERCIO "/>
    <s v="M.COMERCIO"/>
    <n v="209.1"/>
    <s v="Eur."/>
    <n v="56.46"/>
    <s v="Eur."/>
    <n v="41.82"/>
    <s v="Eur."/>
    <n v="14.64"/>
    <s v="Eur."/>
    <s v=""/>
    <s v="0,00"/>
    <s v="Eur."/>
    <s v="Producción"/>
    <s v="Liquidado_Cia"/>
    <s v="BANASEG-SV"/>
    <s v="ALLIANZ"/>
    <s v="M.COMERCIO"/>
    <s v="Compañía"/>
    <s v="47004"/>
    <s v="VALLADOLID  VALLADOLID"/>
    <s v="Particular"/>
    <s v="09284314-L"/>
    <s v="Multirriesgo Comercios"/>
    <x v="1"/>
    <s v="ALLIANZ"/>
    <x v="1"/>
  </r>
  <r>
    <s v="2026003230"/>
    <s v="881120590"/>
    <s v="12070250-02581"/>
    <s v=""/>
    <x v="32"/>
    <d v="2026-02-03T00:00:00"/>
    <s v="ALBERTO PERRINO GONZALEZ DEL HERRERO"/>
    <s v="ALLIANZ AUTO V. 08 COLECTIVO"/>
    <s v="AUTO FLOTA"/>
    <n v="-168.21"/>
    <s v="Eur."/>
    <n v="-16.82"/>
    <s v="Eur."/>
    <n v="-16.82"/>
    <s v="Eur."/>
    <n v="0"/>
    <s v="Eur."/>
    <s v=""/>
    <s v="0,00"/>
    <s v="Eur."/>
    <s v="Supl. Modificación de Cartera"/>
    <s v="Cobrado"/>
    <s v="BANASEG-SV"/>
    <s v="ALLIANZ"/>
    <s v="AUTOS"/>
    <s v="Correduría"/>
    <s v="47011"/>
    <s v="VALLADOLID  VALLADOLID"/>
    <s v="Particular"/>
    <s v="09341206-D"/>
    <s v="Autos Flotas"/>
    <x v="4"/>
    <s v="ALLIANZ"/>
    <x v="1"/>
  </r>
  <r>
    <s v="2026003111"/>
    <s v="8773018116"/>
    <s v="1001015684"/>
    <s v=""/>
    <x v="0"/>
    <d v="2026-01-01T00:00:00"/>
    <s v="MARINO ARRANZ BOAL"/>
    <s v="SEGURO AUTOMOVILES"/>
    <s v="AUTOS"/>
    <n v="419.13"/>
    <s v="Eur."/>
    <n v="50.3"/>
    <s v="Eur."/>
    <n v="50.3"/>
    <s v="Eur."/>
    <n v="0"/>
    <s v="Eur."/>
    <s v=""/>
    <s v="0,00"/>
    <s v="Eur."/>
    <s v="Cartera"/>
    <s v="Cobrado"/>
    <s v="BANASEG-SV"/>
    <s v="MAPFRE ESPAÑA, S.A."/>
    <s v="AUTOS"/>
    <s v="Correduría"/>
    <s v="47008"/>
    <s v="VALLADOLID  VALLADOLID"/>
    <s v="Particular"/>
    <s v="03401194-T"/>
    <s v="Autos Cat. 1"/>
    <x v="0"/>
    <s v="MAPFRE"/>
    <x v="0"/>
  </r>
  <r>
    <s v="2026003110"/>
    <s v="474279717-Z"/>
    <s v="548660566"/>
    <s v=""/>
    <x v="33"/>
    <d v="2026-02-13T00:00:00"/>
    <s v="ANTONIO ALBERTO CALVO LAMELA"/>
    <s v="TURISMOS"/>
    <s v="AUTOS"/>
    <n v="332.22"/>
    <s v="Eur."/>
    <n v="39.869999999999997"/>
    <s v="Eur."/>
    <n v="39.869999999999997"/>
    <s v="Eur."/>
    <n v="0"/>
    <s v="Eur."/>
    <s v=""/>
    <s v="0,00"/>
    <s v="Eur."/>
    <s v="Cartera"/>
    <s v="Facturado"/>
    <s v="BANASEG-SV"/>
    <s v="OCCIDENT GCO, S.A.U. DE SEGUROS Y REASEGUROS"/>
    <s v="AUTOS"/>
    <s v="Correduría"/>
    <s v="47003"/>
    <s v="VALLADOLID  VALLADOLID"/>
    <s v="Particular"/>
    <s v="12387752-K"/>
    <s v="Autos Cat. 1"/>
    <x v="0"/>
    <s v="OCCIDENT"/>
    <x v="1"/>
  </r>
  <r>
    <s v="2026003112"/>
    <s v="1726564164"/>
    <s v="11454863"/>
    <s v=""/>
    <x v="25"/>
    <d v="2026-01-01T00:00:00"/>
    <s v="LANTRA CLIMA SOLAR S.L.U"/>
    <s v="SALUD"/>
    <s v="SALUD"/>
    <n v="77.42"/>
    <s v="Eur."/>
    <n v="7.74"/>
    <s v="Eur."/>
    <n v="7.74"/>
    <s v="Eur."/>
    <n v="0"/>
    <s v="Eur."/>
    <s v=""/>
    <s v="0,00"/>
    <s v="Eur."/>
    <s v="Producción"/>
    <s v="Liquidado_Cia"/>
    <s v="BANASEG-SV"/>
    <s v="ASISA"/>
    <s v="SALUD"/>
    <s v="Compañía"/>
    <s v="40196"/>
    <s v="LA LASTRILLA  SEGOVIA"/>
    <s v="Empresa"/>
    <s v="B-40190522"/>
    <s v="Salud Particular"/>
    <x v="7"/>
    <s v="ASISA"/>
    <x v="0"/>
  </r>
  <r>
    <s v="2026003113"/>
    <s v="1734572694"/>
    <s v="11454863"/>
    <s v=""/>
    <x v="33"/>
    <d v="2026-02-01T00:00:00"/>
    <s v="LANTRA CLIMA SOLAR S.L.U"/>
    <s v="SALUD"/>
    <s v="SALUD"/>
    <n v="77.42"/>
    <s v="Eur."/>
    <n v="7.74"/>
    <s v="Eur."/>
    <n v="7.74"/>
    <s v="Eur."/>
    <n v="0"/>
    <s v="Eur."/>
    <s v=""/>
    <s v="0,00"/>
    <s v="Eur."/>
    <s v="Producción"/>
    <s v="Liquidado_Cia"/>
    <s v="BANASEG-SV"/>
    <s v="ASISA"/>
    <s v="SALUD"/>
    <s v="Compañía"/>
    <s v="40196"/>
    <s v="LA LASTRILLA  SEGOVIA"/>
    <s v="Empresa"/>
    <s v="B-40190522"/>
    <s v="Salud Particular"/>
    <x v="7"/>
    <s v="ASISA"/>
    <x v="1"/>
  </r>
  <r>
    <s v="2026003115"/>
    <s v="1734567887"/>
    <s v="11454838"/>
    <s v=""/>
    <x v="33"/>
    <d v="2026-02-01T00:00:00"/>
    <s v="HUMBERTO MANUEL AMERICANO DE MORAIS TEIXEIRA"/>
    <s v="SALUD"/>
    <s v="SALUD"/>
    <n v="56.63"/>
    <s v="Eur."/>
    <n v="5.66"/>
    <s v="Eur."/>
    <n v="5.66"/>
    <s v="Eur."/>
    <n v="0"/>
    <s v="Eur."/>
    <s v=""/>
    <s v="0,00"/>
    <s v="Eur."/>
    <s v="Producción"/>
    <s v="Liquidado_Cia"/>
    <s v="BANASEG-SV"/>
    <s v="ASISA"/>
    <s v="SALUD"/>
    <s v="Compañía"/>
    <s v="47014"/>
    <s v="VALLADOLID  VALLADOLID"/>
    <s v="Particular"/>
    <s v="Y8451233-N"/>
    <s v="Salud Particular"/>
    <x v="7"/>
    <s v="ASISA"/>
    <x v="1"/>
  </r>
  <r>
    <s v="2026003116"/>
    <s v="474280560-E"/>
    <s v="548636088"/>
    <s v=""/>
    <x v="25"/>
    <d v="2026-01-30T00:00:00"/>
    <s v="GRACALSA,S.L."/>
    <s v="TURISMOS"/>
    <s v="AUTOS"/>
    <n v="515.35"/>
    <s v="Eur."/>
    <n v="61.84"/>
    <s v="Eur."/>
    <n v="61.84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3117"/>
    <s v="474280665-S"/>
    <s v="548636096"/>
    <s v=""/>
    <x v="25"/>
    <d v="2026-01-30T00:00:00"/>
    <s v="GRACALSA,S.L."/>
    <s v="TURISMOS"/>
    <s v="AUTOS"/>
    <n v="578.52"/>
    <s v="Eur."/>
    <n v="69.42"/>
    <s v="Eur."/>
    <n v="69.42"/>
    <s v="Eur."/>
    <n v="0"/>
    <s v="Eur."/>
    <s v=""/>
    <s v="0,00"/>
    <s v="Eur."/>
    <s v="Cartera"/>
    <s v="Cobr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3175"/>
    <s v="881172310"/>
    <s v="28267618"/>
    <s v=""/>
    <x v="2"/>
    <d v="2026-02-01T00:00:00"/>
    <s v="TRANS DESIGN S.L. ,"/>
    <s v="AUTOGRUP V.03 (VH.COM. 2ª CATEG.)"/>
    <s v="AUTO FLOTA"/>
    <n v="704.75"/>
    <s v="Eur."/>
    <n v="84.57"/>
    <s v="Eur."/>
    <n v="84.57"/>
    <s v="Eur."/>
    <n v="0"/>
    <s v="Eur."/>
    <s v=""/>
    <s v="0,00"/>
    <s v="Eur."/>
    <s v="Cartera"/>
    <s v="Facturado"/>
    <s v="BANASEG-SV"/>
    <s v="ALLIANZ"/>
    <s v="AUTOS"/>
    <s v="Correduría"/>
    <s v="47004"/>
    <s v="VALLADOLID  VALLADOLID"/>
    <s v="Empresa"/>
    <s v="B-47671094"/>
    <s v="Autos Flotas"/>
    <x v="4"/>
    <s v="ALLIANZ"/>
    <x v="1"/>
  </r>
  <r>
    <s v="2026003171"/>
    <s v="881171684"/>
    <s v="28267618"/>
    <s v=""/>
    <x v="0"/>
    <d v="2026-01-01T00:00:00"/>
    <s v="TRANS DESIGN S.L. ,"/>
    <s v="AUTOGRUP V.03 (VH.COM. 2ª CATEG.)"/>
    <s v="AUTO FLOTA"/>
    <n v="704.75"/>
    <s v="Eur."/>
    <n v="84.57"/>
    <s v="Eur."/>
    <n v="84.57"/>
    <s v="Eur."/>
    <n v="0"/>
    <s v="Eur."/>
    <s v=""/>
    <s v="0,00"/>
    <s v="Eur."/>
    <s v="Cartera"/>
    <s v="Liquidado_Cia"/>
    <s v="BANASEG-SV"/>
    <s v="ALLIANZ"/>
    <s v="AUTOS"/>
    <s v="Correduría"/>
    <s v="47004"/>
    <s v="VALLADOLID  VALLADOLID"/>
    <s v="Empresa"/>
    <s v="B-47671094"/>
    <s v="Autos Flotas"/>
    <x v="4"/>
    <s v="ALLIANZ"/>
    <x v="0"/>
  </r>
  <r>
    <s v="2026003167"/>
    <s v="881194074"/>
    <s v="999629135"/>
    <s v=""/>
    <x v="0"/>
    <d v="2026-01-01T00:00:00"/>
    <s v="CASADO Y MAR, S.L."/>
    <s v="AUTOGRUP V.03 (VH.COM. 2ª CATEG.)"/>
    <s v="AUTO FLOTA"/>
    <n v="3287.39"/>
    <s v="Eur."/>
    <n v="394.49"/>
    <s v="Eur."/>
    <n v="394.49"/>
    <s v="Eur."/>
    <n v="0"/>
    <s v="Eur."/>
    <s v=""/>
    <s v="0,00"/>
    <s v="Eur."/>
    <s v="Cartera"/>
    <s v="Liquidado_Cia"/>
    <s v="BANASEG-SV"/>
    <s v="ALLIANZ"/>
    <s v="AUTOS"/>
    <s v="Correduría"/>
    <s v="47012"/>
    <s v="VALLADOLID  VALLADOLID"/>
    <s v="Empresa"/>
    <s v="B-47334560"/>
    <s v="Autos Flotas"/>
    <x v="4"/>
    <s v="ALLIANZ"/>
    <x v="0"/>
  </r>
  <r>
    <s v="2026003166"/>
    <s v="881194546"/>
    <s v="999629135"/>
    <s v=""/>
    <x v="2"/>
    <d v="2026-02-01T00:00:00"/>
    <s v="CASADO Y MAR, S.L."/>
    <s v="AUTOGRUP V.03 (VH.COM. 2ª CATEG.)"/>
    <s v="AUTO FLOTA"/>
    <n v="3287.39"/>
    <s v="Eur."/>
    <n v="394.49"/>
    <s v="Eur."/>
    <n v="394.49"/>
    <s v="Eur."/>
    <n v="0"/>
    <s v="Eur."/>
    <s v=""/>
    <s v="0,00"/>
    <s v="Eur."/>
    <s v="Cartera"/>
    <s v="Facturado"/>
    <s v="BANASEG-SV"/>
    <s v="ALLIANZ"/>
    <s v="AUTOS"/>
    <s v="Correduría"/>
    <s v="47012"/>
    <s v="VALLADOLID  VALLADOLID"/>
    <s v="Empresa"/>
    <s v="B-47334560"/>
    <s v="Autos Flotas"/>
    <x v="4"/>
    <s v="ALLIANZ"/>
    <x v="1"/>
  </r>
  <r>
    <s v="2026003172"/>
    <s v="881216885"/>
    <s v="53211374"/>
    <s v=""/>
    <x v="0"/>
    <d v="2026-01-01T00:00:00"/>
    <s v="HERMANOS SUAREZ ARIAS,S.L."/>
    <s v="AUTOGRUP V.03 (VH.COM. 2ª CATEG.)"/>
    <s v="AUTO FLOTA"/>
    <n v="7707.69"/>
    <s v="Eur."/>
    <n v="924.92"/>
    <s v="Eur."/>
    <n v="924.92"/>
    <s v="Eur."/>
    <n v="0"/>
    <s v="Eur."/>
    <s v=""/>
    <s v="0,00"/>
    <s v="Eur."/>
    <s v="Cartera"/>
    <s v="Liquidado_Cia"/>
    <s v="BANASEG-SV"/>
    <s v="ALLIANZ"/>
    <s v="AUTOS"/>
    <s v="Correduría"/>
    <s v="24005"/>
    <s v="LEON   LEON"/>
    <s v="Empresa"/>
    <s v="B-24203143"/>
    <s v="Autos Flotas"/>
    <x v="4"/>
    <s v="ALLIANZ"/>
    <x v="0"/>
  </r>
  <r>
    <s v="2026003168"/>
    <s v="881217958"/>
    <s v="53211374"/>
    <s v=""/>
    <x v="2"/>
    <d v="2026-02-01T00:00:00"/>
    <s v="HERMANOS SUAREZ ARIAS,S.L."/>
    <s v="AUTOGRUP V.03 (VH.COM. 2ª CATEG.)"/>
    <s v="AUTO FLOTA"/>
    <n v="7707.69"/>
    <s v="Eur."/>
    <n v="924.92"/>
    <s v="Eur."/>
    <n v="924.92"/>
    <s v="Eur."/>
    <n v="0"/>
    <s v="Eur."/>
    <s v=""/>
    <s v="0,00"/>
    <s v="Eur."/>
    <s v="Cartera"/>
    <s v="Facturado"/>
    <s v="BANASEG-SV"/>
    <s v="ALLIANZ"/>
    <s v="AUTOS"/>
    <s v="Correduría"/>
    <s v="24005"/>
    <s v="LEON   LEON"/>
    <s v="Empresa"/>
    <s v="B-24203143"/>
    <s v="Autos Flotas"/>
    <x v="4"/>
    <s v="ALLIANZ"/>
    <x v="1"/>
  </r>
  <r>
    <s v="2026003170"/>
    <s v="881149284"/>
    <s v="56412520-00052"/>
    <s v=""/>
    <x v="0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Producción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3163"/>
    <s v="881148500"/>
    <s v="56412520-00051"/>
    <s v=""/>
    <x v="25"/>
    <d v="2026-01-01T00:00:00"/>
    <s v="JULIO NUÑEZ, S.L."/>
    <s v="AUTOGRUP V.03 (VH.COM. 2ª CATEG.)"/>
    <s v="AUTO FLOTA"/>
    <n v="1213.21"/>
    <s v="Eur."/>
    <n v="145.59"/>
    <s v="Eur."/>
    <n v="145.59"/>
    <s v="Eur."/>
    <n v="0"/>
    <s v="Eur."/>
    <s v=""/>
    <s v="0,00"/>
    <s v="Eur."/>
    <s v="Producción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3768"/>
    <s v="881161719"/>
    <s v="56412520-00054"/>
    <s v=""/>
    <x v="2"/>
    <d v="2026-02-04T00:00:00"/>
    <s v="JULIO NUÑEZ, S.L."/>
    <s v="AUTOGRUP V.03 (VH.COM. 2ª CATEG.)"/>
    <s v="AUTO FLOTA"/>
    <n v="0"/>
    <s v="Eur."/>
    <n v="0"/>
    <s v="Eur."/>
    <n v="0"/>
    <s v="Eur."/>
    <n v="0"/>
    <s v="Eur."/>
    <s v=""/>
    <s v="0,00"/>
    <s v="Eur."/>
    <s v="Producción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3222"/>
    <s v="881172567"/>
    <s v="56412520-00053"/>
    <s v=""/>
    <x v="12"/>
    <d v="2026-02-04T00:00:00"/>
    <s v="JULIO NUÑEZ, S.L."/>
    <s v="AUTOGRUP V.03 (VH.COM. 2ª CATEG.)"/>
    <s v="AUTO FLOTA"/>
    <n v="337.73"/>
    <s v="Eur."/>
    <n v="40.53"/>
    <s v="Eur."/>
    <n v="40.53"/>
    <s v="Eur."/>
    <n v="0"/>
    <s v="Eur."/>
    <s v=""/>
    <s v="0,00"/>
    <s v="Eur."/>
    <s v="Producción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3226"/>
    <s v="881224392"/>
    <s v="12372022-02014"/>
    <s v=""/>
    <x v="32"/>
    <d v="2026-02-04T00:00:00"/>
    <s v="TTES. MEDOGE, S.L."/>
    <s v="AUTOGRUP V.03 (VH.COM. 2ª CATEG.)"/>
    <s v="AUTO FLOTA"/>
    <n v="507.09"/>
    <s v="Eur."/>
    <n v="60.85"/>
    <s v="Eur."/>
    <n v="60.85"/>
    <s v="Eur."/>
    <n v="0"/>
    <s v="Eur."/>
    <s v=""/>
    <s v="0,00"/>
    <s v="Eur."/>
    <s v="Producción"/>
    <s v="Liquidado_Cia"/>
    <s v="BANASEG-SV"/>
    <s v="ALLIANZ"/>
    <s v="AUTOS"/>
    <s v="Correduría"/>
    <s v="28701"/>
    <s v="SAN SEBASTIAN DE LOS REYES  MADRID"/>
    <s v="Empresa"/>
    <s v="B-66356353"/>
    <s v="Autos Flotas"/>
    <x v="4"/>
    <s v="ALLIANZ"/>
    <x v="1"/>
  </r>
  <r>
    <s v="2026003231"/>
    <s v="881228153"/>
    <s v="36780076-01410"/>
    <s v=""/>
    <x v="32"/>
    <d v="2026-02-04T00:00:00"/>
    <s v="KARIM SAOULA LABLAQ"/>
    <s v="ALLIANZ AUTO TODO RIESGO V.08 COLECTIVO"/>
    <s v="AUTO FLOTA"/>
    <n v="125.47"/>
    <s v="Eur."/>
    <n v="12.23"/>
    <s v="Eur."/>
    <n v="11.29"/>
    <s v="Eur."/>
    <n v="0.94"/>
    <s v="Eur."/>
    <s v=""/>
    <s v="0,00"/>
    <s v="Eur."/>
    <s v="Producción"/>
    <s v="Cobrado"/>
    <s v="BANASEG-SV"/>
    <s v="ALLIANZ"/>
    <s v="AUTOS"/>
    <s v="Correduría"/>
    <s v="47009"/>
    <s v="LA OVERUELA  VALLADOLID"/>
    <s v="Particular"/>
    <s v="71328245-R"/>
    <s v="Autos Flotas"/>
    <x v="4"/>
    <s v="ALLIANZ"/>
    <x v="1"/>
  </r>
  <r>
    <s v="2026003232"/>
    <s v="881232460"/>
    <s v="14193664-02271"/>
    <s v=""/>
    <x v="32"/>
    <d v="2026-02-04T00:00:00"/>
    <s v="JUAN JOSE NIETO  ANDRES"/>
    <s v="AUTOGRUP V.03 (VH.COM 1ªCATEG.)"/>
    <s v="AUTO FLOTA"/>
    <n v="236.7"/>
    <s v="Eur."/>
    <n v="30.18"/>
    <s v="Eur."/>
    <n v="28.4"/>
    <s v="Eur."/>
    <n v="1.78"/>
    <s v="Eur."/>
    <s v=""/>
    <s v="0,00"/>
    <s v="Eur."/>
    <s v="Producción"/>
    <s v="Cobrado"/>
    <s v="BANASEG-SV"/>
    <s v="ALLIANZ"/>
    <s v="AUTOS"/>
    <s v="Correduría"/>
    <s v="47012"/>
    <s v="VALLADOLID  VALLADOLID"/>
    <s v="Particular"/>
    <s v="09333332-R"/>
    <s v="Autos Flotas"/>
    <x v="4"/>
    <s v="ALLIANZ"/>
    <x v="1"/>
  </r>
  <r>
    <s v="2026003233"/>
    <s v="881285963"/>
    <s v="36780076-01412"/>
    <s v=""/>
    <x v="32"/>
    <d v="2026-02-05T00:00:00"/>
    <s v="AGROPECUARIA PATRISAVA, S.L. ,"/>
    <s v="ALLIANZ AUTO TODO RIESGO V.08 COLECTIVO"/>
    <s v="AUTO FLOTA"/>
    <n v="831.21"/>
    <s v="Eur."/>
    <n v="105.98"/>
    <s v="Eur."/>
    <n v="99.75"/>
    <s v="Eur."/>
    <n v="6.23"/>
    <s v="Eur."/>
    <s v=""/>
    <s v="0,00"/>
    <s v="Eur."/>
    <s v="Producción"/>
    <s v="Liquidado_Cia"/>
    <s v="BANASEG-SV"/>
    <s v="ALLIANZ"/>
    <s v="AUTOS"/>
    <s v="Compañía"/>
    <s v="47009"/>
    <s v="VALLADOLID  VALLADOLID"/>
    <s v="Empresa"/>
    <s v="B-47744156"/>
    <s v="Autos Flotas"/>
    <x v="4"/>
    <s v="ALLIANZ"/>
    <x v="1"/>
  </r>
  <r>
    <s v="2026003124"/>
    <s v="881337269"/>
    <s v="12372022-02016"/>
    <s v=""/>
    <x v="34"/>
    <d v="2026-02-05T00:00:00"/>
    <s v="RAYDECAMPOS LOGISTIC S.L"/>
    <s v="AUTOGRUP V.03 (VH.COM. 2ª CATEG.)"/>
    <s v="AUTO FLOTA"/>
    <n v="61.38"/>
    <s v="Eur."/>
    <n v="7.37"/>
    <s v="Eur."/>
    <n v="7.37"/>
    <s v="Eur."/>
    <n v="0"/>
    <s v="Eur."/>
    <s v=""/>
    <s v="0,00"/>
    <s v="Eur."/>
    <s v="Producción"/>
    <s v="Cobrado"/>
    <s v="BANASEG-SV"/>
    <s v="ALLIANZ"/>
    <s v="AUTOS"/>
    <s v="Correduría"/>
    <s v="28007"/>
    <s v="MADRID  MADRID"/>
    <s v="Empresa"/>
    <s v="B-09958026"/>
    <s v="Autos Flotas"/>
    <x v="4"/>
    <s v="ALLIANZ"/>
    <x v="1"/>
  </r>
  <r>
    <s v="2026003123"/>
    <s v="881339885"/>
    <s v="12372022-02015"/>
    <s v=""/>
    <x v="34"/>
    <d v="2026-02-05T00:00:00"/>
    <s v="RAYDECAMPOS LOGISTIC S.L"/>
    <s v="AUTOGRUP V.03 (VH.COM. 2ª CATEG.)"/>
    <s v="AUTO FLOTA"/>
    <n v="193.19"/>
    <s v="Eur."/>
    <n v="23.18"/>
    <s v="Eur."/>
    <n v="23.18"/>
    <s v="Eur."/>
    <n v="0"/>
    <s v="Eur."/>
    <s v=""/>
    <s v="0,00"/>
    <s v="Eur."/>
    <s v="Producción"/>
    <s v="Cobrado"/>
    <s v="BANASEG-SV"/>
    <s v="ALLIANZ"/>
    <s v="AUTOS"/>
    <s v="Correduría"/>
    <s v="28007"/>
    <s v="MADRID  MADRID"/>
    <s v="Empresa"/>
    <s v="B-09958026"/>
    <s v="Autos Flotas"/>
    <x v="4"/>
    <s v="ALLIANZ"/>
    <x v="1"/>
  </r>
  <r>
    <s v="2026003348"/>
    <s v="881319523"/>
    <s v="994591123"/>
    <s v=""/>
    <x v="35"/>
    <d v="2026-02-01T00:00:00"/>
    <s v="FCO. JAVIER GARCIA CENTENO"/>
    <s v="ALLIANZ RIESGO"/>
    <s v="VIDA"/>
    <n v="321.26"/>
    <s v="Eur."/>
    <n v="50.03"/>
    <s v="Eur."/>
    <n v="50.03"/>
    <s v="Eur."/>
    <n v="0"/>
    <s v="Eur."/>
    <s v=""/>
    <s v="0,00"/>
    <s v="Eur."/>
    <s v="Cartera"/>
    <s v="Liquidado_Cia"/>
    <s v="BANASEG-SV"/>
    <s v="ALLIANZ"/>
    <s v="VIDA"/>
    <s v="Compañía"/>
    <s v="47009"/>
    <s v="VALLADOLID  VALLADOLID"/>
    <s v="Particular"/>
    <s v="12228027-P"/>
    <s v="Vida Ahorro Individual"/>
    <x v="9"/>
    <s v="ALLIANZ"/>
    <x v="1"/>
  </r>
  <r>
    <s v="2026003174"/>
    <s v="881294213"/>
    <s v="40750559"/>
    <s v=""/>
    <x v="0"/>
    <d v="2026-01-01T00:00:00"/>
    <s v="TRALIFER S.L."/>
    <s v="AUTOGRUP V.03 (VH.COM. 2ª CATEG.)"/>
    <s v="AUTO FLOTA"/>
    <n v="2076.67"/>
    <s v="Eur."/>
    <n v="249.2"/>
    <s v="Eur."/>
    <n v="249.2"/>
    <s v="Eur."/>
    <n v="0"/>
    <s v="Eur."/>
    <s v=""/>
    <s v="0,00"/>
    <s v="Eur."/>
    <s v="Cartera"/>
    <s v="Liquidado_Cia"/>
    <s v="BANASEG-SV"/>
    <s v="ALLIANZ"/>
    <s v="AUTOS"/>
    <s v="Correduría"/>
    <s v="47193"/>
    <s v="LA CISTERNIGA  VALLADOLID"/>
    <s v="Empresa"/>
    <s v="B-34136127"/>
    <s v="Autos Flotas"/>
    <x v="4"/>
    <s v="ALLIANZ"/>
    <x v="0"/>
  </r>
  <r>
    <s v="2026003169"/>
    <s v="881294429"/>
    <s v="40750559"/>
    <s v=""/>
    <x v="2"/>
    <d v="2026-02-01T00:00:00"/>
    <s v="TRALIFER S.L."/>
    <s v="AUTOGRUP V.03 (VH.COM. 2ª CATEG.)"/>
    <s v="AUTO FLOTA"/>
    <n v="2076.67"/>
    <s v="Eur."/>
    <n v="249.2"/>
    <s v="Eur."/>
    <n v="249.2"/>
    <s v="Eur."/>
    <n v="0"/>
    <s v="Eur."/>
    <s v=""/>
    <s v="0,00"/>
    <s v="Eur."/>
    <s v="Cartera"/>
    <s v="Facturado"/>
    <s v="BANASEG-SV"/>
    <s v="ALLIANZ"/>
    <s v="AUTOS"/>
    <s v="Correduría"/>
    <s v="47193"/>
    <s v="LA CISTERNIGA  VALLADOLID"/>
    <s v="Empresa"/>
    <s v="B-34136127"/>
    <s v="Autos Flotas"/>
    <x v="4"/>
    <s v="ALLIANZ"/>
    <x v="1"/>
  </r>
  <r>
    <s v="2026003165"/>
    <s v="881321297"/>
    <s v="999750889"/>
    <s v=""/>
    <x v="0"/>
    <d v="2026-01-01T00:00:00"/>
    <s v="TTES. PARDO FREIJO, S.L."/>
    <s v="AUTOGRUP V.03 (VH.COM. 2ª CATEG.)"/>
    <s v="AUTO FLOTA"/>
    <n v="4256.24"/>
    <s v="Eur."/>
    <n v="510.75"/>
    <s v="Eur."/>
    <n v="510.75"/>
    <s v="Eur."/>
    <n v="0"/>
    <s v="Eur."/>
    <s v=""/>
    <s v="0,00"/>
    <s v="Eur."/>
    <s v="Cartera"/>
    <s v="Liquid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3164"/>
    <s v="881321651"/>
    <s v="999750889"/>
    <s v=""/>
    <x v="2"/>
    <d v="2026-02-01T00:00:00"/>
    <s v="TTES. PARDO FREIJO, S.L."/>
    <s v="AUTOGRUP V.03 (VH.COM. 2ª CATEG.)"/>
    <s v="AUTO FLOTA"/>
    <n v="4256.24"/>
    <s v="Eur."/>
    <n v="510.75"/>
    <s v="Eur."/>
    <n v="510.75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B-47028832"/>
    <s v="Autos Flotas"/>
    <x v="4"/>
    <s v="ALLIANZ"/>
    <x v="1"/>
  </r>
  <r>
    <s v="2026003125"/>
    <s v="202601831093"/>
    <s v="471051341"/>
    <s v=""/>
    <x v="25"/>
    <d v="2026-01-01T00:00:00"/>
    <s v="TTES. HERNANZ, S.A."/>
    <s v="SALUD"/>
    <s v="SALUD"/>
    <n v="656.54"/>
    <s v="Eur."/>
    <n v="52.7"/>
    <s v="Eur."/>
    <n v="52.7"/>
    <s v="Eur."/>
    <n v="0"/>
    <s v="Eur."/>
    <s v=""/>
    <s v="0,00"/>
    <s v="Eur."/>
    <s v="Producción"/>
    <s v="Liquidado_Cia"/>
    <s v="BANASEG-SV"/>
    <s v="ADESLAS"/>
    <s v="SALUD"/>
    <s v="Compañía"/>
    <s v="47008"/>
    <s v="VALLADOLID  VALLADOLID"/>
    <s v="Empresa"/>
    <s v="A-47090592"/>
    <s v="Salud Particular"/>
    <x v="7"/>
    <s v="SEGURCAIXA ADESLAS"/>
    <x v="0"/>
  </r>
  <r>
    <s v="2026003126"/>
    <s v="202601831617"/>
    <s v="471051353"/>
    <s v=""/>
    <x v="25"/>
    <d v="2026-01-01T00:00:00"/>
    <s v="MARGARITA LUCAS BARRIOS"/>
    <s v="SALUD"/>
    <s v="SALUD"/>
    <n v="88.54"/>
    <s v="Eur."/>
    <n v="16.88"/>
    <s v="Eur."/>
    <n v="16.88"/>
    <s v="Eur."/>
    <n v="0"/>
    <s v="Eur."/>
    <s v=""/>
    <s v="0,00"/>
    <s v="Eur."/>
    <s v="Producción"/>
    <s v="Liquidado_Cia"/>
    <s v="BANASEG-SV"/>
    <s v="ADESLAS"/>
    <s v="SALUD"/>
    <s v="Compañía"/>
    <s v="47008"/>
    <s v="VALLADOLID  VALLADOLID"/>
    <s v="Particular"/>
    <s v="71135883-B"/>
    <s v="Salud Particular"/>
    <x v="7"/>
    <s v="SEGURCAIXA ADESLAS"/>
    <x v="0"/>
  </r>
  <r>
    <s v="2026003127"/>
    <s v="202601024736"/>
    <s v="401006565"/>
    <s v=""/>
    <x v="25"/>
    <d v="2026-01-01T00:00:00"/>
    <s v="LANTRA CLIMA SOLAR S.L.U"/>
    <s v="SALUD"/>
    <s v="SALUD"/>
    <n v="1340.99"/>
    <s v="Eur."/>
    <n v="67.239999999999995"/>
    <s v="Eur."/>
    <n v="67.239999999999995"/>
    <s v="Eur."/>
    <n v="0"/>
    <s v="Eur."/>
    <s v=""/>
    <s v="0,00"/>
    <s v="Eur."/>
    <s v="Producción"/>
    <s v="Liquidado_Cia"/>
    <s v="BANASEG-SV"/>
    <s v="ADESLAS"/>
    <s v="SALUD"/>
    <s v="Compañía"/>
    <s v="40196"/>
    <s v="LA LASTRILLA  SEGOVIA"/>
    <s v="Empresa"/>
    <s v="B-40190522"/>
    <s v="Salud Particular"/>
    <x v="7"/>
    <s v="SEGURCAIXA ADESLAS"/>
    <x v="0"/>
  </r>
  <r>
    <s v="2026003135"/>
    <s v="202600076199"/>
    <s v="281990379"/>
    <s v=""/>
    <x v="25"/>
    <d v="2026-01-01T00:00:00"/>
    <s v="SONIA RUIZ DE LEON SUQUET"/>
    <s v="SALUD"/>
    <s v="SALUD"/>
    <n v="939.37"/>
    <s v="Eur."/>
    <n v="65.87"/>
    <s v="Eur."/>
    <n v="65.87"/>
    <s v="Eur."/>
    <n v="0"/>
    <s v="Eur."/>
    <s v=""/>
    <s v="0,00"/>
    <s v="Eur."/>
    <s v="Producción"/>
    <s v="Liquidado_Cia"/>
    <s v="BANASEG-SV"/>
    <s v="ADESLAS"/>
    <s v="SALUD"/>
    <s v="Compañía"/>
    <s v="28411"/>
    <s v="MORALZARZAL  MADRID"/>
    <s v="Particular"/>
    <s v="01927389-N"/>
    <s v="Salud Particular"/>
    <x v="7"/>
    <s v="SEGURCAIXA ADESLAS"/>
    <x v="0"/>
  </r>
  <r>
    <s v="2026003136"/>
    <s v="202600157169"/>
    <s v="282200556"/>
    <s v=""/>
    <x v="25"/>
    <d v="2026-01-01T00:00:00"/>
    <s v="AGRONATUR IBERIA, S.C."/>
    <s v="SALUD"/>
    <s v="SALUD"/>
    <n v="432.57"/>
    <s v="Eur."/>
    <n v="21.71"/>
    <s v="Eur."/>
    <n v="21.71"/>
    <s v="Eur."/>
    <n v="0"/>
    <s v="Eur."/>
    <s v=""/>
    <s v="0,00"/>
    <s v="Eur."/>
    <s v="Traspaso"/>
    <s v="Liquidado_Cia"/>
    <s v="BANASEG-SV"/>
    <s v="ADESLAS"/>
    <s v="SALUD"/>
    <s v="Compañía"/>
    <s v="28290"/>
    <s v="LAS ROZAS DE MADRID  MADRID"/>
    <s v="Empresa"/>
    <s v="J-87671376"/>
    <s v="Salud Particular"/>
    <x v="7"/>
    <s v="SEGURCAIXA ADESLAS"/>
    <x v="0"/>
  </r>
  <r>
    <s v="2026003225"/>
    <s v="7602091260"/>
    <s v="K3A960000041"/>
    <s v=""/>
    <x v="31"/>
    <d v="2026-02-10T00:00:00"/>
    <s v="TANDEN REMONTA, S.L."/>
    <s v="HELVETIA FLOTAS"/>
    <s v="AUTO FLOTA"/>
    <n v="1170.6500000000001"/>
    <s v="Eur."/>
    <n v="163.87"/>
    <s v="Eur."/>
    <n v="163.87"/>
    <s v="Eur."/>
    <n v="0"/>
    <s v="Eur."/>
    <s v=""/>
    <s v="0,00"/>
    <s v="Eur."/>
    <s v="Supl. Temporal Producción"/>
    <s v="Cobrado"/>
    <s v="BANASEG-SV"/>
    <s v="HELVETIA"/>
    <s v="AUTOS"/>
    <s v="Correduría"/>
    <s v="47008"/>
    <s v="VALLADOLID  VALLADOLID"/>
    <s v="Empresa"/>
    <s v="B-47447594"/>
    <s v="Autos Flotas"/>
    <x v="4"/>
    <s v="HELVETIA"/>
    <x v="1"/>
  </r>
  <r>
    <s v="2026003713"/>
    <s v="595680772"/>
    <s v="40914379-00013"/>
    <s v=""/>
    <x v="0"/>
    <d v="2026-01-01T00:00:00"/>
    <s v="CARGAS ALCALA 2021, S.L."/>
    <s v="ACC. CONVENIO G.R"/>
    <s v="ACCIDENTES"/>
    <n v="229.14"/>
    <s v="Eur."/>
    <n v="45.83"/>
    <s v="Eur."/>
    <n v="45.83"/>
    <s v="Eur."/>
    <n v="0"/>
    <s v="Eur."/>
    <s v="ASETRA"/>
    <n v="5.73"/>
    <s v="Eur."/>
    <s v="Supl. Modificación de Cartera"/>
    <s v="Cobrado"/>
    <s v="BANASEG-SV"/>
    <s v="ALLIANZ"/>
    <s v="ACCIDENTES"/>
    <s v="Correduría"/>
    <s v="47008"/>
    <s v="VALLADOLID  VALLADOLID"/>
    <s v="Empresa"/>
    <s v="B-16967135"/>
    <s v="Accidentes Convenio"/>
    <x v="6"/>
    <s v="ALLIANZ"/>
    <x v="0"/>
  </r>
  <r>
    <s v="2026003176"/>
    <s v="881382125"/>
    <s v="17705144"/>
    <s v=""/>
    <x v="2"/>
    <d v="2026-02-01T00:00:00"/>
    <s v="HORMIGONES Y GRAV. BIENVENIDO RODRIGUEZ E HIJOS, S"/>
    <s v="AUTOGRUP V.03 (VH.COM. 2ª CATEG.)"/>
    <s v="AUTO FLOTA"/>
    <n v="1814.48"/>
    <s v="Eur."/>
    <n v="217.74"/>
    <s v="Eur."/>
    <n v="217.74"/>
    <s v="Eur."/>
    <n v="0"/>
    <s v="Eur."/>
    <s v=""/>
    <s v="0,00"/>
    <s v="Eur."/>
    <s v="Cartera"/>
    <s v="Facturado"/>
    <s v="BANASEG-SV"/>
    <s v="ALLIANZ"/>
    <s v="AUTOS"/>
    <s v="Correduría"/>
    <s v="37300"/>
    <s v="PEÑARANDA DE BRACAMONTE  SALAMANCA"/>
    <s v="Empresa"/>
    <s v="B-37048030"/>
    <s v="Autos Flotas"/>
    <x v="4"/>
    <s v="ALLIANZ"/>
    <x v="1"/>
  </r>
  <r>
    <s v="2026003714"/>
    <s v="595680764"/>
    <s v="40914379-00012"/>
    <s v=""/>
    <x v="0"/>
    <d v="2026-01-01T00:00:00"/>
    <s v="TRANSPORTES AVICOLAS DE ANDALUCIA, S.L."/>
    <s v="ACC. CONVENIO G.R"/>
    <s v="ACCIDENTES"/>
    <n v="95.92"/>
    <s v="Eur."/>
    <n v="19.18"/>
    <s v="Eur."/>
    <n v="19.18"/>
    <s v="Eur."/>
    <n v="0"/>
    <s v="Eur."/>
    <s v="ASETRA"/>
    <n v="2.4"/>
    <s v="Eur."/>
    <s v="Supl. Modificación de Cartera"/>
    <s v="Facturado"/>
    <s v="BANASEG-SV"/>
    <s v="ALLIANZ"/>
    <s v="ACCIDENTES"/>
    <s v="Correduría"/>
    <s v="47008"/>
    <s v="VALLADOLID  VALLADOLID"/>
    <s v="Empresa"/>
    <s v="B-47744438"/>
    <s v="Accidentes Convenio"/>
    <x v="6"/>
    <s v="ALLIANZ"/>
    <x v="0"/>
  </r>
  <r>
    <s v="2026003144"/>
    <s v="881467306"/>
    <s v="56757043"/>
    <s v=""/>
    <x v="36"/>
    <d v="2025-02-17T00:00:00"/>
    <s v="VALDE ESPAÑA T4, S.L."/>
    <s v="RESPONSABILIDAD CIVIL"/>
    <s v="R.C."/>
    <n v="713.59"/>
    <s v="Eur."/>
    <n v="107.04"/>
    <s v="Eur."/>
    <n v="107.04"/>
    <s v="Eur."/>
    <n v="0"/>
    <s v="Eur."/>
    <s v=""/>
    <s v="0,00"/>
    <s v="Eur."/>
    <s v="Supl. Modificación de Producción"/>
    <s v="Cobrado"/>
    <s v="BANASEG-SV"/>
    <s v="ALLIANZ"/>
    <s v="R.C."/>
    <s v="Correduría"/>
    <s v="28802"/>
    <s v="ALCALA DE HENARES  MADRID"/>
    <s v="Empresa"/>
    <s v="B-10722312"/>
    <s v="Responsabilidad Civil Empresa"/>
    <x v="5"/>
    <s v="ALLIANZ"/>
    <x v="1"/>
  </r>
  <r>
    <s v="2026003173"/>
    <s v="881381754"/>
    <s v="17705144"/>
    <s v=""/>
    <x v="0"/>
    <d v="2026-01-01T00:00:00"/>
    <s v="HORMIGONES Y GRAV. BIENVENIDO RODRIGUEZ E HIJOS, S"/>
    <s v="AUTOGRUP V.03 (VH.COM. 2ª CATEG.)"/>
    <s v="AUTO FLOTA"/>
    <n v="1814.48"/>
    <s v="Eur."/>
    <n v="217.74"/>
    <s v="Eur."/>
    <n v="217.74"/>
    <s v="Eur."/>
    <n v="0"/>
    <s v="Eur."/>
    <s v=""/>
    <s v="0,00"/>
    <s v="Eur."/>
    <s v="Cartera"/>
    <s v="Liquidado_Cia"/>
    <s v="BANASEG-SV"/>
    <s v="ALLIANZ"/>
    <s v="AUTOS"/>
    <s v="Correduría"/>
    <s v="37300"/>
    <s v="PEÑARANDA DE BRACAMONTE  SALAMANCA"/>
    <s v="Empresa"/>
    <s v="B-37048030"/>
    <s v="Autos Flotas"/>
    <x v="4"/>
    <s v="ALLIANZ"/>
    <x v="0"/>
  </r>
  <r>
    <s v="2026003216"/>
    <s v="881424463"/>
    <s v="36780076-01414"/>
    <s v=""/>
    <x v="31"/>
    <d v="2026-02-06T00:00:00"/>
    <s v="CONSTANCIO DE LA FUENTE GOMEZ"/>
    <s v="ALLIANZ AUTO TODO RIESGO V.08 COLECTIVO"/>
    <s v="AUTO FLOTA"/>
    <n v="161.83000000000001"/>
    <s v="Eur."/>
    <n v="19.420000000000002"/>
    <s v="Eur."/>
    <n v="19.420000000000002"/>
    <s v="Eur."/>
    <n v="0"/>
    <s v="Eur."/>
    <s v=""/>
    <s v="0,00"/>
    <s v="Eur."/>
    <s v="Producción"/>
    <s v="Cobrado"/>
    <s v="BANASEG-SV"/>
    <s v="ALLIANZ"/>
    <s v="AUTOS"/>
    <s v="Correduría"/>
    <s v="40215"/>
    <s v="ARROYO DE CUELLAR  SEGOVIA"/>
    <s v="Particular"/>
    <s v="03406796-J"/>
    <s v="Autos Flotas"/>
    <x v="4"/>
    <s v="ALLIANZ"/>
    <x v="1"/>
  </r>
  <r>
    <s v="2026003151"/>
    <s v="881438463"/>
    <s v="53248424-00218"/>
    <s v=""/>
    <x v="31"/>
    <d v="2026-02-05T00:00:00"/>
    <s v="MARTINEZ MARCOS, S.L."/>
    <s v="SEG. DAÑ. MAQUINARIA"/>
    <s v="A.MAQUINARIA"/>
    <n v="1189.82"/>
    <s v="Eur."/>
    <n v="178.47"/>
    <s v="Eur."/>
    <n v="178.47"/>
    <s v="Eur."/>
    <n v="0"/>
    <s v="Eur."/>
    <s v=""/>
    <s v="0,00"/>
    <s v="Eur."/>
    <s v="Producción"/>
    <s v="Facturado"/>
    <s v="BANASEG-SV"/>
    <s v="ALLIANZ"/>
    <s v="A.MAQUINARIA"/>
    <s v="Correduría"/>
    <s v="47009"/>
    <s v="VALLADOLID  VALLADOLID"/>
    <s v="Empresa"/>
    <s v="B-47060108"/>
    <s v="Avería Maquinaria"/>
    <x v="10"/>
    <s v="ALLIANZ"/>
    <x v="1"/>
  </r>
  <r>
    <s v="2026003215"/>
    <s v="881381960"/>
    <s v="36780076-01413"/>
    <s v=""/>
    <x v="31"/>
    <d v="2026-02-06T00:00:00"/>
    <s v="JORGE TOLA FERNANDEZ"/>
    <s v="ALLIANZ AUTO V. 08 COLECTIVO"/>
    <s v="AUTO FLOTA"/>
    <n v="314.83"/>
    <s v="Eur."/>
    <n v="37.78"/>
    <s v="Eur."/>
    <n v="37.78"/>
    <s v="Eur."/>
    <n v="0"/>
    <s v="Eur."/>
    <s v=""/>
    <s v="0,00"/>
    <s v="Eur."/>
    <s v="Producción"/>
    <s v="Cobrado"/>
    <s v="BANASEG-SV"/>
    <s v="ALLIANZ"/>
    <s v="AUTOS"/>
    <s v="Correduría"/>
    <s v="47008"/>
    <s v="VALLADOLID  VALLADOLID"/>
    <s v="Particular"/>
    <s v="71129374-B"/>
    <s v="Autos Flotas"/>
    <x v="4"/>
    <s v="ALLIANZ"/>
    <x v="1"/>
  </r>
  <r>
    <s v="2026003150"/>
    <s v="881442960"/>
    <s v="12372022-02017"/>
    <s v=""/>
    <x v="36"/>
    <d v="2026-02-06T00:00:00"/>
    <s v="TRANSMISABE, S.L."/>
    <s v="AUTOGRUP V.03 (VH.COM. 2ª CATEG.)"/>
    <s v="AUTO FLOTA"/>
    <n v="319.62"/>
    <s v="Eur."/>
    <n v="38.35"/>
    <s v="Eur."/>
    <n v="38.35"/>
    <s v="Eur."/>
    <n v="0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1"/>
  </r>
  <r>
    <s v="2026003149"/>
    <s v="881443109"/>
    <s v="12372022-02018"/>
    <s v=""/>
    <x v="36"/>
    <d v="2026-02-06T00:00:00"/>
    <s v="TRANSMISABE, S.L."/>
    <s v="AUTOGRUP V.03 (VH.COM. 2ª CATEG.)"/>
    <s v="AUTO FLOTA"/>
    <n v="319.62"/>
    <s v="Eur."/>
    <n v="38.35"/>
    <s v="Eur."/>
    <n v="38.35"/>
    <s v="Eur."/>
    <n v="0"/>
    <s v="Eur."/>
    <s v=""/>
    <s v="0,00"/>
    <s v="Eur."/>
    <s v="Producción"/>
    <s v="Cobr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1"/>
  </r>
  <r>
    <s v="2026003145"/>
    <s v="7602092209"/>
    <s v="K3T300000434"/>
    <s v=""/>
    <x v="36"/>
    <d v="2026-02-05T00:00:00"/>
    <s v="TTES. AVICOLAS MANSO, S.L."/>
    <s v="HELVETIA MULTIRRIESGO TRANSPORTISTA"/>
    <s v="A.MAQUINARIA"/>
    <n v="2089.61"/>
    <s v="Eur."/>
    <n v="376.13"/>
    <s v="Eur."/>
    <n v="376.13"/>
    <s v="Eur."/>
    <n v="0"/>
    <s v="Eur."/>
    <s v="ASETRA 2024"/>
    <n v="0"/>
    <s v="Eur."/>
    <s v="Supl. Modificación de Cartera"/>
    <s v="Cob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1"/>
  </r>
  <r>
    <s v="2026003146"/>
    <s v="7602094374"/>
    <s v="D9T180000003"/>
    <s v=""/>
    <x v="36"/>
    <d v="2026-01-30T00:00:00"/>
    <s v="MARTINEZ MARCOS, S.L."/>
    <s v="HELVETIA TRANSPORTE MERCANCIAS"/>
    <s v="TRANSPORTES"/>
    <n v="79.78"/>
    <s v="Eur."/>
    <n v="17.95"/>
    <s v="Eur."/>
    <n v="17.95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1"/>
  </r>
  <r>
    <s v="2026003147"/>
    <s v="026S00159RCD/2026/113207"/>
    <s v="026S00159RCD"/>
    <s v=""/>
    <x v="36"/>
    <d v="2026-02-01T00:00:00"/>
    <s v="TARSILA FERNANDEZ GAYO, S.L.U."/>
    <s v="MARKEL D&amp;O"/>
    <s v="D&amp;O"/>
    <n v="610.45000000000005"/>
    <s v="Eur."/>
    <n v="152.61000000000001"/>
    <s v="Eur."/>
    <n v="152.61000000000001"/>
    <s v="Eur."/>
    <n v="0"/>
    <s v="Eur."/>
    <s v=""/>
    <s v="0,00"/>
    <s v="Eur."/>
    <s v="Reemplazo"/>
    <s v="Cobrado"/>
    <s v="BANASEG-SV"/>
    <s v="MARKEL INSURANCE SE"/>
    <s v="D&amp;O"/>
    <s v="Correduría"/>
    <s v="47080"/>
    <s v="VALLADOLID  VALLADOLID"/>
    <s v="Empresa"/>
    <s v="B-47757166"/>
    <s v="Responsabilidad Civil D&amp;O"/>
    <x v="11"/>
    <s v="MARKEL"/>
    <x v="1"/>
  </r>
  <r>
    <s v="2026003148"/>
    <s v="7602094397"/>
    <s v="D9T180000003"/>
    <s v=""/>
    <x v="36"/>
    <d v="2026-02-03T00:00:00"/>
    <s v="MARTINEZ MARCOS, S.L."/>
    <s v="HELVETIA TRANSPORTE MERCANCIAS"/>
    <s v="TRANSPORTES"/>
    <n v="140.02000000000001"/>
    <s v="Eur."/>
    <n v="31.5"/>
    <s v="Eur."/>
    <n v="31.5"/>
    <s v="Eur."/>
    <n v="0"/>
    <s v="Eur."/>
    <s v=""/>
    <s v="0,00"/>
    <s v="Eur."/>
    <s v="Supl. Modificación de 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1"/>
  </r>
  <r>
    <s v="2026003296"/>
    <s v="7602092082"/>
    <s v="K3H150001440"/>
    <s v=""/>
    <x v="37"/>
    <d v="2026-02-03T00:00:00"/>
    <s v="VITVAL INVERSIONES, S.L."/>
    <s v="HOGAR ELITE/VITAL/TOP"/>
    <s v="M.HOGAR"/>
    <n v="-102.58"/>
    <s v="Eur."/>
    <n v="-37.950000000000003"/>
    <s v="Eur."/>
    <n v="-37.950000000000003"/>
    <s v="Eur."/>
    <n v="0"/>
    <s v="Eur."/>
    <s v=""/>
    <s v="0,00"/>
    <s v="Eur."/>
    <s v="Supl. Temporal Producción"/>
    <s v="Cobrado"/>
    <s v="BANASEG-SV"/>
    <s v="HELVETIA"/>
    <s v="M.HOGAR"/>
    <s v="Correduría"/>
    <s v="47012"/>
    <s v="VALLADOLID  VALLADOLID"/>
    <s v="Empresa"/>
    <s v="B-47770235"/>
    <s v="Hogar"/>
    <x v="2"/>
    <s v="HELVETIA"/>
    <x v="1"/>
  </r>
  <r>
    <s v="2026003153"/>
    <s v="8775125416"/>
    <s v="961679042290"/>
    <s v=""/>
    <x v="31"/>
    <d v="2025-01-01T00:00:00"/>
    <s v="TRANSCAMINO TTES. ESPECIALES, S.L."/>
    <s v="R.C. GENERAL"/>
    <s v="R.C."/>
    <n v="209.43"/>
    <s v="Eur."/>
    <n v="47.12"/>
    <s v="Eur."/>
    <n v="47.12"/>
    <s v="Eur."/>
    <n v="0"/>
    <s v="Eur."/>
    <s v=""/>
    <s v="0,00"/>
    <s v="Eur."/>
    <s v="Supl. Modificación de Cartera"/>
    <s v="Cobrado"/>
    <s v="BANASEG-SV"/>
    <s v="MAPFRE ESPAÑA, S.A."/>
    <s v="R.C."/>
    <s v="Correduría"/>
    <s v="47162"/>
    <s v="P.I. EL BRIZO - ALDEAMAYOR DE SAN MARTIN  VALLADOLID"/>
    <s v="Empresa"/>
    <s v="B-47322094"/>
    <s v="Responsabilidad Civil Empresa"/>
    <x v="5"/>
    <s v="MAPFRE"/>
    <x v="1"/>
  </r>
  <r>
    <s v="2026003214"/>
    <s v="7602095395"/>
    <s v="D9A960000004"/>
    <s v=""/>
    <x v="31"/>
    <d v="2026-02-05T00:00:00"/>
    <s v="AGROPECUARIA PATRISAVA, S.L. ,"/>
    <s v="HELVETIA FLOTAS"/>
    <s v="AUTO FLOTA"/>
    <n v="-2535.7600000000002"/>
    <s v="Eur."/>
    <n v="-355.01"/>
    <s v="Eur."/>
    <n v="-355.01"/>
    <s v="Eur."/>
    <n v="0"/>
    <s v="Eur."/>
    <s v=""/>
    <s v="0,00"/>
    <s v="Eur."/>
    <s v="Supl. Modificación de Cartera"/>
    <s v="Cobrado"/>
    <s v="BANASEG-SV"/>
    <s v="HELVETIA"/>
    <s v="AUTOS"/>
    <s v="Correduría"/>
    <s v="47009"/>
    <s v="VALLADOLID  VALLADOLID"/>
    <s v="Empresa"/>
    <s v="B-47744156"/>
    <s v="Autos Flotas"/>
    <x v="4"/>
    <s v="HELVETIA"/>
    <x v="1"/>
  </r>
  <r>
    <s v="2026003352"/>
    <s v="8766183819"/>
    <s v="1000066176"/>
    <d v="2026-02-23T00:00:00"/>
    <x v="38"/>
    <d v="2026-02-13T00:00:00"/>
    <s v="TRANSPORTES Y GRUAS TINLOHI,S.L."/>
    <s v="CAMIONES CAB.TRAC. Y SEMIRE"/>
    <s v="AUTO FLOTA"/>
    <n v="881.13"/>
    <s v="Eur."/>
    <n v="70.5"/>
    <s v="Eur."/>
    <n v="70.5"/>
    <s v="Eur."/>
    <n v="0"/>
    <s v="Eur."/>
    <s v=""/>
    <s v="0,00"/>
    <s v="Eur."/>
    <s v="Cartera"/>
    <s v="Anulado"/>
    <s v="BANASEG-SV"/>
    <s v="MAPFRE ESPAÑA, S.A."/>
    <s v="AUTOS"/>
    <s v="Correduría"/>
    <s v="47193"/>
    <s v="LA CISTERNIGA    VALLADOLID"/>
    <s v="Empresa"/>
    <s v="B-47358122"/>
    <s v="Autos Flotas"/>
    <x v="4"/>
    <s v="MAPFRE"/>
    <x v="1"/>
  </r>
  <r>
    <s v="2026003220"/>
    <s v="881488385"/>
    <s v="27881711"/>
    <s v=""/>
    <x v="0"/>
    <d v="2026-01-01T00:00:00"/>
    <s v="EL REQUE TTES. EXC. Y MATERIAL CONSTRUCCION, S.L."/>
    <s v="AUTOGRUP V.03 (VH.COM. 2ª CATEG.)"/>
    <s v="AUTO FLOTA"/>
    <n v="1267.42"/>
    <s v="Eur."/>
    <n v="152.09"/>
    <s v="Eur."/>
    <n v="152.09"/>
    <s v="Eur."/>
    <n v="0"/>
    <s v="Eur."/>
    <s v=""/>
    <s v="0,00"/>
    <s v="Eur."/>
    <s v="Cartera"/>
    <s v="Liquidado_Cia"/>
    <s v="BANASEG-SV"/>
    <s v="ALLIANZ"/>
    <s v="AUTOS"/>
    <s v="Correduría"/>
    <s v="40196"/>
    <s v="LA LASTRILLA  SEGOVIA"/>
    <s v="Empresa"/>
    <s v="B-40171175"/>
    <s v="Autos Flotas"/>
    <x v="4"/>
    <s v="ALLIANZ"/>
    <x v="0"/>
  </r>
  <r>
    <s v="2026003221"/>
    <s v="881488419"/>
    <s v="27881711"/>
    <s v=""/>
    <x v="2"/>
    <d v="2026-02-01T00:00:00"/>
    <s v="EL REQUE TTES. EXC. Y MATERIAL CONSTRUCCION, S.L."/>
    <s v="AUTOGRUP V.03 (VH.COM. 2ª CATEG.)"/>
    <s v="AUTO FLOTA"/>
    <n v="1267.42"/>
    <s v="Eur."/>
    <n v="152.09"/>
    <s v="Eur."/>
    <n v="152.09"/>
    <s v="Eur."/>
    <n v="0"/>
    <s v="Eur."/>
    <s v=""/>
    <s v="0,00"/>
    <s v="Eur."/>
    <s v="Cartera"/>
    <s v="Facturado"/>
    <s v="BANASEG-SV"/>
    <s v="ALLIANZ"/>
    <s v="AUTOS"/>
    <s v="Correduría"/>
    <s v="40196"/>
    <s v="LA LASTRILLA  SEGOVIA"/>
    <s v="Empresa"/>
    <s v="B-40171175"/>
    <s v="Autos Flotas"/>
    <x v="4"/>
    <s v="ALLIANZ"/>
    <x v="1"/>
  </r>
  <r>
    <s v="2026003350"/>
    <s v="595937354"/>
    <s v="16881859"/>
    <s v=""/>
    <x v="35"/>
    <d v="2026-02-15T00:00:00"/>
    <s v="MARIA NIETO FEBRERO"/>
    <s v="VIDA IND CON PB / AHORRO ASEG"/>
    <s v="AHORRO"/>
    <n v="50"/>
    <s v="Eur."/>
    <n v="2"/>
    <s v="Eur."/>
    <n v="2"/>
    <s v="Eur."/>
    <n v="0"/>
    <s v="Eur."/>
    <s v=""/>
    <s v="0,00"/>
    <s v="Eur."/>
    <s v="Cartera"/>
    <s v="Liquidado_Cia"/>
    <s v="BANASEG-SV"/>
    <s v="ALLIANZ"/>
    <s v="AHORRO / PENSIONES"/>
    <s v="Compañía"/>
    <s v="47005"/>
    <s v="VALLADOLID"/>
    <s v="Particular"/>
    <s v="71188569-G"/>
    <s v="Vida Ahorro Individual"/>
    <x v="9"/>
    <s v="ALLIANZ"/>
    <x v="1"/>
  </r>
  <r>
    <s v="2026003349"/>
    <s v="595937800"/>
    <s v="18628908"/>
    <s v=""/>
    <x v="35"/>
    <d v="2026-02-15T00:00:00"/>
    <s v="MARTA NIETO FEBRERO"/>
    <s v="VIDA IND CON PB / AHORRO ASEG"/>
    <s v="AHORRO"/>
    <n v="50"/>
    <s v="Eur."/>
    <n v="2"/>
    <s v="Eur."/>
    <n v="2"/>
    <s v="Eur."/>
    <n v="0"/>
    <s v="Eur."/>
    <s v=""/>
    <s v="0,00"/>
    <s v="Eur."/>
    <s v="Cartera"/>
    <s v="Liquidado_Cia"/>
    <s v="BANASEG-SV"/>
    <s v="ALLIANZ"/>
    <s v="AHORRO / PENSIONES"/>
    <s v="Compañía"/>
    <s v="47005"/>
    <s v="VALLADOLID"/>
    <s v="Particular"/>
    <s v="71188570-M"/>
    <s v="Vida Ahorro Individual"/>
    <x v="9"/>
    <s v="ALLIANZ"/>
    <x v="1"/>
  </r>
  <r>
    <s v="2026003228"/>
    <s v="881493591"/>
    <s v="12372022-02019"/>
    <s v=""/>
    <x v="32"/>
    <d v="2026-02-09T00:00:00"/>
    <s v="TTES. SABAS VALLADOLID, S.L."/>
    <s v="AUTOGRUP V.03 (VH.COM. 2ª CATEG.)"/>
    <s v="AUTO FLOTA"/>
    <n v="358.03"/>
    <s v="Eur."/>
    <n v="42.96"/>
    <s v="Eur."/>
    <n v="42.96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219"/>
    <s v="881526101"/>
    <s v="36780076-01415"/>
    <s v=""/>
    <x v="32"/>
    <d v="2026-02-09T00:00:00"/>
    <s v="OVINOS DELGADO Y ROMAN S.L."/>
    <s v="ALLIANZ AUTO TODO RIESGO V.08 COLECTIVO"/>
    <s v="AUTO FLOTA"/>
    <n v="826.23"/>
    <s v="Eur."/>
    <n v="99.15"/>
    <s v="Eur."/>
    <n v="99.15"/>
    <s v="Eur."/>
    <n v="0"/>
    <s v="Eur."/>
    <s v=""/>
    <s v="0,00"/>
    <s v="Eur."/>
    <s v="Producción"/>
    <s v="Cobrado"/>
    <s v="BANASEG-SV"/>
    <s v="ALLIANZ"/>
    <s v="AUTOS"/>
    <s v="Correduría"/>
    <s v="47130"/>
    <s v=" SIMANCAS  VALLADOLID"/>
    <s v="Empresa"/>
    <s v="B-42929133"/>
    <s v="Autos Flotas"/>
    <x v="4"/>
    <s v="ALLIANZ"/>
    <x v="1"/>
  </r>
  <r>
    <s v="2026003234"/>
    <s v="881540508"/>
    <s v="12716155-02744"/>
    <s v=""/>
    <x v="32"/>
    <d v="2026-02-09T00:00:00"/>
    <s v="VICSANMI, S.L.U."/>
    <s v="AUTOGRUP V.03 (VH.COM. 2ª CATEG.)"/>
    <s v="AUTO FLOTA"/>
    <n v="21.42"/>
    <s v="Eur."/>
    <n v="2.57"/>
    <s v="Eur."/>
    <n v="2.57"/>
    <s v="Eur."/>
    <n v="0"/>
    <s v="Eur."/>
    <s v="ASETRA 2024"/>
    <n v="0"/>
    <s v="Eur."/>
    <s v="Producción"/>
    <s v="Cobrado"/>
    <s v="BANASEG-SV"/>
    <s v="ALLIANZ"/>
    <s v="AUTOS"/>
    <s v="Correduría"/>
    <s v="47196"/>
    <s v="ARROYO DE LA ENCOMIENDA  VALLADOLID"/>
    <s v="Empresa"/>
    <s v="B-72865116"/>
    <s v="Autos Flotas"/>
    <x v="4"/>
    <s v="ALLIANZ"/>
    <x v="1"/>
  </r>
  <r>
    <s v="2026003305"/>
    <s v="881574366"/>
    <s v="12716155-02746"/>
    <d v="2026-02-13T00:00:00"/>
    <x v="22"/>
    <d v="2026-02-09T00:00:00"/>
    <s v="LOGISTICA Y DISTRIBUCION BARROSO, S.L."/>
    <s v="AUTOGRUP V.03 (VH.COM. 2ª CATEG.)"/>
    <s v="AUTO FLOTA"/>
    <n v="364.16"/>
    <s v="Eur."/>
    <n v="43.7"/>
    <s v="Eur."/>
    <n v="43.7"/>
    <s v="Eur."/>
    <n v="0"/>
    <s v="Eur."/>
    <s v=""/>
    <s v="0,00"/>
    <s v="Eur."/>
    <s v="Producción"/>
    <s v="Anulado"/>
    <s v="BANASEG-SV"/>
    <s v="ALLIANZ"/>
    <s v="AUTOS"/>
    <s v="Correduría"/>
    <s v="41770"/>
    <s v="MONTELLANO  SEVILLA"/>
    <s v="Empresa"/>
    <s v="B-90000282"/>
    <s v="Autos Flotas"/>
    <x v="4"/>
    <s v="ALLIANZ"/>
    <x v="1"/>
  </r>
  <r>
    <s v="2026003227"/>
    <s v="881574630"/>
    <s v="12372022-02020"/>
    <s v=""/>
    <x v="32"/>
    <d v="2026-02-09T00:00:00"/>
    <s v="TTES. SABAS VALLADOLID, S.L."/>
    <s v="AUTOGRUP V.03 (VH.COM. 2ª CATEG.)"/>
    <s v="AUTO FLOTA"/>
    <n v="358.03"/>
    <s v="Eur."/>
    <n v="42.96"/>
    <s v="Eur."/>
    <n v="42.96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217"/>
    <s v="881586683"/>
    <s v="12716155-02747"/>
    <s v=""/>
    <x v="32"/>
    <d v="2026-02-09T00:00:00"/>
    <s v="RECUPERACIONES ISCAR, S.L."/>
    <s v="AUTOGRUP V.03 (VH.COM. 2ª CATEG.)"/>
    <s v="AUTO FLOTA"/>
    <n v="1114.1400000000001"/>
    <s v="Eur."/>
    <n v="133.69999999999999"/>
    <s v="Eur."/>
    <n v="133.69999999999999"/>
    <s v="Eur."/>
    <n v="0"/>
    <s v="Eur."/>
    <s v=""/>
    <s v="0,00"/>
    <s v="Eur."/>
    <s v="Producción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1"/>
  </r>
  <r>
    <s v="2026003218"/>
    <s v="881497527"/>
    <s v="50551465"/>
    <s v=""/>
    <x v="32"/>
    <d v="2026-01-01T00:00:00"/>
    <s v="NERVA CAPITAL S.L. ,"/>
    <s v="RESPONSABILIDAD CIVIL"/>
    <s v="R.C."/>
    <n v="94.48"/>
    <s v="Eur."/>
    <n v="14.17"/>
    <s v="Eur."/>
    <n v="14.17"/>
    <s v="Eur."/>
    <n v="0"/>
    <s v="Eur."/>
    <s v=""/>
    <s v="0,00"/>
    <s v="Eur."/>
    <s v="Supl. Modificación de Cartera"/>
    <s v="Cobrado"/>
    <s v="BANASEG-SV"/>
    <s v="ALLIANZ"/>
    <s v="R.C."/>
    <s v="Correduría"/>
    <s v="47012"/>
    <s v="VALLADOLID   VALLADOLID"/>
    <s v="Empresa"/>
    <s v="B-47754403"/>
    <s v="Responsabilidad Civil Empresa"/>
    <x v="5"/>
    <s v="ALLIANZ"/>
    <x v="1"/>
  </r>
  <r>
    <s v="2026003223"/>
    <s v="7602097621"/>
    <s v="D9R180000639"/>
    <s v=""/>
    <x v="32"/>
    <d v="2026-02-08T00:00:00"/>
    <s v="NUEVOS CLASTOS, S.L."/>
    <s v="HELVETIA RESP. CIVIL"/>
    <s v="R.C."/>
    <n v="-1171.46"/>
    <s v="Eur."/>
    <n v="-263.58"/>
    <s v="Eur."/>
    <n v="-263.58"/>
    <s v="Eur."/>
    <n v="0"/>
    <s v="Eur."/>
    <s v=""/>
    <s v="0,00"/>
    <s v="Eur."/>
    <s v="Supl. Modificación de Cartera"/>
    <s v="Cobrado"/>
    <s v="BANASEG-SV"/>
    <s v="HELVETIA"/>
    <s v="R.C."/>
    <s v="Correduría"/>
    <s v="47140"/>
    <s v="LAGUNA DE DUERO  VALLADOLID"/>
    <s v="Empresa"/>
    <s v="B-47533468"/>
    <s v="Responsabilidad Civil Empresa"/>
    <x v="5"/>
    <s v="HELVETIA"/>
    <x v="1"/>
  </r>
  <r>
    <s v="2026003224"/>
    <s v="7602098751"/>
    <s v="K3A960000041"/>
    <s v=""/>
    <x v="31"/>
    <d v="2026-02-10T00:00:00"/>
    <s v="TANDEN REMONTA, S.L."/>
    <s v="HELVETIA FLOTAS"/>
    <s v="AUTO FLOTA"/>
    <n v="-1170.6300000000001"/>
    <s v="Eur."/>
    <n v="-163.89"/>
    <s v="Eur."/>
    <n v="-163.89"/>
    <s v="Eur."/>
    <n v="0"/>
    <s v="Eur."/>
    <s v=""/>
    <s v="0,00"/>
    <s v="Eur."/>
    <s v="Supl. Modificación de Producción"/>
    <s v="Cobrado"/>
    <s v="BANASEG-SV"/>
    <s v="HELVETIA"/>
    <s v="AUTOS"/>
    <s v="Correduría"/>
    <s v="47008"/>
    <s v="VALLADOLID  VALLADOLID"/>
    <s v="Empresa"/>
    <s v="B-47447594"/>
    <s v="Autos Flotas"/>
    <x v="4"/>
    <s v="HELVETIA"/>
    <x v="1"/>
  </r>
  <r>
    <s v="2026003337"/>
    <s v="474323958-D"/>
    <s v="549387832"/>
    <s v=""/>
    <x v="39"/>
    <d v="2026-02-12T00:00:00"/>
    <s v="JULIA DE VEGA DOMINGUEZ "/>
    <s v="HOGAR PLUS 2015"/>
    <s v="M.HOGAR"/>
    <n v="205.88"/>
    <s v="Eur."/>
    <n v="51.48"/>
    <s v="Eur."/>
    <n v="51.48"/>
    <s v="Eur."/>
    <n v="0"/>
    <s v="Eur."/>
    <s v=""/>
    <s v="0,00"/>
    <s v="Eur."/>
    <s v="Producción"/>
    <s v="Cobrado"/>
    <s v="BANASEG-SV"/>
    <s v="OCCIDENT GCO, S.A.U. DE SEGUROS Y REASEGUROS"/>
    <s v="M.HOGAR"/>
    <s v="Correduría"/>
    <s v="47007"/>
    <s v="VALLADOLID  VALLADOLID"/>
    <s v="Particular"/>
    <s v="12350896-B"/>
    <s v="Hogar"/>
    <x v="2"/>
    <s v="OCCIDENT"/>
    <x v="1"/>
  </r>
  <r>
    <s v="2026003767"/>
    <s v="881493724"/>
    <s v="12372022-02020"/>
    <s v=""/>
    <x v="2"/>
    <d v="2026-02-09T00:00:00"/>
    <s v="TTES. SABAS VALLADOLID, S.L."/>
    <s v="AUTOGRUP V.03 (VH.COM. 2ª CATEG.)"/>
    <s v="AUTO FLOTA"/>
    <n v="367.89"/>
    <s v="Eur."/>
    <n v="44.15"/>
    <s v="Eur."/>
    <n v="44.15"/>
    <s v="Eur."/>
    <n v="0"/>
    <s v="Eur."/>
    <s v=""/>
    <s v="0,00"/>
    <s v="Eur."/>
    <s v="Producción"/>
    <s v="Factu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292"/>
    <s v="881635134"/>
    <s v="36780076-01416"/>
    <s v=""/>
    <x v="37"/>
    <d v="2026-02-10T00:00:00"/>
    <s v="PEDRO JUAN GARCIA DEL PRADO"/>
    <s v="ALLIANZ AUTO V. 08 COLECTIVO"/>
    <s v="AUTO FLOTA"/>
    <n v="127.41"/>
    <s v="Eur."/>
    <n v="15.29"/>
    <s v="Eur."/>
    <n v="15.29"/>
    <s v="Eur."/>
    <n v="0"/>
    <s v="Eur."/>
    <s v=""/>
    <s v="0,00"/>
    <s v="Eur."/>
    <s v="Producción"/>
    <s v="Liquidado_Cia"/>
    <s v="BANASEG-SV"/>
    <s v="ALLIANZ"/>
    <s v="AUTOS"/>
    <s v="Compañía"/>
    <s v="37006"/>
    <s v="SALAMANCA  Salamanca"/>
    <s v="Particular"/>
    <s v="70891442-Z"/>
    <s v="Autos Flotas"/>
    <x v="4"/>
    <s v="ALLIANZ"/>
    <x v="1"/>
  </r>
  <r>
    <s v="2026003310"/>
    <s v="881704435"/>
    <s v="12716155-02749"/>
    <s v=""/>
    <x v="40"/>
    <d v="2026-02-10T00:00:00"/>
    <s v="KARIM SAOULA LABLAQ"/>
    <s v="AUTOGRUP V.03 (VH.COM. 2ª CATEG.)"/>
    <s v="AUTO FLOTA"/>
    <n v="818.53"/>
    <s v="Eur."/>
    <n v="98.22"/>
    <s v="Eur."/>
    <n v="98.22"/>
    <s v="Eur."/>
    <n v="0"/>
    <s v="Eur."/>
    <s v=""/>
    <s v="0,00"/>
    <s v="Eur."/>
    <s v="Producción"/>
    <s v="Cobrado"/>
    <s v="BANASEG-SV"/>
    <s v="ALLIANZ"/>
    <s v="AUTOS"/>
    <s v="Correduría"/>
    <s v="47009"/>
    <s v="LA OVERUELA  VALLADOLID"/>
    <s v="Particular"/>
    <s v="71328245-R"/>
    <s v="Autos Flotas"/>
    <x v="4"/>
    <s v="ALLIANZ"/>
    <x v="1"/>
  </r>
  <r>
    <s v="2026003236"/>
    <s v="881695302"/>
    <s v="12716155-02748"/>
    <s v=""/>
    <x v="37"/>
    <d v="2026-02-10T00:00:00"/>
    <s v="EUTIQUIO MANUEL MARCOS DIEZ"/>
    <s v="AUTOGRUP V.03 (VH.COM. 2ª CATEG.)"/>
    <s v="AUTO FLOTA"/>
    <n v="33.71"/>
    <s v="Eur."/>
    <n v="4.05"/>
    <s v="Eur."/>
    <n v="4.05"/>
    <s v="Eur."/>
    <n v="0"/>
    <s v="Eur."/>
    <s v=""/>
    <s v="0,00"/>
    <s v="Eur."/>
    <s v="Producción"/>
    <s v="Cobrado"/>
    <s v="BANASEG-SV"/>
    <s v="ALLIANZ"/>
    <s v="AUTOS"/>
    <s v="Correduría"/>
    <s v="34005"/>
    <s v="PALENCIA   PALENCIA"/>
    <s v="Particular"/>
    <s v="12767955-B"/>
    <s v="Autos Flotas"/>
    <x v="4"/>
    <s v="ALLIANZ"/>
    <x v="1"/>
  </r>
  <r>
    <s v="2026003291"/>
    <s v="881663664"/>
    <s v="14193664-02272"/>
    <s v=""/>
    <x v="37"/>
    <d v="2026-02-10T00:00:00"/>
    <s v="JAVIER MARCOS GUTIERREZ"/>
    <s v="AUTOGRUP V.03 (VH.COM 1ªCATEG.)"/>
    <s v="AUTO FLOTA"/>
    <n v="305.60000000000002"/>
    <s v="Eur."/>
    <n v="36.67"/>
    <s v="Eur."/>
    <n v="36.67"/>
    <s v="Eur."/>
    <n v="0"/>
    <s v="Eur."/>
    <s v=""/>
    <s v="0,00"/>
    <s v="Eur."/>
    <s v="Producción"/>
    <s v="Cobrado"/>
    <s v="BANASEG-SV"/>
    <s v="ALLIANZ"/>
    <s v="AUTOS"/>
    <s v="Correduría"/>
    <s v="47152"/>
    <s v="VALLADOLID  VALLADOLID"/>
    <s v="Particular"/>
    <s v="44907844-E"/>
    <s v="Autos Flotas"/>
    <x v="4"/>
    <s v="ALLIANZ"/>
    <x v="1"/>
  </r>
  <r>
    <s v="2026003715"/>
    <s v="881602779"/>
    <s v="17817597"/>
    <s v=""/>
    <x v="0"/>
    <d v="2026-01-01T00:00:00"/>
    <s v="AUTOMOVILES EL PILAR, S.A."/>
    <s v="AUTOGRUP V.03 (VH.COM. 2ª CATEG.)"/>
    <s v="AUTO FLOTA"/>
    <n v="2796.05"/>
    <s v="Eur."/>
    <n v="335.53"/>
    <s v="Eur."/>
    <n v="335.53"/>
    <s v="Eur."/>
    <n v="0"/>
    <s v="Eur."/>
    <s v=""/>
    <s v="0,00"/>
    <s v="Eur."/>
    <s v="Cartera"/>
    <s v="Facturado"/>
    <s v="BANASEG-SV"/>
    <s v="ALLIANZ"/>
    <s v="AUTOS"/>
    <s v="Correduría"/>
    <s v="37007"/>
    <s v="SALAMANCA  SALAMANCA"/>
    <s v="Empresa"/>
    <s v="A-37004181"/>
    <s v="Autos Flotas"/>
    <x v="4"/>
    <s v="ALLIANZ"/>
    <x v="0"/>
  </r>
  <r>
    <s v="2026003769"/>
    <s v="881602837"/>
    <s v="17817597"/>
    <s v=""/>
    <x v="2"/>
    <d v="2026-02-01T00:00:00"/>
    <s v="AUTOMOVILES EL PILAR, S.A."/>
    <s v="AUTOGRUP V.03 (VH.COM. 2ª CATEG.)"/>
    <s v="AUTO FLOTA"/>
    <n v="2796.05"/>
    <s v="Eur."/>
    <n v="335.53"/>
    <s v="Eur."/>
    <n v="335.53"/>
    <s v="Eur."/>
    <n v="0"/>
    <s v="Eur."/>
    <s v=""/>
    <s v="0,00"/>
    <s v="Eur."/>
    <s v="Cartera"/>
    <s v="Facturado"/>
    <s v="BANASEG-SV"/>
    <s v="ALLIANZ"/>
    <s v="AUTOS"/>
    <s v="Correduría"/>
    <s v="37007"/>
    <s v="SALAMANCA  SALAMANCA"/>
    <s v="Empresa"/>
    <s v="A-37004181"/>
    <s v="Autos Flotas"/>
    <x v="4"/>
    <s v="ALLIANZ"/>
    <x v="1"/>
  </r>
  <r>
    <s v="2026003716"/>
    <s v="881604585"/>
    <s v="20761841"/>
    <s v=""/>
    <x v="0"/>
    <d v="2026-01-01T00:00:00"/>
    <s v="CARRETILLAS MAYOR, S.A."/>
    <s v="AUTOGRUP V.03 (VH.COM. 2ª CATEG.)"/>
    <s v="AUTO FLOTA"/>
    <n v="2053.4899999999998"/>
    <s v="Eur."/>
    <n v="246.42"/>
    <s v="Eur."/>
    <n v="246.42"/>
    <s v="Eur."/>
    <n v="0"/>
    <s v="Eur."/>
    <s v=""/>
    <s v="0,00"/>
    <s v="Eur."/>
    <s v="Cartera"/>
    <s v="Facturado"/>
    <s v="BANASEG-SV"/>
    <s v="ALLIANZ"/>
    <s v="AUTOS"/>
    <s v="Correduría"/>
    <s v="47260"/>
    <s v="CABEZON DE PISUERGA  VALLADOLID"/>
    <s v="Empresa"/>
    <s v="A-47067509"/>
    <s v="Autos Flotas"/>
    <x v="4"/>
    <s v="ALLIANZ"/>
    <x v="0"/>
  </r>
  <r>
    <s v="2026003766"/>
    <s v="881604676"/>
    <s v="20761841"/>
    <s v=""/>
    <x v="2"/>
    <d v="2026-02-01T00:00:00"/>
    <s v="CARRETILLAS MAYOR, S.A."/>
    <s v="AUTOGRUP V.03 (VH.COM. 2ª CATEG.)"/>
    <s v="AUTO FLOTA"/>
    <n v="2053.4899999999998"/>
    <s v="Eur."/>
    <n v="246.42"/>
    <s v="Eur."/>
    <n v="246.42"/>
    <s v="Eur."/>
    <n v="0"/>
    <s v="Eur."/>
    <s v=""/>
    <s v="0,00"/>
    <s v="Eur."/>
    <s v="Cartera"/>
    <s v="Facturado"/>
    <s v="BANASEG-SV"/>
    <s v="ALLIANZ"/>
    <s v="AUTOS"/>
    <s v="Correduría"/>
    <s v="47260"/>
    <s v="CABEZON DE PISUERGA  VALLADOLID"/>
    <s v="Empresa"/>
    <s v="A-47067509"/>
    <s v="Autos Flotas"/>
    <x v="4"/>
    <s v="ALLIANZ"/>
    <x v="1"/>
  </r>
  <r>
    <s v="2026003770"/>
    <s v="881611978"/>
    <s v="31369427"/>
    <s v=""/>
    <x v="2"/>
    <d v="2026-02-01T00:00:00"/>
    <s v="TRANS-CAMPO 2010, S.L., ,"/>
    <s v="AUTOGRUP V.03 (VH.COM. 2ª CATEG.)"/>
    <s v="AUTO FLOTA"/>
    <n v="2151.91"/>
    <s v="Eur."/>
    <n v="258.23"/>
    <s v="Eur."/>
    <n v="258.23"/>
    <s v="Eur."/>
    <n v="0"/>
    <s v="Eur."/>
    <s v=""/>
    <s v="0,00"/>
    <s v="Eur."/>
    <s v="Cartera"/>
    <s v="Facturado"/>
    <s v="BANASEG-SV"/>
    <s v="ALLIANZ"/>
    <s v="AUTOS"/>
    <s v="Correduría"/>
    <s v="37008"/>
    <s v="SALAMANCA  SALAMANCA"/>
    <s v="Empresa"/>
    <s v="B-73851958"/>
    <s v="Autos Flotas"/>
    <x v="4"/>
    <s v="ALLIANZ"/>
    <x v="1"/>
  </r>
  <r>
    <s v="2026003717"/>
    <s v="881611820"/>
    <s v="31369427"/>
    <s v=""/>
    <x v="0"/>
    <d v="2026-01-01T00:00:00"/>
    <s v="TRANS-CAMPO 2010, S.L., ,"/>
    <s v="AUTOGRUP V.03 (VH.COM. 2ª CATEG.)"/>
    <s v="AUTO FLOTA"/>
    <n v="2151.91"/>
    <s v="Eur."/>
    <n v="258.23"/>
    <s v="Eur."/>
    <n v="258.23"/>
    <s v="Eur."/>
    <n v="0"/>
    <s v="Eur."/>
    <s v=""/>
    <s v="0,00"/>
    <s v="Eur."/>
    <s v="Cartera"/>
    <s v="Facturado"/>
    <s v="BANASEG-SV"/>
    <s v="ALLIANZ"/>
    <s v="AUTOS"/>
    <s v="Correduría"/>
    <s v="37008"/>
    <s v="SALAMANCA  SALAMANCA"/>
    <s v="Empresa"/>
    <s v="B-73851958"/>
    <s v="Autos Flotas"/>
    <x v="4"/>
    <s v="ALLIANZ"/>
    <x v="0"/>
  </r>
  <r>
    <s v="2026003771"/>
    <s v="881679926"/>
    <s v="36657627"/>
    <s v=""/>
    <x v="2"/>
    <d v="2026-02-01T00:00:00"/>
    <s v="JESUS ANTONIO DE LA PUENTE TRECEÑO"/>
    <s v="AUTOGRUP V.03 (VH.COM. 2ª CATEG.)"/>
    <s v="AUTO FLOTA"/>
    <n v="722.18"/>
    <s v="Eur."/>
    <n v="86.66"/>
    <s v="Eur."/>
    <n v="86.66"/>
    <s v="Eur."/>
    <n v="0"/>
    <s v="Eur."/>
    <s v=""/>
    <s v="0,00"/>
    <s v="Eur."/>
    <s v="Cartera"/>
    <s v="Facturado"/>
    <s v="BANASEG-SV"/>
    <s v="ALLIANZ"/>
    <s v="AUTOS"/>
    <s v="Correduría"/>
    <s v="47003"/>
    <s v="VALLADOLID  VALLADOLID"/>
    <s v="Particular"/>
    <s v="12226491-J"/>
    <s v="Autos Flotas"/>
    <x v="4"/>
    <s v="ALLIANZ"/>
    <x v="1"/>
  </r>
  <r>
    <s v="2026003718"/>
    <s v="881679694"/>
    <s v="36657627"/>
    <s v=""/>
    <x v="0"/>
    <d v="2026-01-01T00:00:00"/>
    <s v="JESUS ANTONIO DE LA PUENTE TRECEÑO"/>
    <s v="AUTOGRUP V.03 (VH.COM. 2ª CATEG.)"/>
    <s v="AUTO FLOTA"/>
    <n v="722.18"/>
    <s v="Eur."/>
    <n v="86.66"/>
    <s v="Eur."/>
    <n v="86.66"/>
    <s v="Eur."/>
    <n v="0"/>
    <s v="Eur."/>
    <s v=""/>
    <s v="0,00"/>
    <s v="Eur."/>
    <s v="Cartera"/>
    <s v="Facturado"/>
    <s v="BANASEG-SV"/>
    <s v="ALLIANZ"/>
    <s v="AUTOS"/>
    <s v="Correduría"/>
    <s v="47003"/>
    <s v="VALLADOLID  VALLADOLID"/>
    <s v="Particular"/>
    <s v="12226491-J"/>
    <s v="Autos Flotas"/>
    <x v="4"/>
    <s v="ALLIANZ"/>
    <x v="0"/>
  </r>
  <r>
    <s v="2026003719"/>
    <s v="881683811"/>
    <s v="36479301"/>
    <s v=""/>
    <x v="0"/>
    <d v="2026-01-01T00:00:00"/>
    <s v="AUTOCARES JULIO FERNANDEZ, S.L."/>
    <s v="AUTOGRUP V.03 (VH.COM. 2ª CATEG.)"/>
    <s v="AUTO FLOTA"/>
    <n v="2314.62"/>
    <s v="Eur."/>
    <n v="277.75"/>
    <s v="Eur."/>
    <n v="277.75"/>
    <s v="Eur."/>
    <n v="0"/>
    <s v="Eur."/>
    <s v=""/>
    <s v="0,00"/>
    <s v="Eur."/>
    <s v="Cartera"/>
    <s v="Facturado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3772"/>
    <s v="881683951"/>
    <s v="36479301"/>
    <s v=""/>
    <x v="2"/>
    <d v="2026-02-01T00:00:00"/>
    <s v="AUTOCARES JULIO FERNANDEZ, S.L."/>
    <s v="AUTOGRUP V.03 (VH.COM. 2ª CATEG.)"/>
    <s v="AUTO FLOTA"/>
    <n v="2314.62"/>
    <s v="Eur."/>
    <n v="277.75"/>
    <s v="Eur."/>
    <n v="277.75"/>
    <s v="Eur."/>
    <n v="0"/>
    <s v="Eur."/>
    <s v=""/>
    <s v="0,00"/>
    <s v="Eur."/>
    <s v="Cartera"/>
    <s v="Facturado"/>
    <s v="BANASEG-SV"/>
    <s v="ALLIANZ"/>
    <s v="AUTOS"/>
    <s v="Correduría"/>
    <s v="49332"/>
    <s v="CAMARZANA DE TERA  ZAMORA"/>
    <s v="Empresa"/>
    <s v="B-49275704"/>
    <s v="Autos Flotas"/>
    <x v="4"/>
    <s v="ALLIANZ"/>
    <x v="1"/>
  </r>
  <r>
    <s v="2026003720"/>
    <s v="881686087"/>
    <s v="18717599"/>
    <s v=""/>
    <x v="0"/>
    <d v="2026-01-01T00:00:00"/>
    <s v="HERMANOS MARTIN MARTIN S.L."/>
    <s v="AUTOGRUP V.03 (VH.COM. 2ª CATEG.)"/>
    <s v="AUTO FLOTA"/>
    <n v="2170.84"/>
    <s v="Eur."/>
    <n v="260.5"/>
    <s v="Eur."/>
    <n v="260.5"/>
    <s v="Eur."/>
    <n v="0"/>
    <s v="Eur."/>
    <s v=""/>
    <s v="0,00"/>
    <s v="Eur."/>
    <s v="Cartera"/>
    <s v="Facturado"/>
    <s v="BANASEG-SV"/>
    <s v="ALLIANZ"/>
    <s v="AUTOS"/>
    <s v="Correduría"/>
    <s v="37007"/>
    <s v="SALAMANCA  SALAMANCA"/>
    <s v="Empresa"/>
    <s v="B-37019171"/>
    <s v="Autos Flotas"/>
    <x v="4"/>
    <s v="ALLIANZ"/>
    <x v="0"/>
  </r>
  <r>
    <s v="2026003773"/>
    <s v="881686640"/>
    <s v="18717599"/>
    <s v=""/>
    <x v="2"/>
    <d v="2026-02-01T00:00:00"/>
    <s v="HERMANOS MARTIN MARTIN S.L."/>
    <s v="AUTOGRUP V.03 (VH.COM. 2ª CATEG.)"/>
    <s v="AUTO FLOTA"/>
    <n v="2170.84"/>
    <s v="Eur."/>
    <n v="260.5"/>
    <s v="Eur."/>
    <n v="260.5"/>
    <s v="Eur."/>
    <n v="0"/>
    <s v="Eur."/>
    <s v=""/>
    <s v="0,00"/>
    <s v="Eur."/>
    <s v="Cartera"/>
    <s v="Facturado"/>
    <s v="BANASEG-SV"/>
    <s v="ALLIANZ"/>
    <s v="AUTOS"/>
    <s v="Correduría"/>
    <s v="37007"/>
    <s v="SALAMANCA  SALAMANCA"/>
    <s v="Empresa"/>
    <s v="B-37019171"/>
    <s v="Autos Flotas"/>
    <x v="4"/>
    <s v="ALLIANZ"/>
    <x v="1"/>
  </r>
  <r>
    <s v="2026003235"/>
    <s v="8775894177"/>
    <s v="2700601597"/>
    <s v=""/>
    <x v="37"/>
    <d v="2026-02-11T00:00:00"/>
    <s v="GAMERTRANS NORTE, S.L."/>
    <s v="CAMIONES CAB.TRAC. Y SEMIRE"/>
    <s v="AUTO FLOTA"/>
    <n v="49.93"/>
    <s v="Eur."/>
    <n v="7.49"/>
    <s v="Eur."/>
    <n v="7.49"/>
    <s v="Eur."/>
    <n v="0"/>
    <s v="Eur."/>
    <s v=""/>
    <s v="0,00"/>
    <s v="Eur."/>
    <s v="Cartera"/>
    <s v="Facturado"/>
    <s v="BANASEG-SV"/>
    <s v="MAPFRE ESPAÑA, S.A."/>
    <s v="AUTOS"/>
    <s v="Correduría"/>
    <s v="34190"/>
    <s v="VILLAMURIEL DE CERRATO  PALENCIA"/>
    <s v="Empresa"/>
    <s v="B-34165761"/>
    <s v="Autos Flotas"/>
    <x v="4"/>
    <s v="MAPFRE"/>
    <x v="1"/>
  </r>
  <r>
    <s v="2026003237"/>
    <s v="881795896"/>
    <s v="53236429"/>
    <s v=""/>
    <x v="37"/>
    <d v="2024-12-31T00:00:00"/>
    <s v="ODYSSEY LOIRA, S.L."/>
    <s v="RESPONSABILIDAD CIVIL"/>
    <s v="R.C."/>
    <n v="3374.42"/>
    <s v="Eur."/>
    <n v="674.88"/>
    <s v="Eur."/>
    <n v="674.88"/>
    <s v="Eur."/>
    <n v="0"/>
    <s v="Eur."/>
    <s v=""/>
    <s v="0,00"/>
    <s v="Eur."/>
    <s v="Supl. Modificación de Cartera"/>
    <s v="Cobrado"/>
    <s v="BANASEG-SV"/>
    <s v="ALLIANZ"/>
    <s v="R.C."/>
    <s v="Correduría"/>
    <s v="28802"/>
    <s v="ALCALA DE HENARES  MADRID"/>
    <s v="Empresa"/>
    <s v="B-85619278"/>
    <s v="Responsabilidad Civil Empresa"/>
    <x v="5"/>
    <s v="ALLIANZ"/>
    <x v="1"/>
  </r>
  <r>
    <s v="2026003239"/>
    <s v="1/2026/98159795"/>
    <s v="816609161"/>
    <s v=""/>
    <x v="2"/>
    <d v="2026-02-01T00:00:00"/>
    <s v="RECUPERACIONES ISCAR, S.L."/>
    <s v="PRO PYMES SALUD"/>
    <s v="SALUD"/>
    <n v="708.85"/>
    <s v="Eur."/>
    <n v="56.75"/>
    <s v="Eur."/>
    <n v="56.75"/>
    <s v="Eur."/>
    <n v="0"/>
    <s v="Eur."/>
    <s v=""/>
    <s v="0,00"/>
    <s v="Eur."/>
    <s v="Cartera"/>
    <s v="Cobrado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1"/>
  </r>
  <r>
    <s v="2026003241"/>
    <s v="1/2026/98151558"/>
    <s v="816609162"/>
    <s v=""/>
    <x v="2"/>
    <d v="2026-02-01T00:00:00"/>
    <s v="RECUPERACIONES ISCAR, S.L."/>
    <s v="PRO PYMES SALUD"/>
    <s v="SALUD"/>
    <n v="567.08000000000004"/>
    <s v="Eur."/>
    <n v="45.4"/>
    <s v="Eur."/>
    <n v="45.4"/>
    <s v="Eur."/>
    <n v="0"/>
    <s v="Eur."/>
    <s v=""/>
    <s v="0,00"/>
    <s v="Eur."/>
    <s v="Cartera"/>
    <s v="Cobrado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1"/>
  </r>
  <r>
    <s v="2026003238"/>
    <s v="1/2026/98163976"/>
    <s v="816609163"/>
    <s v=""/>
    <x v="2"/>
    <d v="2026-02-01T00:00:00"/>
    <s v="RECUPERACIONES ISCAR, S.L."/>
    <s v="PRO PYMES SALUD"/>
    <s v="SALUD"/>
    <n v="149.22999999999999"/>
    <s v="Eur."/>
    <n v="11.94"/>
    <s v="Eur."/>
    <n v="11.94"/>
    <s v="Eur."/>
    <n v="0"/>
    <s v="Eur."/>
    <s v=""/>
    <s v="0,00"/>
    <s v="Eur."/>
    <s v="Cartera"/>
    <s v="Cobrado"/>
    <s v="BANASEG-SV"/>
    <s v="SANITAS"/>
    <s v="SALUD"/>
    <s v="Compañía"/>
    <s v="47430"/>
    <s v="PEDRAJAS DE SAN ESTEBAN  VALLADOLID"/>
    <s v="Empresa"/>
    <s v="B-47296488"/>
    <s v="Salud Particular"/>
    <x v="7"/>
    <s v="SANITAS"/>
    <x v="1"/>
  </r>
  <r>
    <s v="2026003240"/>
    <s v="1/2026/259458227"/>
    <s v="81856035"/>
    <s v=""/>
    <x v="2"/>
    <d v="2026-02-01T00:00:00"/>
    <s v="EMELINA MANRIQUE GUERRA"/>
    <s v="MAS SALUD"/>
    <s v="SALUD"/>
    <n v="186.85"/>
    <s v="Eur."/>
    <n v="14.95"/>
    <s v="Eur."/>
    <n v="14.95"/>
    <s v="Eur."/>
    <n v="0"/>
    <s v="Eur."/>
    <s v=""/>
    <s v="0,00"/>
    <s v="Eur."/>
    <s v="Cartera"/>
    <s v="Cobrado"/>
    <s v="BANASEG-SV"/>
    <s v="SANITAS"/>
    <s v="SALUD"/>
    <s v="Compañía"/>
    <s v="47008"/>
    <s v="VALLADOLID  VALLADOLID"/>
    <s v="Particular"/>
    <s v="12230920-A"/>
    <s v="Salud Particular"/>
    <x v="7"/>
    <s v="SANITAS"/>
    <x v="1"/>
  </r>
  <r>
    <s v="2026003243"/>
    <s v="1/2026/259301435"/>
    <s v="8081089240"/>
    <s v=""/>
    <x v="2"/>
    <d v="2026-02-01T00:00:00"/>
    <s v="PANIFICADORA VALLISOLETANA MANRIQUE,S.A."/>
    <s v="MUNDISANITAS"/>
    <s v="SALUD"/>
    <n v="277.33999999999997"/>
    <s v="Eur."/>
    <n v="24.96"/>
    <s v="Eur."/>
    <n v="24.96"/>
    <s v="Eur."/>
    <n v="0"/>
    <s v="Eur."/>
    <s v=""/>
    <s v="0,00"/>
    <s v="Eur."/>
    <s v="Cartera"/>
    <s v="Cobrado"/>
    <s v="BANASEG-SV"/>
    <s v="SANITAS"/>
    <s v="SALUD"/>
    <s v="Compañía"/>
    <s v="47008"/>
    <s v="VALLADOLID  VALLADOLID"/>
    <s v="Empresa"/>
    <s v="A-47026109"/>
    <s v="Salud Particular"/>
    <x v="7"/>
    <s v="SANITAS"/>
    <x v="1"/>
  </r>
  <r>
    <s v="2026003242"/>
    <s v="1/2026/259442246"/>
    <s v="81855904"/>
    <s v=""/>
    <x v="2"/>
    <d v="2026-02-01T00:00:00"/>
    <s v="MANUEL MANRIQUE GUERRA"/>
    <s v="MAS SALUD"/>
    <s v="SALUD"/>
    <n v="286.27"/>
    <s v="Eur."/>
    <n v="22.9"/>
    <s v="Eur."/>
    <n v="22.9"/>
    <s v="Eur."/>
    <n v="0"/>
    <s v="Eur."/>
    <s v=""/>
    <s v="0,00"/>
    <s v="Eur."/>
    <s v="Cartera"/>
    <s v="Cobrado"/>
    <s v="BANASEG-SV"/>
    <s v="SANITAS"/>
    <s v="SALUD"/>
    <s v="Compañía"/>
    <s v="39120"/>
    <s v="LIENCRES  CANTABRIA"/>
    <s v="Particular"/>
    <s v="09261037-H"/>
    <s v="Salud Particular"/>
    <x v="7"/>
    <s v="SANITAS"/>
    <x v="1"/>
  </r>
  <r>
    <s v="2026003244"/>
    <s v="1/2026/259301438"/>
    <s v="8081089299"/>
    <s v=""/>
    <x v="2"/>
    <d v="2026-02-01T00:00:00"/>
    <s v="CARRETILLAS MAYOR, S.A."/>
    <s v="MUNDISANITAS"/>
    <s v="SALUD"/>
    <n v="234.12"/>
    <s v="Eur."/>
    <n v="21.07"/>
    <s v="Eur."/>
    <n v="21.07"/>
    <s v="Eur."/>
    <n v="0"/>
    <s v="Eur."/>
    <s v=""/>
    <s v="0,00"/>
    <s v="Eur."/>
    <s v="Cartera"/>
    <s v="Cobrado"/>
    <s v="BANASEG-SV"/>
    <s v="SANITAS"/>
    <s v="SALUD"/>
    <s v="Compañía"/>
    <s v="47260"/>
    <s v="CABEZON DE PISUERGA  VALLADOLID"/>
    <s v="Empresa"/>
    <s v="A-47067509"/>
    <s v="Salud Particular"/>
    <x v="7"/>
    <s v="SANITAS"/>
    <x v="1"/>
  </r>
  <r>
    <s v="2026003245"/>
    <s v="1/2026/259307464"/>
    <s v="8081089215"/>
    <s v=""/>
    <x v="2"/>
    <d v="2026-02-01T00:00:00"/>
    <s v="H. DE LA CALLE, S.A."/>
    <s v="MUNDISANITAS"/>
    <s v="SALUD"/>
    <n v="243.54"/>
    <s v="Eur."/>
    <n v="21.92"/>
    <s v="Eur."/>
    <n v="21.92"/>
    <s v="Eur."/>
    <n v="0"/>
    <s v="Eur."/>
    <s v=""/>
    <s v="0,00"/>
    <s v="Eur."/>
    <s v="Cartera"/>
    <s v="Cobrado"/>
    <s v="BANASEG-SV"/>
    <s v="SANITAS"/>
    <s v="SALUD"/>
    <s v="Compañía"/>
    <s v="47009"/>
    <s v="VALLADOLID   VALLADOLID"/>
    <s v="Empresa"/>
    <s v="A-47013669"/>
    <s v="Salud Particular"/>
    <x v="7"/>
    <s v="SANITAS"/>
    <x v="1"/>
  </r>
  <r>
    <s v="2026003247"/>
    <s v="1/2026/259493035"/>
    <s v="82170043"/>
    <s v=""/>
    <x v="2"/>
    <d v="2026-02-01T00:00:00"/>
    <s v="SALVADOR GAGO CONCEJO"/>
    <s v="SANITAS PROFESIONALES"/>
    <s v="SALUD"/>
    <n v="3412.68"/>
    <s v="Eur."/>
    <n v="273.02"/>
    <s v="Eur."/>
    <n v="273.02"/>
    <s v="Eur."/>
    <n v="0"/>
    <s v="Eur."/>
    <s v=""/>
    <s v="0,00"/>
    <s v="Eur."/>
    <s v="Cartera"/>
    <s v="Cobrado"/>
    <s v="BANASEG-SV"/>
    <s v="SANITAS"/>
    <s v="SALUD"/>
    <s v="Compañía"/>
    <s v="47810"/>
    <s v="VILLAFRECHOS   VALLADOLID"/>
    <s v="Particular"/>
    <s v="12384140-C"/>
    <s v="Salud Particular"/>
    <x v="7"/>
    <s v="SANITAS"/>
    <x v="1"/>
  </r>
  <r>
    <s v="2026003246"/>
    <s v="1/2026/259528085"/>
    <s v="82386741"/>
    <s v=""/>
    <x v="2"/>
    <d v="2026-02-01T00:00:00"/>
    <s v="JESUS SORIA GARCIA"/>
    <s v="SANITAS ESENCIAL RETENCION"/>
    <s v="SALUD"/>
    <n v="17.59"/>
    <s v="Eur."/>
    <n v="1.58"/>
    <s v="Eur."/>
    <n v="1.58"/>
    <s v="Eur."/>
    <n v="0"/>
    <s v="Eur."/>
    <s v=""/>
    <s v="0,00"/>
    <s v="Eur."/>
    <s v="Cartera"/>
    <s v="Cobrado"/>
    <s v="BANASEG-SV"/>
    <s v="SANITAS"/>
    <s v="SALUD"/>
    <s v="Compañía"/>
    <s v="47195"/>
    <s v="ARROYO DE LA ENCOMIENDA  VALLADOLID"/>
    <s v="Particular"/>
    <s v="09287008-E"/>
    <s v="Salud Particular"/>
    <x v="7"/>
    <s v="SANITAS"/>
    <x v="1"/>
  </r>
  <r>
    <s v="2026003248"/>
    <s v="1/2026/259442064"/>
    <s v="81856037"/>
    <s v=""/>
    <x v="2"/>
    <d v="2026-02-01T00:00:00"/>
    <s v="MARIA DEL CARMEN MANRIQUE GUERRA"/>
    <s v="MAS SALUD"/>
    <s v="SALUD"/>
    <n v="202.4"/>
    <s v="Eur."/>
    <n v="16.190000000000001"/>
    <s v="Eur."/>
    <n v="16.190000000000001"/>
    <s v="Eur."/>
    <n v="0"/>
    <s v="Eur."/>
    <s v=""/>
    <s v="0,00"/>
    <s v="Eur."/>
    <s v="Cartera"/>
    <s v="Cobrado"/>
    <s v="BANASEG-SV"/>
    <s v="SANITAS"/>
    <s v="SALUD"/>
    <s v="Compañía"/>
    <s v="47161"/>
    <s v="HERRERA DE DUERO  VALLADOLID"/>
    <s v="Particular"/>
    <s v="09251452-R"/>
    <s v="Salud Particular"/>
    <x v="7"/>
    <s v="SANITAS"/>
    <x v="1"/>
  </r>
  <r>
    <s v="2026003249"/>
    <s v="1/2026/259455849"/>
    <s v="81969109"/>
    <s v=""/>
    <x v="2"/>
    <d v="2026-02-01T00:00:00"/>
    <s v="RAFAELA TAIDE BERGARA PRIETO"/>
    <s v="MAS SALUD"/>
    <s v="SALUD"/>
    <n v="295.75"/>
    <s v="Eur."/>
    <n v="23.66"/>
    <s v="Eur."/>
    <n v="23.66"/>
    <s v="Eur."/>
    <n v="0"/>
    <s v="Eur."/>
    <s v=""/>
    <s v="0,00"/>
    <s v="Eur."/>
    <s v="Cartera"/>
    <s v="Cobrado"/>
    <s v="BANASEG-SV"/>
    <s v="SANITAS"/>
    <s v="SALUD"/>
    <s v="Compañía"/>
    <s v="47005"/>
    <s v="VALLADOLID  VALLADOLID"/>
    <s v="Particular"/>
    <s v="YA6599430"/>
    <s v="Salud Particular"/>
    <x v="7"/>
    <s v="SANITAS"/>
    <x v="1"/>
  </r>
  <r>
    <s v="2026003250"/>
    <s v="1/2026/259298719"/>
    <s v="10711521123"/>
    <s v=""/>
    <x v="2"/>
    <d v="2026-02-01T00:00:00"/>
    <s v="OLGA RABINAL SAENZ DE SANTAMARIA"/>
    <s v="MULTISANITAS"/>
    <s v="SALUD"/>
    <n v="253.43"/>
    <s v="Eur."/>
    <n v="22.81"/>
    <s v="Eur."/>
    <n v="22.81"/>
    <s v="Eur."/>
    <n v="0"/>
    <s v="Eur."/>
    <s v=""/>
    <s v="0,00"/>
    <s v="Eur."/>
    <s v="Cartera"/>
    <s v="Cobrado"/>
    <s v="BANASEG-SV"/>
    <s v="SANITAS"/>
    <s v="SALUD"/>
    <s v="Compañía"/>
    <s v="47009"/>
    <s v="LA OVERUELA  VALLADOLID"/>
    <s v="Particular"/>
    <s v="00796765-E"/>
    <s v="Salud Particular"/>
    <x v="7"/>
    <s v="SANITAS"/>
    <x v="1"/>
  </r>
  <r>
    <s v="2026003251"/>
    <s v="1/2026/259301084"/>
    <s v="808108923"/>
    <s v=""/>
    <x v="2"/>
    <d v="2026-02-01T00:00:00"/>
    <s v="MARTINEZ MARCOS, S.L."/>
    <s v="MUNDISANITAS"/>
    <s v="SALUD"/>
    <n v="2477.02"/>
    <s v="Eur."/>
    <n v="222.93"/>
    <s v="Eur."/>
    <n v="222.93"/>
    <s v="Eur."/>
    <n v="0"/>
    <s v="Eur."/>
    <s v=""/>
    <s v="0,00"/>
    <s v="Eur."/>
    <s v="Cartera"/>
    <s v="Cobrado"/>
    <s v="BANASEG-SV"/>
    <s v="SANITAS"/>
    <s v="SALUD"/>
    <s v="Compañía"/>
    <s v="47009"/>
    <s v="VALLADOLID  VALLADOLID"/>
    <s v="Empresa"/>
    <s v="B-47060108"/>
    <s v="Salud Particular"/>
    <x v="7"/>
    <s v="SANITAS"/>
    <x v="1"/>
  </r>
  <r>
    <s v="2026003252"/>
    <s v="1/2026/259303258"/>
    <s v="8081089250"/>
    <s v=""/>
    <x v="2"/>
    <d v="2026-02-01T00:00:00"/>
    <s v="ROSA SANCHEZ-VALENCIA DIEZ"/>
    <s v="MUNDISANITAS"/>
    <s v="SALUD"/>
    <n v="212.17"/>
    <s v="Eur."/>
    <n v="19.100000000000001"/>
    <s v="Eur."/>
    <n v="19.100000000000001"/>
    <s v="Eur."/>
    <n v="0"/>
    <s v="Eur."/>
    <s v=""/>
    <s v="0,00"/>
    <s v="Eur."/>
    <s v="Cartera"/>
    <s v="Cobrado"/>
    <s v="BANASEG-SV"/>
    <s v="SANITAS"/>
    <s v="SALUD"/>
    <s v="Compañía"/>
    <s v="47009"/>
    <s v="VALLADOLID  VALLADOLID"/>
    <s v="Particular"/>
    <s v="09294166-G"/>
    <s v="Salud Particular"/>
    <x v="7"/>
    <s v="SANITAS"/>
    <x v="1"/>
  </r>
  <r>
    <s v="2026003253"/>
    <s v="1/2026/259306221"/>
    <s v="8081089249"/>
    <s v=""/>
    <x v="2"/>
    <d v="2026-02-01T00:00:00"/>
    <s v="BODEGAS Y VINEDOS VALTRAVIESO, S.L."/>
    <s v="MUNDISANITAS"/>
    <s v="SALUD"/>
    <n v="563.66"/>
    <s v="Eur."/>
    <n v="50.73"/>
    <s v="Eur."/>
    <n v="50.73"/>
    <s v="Eur."/>
    <n v="0"/>
    <s v="Eur."/>
    <s v=""/>
    <s v="0,00"/>
    <s v="Eur."/>
    <s v="Cartera"/>
    <s v="Cobrado"/>
    <s v="BANASEG-SV"/>
    <s v="SANITAS"/>
    <s v="SALUD"/>
    <s v="Compañía"/>
    <s v="47316"/>
    <s v="PINEL DE ARRIBA  VALLADOLID"/>
    <s v="Empresa"/>
    <s v="B-47356845"/>
    <s v="Salud Particular"/>
    <x v="7"/>
    <s v="SANITAS"/>
    <x v="1"/>
  </r>
  <r>
    <s v="2026003254"/>
    <s v="1/2026/259301095"/>
    <s v="8081089227"/>
    <s v=""/>
    <x v="2"/>
    <d v="2026-02-01T00:00:00"/>
    <s v="CASADO Y MAR, S.L."/>
    <s v="MUNDISANITAS"/>
    <s v="SALUD"/>
    <n v="418.81"/>
    <s v="Eur."/>
    <n v="37.69"/>
    <s v="Eur."/>
    <n v="37.69"/>
    <s v="Eur."/>
    <n v="0"/>
    <s v="Eur."/>
    <s v=""/>
    <s v="0,00"/>
    <s v="Eur."/>
    <s v="Cartera"/>
    <s v="Cobrado"/>
    <s v="BANASEG-SV"/>
    <s v="SANITAS"/>
    <s v="SALUD"/>
    <s v="Compañía"/>
    <s v="47012"/>
    <s v="VALLADOLID  VALLADOLID"/>
    <s v="Empresa"/>
    <s v="B-47334560"/>
    <s v="Salud Particular"/>
    <x v="7"/>
    <s v="SANITAS"/>
    <x v="1"/>
  </r>
  <r>
    <s v="2026003256"/>
    <s v="1/2026/259301069"/>
    <s v="808108926"/>
    <s v=""/>
    <x v="2"/>
    <d v="2026-02-01T00:00:00"/>
    <s v="JUAN CARLOS SANCHEZ-VALENCIA DIEZ"/>
    <s v="MUNDISANITAS"/>
    <s v="SALUD"/>
    <n v="450.6"/>
    <s v="Eur."/>
    <n v="40.549999999999997"/>
    <s v="Eur."/>
    <n v="40.549999999999997"/>
    <s v="Eur."/>
    <n v="0"/>
    <s v="Eur."/>
    <s v=""/>
    <s v="0,00"/>
    <s v="Eur."/>
    <s v="Cartera"/>
    <s v="Cobrado"/>
    <s v="BANASEG-SV"/>
    <s v="SANITAS"/>
    <s v="SALUD"/>
    <s v="Compañía"/>
    <s v="47009"/>
    <s v="VALLADOLID  VALLADOLID"/>
    <s v="Particular"/>
    <s v="09283752-D"/>
    <s v="Salud Particular"/>
    <x v="7"/>
    <s v="SANITAS"/>
    <x v="1"/>
  </r>
  <r>
    <s v="2026003255"/>
    <s v="1/2026/259305315"/>
    <s v="8081089242"/>
    <s v=""/>
    <x v="2"/>
    <d v="2026-02-01T00:00:00"/>
    <s v="TTES. PARDO FREIJO, S.L."/>
    <s v="MUNDISANITAS"/>
    <s v="SALUD"/>
    <n v="612.78"/>
    <s v="Eur."/>
    <n v="55.16"/>
    <s v="Eur."/>
    <n v="55.16"/>
    <s v="Eur."/>
    <n v="0"/>
    <s v="Eur."/>
    <s v=""/>
    <s v="0,00"/>
    <s v="Eur."/>
    <s v="Cartera"/>
    <s v="Cobrado"/>
    <s v="BANASEG-SV"/>
    <s v="SANITAS"/>
    <s v="SALUD"/>
    <s v="Compañía"/>
    <s v="47008"/>
    <s v="VALLADOLID  VALLADOLID"/>
    <s v="Empresa"/>
    <s v="B-47028832"/>
    <s v="Salud Particular"/>
    <x v="7"/>
    <s v="SANITAS"/>
    <x v="1"/>
  </r>
  <r>
    <s v="2026003257"/>
    <s v="1/2026/259303246"/>
    <s v="8081089226"/>
    <s v=""/>
    <x v="2"/>
    <d v="2026-02-01T00:00:00"/>
    <s v="TTES. AVICOLAS MANSO, S.L."/>
    <s v="MUNDISANITAS"/>
    <s v="SALUD"/>
    <n v="1433.09"/>
    <s v="Eur."/>
    <n v="128.97999999999999"/>
    <s v="Eur."/>
    <n v="128.97999999999999"/>
    <s v="Eur."/>
    <n v="0"/>
    <s v="Eur."/>
    <s v=""/>
    <s v="0,00"/>
    <s v="Eur."/>
    <s v="Cartera"/>
    <s v="Cobrado"/>
    <s v="BANASEG-SV"/>
    <s v="SANITAS"/>
    <s v="SALUD"/>
    <s v="Compañía"/>
    <s v="47008"/>
    <s v="VALLADOLID  VALLADOLID"/>
    <s v="Empresa"/>
    <s v="B-47333042"/>
    <s v="Salud Particular"/>
    <x v="7"/>
    <s v="SANITAS"/>
    <x v="1"/>
  </r>
  <r>
    <s v="2026003258"/>
    <s v="1/2026/259301102"/>
    <s v="8081089262"/>
    <s v=""/>
    <x v="2"/>
    <d v="2026-02-01T00:00:00"/>
    <s v="SETBALL, S.A."/>
    <s v="MUNDISANITAS"/>
    <s v="SALUD"/>
    <n v="599.04999999999995"/>
    <s v="Eur."/>
    <n v="53.92"/>
    <s v="Eur."/>
    <n v="53.92"/>
    <s v="Eur."/>
    <n v="0"/>
    <s v="Eur."/>
    <s v=""/>
    <s v="0,00"/>
    <s v="Eur."/>
    <s v="Cartera"/>
    <s v="Cobrado"/>
    <s v="BANASEG-SV"/>
    <s v="SANITAS"/>
    <s v="SALUD"/>
    <s v="Compañía"/>
    <s v="47002"/>
    <s v="VALLADOLID  VALLADOLID"/>
    <s v="Empresa"/>
    <s v="A-47081963"/>
    <s v="Salud Particular"/>
    <x v="7"/>
    <s v="SANITAS"/>
    <x v="1"/>
  </r>
  <r>
    <s v="2026003259"/>
    <s v="1/2026/259306118"/>
    <s v="8081089212"/>
    <s v=""/>
    <x v="2"/>
    <d v="2026-02-01T00:00:00"/>
    <s v="HORMIGONES RODRIGUEZ, S.A."/>
    <s v="MUNDISANITAS"/>
    <s v="SALUD"/>
    <n v="452.52"/>
    <s v="Eur."/>
    <n v="40.729999999999997"/>
    <s v="Eur."/>
    <n v="40.729999999999997"/>
    <s v="Eur."/>
    <n v="0"/>
    <s v="Eur."/>
    <s v=""/>
    <s v="0,00"/>
    <s v="Eur."/>
    <s v="Cartera"/>
    <s v="Cobrado"/>
    <s v="BANASEG-SV"/>
    <s v="SANITAS"/>
    <s v="SALUD"/>
    <s v="Compañía"/>
    <s v="47012"/>
    <s v="VALLADOLID  VALLADOLID"/>
    <s v="Empresa"/>
    <s v="A-47011721"/>
    <s v="Salud Particular"/>
    <x v="7"/>
    <s v="SANITAS"/>
    <x v="1"/>
  </r>
  <r>
    <s v="2026003260"/>
    <s v="1/2026/259307245"/>
    <s v="8081089247"/>
    <s v=""/>
    <x v="2"/>
    <d v="2026-02-01T00:00:00"/>
    <s v="CARRETILLAS MAYOR, S.A."/>
    <s v="MUNDISANITAS"/>
    <s v="SALUD"/>
    <n v="276.98"/>
    <s v="Eur."/>
    <n v="24.93"/>
    <s v="Eur."/>
    <n v="24.93"/>
    <s v="Eur."/>
    <n v="0"/>
    <s v="Eur."/>
    <s v=""/>
    <s v="0,00"/>
    <s v="Eur."/>
    <s v="Cartera"/>
    <s v="Cobrado"/>
    <s v="BANASEG-SV"/>
    <s v="SANITAS"/>
    <s v="SALUD"/>
    <s v="Compañía"/>
    <s v="47260"/>
    <s v="CABEZON DE PISUERGA  VALLADOLID"/>
    <s v="Empresa"/>
    <s v="A-47067509"/>
    <s v="Salud Particular"/>
    <x v="7"/>
    <s v="SANITAS"/>
    <x v="1"/>
  </r>
  <r>
    <s v="2026003261"/>
    <s v="1/2026/259459318"/>
    <s v="81859357"/>
    <s v=""/>
    <x v="2"/>
    <d v="2026-02-01T00:00:00"/>
    <s v="ALFONSO TORDABLE RODRIGUEZ"/>
    <s v="MAS SALUD"/>
    <s v="SALUD"/>
    <n v="4679.58"/>
    <s v="Eur."/>
    <n v="374.37"/>
    <s v="Eur."/>
    <n v="374.37"/>
    <s v="Eur."/>
    <n v="0"/>
    <s v="Eur."/>
    <s v=""/>
    <s v="0,00"/>
    <s v="Eur."/>
    <s v="Cartera"/>
    <s v="Cobrado"/>
    <s v="BANASEG-SV"/>
    <s v="SANITAS"/>
    <s v="SALUD"/>
    <s v="Compañía"/>
    <s v="47140"/>
    <s v="LAGUNA DE DUERO  VALLADOLID"/>
    <s v="Particular"/>
    <s v="09264714-S"/>
    <s v="Salud Particular"/>
    <x v="7"/>
    <s v="SANITAS"/>
    <x v="1"/>
  </r>
  <r>
    <s v="2026003262"/>
    <s v="1/2026/259650251"/>
    <s v="83045358"/>
    <s v=""/>
    <x v="2"/>
    <d v="2026-02-01T00:00:00"/>
    <s v="MARIO ARRANZ PASTOR"/>
    <s v="SANITAS PROFESIONALES"/>
    <s v="SALUD"/>
    <n v="201.18"/>
    <s v="Eur."/>
    <n v="16.11"/>
    <s v="Eur."/>
    <n v="16.11"/>
    <s v="Eur."/>
    <n v="0"/>
    <s v="Eur."/>
    <s v=""/>
    <s v="0,00"/>
    <s v="Eur."/>
    <s v="Cartera"/>
    <s v="Cobrado"/>
    <s v="BANASEG-SV"/>
    <s v="SANITAS"/>
    <s v="SALUD"/>
    <s v="Compañía"/>
    <s v="47152"/>
    <s v="PUENTE DUERO - ESPARRAGAL  VALLADOLID"/>
    <s v="Particular"/>
    <s v="71124876-K"/>
    <s v="Salud Particular"/>
    <x v="7"/>
    <s v="SANITAS"/>
    <x v="1"/>
  </r>
  <r>
    <s v="2026003263"/>
    <s v="1/2026/259302649"/>
    <s v="8081089248"/>
    <s v=""/>
    <x v="2"/>
    <d v="2026-02-01T00:00:00"/>
    <s v="CARRETILLAS MAYOR, S.A."/>
    <s v="MUNDISANITAS"/>
    <s v="SALUD"/>
    <n v="584.91999999999996"/>
    <s v="Eur."/>
    <n v="52.65"/>
    <s v="Eur."/>
    <n v="52.65"/>
    <s v="Eur."/>
    <n v="0"/>
    <s v="Eur."/>
    <s v=""/>
    <s v="0,00"/>
    <s v="Eur."/>
    <s v="Cartera"/>
    <s v="Cobrado"/>
    <s v="BANASEG-SV"/>
    <s v="SANITAS"/>
    <s v="SALUD"/>
    <s v="Compañía"/>
    <s v="47260"/>
    <s v="CABEZON DE PISUERGA  VALLADOLID"/>
    <s v="Empresa"/>
    <s v="A-47067509"/>
    <s v="Salud Particular"/>
    <x v="7"/>
    <s v="SANITAS"/>
    <x v="1"/>
  </r>
  <r>
    <s v="2026003264"/>
    <s v="1/2026/259306202"/>
    <s v="8081089266"/>
    <s v=""/>
    <x v="2"/>
    <d v="2026-02-01T00:00:00"/>
    <s v="CARRETILLAS MAYOR, S.A."/>
    <s v="MUNDISANITAS"/>
    <s v="SALUD"/>
    <n v="808.43"/>
    <s v="Eur."/>
    <n v="72.760000000000005"/>
    <s v="Eur."/>
    <n v="72.760000000000005"/>
    <s v="Eur."/>
    <n v="0"/>
    <s v="Eur."/>
    <s v=""/>
    <s v="0,00"/>
    <s v="Eur."/>
    <s v="Cartera"/>
    <s v="Cobrado"/>
    <s v="BANASEG-SV"/>
    <s v="SANITAS"/>
    <s v="SALUD"/>
    <s v="Compañía"/>
    <s v="47260"/>
    <s v="CABEZON DE PISUERGA  VALLADOLID"/>
    <s v="Empresa"/>
    <s v="A-47067509"/>
    <s v="Salud Particular"/>
    <x v="7"/>
    <s v="SANITAS"/>
    <x v="1"/>
  </r>
  <r>
    <s v="2026003265"/>
    <s v="1/2026/259305312"/>
    <s v="8081089211"/>
    <s v=""/>
    <x v="2"/>
    <d v="2026-02-01T00:00:00"/>
    <s v="MARIA ISABEL DIEZ GARCIA"/>
    <s v="MUNDISANITAS"/>
    <s v="SALUD"/>
    <n v="276.18"/>
    <s v="Eur."/>
    <n v="24.86"/>
    <s v="Eur."/>
    <n v="24.86"/>
    <s v="Eur."/>
    <n v="0"/>
    <s v="Eur."/>
    <s v=""/>
    <s v="0,00"/>
    <s v="Eur."/>
    <s v="Cartera"/>
    <s v="Cobrado"/>
    <s v="BANASEG-SV"/>
    <s v="SANITAS"/>
    <s v="SALUD"/>
    <s v="Compañía"/>
    <s v="47001"/>
    <s v="VALLADOLID  VALLADOLID"/>
    <s v="Particular"/>
    <s v="12052887-J"/>
    <s v="Salud Particular"/>
    <x v="7"/>
    <s v="SANITAS"/>
    <x v="1"/>
  </r>
  <r>
    <s v="2026003266"/>
    <s v="1/2026/259305816"/>
    <s v="8081089246"/>
    <s v=""/>
    <x v="2"/>
    <d v="2026-02-01T00:00:00"/>
    <s v="CARRETILLAS MAYOR, S.A."/>
    <s v="MUNDISANITAS"/>
    <s v="SALUD"/>
    <n v="210.29"/>
    <s v="Eur."/>
    <n v="18.93"/>
    <s v="Eur."/>
    <n v="18.93"/>
    <s v="Eur."/>
    <n v="0"/>
    <s v="Eur."/>
    <s v=""/>
    <s v="0,00"/>
    <s v="Eur."/>
    <s v="Cartera"/>
    <s v="Cobrado"/>
    <s v="BANASEG-SV"/>
    <s v="SANITAS"/>
    <s v="SALUD"/>
    <s v="Compañía"/>
    <s v="47260"/>
    <s v="CABEZON DE PISUERGA  VALLADOLID"/>
    <s v="Empresa"/>
    <s v="A-47067509"/>
    <s v="Salud Particular"/>
    <x v="7"/>
    <s v="SANITAS"/>
    <x v="1"/>
  </r>
  <r>
    <s v="2026003267"/>
    <s v="1/2026/259306551"/>
    <s v="808108924"/>
    <s v=""/>
    <x v="2"/>
    <d v="2026-02-01T00:00:00"/>
    <s v="MARTINEZ MARCOS, S.L."/>
    <s v="MUNDISANITAS"/>
    <s v="SALUD"/>
    <n v="525.88"/>
    <s v="Eur."/>
    <n v="47.33"/>
    <s v="Eur."/>
    <n v="47.33"/>
    <s v="Eur."/>
    <n v="0"/>
    <s v="Eur."/>
    <s v=""/>
    <s v="0,00"/>
    <s v="Eur."/>
    <s v="Cartera"/>
    <s v="Cobrado"/>
    <s v="BANASEG-SV"/>
    <s v="SANITAS"/>
    <s v="SALUD"/>
    <s v="Compañía"/>
    <s v="47009"/>
    <s v="VALLADOLID  VALLADOLID"/>
    <s v="Empresa"/>
    <s v="B-47060108"/>
    <s v="Salud Particular"/>
    <x v="7"/>
    <s v="SANITAS"/>
    <x v="1"/>
  </r>
  <r>
    <s v="2026003268"/>
    <s v="1/2026/259302643"/>
    <s v="8081089218"/>
    <s v=""/>
    <x v="2"/>
    <d v="2026-02-01T00:00:00"/>
    <s v="H. DE LA CALLE, S.A."/>
    <s v="MUNDISANITAS"/>
    <s v="SALUD"/>
    <n v="276.74"/>
    <s v="Eur."/>
    <n v="24.91"/>
    <s v="Eur."/>
    <n v="24.91"/>
    <s v="Eur."/>
    <n v="0"/>
    <s v="Eur."/>
    <s v=""/>
    <s v="0,00"/>
    <s v="Eur."/>
    <s v="Cartera"/>
    <s v="Cobrado"/>
    <s v="BANASEG-SV"/>
    <s v="SANITAS"/>
    <s v="SALUD"/>
    <s v="Compañía"/>
    <s v="47009"/>
    <s v="VALLADOLID   VALLADOLID"/>
    <s v="Empresa"/>
    <s v="A-47013669"/>
    <s v="Salud Particular"/>
    <x v="7"/>
    <s v="SANITAS"/>
    <x v="1"/>
  </r>
  <r>
    <s v="2026003269"/>
    <s v="1/2026/259306558"/>
    <s v="8081089228"/>
    <s v=""/>
    <x v="2"/>
    <d v="2026-02-01T00:00:00"/>
    <s v="CASADO Y MAR, S.L."/>
    <s v="MUNDISANITAS"/>
    <s v="SALUD"/>
    <n v="349.26"/>
    <s v="Eur."/>
    <n v="31.44"/>
    <s v="Eur."/>
    <n v="31.44"/>
    <s v="Eur."/>
    <n v="0"/>
    <s v="Eur."/>
    <s v=""/>
    <s v="0,00"/>
    <s v="Eur."/>
    <s v="Cartera"/>
    <s v="Cobrado"/>
    <s v="BANASEG-SV"/>
    <s v="SANITAS"/>
    <s v="SALUD"/>
    <s v="Compañía"/>
    <s v="47012"/>
    <s v="VALLADOLID  VALLADOLID"/>
    <s v="Empresa"/>
    <s v="B-47334560"/>
    <s v="Salud Particular"/>
    <x v="7"/>
    <s v="SANITAS"/>
    <x v="1"/>
  </r>
  <r>
    <s v="2026003270"/>
    <s v="1/2026/259301006"/>
    <s v="8081089296"/>
    <s v=""/>
    <x v="2"/>
    <d v="2026-02-01T00:00:00"/>
    <s v="JUAN ANTONIO SONLLEVA FUENTES"/>
    <s v="MUNDISANITAS"/>
    <s v="SALUD"/>
    <n v="510.23"/>
    <s v="Eur."/>
    <n v="45.92"/>
    <s v="Eur."/>
    <n v="45.92"/>
    <s v="Eur."/>
    <n v="0"/>
    <s v="Eur."/>
    <s v=""/>
    <s v="0,00"/>
    <s v="Eur."/>
    <s v="Cartera"/>
    <s v="Cobrado"/>
    <s v="BANASEG-SV"/>
    <s v="SANITAS"/>
    <s v="SALUD"/>
    <s v="Compañía"/>
    <s v="40154"/>
    <s v="MADRONA  SEGOVIA"/>
    <s v="Particular"/>
    <s v="03410729-J"/>
    <s v="Salud Particular"/>
    <x v="7"/>
    <s v="SANITAS"/>
    <x v="1"/>
  </r>
  <r>
    <s v="2026003271"/>
    <s v="1/2026/259306214"/>
    <s v="8081089219"/>
    <s v=""/>
    <x v="2"/>
    <d v="2026-02-01T00:00:00"/>
    <s v="PUBLICIDAD J.R.R., S.A."/>
    <s v="MUNDISANITAS"/>
    <s v="SALUD"/>
    <n v="283"/>
    <s v="Eur."/>
    <n v="25.47"/>
    <s v="Eur."/>
    <n v="25.47"/>
    <s v="Eur."/>
    <n v="0"/>
    <s v="Eur."/>
    <s v=""/>
    <s v="0,00"/>
    <s v="Eur."/>
    <s v="Cartera"/>
    <s v="Cobrado"/>
    <s v="BANASEG-SV"/>
    <s v="SANITAS"/>
    <s v="SALUD"/>
    <s v="Compañía"/>
    <s v="47004"/>
    <s v="VALLADOLID  VALLADOLID"/>
    <s v="Empresa"/>
    <s v="A-47085402"/>
    <s v="Salud Particular"/>
    <x v="7"/>
    <s v="SANITAS"/>
    <x v="1"/>
  </r>
  <r>
    <s v="2026003272"/>
    <s v="1/2026/259300460"/>
    <s v="808108925"/>
    <s v=""/>
    <x v="2"/>
    <d v="2026-02-01T00:00:00"/>
    <s v="FINCAS CONTROL, S.L."/>
    <s v="MUNDISANITAS"/>
    <s v="SALUD"/>
    <n v="769.97"/>
    <s v="Eur."/>
    <n v="69.290000000000006"/>
    <s v="Eur."/>
    <n v="69.290000000000006"/>
    <s v="Eur."/>
    <n v="0"/>
    <s v="Eur."/>
    <s v=""/>
    <s v="0,00"/>
    <s v="Eur."/>
    <s v="Cartera"/>
    <s v="Cobrado"/>
    <s v="BANASEG-SV"/>
    <s v="SANITAS"/>
    <s v="SALUD"/>
    <s v="Compañía"/>
    <s v="47009"/>
    <s v="VALLADOLID   VALLADOLID"/>
    <s v="Empresa"/>
    <s v="B-47406830"/>
    <s v="Salud Particular"/>
    <x v="7"/>
    <s v="SANITAS"/>
    <x v="1"/>
  </r>
  <r>
    <s v="2026003273"/>
    <s v="1/2026/259300469"/>
    <s v="8081089233"/>
    <s v=""/>
    <x v="2"/>
    <d v="2026-02-01T00:00:00"/>
    <s v="MANUEL MANRIQUE GONZALEZ"/>
    <s v="MUNDISANITAS"/>
    <s v="SALUD"/>
    <n v="243.91"/>
    <s v="Eur."/>
    <n v="21.95"/>
    <s v="Eur."/>
    <n v="21.95"/>
    <s v="Eur."/>
    <n v="0"/>
    <s v="Eur."/>
    <s v=""/>
    <s v="0,00"/>
    <s v="Eur."/>
    <s v="Cartera"/>
    <s v="Cobrado"/>
    <s v="BANASEG-SV"/>
    <s v="SANITAS"/>
    <s v="SALUD"/>
    <s v="Compañía"/>
    <s v="47006"/>
    <s v="VALLADOLID  VALLADOLID"/>
    <s v="Particular"/>
    <s v="12539247-S"/>
    <s v="Salud Particular"/>
    <x v="7"/>
    <s v="SANITAS"/>
    <x v="1"/>
  </r>
  <r>
    <s v="2026003274"/>
    <s v="1/2026/259430388"/>
    <s v="816738872"/>
    <s v=""/>
    <x v="2"/>
    <d v="2026-02-01T00:00:00"/>
    <s v="PEDRO AREVALO DIEZ"/>
    <s v="MULTISANITAS"/>
    <s v="SALUD"/>
    <n v="710.2"/>
    <s v="Eur."/>
    <n v="63.92"/>
    <s v="Eur."/>
    <n v="63.92"/>
    <s v="Eur."/>
    <n v="0"/>
    <s v="Eur."/>
    <s v=""/>
    <s v="0,00"/>
    <s v="Eur."/>
    <s v="Cartera"/>
    <s v="Cobrado"/>
    <s v="BANASEG-SV"/>
    <s v="SANITAS"/>
    <s v="SALUD"/>
    <s v="Compañía"/>
    <s v="47010"/>
    <s v="VALLADOLID  VALLADOLID"/>
    <s v="Particular"/>
    <s v="09289254-Z"/>
    <s v="Salud Particular"/>
    <x v="7"/>
    <s v="SANITAS"/>
    <x v="1"/>
  </r>
  <r>
    <s v="2026003275"/>
    <s v="1/2026/260117604"/>
    <s v="85063638"/>
    <s v=""/>
    <x v="2"/>
    <d v="2026-02-01T00:00:00"/>
    <s v="MARIA ISABEL AGUDO DIEZ"/>
    <s v="SANITAS UNICO"/>
    <s v="SALUD"/>
    <n v="51.06"/>
    <s v="Eur."/>
    <n v="4.5999999999999996"/>
    <s v="Eur."/>
    <n v="4.5999999999999996"/>
    <s v="Eur."/>
    <n v="0"/>
    <s v="Eur."/>
    <s v=""/>
    <s v="0,00"/>
    <s v="Eur."/>
    <s v="Cartera"/>
    <s v="Cobrado"/>
    <s v="BANASEG-SV"/>
    <s v="SANITAS"/>
    <s v="SALUD"/>
    <s v="Compañía"/>
    <s v="47014"/>
    <s v="VALLADOLID  VALLADOLID"/>
    <s v="Particular"/>
    <s v="12238506-E"/>
    <s v="Salud Particular"/>
    <x v="7"/>
    <s v="SANITAS"/>
    <x v="1"/>
  </r>
  <r>
    <s v="2026003276"/>
    <s v="8775187980"/>
    <s v="1001028087"/>
    <s v=""/>
    <x v="37"/>
    <d v="2026-01-21T00:00:00"/>
    <s v="FLORENTINO ARRIBAS ALONSO"/>
    <s v="AUTOS 2022"/>
    <s v="AUTOS"/>
    <n v="599.96"/>
    <s v="Eur."/>
    <n v="95.99"/>
    <s v="Eur."/>
    <n v="95.99"/>
    <s v="Eur."/>
    <n v="0"/>
    <s v="Eur."/>
    <s v=""/>
    <s v="0,00"/>
    <s v="Eur."/>
    <s v="Supl. Modificación de Cartera"/>
    <s v="Cobrado"/>
    <s v="BANASEG-SV"/>
    <s v="MAPFRE ESPAÑA, S.A."/>
    <s v="AUTOS"/>
    <s v="Correduría"/>
    <s v="47005"/>
    <s v="VALLADOLID  VALLADOLID"/>
    <s v="Particular"/>
    <s v="12222063-R"/>
    <s v="Autos Cat. 2"/>
    <x v="4"/>
    <s v="MAPFRE"/>
    <x v="1"/>
  </r>
  <r>
    <s v="2026003278"/>
    <s v="945007005"/>
    <s v="60339205"/>
    <s v=""/>
    <x v="2"/>
    <d v="2026-02-01T00:00:00"/>
    <s v="DONATILO CASTELLANOS MARCIEL"/>
    <s v="SALUD"/>
    <s v="SALUD"/>
    <n v="331.92"/>
    <s v="Eur."/>
    <n v="33.200000000000003"/>
    <s v="Eur."/>
    <n v="33.200000000000003"/>
    <s v="Eur."/>
    <n v="0"/>
    <s v="Eur."/>
    <s v=""/>
    <s v="0,00"/>
    <s v="Eur."/>
    <s v="Cartera"/>
    <s v="Liquidado_Cia"/>
    <s v="BANASEG-SV"/>
    <s v="ASISA"/>
    <s v="SALUD"/>
    <s v="Compañía"/>
    <s v="47001"/>
    <s v="VALLADOLID   VALLADOLID"/>
    <s v="Particular"/>
    <s v="09276388-M"/>
    <s v="Salud Particular"/>
    <x v="7"/>
    <s v="ASISA"/>
    <x v="1"/>
  </r>
  <r>
    <s v="2026003279"/>
    <s v="2025/13340248"/>
    <s v="63780830"/>
    <s v=""/>
    <x v="2"/>
    <d v="2026-02-01T00:00:00"/>
    <s v="AGENCIA DE TRANSPORTES MUÑOZ DEL RIO, S.L."/>
    <s v="SALUD"/>
    <s v="SALUD"/>
    <n v="45.3"/>
    <s v="Eur."/>
    <n v="4.54"/>
    <s v="Eur."/>
    <n v="4.54"/>
    <s v="Eur."/>
    <n v="0"/>
    <s v="Eur."/>
    <s v="ASETRA 2024"/>
    <n v="0"/>
    <s v="Eur."/>
    <s v="Producción"/>
    <s v="Liquidado_Cia"/>
    <s v="BANASEG-SV"/>
    <s v="ASISA"/>
    <s v="SALUD"/>
    <s v="Compañía"/>
    <s v="47009"/>
    <s v="VALLADOLID  VALLADOLID"/>
    <s v="Empresa"/>
    <s v="B-47298732"/>
    <s v="Salud Particular"/>
    <x v="7"/>
    <s v="ASISA"/>
    <x v="1"/>
  </r>
  <r>
    <s v="2026003277"/>
    <s v="945005539"/>
    <s v="60329210"/>
    <s v=""/>
    <x v="2"/>
    <d v="2026-02-01T00:00:00"/>
    <s v="MARIA PAZ PARRA GARCIA"/>
    <s v="SALUD"/>
    <s v="SALUD"/>
    <n v="68.86"/>
    <s v="Eur."/>
    <n v="6.89"/>
    <s v="Eur."/>
    <n v="6.89"/>
    <s v="Eur."/>
    <n v="0"/>
    <s v="Eur."/>
    <s v=""/>
    <s v="0,00"/>
    <s v="Eur."/>
    <s v="Cartera"/>
    <s v="Liquidado_Cia"/>
    <s v="BANASEG-SV"/>
    <s v="ASISA"/>
    <s v="SALUD"/>
    <s v="Compañía"/>
    <s v="47260"/>
    <s v="CABEZON DE PISUERGA  VALLADOLID"/>
    <s v="Particular"/>
    <s v="70048564-V"/>
    <s v="Salud Particular"/>
    <x v="7"/>
    <s v="ASISA"/>
    <x v="1"/>
  </r>
  <r>
    <s v="2026003280"/>
    <s v="945107296"/>
    <s v="61363999"/>
    <s v=""/>
    <x v="2"/>
    <d v="2026-02-01T00:00:00"/>
    <s v="VICTORINA RODRIGUEZ RODRIGUEZ"/>
    <s v="SALUD"/>
    <s v="SALUD"/>
    <n v="138.44999999999999"/>
    <s v="Eur."/>
    <n v="13.85"/>
    <s v="Eur."/>
    <n v="13.85"/>
    <s v="Eur."/>
    <n v="0"/>
    <s v="Eur."/>
    <s v=""/>
    <s v="0,00"/>
    <s v="Eur."/>
    <s v="Cartera"/>
    <s v="Liquidado_Cia"/>
    <s v="BANASEG-SV"/>
    <s v="ASISA"/>
    <s v="SALUD"/>
    <s v="Compañía"/>
    <s v="47014"/>
    <s v="VALLADOLID  VALLADOLID"/>
    <s v="Particular"/>
    <s v="12205454-K"/>
    <s v="Salud Particular"/>
    <x v="7"/>
    <s v="ASISA"/>
    <x v="1"/>
  </r>
  <r>
    <s v="2026003283"/>
    <s v="945082914"/>
    <s v="61085008"/>
    <s v=""/>
    <x v="2"/>
    <d v="2026-02-01T00:00:00"/>
    <s v="FERNANDO FERNANDEZ ACUÑA"/>
    <s v="SALUD"/>
    <s v="SALUD"/>
    <n v="242.96"/>
    <s v="Eur."/>
    <n v="24.28"/>
    <s v="Eur."/>
    <n v="24.28"/>
    <s v="Eur."/>
    <n v="0"/>
    <s v="Eur."/>
    <s v=""/>
    <s v="0,00"/>
    <s v="Eur."/>
    <s v="Cartera"/>
    <s v="Liquidado_Cia"/>
    <s v="BANASEG-SV"/>
    <s v="ASISA"/>
    <s v="SALUD"/>
    <s v="Compañía"/>
    <s v="40194"/>
    <s v="TRES CASAS  SEGOVIA"/>
    <s v="Particular"/>
    <s v="03467334-S"/>
    <s v="Salud Particular"/>
    <x v="7"/>
    <s v="ASISA"/>
    <x v="1"/>
  </r>
  <r>
    <s v="2026003281"/>
    <s v="2025/17684941"/>
    <s v="63880888"/>
    <s v=""/>
    <x v="2"/>
    <d v="2026-02-09T00:00:00"/>
    <s v="JHONATAN RICARDO ECHAVARRIA "/>
    <s v="SALUD"/>
    <s v="SALUD"/>
    <n v="54.43"/>
    <s v="Eur."/>
    <n v="5.44"/>
    <s v="Eur."/>
    <n v="5.44"/>
    <s v="Eur."/>
    <n v="0"/>
    <s v="Eur."/>
    <s v=""/>
    <s v="0,00"/>
    <s v="Eur."/>
    <s v="Producción"/>
    <s v="Liquidado_Cia"/>
    <s v="BANASEG-SV"/>
    <s v="ASISA"/>
    <s v="SALUD"/>
    <s v="Compañía"/>
    <s v="40002"/>
    <s v="SEGOVIA  SEGOVIA"/>
    <s v="Particular"/>
    <s v="AW006509"/>
    <s v="Salud Particular"/>
    <x v="7"/>
    <s v="ASISA"/>
    <x v="1"/>
  </r>
  <r>
    <s v="2026003282"/>
    <s v="945115793"/>
    <s v="61455209"/>
    <s v=""/>
    <x v="2"/>
    <d v="2026-02-01T00:00:00"/>
    <s v="LAURA ALONSO NAVARRO"/>
    <s v="SALUD"/>
    <s v="SALUD"/>
    <n v="333.04"/>
    <s v="Eur."/>
    <n v="33.32"/>
    <s v="Eur."/>
    <n v="33.32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03454859-Y"/>
    <s v="Salud Particular"/>
    <x v="7"/>
    <s v="ASISA"/>
    <x v="1"/>
  </r>
  <r>
    <s v="2026003284"/>
    <s v="944943775"/>
    <s v="61521363"/>
    <s v=""/>
    <x v="2"/>
    <d v="2026-02-01T00:00:00"/>
    <s v="LUCIA GOMEZ  ALONSO"/>
    <s v="DENTAL"/>
    <s v="SALUD"/>
    <n v="9.66"/>
    <s v="Eur."/>
    <n v="0.97"/>
    <s v="Eur."/>
    <n v="0.97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70261562-N"/>
    <s v="Salud Particular"/>
    <x v="7"/>
    <s v="ASISA"/>
    <x v="1"/>
  </r>
  <r>
    <s v="2026003285"/>
    <s v="944943784"/>
    <s v="61521547"/>
    <s v=""/>
    <x v="2"/>
    <d v="2026-02-01T00:00:00"/>
    <s v="BORJA GOMEZ ALONSO"/>
    <s v="DENTAL"/>
    <s v="SALUD"/>
    <n v="9.66"/>
    <s v="Eur."/>
    <n v="0.97"/>
    <s v="Eur."/>
    <n v="0.97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70254939-J"/>
    <s v="Salud Particular"/>
    <x v="7"/>
    <s v="ASISA"/>
    <x v="1"/>
  </r>
  <r>
    <s v="2026003286"/>
    <s v="945117914"/>
    <s v="61482610"/>
    <s v=""/>
    <x v="2"/>
    <d v="2026-02-01T00:00:00"/>
    <s v="CESAR SANABRIA GARCIA "/>
    <s v="SALUD"/>
    <s v="SALUD"/>
    <n v="75.39"/>
    <s v="Eur."/>
    <n v="7.54"/>
    <s v="Eur."/>
    <n v="7.54"/>
    <s v="Eur."/>
    <n v="0"/>
    <s v="Eur."/>
    <s v=""/>
    <s v="0,00"/>
    <s v="Eur."/>
    <s v="Cartera"/>
    <s v="Liquidado_Cia"/>
    <s v="BANASEG-SV"/>
    <s v="ASISA"/>
    <s v="SALUD"/>
    <s v="Compañía"/>
    <s v="47195"/>
    <s v="ARROYO DE LA ENCOMIENDA  VALLADOLID"/>
    <s v="Particular"/>
    <s v="12398606-L"/>
    <s v="Salud Particular"/>
    <x v="7"/>
    <s v="ASISA"/>
    <x v="1"/>
  </r>
  <r>
    <s v="2026003287"/>
    <s v="945062263"/>
    <s v="60867406"/>
    <s v=""/>
    <x v="2"/>
    <d v="2026-02-01T00:00:00"/>
    <s v="CARLOS CASTRO SINDE"/>
    <s v="SALUD"/>
    <s v="SALUD"/>
    <n v="152.37"/>
    <s v="Eur."/>
    <n v="15.24"/>
    <s v="Eur."/>
    <n v="15.24"/>
    <s v="Eur."/>
    <n v="0"/>
    <s v="Eur."/>
    <s v=""/>
    <s v="0,00"/>
    <s v="Eur."/>
    <s v="Cartera"/>
    <s v="Liquidado_Cia"/>
    <s v="BANASEG-SV"/>
    <s v="ASISA"/>
    <s v="SALUD"/>
    <s v="Compañía"/>
    <s v="47014"/>
    <s v="VALLADOLID  VALLADOLID"/>
    <s v="Particular"/>
    <s v="71135193-B"/>
    <s v="Salud Particular"/>
    <x v="7"/>
    <s v="ASISA"/>
    <x v="1"/>
  </r>
  <r>
    <s v="2026003288"/>
    <s v="2025/16494572"/>
    <s v="61570068"/>
    <s v=""/>
    <x v="2"/>
    <d v="2026-02-01T00:00:00"/>
    <s v="JOSE MANUEL MARGARETO CUENCA"/>
    <s v="SALUD"/>
    <s v="SALUD"/>
    <n v="79.2"/>
    <s v="Eur."/>
    <n v="7.93"/>
    <s v="Eur."/>
    <n v="7.93"/>
    <s v="Eur."/>
    <n v="0"/>
    <s v="Eur."/>
    <s v=""/>
    <s v="0,00"/>
    <s v="Eur."/>
    <s v="Cartera"/>
    <s v="Liquidado_Cia"/>
    <s v="BANASEG-SV"/>
    <s v="ASISA"/>
    <s v="SALUD"/>
    <s v="Compañía"/>
    <s v="47008"/>
    <s v="VALLADOLID  VALLADOLID"/>
    <s v="Particular"/>
    <s v="12392774-Y"/>
    <s v="Salud Particular"/>
    <x v="7"/>
    <s v="ASISA"/>
    <x v="1"/>
  </r>
  <r>
    <s v="2026003289"/>
    <s v="944923605"/>
    <s v="61455386"/>
    <s v=""/>
    <x v="2"/>
    <d v="2026-02-01T00:00:00"/>
    <s v="LAURA ALONSO NAVARRO"/>
    <s v="DENTAL"/>
    <s v="SALUD"/>
    <n v="17.940000000000001"/>
    <s v="Eur."/>
    <n v="1.79"/>
    <s v="Eur."/>
    <n v="1.79"/>
    <s v="Eur."/>
    <n v="0"/>
    <s v="Eur."/>
    <s v=""/>
    <s v="0,00"/>
    <s v="Eur."/>
    <s v="Cartera"/>
    <s v="Liquidado_Cia"/>
    <s v="BANASEG-SV"/>
    <s v="ASISA"/>
    <s v="SALUD"/>
    <s v="Compañía"/>
    <s v="40197"/>
    <s v="SAN CRISTOBAL DE SEGOVIA  SEGOVIA"/>
    <s v="Particular"/>
    <s v="03454859-Y"/>
    <s v="Salud Particular"/>
    <x v="7"/>
    <s v="ASISA"/>
    <x v="1"/>
  </r>
  <r>
    <s v="2026003290"/>
    <s v="944923296"/>
    <s v="61272258"/>
    <s v=""/>
    <x v="2"/>
    <d v="2026-02-01T00:00:00"/>
    <s v="FERNANDO FERNANDEZ ACUÑA"/>
    <s v="DENTAL"/>
    <s v="SALUD"/>
    <n v="17.940000000000001"/>
    <s v="Eur."/>
    <n v="1.79"/>
    <s v="Eur."/>
    <n v="1.79"/>
    <s v="Eur."/>
    <n v="0"/>
    <s v="Eur."/>
    <s v=""/>
    <s v="0,00"/>
    <s v="Eur."/>
    <s v="Cartera"/>
    <s v="Liquidado_Cia"/>
    <s v="BANASEG-SV"/>
    <s v="ASISA"/>
    <s v="SALUD"/>
    <s v="Compañía"/>
    <s v="40194"/>
    <s v="TRES CASAS  SEGOVIA"/>
    <s v="Particular"/>
    <s v="03467334-S"/>
    <s v="Salud Particular"/>
    <x v="7"/>
    <s v="ASISA"/>
    <x v="1"/>
  </r>
  <r>
    <s v="2026003293"/>
    <s v="6034732"/>
    <s v="7002600011555"/>
    <s v=""/>
    <x v="22"/>
    <d v="2026-02-13T00:00:00"/>
    <s v="PABLO HOYA SERNA"/>
    <s v="ASISTENCIA EN VIAJE"/>
    <s v="ACCIDENTES"/>
    <n v="65.48"/>
    <s v="Eur."/>
    <n v="9.82"/>
    <s v="Eur."/>
    <n v="9.82"/>
    <s v="Eur."/>
    <n v="0"/>
    <s v="Eur."/>
    <s v=""/>
    <s v="0,00"/>
    <s v="Eur."/>
    <s v="Producción"/>
    <s v="Liquidado_Cia"/>
    <s v="BANASEG-SV"/>
    <s v="MAPFRE ESPAÑA, S.A."/>
    <s v="ACCIDENTES"/>
    <s v="Compañía"/>
    <s v="37007"/>
    <s v="SALAMANCA  SALAMANCA"/>
    <s v="Particular"/>
    <s v="07966811-W"/>
    <s v="Asistencia Viaje"/>
    <x v="13"/>
    <s v="MAPFRE"/>
    <x v="1"/>
  </r>
  <r>
    <s v="2026003294"/>
    <s v="6035748"/>
    <s v="700-2600012064"/>
    <s v=""/>
    <x v="37"/>
    <d v="2026-02-20T00:00:00"/>
    <s v="MARGARITA LUCAS BARRIOS"/>
    <s v="ASISTENCIA EN VIAJE"/>
    <s v="ACCIDENTES"/>
    <n v="63.69"/>
    <s v="Eur."/>
    <n v="9.5500000000000007"/>
    <s v="Eur."/>
    <n v="9.5500000000000007"/>
    <s v="Eur."/>
    <n v="0"/>
    <s v="Eur."/>
    <s v=""/>
    <s v="0,00"/>
    <s v="Eur."/>
    <s v="Producción"/>
    <s v="Liquidado_Cia"/>
    <s v="BANASEG-SV"/>
    <s v="MAPFRE ESPAÑA, S.A."/>
    <s v="ACCIDENTES"/>
    <s v="Compañía"/>
    <s v="47008"/>
    <s v="VALLADOLID  VALLADOLID"/>
    <s v="Particular"/>
    <s v="71135883-B"/>
    <s v="Asistencia Viaje"/>
    <x v="13"/>
    <s v="MAPFRE"/>
    <x v="1"/>
  </r>
  <r>
    <s v="2026003295"/>
    <s v="7602100101"/>
    <s v="D9T180000003"/>
    <s v=""/>
    <x v="37"/>
    <d v="2026-02-10T00:00:00"/>
    <s v="MARTINEZ MARCOS, S.L."/>
    <s v="HELVETIA TRANSPORTE MERCANCIAS"/>
    <s v="TRANSPORTES"/>
    <n v="123.22"/>
    <s v="Eur."/>
    <n v="27.72"/>
    <s v="Eur."/>
    <n v="27.72"/>
    <s v="Eur."/>
    <n v="0"/>
    <s v="Eur."/>
    <s v=""/>
    <s v="0,00"/>
    <s v="Eur."/>
    <s v="Cartera"/>
    <s v="Facturado"/>
    <s v="BANASEG-SV"/>
    <s v="HELVETIA"/>
    <s v="TRANSPORTES"/>
    <s v="Correduría"/>
    <s v="47009"/>
    <s v="VALLADOLID  VALLADOLID"/>
    <s v="Empresa"/>
    <s v="B-47060108"/>
    <s v="Transportes Mercancías"/>
    <x v="8"/>
    <s v="HELVETIA"/>
    <x v="1"/>
  </r>
  <r>
    <s v="2026003297"/>
    <s v="8755346351"/>
    <s v="329024410417"/>
    <s v=""/>
    <x v="0"/>
    <d v="2026-01-01T00:00:00"/>
    <s v="PEDRO ORTEGA ARANDA"/>
    <s v="MEDISALUD"/>
    <s v="SALUD"/>
    <n v="481.36"/>
    <s v="Eur."/>
    <n v="48.12"/>
    <s v="Eur."/>
    <n v="48.12"/>
    <s v="Eur."/>
    <n v="0"/>
    <s v="Eur."/>
    <s v=""/>
    <s v="0,00"/>
    <s v="Eur."/>
    <s v="Cartera"/>
    <s v="Liquidado_Cia"/>
    <s v="BANASEG-SV"/>
    <s v="MAPFRE ESPAÑA, S.A."/>
    <s v="SALUD"/>
    <s v="Compañía"/>
    <s v="34419"/>
    <s v="HUSILLOS  PALENCIA"/>
    <s v="Particular"/>
    <s v="12370244-Q"/>
    <s v="Salud Particular"/>
    <x v="7"/>
    <s v="MAPFRE"/>
    <x v="0"/>
  </r>
  <r>
    <s v="2026003307"/>
    <s v="881721603"/>
    <s v="12372022-02023"/>
    <s v=""/>
    <x v="22"/>
    <d v="2026-02-11T00:00:00"/>
    <s v="TTES. SABAS VALLADOLID, S.L."/>
    <s v="AUTOGRUP V.03 (VH.COM. 2ª CATEG.)"/>
    <s v="AUTO FLOTA"/>
    <n v="355.83"/>
    <s v="Eur."/>
    <n v="42.7"/>
    <s v="Eur."/>
    <n v="42.7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299"/>
    <s v="881782027"/>
    <s v="12716155-02750"/>
    <s v=""/>
    <x v="22"/>
    <d v="2026-02-11T00:00:00"/>
    <s v="PALIBEX VALLADOLID CENTRO, S.L."/>
    <s v="AUTOGRUP V.03 (VH.COM. 2ª CATEG.)"/>
    <s v="AUTO FLOTA"/>
    <n v="876.48"/>
    <s v="Eur."/>
    <n v="105.18"/>
    <s v="Eur."/>
    <n v="105.18"/>
    <s v="Eur."/>
    <n v="0"/>
    <s v="Eur."/>
    <s v=""/>
    <s v="0,00"/>
    <s v="Eur."/>
    <s v="Producción"/>
    <s v="Cobrado"/>
    <s v="BANASEG-SV"/>
    <s v="ALLIANZ"/>
    <s v="AUTOS"/>
    <s v="Correduría"/>
    <s v="47008"/>
    <s v="VALLADOLID  VALLADOLID"/>
    <s v="Empresa"/>
    <s v="B-47740923"/>
    <s v="Autos Flotas"/>
    <x v="4"/>
    <s v="ALLIANZ"/>
    <x v="1"/>
  </r>
  <r>
    <s v="2026003308"/>
    <s v="881746733"/>
    <s v="36780076-01417"/>
    <s v=""/>
    <x v="22"/>
    <d v="2026-02-11T00:00:00"/>
    <s v="FLORENCIO LAMA BLANCO"/>
    <s v="ALLIANZ AUTO V. 08 COLECTIVO"/>
    <s v="AUTO FLOTA"/>
    <n v="146.58000000000001"/>
    <s v="Eur."/>
    <n v="17.59"/>
    <s v="Eur."/>
    <n v="17.59"/>
    <s v="Eur."/>
    <n v="0"/>
    <s v="Eur."/>
    <s v=""/>
    <s v="0,00"/>
    <s v="Eur."/>
    <s v="Producción"/>
    <s v="Cobrado"/>
    <s v="BANASEG-SV"/>
    <s v="ALLIANZ"/>
    <s v="AUTOS"/>
    <s v="Correduría"/>
    <s v="19208"/>
    <s v="ALOVERA  GUADALAJARA"/>
    <s v="Particular"/>
    <s v="36577202-A"/>
    <s v="Autos Flotas"/>
    <x v="4"/>
    <s v="ALLIANZ"/>
    <x v="1"/>
  </r>
  <r>
    <s v="2026003306"/>
    <s v="881721736"/>
    <s v="12372022-02024"/>
    <s v=""/>
    <x v="22"/>
    <d v="2026-02-11T00:00:00"/>
    <s v="TTES. SABAS VALLADOLID, S.L."/>
    <s v="AUTOGRUP V.03 (VH.COM. 2ª CATEG.)"/>
    <s v="AUTO FLOTA"/>
    <n v="355.83"/>
    <s v="Eur."/>
    <n v="42.7"/>
    <s v="Eur."/>
    <n v="42.7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298"/>
    <s v="881778470"/>
    <s v="58356988"/>
    <s v=""/>
    <x v="22"/>
    <d v="2026-02-11T00:00:00"/>
    <s v="WILBERT HELBERT GONZALES SEGURA"/>
    <s v="1216-ALLIANZ PATINETE"/>
    <s v="AUTOS"/>
    <n v="88.93"/>
    <s v="Eur."/>
    <n v="13.34"/>
    <s v="Eur."/>
    <n v="13.34"/>
    <s v="Eur."/>
    <n v="0"/>
    <s v="Eur."/>
    <s v=""/>
    <s v="0,00"/>
    <s v="Eur."/>
    <s v="Producción"/>
    <s v="Devuelto"/>
    <s v="BANASEG-SV"/>
    <s v="ALLIANZ"/>
    <s v="AUTOS"/>
    <s v="Compañía"/>
    <s v="47005"/>
    <s v="VALLADOLID  VALLADOLID"/>
    <s v="Particular"/>
    <s v="Z2552240-G"/>
    <s v="Autos Cat. 3"/>
    <x v="0"/>
    <s v="ALLIANZ"/>
    <x v="1"/>
  </r>
  <r>
    <s v="2026003309"/>
    <s v="881799245"/>
    <s v="31957932-00452"/>
    <s v=""/>
    <x v="22"/>
    <d v="2026-02-11T00:00:00"/>
    <s v="LOGISTICA GLOBAL DEL SUR, S.L."/>
    <s v="AUTOGRUP V.03 (VH.COM. 2ª CATEG.)"/>
    <s v="AUTO FLOTA"/>
    <n v="507.1"/>
    <s v="Eur."/>
    <n v="40.57"/>
    <s v="Eur."/>
    <n v="40.57"/>
    <s v="Eur."/>
    <n v="0"/>
    <s v="Eur."/>
    <s v=""/>
    <s v="0,00"/>
    <s v="Eur."/>
    <s v="Producción"/>
    <s v="Facturado"/>
    <s v="BANASEG-SV"/>
    <s v="ALLIANZ"/>
    <s v="AUTOS"/>
    <s v="Correduría"/>
    <s v="48170"/>
    <s v="ZAMUDIO  VIZCAYA"/>
    <s v="Empresa"/>
    <s v="B-93686236"/>
    <s v="Autos Flotas"/>
    <x v="4"/>
    <s v="ALLIANZ"/>
    <x v="1"/>
  </r>
  <r>
    <s v="2026003302"/>
    <s v="881977486"/>
    <s v="12716155-02405"/>
    <s v=""/>
    <x v="22"/>
    <d v="2026-01-22T00:00:00"/>
    <s v="UTE GOMAS PEDRAJAS"/>
    <s v="AUTOGRUP V.03 (VH.COM. 2ª CATEG.)"/>
    <s v="AUTO FLOTA"/>
    <n v="-1100.46"/>
    <s v="Eur."/>
    <n v="-132.06"/>
    <s v="Eur."/>
    <n v="-132.06"/>
    <s v="Eur."/>
    <n v="0"/>
    <s v="Eur."/>
    <s v=""/>
    <s v="0,00"/>
    <s v="Eur."/>
    <s v="Único Cartera"/>
    <s v="Liquidado_Cia"/>
    <s v="BANASEG-SV"/>
    <s v="ALLIANZ"/>
    <s v="AUTOS"/>
    <s v="Correduría"/>
    <s v="47430"/>
    <s v="PEDRAJAS DE SAN ESTEBAN  VALLADOLID"/>
    <s v="Empresa"/>
    <s v="U-47747928"/>
    <s v="Autos Flotas"/>
    <x v="4"/>
    <s v="ALLIANZ"/>
    <x v="1"/>
  </r>
  <r>
    <s v="2026003304"/>
    <s v="881592566"/>
    <s v="12716155-02745"/>
    <s v=""/>
    <x v="22"/>
    <d v="2026-02-09T00:00:00"/>
    <s v="LOGISTICA Y DISTRIBUCION BARROSO, S.L."/>
    <s v="AUTOGRUP V.03 (VH.COM. 2ª CATEG.)"/>
    <s v="AUTO FLOTA"/>
    <n v="364.16"/>
    <s v="Eur."/>
    <n v="46.43"/>
    <s v="Eur."/>
    <n v="43.7"/>
    <s v="Eur."/>
    <n v="2.73"/>
    <s v="Eur."/>
    <s v=""/>
    <s v="0,00"/>
    <s v="Eur."/>
    <s v="Producción"/>
    <s v="Cobrado"/>
    <s v="BANASEG-SV"/>
    <s v="ALLIANZ"/>
    <s v="AUTOS"/>
    <s v="Correduría"/>
    <s v="41770"/>
    <s v="MONTELLANO  SEVILLA"/>
    <s v="Empresa"/>
    <s v="B-90000282"/>
    <s v="Autos Flotas"/>
    <x v="4"/>
    <s v="ALLIANZ"/>
    <x v="1"/>
  </r>
  <r>
    <s v="2026003722"/>
    <s v="006440766740"/>
    <s v="152759973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1"/>
    <s v="006440710630"/>
    <s v="152756896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3"/>
    <s v="006440716240"/>
    <s v="152757241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312"/>
    <s v="006439834730"/>
    <s v="152701538"/>
    <s v=""/>
    <x v="40"/>
    <d v="2026-02-11T00:00:00"/>
    <s v="POL BRUGMAN S.L."/>
    <s v="RESPONSABILIDAD CIVIL GENERAL"/>
    <s v="R.C."/>
    <n v="784.11"/>
    <s v="Eur."/>
    <n v="156.83000000000001"/>
    <s v="Eur."/>
    <n v="156.83000000000001"/>
    <s v="Eur."/>
    <n v="0"/>
    <s v="Eur."/>
    <s v="ASETRA 2024"/>
    <n v="0"/>
    <s v="Eur."/>
    <s v="Producción"/>
    <s v="Cobrado"/>
    <s v="BANASEG-SV"/>
    <s v="ZURICH INSURANCE"/>
    <s v="R.C."/>
    <s v="Correduría"/>
    <s v="47195"/>
    <s v="ARROYO DE LA ENCOMIENDA  VALLADOLID"/>
    <s v="Empresa"/>
    <s v="B-47702220"/>
    <s v="Responsabilidad Civil Empresa"/>
    <x v="5"/>
    <s v="ZURICH"/>
    <x v="1"/>
  </r>
  <r>
    <s v="2026003724"/>
    <s v="006440705270"/>
    <s v="152756631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5"/>
    <s v="006440768340"/>
    <s v="152760047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6"/>
    <s v="006440712870"/>
    <s v="152757134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7"/>
    <s v="006440769690"/>
    <s v="152760120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8"/>
    <s v="006440771920"/>
    <s v="152760245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29"/>
    <s v="006440779130"/>
    <s v="152760591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0"/>
    <s v="006440790100"/>
    <s v="152761060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1"/>
    <s v="006440781730"/>
    <s v="152760708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2"/>
    <s v="006440787160"/>
    <s v="152760922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3"/>
    <s v="006440776820"/>
    <s v="152760500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4"/>
    <s v="006440773980"/>
    <s v="152760344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5"/>
    <s v="006440788690"/>
    <s v="152760997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6"/>
    <s v="006440792610"/>
    <s v="152761185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7"/>
    <s v="006440795190"/>
    <s v="152761359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8"/>
    <s v="006440806410"/>
    <s v="152762043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39"/>
    <s v="006440801330"/>
    <s v="152761730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1"/>
    <s v="006440805070"/>
    <s v="152761953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0"/>
    <s v="006440810610"/>
    <s v="152762241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2"/>
    <s v="006440809090"/>
    <s v="152762134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3"/>
    <s v="006440812490"/>
    <s v="152762332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4"/>
    <s v="006440815330"/>
    <s v="152762498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5"/>
    <s v="006440813920"/>
    <s v="152762431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6"/>
    <s v="006440816950"/>
    <s v="152762589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7"/>
    <s v="006440844060"/>
    <s v="152763074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8"/>
    <s v="006440822570"/>
    <s v="152762878"/>
    <s v=""/>
    <x v="0"/>
    <d v="2026-01-01T00:00:00"/>
    <s v="ANDRES SDAD COOP."/>
    <s v="AUTO FLOTA ZURICH"/>
    <s v="AUTO FLOTA"/>
    <n v="171.81"/>
    <s v="Eur."/>
    <n v="24.05"/>
    <s v="Eur."/>
    <n v="24.05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50"/>
    <s v="006440853160"/>
    <s v="152763926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49"/>
    <s v="006440855570"/>
    <s v="152764007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751"/>
    <s v="006440865920"/>
    <s v="152759833"/>
    <s v=""/>
    <x v="0"/>
    <d v="2026-01-01T00:00:00"/>
    <s v="ANDRES SDAD COOP."/>
    <s v="AUTO FLOTA ZURICH"/>
    <s v="AUTO FLOTA"/>
    <n v="40.520000000000003"/>
    <s v="Eur."/>
    <n v="5.67"/>
    <s v="Eur."/>
    <n v="5.67"/>
    <s v="Eur."/>
    <n v="0"/>
    <s v="Eur."/>
    <s v="ASETRA 2024"/>
    <n v="0"/>
    <s v="Eur."/>
    <s v="Producción"/>
    <s v="Facturado"/>
    <s v="BANASEG-SV"/>
    <s v="ZURICH INSURANCE"/>
    <s v="AUTOS"/>
    <s v="Correduría"/>
    <s v="47350"/>
    <s v="QUINTANILLA DE ONESIMO  VALLADOLID"/>
    <s v="Empresa"/>
    <s v="F-47303029"/>
    <s v="Autos Flotas"/>
    <x v="4"/>
    <s v="ZURICH"/>
    <x v="0"/>
  </r>
  <r>
    <s v="2026003329"/>
    <s v="474359116-A"/>
    <s v="549390177"/>
    <s v=""/>
    <x v="20"/>
    <d v="2026-02-11T00:00:00"/>
    <s v="FRANCISCO JAVIER REDONDO FRANCISCO"/>
    <s v="TURISMOS"/>
    <s v="AUTOS"/>
    <n v="299.3"/>
    <s v="Eur."/>
    <n v="35.92"/>
    <s v="Eur."/>
    <n v="35.92"/>
    <s v="Eur."/>
    <n v="0"/>
    <s v="Eur."/>
    <s v=""/>
    <s v="0,00"/>
    <s v="Eur."/>
    <s v="Producción"/>
    <s v="Cobrado"/>
    <s v="BANASEG-SV"/>
    <s v="OCCIDENT GCO, S.A.U. DE SEGUROS Y REASEGUROS"/>
    <s v="AUTOS"/>
    <s v="Correduría"/>
    <s v="47011"/>
    <s v="VALLADOLID  VALLADOLID"/>
    <s v="Particular"/>
    <s v="09275526-V"/>
    <s v="Autos Cat. 1"/>
    <x v="0"/>
    <s v="OCCIDENT"/>
    <x v="1"/>
  </r>
  <r>
    <s v="2026003324"/>
    <s v="8775450711"/>
    <s v="782380037885"/>
    <s v=""/>
    <x v="40"/>
    <d v="2026-02-21T00:00:00"/>
    <s v="TARSILA FERNANDEZ GAYO, S.L.U."/>
    <s v="MULTIRRIESGO EMPRESARIAL"/>
    <s v="M. INDUSTRIAL"/>
    <n v="326.27999999999997"/>
    <s v="Eur."/>
    <n v="79.94"/>
    <s v="Eur."/>
    <n v="79.94"/>
    <s v="Eur."/>
    <n v="0"/>
    <s v="Eur."/>
    <s v=""/>
    <s v="0,00"/>
    <s v="Eur."/>
    <s v="Sup. Temp.Cartera"/>
    <s v="Cobrado"/>
    <s v="BANASEG-SV"/>
    <s v="MAPFRE ESPAÑA, S.A."/>
    <s v="MULTIRRIESGOS INDUSTRIAL"/>
    <s v="Correduría"/>
    <s v="47080"/>
    <s v="VALLADOLID  VALLADOLID"/>
    <s v="Empresa"/>
    <s v="B-47757166"/>
    <s v="Multirriesgo Industriales (PYME)"/>
    <x v="1"/>
    <s v="MAPFRE"/>
    <x v="1"/>
  </r>
  <r>
    <s v="2026003752"/>
    <s v="881849123"/>
    <s v="36414525"/>
    <s v=""/>
    <x v="0"/>
    <d v="2026-01-01T00:00:00"/>
    <s v="GRANDURE, S.L."/>
    <s v="AUTOGRUP V.03 (VH.COM. 2ª CATEG.)"/>
    <s v="AUTO FLOTA"/>
    <n v="354.25"/>
    <s v="Eur."/>
    <n v="42.51"/>
    <s v="Eur."/>
    <n v="42.51"/>
    <s v="Eur."/>
    <n v="0"/>
    <s v="Eur."/>
    <s v=""/>
    <s v="0,00"/>
    <s v="Eur."/>
    <s v="Cartera"/>
    <s v="Facturado"/>
    <s v="BANASEG-SV"/>
    <s v="ALLIANZ"/>
    <s v="AUTOS"/>
    <s v="Correduría"/>
    <s v="47193"/>
    <s v="LA CISTERNIGA  VALLADOLID"/>
    <s v="Empresa"/>
    <s v="B-47682950"/>
    <s v="Autos Flotas"/>
    <x v="4"/>
    <s v="ALLIANZ"/>
    <x v="0"/>
  </r>
  <r>
    <s v="2026003330"/>
    <s v="881840601"/>
    <s v="12372022-02021"/>
    <s v=""/>
    <x v="20"/>
    <d v="2026-02-06T00:00:00"/>
    <s v="TRANSPORTES FRIO DUERO, S.L."/>
    <s v="AUTOGRUP V.03 (VH.COM. 2ª CATEG.)"/>
    <s v="AUTO FLOTA"/>
    <n v="0.05"/>
    <s v="Eur."/>
    <n v="0.01"/>
    <s v="Eur."/>
    <n v="0.01"/>
    <s v="Eur."/>
    <n v="0"/>
    <s v="Eur."/>
    <s v=""/>
    <s v="0,00"/>
    <s v="Eur."/>
    <s v="Producción"/>
    <s v="Cobrado"/>
    <s v="BANASEG-SV"/>
    <s v="ALLIANZ"/>
    <s v="AUTOS"/>
    <s v="Correduría"/>
    <s v="19200"/>
    <s v="AZUQUECA DE HENARES  GUADALAJARA"/>
    <s v="Empresa"/>
    <s v="B-75848481"/>
    <s v="Autos Flotas"/>
    <x v="4"/>
    <s v="ALLIANZ"/>
    <x v="1"/>
  </r>
  <r>
    <s v="2026003775"/>
    <s v="881849404"/>
    <s v="36414525"/>
    <s v=""/>
    <x v="2"/>
    <d v="2026-02-01T00:00:00"/>
    <s v="GRANDURE, S.L."/>
    <s v="AUTOGRUP V.03 (VH.COM. 2ª CATEG.)"/>
    <s v="AUTO FLOTA"/>
    <n v="354.25"/>
    <s v="Eur."/>
    <n v="42.51"/>
    <s v="Eur."/>
    <n v="42.51"/>
    <s v="Eur."/>
    <n v="0"/>
    <s v="Eur."/>
    <s v=""/>
    <s v="0,00"/>
    <s v="Eur."/>
    <s v="Cartera"/>
    <s v="Facturado"/>
    <s v="BANASEG-SV"/>
    <s v="ALLIANZ"/>
    <s v="AUTOS"/>
    <s v="Correduría"/>
    <s v="47193"/>
    <s v="LA CISTERNIGA  VALLADOLID"/>
    <s v="Empresa"/>
    <s v="B-47682950"/>
    <s v="Autos Flotas"/>
    <x v="4"/>
    <s v="ALLIANZ"/>
    <x v="1"/>
  </r>
  <r>
    <s v="2026003331"/>
    <s v="881840742"/>
    <s v="12372022-02022"/>
    <s v=""/>
    <x v="20"/>
    <d v="2026-02-06T00:00:00"/>
    <s v="TRANSPORTES FRIO DUERO, S.L."/>
    <s v="AUTOGRUP V.03 (VH.COM. 2ª CATEG.)"/>
    <s v="AUTO FLOTA"/>
    <n v="0.06"/>
    <s v="Eur."/>
    <n v="0.01"/>
    <s v="Eur."/>
    <n v="0.01"/>
    <s v="Eur."/>
    <n v="0"/>
    <s v="Eur."/>
    <s v=""/>
    <s v="0,00"/>
    <s v="Eur."/>
    <s v="Producción"/>
    <s v="Cobrado"/>
    <s v="BANASEG-SV"/>
    <s v="ALLIANZ"/>
    <s v="AUTOS"/>
    <s v="Correduría"/>
    <s v="19200"/>
    <s v="AZUQUECA DE HENARES  GUADALAJARA"/>
    <s v="Empresa"/>
    <s v="B-75848481"/>
    <s v="Autos Flotas"/>
    <x v="4"/>
    <s v="ALLIANZ"/>
    <x v="1"/>
  </r>
  <r>
    <s v="2026003313"/>
    <s v="881854941"/>
    <s v="12372022-02025"/>
    <s v=""/>
    <x v="40"/>
    <d v="2026-02-15T00:00:00"/>
    <s v="MARIETA YURIEVA METODIEVA"/>
    <s v="AUTOGRUP V.03 (VH.COM. 2ª CATEG.)"/>
    <s v="AUTO FLOTA"/>
    <n v="1103.8599999999999"/>
    <s v="Eur."/>
    <n v="132.46"/>
    <s v="Eur."/>
    <n v="132.46"/>
    <s v="Eur."/>
    <n v="0"/>
    <s v="Eur."/>
    <s v=""/>
    <s v="0,00"/>
    <s v="Eur."/>
    <s v="Producción"/>
    <s v="Cobrado"/>
    <s v="BANASEG-SV"/>
    <s v="ALLIANZ"/>
    <s v="AUTOS"/>
    <s v="Correduría"/>
    <s v="47410"/>
    <s v="OLMEDO  VALLADOLID"/>
    <s v="Particular"/>
    <s v="X4811363-Q"/>
    <s v="Autos Flotas"/>
    <x v="4"/>
    <s v="ALLIANZ"/>
    <x v="1"/>
  </r>
  <r>
    <s v="2026003311"/>
    <s v="881896298"/>
    <s v="12716155-02751"/>
    <s v=""/>
    <x v="40"/>
    <d v="2026-02-12T00:00:00"/>
    <s v="KARIM SAOULA LABLAQ"/>
    <s v="AUTOGRUP V.03 (VH.COM. 2ª CATEG.)"/>
    <s v="AUTO FLOTA"/>
    <n v="644.83000000000004"/>
    <s v="Eur."/>
    <n v="77.38"/>
    <s v="Eur."/>
    <n v="77.38"/>
    <s v="Eur."/>
    <n v="0"/>
    <s v="Eur."/>
    <s v=""/>
    <s v="0,00"/>
    <s v="Eur."/>
    <s v="Producción"/>
    <s v="Cobrado"/>
    <s v="BANASEG-SV"/>
    <s v="ALLIANZ"/>
    <s v="AUTOS"/>
    <s v="Correduría"/>
    <s v="47009"/>
    <s v="LA OVERUELA  VALLADOLID"/>
    <s v="Particular"/>
    <s v="71328245-R"/>
    <s v="Autos Flotas"/>
    <x v="4"/>
    <s v="ALLIANZ"/>
    <x v="1"/>
  </r>
  <r>
    <s v="2026003318"/>
    <s v="881913812"/>
    <s v="58364609"/>
    <s v=""/>
    <x v="40"/>
    <d v="2026-02-12T00:00:00"/>
    <s v="TRANSMISABE, S.L."/>
    <s v="ALLIANZ MERCANCIAS PYME"/>
    <s v="TRANSPORTES"/>
    <n v="1352.16"/>
    <s v="Eur."/>
    <n v="236.63"/>
    <s v="Eur."/>
    <n v="236.63"/>
    <s v="Eur."/>
    <n v="0"/>
    <s v="Eur."/>
    <s v=""/>
    <s v="0,00"/>
    <s v="Eur."/>
    <s v="Producción"/>
    <s v="Cobrado"/>
    <s v="BANASEG-SV"/>
    <s v="ALLIANZ"/>
    <s v="TRANSPORTES"/>
    <s v="Correduría"/>
    <s v="41720"/>
    <s v="LOS PALACIOS Y VILLAFRANCA  SEVILLA"/>
    <s v="Empresa"/>
    <s v="B-90273434"/>
    <s v="Transportes Mercancías"/>
    <x v="8"/>
    <s v="ALLIANZ"/>
    <x v="1"/>
  </r>
  <r>
    <s v="2026003774"/>
    <s v="881868917"/>
    <s v="999847612"/>
    <s v=""/>
    <x v="2"/>
    <d v="2026-02-01T00:00:00"/>
    <s v="HORMIGONES RODRIGUEZ, S.A."/>
    <s v="AUTOGRUP V.03 (VH.COM. 2ª CATEG.)"/>
    <s v="AUTO FLOTA"/>
    <n v="171"/>
    <s v="Eur."/>
    <n v="20.52"/>
    <s v="Eur."/>
    <n v="20.52"/>
    <s v="Eur."/>
    <n v="0"/>
    <s v="Eur."/>
    <s v=""/>
    <s v="0,00"/>
    <s v="Eur."/>
    <s v="Cartera"/>
    <s v="Facturado"/>
    <s v="BANASEG-SV"/>
    <s v="ALLIANZ"/>
    <s v="AUTOS"/>
    <s v="Correduría"/>
    <s v="47012"/>
    <s v="VALLADOLID  VALLADOLID"/>
    <s v="Empresa"/>
    <s v="A-47011721"/>
    <s v="Autos Flotas"/>
    <x v="4"/>
    <s v="ALLIANZ"/>
    <x v="1"/>
  </r>
  <r>
    <s v="2026003753"/>
    <s v="881868511"/>
    <s v="999847612"/>
    <s v=""/>
    <x v="0"/>
    <d v="2026-01-01T00:00:00"/>
    <s v="HORMIGONES RODRIGUEZ, S.A."/>
    <s v="AUTOGRUP V.03 (VH.COM. 2ª CATEG.)"/>
    <s v="AUTO FLOTA"/>
    <n v="171"/>
    <s v="Eur."/>
    <n v="20.52"/>
    <s v="Eur."/>
    <n v="20.52"/>
    <s v="Eur."/>
    <n v="0"/>
    <s v="Eur."/>
    <s v=""/>
    <s v="0,00"/>
    <s v="Eur."/>
    <s v="Cartera"/>
    <s v="Facturado"/>
    <s v="BANASEG-SV"/>
    <s v="ALLIANZ"/>
    <s v="AUTOS"/>
    <s v="Correduría"/>
    <s v="47012"/>
    <s v="VALLADOLID  VALLADOLID"/>
    <s v="Empresa"/>
    <s v="A-47011721"/>
    <s v="Autos Flotas"/>
    <x v="4"/>
    <s v="ALLIANZ"/>
    <x v="0"/>
  </r>
  <r>
    <s v="2026003754"/>
    <s v="881886224"/>
    <s v="34181146"/>
    <s v=""/>
    <x v="0"/>
    <d v="2026-01-01T00:00:00"/>
    <s v="METRATIR ESPAÑA , SL ,"/>
    <s v="AUTOGRUP V.03 (VH.COM. 2ª CATEG.)"/>
    <s v="AUTO FLOTA"/>
    <n v="9355.2099999999991"/>
    <s v="Eur."/>
    <n v="1122.6300000000001"/>
    <s v="Eur."/>
    <n v="1122.6300000000001"/>
    <s v="Eur."/>
    <n v="0"/>
    <s v="Eur."/>
    <s v=""/>
    <s v="0,00"/>
    <s v="Eur."/>
    <s v="Cartera"/>
    <s v="Facturado"/>
    <s v="BANASEG-SV"/>
    <s v="ALLIANZ"/>
    <s v="AUTOS"/>
    <s v="Correduría"/>
    <s v="28906"/>
    <s v="GETAFE  MADRID"/>
    <s v="Empresa"/>
    <s v="B-82191800"/>
    <s v="Autos Flotas"/>
    <x v="4"/>
    <s v="ALLIANZ"/>
    <x v="0"/>
  </r>
  <r>
    <s v="2026003776"/>
    <s v="881886539"/>
    <s v="34181146"/>
    <s v=""/>
    <x v="2"/>
    <d v="2026-02-01T00:00:00"/>
    <s v="METRATIR ESPAÑA , SL ,"/>
    <s v="AUTOGRUP V.03 (VH.COM. 2ª CATEG.)"/>
    <s v="AUTO FLOTA"/>
    <n v="9355.2099999999991"/>
    <s v="Eur."/>
    <n v="1122.6300000000001"/>
    <s v="Eur."/>
    <n v="1122.6300000000001"/>
    <s v="Eur."/>
    <n v="0"/>
    <s v="Eur."/>
    <s v=""/>
    <s v="0,00"/>
    <s v="Eur."/>
    <s v="Cartera"/>
    <s v="Facturado"/>
    <s v="BANASEG-SV"/>
    <s v="ALLIANZ"/>
    <s v="AUTOS"/>
    <s v="Correduría"/>
    <s v="28906"/>
    <s v="GETAFE  MADRID"/>
    <s v="Empresa"/>
    <s v="B-82191800"/>
    <s v="Autos Flotas"/>
    <x v="4"/>
    <s v="ALLIANZ"/>
    <x v="1"/>
  </r>
  <r>
    <s v="2026003755"/>
    <s v="881894756"/>
    <s v="24428088"/>
    <s v=""/>
    <x v="0"/>
    <d v="2026-01-01T00:00:00"/>
    <s v="DISTRIBUCIONES ALCOPA, S.L."/>
    <s v="AUTOGRUP V.03 (VH.COM. 2ª CATEG.)"/>
    <s v="AUTO FLOTA"/>
    <n v="3190.42"/>
    <s v="Eur."/>
    <n v="382.85"/>
    <s v="Eur."/>
    <n v="382.85"/>
    <s v="Eur."/>
    <n v="0"/>
    <s v="Eur."/>
    <s v=""/>
    <s v="0,00"/>
    <s v="Eur."/>
    <s v="Cartera"/>
    <s v="Facturado"/>
    <s v="BANASEG-SV"/>
    <s v="ALLIANZ"/>
    <s v="AUTOS"/>
    <s v="Correduría"/>
    <s v="34004"/>
    <s v="PALENCIA  PALENCIA"/>
    <s v="Empresa"/>
    <s v="B-34134882"/>
    <s v="Autos Flotas"/>
    <x v="4"/>
    <s v="ALLIANZ"/>
    <x v="0"/>
  </r>
  <r>
    <s v="2026003777"/>
    <s v="881895134"/>
    <s v="24428088"/>
    <s v=""/>
    <x v="2"/>
    <d v="2026-02-01T00:00:00"/>
    <s v="DISTRIBUCIONES ALCOPA, S.L."/>
    <s v="AUTOGRUP V.03 (VH.COM. 2ª CATEG.)"/>
    <s v="AUTO FLOTA"/>
    <n v="3190.42"/>
    <s v="Eur."/>
    <n v="382.85"/>
    <s v="Eur."/>
    <n v="382.85"/>
    <s v="Eur."/>
    <n v="0"/>
    <s v="Eur."/>
    <s v=""/>
    <s v="0,00"/>
    <s v="Eur."/>
    <s v="Cartera"/>
    <s v="Facturado"/>
    <s v="BANASEG-SV"/>
    <s v="ALLIANZ"/>
    <s v="AUTOS"/>
    <s v="Correduría"/>
    <s v="34004"/>
    <s v="PALENCIA  PALENCIA"/>
    <s v="Empresa"/>
    <s v="B-34134882"/>
    <s v="Autos Flotas"/>
    <x v="4"/>
    <s v="ALLIANZ"/>
    <x v="1"/>
  </r>
  <r>
    <s v="2026003314"/>
    <s v="881994697"/>
    <s v="12716155-02752"/>
    <s v=""/>
    <x v="40"/>
    <d v="2026-02-13T00:00:00"/>
    <s v="FRANCISCO JAVIER CASADO DOMINGUEZ"/>
    <s v="AUTOGRUP V.03 (VH.COM. 2ª CATEG.)"/>
    <s v="AUTO FLOTA"/>
    <n v="1100.47"/>
    <s v="Eur."/>
    <n v="132.06"/>
    <s v="Eur."/>
    <n v="132.06"/>
    <s v="Eur."/>
    <n v="0"/>
    <s v="Eur."/>
    <s v=""/>
    <s v="0,00"/>
    <s v="Eur."/>
    <s v="Producción"/>
    <s v="Cobrado"/>
    <s v="BANASEG-SV"/>
    <s v="ALLIANZ"/>
    <s v="AUTOS"/>
    <s v="Correduría"/>
    <s v="47010"/>
    <s v="VALLADOLID  VALLADOLID"/>
    <s v="Particular"/>
    <s v="12321936-P"/>
    <s v="Autos Flotas"/>
    <x v="4"/>
    <s v="ALLIANZ"/>
    <x v="1"/>
  </r>
  <r>
    <s v="2026003317"/>
    <s v="881961472"/>
    <s v="12372022-02026"/>
    <s v=""/>
    <x v="40"/>
    <d v="2026-02-13T00:00:00"/>
    <s v="JESUS GUTIERREZ ANTON"/>
    <s v="AUTOGRUP V.03 (VH.COM. 2ª CATEG.)"/>
    <s v="AUTO FLOTA"/>
    <n v="1110.76"/>
    <s v="Eur."/>
    <n v="133.29"/>
    <s v="Eur."/>
    <n v="133.29"/>
    <s v="Eur."/>
    <n v="0"/>
    <s v="Eur."/>
    <s v=""/>
    <s v="0,00"/>
    <s v="Eur."/>
    <s v="Producción"/>
    <s v="Cobrado"/>
    <s v="BANASEG-SV"/>
    <s v="ALLIANZ"/>
    <s v="AUTOS"/>
    <s v="Correduría"/>
    <s v="47280"/>
    <s v="CORCOS DEL VALLE  VALLADOLID"/>
    <s v="Particular"/>
    <s v="71145818-X"/>
    <s v="Autos Flotas"/>
    <x v="4"/>
    <s v="ALLIANZ"/>
    <x v="1"/>
  </r>
  <r>
    <s v="2026003316"/>
    <s v="881959740"/>
    <s v="58366821"/>
    <s v=""/>
    <x v="40"/>
    <d v="2026-02-14T00:00:00"/>
    <s v="JESUS GUTIERREZ ANTON"/>
    <s v="RESPONSABILIDAD CIVIL PYME"/>
    <s v="R.C."/>
    <n v="172.79"/>
    <s v="Eur."/>
    <n v="25.92"/>
    <s v="Eur."/>
    <n v="25.92"/>
    <s v="Eur."/>
    <n v="0"/>
    <s v="Eur."/>
    <s v=""/>
    <s v="0,00"/>
    <s v="Eur."/>
    <s v="Producción"/>
    <s v="Cobrado"/>
    <s v="BANASEG-SV"/>
    <s v="ALLIANZ"/>
    <s v="R.C."/>
    <s v="Correduría"/>
    <s v="47280"/>
    <s v="CORCOS DEL VALLE  VALLADOLID"/>
    <s v="Particular"/>
    <s v="71145818-X"/>
    <s v="Responsabilidad Civil Empresa"/>
    <x v="5"/>
    <s v="ALLIANZ"/>
    <x v="1"/>
  </r>
  <r>
    <s v="2026003325"/>
    <s v="882018132"/>
    <s v="36780076-01418"/>
    <s v=""/>
    <x v="20"/>
    <d v="2026-02-13T00:00:00"/>
    <s v="JOSE IGNACIO DE PABLO ARRANZ"/>
    <s v="ALLIANZ AUTO V. 08 COLECTIVO"/>
    <s v="AUTO FLOTA"/>
    <n v="608.20000000000005"/>
    <s v="Eur."/>
    <n v="72.98"/>
    <s v="Eur."/>
    <n v="72.98"/>
    <s v="Eur."/>
    <n v="0"/>
    <s v="Eur."/>
    <s v=""/>
    <s v="0,00"/>
    <s v="Eur."/>
    <s v="Producción"/>
    <s v="Cobrado"/>
    <s v="BANASEG-SV"/>
    <s v="ALLIANZ"/>
    <s v="AUTOS"/>
    <s v="Correduría"/>
    <s v="47009"/>
    <s v="VALLADOLID  VALLADOLID"/>
    <s v="Particular"/>
    <s v="09269938-H"/>
    <s v="Autos Flotas"/>
    <x v="4"/>
    <s v="ALLIANZ"/>
    <x v="1"/>
  </r>
  <r>
    <s v="2026003756"/>
    <s v="879886715"/>
    <s v="12372022-02003"/>
    <d v="2026-01-01T00:00:00"/>
    <x v="0"/>
    <d v="2026-01-01T00:00:00"/>
    <s v="TRANSMISABE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Producción"/>
    <s v="Anul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3333"/>
    <s v="882007788"/>
    <s v="36281302"/>
    <s v=""/>
    <x v="20"/>
    <d v="2025-01-01T00:00:00"/>
    <s v="VELAZQUEZ ASISTENCIA S.L.U."/>
    <s v="ACCIDENTES CONVENIO PYME"/>
    <s v="ACCIDENTES"/>
    <n v="-137.4"/>
    <s v="Eur."/>
    <n v="-27.48"/>
    <s v="Eur."/>
    <n v="-27.48"/>
    <s v="Eur."/>
    <n v="0"/>
    <s v="Eur."/>
    <s v=""/>
    <s v="0,00"/>
    <s v="Eur."/>
    <s v="Supl. Modificación de Cartera"/>
    <s v="Facturado"/>
    <s v="BANASEG-SV"/>
    <s v="ALLIANZ"/>
    <s v="ACCIDENTES"/>
    <s v="Correduría"/>
    <s v="47270"/>
    <s v="CIGALES  VALLADOLID"/>
    <s v="Empresa"/>
    <s v="B-47633755"/>
    <s v="Accidentes Convenio"/>
    <x v="6"/>
    <s v="ALLIANZ"/>
    <x v="1"/>
  </r>
  <r>
    <s v="2026003757"/>
    <s v="879887838"/>
    <s v="12372022-02004"/>
    <d v="2026-01-01T00:00:00"/>
    <x v="0"/>
    <d v="2026-01-01T00:00:00"/>
    <s v="TRANSMISABE, S.L."/>
    <s v="AUTOGRUP V.03 (VH.COM. 2ª CATEG.)"/>
    <s v="AUTO FLOTA"/>
    <n v="1259.0899999999999"/>
    <s v="Eur."/>
    <n v="151.09"/>
    <s v="Eur."/>
    <n v="151.09"/>
    <s v="Eur."/>
    <n v="0"/>
    <s v="Eur."/>
    <s v=""/>
    <s v="0,00"/>
    <s v="Eur."/>
    <s v="Producción"/>
    <s v="Anul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3315"/>
    <s v="7602101366"/>
    <s v="K3H150001436"/>
    <s v=""/>
    <x v="40"/>
    <d v="2026-02-03T00:00:00"/>
    <s v="VITVAL INVERSIONES, S.L."/>
    <s v="HOGAR ELITE/VITAL/TOP"/>
    <s v="M.HOGAR"/>
    <n v="-106.09"/>
    <s v="Eur."/>
    <n v="-39.24"/>
    <s v="Eur."/>
    <n v="-39.24"/>
    <s v="Eur."/>
    <n v="0"/>
    <s v="Eur."/>
    <s v=""/>
    <s v="0,00"/>
    <s v="Eur."/>
    <s v="Producción"/>
    <s v="Cobrado"/>
    <s v="BANASEG-SV"/>
    <s v="HELVETIA"/>
    <s v="M.HOGAR"/>
    <s v="Correduría"/>
    <s v="47012"/>
    <s v="VALLADOLID  VALLADOLID"/>
    <s v="Empresa"/>
    <s v="B-47770235"/>
    <s v="Hogar"/>
    <x v="2"/>
    <s v="HELVETIA"/>
    <x v="1"/>
  </r>
  <r>
    <s v="2026003319"/>
    <s v="8775988028"/>
    <s v="961970017837"/>
    <s v=""/>
    <x v="40"/>
    <d v="2025-01-01T00:00:00"/>
    <s v="LOGYTRANS CETILE,S.A."/>
    <s v="R.C. GENERAL"/>
    <s v="R.C."/>
    <n v="128.13999999999999"/>
    <s v="Eur."/>
    <n v="28.83"/>
    <s v="Eur."/>
    <n v="28.83"/>
    <s v="Eur."/>
    <n v="0"/>
    <s v="Eur."/>
    <s v=""/>
    <s v="0,00"/>
    <s v="Eur."/>
    <s v="Supl. Modificación de Cartera"/>
    <s v="Cobrado"/>
    <s v="BANASEG-SV"/>
    <s v="MAPFRE ESPAÑA, S.A."/>
    <s v="R.C."/>
    <s v="Correduría"/>
    <s v="24392"/>
    <s v="CHOZAS DE ARRIBA  LEON"/>
    <s v="Empresa"/>
    <s v="A-24451908"/>
    <s v="Responsabilidad Civil Empresa"/>
    <x v="5"/>
    <s v="MAPFRE"/>
    <x v="1"/>
  </r>
  <r>
    <s v="2026003320"/>
    <s v="5688069499"/>
    <s v="UY-G-142000508"/>
    <s v=""/>
    <x v="40"/>
    <d v="2027-02-12T00:00:00"/>
    <s v="JOSE MARIA DEL CAÑO MONEDERO"/>
    <s v="GENERALI AUTOS "/>
    <s v="AUTOS"/>
    <n v="2104.4499999999998"/>
    <s v="Eur."/>
    <n v="263.06"/>
    <s v="Eur."/>
    <n v="263.06"/>
    <s v="Eur."/>
    <n v="0"/>
    <s v="Eur."/>
    <s v=""/>
    <s v="0,00"/>
    <s v="Eur."/>
    <s v="Cartera"/>
    <s v="Cobrado"/>
    <s v="BANASEG-SV"/>
    <s v="GENERALI ESPAÑA de Seguros y Reaseguros, S.A."/>
    <s v="AUTOS"/>
    <s v="Correduría"/>
    <s v="40219"/>
    <s v="VILLAVERDE DE ISCAR  SEGOVIA"/>
    <s v="Particular"/>
    <s v="03452175-J"/>
    <s v="Autos Cat. 1"/>
    <x v="0"/>
    <s v="GENERALI"/>
    <x v="1"/>
  </r>
  <r>
    <s v="2026003321"/>
    <s v="60/2025/48848/0/3"/>
    <s v="602025488480"/>
    <s v=""/>
    <x v="40"/>
    <d v="2025-10-20T00:00:00"/>
    <s v="INVERSIONES DEL RIO PISUERGA, S.L."/>
    <s v="RC CONSTRUCCION"/>
    <s v="R.C."/>
    <n v="60.11"/>
    <s v="Eur."/>
    <n v="10.220000000000001"/>
    <s v="Eur."/>
    <n v="10.220000000000001"/>
    <s v="Eur."/>
    <n v="0"/>
    <s v="Eur."/>
    <s v=""/>
    <s v="0,00"/>
    <s v="Eur."/>
    <s v="Supl. Modificación de Cartera"/>
    <s v="Cobrado"/>
    <s v="BANASEG-SV"/>
    <s v="ASEFA"/>
    <s v="R.C."/>
    <s v="Correduría"/>
    <s v="47012"/>
    <s v="VALLADOLID  VALLADOLID"/>
    <s v="Empresa"/>
    <s v="B-47796545"/>
    <s v="Responsabilidad Civil Construcción"/>
    <x v="5"/>
    <s v="ASEFA"/>
    <x v="1"/>
  </r>
  <r>
    <s v="2026003322"/>
    <s v="882130242"/>
    <s v="12372022-01928"/>
    <s v=""/>
    <x v="40"/>
    <d v="2026-02-09T00:00:00"/>
    <s v="TRANSCAMINO TTES. ESPECIALES, S.L."/>
    <s v="AUTOGRUP V.03 (VH.COM. 2ª CATEG.)"/>
    <s v="AUTO FLOTA"/>
    <n v="-1499.98"/>
    <s v="Eur."/>
    <n v="-180"/>
    <s v="Eur."/>
    <n v="-180"/>
    <s v="Eur."/>
    <n v="0"/>
    <s v="Eur."/>
    <s v=""/>
    <s v="0,00"/>
    <s v="Eur."/>
    <s v="Único Cartera"/>
    <s v="Cob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1"/>
  </r>
  <r>
    <s v="2026003323"/>
    <s v="7602102486"/>
    <s v="D9T180000224"/>
    <s v=""/>
    <x v="40"/>
    <d v="2025-01-01T00:00:00"/>
    <s v="BCM CARGO EUROPE, S.L."/>
    <s v="HELVETIA TRANSPORTE MERCANCIAS"/>
    <s v="TRANSPORTES"/>
    <n v="-3366.74"/>
    <s v="Eur."/>
    <n v="-757.52"/>
    <s v="Eur."/>
    <n v="-757.52"/>
    <s v="Eur."/>
    <n v="0"/>
    <s v="Eur."/>
    <s v=""/>
    <s v="0,00"/>
    <s v="Eur."/>
    <s v="Supl. Modificación de Producción"/>
    <s v="Facturado"/>
    <s v="BANASEG-SV"/>
    <s v="HELVETIA"/>
    <s v="TRANSPORTES"/>
    <s v="Correduría"/>
    <s v="24413"/>
    <s v="MOLINASECA   LEON"/>
    <s v="Empresa"/>
    <s v="B-24657934"/>
    <s v="Transportes Mercancías"/>
    <x v="8"/>
    <s v="HELVETIA"/>
    <x v="1"/>
  </r>
  <r>
    <s v="2026003328"/>
    <s v="7602102034"/>
    <s v="K3T300001487"/>
    <s v=""/>
    <x v="20"/>
    <d v="2026-02-13T00:00:00"/>
    <s v="CASASTRANS TRANSPORTES GENERALES S. L."/>
    <s v="HELVETIA MULTIRRIESGO TRANSPORTISTA"/>
    <s v="A.MAQUINARIA"/>
    <n v="1162.48"/>
    <s v="Eur."/>
    <n v="209.25"/>
    <s v="Eur."/>
    <n v="209.25"/>
    <s v="Eur."/>
    <n v="0"/>
    <s v="Eur."/>
    <s v=""/>
    <s v="0,00"/>
    <s v="Eur."/>
    <s v="Producción"/>
    <s v="Cobrado"/>
    <s v="BANASEG-SV"/>
    <s v="HELVETIA"/>
    <s v="A.MAQUINARIA"/>
    <s v="Correduría"/>
    <s v="40270"/>
    <s v="CARBONERO EL MAYOR  SEGOVIA"/>
    <s v="Empresa"/>
    <s v="B-40222465"/>
    <s v="Transportes Mercancías"/>
    <x v="8"/>
    <s v="HELVETIA"/>
    <x v="1"/>
  </r>
  <r>
    <s v="2026003326"/>
    <s v="7602101378"/>
    <s v="K3T300001457"/>
    <s v=""/>
    <x v="20"/>
    <d v="2026-02-04T00:00:00"/>
    <s v="ANTONIO AJO VILLAGRA"/>
    <s v="HELVETIA MULTIRRIESGO TRANSPORTISTA"/>
    <s v="A.MAQUINARIA"/>
    <n v="881.54"/>
    <s v="Eur."/>
    <n v="158.68"/>
    <s v="Eur."/>
    <n v="158.68"/>
    <s v="Eur."/>
    <n v="0"/>
    <s v="Eur."/>
    <s v=""/>
    <s v="0,00"/>
    <s v="Eur."/>
    <s v="Producción"/>
    <s v="Cobrado"/>
    <s v="BANASEG-SV"/>
    <s v="HELVETIA"/>
    <s v="A.MAQUINARIA"/>
    <s v="Correduría"/>
    <s v="28806"/>
    <s v="ALCALÁ DE HENARES - MADRID"/>
    <s v="Particular"/>
    <s v="03443710-N"/>
    <s v="Transportes Mercancías"/>
    <x v="8"/>
    <s v="HELVETIA"/>
    <x v="1"/>
  </r>
  <r>
    <s v="2026003327"/>
    <s v="882123619"/>
    <s v="53236429"/>
    <s v=""/>
    <x v="20"/>
    <d v="2025-12-31T00:00:00"/>
    <s v="ODYSSEY LOIRA, S.L."/>
    <s v="RESPONSABILIDAD CIVIL"/>
    <s v="R.C."/>
    <n v="1559.98"/>
    <s v="Eur."/>
    <n v="343.2"/>
    <s v="Eur."/>
    <n v="234"/>
    <s v="Eur."/>
    <n v="109.2"/>
    <s v="Eur."/>
    <s v=""/>
    <s v="0,00"/>
    <s v="Eur."/>
    <s v="Supl. Modificación de Cartera"/>
    <s v="Cobrado"/>
    <s v="BANASEG-SV"/>
    <s v="ALLIANZ"/>
    <s v="R.C."/>
    <s v="Correduría"/>
    <s v="28802"/>
    <s v="ALCALA DE HENARES  MADRID"/>
    <s v="Empresa"/>
    <s v="B-85619278"/>
    <s v="Responsabilidad Civil Empresa"/>
    <x v="5"/>
    <s v="ALLIANZ"/>
    <x v="1"/>
  </r>
  <r>
    <s v="2026003332"/>
    <s v="8777261574"/>
    <s v="552380233482"/>
    <s v=""/>
    <x v="20"/>
    <d v="2024-12-11T00:00:00"/>
    <s v="ARALIA SERVICIOS SOCIOSANITARIOS, S.A."/>
    <s v="ACCIDENTES COLECTIVO"/>
    <s v="ACCIDENTES"/>
    <n v="308.49"/>
    <s v="Eur."/>
    <n v="67.87"/>
    <s v="Eur."/>
    <n v="67.87"/>
    <s v="Eur."/>
    <n v="0"/>
    <s v="Eur."/>
    <s v=""/>
    <s v="0,00"/>
    <s v="Eur."/>
    <s v="Único 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335"/>
    <s v="7602118284"/>
    <s v="D9R180000425"/>
    <s v=""/>
    <x v="20"/>
    <d v="2026-02-10T00:00:00"/>
    <s v="AGRONATUR IBERIA, S.C."/>
    <s v="HELVETIA RESP. CIVIL"/>
    <s v="R.C."/>
    <n v="90"/>
    <s v="Eur."/>
    <n v="20.25"/>
    <s v="Eur."/>
    <n v="20.25"/>
    <s v="Eur."/>
    <n v="0"/>
    <s v="Eur."/>
    <s v=""/>
    <s v="0,00"/>
    <s v="Eur."/>
    <s v="Sup. Temp.Cartera"/>
    <s v="Cobrado"/>
    <s v="BANASEG-SV"/>
    <s v="HELVETIA"/>
    <s v="R.C."/>
    <s v="Correduría"/>
    <s v="28290"/>
    <s v="LAS ROZAS DE MADRID  MADRID"/>
    <s v="Empresa"/>
    <s v="J-87671376"/>
    <s v="Responsabilidad Civil Empresa"/>
    <x v="5"/>
    <s v="HELVETIA"/>
    <x v="1"/>
  </r>
  <r>
    <s v="2026003758"/>
    <s v="7603084286"/>
    <s v="K3T300001358"/>
    <s v=""/>
    <x v="0"/>
    <d v="2026-01-01T00:00:00"/>
    <s v="TTES. AVICOLAS MANSO, S.L."/>
    <s v="HELVETIA MULTIRRIESGO TRANSPORTISTA"/>
    <s v="A.MAQUINARIA"/>
    <n v="2574.46"/>
    <s v="Eur."/>
    <n v="463.39"/>
    <s v="Eur."/>
    <n v="463.39"/>
    <s v="Eur."/>
    <n v="0"/>
    <s v="Eur."/>
    <s v="ASETRA 2024"/>
    <n v="0"/>
    <s v="Eur."/>
    <s v="Cartera"/>
    <s v="Facturado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3691"/>
    <s v="882086014"/>
    <s v="44931824"/>
    <s v=""/>
    <x v="29"/>
    <d v="2025-01-01T00:00:00"/>
    <s v="EMAYOR SYNERSIGHT TECNOLOGIES, S.L."/>
    <s v="ACCIDENTES CONVENIO PYME"/>
    <s v="ACCIDENTES"/>
    <n v="-22.8"/>
    <s v="Eur."/>
    <n v="-4.5599999999999996"/>
    <s v="Eur."/>
    <n v="-4.5599999999999996"/>
    <s v="Eur."/>
    <n v="0"/>
    <s v="Eur."/>
    <s v=""/>
    <s v="0,00"/>
    <s v="Eur."/>
    <s v="Supl. Modificación de Cartera"/>
    <s v="Facturado"/>
    <s v="BANASEG-SV"/>
    <s v="ALLIANZ"/>
    <s v="ACCIDENTES"/>
    <s v="Correduría"/>
    <s v="47012"/>
    <s v="VALLADOLID  VALLADOLID"/>
    <s v="Empresa"/>
    <s v="B-47545736"/>
    <s v="Accidentes Convenio"/>
    <x v="6"/>
    <s v="ALLIANZ"/>
    <x v="1"/>
  </r>
  <r>
    <s v="2026003692"/>
    <s v="882174752"/>
    <s v="44932607"/>
    <s v=""/>
    <x v="29"/>
    <d v="2025-01-01T00:00:00"/>
    <s v="EMAYOR SYNERSIGHT TECNOLOGIES, S.L."/>
    <s v="ACC. CONVENIO G.R"/>
    <s v="ACCIDENTES"/>
    <n v="84.3"/>
    <s v="Eur."/>
    <n v="16.86"/>
    <s v="Eur."/>
    <n v="16.86"/>
    <s v="Eur."/>
    <n v="0"/>
    <s v="Eur."/>
    <s v=""/>
    <s v="0,00"/>
    <s v="Eur."/>
    <s v="Supl. Modificación de Cartera"/>
    <s v="Cobrado"/>
    <s v="BANASEG-SV"/>
    <s v="ALLIANZ"/>
    <s v="ACCIDENTES"/>
    <s v="Correduría"/>
    <s v="47012"/>
    <s v="VALLADOLID  VALLADOLID"/>
    <s v="Empresa"/>
    <s v="B-47545736"/>
    <s v="Accidentes Convenio"/>
    <x v="6"/>
    <s v="ALLIANZ"/>
    <x v="1"/>
  </r>
  <r>
    <s v="2026003336"/>
    <s v="7602119280"/>
    <s v="V4A960000029"/>
    <s v=""/>
    <x v="39"/>
    <d v="2026-02-17T00:00:00"/>
    <s v="NUEVOS CLASTOS, S.L."/>
    <s v="HELVETIA FLOTAS"/>
    <s v="AUTO FLOTA"/>
    <n v="-32.71"/>
    <s v="Eur."/>
    <n v="-4.58"/>
    <s v="Eur."/>
    <n v="-4.58"/>
    <s v="Eur."/>
    <n v="0"/>
    <s v="Eur."/>
    <s v=""/>
    <s v="0,00"/>
    <s v="Eur."/>
    <s v="Supl. Modificación de Cartera"/>
    <s v="Facturado"/>
    <s v="BANASEG-SV"/>
    <s v="HELVETIA"/>
    <s v="AUTOS"/>
    <s v="Correduría"/>
    <s v="47140"/>
    <s v="LAGUNA DE DUERO  VALLADOLID"/>
    <s v="Empresa"/>
    <s v="B-47533468"/>
    <s v="Autos Flotas"/>
    <x v="4"/>
    <s v="HELVETIA"/>
    <x v="1"/>
  </r>
  <r>
    <s v="2026003353"/>
    <s v="8776714220"/>
    <s v="552680034172"/>
    <s v=""/>
    <x v="38"/>
    <d v="2026-02-13T00:00:00"/>
    <s v="ARUM INTEGRACION GALICIA "/>
    <s v="ACCIDENTES COLECTIVO"/>
    <s v="ACCIDENTES"/>
    <n v="35.29"/>
    <s v="Eur."/>
    <n v="6.35"/>
    <s v="Eur."/>
    <n v="6.35"/>
    <s v="Eur."/>
    <n v="0"/>
    <s v="Eur."/>
    <s v=""/>
    <s v="0,00"/>
    <s v="Eur."/>
    <s v="Producción"/>
    <s v="Cobrado"/>
    <s v="BANASEG-SV"/>
    <s v="MAPFRE ESPAÑA, S.A."/>
    <s v="ACCIDENTES"/>
    <s v="Correduría"/>
    <s v="15142"/>
    <s v="ARTEIXO  A CORUÑA"/>
    <s v="Empresa"/>
    <s v="B-70906839"/>
    <s v="Accidentes Colectivo"/>
    <x v="6"/>
    <s v="MAPFRE"/>
    <x v="1"/>
  </r>
  <r>
    <s v="2026003339"/>
    <s v="8775970548"/>
    <s v="1001015684"/>
    <s v=""/>
    <x v="39"/>
    <d v="2026-01-01T00:00:00"/>
    <s v="MARINO ARRANZ BOAL"/>
    <s v="SEGURO AUTOMOVILES"/>
    <s v="AUTOS"/>
    <n v="-127.65"/>
    <s v="Eur."/>
    <n v="-15.32"/>
    <s v="Eur."/>
    <n v="-15.32"/>
    <s v="Eur."/>
    <n v="0"/>
    <s v="Eur."/>
    <s v=""/>
    <s v="0,00"/>
    <s v="Eur."/>
    <s v="Supl. Modificación de Cartera"/>
    <s v="Cobrado"/>
    <s v="BANASEG-SV"/>
    <s v="MAPFRE ESPAÑA, S.A."/>
    <s v="AUTOS"/>
    <s v="Correduría"/>
    <s v="47008"/>
    <s v="VALLADOLID  VALLADOLID"/>
    <s v="Particular"/>
    <s v="03401194-T"/>
    <s v="Autos Cat. 1"/>
    <x v="0"/>
    <s v="MAPFRE"/>
    <x v="1"/>
  </r>
  <r>
    <s v="2026003342"/>
    <s v="882210184"/>
    <s v="14193664-02273"/>
    <s v=""/>
    <x v="41"/>
    <d v="2026-02-17T00:00:00"/>
    <s v="RAFAEL CAVIA  RAMOS"/>
    <s v="AUTOGRUP V.03 (VH.COM 1ªCATEG.)"/>
    <s v="AUTO FLOTA"/>
    <n v="1438.34"/>
    <s v="Eur."/>
    <n v="172.6"/>
    <s v="Eur."/>
    <n v="172.6"/>
    <s v="Eur."/>
    <n v="0"/>
    <s v="Eur."/>
    <s v=""/>
    <s v="0,00"/>
    <s v="Eur."/>
    <s v="Producción"/>
    <s v="Cobrado"/>
    <s v="BANASEG-SV"/>
    <s v="ALLIANZ"/>
    <s v="AUTOS"/>
    <s v="Correduría"/>
    <s v="47009"/>
    <s v="VALLADOLID  VALLADOLID"/>
    <s v="Particular"/>
    <s v="09306819-F"/>
    <s v="Autos Flotas"/>
    <x v="4"/>
    <s v="ALLIANZ"/>
    <x v="1"/>
  </r>
  <r>
    <s v="2026003341"/>
    <s v="882244837"/>
    <s v="14193664-02274"/>
    <s v=""/>
    <x v="41"/>
    <d v="2026-02-17T00:00:00"/>
    <s v="OSCAR JONAS GALLEGO BOBILLO"/>
    <s v="AUTOGRUP V.03 (VH.COM 1ªCATEG.)"/>
    <s v="AUTO FLOTA"/>
    <n v="1007.48"/>
    <s v="Eur."/>
    <n v="120.9"/>
    <s v="Eur."/>
    <n v="120.9"/>
    <s v="Eur."/>
    <n v="0"/>
    <s v="Eur."/>
    <s v=""/>
    <s v="0,00"/>
    <s v="Eur."/>
    <s v="Producción"/>
    <s v="Cobrado"/>
    <s v="BANASEG-SV"/>
    <s v="ALLIANZ"/>
    <s v="AUTOS"/>
    <s v="Correduría"/>
    <s v="47007"/>
    <s v="VALLADOLID  VALLADOLID"/>
    <s v="Particular"/>
    <s v="71116764-M"/>
    <s v="Autos Flotas"/>
    <x v="4"/>
    <s v="ALLIANZ"/>
    <x v="1"/>
  </r>
  <r>
    <s v="2025008563"/>
    <s v="8771415357"/>
    <s v="781780275548"/>
    <s v=""/>
    <x v="41"/>
    <d v="2025-12-31T00:00:00"/>
    <s v="RENOVATIA ACTIVOS, S.L.U."/>
    <s v="MULTIRRIESGO EMPRESARIAL"/>
    <s v="M. INDUSTRIAL"/>
    <n v="1007.61"/>
    <s v="Eur."/>
    <n v="226.71"/>
    <s v="Eur."/>
    <n v="226.71"/>
    <s v="Eur."/>
    <n v="0"/>
    <s v="Eur."/>
    <s v=""/>
    <s v="0,00"/>
    <s v="Eur."/>
    <s v="Cartera"/>
    <s v="Cobr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1"/>
  </r>
  <r>
    <s v="2026003778"/>
    <s v="16206515"/>
    <s v="57228138"/>
    <s v=""/>
    <x v="2"/>
    <d v="2026-02-12T00:00:00"/>
    <s v="EL REQUE TTES. EXC. Y MATERIAL CONSTRUCCION, S.L."/>
    <s v="AHORRO SEGURO"/>
    <s v="AHORRO"/>
    <n v="180.95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1"/>
  </r>
  <r>
    <s v="2026003779"/>
    <s v="16206516"/>
    <s v="57228142"/>
    <s v=""/>
    <x v="2"/>
    <d v="2026-02-12T00:00:00"/>
    <s v="EL REQUE TTES. EXC. Y MATERIAL CONSTRUCCION, S.L."/>
    <s v="AHORRO SEGURO"/>
    <s v="AHORRO"/>
    <n v="221.8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1"/>
  </r>
  <r>
    <s v="2026003780"/>
    <s v="16206517"/>
    <s v="57228145"/>
    <s v=""/>
    <x v="2"/>
    <d v="2026-02-12T00:00:00"/>
    <s v="EL REQUE TTES. EXC. Y MATERIAL CONSTRUCCION, S.L."/>
    <s v="AHORRO SEGURO"/>
    <s v="AHORRO"/>
    <n v="245.56"/>
    <s v="Eur."/>
    <n v="0"/>
    <s v="Eur."/>
    <n v="0"/>
    <s v="Eur."/>
    <n v="0"/>
    <s v="Eur."/>
    <s v=""/>
    <s v="0,00"/>
    <s v="Eur."/>
    <s v="Cartera"/>
    <s v="Liquidado_Cia"/>
    <s v="BANASEG-SV"/>
    <s v="AXA SEG.GNRALES"/>
    <s v="AHORRO / PENSIONES"/>
    <s v="Compañía"/>
    <s v="40196"/>
    <s v="LA LASTRILLA  SEGOVIA"/>
    <s v="Empresa"/>
    <s v="B-40171175"/>
    <s v="Vida Ahorro Individual"/>
    <x v="9"/>
    <s v="AXA"/>
    <x v="1"/>
  </r>
  <r>
    <s v="2026003340"/>
    <s v="99522177"/>
    <s v="86495270"/>
    <s v=""/>
    <x v="41"/>
    <d v="2026-02-07T00:00:00"/>
    <s v="CLIMABERNAL INSTALACIONES, S.L."/>
    <s v="RESPONSABILIDAD CIVIL"/>
    <s v="R.C."/>
    <n v="889.61"/>
    <s v="Eur."/>
    <n v="266.88"/>
    <s v="Eur."/>
    <n v="177.92"/>
    <s v="Eur."/>
    <n v="88.96"/>
    <s v="Eur."/>
    <s v="María Asunción Domínguez Zan"/>
    <n v="0"/>
    <s v="Eur."/>
    <s v="Producción"/>
    <s v="Cobrado"/>
    <s v="BANASEG-SV"/>
    <s v="AXA SEG.GNRALES"/>
    <s v="R.C."/>
    <s v="Correduría"/>
    <s v="34002"/>
    <s v="PALENCIA  PALENCIA"/>
    <s v="Empresa"/>
    <s v="B-34285825"/>
    <s v="Responsabilidad Civil Empresa"/>
    <x v="5"/>
    <s v="AXA"/>
    <x v="1"/>
  </r>
  <r>
    <s v="2026003343"/>
    <s v="7602122333"/>
    <s v="D9R180000425"/>
    <s v=""/>
    <x v="41"/>
    <d v="2026-02-19T00:00:00"/>
    <s v="AGRONATUR IBERIA, S.C."/>
    <s v="HELVETIA RESP. CIVIL"/>
    <s v="R.C."/>
    <n v="90"/>
    <s v="Eur."/>
    <n v="20.25"/>
    <s v="Eur."/>
    <n v="20.25"/>
    <s v="Eur."/>
    <n v="0"/>
    <s v="Eur."/>
    <s v=""/>
    <s v="0,00"/>
    <s v="Eur."/>
    <s v="Único Cartera"/>
    <s v="Cobrado"/>
    <s v="BANASEG-SV"/>
    <s v="HELVETIA"/>
    <s v="R.C."/>
    <s v="Correduría"/>
    <s v="28290"/>
    <s v="LAS ROZAS DE MADRID  MADRID"/>
    <s v="Empresa"/>
    <s v="J-87671376"/>
    <s v="Responsabilidad Civil Empresa"/>
    <x v="5"/>
    <s v="HELVETIA"/>
    <x v="1"/>
  </r>
  <r>
    <s v="2026003344"/>
    <s v="8777839132"/>
    <s v="782380037910"/>
    <s v=""/>
    <x v="42"/>
    <d v="2026-02-21T00:00:00"/>
    <s v="TARSILA FERNANDEZ GAYO, S.L.U."/>
    <s v="MULTIRRIESGO EMPRESARIAL"/>
    <s v="M. INDUSTRIAL"/>
    <n v="203.41"/>
    <s v="Eur."/>
    <n v="45.77"/>
    <s v="Eur."/>
    <n v="45.77"/>
    <s v="Eur."/>
    <n v="0"/>
    <s v="Eur."/>
    <s v=""/>
    <s v="0,00"/>
    <s v="Eur."/>
    <s v="Supl. Modificación de Cartera"/>
    <s v="Cobrado"/>
    <s v="BANASEG-SV"/>
    <s v="MAPFRE ESPAÑA, S.A."/>
    <s v="MULTIRRIESGOS INDUSTRIAL"/>
    <s v="Correduría"/>
    <s v="47080"/>
    <s v="VALLADOLID  VALLADOLID"/>
    <s v="Empresa"/>
    <s v="B-47757166"/>
    <s v="Multirriesgo Industriales (PYME)"/>
    <x v="1"/>
    <s v="MAPFRE"/>
    <x v="1"/>
  </r>
  <r>
    <s v="2026003781"/>
    <s v="882237401"/>
    <s v="14193664-02274"/>
    <d v="2026-02-17T00:00:00"/>
    <x v="2"/>
    <d v="2026-02-17T00:00:00"/>
    <s v="OSCAR JONAS GALLEGO BOBILLO"/>
    <s v="AUTOGRUP V.03 (VH.COM 1ªCATEG.)"/>
    <s v="AUTO FLOTA"/>
    <n v="133.80000000000001"/>
    <s v="Eur."/>
    <n v="16.059999999999999"/>
    <s v="Eur."/>
    <n v="16.059999999999999"/>
    <s v="Eur."/>
    <n v="0"/>
    <s v="Eur."/>
    <s v=""/>
    <s v="0,00"/>
    <s v="Eur."/>
    <s v="Producción"/>
    <s v="Anulado"/>
    <s v="BANASEG-SV"/>
    <s v="ALLIANZ"/>
    <s v="AUTOS"/>
    <s v="Correduría"/>
    <s v="47007"/>
    <s v="VALLADOLID  VALLADOLID"/>
    <s v="Particular"/>
    <s v="71116764-M"/>
    <s v="Autos Flotas"/>
    <x v="4"/>
    <s v="ALLIANZ"/>
    <x v="1"/>
  </r>
  <r>
    <s v="2026003345"/>
    <s v="6462748020"/>
    <s v="151286945"/>
    <s v=""/>
    <x v="43"/>
    <d v="2026-02-18T00:00:00"/>
    <s v="TRANSPORTES OLID Y CIA, S.L."/>
    <s v="AUTO FLOTA ZURICH"/>
    <s v="AUTO FLOTA"/>
    <n v="-126.17"/>
    <s v="Eur."/>
    <n v="-15.14"/>
    <s v="Eur."/>
    <n v="-15.14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46"/>
    <s v=" 8777781783"/>
    <s v="1001035394"/>
    <s v=""/>
    <x v="43"/>
    <d v="2026-02-18T00:00:00"/>
    <s v="METALES ESPECIALES DEL NOROESTE, S.L."/>
    <s v="AUTOS 2023 "/>
    <s v="AUTOS"/>
    <n v="-864.19"/>
    <s v="Eur."/>
    <n v="-69.14"/>
    <s v="Eur."/>
    <n v="-69.14"/>
    <s v="Eur."/>
    <n v="0"/>
    <s v="Eur."/>
    <s v=""/>
    <s v="0,00"/>
    <s v="Eur."/>
    <s v="Cartera"/>
    <s v="Facturado"/>
    <s v="BANASEG-SV"/>
    <s v="MAPFRE ESPAÑA, S.A."/>
    <s v="AUTOS"/>
    <s v="Correduría"/>
    <s v="47270"/>
    <s v="CIGALES  VALLADOLID"/>
    <s v="Empresa"/>
    <s v="B-34209742"/>
    <s v="Autos Cat. 3"/>
    <x v="0"/>
    <s v="MAPFRE"/>
    <x v="1"/>
  </r>
  <r>
    <s v="2026003346"/>
    <s v=" 8777781783"/>
    <s v="1001035394"/>
    <s v=""/>
    <x v="43"/>
    <d v="2026-02-18T00:00:00"/>
    <s v="METALES ESPECIALES DEL NOROESTE, S.L."/>
    <s v="AUTOS 2023 "/>
    <s v="AUTOS"/>
    <n v="-864.19"/>
    <s v="Eur."/>
    <n v="-69.14"/>
    <s v="Eur."/>
    <n v="-69.14"/>
    <s v="Eur."/>
    <n v="0"/>
    <s v="Eur."/>
    <s v=""/>
    <s v="0,00"/>
    <s v="Eur."/>
    <s v="Cartera"/>
    <s v="Facturado"/>
    <s v="BANASEG-SV"/>
    <s v="MAPFRE ESPAÑA, S.A."/>
    <s v="AUTOS"/>
    <s v="Correduría"/>
    <s v="47270"/>
    <s v="CIGALES  VALLADOLID"/>
    <s v="Empresa"/>
    <s v="B-34209742"/>
    <s v="Autos Cat. 3"/>
    <x v="0"/>
    <s v="MAPFRE"/>
    <x v="1"/>
  </r>
  <r>
    <s v="2026003347"/>
    <s v="7602124361"/>
    <s v="V4A960000012"/>
    <s v=""/>
    <x v="43"/>
    <d v="2026-02-20T00:00:00"/>
    <s v="VALMOCARGO, S.L."/>
    <s v="HELVETIA FLOTAS"/>
    <s v="AUTO FLOTA"/>
    <n v="144.1"/>
    <s v="Eur."/>
    <n v="20.260000000000002"/>
    <s v="Eur."/>
    <n v="20.260000000000002"/>
    <s v="Eur."/>
    <n v="0"/>
    <s v="Eur."/>
    <s v=""/>
    <s v="0,00"/>
    <s v="Eur."/>
    <s v="Cartera"/>
    <s v="Facturado"/>
    <s v="BANASEG-SV"/>
    <s v="HELVETIA"/>
    <s v="AUTOS"/>
    <s v="Correduría"/>
    <s v="47080"/>
    <s v="VALLADOLID   VALLADOLID"/>
    <s v="Empresa"/>
    <s v="B-47748504"/>
    <s v="Autos Flotas"/>
    <x v="4"/>
    <s v="HELVETIA"/>
    <x v="1"/>
  </r>
  <r>
    <s v="2026003371"/>
    <s v="474848524-X"/>
    <s v="549400696"/>
    <s v=""/>
    <x v="44"/>
    <d v="2026-02-20T00:00:00"/>
    <s v="LUIS MIGUEL MORO MANGAS"/>
    <s v="TURISMOS"/>
    <s v="AUTOS"/>
    <n v="313.14999999999998"/>
    <s v="Eur."/>
    <n v="37.58"/>
    <s v="Eur."/>
    <n v="37.58"/>
    <s v="Eur."/>
    <n v="0"/>
    <s v="Eur."/>
    <s v=""/>
    <s v="0,00"/>
    <s v="Eur."/>
    <s v="Producción"/>
    <s v="Cobrado"/>
    <s v="BANASEG-SV"/>
    <s v="OCCIDENT GCO, S.A.U. DE SEGUROS Y REASEGUROS"/>
    <s v="AUTOS"/>
    <s v="Correduría"/>
    <s v="47014"/>
    <s v="VALLADOLID   VALLADOLID"/>
    <s v="Particular"/>
    <s v="12325791-E"/>
    <s v="Autos Cat. 1"/>
    <x v="0"/>
    <s v="OCCIDENT"/>
    <x v="1"/>
  </r>
  <r>
    <s v="2026003759"/>
    <s v="580597288"/>
    <s v="12716155-02288"/>
    <s v=""/>
    <x v="0"/>
    <d v="2026-01-01T00:00:00"/>
    <s v="JESUS BERNABE SANCHEZ"/>
    <s v="AUTOGRUP V.03 (VH.COM. 2ª CATEG.)"/>
    <s v="AUTO FLOTA"/>
    <n v="1247.42"/>
    <s v="Eur."/>
    <n v="149.69"/>
    <s v="Eur."/>
    <n v="149.69"/>
    <s v="Eur."/>
    <n v="0"/>
    <s v="Eur."/>
    <s v=""/>
    <s v="0,00"/>
    <s v="Eur."/>
    <s v="Cartera"/>
    <s v="Facturado"/>
    <s v="BANASEG-SV"/>
    <s v="ALLIANZ"/>
    <s v="AUTOS"/>
    <s v="Correduría"/>
    <s v="47005"/>
    <s v="VALLADOLID   VALLADOLID"/>
    <s v="Particular"/>
    <s v="09289816-R"/>
    <s v="Autos Flotas"/>
    <x v="4"/>
    <s v="ALLIANZ"/>
    <x v="0"/>
  </r>
  <r>
    <s v="2026003361"/>
    <s v="882426004"/>
    <s v="56412520-00055"/>
    <s v=""/>
    <x v="38"/>
    <d v="2026-02-19T00:00:00"/>
    <s v="JULIO NUÑEZ, S.L."/>
    <s v="AUTOGRUP V.03 (VH.COM. 2ª CATEG.)"/>
    <s v="AUTO FLOTA"/>
    <n v="322.42"/>
    <s v="Eur."/>
    <n v="38.69"/>
    <s v="Eur."/>
    <n v="38.69"/>
    <s v="Eur."/>
    <n v="0"/>
    <s v="Eur."/>
    <s v=""/>
    <s v="0,00"/>
    <s v="Eur."/>
    <s v="Producción"/>
    <s v="Factur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3760"/>
    <s v="882382678"/>
    <s v="12181052"/>
    <s v=""/>
    <x v="0"/>
    <d v="2026-01-01T00:00:00"/>
    <s v="EMPRESA CABRERO, S.A."/>
    <s v="AUTOGRUP V.03 (VH.COM. 2ª CATEG.)"/>
    <s v="AUTO FLOTA"/>
    <n v="12456.9"/>
    <s v="Eur."/>
    <n v="1494.83"/>
    <s v="Eur."/>
    <n v="1494.83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A-47002746"/>
    <s v="Autos Flotas"/>
    <x v="4"/>
    <s v="ALLIANZ"/>
    <x v="0"/>
  </r>
  <r>
    <s v="2026003783"/>
    <s v="882382736"/>
    <s v="12181052"/>
    <s v=""/>
    <x v="2"/>
    <d v="2026-02-01T00:00:00"/>
    <s v="EMPRESA CABRERO, S.A."/>
    <s v="AUTOGRUP V.03 (VH.COM. 2ª CATEG.)"/>
    <s v="AUTO FLOTA"/>
    <n v="12456.9"/>
    <s v="Eur."/>
    <n v="1494.83"/>
    <s v="Eur."/>
    <n v="1494.83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A-47002746"/>
    <s v="Autos Flotas"/>
    <x v="4"/>
    <s v="ALLIANZ"/>
    <x v="1"/>
  </r>
  <r>
    <s v="2026003782"/>
    <s v="882389764"/>
    <s v="999775118"/>
    <s v=""/>
    <x v="2"/>
    <d v="2026-02-01T00:00:00"/>
    <s v="TTES. HERNANZ, S.A."/>
    <s v="AUTOGRUP V.03 (VH.COM. 2ª CATEG.)"/>
    <s v="AUTO FLOTA"/>
    <n v="3772.76"/>
    <s v="Eur."/>
    <n v="452.73"/>
    <s v="Eur."/>
    <n v="452.73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A-47090592"/>
    <s v="Autos Flotas"/>
    <x v="4"/>
    <s v="ALLIANZ"/>
    <x v="1"/>
  </r>
  <r>
    <s v="2026003761"/>
    <s v="882389517"/>
    <s v="999775118"/>
    <s v=""/>
    <x v="0"/>
    <d v="2026-01-01T00:00:00"/>
    <s v="TTES. HERNANZ, S.A."/>
    <s v="AUTOGRUP V.03 (VH.COM. 2ª CATEG.)"/>
    <s v="AUTO FLOTA"/>
    <n v="3772.76"/>
    <s v="Eur."/>
    <n v="452.73"/>
    <s v="Eur."/>
    <n v="452.73"/>
    <s v="Eur."/>
    <n v="0"/>
    <s v="Eur."/>
    <s v=""/>
    <s v="0,00"/>
    <s v="Eur."/>
    <s v="Cartera"/>
    <s v="Facturado"/>
    <s v="BANASEG-SV"/>
    <s v="ALLIANZ"/>
    <s v="AUTOS"/>
    <s v="Correduría"/>
    <s v="47008"/>
    <s v="VALLADOLID  VALLADOLID"/>
    <s v="Empresa"/>
    <s v="A-47090592"/>
    <s v="Autos Flotas"/>
    <x v="4"/>
    <s v="ALLIANZ"/>
    <x v="0"/>
  </r>
  <r>
    <s v="2026003762"/>
    <s v="882411717"/>
    <s v="16491875"/>
    <s v=""/>
    <x v="0"/>
    <d v="2026-01-01T00:00:00"/>
    <s v="REPARTOS REAL, S.L."/>
    <s v="AUTOGRUP V.03 (VH.COM. 2ª CATEG.)"/>
    <s v="AUTO FLOTA"/>
    <n v="5697.24"/>
    <s v="Eur."/>
    <n v="683.67"/>
    <s v="Eur."/>
    <n v="683.6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365309"/>
    <s v="Autos Flotas"/>
    <x v="4"/>
    <s v="ALLIANZ"/>
    <x v="0"/>
  </r>
  <r>
    <s v="2026003784"/>
    <s v="882412012"/>
    <s v="16491875"/>
    <s v=""/>
    <x v="2"/>
    <d v="2026-02-01T00:00:00"/>
    <s v="REPARTOS REAL, S.L."/>
    <s v="AUTOGRUP V.03 (VH.COM. 2ª CATEG.)"/>
    <s v="AUTO FLOTA"/>
    <n v="5697.24"/>
    <s v="Eur."/>
    <n v="683.67"/>
    <s v="Eur."/>
    <n v="683.67"/>
    <s v="Eur."/>
    <n v="0"/>
    <s v="Eur."/>
    <s v=""/>
    <s v="0,00"/>
    <s v="Eur."/>
    <s v="Cartera"/>
    <s v="Facturado"/>
    <s v="BANASEG-SV"/>
    <s v="ALLIANZ"/>
    <s v="AUTOS"/>
    <s v="Correduría"/>
    <s v="47009"/>
    <s v="VALLADOLID  VALLADOLID"/>
    <s v="Empresa"/>
    <s v="B-47365309"/>
    <s v="Autos Flotas"/>
    <x v="4"/>
    <s v="ALLIANZ"/>
    <x v="1"/>
  </r>
  <r>
    <s v="2026003763"/>
    <s v="882488970"/>
    <s v="41101766"/>
    <s v=""/>
    <x v="0"/>
    <d v="2026-01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3763"/>
    <s v="882488970"/>
    <s v="41101766"/>
    <s v=""/>
    <x v="0"/>
    <d v="2026-01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3763"/>
    <s v="882488970"/>
    <s v="41101766"/>
    <s v=""/>
    <x v="0"/>
    <d v="2026-01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0"/>
  </r>
  <r>
    <s v="2026003785"/>
    <s v="882489036"/>
    <s v="41101766"/>
    <s v=""/>
    <x v="2"/>
    <d v="2026-02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1"/>
  </r>
  <r>
    <s v="2026003785"/>
    <s v="882489036"/>
    <s v="41101766"/>
    <s v=""/>
    <x v="2"/>
    <d v="2026-02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1"/>
  </r>
  <r>
    <s v="2026003785"/>
    <s v="882489036"/>
    <s v="41101766"/>
    <s v=""/>
    <x v="2"/>
    <d v="2026-02-01T00:00:00"/>
    <s v="TRANSPORTES FLIX S.A."/>
    <s v="AUTOGRUP V.03 (VH.COM. 2ª CATEG.)"/>
    <s v="AUTO FLOTA"/>
    <n v="11709.89"/>
    <s v="Eur."/>
    <n v="1405.19"/>
    <s v="Eur."/>
    <n v="1405.19"/>
    <s v="Eur."/>
    <n v="0"/>
    <s v="Eur."/>
    <s v=""/>
    <s v="0,00"/>
    <s v="Eur."/>
    <s v="Cartera"/>
    <s v="Facturado"/>
    <s v="BANASEG-SV"/>
    <s v="ALLIANZ"/>
    <s v="AUTOS"/>
    <s v="Correduría"/>
    <s v="08292"/>
    <s v="ESPARREGUERA  BARCELONA"/>
    <s v="Empresa"/>
    <s v="A-58297482"/>
    <s v="Autos Flotas"/>
    <x v="4"/>
    <s v="ALLIANZ"/>
    <x v="1"/>
  </r>
  <r>
    <s v="2026003354"/>
    <s v="882509932"/>
    <s v="12716155-02753"/>
    <s v=""/>
    <x v="38"/>
    <d v="2026-02-20T00:00:00"/>
    <s v="RECUPERACIONES ISCAR, S.L."/>
    <s v="AUTOGRUP V.03 (VH.COM. 2ª CATEG.)"/>
    <s v="AUTO FLOTA"/>
    <n v="1322.95"/>
    <s v="Eur."/>
    <n v="158.75"/>
    <s v="Eur."/>
    <n v="158.75"/>
    <s v="Eur."/>
    <n v="0"/>
    <s v="Eur."/>
    <s v=""/>
    <s v="0,00"/>
    <s v="Eur."/>
    <s v="Producción"/>
    <s v="Cobrado"/>
    <s v="BANASEG-SV"/>
    <s v="ALLIANZ"/>
    <s v="AUTOS"/>
    <s v="Correduría"/>
    <s v="47430"/>
    <s v="PEDRAJAS DE SAN ESTEBAN  VALLADOLID"/>
    <s v="Empresa"/>
    <s v="B-47296488"/>
    <s v="Autos Flotas"/>
    <x v="4"/>
    <s v="ALLIANZ"/>
    <x v="1"/>
  </r>
  <r>
    <s v="2026003786"/>
    <s v="882555349"/>
    <s v="12372022-02027"/>
    <s v=""/>
    <x v="2"/>
    <d v="2026-02-20T00:00:00"/>
    <s v="TRANSCAMINO TTES. ESPECIALES, S.L."/>
    <s v="AUTOGRUP V.03 (VH.COM. 2ª CATEG.)"/>
    <s v="AUTO FLOTA"/>
    <n v="1449.38"/>
    <s v="Eur."/>
    <n v="173.93"/>
    <s v="Eur."/>
    <n v="173.93"/>
    <s v="Eur."/>
    <n v="0"/>
    <s v="Eur."/>
    <s v=""/>
    <s v="0,00"/>
    <s v="Eur."/>
    <s v="Producción"/>
    <s v="Facturado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1"/>
  </r>
  <r>
    <s v="2026003787"/>
    <s v="006462574480"/>
    <s v="152972279"/>
    <s v=""/>
    <x v="2"/>
    <d v="2026-02-12T00:00:00"/>
    <s v="INMEVA INFRAESTRUCTURAS, S.L."/>
    <s v="AUTO FLOTA ZURICH"/>
    <s v="AUTO FLOTA"/>
    <n v="22.06"/>
    <s v="Eur."/>
    <n v="3.1"/>
    <s v="Eur."/>
    <n v="3.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383328"/>
    <s v="Autos Flotas"/>
    <x v="4"/>
    <s v="ZURICH"/>
    <x v="1"/>
  </r>
  <r>
    <s v="2026003358"/>
    <s v="006462441220"/>
    <s v="152965612"/>
    <s v=""/>
    <x v="38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59"/>
    <s v="006462439530"/>
    <s v="152965539"/>
    <s v=""/>
    <x v="38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57"/>
    <s v="006462439080"/>
    <s v="152965505"/>
    <s v=""/>
    <x v="38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60"/>
    <s v="006462440420"/>
    <s v="152965570"/>
    <s v=""/>
    <x v="38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56"/>
    <s v="006462436310"/>
    <s v="152965364"/>
    <s v=""/>
    <x v="38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788"/>
    <s v="006462437570"/>
    <s v="152965430"/>
    <s v=""/>
    <x v="2"/>
    <d v="2026-02-13T00:00:00"/>
    <s v="TRANSPORTES OLID Y CIA, S.L."/>
    <s v="AUTO FLOTA ZURICH"/>
    <s v="AUTO FLOTA"/>
    <n v="33.4"/>
    <s v="Eur."/>
    <n v="4.01"/>
    <s v="Eur."/>
    <n v="4.01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55"/>
    <s v="006462750440"/>
    <s v="152981619"/>
    <s v=""/>
    <x v="38"/>
    <d v="2026-02-18T00:00:00"/>
    <s v="TRANSPORTES OLID Y CIA, S.L."/>
    <s v="AUTO FLOTA ZURICH"/>
    <s v="AUTO FLOTA"/>
    <n v="126.17"/>
    <s v="Eur."/>
    <n v="15.14"/>
    <s v="Eur."/>
    <n v="15.14"/>
    <s v="Eur."/>
    <n v="0"/>
    <s v="Eur."/>
    <s v=""/>
    <s v="0,00"/>
    <s v="Eur."/>
    <s v="Producción"/>
    <s v="Facturado"/>
    <s v="BANASEG-SV"/>
    <s v="ZURICH INSURANCE"/>
    <s v="AUTOS"/>
    <s v="Correduría"/>
    <s v="47012"/>
    <s v="VALLADOLID  VALLADOLID"/>
    <s v="Empresa"/>
    <s v="B-47015318"/>
    <s v="Autos Flotas"/>
    <x v="4"/>
    <s v="ZURICH"/>
    <x v="1"/>
  </r>
  <r>
    <s v="2026003338"/>
    <s v="8777346844"/>
    <s v="2002600080595"/>
    <s v=""/>
    <x v="45"/>
    <d v="2026-02-17T00:00:00"/>
    <s v="METRATIR ESPAÑA , SL ,"/>
    <s v="AUTOS 2025 BANASEGUR"/>
    <s v="AUTOS"/>
    <n v="644.84"/>
    <s v="Eur."/>
    <n v="64.48"/>
    <s v="Eur."/>
    <n v="64.48"/>
    <s v="Eur."/>
    <n v="0"/>
    <s v="Eur."/>
    <s v=""/>
    <s v="0,00"/>
    <s v="Eur."/>
    <s v="Producción"/>
    <s v="Facturado"/>
    <s v="BANASEG-SV"/>
    <s v="MAPFRE ESPAÑA, S.A."/>
    <s v="AUTOS"/>
    <s v="Correduría"/>
    <s v="28906"/>
    <s v="GETAFE  MADRID"/>
    <s v="Empresa"/>
    <s v="B-82191800"/>
    <s v="Autos Cat. 2"/>
    <x v="4"/>
    <s v="MAPFRE"/>
    <x v="1"/>
  </r>
  <r>
    <s v="2026003369"/>
    <s v="882627833"/>
    <s v="58130959-00118"/>
    <s v=""/>
    <x v="44"/>
    <d v="2026-02-24T00:00:00"/>
    <s v="CAFAES, S.L."/>
    <s v="AUTOGRUP V.03 (VH.COM. 2ª CATEG.)"/>
    <s v="AUTO FLOTA"/>
    <n v="40.03"/>
    <s v="Eur."/>
    <n v="4.8"/>
    <s v="Eur."/>
    <n v="4.8"/>
    <s v="Eur."/>
    <n v="0"/>
    <s v="Eur."/>
    <s v=""/>
    <s v="0,00"/>
    <s v="Eur."/>
    <s v="Producción"/>
    <s v="Cobrado"/>
    <s v="BANASEG-SV"/>
    <s v="ALLIANZ"/>
    <s v="AUTOS"/>
    <s v="Correduría"/>
    <s v="47209"/>
    <s v="SAN MARTIN DE VALVENI  VALLADOLID"/>
    <s v="Empresa"/>
    <s v="B-47439104"/>
    <s v="Autos Flotas"/>
    <x v="4"/>
    <s v="ALLIANZ"/>
    <x v="1"/>
  </r>
  <r>
    <s v="2026003362"/>
    <s v="882664695"/>
    <s v="36780076-01421"/>
    <s v=""/>
    <x v="44"/>
    <d v="2026-02-25T00:00:00"/>
    <s v="HIDROMECANICA TORDESILLAS,S.L. ,"/>
    <s v="ALLIANZ AUTO V. 08 COLECTIVO"/>
    <s v="AUTO FLOTA"/>
    <n v="19.170000000000002"/>
    <s v="Eur."/>
    <n v="2.2999999999999998"/>
    <s v="Eur."/>
    <n v="2.2999999999999998"/>
    <s v="Eur."/>
    <n v="0"/>
    <s v="Eur."/>
    <s v=""/>
    <s v="0,00"/>
    <s v="Eur."/>
    <s v="Producción"/>
    <s v="Cobrado"/>
    <s v="BANASEG-SV"/>
    <s v="ALLIANZ"/>
    <s v="AUTOS"/>
    <s v="Correduría"/>
    <s v="47100"/>
    <s v="TORDESILLAS  VALLADOLID"/>
    <s v="Empresa"/>
    <s v="B-47376249"/>
    <s v="Autos Flotas"/>
    <x v="4"/>
    <s v="ALLIANZ"/>
    <x v="1"/>
  </r>
  <r>
    <s v="2026003370"/>
    <s v="882649175"/>
    <s v="12716155-02754"/>
    <s v=""/>
    <x v="44"/>
    <d v="2026-02-26T00:00:00"/>
    <s v="BCM CARGO EUROPE, S.L."/>
    <s v="AUTOGRUP V.03 (VH.COM. 2ª CATEG.)"/>
    <s v="AUTO FLOTA"/>
    <n v="3263.83"/>
    <s v="Eur."/>
    <n v="391.66"/>
    <s v="Eur."/>
    <n v="391.66"/>
    <s v="Eur."/>
    <n v="0"/>
    <s v="Eur."/>
    <s v=""/>
    <s v="0,00"/>
    <s v="Eur."/>
    <s v="Producción"/>
    <s v="Facturado"/>
    <s v="BANASEG-SV"/>
    <s v="ALLIANZ"/>
    <s v="AUTOS"/>
    <s v="Correduría"/>
    <s v="24413"/>
    <s v="MOLINASECA   LEON"/>
    <s v="Empresa"/>
    <s v="B-24657934"/>
    <s v="Autos Flotas"/>
    <x v="4"/>
    <s v="ALLIANZ"/>
    <x v="1"/>
  </r>
  <r>
    <s v="2026003368"/>
    <s v="882694254"/>
    <s v="12716155-02755"/>
    <s v=""/>
    <x v="44"/>
    <d v="2026-02-23T00:00:00"/>
    <s v="DIMITAR STANEV DIMITROV"/>
    <s v="AUTOGRUP V.03 (VH.COM 1ªCATEG.)"/>
    <s v="AUTO FLOTA"/>
    <n v="95.13"/>
    <s v="Eur."/>
    <n v="11.42"/>
    <s v="Eur."/>
    <n v="11.42"/>
    <s v="Eur."/>
    <n v="0"/>
    <s v="Eur."/>
    <s v=""/>
    <s v="0,00"/>
    <s v="Eur."/>
    <s v="Producción"/>
    <s v="Cobrado"/>
    <s v="BANASEG-SV"/>
    <s v="ALLIANZ"/>
    <s v="AUTOS"/>
    <s v="Correduría"/>
    <s v="47193"/>
    <s v="LA CISTERNIGA  VALLADOLID"/>
    <s v="Particular"/>
    <s v="Y0784933-A"/>
    <s v="Autos Flotas"/>
    <x v="4"/>
    <s v="ALLIANZ"/>
    <x v="1"/>
  </r>
  <r>
    <s v="2026003363"/>
    <s v="882669223"/>
    <s v="36780076-01420"/>
    <s v=""/>
    <x v="44"/>
    <d v="2026-02-20T00:00:00"/>
    <s v="ANA ISABEL GARCIA CASTAÑO"/>
    <s v="ALLIANZ AUTO V. 08 COLECTIVO"/>
    <s v="AUTO FLOTA"/>
    <n v="16.8"/>
    <s v="Eur."/>
    <n v="2.02"/>
    <s v="Eur."/>
    <n v="2.02"/>
    <s v="Eur."/>
    <n v="0"/>
    <s v="Eur."/>
    <s v=""/>
    <s v="0,00"/>
    <s v="Eur."/>
    <s v="Producción"/>
    <s v="Facturado"/>
    <s v="BANASEG-SV"/>
    <s v="ALLIANZ"/>
    <s v="AUTOS"/>
    <s v="Correduría"/>
    <s v="47010"/>
    <s v="VALLADOLID  VALLADOLID"/>
    <s v="Particular"/>
    <s v="09318927-V"/>
    <s v="Autos Flotas"/>
    <x v="4"/>
    <s v="ALLIANZ"/>
    <x v="1"/>
  </r>
  <r>
    <s v="2026003789"/>
    <s v="882868494"/>
    <s v="12372022-01927"/>
    <s v=""/>
    <x v="2"/>
    <d v="2026-02-05T00:00:00"/>
    <s v="VANEYMA 2015, S.L."/>
    <s v="AUTOGRUP V.03 (VH.COM. 2ª CATEG.)"/>
    <s v="AUTO FLOTA"/>
    <n v="-1518.39"/>
    <s v="Eur."/>
    <n v="-182.21"/>
    <s v="Eur."/>
    <n v="-182.21"/>
    <s v="Eur."/>
    <n v="0"/>
    <s v="Eur."/>
    <s v=""/>
    <s v="0,00"/>
    <s v="Eur."/>
    <s v="Único Cartera"/>
    <s v="Cobrado"/>
    <s v="BANASEG-SV"/>
    <s v="ALLIANZ"/>
    <s v="AUTOS"/>
    <s v="Correduría"/>
    <s v="47260"/>
    <s v="CABEZON DE PISUERGA  VALLADOLID"/>
    <s v="Empresa"/>
    <s v="B-47731740"/>
    <s v="Autos Flotas"/>
    <x v="4"/>
    <s v="ALLIANZ"/>
    <x v="1"/>
  </r>
  <r>
    <s v="2026003364"/>
    <s v="7602129319"/>
    <s v="D9R180000425"/>
    <s v=""/>
    <x v="44"/>
    <d v="2026-02-20T00:00:00"/>
    <s v="AGRONATUR IBERIA, S.C."/>
    <s v="HELVETIA RESP. CIVIL"/>
    <s v="R.C."/>
    <n v="90"/>
    <s v="Eur."/>
    <n v="20.25"/>
    <s v="Eur."/>
    <n v="20.25"/>
    <s v="Eur."/>
    <n v="0"/>
    <s v="Eur."/>
    <s v=""/>
    <s v="0,00"/>
    <s v="Eur."/>
    <s v="Único Cartera"/>
    <s v="Cobrado"/>
    <s v="BANASEG-SV"/>
    <s v="HELVETIA"/>
    <s v="R.C."/>
    <s v="Correduría"/>
    <s v="28290"/>
    <s v="LAS ROZAS DE MADRID  MADRID"/>
    <s v="Empresa"/>
    <s v="J-87671376"/>
    <s v="Responsabilidad Civil Empresa"/>
    <x v="5"/>
    <s v="HELVETIA"/>
    <x v="1"/>
  </r>
  <r>
    <s v="2026003365"/>
    <s v="7602129203"/>
    <s v="K3H150001421"/>
    <s v=""/>
    <x v="44"/>
    <d v="2026-02-05T00:00:00"/>
    <s v="VITVAL INVERSIONES, S.L."/>
    <s v="HOGAR ELITE/VITAL/TOP"/>
    <s v="M.HOGAR"/>
    <n v="-113.15"/>
    <s v="Eur."/>
    <n v="-41.86"/>
    <s v="Eur."/>
    <n v="-41.86"/>
    <s v="Eur."/>
    <n v="0"/>
    <s v="Eur."/>
    <s v=""/>
    <s v="0,00"/>
    <s v="Eur."/>
    <s v="Producción"/>
    <s v="Cobrado"/>
    <s v="BANASEG-SV"/>
    <s v="HELVETIA"/>
    <s v="M.HOGAR"/>
    <s v="Correduría"/>
    <s v="47012"/>
    <s v="VALLADOLID  VALLADOLID"/>
    <s v="Empresa"/>
    <s v="B-47770235"/>
    <s v="Hogar"/>
    <x v="2"/>
    <s v="HELVETIA"/>
    <x v="1"/>
  </r>
  <r>
    <s v="2026003366"/>
    <s v="7602129205"/>
    <s v="K3H150001441"/>
    <s v=""/>
    <x v="44"/>
    <d v="2026-02-05T00:00:00"/>
    <s v="VITVAL INVERSIONES, S.L."/>
    <s v="HOGAR ELITE/VITAL/TOP"/>
    <s v="M.HOGAR"/>
    <n v="-101.81"/>
    <s v="Eur."/>
    <n v="-37.67"/>
    <s v="Eur."/>
    <n v="-37.67"/>
    <s v="Eur."/>
    <n v="0"/>
    <s v="Eur."/>
    <s v=""/>
    <s v="0,00"/>
    <s v="Eur."/>
    <s v="Producción"/>
    <s v="Cobrado"/>
    <s v="BANASEG-SV"/>
    <s v="HELVETIA"/>
    <s v="M.HOGAR"/>
    <s v="Correduría"/>
    <s v="47012"/>
    <s v="VALLADOLID  VALLADOLID"/>
    <s v="Empresa"/>
    <s v="B-47770235"/>
    <s v="Hogar"/>
    <x v="2"/>
    <s v="HELVETIA"/>
    <x v="1"/>
  </r>
  <r>
    <s v="2026003367"/>
    <s v="7602129202"/>
    <s v="K3H150001423"/>
    <s v=""/>
    <x v="44"/>
    <d v="2026-02-05T00:00:00"/>
    <s v="VITVAL INVERSIONES, S.L."/>
    <s v="HOGAR ELITE/VITAL/TOP"/>
    <s v="M.HOGAR"/>
    <n v="-113.99"/>
    <s v="Eur."/>
    <n v="-42.17"/>
    <s v="Eur."/>
    <n v="-42.17"/>
    <s v="Eur."/>
    <n v="0"/>
    <s v="Eur."/>
    <s v=""/>
    <s v="0,00"/>
    <s v="Eur."/>
    <s v="Producción"/>
    <s v="Cobrado"/>
    <s v="BANASEG-SV"/>
    <s v="HELVETIA"/>
    <s v="M.HOGAR"/>
    <s v="Correduría"/>
    <s v="47012"/>
    <s v="VALLADOLID  VALLADOLID"/>
    <s v="Empresa"/>
    <s v="B-47770235"/>
    <s v="Hogar"/>
    <x v="2"/>
    <s v="HELVETIA"/>
    <x v="1"/>
  </r>
  <r>
    <s v="2026003372"/>
    <s v="7602130440"/>
    <s v="D9R180000425"/>
    <s v=""/>
    <x v="44"/>
    <d v="2026-02-21T00:00:00"/>
    <s v="AGRONATUR IBERIA, S.C."/>
    <s v="HELVETIA RESP. CIVIL"/>
    <s v="R.C."/>
    <n v="90"/>
    <s v="Eur."/>
    <n v="20.25"/>
    <s v="Eur."/>
    <n v="20.25"/>
    <s v="Eur."/>
    <n v="0"/>
    <s v="Eur."/>
    <s v=""/>
    <s v="0,00"/>
    <s v="Eur."/>
    <s v="Único Cartera"/>
    <s v="Cobrado"/>
    <s v="BANASEG-SV"/>
    <s v="HELVETIA"/>
    <s v="R.C."/>
    <s v="Correduría"/>
    <s v="28290"/>
    <s v="LAS ROZAS DE MADRID  MADRID"/>
    <s v="Empresa"/>
    <s v="J-87671376"/>
    <s v="Responsabilidad Civil Empresa"/>
    <x v="5"/>
    <s v="HELVETIA"/>
    <x v="1"/>
  </r>
  <r>
    <s v="2026003373"/>
    <s v="465924644"/>
    <s v="550803328"/>
    <s v=""/>
    <x v="44"/>
    <d v="2026-02-05T00:00:00"/>
    <s v="AUTOCARES JULIO FERNANDEZ, S.L."/>
    <s v="PROTECCION JURIDICA AUTOMOVILISTA"/>
    <s v="P.JURIDICA"/>
    <n v="124.16"/>
    <s v="Eur."/>
    <n v="24.83"/>
    <s v="Eur."/>
    <n v="24.83"/>
    <s v="Eur."/>
    <n v="0"/>
    <s v="Eur."/>
    <s v=""/>
    <s v="0,00"/>
    <s v="Eur."/>
    <s v="Supl. Modificación de Cartera"/>
    <s v="Cobrado"/>
    <s v="BANASEG-SV"/>
    <s v="ARAG S.E."/>
    <s v="P.JURIDICA"/>
    <s v="Correduría"/>
    <s v="49332"/>
    <s v="CAMARZANA DE TERA  ZAMORA"/>
    <s v="Empresa"/>
    <s v="B-49275704"/>
    <s v="Defensa Jurídica"/>
    <x v="13"/>
    <s v="ARAG"/>
    <x v="1"/>
  </r>
  <r>
    <s v="2026003374"/>
    <s v="463690761"/>
    <s v="550803328"/>
    <s v=""/>
    <x v="44"/>
    <d v="2026-01-22T00:00:00"/>
    <s v="AUTOCARES JULIO FERNANDEZ, S.L."/>
    <s v="PROTECCION JURIDICA AUTOMOVILISTA"/>
    <s v="P.JURIDICA"/>
    <n v="15.77"/>
    <s v="Eur."/>
    <n v="6.31"/>
    <s v="Eur."/>
    <n v="6.31"/>
    <s v="Eur."/>
    <n v="0"/>
    <s v="Eur."/>
    <s v=""/>
    <s v="0,00"/>
    <s v="Eur."/>
    <s v="Supl. Modificación de Cartera"/>
    <s v="Cobrado"/>
    <s v="BANASEG-SV"/>
    <s v="ARAG S.E."/>
    <s v="P.JURIDICA"/>
    <s v="Correduría"/>
    <s v="49332"/>
    <s v="CAMARZANA DE TERA  ZAMORA"/>
    <s v="Empresa"/>
    <s v="B-49275704"/>
    <s v="Defensa Jurídica"/>
    <x v="13"/>
    <s v="ARAG"/>
    <x v="1"/>
  </r>
  <r>
    <s v="2026003790"/>
    <s v="882784949"/>
    <s v="40619172"/>
    <s v=""/>
    <x v="2"/>
    <d v="2026-02-01T00:00:00"/>
    <s v="TTES. AVICOLAS MANSO, S.L."/>
    <s v="AUTOGRUP V.03 (VH.COM. 2ª CATEG.)"/>
    <s v="AUTO FLOTA"/>
    <n v="27516.45"/>
    <s v="Eur."/>
    <n v="3301.97"/>
    <s v="Eur."/>
    <n v="3301.97"/>
    <s v="Eur."/>
    <n v="0"/>
    <s v="Eur."/>
    <s v="ASETRA"/>
    <n v="687.91"/>
    <s v="Eur."/>
    <s v="Cartera"/>
    <s v="Facturado"/>
    <s v="BANASEG-SV"/>
    <s v="ALLIANZ"/>
    <s v="AUTOS"/>
    <s v="Correduría"/>
    <s v="47008"/>
    <s v="VALLADOLID  VALLADOLID"/>
    <s v="Empresa"/>
    <s v="B-47333042"/>
    <s v="Autos Flotas"/>
    <x v="4"/>
    <s v="ALLIANZ"/>
    <x v="1"/>
  </r>
  <r>
    <s v="2026003764"/>
    <s v="882784329"/>
    <s v="40619172"/>
    <s v=""/>
    <x v="0"/>
    <d v="2026-01-01T00:00:00"/>
    <s v="TTES. AVICOLAS MANSO, S.L."/>
    <s v="AUTOGRUP V.03 (VH.COM. 2ª CATEG.)"/>
    <s v="AUTO FLOTA"/>
    <n v="27516.45"/>
    <s v="Eur."/>
    <n v="3301.97"/>
    <s v="Eur."/>
    <n v="3301.97"/>
    <s v="Eur."/>
    <n v="0"/>
    <s v="Eur."/>
    <s v="ASETRA"/>
    <n v="687.91"/>
    <s v="Eur."/>
    <s v="Cartera"/>
    <s v="Facturado"/>
    <s v="BANASEG-SV"/>
    <s v="ALLIANZ"/>
    <s v="AUTOS"/>
    <s v="Correduría"/>
    <s v="47008"/>
    <s v="VALLADOLID  VALLADOLID"/>
    <s v="Empresa"/>
    <s v="B-47333042"/>
    <s v="Autos Flotas"/>
    <x v="4"/>
    <s v="ALLIANZ"/>
    <x v="0"/>
  </r>
  <r>
    <s v="2026003791"/>
    <s v="882845096"/>
    <s v="12372022-02030"/>
    <s v=""/>
    <x v="2"/>
    <d v="2026-02-24T00:00:00"/>
    <s v="TTES. SABAS VALLADOLID, S.L."/>
    <s v="AUTOGRUP V.03 (VH.COM. 2ª CATEG.)"/>
    <s v="AUTO FLOTA"/>
    <n v="341.56"/>
    <s v="Eur."/>
    <n v="40.99"/>
    <s v="Eur."/>
    <n v="40.99"/>
    <s v="Eur."/>
    <n v="0"/>
    <s v="Eur."/>
    <s v=""/>
    <s v="0,00"/>
    <s v="Eur."/>
    <s v="Producción"/>
    <s v="Cobrado"/>
    <s v="BANASEG-SV"/>
    <s v="ALLIANZ"/>
    <s v="AUTOS"/>
    <s v="Correduría"/>
    <s v="47151"/>
    <s v="BOECILLO  VALLADOLID"/>
    <s v="Empresa"/>
    <s v="B-47634407"/>
    <s v="Autos Flotas"/>
    <x v="4"/>
    <s v="ALLIANZ"/>
    <x v="1"/>
  </r>
  <r>
    <s v="2026003765"/>
    <s v="880050921"/>
    <s v="36780076-01399"/>
    <s v=""/>
    <x v="0"/>
    <d v="2026-01-01T00:00:00"/>
    <s v="JOSE FRANCISCO PARRO PATIN"/>
    <s v="ALLIANZ AUTO V. 08 COLECTIVO"/>
    <s v="AUTO FLOTA"/>
    <n v="0"/>
    <s v="Eur."/>
    <n v="14.97"/>
    <s v="Eur."/>
    <n v="0"/>
    <s v="Eur."/>
    <n v="14.97"/>
    <s v="Eur."/>
    <s v=""/>
    <s v="0,00"/>
    <s v="Eur."/>
    <s v="Otros"/>
    <s v="Facturado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3792"/>
    <s v="882614039"/>
    <s v="12372022-02028"/>
    <s v=""/>
    <x v="2"/>
    <d v="2026-02-23T00:00:00"/>
    <s v="RICARDO PEREZ PEREZ"/>
    <s v="AUTOGRUP V.03 (VH.COM. 2ª CATEG.)"/>
    <s v="AUTO FLOTA"/>
    <n v="0"/>
    <s v="Eur."/>
    <n v="0"/>
    <s v="Eur."/>
    <n v="0"/>
    <s v="Eur."/>
    <n v="0"/>
    <s v="Eur."/>
    <s v=""/>
    <s v="0,00"/>
    <s v="Eur."/>
    <s v="Producción"/>
    <s v="Facturado"/>
    <s v="BANASEG-SV"/>
    <s v="ALLIANZ"/>
    <s v="AUTOS"/>
    <s v="Correduría"/>
    <s v="34190"/>
    <s v="VILLAMURIEL DE CERRATO  PALENCIA"/>
    <s v="Particular"/>
    <s v="12764364-P"/>
    <s v="Autos Flotas"/>
    <x v="4"/>
    <s v="ALLIANZ"/>
    <x v="1"/>
  </r>
  <r>
    <s v="2026003793"/>
    <s v="882614278"/>
    <s v="12372022-02029"/>
    <s v=""/>
    <x v="2"/>
    <d v="2026-02-23T00:00:00"/>
    <s v="RICARDO PEREZ PEREZ"/>
    <s v="AUTOGRUP V.03 (VH.COM. 2ª CATEG.)"/>
    <s v="AUTO FLOTA"/>
    <n v="0"/>
    <s v="Eur."/>
    <n v="0"/>
    <s v="Eur."/>
    <n v="0"/>
    <s v="Eur."/>
    <n v="0"/>
    <s v="Eur."/>
    <s v=""/>
    <s v="0,00"/>
    <s v="Eur."/>
    <s v="Producción"/>
    <s v="Facturado"/>
    <s v="BANASEG-SV"/>
    <s v="ALLIANZ"/>
    <s v="AUTOS"/>
    <s v="Correduría"/>
    <s v="34190"/>
    <s v="VILLAMURIEL DE CERRATO  PALENCIA"/>
    <s v="Particular"/>
    <s v="12764364-P"/>
    <s v="Autos Flotas"/>
    <x v="4"/>
    <s v="ALLIANZ"/>
    <x v="1"/>
  </r>
  <r>
    <s v="2026003794"/>
    <s v="7602126963"/>
    <s v="K3T300001505"/>
    <s v=""/>
    <x v="2"/>
    <d v="2026-02-19T00:00:00"/>
    <s v="OSCAR GOMEZ CALLEJO"/>
    <s v="HELVETIA MULTIRRIESGO TRANSPORTISTA"/>
    <s v="A.MAQUINARIA"/>
    <n v="1528.92"/>
    <s v="Eur."/>
    <n v="275.20999999999998"/>
    <s v="Eur."/>
    <n v="275.20999999999998"/>
    <s v="Eur."/>
    <n v="0"/>
    <s v="Eur."/>
    <s v=""/>
    <s v="0,00"/>
    <s v="Eur."/>
    <s v="Producción"/>
    <s v="Cobrado"/>
    <s v="BANASEG-SV"/>
    <s v="HELVETIA"/>
    <s v="A.MAQUINARIA"/>
    <s v="Correduría"/>
    <s v="40297"/>
    <s v="SANCHONUÑO   SEGOVIA"/>
    <s v="Particular"/>
    <s v="03472603-V"/>
    <s v="Transportes Mercancías"/>
    <x v="8"/>
    <s v="HELVETIA"/>
    <x v="1"/>
  </r>
  <r>
    <s v="2026003794"/>
    <s v="7602126963"/>
    <s v="K3T300001505"/>
    <s v=""/>
    <x v="2"/>
    <d v="2026-02-19T00:00:00"/>
    <s v="OSCAR GOMEZ CALLEJO"/>
    <s v="HELVETIA MULTIRRIESGO TRANSPORTISTA"/>
    <s v="A.MAQUINARIA"/>
    <n v="1528.92"/>
    <s v="Eur."/>
    <n v="275.20999999999998"/>
    <s v="Eur."/>
    <n v="275.20999999999998"/>
    <s v="Eur."/>
    <n v="0"/>
    <s v="Eur."/>
    <s v=""/>
    <s v="0,00"/>
    <s v="Eur."/>
    <s v="Producción"/>
    <s v="Cobrado"/>
    <s v="BANASEG-SV"/>
    <s v="HELVETIA"/>
    <s v="A.MAQUINARIA"/>
    <s v="Correduría"/>
    <s v="40297"/>
    <s v="SANCHONUÑO   SEGOVIA"/>
    <s v="Particular"/>
    <s v="03472603-V"/>
    <s v="Transportes Mercancías"/>
    <x v="8"/>
    <s v="HELVETIA"/>
    <x v="1"/>
  </r>
  <r>
    <s v="2026003660"/>
    <s v="26S00293RCD/2026/115347"/>
    <s v="26S00293RCD"/>
    <s v=""/>
    <x v="46"/>
    <d v="2026-02-25T00:00:00"/>
    <s v="INDAMAL, S.L."/>
    <s v="MARKEL D&amp;O"/>
    <s v="D&amp;O"/>
    <n v="1110.0999999999999"/>
    <s v="Eur."/>
    <n v="277.52"/>
    <s v="Eur."/>
    <n v="277.52"/>
    <s v="Eur."/>
    <n v="0"/>
    <s v="Eur."/>
    <s v=""/>
    <s v="0,00"/>
    <s v="Eur."/>
    <s v="Producción"/>
    <s v="Cobrado"/>
    <s v="BANASEG-SV"/>
    <s v="MARKEL INSURANCE SE"/>
    <s v="D&amp;O"/>
    <s v="Correduría"/>
    <s v="47012"/>
    <s v="VALLADOLID   VALLADOLID"/>
    <s v="Empresa"/>
    <s v="B-47486089"/>
    <s v="Responsabilidad Civil D&amp;O"/>
    <x v="11"/>
    <s v="MARKEL"/>
    <x v="1"/>
  </r>
  <r>
    <s v="2026003661"/>
    <s v="1073373"/>
    <s v="400000110172"/>
    <s v=""/>
    <x v="2"/>
    <d v="2026-02-01T00:00:00"/>
    <s v="DE COSTA ARROYO 2024, S.L."/>
    <s v="INTEGRAL ELITE"/>
    <s v="SALUD"/>
    <n v="216.44"/>
    <s v="Eur."/>
    <n v="17.32"/>
    <s v="Eur."/>
    <n v="17.32"/>
    <s v="Eur."/>
    <n v="0"/>
    <s v="Eur."/>
    <s v=""/>
    <s v="0,00"/>
    <s v="Eur."/>
    <s v="Cartera"/>
    <s v="Liquidado_Cia"/>
    <s v="BANASEG-SV"/>
    <s v="DKV"/>
    <s v="SALUD"/>
    <s v="Compañía"/>
    <s v="40215"/>
    <s v="ARROYO DE CUELLAR   SEGOVIA"/>
    <s v="Empresa"/>
    <s v="B-40260077"/>
    <s v="Salud Particular"/>
    <x v="7"/>
    <s v="DKV"/>
    <x v="1"/>
  </r>
  <r>
    <s v="2026003662"/>
    <s v="918618"/>
    <s v="470000017273"/>
    <s v=""/>
    <x v="2"/>
    <d v="2026-02-01T00:00:00"/>
    <s v="LEIRE OZAMIZ ONAINDIA"/>
    <s v="INTEGRAL ELITE"/>
    <s v="SALUD"/>
    <n v="83.91"/>
    <s v="Eur."/>
    <n v="8.39"/>
    <s v="Eur."/>
    <n v="8.39"/>
    <s v="Eur."/>
    <n v="0"/>
    <s v="Eur."/>
    <s v=""/>
    <s v="0,00"/>
    <s v="Eur."/>
    <s v="Cartera"/>
    <s v="Liquidado_Cia"/>
    <s v="BANASEG-SV"/>
    <s v="DKV"/>
    <s v="SALUD"/>
    <s v="Compañía"/>
    <s v="48300"/>
    <s v="GERNIKA-LUMO  VIZCAYA"/>
    <s v="Particular"/>
    <s v="44908447-G"/>
    <s v="Salud Particular"/>
    <x v="7"/>
    <s v="DKV"/>
    <x v="1"/>
  </r>
  <r>
    <s v="2026003663"/>
    <s v="919397"/>
    <s v="47000011183200203"/>
    <s v=""/>
    <x v="2"/>
    <d v="2026-02-01T00:00:00"/>
    <s v="JOSE ANTONIO CABREJAS GOMEZ"/>
    <s v="INTEGRAL ELITE"/>
    <s v="SALUD"/>
    <n v="259.31"/>
    <s v="Eur."/>
    <n v="7.78"/>
    <s v="Eur."/>
    <n v="7.78"/>
    <s v="Eur."/>
    <n v="0"/>
    <s v="Eur."/>
    <s v=""/>
    <s v="0,00"/>
    <s v="Eur."/>
    <s v="Cartera"/>
    <s v="Liquidado_Cia"/>
    <s v="BANASEG-SV"/>
    <s v="DKV"/>
    <s v="SALUD"/>
    <s v="Compañía"/>
    <s v="47610"/>
    <s v="ZARATAN  VALLADOLID"/>
    <s v="Particular"/>
    <s v="12224298-M"/>
    <s v="Salud Particular"/>
    <x v="7"/>
    <s v="DKV"/>
    <x v="1"/>
  </r>
  <r>
    <s v="2026003664"/>
    <s v="921426"/>
    <s v="470004001882"/>
    <s v=""/>
    <x v="2"/>
    <d v="2026-02-26T00:00:00"/>
    <s v="INMEVA INFRAESTRUCTURAS, S.L."/>
    <s v="RENTA INDIVIDUAL"/>
    <s v="ACCIDENTES"/>
    <n v="136.47"/>
    <s v="Eur."/>
    <n v="34.119999999999997"/>
    <s v="Eur."/>
    <n v="34.119999999999997"/>
    <s v="Eur."/>
    <n v="0"/>
    <s v="Eur."/>
    <s v=""/>
    <s v="0,00"/>
    <s v="Eur."/>
    <s v="Cartera"/>
    <s v="Liquidado_Cia"/>
    <s v="BANASEG-SV"/>
    <s v="DKV"/>
    <s v="ACCIDENTES"/>
    <s v="Compañía"/>
    <s v="47012"/>
    <s v="VALLADOLID  VALLADOLID"/>
    <s v="Empresa"/>
    <s v="B-47383328"/>
    <s v="Vida Ahorro Individual"/>
    <x v="9"/>
    <s v="DKV"/>
    <x v="1"/>
  </r>
  <r>
    <s v="2026003665"/>
    <s v="921747"/>
    <s v="47000410004700034"/>
    <s v=""/>
    <x v="2"/>
    <d v="2026-02-01T00:00:00"/>
    <s v="INMEVA INFRAESTRUCTURAS, S.L."/>
    <s v="MUNDISALUD CLASSIC"/>
    <s v="SALUD"/>
    <n v="456.89"/>
    <s v="Eur."/>
    <n v="36.549999999999997"/>
    <s v="Eur."/>
    <n v="36.549999999999997"/>
    <s v="Eur."/>
    <n v="0"/>
    <s v="Eur."/>
    <s v=""/>
    <s v="0,00"/>
    <s v="Eur."/>
    <s v="Cartera"/>
    <s v="Liquidado_Cia"/>
    <s v="BANASEG-SV"/>
    <s v="DKV"/>
    <s v="SALUD"/>
    <s v="Compañía"/>
    <s v="47012"/>
    <s v="VALLADOLID  VALLADOLID"/>
    <s v="Empresa"/>
    <s v="B-47383328"/>
    <s v="Salud Particular"/>
    <x v="7"/>
    <s v="DKV"/>
    <x v="1"/>
  </r>
  <r>
    <s v="2026003666"/>
    <s v="921887"/>
    <s v="470004300151"/>
    <s v=""/>
    <x v="2"/>
    <d v="2026-02-01T00:00:00"/>
    <s v="MARIA CONCEPCION ONAINDIA LARRINAGA"/>
    <s v="MUNDISALUD CLASSIC"/>
    <s v="SALUD"/>
    <n v="343.08"/>
    <s v="Eur."/>
    <n v="51.46"/>
    <s v="Eur."/>
    <n v="51.46"/>
    <s v="Eur."/>
    <n v="0"/>
    <s v="Eur."/>
    <s v=""/>
    <s v="0,00"/>
    <s v="Eur."/>
    <s v="Cartera"/>
    <s v="Liquidado_Cia"/>
    <s v="BANASEG-SV"/>
    <s v="DKV"/>
    <s v="SALUD"/>
    <s v="Compañía"/>
    <s v="47001"/>
    <s v="VALLADOLID  VALLADOLID"/>
    <s v="Particular"/>
    <s v="14558825-D"/>
    <s v="Salud Particular"/>
    <x v="7"/>
    <s v="DKV"/>
    <x v="1"/>
  </r>
  <r>
    <s v="2026003667"/>
    <s v="921891"/>
    <s v="470004300157"/>
    <s v=""/>
    <x v="2"/>
    <d v="2026-02-01T00:00:00"/>
    <s v="RICARDO RODILLA FERNANDEZ"/>
    <s v="MUNDISALUD CLASSIC"/>
    <s v="SALUD"/>
    <n v="372"/>
    <s v="Eur."/>
    <n v="55.8"/>
    <s v="Eur."/>
    <n v="55.8"/>
    <s v="Eur."/>
    <n v="0"/>
    <s v="Eur."/>
    <s v=""/>
    <s v="0,00"/>
    <s v="Eur."/>
    <s v="Cartera"/>
    <s v="Liquidado_Cia"/>
    <s v="BANASEG-SV"/>
    <s v="DKV"/>
    <s v="SALUD"/>
    <s v="Compañía"/>
    <s v="47003"/>
    <s v="VALLADOLID  VALLADOLID"/>
    <s v="Particular"/>
    <s v="09268342-D"/>
    <s v="Salud Particular"/>
    <x v="7"/>
    <s v="DKV"/>
    <x v="1"/>
  </r>
  <r>
    <s v="2026003674"/>
    <s v="7602131533"/>
    <s v="D9R180000425"/>
    <s v=""/>
    <x v="46"/>
    <d v="2026-02-22T00:00:00"/>
    <s v="AGRONATUR IBERIA, S.C."/>
    <s v="HELVETIA RESP. CIVIL"/>
    <s v="R.C."/>
    <n v="90"/>
    <s v="Eur."/>
    <n v="20.25"/>
    <s v="Eur."/>
    <n v="20.25"/>
    <s v="Eur."/>
    <n v="0"/>
    <s v="Eur."/>
    <s v=""/>
    <s v="0,00"/>
    <s v="Eur."/>
    <s v="Único Cartera"/>
    <s v="Cobrado"/>
    <s v="BANASEG-SV"/>
    <s v="HELVETIA"/>
    <s v="R.C."/>
    <s v="Correduría"/>
    <s v="28290"/>
    <s v="LAS ROZAS DE MADRID  MADRID"/>
    <s v="Empresa"/>
    <s v="J-87671376"/>
    <s v="Responsabilidad Civil Empresa"/>
    <x v="5"/>
    <s v="HELVETIA"/>
    <x v="1"/>
  </r>
  <r>
    <s v="2026003680"/>
    <s v="8778594140"/>
    <s v="552280087050"/>
    <s v=""/>
    <x v="46"/>
    <d v="2025-01-01T00:00:00"/>
    <s v="ARALIA SERVICIOS SOCIOSANITARIOS, S.A."/>
    <s v="ACCIDENTES COLECTIVO"/>
    <s v="ACCIDENTES"/>
    <n v="33.78"/>
    <s v="Eur."/>
    <n v="6.76"/>
    <s v="Eur."/>
    <n v="6.76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77"/>
    <s v="8778598201"/>
    <s v="551980036615"/>
    <s v=""/>
    <x v="46"/>
    <d v="2025-01-01T00:00:00"/>
    <s v="ARALIA SERVICIOS SOCIOSANITARIOS, S.A."/>
    <s v="ACCIDENTES COLECTIVO"/>
    <s v="ACCIDENTES"/>
    <n v="49.99"/>
    <s v="Eur."/>
    <n v="8.99"/>
    <s v="Eur."/>
    <n v="8.99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78"/>
    <s v="8778595645"/>
    <s v="552080058162"/>
    <s v=""/>
    <x v="46"/>
    <d v="2025-01-01T00:00:00"/>
    <s v="ARALIA SERVICIOS SOCIOSANITARIOS, S.A."/>
    <s v="ACCIDENTES COLECTIVO"/>
    <s v="ACCIDENTES"/>
    <n v="-499.71"/>
    <s v="Eur."/>
    <n v="-89.96"/>
    <s v="Eur."/>
    <n v="-89.96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79"/>
    <s v="8778595636"/>
    <s v="552080058178"/>
    <s v=""/>
    <x v="46"/>
    <d v="2025-01-01T00:00:00"/>
    <s v="ARALIA SERVICIOS SOCIOSANITARIOS, S.A."/>
    <s v="ACCIDENTES COLECTIVO"/>
    <s v="ACCIDENTES"/>
    <n v="70.150000000000006"/>
    <s v="Eur."/>
    <n v="12.62"/>
    <s v="Eur."/>
    <n v="12.62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3"/>
    <s v="8778599941"/>
    <s v="552280156691"/>
    <s v=""/>
    <x v="46"/>
    <d v="2025-01-01T00:00:00"/>
    <s v="ARALIA SERVICIOS SOCIOSANITARIOS, S.A."/>
    <s v="ACCIDENTES COLECTIVO"/>
    <s v="ACCIDENTES"/>
    <n v="465.56"/>
    <s v="Eur."/>
    <n v="93.12"/>
    <s v="Eur."/>
    <n v="93.12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2"/>
    <s v="8778603899"/>
    <s v="552280095326"/>
    <s v=""/>
    <x v="46"/>
    <d v="2025-01-01T00:00:00"/>
    <s v="ARALIA SERVICIOS SOCIOSANITARIOS, S.A."/>
    <s v="ACCIDENTES COLECTIVO"/>
    <s v="ACCIDENTES"/>
    <n v="408.61"/>
    <s v="Eur."/>
    <n v="81.72"/>
    <s v="Eur."/>
    <n v="81.72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5"/>
    <s v="8778596876"/>
    <s v="552280163232"/>
    <s v=""/>
    <x v="46"/>
    <d v="2025-01-01T00:00:00"/>
    <s v="ARALIA SERVICIOS SOCIOSANITARIOS, S.A."/>
    <s v="ACCIDENTES COLECTIVO"/>
    <s v="ACCIDENTES"/>
    <n v="212.79"/>
    <s v="Eur."/>
    <n v="42.56"/>
    <s v="Eur."/>
    <n v="42.56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1"/>
    <s v="8778595480"/>
    <s v="552280095323"/>
    <s v=""/>
    <x v="46"/>
    <d v="2025-01-01T00:00:00"/>
    <s v="ARALIA SERVICIOS SOCIOSANITARIOS, S.A."/>
    <s v="ACCIDENTES COLECTIVO"/>
    <s v="ACCIDENTES"/>
    <n v="335.99"/>
    <s v="Eur."/>
    <n v="67.19"/>
    <s v="Eur."/>
    <n v="67.19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4"/>
    <s v="8778596453"/>
    <s v="552280163244"/>
    <s v=""/>
    <x v="46"/>
    <d v="2025-01-01T00:00:00"/>
    <s v="ARALIA SERVICIOS SOCIOSANITARIOS, S.A."/>
    <s v="ACCIDENTES COLECTIVO"/>
    <s v="ACCIDENTES"/>
    <n v="315.88"/>
    <s v="Eur."/>
    <n v="63.17"/>
    <s v="Eur."/>
    <n v="63.17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6"/>
    <s v="8778606622"/>
    <s v="552380227293"/>
    <s v=""/>
    <x v="46"/>
    <d v="2025-01-01T00:00:00"/>
    <s v="ARALIA SERVICIOS SOCIOSANITARIOS, S.A."/>
    <s v="ACCIDENTES COLECTIVO"/>
    <s v="ACCIDENTES"/>
    <n v="3026.5"/>
    <s v="Eur."/>
    <n v="605.29"/>
    <s v="Eur."/>
    <n v="605.29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90"/>
    <s v="8778618243"/>
    <s v="552480135293"/>
    <s v=""/>
    <x v="46"/>
    <d v="2025-01-01T00:00:00"/>
    <s v="ARUM INTEGRACION VALENCIA, S.L."/>
    <s v="ACCIDENTES COLECTIVO"/>
    <s v="ACCIDENTES"/>
    <n v="43.57"/>
    <s v="Eur."/>
    <n v="8.7100000000000009"/>
    <s v="Eur."/>
    <n v="8.7100000000000009"/>
    <s v="Eur."/>
    <n v="0"/>
    <s v="Eur."/>
    <s v=""/>
    <s v="0,00"/>
    <s v="Eur."/>
    <s v="Supl. Temporal Producción"/>
    <s v="Cobrado"/>
    <s v="BANASEG-SV"/>
    <s v="MAPFRE ESPAÑA, S.A."/>
    <s v="ACCIDENTES"/>
    <s v="Correduría"/>
    <s v="46014"/>
    <s v="VALENCIA  VALENCIA"/>
    <s v="Empresa"/>
    <s v="B-13858253"/>
    <s v="Accidentes Colectivo"/>
    <x v="6"/>
    <s v="MAPFRE"/>
    <x v="1"/>
  </r>
  <r>
    <s v="2026003687"/>
    <s v="8778604003"/>
    <s v="552480140317"/>
    <s v=""/>
    <x v="46"/>
    <d v="2025-01-01T00:00:00"/>
    <s v="ARALIA SERVICIOS SOCIOSANITARIOS, S.A."/>
    <s v="ACCIDENTES COLECTIVO"/>
    <s v="ACCIDENTES"/>
    <n v="-1386.34"/>
    <s v="Eur."/>
    <n v="-277.27"/>
    <s v="Eur."/>
    <n v="-277.27"/>
    <s v="Eur."/>
    <n v="0"/>
    <s v="Eur."/>
    <s v=""/>
    <s v="0,00"/>
    <s v="Eur."/>
    <s v="Supl. Temporal Producción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9"/>
    <s v="8778646702"/>
    <s v="552480205998"/>
    <s v=""/>
    <x v="46"/>
    <d v="2025-01-01T00:00:00"/>
    <s v="ARALIA SERVICIOS SOCIOSANITARIOS, S.A."/>
    <s v="ACCIDENTES COLECTIVO"/>
    <s v="ACCIDENTES"/>
    <n v="26.06"/>
    <s v="Eur."/>
    <n v="5.2"/>
    <s v="Eur."/>
    <n v="5.2"/>
    <s v="Eur."/>
    <n v="0"/>
    <s v="Eur."/>
    <s v=""/>
    <s v="0,00"/>
    <s v="Eur."/>
    <s v="Supl. Temporal Producción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688"/>
    <s v="8778953985"/>
    <s v="552480205938"/>
    <s v=""/>
    <x v="46"/>
    <d v="2025-01-01T00:00:00"/>
    <s v="ARALIA SERVICIOS SOCIOSANITARIOS, S.A."/>
    <s v="ACCIDENTES COLECTIVO"/>
    <s v="ACCIDENTES"/>
    <n v="12.5"/>
    <s v="Eur."/>
    <n v="2.25"/>
    <s v="Eur."/>
    <n v="2.25"/>
    <s v="Eur."/>
    <n v="0"/>
    <s v="Eur."/>
    <s v=""/>
    <s v="0,00"/>
    <s v="Eur."/>
    <s v="Sup. Temp.Cartera"/>
    <s v="Cobrado"/>
    <s v="BANASEG-SV"/>
    <s v="MAPFRE ESPAÑA, S.A."/>
    <s v="ACCIDENTES"/>
    <s v="Correduría"/>
    <s v="47014"/>
    <s v="VALLADOLID  VALLADOLID"/>
    <s v="Empresa"/>
    <s v="A-47326475"/>
    <s v="Accidentes Colectivo"/>
    <x v="6"/>
    <s v="MAPFRE"/>
    <x v="1"/>
  </r>
  <r>
    <s v="2026003795"/>
    <s v="882919982"/>
    <s v="12716155-02756"/>
    <s v=""/>
    <x v="2"/>
    <d v="2026-02-25T00:00:00"/>
    <s v="AGROHISPANOLUSA, S.L."/>
    <s v="AUTOGRUP V.03 (VH.COM. 2ª CATEG.)"/>
    <s v="AUTO FLOTA"/>
    <n v="39.729999999999997"/>
    <s v="Eur."/>
    <n v="4.7699999999999996"/>
    <s v="Eur."/>
    <n v="4.7699999999999996"/>
    <s v="Eur."/>
    <n v="0"/>
    <s v="Eur."/>
    <s v=""/>
    <s v="0,00"/>
    <s v="Eur."/>
    <s v="Producción"/>
    <s v="Cobrado"/>
    <s v="BANASEG-SV"/>
    <s v="ALLIANZ"/>
    <s v="AUTOS"/>
    <s v="Correduría"/>
    <s v="47195"/>
    <s v="ARROYO DE LA ENCOMIENDA  VALLADOLID"/>
    <s v="Empresa"/>
    <s v="B-47562921"/>
    <s v="Autos Flotas"/>
    <x v="4"/>
    <s v="ALLIANZ"/>
    <x v="1"/>
  </r>
  <r>
    <s v="2026003796"/>
    <s v="882975463"/>
    <s v="14193664-02275"/>
    <s v=""/>
    <x v="2"/>
    <d v="2026-02-26T00:00:00"/>
    <s v="ISSAM EL ADLANI NOUALI"/>
    <s v="AUTOGRUP V.03 (VH.COM 1ªCATEG.)"/>
    <s v="AUTO FLOTA"/>
    <n v="697.15"/>
    <s v="Eur."/>
    <n v="83.66"/>
    <s v="Eur."/>
    <n v="83.66"/>
    <s v="Eur."/>
    <n v="0"/>
    <s v="Eur."/>
    <s v=""/>
    <s v="0,00"/>
    <s v="Eur."/>
    <s v="Producción"/>
    <s v="Cobrado"/>
    <s v="BANASEG-SV"/>
    <s v="ALLIANZ"/>
    <s v="AUTOS"/>
    <s v="Correduría"/>
    <s v="47010"/>
    <s v="VALLADOLID  VALLADOLID"/>
    <s v="Particular"/>
    <s v="12443697-F"/>
    <s v="Autos Flotas"/>
    <x v="4"/>
    <s v="ALLIANZ"/>
    <x v="1"/>
  </r>
  <r>
    <s v="2026003693"/>
    <s v="882919941"/>
    <s v="58418320"/>
    <d v="2026-02-27T00:00:00"/>
    <x v="29"/>
    <d v="2026-02-25T00:00:00"/>
    <s v="JUAN CARLOS ESCUDERO CATALINA"/>
    <s v="1216-ALLIANZ PATINETE"/>
    <s v="AUTOS"/>
    <n v="78.42"/>
    <s v="Eur."/>
    <n v="11.76"/>
    <s v="Eur."/>
    <n v="11.76"/>
    <s v="Eur."/>
    <n v="0"/>
    <s v="Eur."/>
    <s v=""/>
    <s v="0,00"/>
    <s v="Eur."/>
    <s v="Producción"/>
    <s v="Anulado"/>
    <s v="BANASEG-SV"/>
    <s v="ALLIANZ"/>
    <s v="AUTOS"/>
    <s v="Compañía"/>
    <s v="47012"/>
    <s v="VALLADOLID  VALLADOLID"/>
    <s v="Particular"/>
    <s v="71160246-V"/>
    <s v="Autos Cat. 3"/>
    <x v="0"/>
    <s v="ALLIANZ"/>
    <x v="1"/>
  </r>
  <r>
    <s v="2026003804"/>
    <s v="601013034"/>
    <s v="12716155-02291"/>
    <s v=""/>
    <x v="46"/>
    <d v="2026-01-01T00:00:00"/>
    <s v="FRANCISCO MIGUEL ESCUDERO PEREZ"/>
    <s v="AUTOGRUP V.03 (VH.COM 1ªCATEG.)"/>
    <s v="AUTO FLOTA"/>
    <n v="185.74"/>
    <s v="Eur."/>
    <n v="22.29"/>
    <s v="Eur."/>
    <n v="22.29"/>
    <s v="Eur."/>
    <n v="0"/>
    <s v="Eur."/>
    <s v=""/>
    <s v="0,00"/>
    <s v="Eur."/>
    <s v="Cartera"/>
    <s v="Facturado"/>
    <s v="BANASEG-SV"/>
    <s v="ALLIANZ"/>
    <s v="AUTOS"/>
    <s v="Correduría"/>
    <s v="47195"/>
    <s v="ARROLLO DE LA ENCOMIENDA  VALLADOLID"/>
    <s v="Particular"/>
    <s v="12334053-G"/>
    <s v="Autos Flotas"/>
    <x v="4"/>
    <s v="ALLIANZ"/>
    <x v="1"/>
  </r>
  <r>
    <s v="2026003801"/>
    <s v="2746322"/>
    <s v="20170221849865"/>
    <s v=""/>
    <x v="29"/>
    <d v="2026-02-23T00:00:00"/>
    <s v="MARIA REYES DELGADO ROMAN"/>
    <s v="SURNE VIDA"/>
    <s v="VIDA"/>
    <n v="177.61"/>
    <s v="Eur."/>
    <n v="35.520000000000003"/>
    <s v="Eur."/>
    <n v="35.520000000000003"/>
    <s v="Eur."/>
    <n v="0"/>
    <s v="Eur."/>
    <s v=""/>
    <s v="0,00"/>
    <s v="Eur."/>
    <s v="Cartera"/>
    <s v="Cobrado"/>
    <s v="BANASEG-SV"/>
    <s v="SURNE"/>
    <s v="VIDA"/>
    <s v="Compañía"/>
    <s v="47195"/>
    <s v="ARROYO DE LA ENCOMIENDA  VALLADOLID"/>
    <s v="Particular"/>
    <s v="12403261-M"/>
    <s v="Vida Riesgo Individual"/>
    <x v="3"/>
    <s v="SVRNE"/>
    <x v="1"/>
  </r>
  <r>
    <s v="2026003855"/>
    <s v="94859268"/>
    <s v="89380953"/>
    <s v=""/>
    <x v="46"/>
    <d v="2026-02-26T00:00:00"/>
    <s v="JUAN CARLOS ESCUDERO CATALINA"/>
    <s v="PATINETES ELECTRICOS"/>
    <s v="AUTOS"/>
    <n v="80.97"/>
    <s v="Eur."/>
    <n v="16.2"/>
    <s v="Eur."/>
    <n v="12.15"/>
    <s v="Eur."/>
    <n v="4.05"/>
    <s v="Eur."/>
    <s v=""/>
    <s v="0,00"/>
    <s v="Eur."/>
    <s v="Producción"/>
    <s v="Liquidado_Cia"/>
    <s v="BANASEG-SV"/>
    <s v="AXA SEG.GNRALES"/>
    <s v="AUTOS"/>
    <s v="Compañía"/>
    <s v="47012"/>
    <s v="VALLADOLID  VALLADOLID"/>
    <s v="Particular"/>
    <s v="71160246-V"/>
    <s v="Autos Cat. 3"/>
    <x v="0"/>
    <s v="AXA"/>
    <x v="1"/>
  </r>
  <r>
    <s v="2026003849"/>
    <s v="202602524251"/>
    <s v="471051341"/>
    <s v=""/>
    <x v="29"/>
    <d v="2026-02-01T00:00:00"/>
    <s v="TTES. HERNANZ, S.A."/>
    <s v="SALUD"/>
    <s v="SALUD"/>
    <n v="658.84"/>
    <s v="Eur."/>
    <n v="52.7"/>
    <s v="Eur."/>
    <n v="52.7"/>
    <s v="Eur."/>
    <n v="0"/>
    <s v="Eur."/>
    <s v=""/>
    <s v="0,00"/>
    <s v="Eur."/>
    <s v="Producción"/>
    <s v="Cobrado"/>
    <s v="BANASEG-SV"/>
    <s v="ADESLAS"/>
    <s v="SALUD"/>
    <s v="Compañía"/>
    <s v="47008"/>
    <s v="VALLADOLID  VALLADOLID"/>
    <s v="Empresa"/>
    <s v="A-47090592"/>
    <s v="Salud Particular"/>
    <x v="7"/>
    <s v="SEGURCAIXA ADESLAS"/>
    <x v="1"/>
  </r>
  <r>
    <s v="2026003850"/>
    <s v="202602525529"/>
    <s v="471051353"/>
    <s v=""/>
    <x v="29"/>
    <d v="2026-02-01T00:00:00"/>
    <s v="MARGARITA LUCAS BARRIOS"/>
    <s v="SALUD"/>
    <s v="SALUD"/>
    <n v="88.85"/>
    <s v="Eur."/>
    <n v="16.88"/>
    <s v="Eur."/>
    <n v="16.88"/>
    <s v="Eur."/>
    <n v="0"/>
    <s v="Eur."/>
    <s v=""/>
    <s v="0,00"/>
    <s v="Eur."/>
    <s v="Producción"/>
    <s v="Cobrado"/>
    <s v="BANASEG-SV"/>
    <s v="ADESLAS"/>
    <s v="SALUD"/>
    <s v="Compañía"/>
    <s v="47008"/>
    <s v="VALLADOLID  VALLADOLID"/>
    <s v="Particular"/>
    <s v="71135883-B"/>
    <s v="Salud Particular"/>
    <x v="7"/>
    <s v="SEGURCAIXA ADESLAS"/>
    <x v="1"/>
  </r>
  <r>
    <s v="2026003878"/>
    <s v="202602280554"/>
    <s v="281990379"/>
    <s v=""/>
    <x v="29"/>
    <d v="2026-02-01T00:00:00"/>
    <s v="SONIA RUIZ DE LEON SUQUET"/>
    <s v="SALUD"/>
    <s v="SALUD"/>
    <n v="939.37"/>
    <s v="Eur."/>
    <n v="65.87"/>
    <s v="Eur."/>
    <n v="65.87"/>
    <s v="Eur."/>
    <n v="0"/>
    <s v="Eur."/>
    <s v=""/>
    <s v="0,00"/>
    <s v="Eur."/>
    <s v="Traspaso"/>
    <s v="Cobrado"/>
    <s v="BANASEG-SV"/>
    <s v="ADESLAS"/>
    <s v="SALUD"/>
    <s v="Compañía"/>
    <s v="28411"/>
    <s v="MORALZARZAL  MADRID"/>
    <s v="Particular"/>
    <s v="01927389-N"/>
    <s v="Salud Particular"/>
    <x v="7"/>
    <s v="SEGURCAIXA ADESLAS"/>
    <x v="1"/>
  </r>
  <r>
    <s v="2026003879"/>
    <s v="282200556"/>
    <s v="282200556"/>
    <s v=""/>
    <x v="29"/>
    <d v="2026-02-01T00:00:00"/>
    <s v="AGRONATUR IBERIA, S.C."/>
    <s v="SALUD"/>
    <s v="SALUD"/>
    <n v="432.57"/>
    <s v="Eur."/>
    <n v="21.71"/>
    <s v="Eur."/>
    <n v="21.71"/>
    <s v="Eur."/>
    <n v="0"/>
    <s v="Eur."/>
    <s v=""/>
    <s v="0,00"/>
    <s v="Eur."/>
    <s v="Traspaso"/>
    <s v="Cobrado"/>
    <s v="BANASEG-SV"/>
    <s v="ADESLAS"/>
    <s v="SALUD"/>
    <s v="Compañía"/>
    <s v="28290"/>
    <s v="LAS ROZAS DE MADRID  MADRID"/>
    <s v="Empresa"/>
    <s v="J-87671376"/>
    <s v="Salud Particular"/>
    <x v="7"/>
    <s v="SEGURCAIXA ADESLAS"/>
    <x v="1"/>
  </r>
  <r>
    <s v="2025006858"/>
    <s v="537051108"/>
    <s v="27705790"/>
    <d v="2026-01-22T00:00:00"/>
    <x v="47"/>
    <d v="2025-09-01T00:00:00"/>
    <s v="MARIANO BRAVO ORTEGA"/>
    <s v="ALLIANZ HOGAR V.07"/>
    <s v="M.HOGAR"/>
    <n v="-219.22"/>
    <s v="Eur."/>
    <n v="-54.81"/>
    <s v="Eur."/>
    <n v="-54.81"/>
    <s v="Eur."/>
    <n v="0"/>
    <s v="Eur."/>
    <s v="SANCHEZ-VALENCIA DIEZ, JUAN CARLOS 001"/>
    <n v="0"/>
    <s v="Eur."/>
    <s v="Cartera"/>
    <s v="Anulado_Cia"/>
    <s v="BANASEG-SV"/>
    <s v="ALLIANZ"/>
    <s v="M.HOGAR"/>
    <s v="Correduría"/>
    <s v="47270"/>
    <s v="CIGALES  VALLADOLID"/>
    <s v="Particular"/>
    <s v="12041871-Z"/>
    <s v="Hogar"/>
    <x v="2"/>
    <s v="ALLIANZ"/>
    <x v="0"/>
  </r>
  <r>
    <s v="2025008062"/>
    <s v="548723414"/>
    <s v="44652490"/>
    <d v="2026-01-02T00:00:00"/>
    <x v="48"/>
    <d v="2025-11-01T00:00:00"/>
    <s v="CRISTINA ROBLES SAMANIEGO"/>
    <s v="VIDA RIESGO INDIVIDUAL"/>
    <s v="VIDA"/>
    <n v="-379.66"/>
    <s v="Eur."/>
    <n v="-75.930000000000007"/>
    <s v="Eur."/>
    <n v="-75.930000000000007"/>
    <s v="Eur."/>
    <n v="0"/>
    <s v="Eur."/>
    <s v="SANCHEZ-VALENCIA DIEZ, JUAN CARLOS 001"/>
    <n v="0"/>
    <s v="Eur."/>
    <s v="Cartera"/>
    <s v="Anulado_Cia"/>
    <s v="BANASEG-SV"/>
    <s v="ALLIANZ"/>
    <s v="VIDA"/>
    <s v="Compañía"/>
    <s v="47007"/>
    <s v="VALLADOLID  VALLADOLID"/>
    <s v="Particular"/>
    <s v="71147331-M"/>
    <s v="Vida Riesgo Individual"/>
    <x v="3"/>
    <s v="ALLIANZ"/>
    <x v="0"/>
  </r>
  <r>
    <s v="2026000500"/>
    <s v="566797068"/>
    <s v="56524992"/>
    <d v="2026-02-26T00:00:00"/>
    <x v="1"/>
    <d v="2026-01-01T00:00:00"/>
    <s v="ZORAIDA ALCUBILLA DE LA HOZ"/>
    <s v="ALLIANZ AUTO PLUS"/>
    <s v="AUTOS"/>
    <n v="-303.05"/>
    <s v="Eur."/>
    <n v="-42.43"/>
    <s v="Eur."/>
    <n v="-42.43"/>
    <s v="Eur."/>
    <n v="0"/>
    <s v="Eur."/>
    <s v=""/>
    <n v="0"/>
    <s v="Eur."/>
    <s v="Cartera"/>
    <s v="Anulado"/>
    <s v="BANASEG-SV"/>
    <s v="ALLIANZ"/>
    <s v="AUTOS"/>
    <s v="Compañía"/>
    <s v="28917"/>
    <s v="FORTUNA   MADRID"/>
    <s v="Particular"/>
    <s v="71928312-K"/>
    <s v="Autos Cat. 1"/>
    <x v="0"/>
    <s v="ALLIANZ"/>
    <x v="1"/>
  </r>
  <r>
    <s v="2026000507"/>
    <s v="567316694"/>
    <s v="23004346"/>
    <d v="2026-01-02T00:00:00"/>
    <x v="1"/>
    <d v="2026-01-01T00:00:00"/>
    <s v="MARIA DEL PILAR GRAÑEDA RAMOS"/>
    <s v="ALLIANZ VH.COM. V03 (2ª CATEG.)"/>
    <s v="AUTOS"/>
    <n v="-222.56"/>
    <s v="Eur."/>
    <n v="-24.48"/>
    <s v="Eur."/>
    <n v="-24.48"/>
    <s v="Eur."/>
    <n v="0"/>
    <s v="Eur."/>
    <s v="SANCHEZ-VALENCIA DIEZ, JUAN CARLOS 001"/>
    <n v="0"/>
    <s v="Eur."/>
    <s v="Cartera"/>
    <s v="Anulado_Cia"/>
    <s v="BANASEG-SV"/>
    <s v="ALLIANZ"/>
    <s v="AUTOS"/>
    <s v="Correduría"/>
    <s v="47013"/>
    <s v="VALLADOLID  VALLADOLID"/>
    <s v="Particular"/>
    <s v="12217801-V"/>
    <s v="Autos Cat. 2"/>
    <x v="4"/>
    <s v="ALLIANZ"/>
    <x v="0"/>
  </r>
  <r>
    <s v="2026000510"/>
    <s v="567674092"/>
    <s v="49707936"/>
    <d v="2026-01-02T00:00:00"/>
    <x v="1"/>
    <d v="2026-01-01T00:00:00"/>
    <s v="JAVIER MARTIN IGLESIAS FIGUEROS"/>
    <s v="ALLIANZ VH.COM. V03 (2ª CATEG.)"/>
    <s v="AUTOS"/>
    <n v="-357.44"/>
    <s v="Eur."/>
    <n v="-35.74"/>
    <s v="Eur."/>
    <n v="-35.74"/>
    <s v="Eur."/>
    <n v="0"/>
    <s v="Eur."/>
    <s v=""/>
    <n v="0"/>
    <s v="Eur."/>
    <s v="Cartera"/>
    <s v="Anulado_Cia"/>
    <s v="BANASEG-SV"/>
    <s v="ALLIANZ"/>
    <s v="AUTOS"/>
    <s v="Compañía"/>
    <s v="47014"/>
    <s v="VALLADOLID  VALLADOLID"/>
    <s v="Particular"/>
    <s v="44904063-J"/>
    <s v="Autos Cat. 2"/>
    <x v="4"/>
    <s v="ALLIANZ"/>
    <x v="0"/>
  </r>
  <r>
    <s v="2026000517"/>
    <s v="568238061"/>
    <s v="31954368"/>
    <d v="2026-01-02T00:00:00"/>
    <x v="1"/>
    <d v="2026-01-01T00:00:00"/>
    <s v="CENTRO LOGISTICO MESETA NORTE, S.L.U."/>
    <s v="MULT. EMPRESARIAL"/>
    <s v="M. INDUSTRIAL"/>
    <n v="-6343.49"/>
    <s v="Eur."/>
    <n v="-1268.7"/>
    <s v="Eur."/>
    <n v="-1268.7"/>
    <s v="Eur."/>
    <n v="0"/>
    <s v="Eur."/>
    <s v="SANCHEZ-VALENCIA DIEZ, JUAN CARLOS 001"/>
    <n v="0"/>
    <s v="Eur."/>
    <s v="Cartera"/>
    <s v="Anulado_Cia"/>
    <s v="BANASEG-SV"/>
    <s v="ALLIANZ"/>
    <s v="MULTIRRIESGOS INDUSTRIAL"/>
    <s v="Correduría"/>
    <s v="47012"/>
    <s v="VALLADOLID   VALLADOLID"/>
    <s v="Empresa"/>
    <s v="B-47750252"/>
    <s v="Multirriesgo Industriales (PYME)"/>
    <x v="1"/>
    <s v="ALLIANZ"/>
    <x v="0"/>
  </r>
  <r>
    <s v="2026000520"/>
    <s v="568308583"/>
    <s v="36281302"/>
    <d v="2026-01-02T00:00:00"/>
    <x v="1"/>
    <d v="2026-01-01T00:00:00"/>
    <s v="VELAZQUEZ ASISTENCIA S.L.U."/>
    <s v="ACCIDENTES CONVENIO PYME"/>
    <s v="ACCIDENTES"/>
    <n v="-577.13"/>
    <s v="Eur."/>
    <n v="-115.43"/>
    <s v="Eur."/>
    <n v="-115.43"/>
    <s v="Eur."/>
    <n v="0"/>
    <s v="Eur."/>
    <s v="SANCHEZ-VALENCIA DIEZ, JUAN CARLOS 001"/>
    <n v="0"/>
    <s v="Eur."/>
    <s v="Cartera"/>
    <s v="Anulado_Cia"/>
    <s v="BANASEG-SV"/>
    <s v="ALLIANZ"/>
    <s v="ACCIDENTES"/>
    <s v="Correduría"/>
    <s v="47270"/>
    <s v="CIGALES  VALLADOLID"/>
    <s v="Empresa"/>
    <s v="B-47633755"/>
    <s v="Accidentes Convenio"/>
    <x v="6"/>
    <s v="ALLIANZ"/>
    <x v="0"/>
  </r>
  <r>
    <s v="2026000525"/>
    <s v="568374742"/>
    <s v="40618627"/>
    <d v="2026-01-02T00:00:00"/>
    <x v="1"/>
    <d v="2026-01-01T00:00:00"/>
    <s v="INDAMAL, S.L."/>
    <s v="ALLIANZ COMERCIO"/>
    <s v="M.COMERCIO"/>
    <n v="-345.04"/>
    <s v="Eur."/>
    <n v="-69.010000000000005"/>
    <s v="Eur."/>
    <n v="-69.010000000000005"/>
    <s v="Eur."/>
    <n v="0"/>
    <s v="Eur."/>
    <s v=""/>
    <n v="0"/>
    <s v="Eur."/>
    <s v="Cartera"/>
    <s v="Anulado_Cia"/>
    <s v="BANASEG-SV"/>
    <s v="ALLIANZ"/>
    <s v="M.COMERCIO"/>
    <s v="Correduría"/>
    <s v="47012"/>
    <s v="VALLADOLID   VALLADOLID"/>
    <s v="Empresa"/>
    <s v="B-47486089"/>
    <s v="Multirriesgo Comercios"/>
    <x v="1"/>
    <s v="ALLIANZ"/>
    <x v="0"/>
  </r>
  <r>
    <s v="2026000529"/>
    <s v="568394443"/>
    <s v="41023470"/>
    <d v="2026-01-02T00:00:00"/>
    <x v="1"/>
    <d v="2026-01-01T00:00:00"/>
    <s v="MAGA CAPITAL PARTNERS, S.L."/>
    <s v="ALLIANZ COMERCIO"/>
    <s v="M.COMERCIO"/>
    <n v="-253.9"/>
    <s v="Eur."/>
    <n v="-50.78"/>
    <s v="Eur."/>
    <n v="-50.78"/>
    <s v="Eur."/>
    <n v="0"/>
    <s v="Eur."/>
    <s v="SANCHEZ-VALENCIA DIEZ, JUAN CARLOS 001"/>
    <n v="0"/>
    <s v="Eur."/>
    <s v="Cartera"/>
    <s v="Anulado_Cia"/>
    <s v="BANASEG-SV"/>
    <s v="ALLIANZ"/>
    <s v="M.COMERCIO"/>
    <s v="Correduría"/>
    <s v="47012"/>
    <s v="VALLADOLID   VALLADOLID"/>
    <s v="Empresa"/>
    <s v="B-47720503"/>
    <s v="Multirriesgo Comercios"/>
    <x v="1"/>
    <s v="ALLIANZ"/>
    <x v="0"/>
  </r>
  <r>
    <s v="2026000532"/>
    <s v="568428514"/>
    <s v="42867087"/>
    <d v="2026-01-02T00:00:00"/>
    <x v="1"/>
    <d v="2026-01-01T00:00:00"/>
    <s v="ALEJANDRO PARRA GARCIA"/>
    <s v="ACCIDENTES CONVENIO PYME"/>
    <s v="ACCIDENTES"/>
    <n v="-47.53"/>
    <s v="Eur."/>
    <n v="-9.51"/>
    <s v="Eur."/>
    <n v="-9.51"/>
    <s v="Eur."/>
    <n v="0"/>
    <s v="Eur."/>
    <s v="SANCHEZ-VALENCIA DIEZ, JUAN CARLOS 001"/>
    <n v="0"/>
    <s v="Eur."/>
    <s v="Cartera"/>
    <s v="Anulado"/>
    <s v="BANASEG-SV"/>
    <s v="ALLIANZ"/>
    <s v="ACCIDENTES"/>
    <s v="Correduría"/>
    <s v="47610"/>
    <s v="ZARATAN  VALLADOLID"/>
    <s v="Particular"/>
    <s v="12243663-G"/>
    <s v="Accidentes Convenio"/>
    <x v="6"/>
    <s v="ALLIANZ"/>
    <x v="0"/>
  </r>
  <r>
    <s v="2026000538"/>
    <s v="568477594"/>
    <s v="46520413"/>
    <d v="2026-01-02T00:00:00"/>
    <x v="1"/>
    <d v="2026-01-01T00:00:00"/>
    <s v="FUENTES DE CEA, S.L. ,"/>
    <s v="ACCIDENTES CONVENIO PYME"/>
    <s v="ACCIDENTES"/>
    <n v="-113.31"/>
    <s v="Eur."/>
    <n v="-22.66"/>
    <s v="Eur."/>
    <n v="-22.66"/>
    <s v="Eur."/>
    <n v="0"/>
    <s v="Eur."/>
    <s v=""/>
    <n v="0"/>
    <s v="Eur."/>
    <s v="Cartera"/>
    <s v="Anulado_Cia"/>
    <s v="BANASEG-SV"/>
    <s v="ALLIANZ"/>
    <s v="ACCIDENTES"/>
    <s v="Correduría"/>
    <s v="47012"/>
    <s v="VALLADOLID  VALLADOLID"/>
    <s v="Empresa"/>
    <s v="B-47737325"/>
    <s v="Accidentes Convenio"/>
    <x v="6"/>
    <s v="ALLIANZ"/>
    <x v="0"/>
  </r>
  <r>
    <s v="2026000545"/>
    <s v="568593614"/>
    <s v="50081695"/>
    <d v="2026-01-02T00:00:00"/>
    <x v="1"/>
    <d v="2026-01-01T00:00:00"/>
    <s v="CENTRO LOGISTICO MESETA NORTE, S.L.U."/>
    <s v="ACCIDENTES CONVENIO PYME"/>
    <s v="ACCIDENTES"/>
    <n v="-368.98"/>
    <s v="Eur."/>
    <n v="-73.8"/>
    <s v="Eur."/>
    <n v="-73.8"/>
    <s v="Eur."/>
    <n v="0"/>
    <s v="Eur."/>
    <s v=""/>
    <n v="0"/>
    <s v="Eur."/>
    <s v="Cartera"/>
    <s v="Anulado_Cia"/>
    <s v="BANASEG-SV"/>
    <s v="ALLIANZ"/>
    <s v="ACCIDENTES"/>
    <s v="Correduría"/>
    <s v="47012"/>
    <s v="VALLADOLID   VALLADOLID"/>
    <s v="Empresa"/>
    <s v="B-47750252"/>
    <s v="Accidentes Convenio"/>
    <x v="6"/>
    <s v="ALLIANZ"/>
    <x v="0"/>
  </r>
  <r>
    <s v="2026000002"/>
    <s v="469628063-J"/>
    <s v="GPDIA3000224"/>
    <d v="2026-01-01T00:00:00"/>
    <x v="0"/>
    <d v="2026-01-01T00:00:00"/>
    <s v="RENOVATIA ACTIVOS, S.L.U."/>
    <s v="HOGAR PLUS 2015"/>
    <s v="M.HOGAR"/>
    <n v="-150.61000000000001"/>
    <s v="Eur."/>
    <n v="-37.65"/>
    <s v="Eur."/>
    <n v="-37.65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4"/>
    <s v="469653253-C"/>
    <s v="547654663"/>
    <d v="2026-01-01T00:00:00"/>
    <x v="0"/>
    <d v="2026-01-01T00:00:00"/>
    <s v="RENOVATIA ACTIVOS, S.L.U."/>
    <s v="HOGAR PLUS 2015"/>
    <s v="M.HOGAR"/>
    <n v="-160.31"/>
    <s v="Eur."/>
    <n v="-40.08"/>
    <s v="Eur."/>
    <n v="-40.08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7"/>
    <s v="469653252-T"/>
    <s v="547654662"/>
    <d v="2026-01-01T00:00:00"/>
    <x v="0"/>
    <d v="2026-01-01T00:00:00"/>
    <s v="RENOVATIA ACTIVOS, S.L.U."/>
    <s v="HOGAR PLUS 2015"/>
    <s v="M.HOGAR"/>
    <n v="-147.41999999999999"/>
    <s v="Eur."/>
    <n v="-36.85"/>
    <s v="Eur."/>
    <n v="-36.85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06"/>
    <s v="469653254-L"/>
    <s v="547654667"/>
    <d v="2026-01-01T00:00:00"/>
    <x v="0"/>
    <d v="2026-01-01T00:00:00"/>
    <s v="RENOVATIA ACTIVOS, S.L.U."/>
    <s v="HOGAR PLUS 2015"/>
    <s v="M.HOGAR"/>
    <n v="-145.22999999999999"/>
    <s v="Eur."/>
    <n v="-36.31"/>
    <s v="Eur."/>
    <n v="-36.31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1"/>
    <s v="469691708-T"/>
    <s v="548382890"/>
    <d v="2026-01-01T00:00:00"/>
    <x v="0"/>
    <d v="2026-01-01T00:00:00"/>
    <s v="RENOVATIA ACTIVOS, S.L.U."/>
    <s v="HOGAR PLUS 2015"/>
    <s v="M.HOGAR"/>
    <n v="-1337.64"/>
    <s v="Eur."/>
    <n v="-334.41"/>
    <s v="Eur."/>
    <n v="-334.41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0"/>
    <s v="469667701-M"/>
    <s v="547986242"/>
    <d v="2026-01-01T00:00:00"/>
    <x v="0"/>
    <d v="2026-01-01T00:00:00"/>
    <s v="INDAMAL, S.L."/>
    <s v="HOGAR PLUS 2015"/>
    <s v="M.HOGAR"/>
    <n v="-235.35"/>
    <s v="Eur."/>
    <n v="-58.84"/>
    <s v="Eur."/>
    <n v="-58.84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 VALLADOLID"/>
    <s v="Empresa"/>
    <s v="B-47486089"/>
    <s v="Hogar"/>
    <x v="2"/>
    <s v="OCCIDENT"/>
    <x v="0"/>
  </r>
  <r>
    <s v="2026000013"/>
    <s v="469705493-N"/>
    <s v="548645048"/>
    <d v="2026-01-01T00:00:00"/>
    <x v="0"/>
    <d v="2026-01-01T00:00:00"/>
    <s v="RENOVATIA ACTIVOS, S.L.U."/>
    <s v="HOGAR PLUS 2015"/>
    <s v="M.HOGAR"/>
    <n v="-196.18"/>
    <s v="Eur."/>
    <n v="-49.04"/>
    <s v="Eur."/>
    <n v="-49.04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6000014"/>
    <s v="469705350-V"/>
    <s v="548644573"/>
    <d v="2026-01-01T00:00:00"/>
    <x v="0"/>
    <d v="2026-01-01T00:00:00"/>
    <s v="RENOVATIA ACTIVOS, S.L.U."/>
    <s v="HOGAR PLUS 2015"/>
    <s v="M.HOGAR"/>
    <n v="-196.18"/>
    <s v="Eur."/>
    <n v="-49.04"/>
    <s v="Eur."/>
    <n v="-49.04"/>
    <s v="Eur."/>
    <n v="0"/>
    <s v="Eur."/>
    <s v=""/>
    <n v="0"/>
    <s v="Eur."/>
    <s v="Cartera"/>
    <s v="Anulado_Cia"/>
    <s v="BANASEG-SV"/>
    <s v="OCCIDENT GCO, S.A.U. DE SEGUROS Y REASEGUROS"/>
    <s v="M.HOGAR"/>
    <s v="Correduría"/>
    <s v="47012"/>
    <s v="VALLADOLID  VALLADOLID"/>
    <s v="Empresa"/>
    <s v="B-47567334"/>
    <s v="Hogar"/>
    <x v="2"/>
    <s v="OCCIDENT"/>
    <x v="0"/>
  </r>
  <r>
    <s v="2025008656"/>
    <s v="8739433054"/>
    <s v="1001026456"/>
    <d v="2026-02-20T00:00:00"/>
    <x v="49"/>
    <d v="2025-12-31T00:00:00"/>
    <s v="LUIS MIGUEL MORO MANGAS"/>
    <s v="AUTOS INDIVIDUAL 2020"/>
    <s v="AUTOS"/>
    <n v="-458.98"/>
    <s v="Eur."/>
    <n v="-73.44"/>
    <s v="Eur."/>
    <n v="-73.44"/>
    <s v="Eur."/>
    <n v="0"/>
    <s v="Eur."/>
    <s v=""/>
    <n v="0"/>
    <s v="Eur."/>
    <s v="Cartera"/>
    <s v="Anulado_Cia"/>
    <s v="BANASEG-SV"/>
    <s v="MAPFRE ESPAÑA, S.A."/>
    <s v="AUTOS"/>
    <s v="Correduría"/>
    <s v="47014"/>
    <s v="VALLADOLID   VALLADOLID"/>
    <s v="Particular"/>
    <s v="12325791-E"/>
    <s v="Autos Cat. 1"/>
    <x v="0"/>
    <s v="MAPFRE"/>
    <x v="1"/>
  </r>
  <r>
    <s v="2025008688"/>
    <s v="8739399659"/>
    <s v="1001026559"/>
    <d v="2026-01-01T00:00:00"/>
    <x v="49"/>
    <d v="2025-12-31T00:00:00"/>
    <s v="CARRETILLAS MAYOR, S.A."/>
    <s v="AUTOS INDIVIDUAL 2020"/>
    <s v="AUTOS"/>
    <n v="-380.26"/>
    <s v="Eur."/>
    <n v="-60.85"/>
    <s v="Eur."/>
    <n v="-60.85"/>
    <s v="Eur."/>
    <n v="0"/>
    <s v="Eur."/>
    <s v=""/>
    <n v="0"/>
    <s v="Eur."/>
    <s v="Cartera"/>
    <s v="Anulado_Cia"/>
    <s v="BANASEG-SV"/>
    <s v="MAPFRE ESPAÑA, S.A."/>
    <s v="AUTOS"/>
    <s v="Correduría"/>
    <s v="47260"/>
    <s v="CABEZON DE PISUERGA  VALLADOLID"/>
    <s v="Empresa"/>
    <s v="A-47067509"/>
    <s v="Autos Cat. 1"/>
    <x v="0"/>
    <s v="MAPFRE"/>
    <x v="0"/>
  </r>
  <r>
    <s v="2026000017"/>
    <s v="470042572-K"/>
    <s v="GPDIN2700070"/>
    <d v="2026-01-01T00:00:00"/>
    <x v="0"/>
    <d v="2026-01-01T00:00:00"/>
    <s v="RENOVATIA ACTIVOS, S.L.U."/>
    <s v="COMERCIO PLUS"/>
    <s v="M.COMERCIO"/>
    <n v="-318.5"/>
    <s v="Eur."/>
    <n v="-71.66"/>
    <s v="Eur."/>
    <n v="-71.66"/>
    <s v="Eur."/>
    <n v="0"/>
    <s v="Eur."/>
    <s v=""/>
    <n v="0"/>
    <s v="Eur."/>
    <s v="Cartera"/>
    <s v="Anulado_Cia"/>
    <s v="BANASEG-SV"/>
    <s v="OCCIDENT GCO, S.A.U. DE SEGUROS Y REASEGUROS"/>
    <s v="M.COMERCIO"/>
    <s v="Correduría"/>
    <s v="47012"/>
    <s v="VALLADOLID  VALLADOLID"/>
    <s v="Empresa"/>
    <s v="B-47567334"/>
    <s v="Multirriesgo Comercios"/>
    <x v="1"/>
    <s v="OCCIDENT"/>
    <x v="0"/>
  </r>
  <r>
    <s v="2026002292"/>
    <s v="574573485"/>
    <s v="38548928"/>
    <d v="2026-01-20T00:00:00"/>
    <x v="3"/>
    <d v="2026-02-01T00:00:00"/>
    <s v="SIMON AJO DIEZ"/>
    <s v="ALLIANZ AUTO V.08"/>
    <s v="AUTOS"/>
    <n v="-577.25"/>
    <s v="Eur."/>
    <n v="-98.13"/>
    <s v="Eur."/>
    <n v="-98.13"/>
    <s v="Eur."/>
    <n v="0"/>
    <s v="Eur."/>
    <s v=""/>
    <n v="0"/>
    <s v="Eur."/>
    <s v="Cartera"/>
    <s v="Anulado_Cia"/>
    <s v="BANASEG-SV"/>
    <s v="ALLIANZ"/>
    <s v="AUTOS"/>
    <s v="Compañía"/>
    <s v="40006"/>
    <s v="SEGOVIA  SEGOVIA"/>
    <s v="Particular"/>
    <s v="03448146-D"/>
    <s v="Autos Cat. 1"/>
    <x v="0"/>
    <s v="ALLIANZ"/>
    <x v="0"/>
  </r>
  <r>
    <s v="2026000025"/>
    <s v="470766959-C"/>
    <s v="548282845"/>
    <d v="2026-01-13T00:00:00"/>
    <x v="0"/>
    <d v="2026-01-18T00:00:00"/>
    <s v="SABINA ROMAN GARCIA"/>
    <s v="TURISMOS"/>
    <s v="AUTOS"/>
    <n v="-479.43"/>
    <s v="Eur."/>
    <n v="-57.53"/>
    <s v="Eur."/>
    <n v="-57.53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0026"/>
    <s v="470766958-T"/>
    <s v="548282830"/>
    <d v="2026-01-07T00:00:00"/>
    <x v="0"/>
    <d v="2026-01-01T00:00:00"/>
    <s v="SABINA ROMAN GARCIA"/>
    <s v="TURISMOS"/>
    <s v="AUTOS"/>
    <n v="-311.13"/>
    <s v="Eur."/>
    <n v="-37.340000000000003"/>
    <s v="Eur."/>
    <n v="-37.340000000000003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140"/>
    <s v="LAGUNA DE DUERO  VALLADOLID"/>
    <s v="Particular"/>
    <s v="71155198-Y"/>
    <s v="Autos Cat. 1"/>
    <x v="0"/>
    <s v="OCCIDENT"/>
    <x v="0"/>
  </r>
  <r>
    <s v="2026000030"/>
    <s v="470778071-D"/>
    <s v="548332302"/>
    <d v="2026-01-30T00:00:00"/>
    <x v="0"/>
    <d v="2026-01-23T00:00:00"/>
    <s v="ISABEL ROBLES REDONDO"/>
    <s v="TURISMOS"/>
    <s v="AUTOS"/>
    <n v="-524.91"/>
    <s v="Eur."/>
    <n v="-62.99"/>
    <s v="Eur."/>
    <n v="-62.99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170"/>
    <s v="RENEDO DE ESGUEVA  VALLADOLID"/>
    <s v="Particular"/>
    <s v="71138106-A"/>
    <s v="Autos Cat. 1"/>
    <x v="0"/>
    <s v="OCCIDENT"/>
    <x v="0"/>
  </r>
  <r>
    <s v="2026000033"/>
    <s v="470787435-E"/>
    <s v="548626952"/>
    <d v="2026-01-01T00:00:00"/>
    <x v="0"/>
    <d v="2026-01-03T00:00:00"/>
    <s v="CARRETILLAS MAYOR, S.A."/>
    <s v="TURISMOS"/>
    <s v="AUTOS"/>
    <n v="-544.72"/>
    <s v="Eur."/>
    <n v="-65.36"/>
    <s v="Eur."/>
    <n v="-65.36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4"/>
    <s v="470787456-M"/>
    <s v="548626974"/>
    <d v="2026-01-01T00:00:00"/>
    <x v="0"/>
    <d v="2026-01-03T00:00:00"/>
    <s v="CARRETILLAS MAYOR, S.A."/>
    <s v="TURISMOS"/>
    <s v="AUTOS"/>
    <n v="-577.24"/>
    <s v="Eur."/>
    <n v="-69.260000000000005"/>
    <s v="Eur."/>
    <n v="-69.260000000000005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5"/>
    <s v="470787464-G"/>
    <s v="548626983"/>
    <d v="2026-01-01T00:00:00"/>
    <x v="0"/>
    <d v="2026-01-03T00:00:00"/>
    <s v="CARRETILLAS MAYOR, S.A."/>
    <s v="TURISMOS"/>
    <s v="AUTOS"/>
    <n v="-597.46"/>
    <s v="Eur."/>
    <n v="-71.7"/>
    <s v="Eur."/>
    <n v="-71.7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6"/>
    <s v="470787471-S"/>
    <s v="548626994"/>
    <d v="2026-01-01T00:00:00"/>
    <x v="0"/>
    <d v="2026-01-03T00:00:00"/>
    <s v="CARRETILLAS MAYOR, S.A."/>
    <s v="TURISMOS"/>
    <s v="AUTOS"/>
    <n v="-552.58000000000004"/>
    <s v="Eur."/>
    <n v="-66.31"/>
    <s v="Eur."/>
    <n v="-66.31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7"/>
    <s v="470787475-C"/>
    <s v="548627002"/>
    <d v="2026-01-01T00:00:00"/>
    <x v="0"/>
    <d v="2026-01-03T00:00:00"/>
    <s v="CARRETILLAS MAYOR, S.A."/>
    <s v="TURISMOS"/>
    <s v="AUTOS"/>
    <n v="-577.24"/>
    <s v="Eur."/>
    <n v="-69.260000000000005"/>
    <s v="Eur."/>
    <n v="-69.260000000000005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9"/>
    <s v="470791180-V"/>
    <s v="548632415"/>
    <d v="2026-01-01T00:00:00"/>
    <x v="0"/>
    <d v="2026-01-10T00:00:00"/>
    <s v="CARRETILLAS MAYOR, S.A."/>
    <s v="TURISMOS"/>
    <s v="AUTOS"/>
    <n v="-607.58000000000004"/>
    <s v="Eur."/>
    <n v="-72.91"/>
    <s v="Eur."/>
    <n v="-72.91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0"/>
  </r>
  <r>
    <s v="2026000038"/>
    <s v="470793504-D"/>
    <s v="548636096"/>
    <d v="2026-01-30T00:00:00"/>
    <x v="0"/>
    <d v="2026-01-30T00:00:00"/>
    <s v="GRACALSA,S.L."/>
    <s v="TURISMOS"/>
    <s v="AUTOS"/>
    <n v="-608.97"/>
    <s v="Eur."/>
    <n v="-73.08"/>
    <s v="Eur."/>
    <n v="-73.08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0040"/>
    <s v="470793500-T"/>
    <s v="548636088"/>
    <d v="2026-01-30T00:00:00"/>
    <x v="0"/>
    <d v="2026-01-30T00:00:00"/>
    <s v="GRACALSA,S.L."/>
    <s v="TURISMOS"/>
    <s v="AUTOS"/>
    <n v="-554.14"/>
    <s v="Eur."/>
    <n v="-66.5"/>
    <s v="Eur."/>
    <n v="-66.5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350"/>
    <s v="QUINTANILLA DE ONESIMO  VALLADOLID"/>
    <s v="Empresa"/>
    <s v="B-47325956"/>
    <s v="Autos Cat. 1"/>
    <x v="0"/>
    <s v="OCCIDENT"/>
    <x v="0"/>
  </r>
  <r>
    <s v="2026000045"/>
    <s v="470806900-Q"/>
    <s v="548953302"/>
    <d v="2026-01-01T00:00:00"/>
    <x v="0"/>
    <d v="2026-01-01T00:00:00"/>
    <s v="RECUPERACIONES ISCAR, S.L."/>
    <s v="TURISMOS"/>
    <s v="AUTOS"/>
    <n v="-2988.51"/>
    <s v="Eur."/>
    <n v="-358.63"/>
    <s v="Eur."/>
    <n v="-358.63"/>
    <s v="Eur."/>
    <n v="0"/>
    <s v="Eur."/>
    <s v=""/>
    <n v="0"/>
    <s v="Eur."/>
    <s v="Cartera"/>
    <s v="Anulado_Cia"/>
    <s v="BANASEG-SV"/>
    <s v="OCCIDENT GCO, S.A.U. DE SEGUROS Y REASEGUROS"/>
    <s v="AUTOS"/>
    <s v="Correduría"/>
    <s v="47430"/>
    <s v="PEDRAJAS DE SAN ESTEBAN  VALLADOLID"/>
    <s v="Empresa"/>
    <s v="B-47296488"/>
    <s v="Autos Cat. 1"/>
    <x v="0"/>
    <s v="OCCIDENT"/>
    <x v="0"/>
  </r>
  <r>
    <s v="2026000050"/>
    <s v="8729231444"/>
    <s v="1001016521"/>
    <d v="2026-01-02T00:00:00"/>
    <x v="0"/>
    <d v="2026-01-01T00:00:00"/>
    <s v="ANTONIO JUAREZ GIRALDO"/>
    <s v="SEGURO AUTOMOVILES"/>
    <s v="AUTOS"/>
    <n v="-552.05999999999995"/>
    <s v="Eur."/>
    <n v="-66.239999999999995"/>
    <s v="Eur."/>
    <n v="-66.239999999999995"/>
    <s v="Eur."/>
    <n v="0"/>
    <s v="Eur."/>
    <s v=""/>
    <n v="0"/>
    <s v="Eur."/>
    <s v="Cartera"/>
    <s v="Anulado"/>
    <s v="BANASEG-SV"/>
    <s v="MAPFRE ESPAÑA, S.A."/>
    <s v="AUTOS"/>
    <s v="Correduría"/>
    <s v="47193"/>
    <s v="LA CISTERNIGA  VALLADOLID"/>
    <s v="Particular"/>
    <s v="12229169-T"/>
    <s v="Autos Cat. 1"/>
    <x v="0"/>
    <s v="MAPFRE"/>
    <x v="0"/>
  </r>
  <r>
    <s v="2026000074"/>
    <s v="8732141461"/>
    <s v="2002400744791"/>
    <d v="2026-01-01T00:00:00"/>
    <x v="0"/>
    <d v="2026-01-01T00:00:00"/>
    <s v="RECUPERACIONES ISCAR, S.L."/>
    <s v="AUTOS 2023 "/>
    <s v="AUTOS"/>
    <n v="-1577.61"/>
    <s v="Eur."/>
    <n v="-189.32"/>
    <s v="Eur."/>
    <n v="-189.32"/>
    <s v="Eur."/>
    <n v="0"/>
    <s v="Eur."/>
    <s v=""/>
    <n v="0"/>
    <s v="Eur."/>
    <s v="Cartera"/>
    <s v="Anulado"/>
    <s v="BANASEG-SV"/>
    <s v="MAPFRE ESPAÑA, S.A."/>
    <s v="AUTOS"/>
    <s v="Correduría"/>
    <s v="47430"/>
    <s v="PEDRAJAS DE SAN ESTEBAN  VALLADOLID"/>
    <s v="Empresa"/>
    <s v="B-47296488"/>
    <s v="Autos Cat. 3"/>
    <x v="0"/>
    <s v="MAPFRE"/>
    <x v="0"/>
  </r>
  <r>
    <s v="2026000117"/>
    <s v="8750678768"/>
    <s v="621974721877"/>
    <d v="2026-01-02T00:00:00"/>
    <x v="0"/>
    <d v="2026-01-01T00:00:00"/>
    <s v="HIJOS DE OCTAVIO MAT Y SERV,S.L ,"/>
    <s v="TRANSPORTES DE MERCANCIAS"/>
    <s v="TRANSPORTES"/>
    <n v="-963.81"/>
    <s v="Eur."/>
    <n v="-216.86"/>
    <s v="Eur."/>
    <n v="-216.86"/>
    <s v="Eur."/>
    <n v="0"/>
    <s v="Eur."/>
    <s v="ASETRA"/>
    <n v="-24.1"/>
    <s v="Eur."/>
    <s v="Cartera"/>
    <s v="Anulado"/>
    <s v="BANASEG-SV"/>
    <s v="MAPFRE ESPAÑA, S.A."/>
    <s v="TRANSPORTES"/>
    <s v="Correduría"/>
    <s v="47331"/>
    <s v="SANTIBAÑEZ DE VALCORBA  VALLADOLID"/>
    <s v="Empresa"/>
    <s v="B-47384078"/>
    <s v="Transportes Mercancías"/>
    <x v="8"/>
    <s v="MAPFRE"/>
    <x v="0"/>
  </r>
  <r>
    <s v="2026000123"/>
    <s v="8750599197"/>
    <s v="622174710302"/>
    <d v="2026-01-02T00:00:00"/>
    <x v="0"/>
    <d v="2026-01-25T00:00:00"/>
    <s v="MARIN COTARELO TRANSPORTES, S. ,"/>
    <s v="TRANSPORTES DE MERCANCIAS"/>
    <s v="TRANSPORTES"/>
    <n v="-2294.8000000000002"/>
    <s v="Eur."/>
    <n v="-516.33000000000004"/>
    <s v="Eur."/>
    <n v="-516.33000000000004"/>
    <s v="Eur."/>
    <n v="0"/>
    <s v="Eur."/>
    <s v="ASETRA"/>
    <n v="-57.37"/>
    <s v="Eur."/>
    <s v="Cartera"/>
    <s v="Anulado"/>
    <s v="BANASEG-SV"/>
    <s v="MAPFRE ESPAÑA, S.A."/>
    <s v="TRANSPORTES"/>
    <s v="Correduría"/>
    <s v="47005"/>
    <s v="VALLADOLID  VALLADOLID"/>
    <s v="Empresa"/>
    <s v="B-47550199"/>
    <s v="Transportes Mercancías"/>
    <x v="8"/>
    <s v="MAPFRE"/>
    <x v="0"/>
  </r>
  <r>
    <s v="2026000140"/>
    <s v="8724040591"/>
    <s v="781980091852"/>
    <d v="2026-01-02T00:00:00"/>
    <x v="0"/>
    <d v="2026-01-01T00:00:00"/>
    <s v="RENOVATIA ACTIVOS, S.L.U."/>
    <s v="MULTIRRIESGO EMPRESARIAL"/>
    <s v="M. INDUSTRIAL"/>
    <n v="-305.41000000000003"/>
    <s v="Eur."/>
    <n v="-68.72"/>
    <s v="Eur."/>
    <n v="-68.72"/>
    <s v="Eur."/>
    <n v="0"/>
    <s v="Eur."/>
    <s v=""/>
    <n v="0"/>
    <s v="Eur."/>
    <s v="Cartera"/>
    <s v="Anulado"/>
    <s v="BANASEG-SV"/>
    <s v="MAPFRE ESPAÑA, S.A."/>
    <s v="MULTIRRIESGOS INDUSTRIAL"/>
    <s v="Correduría"/>
    <s v="47012"/>
    <s v="VALLADOLID  VALLADOLID"/>
    <s v="Empresa"/>
    <s v="B-47567334"/>
    <s v="Multirriesgo Industriales (PYME)"/>
    <x v="1"/>
    <s v="MAPFRE"/>
    <x v="0"/>
  </r>
  <r>
    <s v="2026000152"/>
    <s v="8724062741"/>
    <s v="782380029746"/>
    <d v="2026-01-01T00:00:00"/>
    <x v="0"/>
    <d v="2026-01-01T00:00:00"/>
    <s v="INVERSIONES SOTOVERDE, S.L."/>
    <s v="MULTIRRIESGO EMPRESARIAL"/>
    <s v="M. INDUSTRIAL"/>
    <n v="-3133.92"/>
    <s v="Eur."/>
    <n v="-705.14"/>
    <s v="Eur."/>
    <n v="-705.14"/>
    <s v="Eur."/>
    <n v="0"/>
    <s v="Eur."/>
    <s v=""/>
    <n v="0"/>
    <s v="Eur."/>
    <s v="Cartera"/>
    <s v="Anulado"/>
    <s v="BANASEG-SV"/>
    <s v="MAPFRE ESPAÑA, S.A."/>
    <s v="MULTIRRIESGOS INDUSTRIAL"/>
    <s v="Correduría"/>
    <s v="47012"/>
    <s v="VALLADOLID  VALLADOLID"/>
    <s v="Empresa"/>
    <s v="B-42976399"/>
    <s v="Multirriesgo Industriales (PYME)"/>
    <x v="1"/>
    <s v="MAPFRE"/>
    <x v="0"/>
  </r>
  <r>
    <s v="2026000561"/>
    <s v="578370300"/>
    <s v="12070250-02554"/>
    <d v="2026-01-02T00:00:00"/>
    <x v="1"/>
    <d v="2026-01-01T00:00:00"/>
    <s v="AURORA QUINTANILLA  RODRIGUEZ"/>
    <s v="ALLIANZ AUTO V. 08 COLECTIVO"/>
    <s v="AUTO FLOTA"/>
    <n v="-426.83"/>
    <s v="Eur."/>
    <n v="-51.22"/>
    <s v="Eur."/>
    <n v="-51.22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71132903-K"/>
    <s v="Autos Flotas"/>
    <x v="4"/>
    <s v="ALLIANZ"/>
    <x v="0"/>
  </r>
  <r>
    <s v="2026000582"/>
    <s v="578370565"/>
    <s v="12070250-02636"/>
    <d v="2026-01-02T00:00:00"/>
    <x v="1"/>
    <d v="2026-01-01T00:00:00"/>
    <s v="KARIM SAOULA LABLAQ"/>
    <s v="ALLIANZ AUTO V. 08 COLECTIVO"/>
    <s v="AUTO FLOTA"/>
    <n v="-518.77"/>
    <s v="Eur."/>
    <n v="-62.25"/>
    <s v="Eur."/>
    <n v="-62.25"/>
    <s v="Eur."/>
    <n v="0"/>
    <s v="Eur."/>
    <s v=""/>
    <n v="0"/>
    <s v="Eur."/>
    <s v="Cartera"/>
    <s v="Anulado_Cia"/>
    <s v="BANASEG-SV"/>
    <s v="ALLIANZ"/>
    <s v="AUTOS"/>
    <s v="Correduría"/>
    <s v="47009"/>
    <s v="LA OVERUELA  VALLADOLID"/>
    <s v="Particular"/>
    <s v="71328245-R"/>
    <s v="Autos Flotas"/>
    <x v="4"/>
    <s v="ALLIANZ"/>
    <x v="0"/>
  </r>
  <r>
    <s v="2026000862"/>
    <s v="578373007"/>
    <s v="12372022-01415"/>
    <d v="2026-01-12T00:00:00"/>
    <x v="0"/>
    <d v="2026-01-01T00:00:00"/>
    <s v="TRANS LUMARRI,S.L."/>
    <s v="AUTOGRUP V.03 (VH.COM. 2ª CATEG.)"/>
    <s v="AUTO FLOTA"/>
    <n v="-1294.1600000000001"/>
    <s v="Eur."/>
    <n v="-155.30000000000001"/>
    <s v="Eur."/>
    <n v="-155.30000000000001"/>
    <s v="Eur."/>
    <n v="0"/>
    <s v="Eur."/>
    <s v=""/>
    <n v="0"/>
    <s v="Eur."/>
    <s v="Cartera"/>
    <s v="Anulado_Cia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0863"/>
    <s v="578373023"/>
    <s v="12372022-01421"/>
    <d v="2026-01-12T00:00:00"/>
    <x v="0"/>
    <d v="2026-01-01T00:00:00"/>
    <s v="TRANS LUMARRI,S.L."/>
    <s v="AUTOGRUP V.03 (VH.COM. 2ª CATEG.)"/>
    <s v="AUTO FLOTA"/>
    <n v="-1294.1600000000001"/>
    <s v="Eur."/>
    <n v="-155.30000000000001"/>
    <s v="Eur."/>
    <n v="-155.30000000000001"/>
    <s v="Eur."/>
    <n v="0"/>
    <s v="Eur."/>
    <s v=""/>
    <n v="0"/>
    <s v="Eur."/>
    <s v="Cartera"/>
    <s v="Anulado_Cia"/>
    <s v="BANASEG-SV"/>
    <s v="ALLIANZ"/>
    <s v="AUTOS"/>
    <s v="Correduría"/>
    <s v="09300"/>
    <s v="ROA DE DUERO  BURGOS"/>
    <s v="Empresa"/>
    <s v="B-09385931"/>
    <s v="Autos Flotas"/>
    <x v="4"/>
    <s v="ALLIANZ"/>
    <x v="0"/>
  </r>
  <r>
    <s v="2026000864"/>
    <s v="578373312"/>
    <s v="12372022-01528"/>
    <d v="2026-01-12T00:00:00"/>
    <x v="0"/>
    <d v="2026-01-01T00:00:00"/>
    <s v="RETORNOS SANTOS, S.L."/>
    <s v="AUTOGRUP V.03 (VH.COM. 2ª CATEG.)"/>
    <s v="AUTO FLOTA"/>
    <n v="-1294.1600000000001"/>
    <s v="Eur."/>
    <n v="-155.30000000000001"/>
    <s v="Eur."/>
    <n v="-155.30000000000001"/>
    <s v="Eur."/>
    <n v="0"/>
    <s v="Eur."/>
    <s v=""/>
    <n v="0"/>
    <s v="Eur."/>
    <s v="Cartera"/>
    <s v="Anulado_Cia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0865"/>
    <s v="578374641"/>
    <s v="12372022-01769"/>
    <d v="2026-01-12T00:00:00"/>
    <x v="0"/>
    <d v="2026-01-01T00:00:00"/>
    <s v="RETORNOS SANTOS, S.L."/>
    <s v="AUTOGRUP V.03 (VH.COM. 2ª CATEG.)"/>
    <s v="AUTO FLOTA"/>
    <n v="-1294.1600000000001"/>
    <s v="Eur."/>
    <n v="-155.30000000000001"/>
    <s v="Eur."/>
    <n v="-155.30000000000001"/>
    <s v="Eur."/>
    <n v="0"/>
    <s v="Eur."/>
    <s v=""/>
    <n v="0"/>
    <s v="Eur."/>
    <s v="Cartera"/>
    <s v="Anulado_Cia"/>
    <s v="BANASEG-SV"/>
    <s v="ALLIANZ"/>
    <s v="AUTOS"/>
    <s v="Correduría"/>
    <s v="47620"/>
    <s v="VILLANUBLA   VALLADOLID"/>
    <s v="Empresa"/>
    <s v="B-47281571"/>
    <s v="Autos Flotas"/>
    <x v="4"/>
    <s v="ALLIANZ"/>
    <x v="0"/>
  </r>
  <r>
    <s v="2026000562"/>
    <s v="578383303"/>
    <s v="12716155-02669"/>
    <d v="2026-01-02T00:00:00"/>
    <x v="1"/>
    <d v="2026-01-01T00:00:00"/>
    <s v="BCM CARGO EUROPE, S.L."/>
    <s v="AUTOGRUP V.03 (VH.COM. 2ª CATEG.)"/>
    <s v="AUTO FLOTA"/>
    <n v="-1894.87"/>
    <s v="Eur."/>
    <n v="-227.38"/>
    <s v="Eur."/>
    <n v="-227.38"/>
    <s v="Eur."/>
    <n v="0"/>
    <s v="Eur."/>
    <s v=""/>
    <n v="0"/>
    <s v="Eur."/>
    <s v="Cartera"/>
    <s v="Anul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58"/>
    <s v="578989174"/>
    <s v="36780076-01252"/>
    <d v="2026-01-15T00:00:00"/>
    <x v="4"/>
    <d v="2026-02-01T00:00:00"/>
    <s v="LINO ORTEGA LOZANO"/>
    <s v="ALLIANZ AUTO V. 08 COLECTIVO"/>
    <s v="AUTO FLOTA"/>
    <n v="-714.54"/>
    <s v="Eur."/>
    <n v="-85.74"/>
    <s v="Eur."/>
    <n v="-85.74"/>
    <s v="Eur."/>
    <n v="0"/>
    <s v="Eur."/>
    <s v=""/>
    <n v="0"/>
    <s v="Eur."/>
    <s v="Cartera"/>
    <s v="Anulado"/>
    <s v="BANASEG-SV"/>
    <s v="ALLIANZ"/>
    <s v="AUTOS"/>
    <s v="Correduría"/>
    <s v="47140"/>
    <s v="LAGUNA DE DUERO  VALLADOLID"/>
    <s v="Particular"/>
    <s v="09266450-A"/>
    <s v="Autos Flotas"/>
    <x v="4"/>
    <s v="ALLIANZ"/>
    <x v="0"/>
  </r>
  <r>
    <s v="2026001940"/>
    <s v="578989398"/>
    <s v="36780076-01288"/>
    <d v="2026-01-27T00:00:00"/>
    <x v="0"/>
    <d v="2026-01-01T00:00:00"/>
    <s v="ROBISON SANCHEZ OTALORA"/>
    <s v="ALLIANZ AUTO V. 08 COLECTIVO"/>
    <s v="AUTO FLOTA"/>
    <n v="-646.22"/>
    <s v="Eur."/>
    <n v="-77.55"/>
    <s v="Eur."/>
    <n v="-77.55"/>
    <s v="Eur."/>
    <n v="0"/>
    <s v="Eur."/>
    <s v=""/>
    <n v="0"/>
    <s v="Eur."/>
    <s v="Cartera"/>
    <s v="Anulado_Cia"/>
    <s v="BANASEG-SV"/>
    <s v="ALLIANZ"/>
    <s v="AUTOS"/>
    <s v="Correduría"/>
    <s v="47010"/>
    <s v="VALLADOLID  VALLADOLID"/>
    <s v="Particular"/>
    <s v="71328486-N"/>
    <s v="Autos Flotas"/>
    <x v="4"/>
    <s v="ALLIANZ"/>
    <x v="0"/>
  </r>
  <r>
    <s v="2026000583"/>
    <s v="578989588"/>
    <s v="36780076-01309"/>
    <d v="2026-01-02T00:00:00"/>
    <x v="1"/>
    <d v="2026-01-01T00:00:00"/>
    <s v="LUCIANO SANCHEZ VEGA"/>
    <s v="ALLIANZ AUTO TODO RIESGO V.08 COLECTIVO"/>
    <s v="AUTO FLOTA"/>
    <n v="-1204.1400000000001"/>
    <s v="Eur."/>
    <n v="-144.5"/>
    <s v="Eur."/>
    <n v="-144.5"/>
    <s v="Eur."/>
    <n v="0"/>
    <s v="Eur."/>
    <s v=""/>
    <n v="0"/>
    <s v="Eur."/>
    <s v="Cartera"/>
    <s v="Anulado_Cia"/>
    <s v="BANASEG-SV"/>
    <s v="ALLIANZ"/>
    <s v="AUTOS"/>
    <s v="Correduría"/>
    <s v="47009"/>
    <s v="LA OVERUELA  VALLADOLID"/>
    <s v="Particular"/>
    <s v="13692568-R"/>
    <s v="Autos Flotas"/>
    <x v="4"/>
    <s v="ALLIANZ"/>
    <x v="0"/>
  </r>
  <r>
    <s v="2026000581"/>
    <s v="578989679"/>
    <s v="36780076-01320"/>
    <d v="2026-01-02T00:00:00"/>
    <x v="1"/>
    <d v="2026-01-01T00:00:00"/>
    <s v="JUAN CARLOS IBAÑEZ CRESPO"/>
    <s v="AUTOGRUP V.03 (VH.COM. 2ª CATEG.)"/>
    <s v="AUTO FLOTA"/>
    <n v="-309.11"/>
    <s v="Eur."/>
    <n v="-37.090000000000003"/>
    <s v="Eur."/>
    <n v="-37.090000000000003"/>
    <s v="Eur."/>
    <n v="0"/>
    <s v="Eur."/>
    <s v=""/>
    <n v="0"/>
    <s v="Eur."/>
    <s v="Cartera"/>
    <s v="Anulado_Cia"/>
    <s v="BANASEG-SV"/>
    <s v="ALLIANZ"/>
    <s v="AUTOS"/>
    <s v="Correduría"/>
    <s v="47009"/>
    <s v="VALLADOLID  VALLADOLID"/>
    <s v="Particular"/>
    <s v="17439338-W"/>
    <s v="Autos Flotas"/>
    <x v="4"/>
    <s v="ALLIANZ"/>
    <x v="0"/>
  </r>
  <r>
    <s v="2026000556"/>
    <s v="578989737"/>
    <s v="36780076-01330"/>
    <d v="2026-01-02T00:00:00"/>
    <x v="1"/>
    <d v="2026-01-01T00:00:00"/>
    <s v="ALEJANDRO GOMEZ GARCIA"/>
    <s v="ALLIANZ AUTO V. 08 COLECTIVO"/>
    <s v="AUTO FLOTA"/>
    <n v="-470.19"/>
    <s v="Eur."/>
    <n v="-56.42"/>
    <s v="Eur."/>
    <n v="-56.42"/>
    <s v="Eur."/>
    <n v="0"/>
    <s v="Eur."/>
    <s v=""/>
    <n v="0"/>
    <s v="Eur."/>
    <s v="Cartera"/>
    <s v="Anulado_Cia"/>
    <s v="BANASEG-SV"/>
    <s v="ALLIANZ"/>
    <s v="AUTOS"/>
    <s v="Correduría"/>
    <s v="40197"/>
    <s v="SAN CRISTOBAL DE SEGOVIA  SEGOVIA"/>
    <s v="Particular"/>
    <s v="03449122-L"/>
    <s v="Autos Flotas"/>
    <x v="4"/>
    <s v="ALLIANZ"/>
    <x v="0"/>
  </r>
  <r>
    <s v="2026002578"/>
    <s v="580284648"/>
    <s v="994591123"/>
    <d v="2026-02-09T00:00:00"/>
    <x v="2"/>
    <d v="2026-02-01T00:00:00"/>
    <s v="FCO. JAVIER GARCIA CENTENO"/>
    <s v="ALLIANZ RIESGO"/>
    <s v="VIDA"/>
    <n v="-409.94"/>
    <s v="Eur."/>
    <n v="-63.34"/>
    <s v="Eur."/>
    <n v="-63.34"/>
    <s v="Eur."/>
    <n v="0"/>
    <s v="Eur."/>
    <s v=""/>
    <n v="0"/>
    <s v="Eur."/>
    <s v="Cartera"/>
    <s v="Anulado_Cia"/>
    <s v="BANASEG-SV"/>
    <s v="ALLIANZ"/>
    <s v="VIDA"/>
    <s v="Compañía"/>
    <s v="47009"/>
    <s v="VALLADOLID  VALLADOLID"/>
    <s v="Particular"/>
    <s v="12228027-P"/>
    <s v="Vida Ahorro Individual"/>
    <x v="9"/>
    <s v="ALLIANZ"/>
    <x v="1"/>
  </r>
  <r>
    <s v="2026000223"/>
    <s v="34216647"/>
    <s v="68243773"/>
    <d v="2026-01-01T00:00:00"/>
    <x v="0"/>
    <d v="2026-01-01T00:00:00"/>
    <s v="MARIA ARANZAZU FERRERO PEREZ"/>
    <s v="VIDA INDIVIDUAL"/>
    <s v="VIDA"/>
    <n v="-466.67"/>
    <s v="Eur."/>
    <n v="-93.33"/>
    <s v="Eur."/>
    <n v="-93.33"/>
    <s v="Eur."/>
    <n v="0"/>
    <s v="Eur."/>
    <s v=""/>
    <n v="0"/>
    <s v="Eur."/>
    <s v="Cartera"/>
    <s v="Anulado_Cia"/>
    <s v="BANASEG-SV"/>
    <s v="AXA SEG.GNRALES"/>
    <s v="VIDA"/>
    <s v="Compañía"/>
    <s v="47610"/>
    <s v="ZARATAN  VALLADOLID"/>
    <s v="Particular"/>
    <s v="12383673-J"/>
    <s v="Vida Riesgo Individual"/>
    <x v="3"/>
    <s v="AXA"/>
    <x v="0"/>
  </r>
  <r>
    <s v="2026000226"/>
    <s v="6036584"/>
    <s v="46062660"/>
    <d v="2026-01-01T00:00:00"/>
    <x v="0"/>
    <d v="2026-01-01T00:00:00"/>
    <s v="RECUPERACIONES ISCAR, S.L."/>
    <s v="CAMION"/>
    <s v="AUTOS"/>
    <n v="-554.9"/>
    <s v="Eur."/>
    <n v="-55.49"/>
    <s v="Eur."/>
    <n v="-44.39"/>
    <s v="Eur."/>
    <n v="-11.1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7"/>
    <s v="6036587"/>
    <s v="46062741"/>
    <d v="2026-01-01T00:00:00"/>
    <x v="0"/>
    <d v="2026-01-01T00:00:00"/>
    <s v="RECUPERACIONES ISCAR, S.L."/>
    <s v="CAMION"/>
    <s v="AUTOS"/>
    <n v="-1444.34"/>
    <s v="Eur."/>
    <n v="-144.43"/>
    <s v="Eur."/>
    <n v="-115.54"/>
    <s v="Eur."/>
    <n v="-28.89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8"/>
    <s v="6036601"/>
    <s v="46063187"/>
    <d v="2026-01-01T00:00:00"/>
    <x v="0"/>
    <d v="2026-01-01T00:00:00"/>
    <s v="RECUPERACIONES ISCAR, S.L."/>
    <s v="CAMION"/>
    <s v="AUTOS"/>
    <n v="-618.74"/>
    <s v="Eur."/>
    <n v="-61.86"/>
    <s v="Eur."/>
    <n v="-49.49"/>
    <s v="Eur."/>
    <n v="-12.37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29"/>
    <s v="6036610"/>
    <s v="46063334"/>
    <d v="2026-01-01T00:00:00"/>
    <x v="0"/>
    <d v="2026-01-01T00:00:00"/>
    <s v="RECUPERACIONES ISCAR, S.L."/>
    <s v="CAMION"/>
    <s v="AUTOS"/>
    <n v="-1817.43"/>
    <s v="Eur."/>
    <n v="-181.74"/>
    <s v="Eur."/>
    <n v="-145.38999999999999"/>
    <s v="Eur."/>
    <n v="-36.35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0"/>
    <s v="6036606"/>
    <s v="46063264"/>
    <d v="2026-01-01T00:00:00"/>
    <x v="0"/>
    <d v="2026-01-01T00:00:00"/>
    <s v="RECUPERACIONES ISCAR, S.L."/>
    <s v="CAMION"/>
    <s v="AUTOS"/>
    <n v="-515.15"/>
    <s v="Eur."/>
    <n v="-51.51"/>
    <s v="Eur."/>
    <n v="-41.21"/>
    <s v="Eur."/>
    <n v="-10.3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1"/>
    <s v="6036589"/>
    <s v="46062765"/>
    <d v="2026-01-01T00:00:00"/>
    <x v="0"/>
    <d v="2026-01-01T00:00:00"/>
    <s v="RECUPERACIONES ISCAR, S.L."/>
    <s v="CAMION"/>
    <s v="AUTOS"/>
    <n v="-1661.34"/>
    <s v="Eur."/>
    <n v="-166.14"/>
    <s v="Eur."/>
    <n v="-132.91"/>
    <s v="Eur."/>
    <n v="-33.229999999999997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3"/>
    <s v="6036603"/>
    <s v="46063223"/>
    <d v="2026-01-01T00:00:00"/>
    <x v="0"/>
    <d v="2026-01-01T00:00:00"/>
    <s v="RECUPERACIONES ISCAR, S.L."/>
    <s v="CAMION"/>
    <s v="AUTOS"/>
    <n v="-515.15"/>
    <s v="Eur."/>
    <n v="-51.51"/>
    <s v="Eur."/>
    <n v="-41.21"/>
    <s v="Eur."/>
    <n v="-10.3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0"/>
  </r>
  <r>
    <s v="2026000234"/>
    <s v="6927817"/>
    <s v="47170351"/>
    <d v="2026-01-01T00:00:00"/>
    <x v="0"/>
    <d v="2026-01-01T00:00:00"/>
    <s v="FORSAN,S.A."/>
    <s v="ACCIDENTES CONVENIO"/>
    <s v="ACCIDENTES"/>
    <n v="-557.88"/>
    <s v="Eur."/>
    <n v="-94.84"/>
    <s v="Eur."/>
    <n v="-83.68"/>
    <s v="Eur."/>
    <n v="-11.16"/>
    <s v="Eur."/>
    <s v=""/>
    <n v="0"/>
    <s v="Eur."/>
    <s v="Cartera"/>
    <s v="Anulado_Cia"/>
    <s v="BANASEG-SV"/>
    <s v="AXA SEG.GNRALES"/>
    <s v="ACCIDENTES"/>
    <s v="Correduría"/>
    <s v="40200"/>
    <s v="CUELLAR  SEGOVIA"/>
    <s v="Empresa"/>
    <s v="A-40004319"/>
    <s v="Accidentes Convenio"/>
    <x v="6"/>
    <s v="AXA"/>
    <x v="0"/>
  </r>
  <r>
    <s v="2026000235"/>
    <s v="6927816"/>
    <s v="47170343"/>
    <d v="2026-01-01T00:00:00"/>
    <x v="0"/>
    <d v="2026-01-01T00:00:00"/>
    <s v="MANUEL SAN FRUTOS, S.L."/>
    <s v="ACCIDENTES CONVENIO"/>
    <s v="ACCIDENTES"/>
    <n v="-449.62"/>
    <s v="Eur."/>
    <n v="-76.44"/>
    <s v="Eur."/>
    <n v="-67.45"/>
    <s v="Eur."/>
    <n v="-8.99"/>
    <s v="Eur."/>
    <s v=""/>
    <n v="0"/>
    <s v="Eur."/>
    <s v="Cartera"/>
    <s v="Anulado_Cia"/>
    <s v="BANASEG-SV"/>
    <s v="AXA SEG.GNRALES"/>
    <s v="ACCIDENTES"/>
    <s v="Correduría"/>
    <s v="40200"/>
    <s v="CUELLAR  SEGOVIA"/>
    <s v="Empresa"/>
    <s v="B-40123911"/>
    <s v="Accidentes Convenio"/>
    <x v="6"/>
    <s v="AXA"/>
    <x v="0"/>
  </r>
  <r>
    <s v="2026000237"/>
    <s v="6036813"/>
    <s v="46069415"/>
    <d v="2026-01-01T00:00:00"/>
    <x v="0"/>
    <d v="2026-01-01T00:00:00"/>
    <s v="RECUPERACIONES ISCAR, S.L."/>
    <s v="AUTOMOVILES"/>
    <s v="AUTOS"/>
    <n v="-1484.74"/>
    <s v="Eur."/>
    <n v="-178.15"/>
    <s v="Eur."/>
    <n v="-148.46"/>
    <s v="Eur."/>
    <n v="-29.69"/>
    <s v="Eur."/>
    <s v=""/>
    <n v="0"/>
    <s v="Eur."/>
    <s v="Cartera"/>
    <s v="Anulado_Cia"/>
    <s v="BANASEG-SV"/>
    <s v="AXA SEG.GNRALES"/>
    <s v="AUTOS"/>
    <s v="Correduría"/>
    <s v="47430"/>
    <s v="PEDRAJAS DE SAN ESTEBAN  VALLADOLID"/>
    <s v="Empresa"/>
    <s v="B-47296488"/>
    <s v="Autos Cat. 1"/>
    <x v="0"/>
    <s v="AXA"/>
    <x v="0"/>
  </r>
  <r>
    <s v="2026000247"/>
    <s v="5641332444"/>
    <s v="3P-G-641000023"/>
    <d v="2026-01-12T00:00:00"/>
    <x v="0"/>
    <d v="2026-01-11T00:00:00"/>
    <s v="HERMANOS SUAREZ ARIAS,S.L."/>
    <s v="SEGURO DE PROTECCION DE LA PEQUEÑA Y MEDIANA EMPRE"/>
    <s v="M. INDUSTRIAL"/>
    <n v="-903.48"/>
    <s v="Eur."/>
    <n v="-203.29"/>
    <s v="Eur."/>
    <n v="-180.7"/>
    <s v="Eur."/>
    <n v="-22.59"/>
    <s v="Eur."/>
    <s v=""/>
    <n v="0"/>
    <s v="Eur."/>
    <s v="Cartera"/>
    <s v="Anulado_Cia"/>
    <s v="BANASEG-SV"/>
    <s v="GENERALI ESPAÑA de Seguros y Reaseguros, S.A."/>
    <s v="MULTIRRIESGOS INDUSTRIAL"/>
    <s v="Correduría"/>
    <s v="24005"/>
    <s v="LEON   LEON"/>
    <s v="Empresa"/>
    <s v="B-24203143"/>
    <s v="Multirriesgo Industriales (PYME)"/>
    <x v="1"/>
    <s v="GENERALI"/>
    <x v="0"/>
  </r>
  <r>
    <s v="2026000251"/>
    <s v="5641332433"/>
    <s v="UV-G-641001739"/>
    <d v="2026-01-01T00:00:00"/>
    <x v="0"/>
    <d v="2026-01-01T00:00:00"/>
    <s v="MILAGROS SANCHEZ BEGINES"/>
    <s v="GENERALI AUTOS "/>
    <s v="AUTOS"/>
    <n v="-729.01"/>
    <s v="Eur."/>
    <n v="-87.48"/>
    <s v="Eur."/>
    <n v="-87.48"/>
    <s v="Eur."/>
    <n v="0"/>
    <s v="Eur."/>
    <s v=""/>
    <n v="0"/>
    <s v="Eur."/>
    <s v="Cartera"/>
    <s v="Anulado_Cia"/>
    <s v="BANASEG-SV"/>
    <s v="GENERALI ESPAÑA de Seguros y Reaseguros, S.A."/>
    <s v="AUTOS"/>
    <s v="Correduría"/>
    <s v="41720"/>
    <s v="LOS PALACIOS Y VILLAFRANCA  SEVILLA"/>
    <s v="Particular"/>
    <s v="47000896-M"/>
    <s v="Autos Cat. 1"/>
    <x v="0"/>
    <s v="GENERALI"/>
    <x v="0"/>
  </r>
  <r>
    <s v="2026000250"/>
    <s v="5641332400"/>
    <s v="UV-G-641001575"/>
    <d v="2026-01-01T00:00:00"/>
    <x v="0"/>
    <d v="2026-01-01T00:00:00"/>
    <s v="FRANCISCO JAVIER REDONDO FRANCISCO"/>
    <s v="GENERALI AUTOS "/>
    <s v="AUTOS"/>
    <n v="-504.3"/>
    <s v="Eur."/>
    <n v="-60.52"/>
    <s v="Eur."/>
    <n v="-60.52"/>
    <s v="Eur."/>
    <n v="0"/>
    <s v="Eur."/>
    <s v=""/>
    <n v="0"/>
    <s v="Eur."/>
    <s v="Cartera"/>
    <s v="Anulado_Cia"/>
    <s v="BANASEG-SV"/>
    <s v="GENERALI ESPAÑA de Seguros y Reaseguros, S.A."/>
    <s v="AUTOS"/>
    <s v="Correduría"/>
    <s v="47011"/>
    <s v="VALLADOLID  VALLADOLID"/>
    <s v="Particular"/>
    <s v="09275526-V"/>
    <s v="Autos Cat. 1"/>
    <x v="0"/>
    <s v="GENERALI"/>
    <x v="0"/>
  </r>
  <r>
    <s v="2026000256"/>
    <s v="8751126493"/>
    <s v="1001015684"/>
    <d v="2026-01-01T00:00:00"/>
    <x v="0"/>
    <d v="2026-01-01T00:00:00"/>
    <s v="MARINO ARRANZ BOAL"/>
    <s v="SEGURO AUTOMOVILES"/>
    <s v="AUTOS"/>
    <n v="-932.48"/>
    <s v="Eur."/>
    <n v="-111.89"/>
    <s v="Eur."/>
    <n v="-111.89"/>
    <s v="Eur."/>
    <n v="0"/>
    <s v="Eur."/>
    <s v=""/>
    <n v="0"/>
    <s v="Eur."/>
    <s v="Cartera"/>
    <s v="Anulado"/>
    <s v="BANASEG-SV"/>
    <s v="MAPFRE ESPAÑA, S.A."/>
    <s v="AUTOS"/>
    <s v="Correduría"/>
    <s v="47008"/>
    <s v="VALLADOLID  VALLADOLID"/>
    <s v="Particular"/>
    <s v="03401194-T"/>
    <s v="Autos Cat. 1"/>
    <x v="0"/>
    <s v="MAPFRE"/>
    <x v="0"/>
  </r>
  <r>
    <s v="2026000255"/>
    <s v="8751156715"/>
    <s v="1001016759"/>
    <d v="2026-01-02T00:00:00"/>
    <x v="0"/>
    <d v="2026-01-01T00:00:00"/>
    <s v="GESTION LOGISTICA DE CARGAS, S ,"/>
    <s v="SEGURO AUTOMOVILES"/>
    <s v="AUTOS"/>
    <n v="-367.81"/>
    <s v="Eur."/>
    <n v="-44.15"/>
    <s v="Eur."/>
    <n v="-44.15"/>
    <s v="Eur."/>
    <n v="0"/>
    <s v="Eur."/>
    <s v=""/>
    <n v="0"/>
    <s v="Eur."/>
    <s v="Cartera"/>
    <s v="Anulado"/>
    <s v="BANASEG-SV"/>
    <s v="MAPFRE ESPAÑA, S.A."/>
    <s v="AUTOS"/>
    <s v="Correduría"/>
    <s v="47620"/>
    <s v="VILLANUBLA  VALLADOLID"/>
    <s v="Empresa"/>
    <s v="B-47092754"/>
    <s v="Autos Cat. 1"/>
    <x v="0"/>
    <s v="MAPFRE"/>
    <x v="0"/>
  </r>
  <r>
    <s v="2026000271"/>
    <s v="8751106774"/>
    <s v="2700600657"/>
    <d v="2026-01-01T00:00:00"/>
    <x v="0"/>
    <d v="2026-01-01T00:00:00"/>
    <s v="GERARDO ARIAS TEJERINA"/>
    <s v="SEGURO AUTOMOVILES"/>
    <s v="AUTOS"/>
    <n v="-506.81"/>
    <s v="Eur."/>
    <n v="-60.83"/>
    <s v="Eur."/>
    <n v="-60.83"/>
    <s v="Eur."/>
    <n v="0"/>
    <s v="Eur."/>
    <s v=""/>
    <n v="0"/>
    <s v="Eur."/>
    <s v="Cartera"/>
    <s v="Anulado"/>
    <s v="BANASEG-SV"/>
    <s v="MAPFRE ESPAÑA, S.A."/>
    <s v="AUTOS"/>
    <s v="Correduría"/>
    <s v="47007"/>
    <s v="VALLADOLID  VALLADOLID"/>
    <s v="Particular"/>
    <s v="10038118-K"/>
    <s v="Autos Cat. 1"/>
    <x v="0"/>
    <s v="MAPFRE"/>
    <x v="0"/>
  </r>
  <r>
    <s v="2026000273"/>
    <s v="8751186624"/>
    <s v="2700600656"/>
    <d v="2026-01-01T00:00:00"/>
    <x v="0"/>
    <d v="2026-01-01T00:00:00"/>
    <s v="MARIA DEL CARMEN MIRANDA HERNANDEZ"/>
    <s v="SEGURO AUTOMOVILES"/>
    <s v="AUTOS"/>
    <n v="-386.08"/>
    <s v="Eur."/>
    <n v="-46.35"/>
    <s v="Eur."/>
    <n v="-46.35"/>
    <s v="Eur."/>
    <n v="0"/>
    <s v="Eur."/>
    <s v=""/>
    <n v="0"/>
    <s v="Eur."/>
    <s v="Cartera"/>
    <s v="Anulado"/>
    <s v="BANASEG-SV"/>
    <s v="MAPFRE ESPAÑA, S.A."/>
    <s v="AUTOS"/>
    <s v="Correduría"/>
    <s v="47007"/>
    <s v="VALLADOLID  VALLADOLID"/>
    <s v="Particular"/>
    <s v="12371343-B"/>
    <s v="Autos Cat. 1"/>
    <x v="0"/>
    <s v="MAPFRE"/>
    <x v="0"/>
  </r>
  <r>
    <s v="2026000285"/>
    <s v="8751196826"/>
    <s v="7578000042"/>
    <d v="2026-01-05T00:00:00"/>
    <x v="0"/>
    <d v="2026-01-05T00:00:00"/>
    <s v="ROBERTO CERNUDA DE DIEGO"/>
    <s v="AUTOS INDIVIDUAL 2020"/>
    <s v="AUTOS"/>
    <n v="-390.58"/>
    <s v="Eur."/>
    <n v="-62.49"/>
    <s v="Eur."/>
    <n v="-62.49"/>
    <s v="Eur."/>
    <n v="0"/>
    <s v="Eur."/>
    <s v=""/>
    <n v="0"/>
    <s v="Eur."/>
    <s v="Cartera"/>
    <s v="Anulado"/>
    <s v="BANASEG-SV"/>
    <s v="MAPFRE ESPAÑA, S.A."/>
    <s v="AUTOS"/>
    <s v="Correduría"/>
    <s v="47002"/>
    <s v="VALLADOLID   VALLADOLID"/>
    <s v="Particular"/>
    <s v="12349429-Q"/>
    <s v="Autos Cat. 1"/>
    <x v="0"/>
    <s v="MAPFRE"/>
    <x v="0"/>
  </r>
  <r>
    <s v="2026000327"/>
    <s v="8724047724"/>
    <s v="741880013327"/>
    <d v="2026-01-02T00:00:00"/>
    <x v="0"/>
    <d v="2026-01-01T00:00:00"/>
    <s v="INDAMAL, S.L."/>
    <s v="COMERCIOS Y OFICINAS"/>
    <s v="M.COMERCIO"/>
    <n v="-195.32"/>
    <s v="Eur."/>
    <n v="-43.95"/>
    <s v="Eur."/>
    <n v="-43.95"/>
    <s v="Eur."/>
    <n v="0"/>
    <s v="Eur."/>
    <s v=""/>
    <n v="0"/>
    <s v="Eur."/>
    <s v="Cartera"/>
    <s v="Anulado"/>
    <s v="BANASEG-SV"/>
    <s v="MAPFRE ESPAÑA, S.A."/>
    <s v="M.COMERCIO"/>
    <s v="Correduría"/>
    <s v="47012"/>
    <s v="VALLADOLID   VALLADOLID"/>
    <s v="Empresa"/>
    <s v="B-47486089"/>
    <s v="Multirriesgo Comercios"/>
    <x v="1"/>
    <s v="MAPFRE"/>
    <x v="0"/>
  </r>
  <r>
    <s v="2026000335"/>
    <s v="7601045244"/>
    <s v="D9C300000079"/>
    <d v="2026-01-02T00:00:00"/>
    <x v="0"/>
    <d v="2026-01-01T00:00:00"/>
    <s v="HIJOS DE OCTAVIO MAT Y SERV,S.L ,"/>
    <s v="ACCIDENTES CONVENIO"/>
    <s v="ACCIDENTES"/>
    <n v="-51.46"/>
    <s v="Eur."/>
    <n v="-9.7799999999999994"/>
    <s v="Eur."/>
    <n v="-9.7799999999999994"/>
    <s v="Eur."/>
    <n v="0"/>
    <s v="Eur."/>
    <s v="ASETRA"/>
    <n v="-1.29"/>
    <s v="Eur."/>
    <s v="Cartera"/>
    <s v="Anulado_Cia"/>
    <s v="BANASEG-SV"/>
    <s v="HELVETIA"/>
    <s v="ACCIDENTES"/>
    <s v="Correduría"/>
    <s v="47331"/>
    <s v="SANTIBAÑEZ DE VALCORBA  VALLADOLID"/>
    <s v="Empresa"/>
    <s v="B-47384078"/>
    <s v="Accidentes Convenio"/>
    <x v="6"/>
    <s v="HELVETIA"/>
    <x v="0"/>
  </r>
  <r>
    <s v="2026000336"/>
    <s v="7601045245"/>
    <s v="D9R180000610"/>
    <d v="2026-01-02T00:00:00"/>
    <x v="0"/>
    <d v="2026-01-24T00:00:00"/>
    <s v="HIJOS DE OCTAVIO MAT Y SERV,S.L ,"/>
    <s v="HELVETIA RESP. CIVIL"/>
    <s v="R.C."/>
    <n v="-627.01"/>
    <s v="Eur."/>
    <n v="-141.08000000000001"/>
    <s v="Eur."/>
    <n v="-141.08000000000001"/>
    <s v="Eur."/>
    <n v="0"/>
    <s v="Eur."/>
    <s v="ASETRA"/>
    <n v="-15.68"/>
    <s v="Eur."/>
    <s v="Cartera"/>
    <s v="Anulado"/>
    <s v="BANASEG-SV"/>
    <s v="HELVETIA"/>
    <s v="R.C."/>
    <s v="Correduría"/>
    <s v="47331"/>
    <s v="SANTIBAÑEZ DE VALCORBA  VALLADOLID"/>
    <s v="Empresa"/>
    <s v="B-47384078"/>
    <s v="Responsabilidad Civil Empresa"/>
    <x v="5"/>
    <s v="HELVETIA"/>
    <x v="0"/>
  </r>
  <r>
    <s v="2026000338"/>
    <s v="7601045243"/>
    <s v="V4A960000020"/>
    <d v="2026-01-02T00:00:00"/>
    <x v="0"/>
    <d v="2026-01-01T00:00:00"/>
    <s v="HIJOS DE OCTAVIO MAT Y SERV,S.L ,"/>
    <s v="HELVETIA FLOTAS"/>
    <s v="AUTO FLOTA"/>
    <n v="-702.54"/>
    <s v="Eur."/>
    <n v="-98.33"/>
    <s v="Eur."/>
    <n v="-98.33"/>
    <s v="Eur."/>
    <n v="0"/>
    <s v="Eur."/>
    <s v="ASETRA"/>
    <n v="-17.559999999999999"/>
    <s v="Eur."/>
    <s v="Cartera"/>
    <s v="Anulado_Cia"/>
    <s v="BANASEG-SV"/>
    <s v="HELVETIA"/>
    <s v="AUTOS"/>
    <s v="Correduría"/>
    <s v="47331"/>
    <s v="SANTIBAÑEZ DE VALCORBA  VALLADOLID"/>
    <s v="Empresa"/>
    <s v="B-47384078"/>
    <s v="Autos Flotas"/>
    <x v="4"/>
    <s v="HELVETIA"/>
    <x v="0"/>
  </r>
  <r>
    <s v="2026000337"/>
    <s v="7601075814"/>
    <s v="D9A220000014"/>
    <d v="2026-01-01T00:00:00"/>
    <x v="0"/>
    <d v="2026-01-01T00:00:00"/>
    <s v="LOGISTICA Y DISTRIBUCION BARROSO, S.L."/>
    <s v="HELVETIA CAMIONES"/>
    <s v="AUTOS"/>
    <n v="-1902.93"/>
    <s v="Eur."/>
    <n v="-266.43"/>
    <s v="Eur."/>
    <n v="-266.43"/>
    <s v="Eur."/>
    <n v="0"/>
    <s v="Eur."/>
    <s v=""/>
    <n v="0"/>
    <s v="Eur."/>
    <s v="Cartera"/>
    <s v="Anulado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39"/>
    <s v="7601075815"/>
    <s v="D9A220000022"/>
    <d v="2026-02-09T00:00:00"/>
    <x v="0"/>
    <d v="2026-01-01T00:00:00"/>
    <s v="LOGISTICA Y DISTRIBUCION BARROSO, S.L."/>
    <s v="HELVETIA CAMIONES"/>
    <s v="AUTOS"/>
    <n v="-1820.23"/>
    <s v="Eur."/>
    <n v="-254.83"/>
    <s v="Eur."/>
    <n v="-254.83"/>
    <s v="Eur."/>
    <n v="0"/>
    <s v="Eur."/>
    <s v=""/>
    <n v="0"/>
    <s v="Eur."/>
    <s v="Cartera"/>
    <s v="Anulado"/>
    <s v="BANASEG-SV"/>
    <s v="HELVETIA"/>
    <s v="AUTOS"/>
    <s v="Correduría"/>
    <s v="41770"/>
    <s v="MONTELLANO  SEVILLA"/>
    <s v="Empresa"/>
    <s v="B-90000282"/>
    <s v="Autos Cat. 2"/>
    <x v="4"/>
    <s v="HELVETIA"/>
    <x v="1"/>
  </r>
  <r>
    <s v="2026000340"/>
    <s v="7601075816"/>
    <s v="D9A220000023"/>
    <d v="2026-02-09T00:00:00"/>
    <x v="0"/>
    <d v="2026-01-01T00:00:00"/>
    <s v="LOGISTICA Y DISTRIBUCION BARROSO, S.L."/>
    <s v="HELVETIA CAMIONES"/>
    <s v="AUTOS"/>
    <n v="-1842.8"/>
    <s v="Eur."/>
    <n v="-257.99"/>
    <s v="Eur."/>
    <n v="-257.99"/>
    <s v="Eur."/>
    <n v="0"/>
    <s v="Eur."/>
    <s v=""/>
    <n v="0"/>
    <s v="Eur."/>
    <s v="Cartera"/>
    <s v="Anulado_Cia"/>
    <s v="BANASEG-SV"/>
    <s v="HELVETIA"/>
    <s v="AUTOS"/>
    <s v="Correduría"/>
    <s v="41770"/>
    <s v="MONTELLANO  SEVILLA"/>
    <s v="Empresa"/>
    <s v="B-90000282"/>
    <s v="Autos Cat. 2"/>
    <x v="4"/>
    <s v="HELVETIA"/>
    <x v="1"/>
  </r>
  <r>
    <s v="2026000341"/>
    <s v="7601075817"/>
    <s v="D9A220000024"/>
    <d v="2026-01-30T00:00:00"/>
    <x v="0"/>
    <d v="2026-01-01T00:00:00"/>
    <s v="FLORIAN GRETA GHEORGHE"/>
    <s v="HELVETIA CAMIONES"/>
    <s v="AUTOS"/>
    <n v="-3443.62"/>
    <s v="Eur."/>
    <n v="-482.12"/>
    <s v="Eur."/>
    <n v="-482.12"/>
    <s v="Eur."/>
    <n v="0"/>
    <s v="Eur."/>
    <s v=""/>
    <n v="0"/>
    <s v="Eur."/>
    <s v="Cartera"/>
    <s v="Anulado_Cia"/>
    <s v="BANASEG-SV"/>
    <s v="HELVETIA"/>
    <s v="AUTOS"/>
    <s v="Correduría"/>
    <s v="49600"/>
    <s v="BENAVENTE  ZAMORA"/>
    <s v="Particular"/>
    <s v="X5472985-C"/>
    <s v="Autos Cat. 2"/>
    <x v="4"/>
    <s v="HELVETIA"/>
    <x v="0"/>
  </r>
  <r>
    <s v="2026000342"/>
    <s v="7601075818"/>
    <s v="D9A220000043"/>
    <d v="2026-01-02T00:00:00"/>
    <x v="0"/>
    <d v="2026-01-01T00:00:00"/>
    <s v="JUAN JOSE MARIN LOPEZ"/>
    <s v="HELVETIA CAMIONES"/>
    <s v="AUTOS"/>
    <n v="-1888.94"/>
    <s v="Eur."/>
    <n v="-264.45999999999998"/>
    <s v="Eur."/>
    <n v="-264.45999999999998"/>
    <s v="Eur."/>
    <n v="0"/>
    <s v="Eur."/>
    <s v=""/>
    <n v="0"/>
    <s v="Eur."/>
    <s v="Cartera"/>
    <s v="Anulado_Cia"/>
    <s v="BANASEG-SV"/>
    <s v="HELVETIA"/>
    <s v="AUTOS"/>
    <s v="Correduría"/>
    <s v="06800"/>
    <s v="MERIDA  BADAJOZ"/>
    <s v="Particular"/>
    <s v="25608248-W"/>
    <s v="Autos Cat. 2"/>
    <x v="4"/>
    <s v="HELVETIA"/>
    <x v="0"/>
  </r>
  <r>
    <s v="2026000343"/>
    <s v="7601075819"/>
    <s v="D9A510000062"/>
    <d v="2026-01-02T00:00:00"/>
    <x v="0"/>
    <d v="2026-01-01T00:00:00"/>
    <s v="AGRICENTRO SALAMANCA, S.L."/>
    <s v="HELVETIA VEHICULOS INDUSTRIALES"/>
    <s v="AUTOS"/>
    <n v="-76.17"/>
    <s v="Eur."/>
    <n v="-10.66"/>
    <s v="Eur."/>
    <n v="-10.66"/>
    <s v="Eur."/>
    <n v="0"/>
    <s v="Eur."/>
    <s v=""/>
    <n v="0"/>
    <s v="Eur."/>
    <s v="Cartera"/>
    <s v="Anulado_Cia"/>
    <s v="BANASEG-SV"/>
    <s v="HELVETIA"/>
    <s v="AUTOS"/>
    <s v="Correduría"/>
    <s v="37008"/>
    <s v="SALAMANCA  SALAMANCA"/>
    <s v="Empresa"/>
    <s v="B-37366507"/>
    <s v="Autos Cat. 2"/>
    <x v="4"/>
    <s v="HELVETIA"/>
    <x v="0"/>
  </r>
  <r>
    <s v="2026000344"/>
    <s v="7601075821"/>
    <s v="D9A620000033"/>
    <d v="2026-01-01T00:00:00"/>
    <x v="0"/>
    <d v="2026-01-01T00:00:00"/>
    <s v="LOGISTICA Y DISTRIBUCION BARROSO, S.L."/>
    <s v="HELVETIA SEMI REMOLQUES"/>
    <s v="AUTOS"/>
    <n v="-463.07"/>
    <s v="Eur."/>
    <n v="-64.84"/>
    <s v="Eur."/>
    <n v="-64.84"/>
    <s v="Eur."/>
    <n v="0"/>
    <s v="Eur."/>
    <s v=""/>
    <n v="0"/>
    <s v="Eur."/>
    <s v="Cartera"/>
    <s v="Anulado_Cia"/>
    <s v="BANASEG-SV"/>
    <s v="HELVETIA"/>
    <s v="AUTOS"/>
    <s v="Correduría"/>
    <s v="41770"/>
    <s v="MONTELLANO  SEVILLA"/>
    <s v="Empresa"/>
    <s v="B-90000282"/>
    <s v="Autos Cat. 2"/>
    <x v="4"/>
    <s v="HELVETIA"/>
    <x v="0"/>
  </r>
  <r>
    <s v="2026000346"/>
    <s v="7601075822"/>
    <s v="D9A960000003"/>
    <d v="2026-01-01T00:00:00"/>
    <x v="0"/>
    <d v="2026-01-01T00:00:00"/>
    <s v="ANDRES SDAD COOP."/>
    <s v="HELVETIA FLOTAS"/>
    <s v="AUTO FLOTA"/>
    <n v="-139.21"/>
    <s v="Eur."/>
    <n v="-19.46"/>
    <s v="Eur."/>
    <n v="-19.46"/>
    <s v="Eur."/>
    <n v="0"/>
    <s v="Eur."/>
    <s v="ASETRA"/>
    <n v="-3.48"/>
    <s v="Eur."/>
    <s v="Cartera"/>
    <s v="Anulado_Cia"/>
    <s v="BANASEG-SV"/>
    <s v="HELVETIA"/>
    <s v="AUTOS"/>
    <s v="Correduría"/>
    <s v="47350"/>
    <s v="QUINTANILLA DE ONESIMO  VALLADOLID"/>
    <s v="Empresa"/>
    <s v="F-47303029"/>
    <s v="Autos Flotas"/>
    <x v="4"/>
    <s v="HELVETIA"/>
    <x v="0"/>
  </r>
  <r>
    <s v="2026000348"/>
    <s v="7601075825"/>
    <s v="V4A960000011"/>
    <d v="2026-01-01T00:00:00"/>
    <x v="0"/>
    <d v="2026-01-01T00:00:00"/>
    <s v="HERMANOS ANDRES CALLEJA, S.L."/>
    <s v="HELVETIA FLOTAS"/>
    <s v="AUTO FLOTA"/>
    <n v="-5593.53"/>
    <s v="Eur."/>
    <n v="-783.08"/>
    <s v="Eur."/>
    <n v="-783.08"/>
    <s v="Eur."/>
    <n v="0"/>
    <s v="Eur."/>
    <s v="ASETRA"/>
    <n v="-139.84"/>
    <s v="Eur."/>
    <s v="Cartera"/>
    <s v="Anulado_Cia"/>
    <s v="BANASEG-SV"/>
    <s v="HELVETIA"/>
    <s v="AUTOS"/>
    <s v="Correduría"/>
    <s v="47350"/>
    <s v="QUINTANILLA DE ONESIMO  VALLADOLID"/>
    <s v="Empresa"/>
    <s v="B-47358288"/>
    <s v="Autos Flotas"/>
    <x v="4"/>
    <s v="HELVETIA"/>
    <x v="0"/>
  </r>
  <r>
    <s v="2026000354"/>
    <s v="7601075831"/>
    <s v="V4A960000025"/>
    <d v="2026-01-02T00:00:00"/>
    <x v="0"/>
    <d v="2026-01-01T00:00:00"/>
    <s v="GRACALSA,S.L."/>
    <s v="HELVETIA FLOTAS"/>
    <s v="AUTO FLOTA"/>
    <n v="-1066.9100000000001"/>
    <s v="Eur."/>
    <n v="-149.35"/>
    <s v="Eur."/>
    <n v="-149.35"/>
    <s v="Eur."/>
    <n v="0"/>
    <s v="Eur."/>
    <s v="ASETRA"/>
    <n v="-26.67"/>
    <s v="Eur."/>
    <s v="Cartera"/>
    <s v="Anulado_Cia"/>
    <s v="BANASEG-SV"/>
    <s v="HELVETIA"/>
    <s v="AUTOS"/>
    <s v="Correduría"/>
    <s v="47350"/>
    <s v="QUINTANILLA DE ONESIMO  VALLADOLID"/>
    <s v="Empresa"/>
    <s v="B-47325956"/>
    <s v="Autos Flotas"/>
    <x v="4"/>
    <s v="HELVETIA"/>
    <x v="0"/>
  </r>
  <r>
    <s v="2026000359"/>
    <s v="7601075836"/>
    <s v="D9H150004281"/>
    <d v="2026-01-01T00:00:00"/>
    <x v="0"/>
    <d v="2026-01-01T00:00:00"/>
    <s v="INDAMAL, S.L."/>
    <s v="HOGAR ELITE/VITAL/TOP"/>
    <s v="M.HOGAR"/>
    <n v="-289.16000000000003"/>
    <s v="Eur."/>
    <n v="-72.31"/>
    <s v="Eur."/>
    <n v="-72.31"/>
    <s v="Eur."/>
    <n v="0"/>
    <s v="Eur."/>
    <s v=""/>
    <n v="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0"/>
    <s v="7601075838"/>
    <s v="D9H150005170"/>
    <d v="2026-01-01T00:00:00"/>
    <x v="0"/>
    <d v="2026-01-01T00:00:00"/>
    <s v="INDAMAL, S.L."/>
    <s v="HOGAR ELITE/VITAL/TOP"/>
    <s v="M.HOGAR"/>
    <n v="-153.63999999999999"/>
    <s v="Eur."/>
    <n v="-38.42"/>
    <s v="Eur."/>
    <n v="-38.42"/>
    <s v="Eur."/>
    <n v="0"/>
    <s v="Eur."/>
    <s v=""/>
    <n v="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2"/>
    <s v="7601075837"/>
    <s v="D9H150004555"/>
    <d v="2026-01-01T00:00:00"/>
    <x v="0"/>
    <d v="2026-01-01T00:00:00"/>
    <s v="INDAMAL, S.L."/>
    <s v="HOGAR ELITE/VITAL/TOP"/>
    <s v="M.HOGAR"/>
    <n v="-206.98"/>
    <s v="Eur."/>
    <n v="-51.76"/>
    <s v="Eur."/>
    <n v="-51.76"/>
    <s v="Eur."/>
    <n v="0"/>
    <s v="Eur."/>
    <s v=""/>
    <n v="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63"/>
    <s v="7601075839"/>
    <s v="D9H150005172"/>
    <d v="2026-01-02T00:00:00"/>
    <x v="0"/>
    <d v="2026-01-01T00:00:00"/>
    <s v="INDAMAL, S.L."/>
    <s v="HOGAR ELITE/VITAL/TOP"/>
    <s v="M.HOGAR"/>
    <n v="-152.19"/>
    <s v="Eur."/>
    <n v="-38.049999999999997"/>
    <s v="Eur."/>
    <n v="-38.049999999999997"/>
    <s v="Eur."/>
    <n v="0"/>
    <s v="Eur."/>
    <s v=""/>
    <n v="0"/>
    <s v="Eur."/>
    <s v="Cartera"/>
    <s v="Anulado_Cia"/>
    <s v="BANASEG-SV"/>
    <s v="HELVETIA"/>
    <s v="M.HOGAR"/>
    <s v="Correduría"/>
    <s v="47012"/>
    <s v="VALLADOLID   VALLADOLID"/>
    <s v="Empresa"/>
    <s v="B-47486089"/>
    <s v="Hogar"/>
    <x v="2"/>
    <s v="HELVETIA"/>
    <x v="0"/>
  </r>
  <r>
    <s v="2026000375"/>
    <s v="7601075852"/>
    <s v="K3T300000003"/>
    <d v="2026-01-01T00:00:00"/>
    <x v="0"/>
    <d v="2026-01-01T00:00:00"/>
    <s v="TTES. AVICOLAS MANSO, S.L."/>
    <s v="HELVETIA MULTIRRIESGO TRANSPORTISTA"/>
    <s v="A.MAQUINARIA"/>
    <n v="-1689.28"/>
    <s v="Eur."/>
    <n v="-304.07"/>
    <s v="Eur."/>
    <n v="-304.07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4"/>
    <s v="7601075890"/>
    <s v="K3T300000071"/>
    <d v="2026-01-01T00:00:00"/>
    <x v="0"/>
    <d v="2026-01-01T00:00:00"/>
    <s v="TTES. AVICOLAS MANSO, S.L."/>
    <s v="HELVETIA MULTIRRIESGO TRANSPORTISTA"/>
    <s v="A.MAQUINARIA"/>
    <n v="-31.47"/>
    <s v="Eur."/>
    <n v="-5.67"/>
    <s v="Eur."/>
    <n v="-5.67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416"/>
    <s v="7601075891"/>
    <s v="K3T300000072"/>
    <d v="2026-01-01T00:00:00"/>
    <x v="0"/>
    <d v="2026-01-01T00:00:00"/>
    <s v="TTES. AVICOLAS MANSO, S.L."/>
    <s v="HELVETIA MULTIRRIESGO TRANSPORTISTA"/>
    <s v="A.MAQUINARIA"/>
    <n v="-1616.81"/>
    <s v="Eur."/>
    <n v="-291.02"/>
    <s v="Eur."/>
    <n v="-291.02"/>
    <s v="Eur."/>
    <n v="0"/>
    <s v="Eur."/>
    <s v="ASETRA 2024"/>
    <n v="0"/>
    <s v="Eur."/>
    <s v="Cartera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0555"/>
    <s v="581095522"/>
    <s v="36780076-00986"/>
    <d v="2026-01-02T00:00:00"/>
    <x v="1"/>
    <d v="2026-01-01T00:00:00"/>
    <s v="ADOLFO REDONDO FRANCISCO"/>
    <s v="ALLIANZ AUTO V. 08 COLECTIVO"/>
    <s v="AUTO FLOTA"/>
    <n v="-245.74"/>
    <s v="Eur."/>
    <n v="-29.49"/>
    <s v="Eur."/>
    <n v="-29.49"/>
    <s v="Eur."/>
    <n v="0"/>
    <s v="Eur."/>
    <s v=""/>
    <n v="0"/>
    <s v="Eur."/>
    <s v="Cartera"/>
    <s v="Anulado_Cia"/>
    <s v="BANASEG-SV"/>
    <s v="ALLIANZ"/>
    <s v="AUTOS"/>
    <s v="Correduría"/>
    <s v="47010"/>
    <s v="VALLADOLID  VALLADOLID"/>
    <s v="Particular"/>
    <s v="12211430-V"/>
    <s v="Autos Flotas"/>
    <x v="4"/>
    <s v="ALLIANZ"/>
    <x v="0"/>
  </r>
  <r>
    <s v="2026000570"/>
    <s v="580626475"/>
    <s v="14193664-02193"/>
    <d v="2026-01-02T00:00:00"/>
    <x v="1"/>
    <d v="2026-01-01T00:00:00"/>
    <s v="FRANCISCO JAVIER MARTIN ALVAREZ"/>
    <s v="AUTOGRUP V.03 (VH.COM 1ªCATEG.)"/>
    <s v="AUTO FLOTA"/>
    <n v="-3105.94"/>
    <s v="Eur."/>
    <n v="-372.71"/>
    <s v="Eur."/>
    <n v="-372.71"/>
    <s v="Eur."/>
    <n v="0"/>
    <s v="Eur."/>
    <s v=""/>
    <n v="0"/>
    <s v="Eur."/>
    <s v="Cartera"/>
    <s v="Anulado_Cia"/>
    <s v="BANASEG-SV"/>
    <s v="ALLIANZ"/>
    <s v="AUTOS"/>
    <s v="Correduría"/>
    <s v="47013"/>
    <s v="VALLADOLID  VALLADOLID"/>
    <s v="Particular"/>
    <s v="12380337-N"/>
    <s v="Autos Flotas"/>
    <x v="4"/>
    <s v="ALLIANZ"/>
    <x v="0"/>
  </r>
  <r>
    <s v="2026001664"/>
    <s v="580586455"/>
    <s v="12070250-02535"/>
    <d v="2026-01-01T00:00:00"/>
    <x v="0"/>
    <d v="2026-01-01T00:00:00"/>
    <s v="D-CUATRO 2014 TRANSPORTES,S.L. ,"/>
    <s v="ALLIANZ AUTO V. 08 COLECTIVO"/>
    <s v="AUTO FLOTA"/>
    <n v="-432.97"/>
    <s v="Eur."/>
    <n v="-51.96"/>
    <s v="Eur."/>
    <n v="-51.96"/>
    <s v="Eur."/>
    <n v="0"/>
    <s v="Eur."/>
    <s v=""/>
    <n v="0"/>
    <s v="Eur."/>
    <s v="Cartera"/>
    <s v="Anulado_Cia"/>
    <s v="BANASEG-SV"/>
    <s v="ALLIANZ"/>
    <s v="AUTOS"/>
    <s v="Correduría"/>
    <s v="40260"/>
    <s v="FUENTEPELAYO   SEGOVIA"/>
    <s v="Empresa"/>
    <s v="B-40256240"/>
    <s v="Autos Flotas"/>
    <x v="4"/>
    <s v="ALLIANZ"/>
    <x v="0"/>
  </r>
  <r>
    <s v="2026000584"/>
    <s v="580585275"/>
    <s v="12070250-00410"/>
    <d v="2026-01-02T00:00:00"/>
    <x v="1"/>
    <d v="2026-01-01T00:00:00"/>
    <s v="ECOFLUIDOS S.L. ,"/>
    <s v="ALLIANZ AUTO V. 08 COLECTIVO"/>
    <s v="AUTO FLOTA"/>
    <n v="-1420.06"/>
    <s v="Eur."/>
    <n v="-170.41"/>
    <s v="Eur."/>
    <n v="-170.41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Empresa"/>
    <s v="B-47332069"/>
    <s v="Autos Flotas"/>
    <x v="4"/>
    <s v="ALLIANZ"/>
    <x v="0"/>
  </r>
  <r>
    <s v="2026000564"/>
    <s v="581097650"/>
    <s v="36780076-01313"/>
    <d v="2026-01-02T00:00:00"/>
    <x v="1"/>
    <d v="2026-01-01T00:00:00"/>
    <s v="DENISLAV ASENOV ANGELOV"/>
    <s v="ALLIANZ AUTO V. 08 COLECTIVO"/>
    <s v="AUTO FLOTA"/>
    <n v="-669.47"/>
    <s v="Eur."/>
    <n v="-80.34"/>
    <s v="Eur."/>
    <n v="-80.34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0592"/>
    <s v="580585507"/>
    <s v="12070250-00803"/>
    <d v="2026-01-05T00:00:00"/>
    <x v="6"/>
    <d v="2026-01-01T00:00:00"/>
    <s v="JOSE ANTONIO AVILA SANTIAGO"/>
    <s v="ALLIANZ AUTO V. 08 COLECTIVO"/>
    <s v="AUTO FLOTA"/>
    <n v="-805.32"/>
    <s v="Eur."/>
    <n v="-96.64"/>
    <s v="Eur."/>
    <n v="-96.64"/>
    <s v="Eur."/>
    <n v="0"/>
    <s v="Eur."/>
    <s v=""/>
    <n v="0"/>
    <s v="Eur."/>
    <s v="Cartera"/>
    <s v="Anulado_Cia"/>
    <s v="BANASEG-SV"/>
    <s v="ALLIANZ"/>
    <s v="AUTOS"/>
    <s v="Correduría"/>
    <s v="28005"/>
    <s v="MADRID  MADRID"/>
    <s v="Particular"/>
    <s v="02097756-H"/>
    <s v="Autos Flotas"/>
    <x v="4"/>
    <s v="ALLIANZ"/>
    <x v="0"/>
  </r>
  <r>
    <s v="2026000571"/>
    <s v="580585788"/>
    <s v="12070250-01673"/>
    <d v="2026-01-02T00:00:00"/>
    <x v="1"/>
    <d v="2026-01-01T00:00:00"/>
    <s v="JESUS ANDRES ASTORGA"/>
    <s v="ALLIANZ AUTO V. 08 COLECTIVO"/>
    <s v="AUTO FLOTA"/>
    <n v="-435.85"/>
    <s v="Eur."/>
    <n v="-52.3"/>
    <s v="Eur."/>
    <n v="-52.3"/>
    <s v="Eur."/>
    <n v="0"/>
    <s v="Eur."/>
    <s v=""/>
    <n v="0"/>
    <s v="Eur."/>
    <s v="Cartera"/>
    <s v="Anulado_Cia"/>
    <s v="BANASEG-SV"/>
    <s v="ALLIANZ"/>
    <s v="AUTOS"/>
    <s v="Correduría"/>
    <s v="48830"/>
    <s v="SODUPE  VIZCAYA"/>
    <s v="Particular"/>
    <s v="09668801-S"/>
    <s v="Autos Flotas"/>
    <x v="4"/>
    <s v="ALLIANZ"/>
    <x v="0"/>
  </r>
  <r>
    <s v="2026000563"/>
    <s v="580585804"/>
    <s v="12070250-01693"/>
    <d v="2026-01-02T00:00:00"/>
    <x v="1"/>
    <d v="2026-01-01T00:00:00"/>
    <s v="CARLOS DELGADO E HIJOS, S.L."/>
    <s v="ALLIANZ AUTO V. 08 COLECTIVO"/>
    <s v="AUTO FLOTA"/>
    <n v="-669.72"/>
    <s v="Eur."/>
    <n v="-80.37"/>
    <s v="Eur."/>
    <n v="-80.37"/>
    <s v="Eur."/>
    <n v="0"/>
    <s v="Eur."/>
    <s v=""/>
    <n v="0"/>
    <s v="Eur."/>
    <s v="Cartera"/>
    <s v="Anulado_Cia"/>
    <s v="BANASEG-SV"/>
    <s v="ALLIANZ"/>
    <s v="AUTOS"/>
    <s v="Correduría"/>
    <s v="47130"/>
    <s v="SIMANCAS  VALLADOLID"/>
    <s v="Empresa"/>
    <s v="B-47738190"/>
    <s v="Autos Flotas"/>
    <x v="4"/>
    <s v="ALLIANZ"/>
    <x v="0"/>
  </r>
  <r>
    <s v="2026001659"/>
    <s v="580586240"/>
    <s v="12070250-02352"/>
    <d v="2026-01-15T00:00:00"/>
    <x v="4"/>
    <d v="2026-01-01T00:00:00"/>
    <s v="SIMON AJO DIEZ"/>
    <s v="ALLIANZ AUTO V. 08 COLECTIVO"/>
    <s v="AUTO FLOTA"/>
    <n v="-479.44"/>
    <s v="Eur."/>
    <n v="-57.53"/>
    <s v="Eur."/>
    <n v="-57.53"/>
    <s v="Eur."/>
    <n v="0"/>
    <s v="Eur."/>
    <s v=""/>
    <n v="0"/>
    <s v="Eur."/>
    <s v="Cartera"/>
    <s v="Anulado_Cia"/>
    <s v="BANASEG-SV"/>
    <s v="ALLIANZ"/>
    <s v="AUTOS"/>
    <s v="Correduría"/>
    <s v="40006"/>
    <s v="SEGOVIA  SEGOVIA"/>
    <s v="Particular"/>
    <s v="03448146-D"/>
    <s v="Autos Flotas"/>
    <x v="4"/>
    <s v="ALLIANZ"/>
    <x v="0"/>
  </r>
  <r>
    <s v="2026000609"/>
    <s v="580586232"/>
    <s v="12070250-02346"/>
    <d v="2026-01-07T00:00:00"/>
    <x v="7"/>
    <d v="2026-01-01T00:00:00"/>
    <s v="AUTOCARES JULIO FERNANDEZ, S.L."/>
    <s v="ALLIANZ AUTO V. 08 COLECTIVO"/>
    <s v="AUTO FLOTA"/>
    <n v="-734.86"/>
    <s v="Eur."/>
    <n v="-88.18"/>
    <s v="Eur."/>
    <n v="-88.18"/>
    <s v="Eur."/>
    <n v="0"/>
    <s v="Eur."/>
    <s v=""/>
    <n v="0"/>
    <s v="Eur."/>
    <s v="Cartera"/>
    <s v="Anul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0846"/>
    <s v="580586265"/>
    <s v="12070250-02391"/>
    <d v="2026-01-08T00:00:00"/>
    <x v="8"/>
    <d v="2026-01-01T00:00:00"/>
    <s v="AUTOCARES JULIO FERNANDEZ, S.L."/>
    <s v="ALLIANZ AUTO V. 08 COLECTIVO"/>
    <s v="AUTO FLOTA"/>
    <n v="-582.02"/>
    <s v="Eur."/>
    <n v="-69.84"/>
    <s v="Eur."/>
    <n v="-69.84"/>
    <s v="Eur."/>
    <n v="0"/>
    <s v="Eur."/>
    <s v=""/>
    <n v="0"/>
    <s v="Eur."/>
    <s v="Cartera"/>
    <s v="Anulado_Cia"/>
    <s v="BANASEG-SV"/>
    <s v="ALLIANZ"/>
    <s v="AUTOS"/>
    <s v="Correduría"/>
    <s v="49332"/>
    <s v="CAMARZANA DE TERA  ZAMORA"/>
    <s v="Empresa"/>
    <s v="B-49275704"/>
    <s v="Autos Flotas"/>
    <x v="4"/>
    <s v="ALLIANZ"/>
    <x v="0"/>
  </r>
  <r>
    <s v="2026001756"/>
    <s v="580586257"/>
    <s v="12070250-02366"/>
    <d v="2026-01-01T00:00:00"/>
    <x v="0"/>
    <d v="2026-01-01T00:00:00"/>
    <s v="ALFREDO MATE FRAILE"/>
    <s v="ALLIANZ AUTO V. 08 COLECTIVO"/>
    <s v="AUTO FLOTA"/>
    <n v="-605.79999999999995"/>
    <s v="Eur."/>
    <n v="-72.7"/>
    <s v="Eur."/>
    <n v="-72.7"/>
    <s v="Eur."/>
    <n v="0"/>
    <s v="Eur."/>
    <s v=""/>
    <n v="0"/>
    <s v="Eur."/>
    <s v="Cartera"/>
    <s v="Anulado_Cia"/>
    <s v="BANASEG-SV"/>
    <s v="ALLIANZ"/>
    <s v="AUTOS"/>
    <s v="Correduría"/>
    <s v="34004"/>
    <s v="PALENCIA  PALENCIA"/>
    <s v="Particular"/>
    <s v="12729153-X"/>
    <s v="Autos Flotas"/>
    <x v="4"/>
    <s v="ALLIANZ"/>
    <x v="0"/>
  </r>
  <r>
    <s v="2026001787"/>
    <s v="580586596"/>
    <s v="12070250-02593"/>
    <d v="2026-01-01T00:00:00"/>
    <x v="0"/>
    <d v="2026-01-01T00:00:00"/>
    <s v="TEODORO MARTIN  DIAZ"/>
    <s v="ALLIANZ AUTO V. 08 COLECTIVO"/>
    <s v="AUTO FLOTA"/>
    <n v="-214.07"/>
    <s v="Eur."/>
    <n v="-25.69"/>
    <s v="Eur."/>
    <n v="-25.69"/>
    <s v="Eur."/>
    <n v="0"/>
    <s v="Eur."/>
    <s v=""/>
    <n v="0"/>
    <s v="Eur."/>
    <s v="Cartera"/>
    <s v="Anulado_Cia"/>
    <s v="BANASEG-SV"/>
    <s v="ALLIANZ"/>
    <s v="AUTOS"/>
    <s v="Correduría"/>
    <s v="28223"/>
    <s v="POZUELO DE ALARCON  MADRID"/>
    <s v="Particular"/>
    <s v="02082290-P"/>
    <s v="Autos Flotas"/>
    <x v="4"/>
    <s v="ALLIANZ"/>
    <x v="0"/>
  </r>
  <r>
    <s v="2026001788"/>
    <s v="580586604"/>
    <s v="12070250-02595"/>
    <d v="2026-01-01T00:00:00"/>
    <x v="0"/>
    <d v="2026-01-01T00:00:00"/>
    <s v="FERNANDO ROBLES VALDIVIESO"/>
    <s v="ALLIANZ AUTO V. 08 COLECTIVO"/>
    <s v="AUTO FLOTA"/>
    <n v="-566.1"/>
    <s v="Eur."/>
    <n v="-67.930000000000007"/>
    <s v="Eur."/>
    <n v="-67.930000000000007"/>
    <s v="Eur."/>
    <n v="0"/>
    <s v="Eur."/>
    <s v=""/>
    <n v="0"/>
    <s v="Eur."/>
    <s v="Cartera"/>
    <s v="Anulado_Cia"/>
    <s v="BANASEG-SV"/>
    <s v="ALLIANZ"/>
    <s v="AUTOS"/>
    <s v="Correduría"/>
    <s v="47010"/>
    <s v="VALLADOLID   VALLADOLID"/>
    <s v="Particular"/>
    <s v="12212755-P"/>
    <s v="Autos Flotas"/>
    <x v="4"/>
    <s v="ALLIANZ"/>
    <x v="0"/>
  </r>
  <r>
    <s v="2026001809"/>
    <s v="580586828"/>
    <s v="12070250-02651"/>
    <d v="2026-01-01T00:00:00"/>
    <x v="0"/>
    <d v="2026-01-01T00:00:00"/>
    <s v="ELSA HERNANDEZ CHAMORRO"/>
    <s v="ALLIANZ AUTO V. 08 COLECTIVO"/>
    <s v="AUTO FLOTA"/>
    <n v="-819.94"/>
    <s v="Eur."/>
    <n v="-98.39"/>
    <s v="Eur."/>
    <n v="-98.39"/>
    <s v="Eur."/>
    <n v="0"/>
    <s v="Eur."/>
    <s v=""/>
    <n v="0"/>
    <s v="Eur."/>
    <s v="Cartera"/>
    <s v="Anulado_Cia"/>
    <s v="BANASEG-SV"/>
    <s v="ALLIANZ"/>
    <s v="AUTOS"/>
    <s v="Correduría"/>
    <s v="47005"/>
    <s v="VALLADOLID  VALLADOLID"/>
    <s v="Particular"/>
    <s v="09407321-E"/>
    <s v="Autos Flotas"/>
    <x v="4"/>
    <s v="ALLIANZ"/>
    <x v="0"/>
  </r>
  <r>
    <s v="2026001811"/>
    <s v="580586836"/>
    <s v="12070250-02655"/>
    <d v="2026-01-01T00:00:00"/>
    <x v="0"/>
    <d v="2026-01-01T00:00:00"/>
    <s v="CARGAS Y SERV. AVICOLAS CANARIAS, S.L."/>
    <s v="ALLIANZ AUTO TODO RIESGO V.08 COLECTIVO"/>
    <s v="AUTO FLOTA"/>
    <n v="-1235.76"/>
    <s v="Eur."/>
    <n v="-148.29"/>
    <s v="Eur."/>
    <n v="-148.29"/>
    <s v="Eur."/>
    <n v="0"/>
    <s v="Eur."/>
    <s v="ASETRA"/>
    <n v="-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2"/>
    <s v="580586844"/>
    <s v="12070250-02656"/>
    <d v="2026-01-01T00:00:00"/>
    <x v="0"/>
    <d v="2026-01-01T00:00:00"/>
    <s v="CARGAS Y SERV. AVICOLAS CANARIAS, S.L."/>
    <s v="ALLIANZ AUTO TODO RIESGO V.08 COLECTIVO"/>
    <s v="AUTO FLOTA"/>
    <n v="-1235.76"/>
    <s v="Eur."/>
    <n v="-148.29"/>
    <s v="Eur."/>
    <n v="-148.29"/>
    <s v="Eur."/>
    <n v="0"/>
    <s v="Eur."/>
    <s v="ASETRA"/>
    <n v="-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3"/>
    <s v="580586851"/>
    <s v="12070250-02657"/>
    <d v="2026-01-01T00:00:00"/>
    <x v="0"/>
    <d v="2026-01-01T00:00:00"/>
    <s v="CARGAS Y SERV. AVICOLAS CANARIAS, S.L."/>
    <s v="ALLIANZ AUTO TODO RIESGO V.08 COLECTIVO"/>
    <s v="AUTO FLOTA"/>
    <n v="-1235.76"/>
    <s v="Eur."/>
    <n v="-148.29"/>
    <s v="Eur."/>
    <n v="-148.29"/>
    <s v="Eur."/>
    <n v="0"/>
    <s v="Eur."/>
    <s v="ASETRA"/>
    <n v="-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815"/>
    <s v="580586877"/>
    <s v="12070250-02659"/>
    <d v="2026-01-01T00:00:00"/>
    <x v="0"/>
    <d v="2026-01-01T00:00:00"/>
    <s v="CARGAS Y SERV. AVICOLAS CANARIAS, S.L."/>
    <s v="ALLIANZ AUTO TODO RIESGO V.08 COLECTIVO"/>
    <s v="AUTO FLOTA"/>
    <n v="-1235.76"/>
    <s v="Eur."/>
    <n v="-148.29"/>
    <s v="Eur."/>
    <n v="-148.29"/>
    <s v="Eur."/>
    <n v="0"/>
    <s v="Eur."/>
    <s v="ASETRA"/>
    <n v="-30.89"/>
    <s v="Eur."/>
    <s v="Cartera"/>
    <s v="Anulado_Cia"/>
    <s v="BANASEG-SV"/>
    <s v="ALLIANZ"/>
    <s v="AUTOS"/>
    <s v="Correduría"/>
    <s v="47008"/>
    <s v="VALLADOLID  VALLADOLID"/>
    <s v="Empresa"/>
    <s v="B-76514017"/>
    <s v="Autos Flotas"/>
    <x v="4"/>
    <s v="ALLIANZ"/>
    <x v="0"/>
  </r>
  <r>
    <s v="2026001642"/>
    <s v="580587016"/>
    <s v="12070250-02695"/>
    <d v="2026-01-14T00:00:00"/>
    <x v="9"/>
    <d v="2026-01-01T00:00:00"/>
    <s v="DANIEL ALVAREZ GARCIA"/>
    <s v="ALLIANZ AUTO V. 08 COLECTIVO"/>
    <s v="AUTO FLOTA"/>
    <n v="-518.11"/>
    <s v="Eur."/>
    <n v="-62.17"/>
    <s v="Eur."/>
    <n v="-62.17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Particular"/>
    <s v="71167190-S"/>
    <s v="Autos Flotas"/>
    <x v="4"/>
    <s v="ALLIANZ"/>
    <x v="0"/>
  </r>
  <r>
    <s v="2026000577"/>
    <s v="580588246"/>
    <s v="12372022-00665"/>
    <d v="2026-01-02T00:00:00"/>
    <x v="1"/>
    <d v="2026-01-01T00:00:00"/>
    <s v="JOSE MARIA DEL CAÑO MONEDERO"/>
    <s v="AUTOGRUP V.03 (VH.COM. 2ª CATEG.)"/>
    <s v="AUTO FLOTA"/>
    <n v="-400.86"/>
    <s v="Eur."/>
    <n v="-48.1"/>
    <s v="Eur."/>
    <n v="-48.1"/>
    <s v="Eur."/>
    <n v="0"/>
    <s v="Eur."/>
    <s v=""/>
    <n v="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0900"/>
    <s v="580588550"/>
    <s v="12372022-01249"/>
    <d v="2026-01-01T00:00:00"/>
    <x v="0"/>
    <d v="2026-01-01T00:00:00"/>
    <s v="ESHREF ALIEV DZHAVIDOV"/>
    <s v="AUTOGRUP V.03 (VH.COM. 2ª CATEG.)"/>
    <s v="AUTO FLOTA"/>
    <n v="-400.86"/>
    <s v="Eur."/>
    <n v="-48.1"/>
    <s v="Eur."/>
    <n v="-48.1"/>
    <s v="Eur."/>
    <n v="0"/>
    <s v="Eur."/>
    <s v=""/>
    <n v="0"/>
    <s v="Eur."/>
    <s v="Cartera"/>
    <s v="Anulado_Cia"/>
    <s v="BANASEG-SV"/>
    <s v="ALLIANZ"/>
    <s v="AUTOS"/>
    <s v="Correduría"/>
    <s v="47151"/>
    <s v="BOECILLO  VALLADOLID"/>
    <s v="Particular"/>
    <s v="X5527367-F"/>
    <s v="Autos Flotas"/>
    <x v="4"/>
    <s v="ALLIANZ"/>
    <x v="0"/>
  </r>
  <r>
    <s v="2026000575"/>
    <s v="580588568"/>
    <s v="12372022-01256"/>
    <d v="2026-01-02T00:00:00"/>
    <x v="1"/>
    <d v="2026-01-01T00:00:00"/>
    <s v="JOSE MANUEL FERNANDEZ COTARELO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576"/>
    <s v="580588576"/>
    <s v="12372022-01258"/>
    <d v="2026-01-02T00:00:00"/>
    <x v="1"/>
    <d v="2026-01-01T00:00:00"/>
    <s v="JOSE MANUEL FERNANDEZ COTARELO"/>
    <s v="AUTOGRUP V.03 (VH.COM. 2ª CATEG.)"/>
    <s v="AUTO FLOTA"/>
    <n v="-1259.0899999999999"/>
    <s v="Eur."/>
    <n v="-151.09"/>
    <s v="Eur."/>
    <n v="-151.09"/>
    <s v="Eur."/>
    <n v="0"/>
    <s v="Eur."/>
    <s v="ASETRA"/>
    <n v="-31.48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861"/>
    <s v="580588592"/>
    <s v="12372022-01262"/>
    <d v="2026-01-09T00:00:00"/>
    <x v="10"/>
    <d v="2026-01-01T00:00:00"/>
    <s v="PRISCO E HIJO S.L. ,"/>
    <s v="AUTOGRUP V.03 (VH.COM. 2ª CATEG.)"/>
    <s v="AUTO FLOTA"/>
    <n v="-1259.0899999999999"/>
    <s v="Eur."/>
    <n v="-151.09"/>
    <s v="Eur."/>
    <n v="-151.09"/>
    <s v="Eur."/>
    <n v="0"/>
    <s v="Eur."/>
    <s v="ASETRA"/>
    <n v="-31.4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02"/>
    <s v="580588600"/>
    <s v="12372022-01263"/>
    <d v="2026-01-01T00:00:00"/>
    <x v="0"/>
    <d v="2026-01-01T00:00:00"/>
    <s v="PRISCO E HIJO S.L. ,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848"/>
    <s v="580588816"/>
    <s v="12372022-01355"/>
    <d v="2026-01-08T00:00:00"/>
    <x v="0"/>
    <d v="2026-01-01T00:00:00"/>
    <s v="SAN JUAN DOMINGUEZ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7014"/>
    <s v="VALLADOLID   VALLADOLID"/>
    <s v="Empresa"/>
    <s v="B-47322961"/>
    <s v="Autos Flotas"/>
    <x v="4"/>
    <s v="ALLIANZ"/>
    <x v="0"/>
  </r>
  <r>
    <s v="2026000930"/>
    <s v="580588899"/>
    <s v="12372022-01412"/>
    <d v="2026-01-12T00:00:00"/>
    <x v="0"/>
    <d v="2026-01-01T00:00:00"/>
    <s v="MANUEL J. SANCHEZ BEGINES S.L. ,"/>
    <s v="AUTOGRUP V.03 (VH.COM. 2ª CATEG.)"/>
    <s v="AUTO FLOTA"/>
    <n v="-736.98"/>
    <s v="Eur."/>
    <n v="-88.44"/>
    <s v="Eur."/>
    <n v="-88.44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932"/>
    <s v="580588915"/>
    <s v="12372022-01414"/>
    <d v="2026-01-12T00:00:00"/>
    <x v="0"/>
    <d v="2026-01-01T00:00:00"/>
    <s v="MANUEL J. SANCHEZ BEGINES S.L. ,"/>
    <s v="AUTOGRUP V.03 (VH.COM. 2ª CATEG.)"/>
    <s v="AUTO FLOTA"/>
    <n v="-736.98"/>
    <s v="Eur."/>
    <n v="-88.44"/>
    <s v="Eur."/>
    <n v="-88.44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0944"/>
    <s v="580589038"/>
    <s v="12372022-01455"/>
    <d v="2026-01-01T00:00:00"/>
    <x v="0"/>
    <d v="2026-01-01T00:00:00"/>
    <s v="PRISCO E HIJO S.L. ,"/>
    <s v="AUTOGRUP V.03 (VH.COM. 2ª CATEG.)"/>
    <s v="AUTO FLOTA"/>
    <n v="-947.12"/>
    <s v="Eur."/>
    <n v="-113.65"/>
    <s v="Eur."/>
    <n v="-113.65"/>
    <s v="Eur."/>
    <n v="0"/>
    <s v="Eur."/>
    <s v="ASETRA"/>
    <n v="-23.6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50"/>
    <s v="580589103"/>
    <s v="12372022-01476"/>
    <d v="2026-01-01T00:00:00"/>
    <x v="0"/>
    <d v="2026-01-01T00:00:00"/>
    <s v="PRISCO E HIJO S.L. ,"/>
    <s v="AUTOGRUP V.03 (VH.COM. 2ª CATEG.)"/>
    <s v="AUTO FLOTA"/>
    <n v="-991.05"/>
    <s v="Eur."/>
    <n v="-118.93"/>
    <s v="Eur."/>
    <n v="-118.93"/>
    <s v="Eur."/>
    <n v="0"/>
    <s v="Eur."/>
    <s v="ASETRA"/>
    <n v="-24.78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65"/>
    <s v="580589236"/>
    <s v="12372022-01534"/>
    <d v="2026-01-01T00:00:00"/>
    <x v="0"/>
    <d v="2026-01-01T00:00:00"/>
    <s v="PRISCO E HIJO S.L. ,"/>
    <s v="AUTOGRUP V.03 (VH.COM. 2ª CATEG.)"/>
    <s v="AUTO FLOTA"/>
    <n v="-2979.91"/>
    <s v="Eur."/>
    <n v="-357.59"/>
    <s v="Eur."/>
    <n v="-357.59"/>
    <s v="Eur."/>
    <n v="0"/>
    <s v="Eur."/>
    <s v="ASETRA"/>
    <n v="-74.5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853"/>
    <s v="580589384"/>
    <s v="12372022-01555"/>
    <d v="2026-01-01T00:00:00"/>
    <x v="0"/>
    <d v="2026-01-01T00:00:00"/>
    <s v="PIENSOS A GRANEL ANDRES,SL. ,"/>
    <s v="AUTOGRUP V.03 (VH.COM. 2ª CATEG.)"/>
    <s v="AUTO FLOTA"/>
    <n v="-2693.12"/>
    <s v="Eur."/>
    <n v="-323.17"/>
    <s v="Eur."/>
    <n v="-323.17"/>
    <s v="Eur."/>
    <n v="0"/>
    <s v="Eur."/>
    <s v="ASETRA"/>
    <n v="-67.33"/>
    <s v="Eur."/>
    <s v="Cartera"/>
    <s v="Anulado_Cia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0979"/>
    <s v="580589392"/>
    <s v="12372022-01557"/>
    <d v="2026-01-01T00:00:00"/>
    <x v="0"/>
    <d v="2026-01-01T00:00:00"/>
    <s v="PRISCO E HIJO S.L. ,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0993"/>
    <s v="580589533"/>
    <s v="12372022-01585"/>
    <d v="2026-01-01T00:00:00"/>
    <x v="0"/>
    <d v="2026-01-01T00:00:00"/>
    <s v="TTES. SABAS VALLADOLID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7151"/>
    <s v="BOECILLO  VALLADOLID"/>
    <s v="Empresa"/>
    <s v="B-47634407"/>
    <s v="Autos Flotas"/>
    <x v="4"/>
    <s v="ALLIANZ"/>
    <x v="0"/>
  </r>
  <r>
    <s v="2026000994"/>
    <s v="580589541"/>
    <s v="12372022-01588"/>
    <d v="2026-01-12T00:00:00"/>
    <x v="0"/>
    <d v="2026-01-01T00:00:00"/>
    <s v="JOSE MANUEL FERNANDEZ COTARELO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140"/>
    <s v="LAGUNA DE DUERO  VALLADOLID"/>
    <s v="Particular"/>
    <s v="71602294-M"/>
    <s v="Autos Flotas"/>
    <x v="4"/>
    <s v="ALLIANZ"/>
    <x v="0"/>
  </r>
  <r>
    <s v="2026000996"/>
    <s v="580589574"/>
    <s v="12372022-01593"/>
    <d v="2026-01-01T00:00:00"/>
    <x v="0"/>
    <d v="2026-01-01T00:00:00"/>
    <s v="JOSE MARIA DEL CAÑO MONEDERO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1003"/>
    <s v="580589657"/>
    <s v="12372022-01609"/>
    <d v="2026-01-12T00:00:00"/>
    <x v="0"/>
    <d v="2026-01-01T00:00:00"/>
    <s v="MANUEL J. SANCHEZ BEGINES S.L. ,"/>
    <s v="AUTOGRUP V.03 (VH.COM. 2ª CATEG.)"/>
    <s v="AUTO FLOTA"/>
    <n v="-800.69"/>
    <s v="Eur."/>
    <n v="-96.08"/>
    <s v="Eur."/>
    <n v="-96.08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019"/>
    <s v="580589806"/>
    <s v="12372022-01641"/>
    <d v="2026-01-01T00:00:00"/>
    <x v="0"/>
    <d v="2026-01-01T00:00:00"/>
    <s v="PRISCO E HIJO S.L. ,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35"/>
    <s v="580589962"/>
    <s v="12372022-01671"/>
    <d v="2026-01-01T00:00:00"/>
    <x v="0"/>
    <d v="2026-01-01T00:00:00"/>
    <s v="PRISCO E HIJO S.L. ,"/>
    <s v="AUTOGRUP V.03 (VH.COM. 2ª CATEG.)"/>
    <s v="AUTO FLOTA"/>
    <n v="-400.86"/>
    <s v="Eur."/>
    <n v="-48.1"/>
    <s v="Eur."/>
    <n v="-48.1"/>
    <s v="Eur."/>
    <n v="0"/>
    <s v="Eur."/>
    <s v="ASETRA"/>
    <n v="-10.02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37"/>
    <s v="580589988"/>
    <s v="12372022-01678"/>
    <d v="2026-01-12T00:00:00"/>
    <x v="0"/>
    <d v="2026-01-01T00:00:00"/>
    <s v="MANUEL J. SANCHEZ BEGINES S.L. ,"/>
    <s v="AUTOGRUP V.03 (VH.COM. 2ª CATEG.)"/>
    <s v="AUTO FLOTA"/>
    <n v="-785.99"/>
    <s v="Eur."/>
    <n v="-94.32"/>
    <s v="Eur."/>
    <n v="-94.32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064"/>
    <s v="580590259"/>
    <s v="12372022-01726"/>
    <d v="2026-01-01T00:00:00"/>
    <x v="0"/>
    <d v="2026-01-01T00:00:00"/>
    <s v="PIENSOS A GRANEL ANDRES,SL. ,"/>
    <s v="AUTOGRUP V.03 (VH.COM. 2ª CATEG.)"/>
    <s v="AUTO FLOTA"/>
    <n v="-1259.0899999999999"/>
    <s v="Eur."/>
    <n v="-151.09"/>
    <s v="Eur."/>
    <n v="-151.09"/>
    <s v="Eur."/>
    <n v="0"/>
    <s v="Eur."/>
    <s v="ASETRA 2024"/>
    <n v="0"/>
    <s v="Eur."/>
    <s v="Cartera"/>
    <s v="Anulado_Cia"/>
    <s v="BANASEG-SV"/>
    <s v="ALLIANZ"/>
    <s v="AUTOS"/>
    <s v="Correduría"/>
    <s v="47193"/>
    <s v="CISTERNIGA  VALLADOLID"/>
    <s v="Empresa"/>
    <s v="B-47754494"/>
    <s v="Autos Flotas"/>
    <x v="4"/>
    <s v="ALLIANZ"/>
    <x v="0"/>
  </r>
  <r>
    <s v="2026001070"/>
    <s v="580590317"/>
    <s v="12372022-01735"/>
    <d v="2026-01-01T00:00:00"/>
    <x v="0"/>
    <d v="2026-01-01T00:00:00"/>
    <s v="PRISCO E HIJO S.L. ,"/>
    <s v="AUTOGRUP V.03 (VH.COM. 2ª CATEG.)"/>
    <s v="AUTO FLOTA"/>
    <n v="-1211.94"/>
    <s v="Eur."/>
    <n v="-145.43"/>
    <s v="Eur."/>
    <n v="-145.43"/>
    <s v="Eur."/>
    <n v="0"/>
    <s v="Eur."/>
    <s v="ASETRA 2024"/>
    <n v="0"/>
    <s v="Eur."/>
    <s v="Cartera"/>
    <s v="Anulado_Cia"/>
    <s v="BANASEG-SV"/>
    <s v="ALLIANZ"/>
    <s v="AUTOS"/>
    <s v="Correduría"/>
    <s v="47013"/>
    <s v="VALLADOLID  VALLADOLID"/>
    <s v="Empresa"/>
    <s v="B-47787197"/>
    <s v="Autos Flotas"/>
    <x v="4"/>
    <s v="ALLIANZ"/>
    <x v="0"/>
  </r>
  <r>
    <s v="2026001094"/>
    <s v="580590556"/>
    <s v="12372022-01772"/>
    <d v="2026-01-01T00:00:00"/>
    <x v="0"/>
    <d v="2026-01-01T00:00:00"/>
    <s v="JUAN MANUEL DIEZ DIEZ"/>
    <s v="AUTOGRUP V.03 (VH.COM. 2ª CATEG.)"/>
    <s v="AUTO FLOTA"/>
    <n v="-400.86"/>
    <s v="Eur."/>
    <n v="-48.1"/>
    <s v="Eur."/>
    <n v="-48.1"/>
    <s v="Eur."/>
    <n v="0"/>
    <s v="Eur."/>
    <s v="ASETRA 2024"/>
    <n v="0"/>
    <s v="Eur."/>
    <s v="Cartera"/>
    <s v="Anulado_Cia"/>
    <s v="BANASEG-SV"/>
    <s v="ALLIANZ"/>
    <s v="AUTOS"/>
    <s v="Correduría"/>
    <s v="47250"/>
    <s v="MOJADOS  VALLADOLID"/>
    <s v="Particular"/>
    <s v="09344956-X"/>
    <s v="Autos Flotas"/>
    <x v="4"/>
    <s v="ALLIANZ"/>
    <x v="0"/>
  </r>
  <r>
    <s v="2026000591"/>
    <s v="580590606"/>
    <s v="12372022-01777"/>
    <d v="2026-01-05T00:00:00"/>
    <x v="6"/>
    <d v="2026-01-01T00:00:00"/>
    <s v="MANUEL J. SANCHEZ BEGINES S.L. ,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01"/>
    <s v="580590630"/>
    <s v="12372022-01781"/>
    <d v="2026-01-12T00:00:00"/>
    <x v="0"/>
    <d v="2026-01-01T00:00:00"/>
    <s v="MANUEL J. SANCHEZ BEGINES S.L. ,"/>
    <s v="AUTOGRUP V.03 (VH.COM. 2ª CATEG.)"/>
    <s v="AUTO FLOTA"/>
    <n v="-108.41"/>
    <s v="Eur."/>
    <n v="-13.01"/>
    <s v="Eur."/>
    <n v="-13.01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42"/>
    <s v="580591034"/>
    <s v="12372022-01836"/>
    <d v="2026-01-12T00:00:00"/>
    <x v="0"/>
    <d v="2026-01-01T00:00:00"/>
    <s v="MANUEL J. SANCHEZ BEGINES S.L. ,"/>
    <s v="AUTOGRUP V.03 (VH.COM. 2ª CATEG.)"/>
    <s v="AUTO FLOTA"/>
    <n v="-108.41"/>
    <s v="Eur."/>
    <n v="-13.01"/>
    <s v="Eur."/>
    <n v="-13.01"/>
    <s v="Eur."/>
    <n v="0"/>
    <s v="Eur."/>
    <s v=""/>
    <n v="0"/>
    <s v="Eur."/>
    <s v="Cartera"/>
    <s v="Anulado_Cia"/>
    <s v="BANASEG-SV"/>
    <s v="ALLIANZ"/>
    <s v="AUTOS"/>
    <s v="Correduría"/>
    <s v="41720"/>
    <s v="LOS PALACIOS Y VILLAFRANCA  SEVILLA"/>
    <s v="Empresa"/>
    <s v="B-90144452"/>
    <s v="Autos Flotas"/>
    <x v="4"/>
    <s v="ALLIANZ"/>
    <x v="0"/>
  </r>
  <r>
    <s v="2026001149"/>
    <s v="580591083"/>
    <s v="12372022-01841"/>
    <d v="2026-01-12T00:00:00"/>
    <x v="0"/>
    <d v="2026-01-01T00:00:00"/>
    <s v="OSCAR NEIRA RAMOS"/>
    <s v="AUTOGRUP V.03 (VH.COM. 2ª CATEG.)"/>
    <s v="AUTO FLOTA"/>
    <n v="-400.86"/>
    <s v="Eur."/>
    <n v="-48.1"/>
    <s v="Eur."/>
    <n v="-48.1"/>
    <s v="Eur."/>
    <n v="0"/>
    <s v="Eur."/>
    <s v=""/>
    <n v="0"/>
    <s v="Eur."/>
    <s v="Cartera"/>
    <s v="Anulado_Cia"/>
    <s v="BANASEG-SV"/>
    <s v="ALLIANZ"/>
    <s v="AUTOS"/>
    <s v="Correduría"/>
    <s v="47230"/>
    <s v="MATAPOZUELOS  VALLADOLID"/>
    <s v="Particular"/>
    <s v="12324132-L"/>
    <s v="Autos Flotas"/>
    <x v="4"/>
    <s v="ALLIANZ"/>
    <x v="0"/>
  </r>
  <r>
    <s v="2026001151"/>
    <s v="580591133"/>
    <s v="12372022-01846"/>
    <d v="2026-01-01T00:00:00"/>
    <x v="0"/>
    <d v="2026-01-01T00:00:00"/>
    <s v="ACEYE PRODUCTS S.L."/>
    <s v="AUTOGRUP V.03 (VH.COM. 2ª CATEG.)"/>
    <s v="AUTO FLOTA"/>
    <n v="-1710.99"/>
    <s v="Eur."/>
    <n v="-205.32"/>
    <s v="Eur."/>
    <n v="-205.32"/>
    <s v="Eur."/>
    <n v="0"/>
    <s v="Eur."/>
    <s v=""/>
    <n v="0"/>
    <s v="Eur."/>
    <s v="Cartera"/>
    <s v="Anulado_Cia"/>
    <s v="BANASEG-SV"/>
    <s v="ALLIANZ"/>
    <s v="AUTOS"/>
    <s v="Correduría"/>
    <s v="40200"/>
    <s v="CUELLAR  SEGOVIA"/>
    <s v="Empresa"/>
    <s v="B-40269086"/>
    <s v="Autos Flotas"/>
    <x v="4"/>
    <s v="ALLIANZ"/>
    <x v="0"/>
  </r>
  <r>
    <s v="2026001164"/>
    <s v="580591257"/>
    <s v="12372022-01860"/>
    <d v="2026-01-01T00:00:00"/>
    <x v="0"/>
    <d v="2026-01-01T00:00:00"/>
    <s v="TRANSPORTES INTEGRALES GRIMATRANS, S.L."/>
    <s v="AUTOGRUP V.03 (VH.COM. 2ª CATEG.)"/>
    <s v="AUTO FLOTA"/>
    <n v="-320.52"/>
    <s v="Eur."/>
    <n v="-38.46"/>
    <s v="Eur."/>
    <n v="-38.46"/>
    <s v="Eur."/>
    <n v="0"/>
    <s v="Eur."/>
    <s v=""/>
    <n v="0"/>
    <s v="Eur."/>
    <s v="Cartera"/>
    <s v="Anulado_Cia"/>
    <s v="BANASEG-SV"/>
    <s v="ALLIANZ"/>
    <s v="AUTOS"/>
    <s v="Correduría"/>
    <s v="34192"/>
    <s v="GRIJOTA  PALENCIA"/>
    <s v="Empresa"/>
    <s v="B-05398136"/>
    <s v="Autos Flotas"/>
    <x v="4"/>
    <s v="ALLIANZ"/>
    <x v="0"/>
  </r>
  <r>
    <s v="2026000596"/>
    <s v="580591364"/>
    <s v="12372022-01874"/>
    <d v="2026-01-07T00:00:00"/>
    <x v="0"/>
    <d v="2026-01-01T00:00:00"/>
    <s v="AGROHISPANOLUSA, S.L."/>
    <s v="AUTOGRUP V.03 (VH.COM. 2ª CATEG.)"/>
    <s v="AUTO FLOTA"/>
    <n v="-629.55999999999995"/>
    <s v="Eur."/>
    <n v="-75.55"/>
    <s v="Eur."/>
    <n v="-75.55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184"/>
    <s v="580591463"/>
    <s v="12372022-01885"/>
    <d v="2026-01-01T00:00:00"/>
    <x v="0"/>
    <d v="2026-01-01T00:00:00"/>
    <s v="TRANSCAMINO TTES. ESPECIALES, S.L."/>
    <s v="AUTOGRUP V.03 (VH.COM. 2ª CATEG.)"/>
    <s v="AUTO FLOTA"/>
    <n v="-3639.58"/>
    <s v="Eur."/>
    <n v="-436.75"/>
    <s v="Eur."/>
    <n v="-436.75"/>
    <s v="Eur."/>
    <n v="0"/>
    <s v="Eur."/>
    <s v=""/>
    <n v="0"/>
    <s v="Eur."/>
    <s v="Cartera"/>
    <s v="Anulado_Cia"/>
    <s v="BANASEG-SV"/>
    <s v="ALLIANZ"/>
    <s v="AUTOS"/>
    <s v="Correduría"/>
    <s v="47162"/>
    <s v="P.I. EL BRIZO - ALDEAMAYOR DE SAN MARTIN  VALLADOLID"/>
    <s v="Empresa"/>
    <s v="B-47322094"/>
    <s v="Autos Flotas"/>
    <x v="4"/>
    <s v="ALLIANZ"/>
    <x v="0"/>
  </r>
  <r>
    <s v="2026001201"/>
    <s v="580591653"/>
    <s v="12372022-01905"/>
    <d v="2026-01-01T00:00:00"/>
    <x v="0"/>
    <d v="2026-01-01T00:00:00"/>
    <s v="OSCAR VALENCIA MADRIGAL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5210"/>
    <s v="YUNCOS  TOLEDO"/>
    <s v="Particular"/>
    <s v="52953297-Y"/>
    <s v="Autos Flotas"/>
    <x v="4"/>
    <s v="ALLIANZ"/>
    <x v="0"/>
  </r>
  <r>
    <s v="2026001209"/>
    <s v="580591711"/>
    <s v="12372022-01912"/>
    <d v="2026-01-13T00:00:00"/>
    <x v="0"/>
    <d v="2026-01-01T00:00:00"/>
    <s v="MIROSLAV VASSILEV KOSTOV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0004"/>
    <s v="SEGOVIA  SEGOVIA"/>
    <s v="Particular"/>
    <s v="X2958352-T"/>
    <s v="Autos Flotas"/>
    <x v="4"/>
    <s v="ALLIANZ"/>
    <x v="0"/>
  </r>
  <r>
    <s v="2026001210"/>
    <s v="580591729"/>
    <s v="12372022-01913"/>
    <d v="2026-01-01T00:00:00"/>
    <x v="0"/>
    <d v="2026-01-01T00:00:00"/>
    <s v="GERALA TRANS, S.L."/>
    <s v="AUTOGRUP V.03 (VH.COM. 2ª CATEG.)"/>
    <s v="AUTO FLOTA"/>
    <n v="-1679.43"/>
    <s v="Eur."/>
    <n v="-201.53"/>
    <s v="Eur."/>
    <n v="-201.53"/>
    <s v="Eur."/>
    <n v="0"/>
    <s v="Eur."/>
    <s v=""/>
    <n v="0"/>
    <s v="Eur."/>
    <s v="Cartera"/>
    <s v="Anulado_Cia"/>
    <s v="BANASEG-SV"/>
    <s v="ALLIANZ"/>
    <s v="AUTOS"/>
    <s v="Correduría"/>
    <s v="47260"/>
    <s v="CABEZON DE PISUERGA  VALLADOLID"/>
    <s v="Empresa"/>
    <s v="B-47758966"/>
    <s v="Autos Flotas"/>
    <x v="4"/>
    <s v="ALLIANZ"/>
    <x v="0"/>
  </r>
  <r>
    <s v="2026001212"/>
    <s v="580591745"/>
    <s v="12372022-01915"/>
    <d v="2026-01-01T00:00:00"/>
    <x v="0"/>
    <d v="2026-01-01T00:00:00"/>
    <s v="ACEYE PRODUCTS S.L."/>
    <s v="AUTOGRUP V.03 (VH.COM. 2ª CATEG.)"/>
    <s v="AUTO FLOTA"/>
    <n v="-1606.65"/>
    <s v="Eur."/>
    <n v="-192.8"/>
    <s v="Eur."/>
    <n v="-192.8"/>
    <s v="Eur."/>
    <n v="0"/>
    <s v="Eur."/>
    <s v=""/>
    <n v="0"/>
    <s v="Eur."/>
    <s v="Cartera"/>
    <s v="Anulado_Cia"/>
    <s v="BANASEG-SV"/>
    <s v="ALLIANZ"/>
    <s v="AUTOS"/>
    <s v="Correduría"/>
    <s v="40200"/>
    <s v="CUELLAR  SEGOVIA"/>
    <s v="Empresa"/>
    <s v="B-40269086"/>
    <s v="Autos Flotas"/>
    <x v="4"/>
    <s v="ALLIANZ"/>
    <x v="0"/>
  </r>
  <r>
    <s v="2026001220"/>
    <s v="580591836"/>
    <s v="12372022-01924"/>
    <d v="2026-01-01T00:00:00"/>
    <x v="0"/>
    <d v="2026-01-01T00:00:00"/>
    <s v="AKSINIYA TSANKOVA ASENOVA"/>
    <s v="AUTOGRUP V.03 (VH.COM. 2ª CATEG.)"/>
    <s v="AUTO FLOTA"/>
    <n v="-1259.25"/>
    <s v="Eur."/>
    <n v="-151.11000000000001"/>
    <s v="Eur."/>
    <n v="-151.11000000000001"/>
    <s v="Eur."/>
    <n v="0"/>
    <s v="Eur."/>
    <s v=""/>
    <n v="0"/>
    <s v="Eur."/>
    <s v="Cartera"/>
    <s v="Anulado_Cia"/>
    <s v="BANASEG-SV"/>
    <s v="ALLIANZ"/>
    <s v="AUTOS"/>
    <s v="Correduría"/>
    <s v="47270"/>
    <s v="CIGALES  VALLADOLID"/>
    <s v="Particular"/>
    <s v="X3813740-H"/>
    <s v="Autos Flotas"/>
    <x v="4"/>
    <s v="ALLIANZ"/>
    <x v="0"/>
  </r>
  <r>
    <s v="2026001228"/>
    <s v="580591919"/>
    <s v="12372022-01932"/>
    <d v="2026-02-10T00:00:00"/>
    <x v="0"/>
    <d v="2026-01-01T00:00:00"/>
    <s v="LOGISTICA Y DISTRIBUCION BARROSO, S.L."/>
    <s v="AUTOGRUP V.03 (VH.COM. 2ª CATEG.)"/>
    <s v="AUTO FLOTA"/>
    <n v="-2087.6999999999998"/>
    <s v="Eur."/>
    <n v="-250.52"/>
    <s v="Eur."/>
    <n v="-250.52"/>
    <s v="Eur."/>
    <n v="0"/>
    <s v="Eur."/>
    <s v=""/>
    <n v="0"/>
    <s v="Eur."/>
    <s v="Cartera"/>
    <s v="Anulado_Cia"/>
    <s v="BANASEG-SV"/>
    <s v="ALLIANZ"/>
    <s v="AUTOS"/>
    <s v="Correduría"/>
    <s v="41770"/>
    <s v="MONTELLANO  SEVILLA"/>
    <s v="Empresa"/>
    <s v="B-90000282"/>
    <s v="Autos Flotas"/>
    <x v="4"/>
    <s v="ALLIANZ"/>
    <x v="1"/>
  </r>
  <r>
    <s v="2026001230"/>
    <s v="580591935"/>
    <s v="12372022-01934"/>
    <d v="2026-01-12T00:00:00"/>
    <x v="0"/>
    <d v="2026-01-01T00:00:00"/>
    <s v="MIGUEL ANGEL VERDUGO GARCIA"/>
    <s v="AUTOGRUP V.03 (VH.COM. 2ª CATEG.)"/>
    <s v="AUTO FLOTA"/>
    <n v="-3744.74"/>
    <s v="Eur."/>
    <n v="-449.37"/>
    <s v="Eur."/>
    <n v="-449.37"/>
    <s v="Eur."/>
    <n v="0"/>
    <s v="Eur."/>
    <s v=""/>
    <n v="0"/>
    <s v="Eur."/>
    <s v="Cartera"/>
    <s v="Anulado_Cia"/>
    <s v="BANASEG-SV"/>
    <s v="ALLIANZ"/>
    <s v="AUTOS"/>
    <s v="Correduría"/>
    <s v="47013"/>
    <s v="VALLADOLID  VALLADOLID"/>
    <s v="Particular"/>
    <s v="09310754-D"/>
    <s v="Autos Flotas"/>
    <x v="4"/>
    <s v="ALLIANZ"/>
    <x v="0"/>
  </r>
  <r>
    <s v="2026001243"/>
    <s v="580592065"/>
    <s v="12372022-01947"/>
    <d v="2026-01-01T00:00:00"/>
    <x v="0"/>
    <d v="2026-01-01T00:00:00"/>
    <s v="SANCHEZ MORCILLO TTES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02005"/>
    <s v="ALBACETE  ALBACETE"/>
    <s v="Empresa"/>
    <s v="B-02290377"/>
    <s v="Autos Flotas"/>
    <x v="4"/>
    <s v="ALLIANZ"/>
    <x v="0"/>
  </r>
  <r>
    <s v="2026000597"/>
    <s v="580592362"/>
    <s v="12372022-01979"/>
    <d v="2026-01-07T00:00:00"/>
    <x v="0"/>
    <d v="2026-01-01T00:00:00"/>
    <s v="AGROHISPANOLUSA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1357"/>
    <s v="580596637"/>
    <s v="12716155-01432"/>
    <d v="2026-01-01T00:00:00"/>
    <x v="0"/>
    <d v="2026-01-01T00:00:00"/>
    <s v="ASOC FAMILIARES ALZHEIMER VALL ,"/>
    <s v="AUTOGRUP V.03 (VH.COM 1ªCATEG.)"/>
    <s v="AUTO FLOTA"/>
    <n v="-1595.08"/>
    <s v="Eur."/>
    <n v="-191.41"/>
    <s v="Eur."/>
    <n v="-191.41"/>
    <s v="Eur."/>
    <n v="0"/>
    <s v="Eur."/>
    <s v=""/>
    <n v="0"/>
    <s v="Eur."/>
    <s v="Cartera"/>
    <s v="Anulado_Cia"/>
    <s v="BANASEG-SV"/>
    <s v="ALLIANZ"/>
    <s v="AUTOS"/>
    <s v="Correduría"/>
    <s v="47011"/>
    <s v="VALLADOLID  VALLADOLID"/>
    <s v="Empresa"/>
    <s v="G-47356290"/>
    <s v="Autos Flotas"/>
    <x v="4"/>
    <s v="ALLIANZ"/>
    <x v="0"/>
  </r>
  <r>
    <s v="2026001364"/>
    <s v="580596702"/>
    <s v="12716155-01681"/>
    <d v="2026-01-01T00:00:00"/>
    <x v="0"/>
    <d v="2026-01-01T00:00:00"/>
    <s v="ZOE EL RAYO S.L. ,"/>
    <s v="AUTOGRUP V.03 (VH.COM. 2ª CATEG.)"/>
    <s v="AUTO FLOTA"/>
    <n v="-437.4"/>
    <s v="Eur."/>
    <n v="-52.49"/>
    <s v="Eur."/>
    <n v="-52.49"/>
    <s v="Eur."/>
    <n v="0"/>
    <s v="Eur."/>
    <s v=""/>
    <n v="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75"/>
    <s v="580596827"/>
    <s v="12716155-01861"/>
    <d v="2026-01-01T00:00:00"/>
    <x v="0"/>
    <d v="2026-01-01T00:00:00"/>
    <s v="SUMINISTROS SEHICA S.L. ,"/>
    <s v="AUTOGRUP V.03 (VH.COM 1ªCATEG.)"/>
    <s v="AUTO FLOTA"/>
    <n v="-728.67"/>
    <s v="Eur."/>
    <n v="-87.44"/>
    <s v="Eur."/>
    <n v="-87.44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Empresa"/>
    <s v="B-37359148"/>
    <s v="Autos Flotas"/>
    <x v="4"/>
    <s v="ALLIANZ"/>
    <x v="0"/>
  </r>
  <r>
    <s v="2026000849"/>
    <s v="580596835"/>
    <s v="12716155-01878"/>
    <d v="2026-01-08T00:00:00"/>
    <x v="8"/>
    <d v="2026-01-01T00:00:00"/>
    <s v="SAN JUAN DOMINGUEZ, S.L.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47014"/>
    <s v="VALLADOLID   VALLADOLID"/>
    <s v="Empresa"/>
    <s v="B-47322961"/>
    <s v="Autos Flotas"/>
    <x v="4"/>
    <s v="ALLIANZ"/>
    <x v="0"/>
  </r>
  <r>
    <s v="2026001379"/>
    <s v="580596884"/>
    <s v="12716155-01970"/>
    <d v="2026-01-01T00:00:00"/>
    <x v="0"/>
    <d v="2026-01-01T00:00:00"/>
    <s v="ZOE EL RAYO S.L. ,"/>
    <s v="AUTOGRUP V.03 (VH.COM. 2ª CATEG.)"/>
    <s v="AUTO FLOTA"/>
    <n v="-3735.27"/>
    <s v="Eur."/>
    <n v="-448.23"/>
    <s v="Eur."/>
    <n v="-448.23"/>
    <s v="Eur."/>
    <n v="0"/>
    <s v="Eur."/>
    <s v=""/>
    <n v="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86"/>
    <s v="580596942"/>
    <s v="12716155-02021"/>
    <d v="2026-01-01T00:00:00"/>
    <x v="0"/>
    <d v="2026-01-01T00:00:00"/>
    <s v="RICARDO PEREZ PEREZ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34190"/>
    <s v="VILLAMURIEL DE CERRATO  PALENCIA"/>
    <s v="Particular"/>
    <s v="12764364-P"/>
    <s v="Autos Flotas"/>
    <x v="4"/>
    <s v="ALLIANZ"/>
    <x v="0"/>
  </r>
  <r>
    <s v="2026001418"/>
    <s v="580597312"/>
    <s v="12716155-02299"/>
    <d v="2026-01-01T00:00:00"/>
    <x v="0"/>
    <d v="2026-01-01T00:00:00"/>
    <s v="ZOE EL RAYO S.L. ,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47812"/>
    <s v="PALAZUELO DE VEDIJA   VALLADOLID"/>
    <s v="Empresa"/>
    <s v="B-47655964"/>
    <s v="Autos Flotas"/>
    <x v="4"/>
    <s v="ALLIANZ"/>
    <x v="0"/>
  </r>
  <r>
    <s v="2026001315"/>
    <s v="580597528"/>
    <s v="12716155-02380"/>
    <d v="2026-01-12T00:00:00"/>
    <x v="11"/>
    <d v="2026-01-01T00:00:00"/>
    <s v="IGLESIAS ASOCIADOS SITTAM, S.L.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40332"/>
    <s v="SAN MIGUEL DE BERNUY   SEGOVIA"/>
    <s v="Empresa"/>
    <s v="B-40270159"/>
    <s v="Autos Flotas"/>
    <x v="4"/>
    <s v="ALLIANZ"/>
    <x v="0"/>
  </r>
  <r>
    <s v="2026001481"/>
    <s v="580597932"/>
    <s v="12716155-02485"/>
    <d v="2026-02-10T00:00:00"/>
    <x v="0"/>
    <d v="2026-01-01T00:00:00"/>
    <s v="KARS PACK 2017, S.L. ,"/>
    <s v="AUTOGRUP V.03 (VH.COM. 2ª CATEG.)"/>
    <s v="AUTO FLOTA"/>
    <n v="-919.27"/>
    <s v="Eur."/>
    <n v="-110.31"/>
    <s v="Eur."/>
    <n v="-110.31"/>
    <s v="Eur."/>
    <n v="0"/>
    <s v="Eur."/>
    <s v=""/>
    <n v="0"/>
    <s v="Eur."/>
    <s v="Cartera"/>
    <s v="Anulado_Cia"/>
    <s v="BANASEG-SV"/>
    <s v="ALLIANZ"/>
    <s v="AUTOS"/>
    <s v="Correduría"/>
    <s v="47009"/>
    <s v="LA OVERUELA  VALLADOLID"/>
    <s v="Empresa"/>
    <s v="B-47764568"/>
    <s v="Autos Flotas"/>
    <x v="4"/>
    <s v="ALLIANZ"/>
    <x v="1"/>
  </r>
  <r>
    <s v="2026001513"/>
    <s v="580598252"/>
    <s v="12716155-02552"/>
    <d v="2026-01-15T00:00:00"/>
    <x v="0"/>
    <d v="2026-01-01T00:00:00"/>
    <s v="ANDRES ANGEL IMAN SERNAQUE"/>
    <s v="AUTOGRUP V.03 (VH.COM 1ªCATEG.)"/>
    <s v="AUTO FLOTA"/>
    <n v="-1071.76"/>
    <s v="Eur."/>
    <n v="-128.61000000000001"/>
    <s v="Eur."/>
    <n v="-128.61000000000001"/>
    <s v="Eur."/>
    <n v="0"/>
    <s v="Eur."/>
    <s v=""/>
    <n v="0"/>
    <s v="Eur."/>
    <s v="Cartera"/>
    <s v="Anulado_Cia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1516"/>
    <s v="580598294"/>
    <s v="12716155-02560"/>
    <d v="2026-01-27T00:00:00"/>
    <x v="0"/>
    <d v="2026-01-01T00:00:00"/>
    <s v="VELAZQUEZ ASISTENCIA S.L.U."/>
    <s v="AUTOGRUP V.03 (VH.COM. 2ª CATEG.)"/>
    <s v="AUTO FLOTA"/>
    <n v="-1232.43"/>
    <s v="Eur."/>
    <n v="-147.88999999999999"/>
    <s v="Eur."/>
    <n v="-147.88999999999999"/>
    <s v="Eur."/>
    <n v="0"/>
    <s v="Eur."/>
    <s v=""/>
    <n v="0"/>
    <s v="Eur."/>
    <s v="Cartera"/>
    <s v="Anulado_Cia"/>
    <s v="BANASEG-SV"/>
    <s v="ALLIANZ"/>
    <s v="AUTOS"/>
    <s v="Correduría"/>
    <s v="47270"/>
    <s v="CIGALES  VALLADOLID"/>
    <s v="Empresa"/>
    <s v="B-47633755"/>
    <s v="Autos Flotas"/>
    <x v="4"/>
    <s v="ALLIANZ"/>
    <x v="0"/>
  </r>
  <r>
    <s v="2026001521"/>
    <s v="580598310"/>
    <s v="12716155-02563"/>
    <d v="2026-01-01T00:00:00"/>
    <x v="0"/>
    <d v="2026-01-01T00:00:00"/>
    <s v="YOVHO DINEV GOSPODINOV"/>
    <s v="AUTOGRUP V.03 (VH.COM. 2ª CATEG.)"/>
    <s v="AUTO FLOTA"/>
    <n v="-1863.28"/>
    <s v="Eur."/>
    <n v="-223.59"/>
    <s v="Eur."/>
    <n v="-223.59"/>
    <s v="Eur."/>
    <n v="0"/>
    <s v="Eur."/>
    <s v=""/>
    <n v="0"/>
    <s v="Eur."/>
    <s v="Cartera"/>
    <s v="Anulado_Cia"/>
    <s v="BANASEG-SV"/>
    <s v="ALLIANZ"/>
    <s v="AUTOS"/>
    <s v="Correduría"/>
    <s v="47012"/>
    <s v="VALLADOLID   VALLADOLID"/>
    <s v="Particular"/>
    <s v="X4562419-R"/>
    <s v="Autos Flotas"/>
    <x v="4"/>
    <s v="ALLIANZ"/>
    <x v="0"/>
  </r>
  <r>
    <s v="2026000590"/>
    <s v="580598328"/>
    <s v="12716155-02565"/>
    <d v="2026-01-05T00:00:00"/>
    <x v="6"/>
    <d v="2026-01-01T00:00:00"/>
    <s v="ISMAEL VILLAVERDE CALVO"/>
    <s v="AUTOGRUP V.03 (VH.COM. 2ª CATEG.)"/>
    <s v="AUTO FLOTA"/>
    <n v="-1863.28"/>
    <s v="Eur."/>
    <n v="-223.59"/>
    <s v="Eur."/>
    <n v="-223.59"/>
    <s v="Eur."/>
    <n v="0"/>
    <s v="Eur."/>
    <s v=""/>
    <n v="0"/>
    <s v="Eur."/>
    <s v="Cartera"/>
    <s v="Anulado_Cia"/>
    <s v="BANASEG-SV"/>
    <s v="ALLIANZ"/>
    <s v="AUTOS"/>
    <s v="Correduría"/>
    <s v="09130"/>
    <s v="TARDAJOS   BURGOS"/>
    <s v="Particular"/>
    <s v="13145421-R"/>
    <s v="Autos Flotas"/>
    <x v="4"/>
    <s v="ALLIANZ"/>
    <x v="0"/>
  </r>
  <r>
    <s v="2026001522"/>
    <s v="580598344"/>
    <s v="12716155-02568"/>
    <d v="2026-01-01T00:00:00"/>
    <x v="0"/>
    <d v="2026-01-01T00:00:00"/>
    <s v="ESHREF ALIEV DZHAVIDOV"/>
    <s v="AUTOGRUP V.03 (VH.COM. 2ª CATEG.)"/>
    <s v="AUTO FLOTA"/>
    <n v="-1247.42"/>
    <s v="Eur."/>
    <n v="-149.69"/>
    <s v="Eur."/>
    <n v="-149.69"/>
    <s v="Eur."/>
    <n v="0"/>
    <s v="Eur."/>
    <s v=""/>
    <n v="0"/>
    <s v="Eur."/>
    <s v="Cartera"/>
    <s v="Anulado_Cia"/>
    <s v="BANASEG-SV"/>
    <s v="ALLIANZ"/>
    <s v="AUTOS"/>
    <s v="Correduría"/>
    <s v="47151"/>
    <s v="BOECILLO  VALLADOLID"/>
    <s v="Particular"/>
    <s v="X5527367-F"/>
    <s v="Autos Flotas"/>
    <x v="4"/>
    <s v="ALLIANZ"/>
    <x v="0"/>
  </r>
  <r>
    <s v="2026000603"/>
    <s v="580598526"/>
    <s v="12716155-02605"/>
    <d v="2026-01-07T00:00:00"/>
    <x v="7"/>
    <d v="2026-01-01T00:00:00"/>
    <s v="JOSE LUIS VAQUERO HUERGA"/>
    <s v="AUTOGRUP V.03 (VH.COM 1ªCATEG.)"/>
    <s v="AUTO FLOTA"/>
    <n v="-728.67"/>
    <s v="Eur."/>
    <n v="-87.44"/>
    <s v="Eur."/>
    <n v="-87.44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71163191-H"/>
    <s v="Autos Flotas"/>
    <x v="4"/>
    <s v="ALLIANZ"/>
    <x v="0"/>
  </r>
  <r>
    <s v="2026001584"/>
    <s v="580599003"/>
    <s v="12716155-02664"/>
    <d v="2026-01-01T00:00:00"/>
    <x v="0"/>
    <d v="2026-01-01T00:00:00"/>
    <s v="BCM CARGO EUROPE, S.L.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24413"/>
    <s v="MOLINASECA   LEON"/>
    <s v="Empresa"/>
    <s v="B-24657934"/>
    <s v="Autos Flotas"/>
    <x v="4"/>
    <s v="ALLIANZ"/>
    <x v="0"/>
  </r>
  <r>
    <s v="2026001609"/>
    <s v="580599243"/>
    <s v="12716155-02692"/>
    <d v="2026-01-15T00:00:00"/>
    <x v="0"/>
    <d v="2026-01-01T00:00:00"/>
    <s v="ANDRES ANGEL IMAN SERNAQUE"/>
    <s v="AUTOGRUP V.03 (VH.COM. 2ª CATEG.)"/>
    <s v="AUTO FLOTA"/>
    <n v="-919.27"/>
    <s v="Eur."/>
    <n v="-110.31"/>
    <s v="Eur."/>
    <n v="-110.31"/>
    <s v="Eur."/>
    <n v="0"/>
    <s v="Eur."/>
    <s v=""/>
    <n v="0"/>
    <s v="Eur."/>
    <s v="Cartera"/>
    <s v="Anulado_Cia"/>
    <s v="BANASEG-SV"/>
    <s v="ALLIANZ"/>
    <s v="AUTOS"/>
    <s v="Correduría"/>
    <s v="47005"/>
    <s v="VALLADOLID  VALLADOLID"/>
    <s v="Particular"/>
    <s v="71327900-R"/>
    <s v="Autos Flotas"/>
    <x v="4"/>
    <s v="ALLIANZ"/>
    <x v="0"/>
  </r>
  <r>
    <s v="2026000598"/>
    <s v="580599250"/>
    <s v="12716155-02693"/>
    <d v="2026-01-01T00:00:00"/>
    <x v="0"/>
    <d v="2026-01-01T00:00:00"/>
    <s v="AGROHISPANOLUSA, S.L.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0586"/>
    <s v="580599391"/>
    <s v="12716155-02708"/>
    <d v="2026-01-05T00:00:00"/>
    <x v="6"/>
    <d v="2026-01-01T00:00:00"/>
    <s v="JUAN JOSE MARIN LOPEZ"/>
    <s v="AUTOGRUP V.03 (VH.COM. 2ª CATEG.)"/>
    <s v="AUTO FLOTA"/>
    <n v="-407.73"/>
    <s v="Eur."/>
    <n v="-48.93"/>
    <s v="Eur."/>
    <n v="-48.93"/>
    <s v="Eur."/>
    <n v="0"/>
    <s v="Eur."/>
    <s v=""/>
    <n v="0"/>
    <s v="Eur."/>
    <s v="Cartera"/>
    <s v="Anulado_Cia"/>
    <s v="BANASEG-SV"/>
    <s v="ALLIANZ"/>
    <s v="AUTOS"/>
    <s v="Correduría"/>
    <s v="06800"/>
    <s v="MERIDA  BADAJOZ"/>
    <s v="Particular"/>
    <s v="25608248-W"/>
    <s v="Autos Flotas"/>
    <x v="4"/>
    <s v="ALLIANZ"/>
    <x v="0"/>
  </r>
  <r>
    <s v="2026000589"/>
    <s v="580625170"/>
    <s v="14193664-01749"/>
    <d v="2026-01-05T00:00:00"/>
    <x v="6"/>
    <d v="2026-01-01T00:00:00"/>
    <s v="JESUS RAUL ARES MANSO"/>
    <s v="AUTOGRUP V.03 (VH.COM 1ªCATEG.)"/>
    <s v="AUTO FLOTA"/>
    <n v="-2253.4899999999998"/>
    <s v="Eur."/>
    <n v="-270.42"/>
    <s v="Eur."/>
    <n v="-270.42"/>
    <s v="Eur."/>
    <n v="0"/>
    <s v="Eur."/>
    <s v=""/>
    <n v="0"/>
    <s v="Eur."/>
    <s v="Cartera"/>
    <s v="Anulado_Cia"/>
    <s v="BANASEG-SV"/>
    <s v="ALLIANZ"/>
    <s v="AUTOS"/>
    <s v="Correduría"/>
    <s v="47011"/>
    <s v="VALLADOLID  VALLADOLID"/>
    <s v="Particular"/>
    <s v="44903450-K"/>
    <s v="Autos Flotas"/>
    <x v="4"/>
    <s v="ALLIANZ"/>
    <x v="0"/>
  </r>
  <r>
    <s v="2026000567"/>
    <s v="580625204"/>
    <s v="14193664-01847"/>
    <d v="2026-01-02T00:00:00"/>
    <x v="1"/>
    <d v="2026-01-01T00:00:00"/>
    <s v="FERNANDO SANCHEZ VELASCO"/>
    <s v="AUTOGRUP V.03 (VH.COM 1ªCATEG.)"/>
    <s v="AUTO FLOTA"/>
    <n v="-1842.67"/>
    <s v="Eur."/>
    <n v="-221.12"/>
    <s v="Eur."/>
    <n v="-221.12"/>
    <s v="Eur."/>
    <n v="0"/>
    <s v="Eur."/>
    <s v=""/>
    <n v="0"/>
    <s v="Eur."/>
    <s v="Cartera"/>
    <s v="Anulado_Cia"/>
    <s v="BANASEG-SV"/>
    <s v="ALLIANZ"/>
    <s v="AUTOS"/>
    <s v="Correduría"/>
    <s v="47130"/>
    <s v="SIMANCAS  VALLADOLID"/>
    <s v="Particular"/>
    <s v="12233975-E"/>
    <s v="Autos Flotas"/>
    <x v="4"/>
    <s v="ALLIANZ"/>
    <x v="0"/>
  </r>
  <r>
    <s v="2026000670"/>
    <s v="580625220"/>
    <s v="14193664-01858"/>
    <d v="2026-01-01T00:00:00"/>
    <x v="0"/>
    <d v="2026-01-01T00:00:00"/>
    <s v="VICTORIANO VILLAR CARRERAS"/>
    <s v="AUTOGRUP V.03 (VH.COM 1ªCATEG.)"/>
    <s v="AUTO FLOTA"/>
    <n v="-1762.6"/>
    <s v="Eur."/>
    <n v="-211.51"/>
    <s v="Eur."/>
    <n v="-211.51"/>
    <s v="Eur."/>
    <n v="0"/>
    <s v="Eur."/>
    <s v=""/>
    <n v="0"/>
    <s v="Eur."/>
    <s v="Cartera"/>
    <s v="Anulado_Cia"/>
    <s v="BANASEG-SV"/>
    <s v="ALLIANZ"/>
    <s v="AUTOS"/>
    <s v="Correduría"/>
    <s v="47008"/>
    <s v="VALLADOLID   VALLADOLID"/>
    <s v="Particular"/>
    <s v="09308250-N"/>
    <s v="Autos Flotas"/>
    <x v="4"/>
    <s v="ALLIANZ"/>
    <x v="0"/>
  </r>
  <r>
    <s v="2026000671"/>
    <s v="580625246"/>
    <s v="14193664-01886"/>
    <d v="2026-01-12T00:00:00"/>
    <x v="0"/>
    <d v="2026-01-01T00:00:00"/>
    <s v="RUBEN ANDRES MARIN"/>
    <s v="AUTOGRUP V.03 (VH.COM 1ªCATEG.)"/>
    <s v="AUTO FLOTA"/>
    <n v="-2334.23"/>
    <s v="Eur."/>
    <n v="-280.11"/>
    <s v="Eur."/>
    <n v="-280.11"/>
    <s v="Eur."/>
    <n v="0"/>
    <s v="Eur."/>
    <s v=""/>
    <n v="0"/>
    <s v="Eur."/>
    <s v="Cartera"/>
    <s v="Anulado_Cia"/>
    <s v="BANASEG-SV"/>
    <s v="ALLIANZ"/>
    <s v="AUTOS"/>
    <s v="Correduría"/>
    <s v="47010"/>
    <s v="VALLADOLID  VALLADOLID"/>
    <s v="Particular"/>
    <s v="09338108-Q"/>
    <s v="Autos Flotas"/>
    <x v="4"/>
    <s v="ALLIANZ"/>
    <x v="0"/>
  </r>
  <r>
    <s v="2026000706"/>
    <s v="580625576"/>
    <s v="14193664-02044"/>
    <d v="2026-01-01T00:00:00"/>
    <x v="0"/>
    <d v="2026-01-01T00:00:00"/>
    <s v="TAGRATUR SLU"/>
    <s v="AUTOGRUP V.03 (VH.COM 1ªCATEG.)"/>
    <s v="AUTO FLOTA"/>
    <n v="-2136.73"/>
    <s v="Eur."/>
    <n v="-256.41000000000003"/>
    <s v="Eur."/>
    <n v="-256.41000000000003"/>
    <s v="Eur."/>
    <n v="0"/>
    <s v="Eur."/>
    <s v=""/>
    <n v="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18"/>
    <s v="580625709"/>
    <s v="14193664-02068"/>
    <d v="2026-01-01T00:00:00"/>
    <x v="0"/>
    <d v="2026-01-01T00:00:00"/>
    <s v="TAGRATUR SLU"/>
    <s v="AUTOGRUP V.03 (VH.COM 1ªCATEG.)"/>
    <s v="AUTO FLOTA"/>
    <n v="-1904.82"/>
    <s v="Eur."/>
    <n v="-228.58"/>
    <s v="Eur."/>
    <n v="-228.58"/>
    <s v="Eur."/>
    <n v="0"/>
    <s v="Eur."/>
    <s v=""/>
    <n v="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19"/>
    <s v="580625725"/>
    <s v="14193664-02072"/>
    <d v="2026-01-15T00:00:00"/>
    <x v="0"/>
    <d v="2026-01-01T00:00:00"/>
    <s v="BEGOÑA GONZALEZ GUTIERREZ"/>
    <s v="AUTOGRUP V.03 (VH.COM 1ªCATEG.)"/>
    <s v="AUTO FLOTA"/>
    <n v="-2414.92"/>
    <s v="Eur."/>
    <n v="-289.79000000000002"/>
    <s v="Eur."/>
    <n v="-289.79000000000002"/>
    <s v="Eur."/>
    <n v="0"/>
    <s v="Eur."/>
    <s v=""/>
    <n v="0"/>
    <s v="Eur."/>
    <s v="Cartera"/>
    <s v="Anulado_Cia"/>
    <s v="BANASEG-SV"/>
    <s v="ALLIANZ"/>
    <s v="AUTOS"/>
    <s v="Correduría"/>
    <s v="47003"/>
    <s v="VALLADOLID  VALLADOLID"/>
    <s v="Particular"/>
    <s v="12196274-H"/>
    <s v="Autos Flotas"/>
    <x v="4"/>
    <s v="ALLIANZ"/>
    <x v="0"/>
  </r>
  <r>
    <s v="2026000587"/>
    <s v="580625741"/>
    <s v="14193664-02075"/>
    <d v="2026-01-05T00:00:00"/>
    <x v="6"/>
    <d v="2026-01-01T00:00:00"/>
    <s v="FABIO FERNANDO PEREZ SUAREZ"/>
    <s v="AUTOGRUP V.03 (VH.COM 1ªCATEG.)"/>
    <s v="AUTO FLOTA"/>
    <n v="-2316.19"/>
    <s v="Eur."/>
    <n v="-277.94"/>
    <s v="Eur."/>
    <n v="-277.94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Particular"/>
    <s v="09332064-K"/>
    <s v="Autos Flotas"/>
    <x v="4"/>
    <s v="ALLIANZ"/>
    <x v="0"/>
  </r>
  <r>
    <s v="2026000572"/>
    <s v="580625782"/>
    <s v="14193664-02082"/>
    <d v="2026-01-02T00:00:00"/>
    <x v="1"/>
    <d v="2026-01-01T00:00:00"/>
    <s v="JESUS MERINO DIEZ"/>
    <s v="AUTOGRUP V.03 (VH.COM 1ªCATEG.)"/>
    <s v="AUTO FLOTA"/>
    <n v="-2271.06"/>
    <s v="Eur."/>
    <n v="-272.52999999999997"/>
    <s v="Eur."/>
    <n v="-272.52999999999997"/>
    <s v="Eur."/>
    <n v="0"/>
    <s v="Eur."/>
    <s v=""/>
    <n v="0"/>
    <s v="Eur."/>
    <s v="Cartera"/>
    <s v="Anulado_Cia"/>
    <s v="BANASEG-SV"/>
    <s v="ALLIANZ"/>
    <s v="AUTOS"/>
    <s v="Correduría"/>
    <s v="47270"/>
    <s v="CIGALES  VALLADOLID"/>
    <s v="Particular"/>
    <s v="71023013-W"/>
    <s v="Autos Flotas"/>
    <x v="4"/>
    <s v="ALLIANZ"/>
    <x v="0"/>
  </r>
  <r>
    <s v="2026000725"/>
    <s v="580625790"/>
    <s v="14193664-02085"/>
    <d v="2026-01-01T00:00:00"/>
    <x v="0"/>
    <d v="2026-01-01T00:00:00"/>
    <s v="TAGRATUR SLU"/>
    <s v="AUTOGRUP V.03 (VH.COM 1ªCATEG.)"/>
    <s v="AUTO FLOTA"/>
    <n v="-2130.73"/>
    <s v="Eur."/>
    <n v="-255.69"/>
    <s v="Eur."/>
    <n v="-255.69"/>
    <s v="Eur."/>
    <n v="0"/>
    <s v="Eur."/>
    <s v=""/>
    <n v="0"/>
    <s v="Eur."/>
    <s v="Cartera"/>
    <s v="Anulado_Cia"/>
    <s v="BANASEG-SV"/>
    <s v="ALLIANZ"/>
    <s v="AUTOS"/>
    <s v="Correduría"/>
    <s v="47007"/>
    <s v="VALLADOLID  VALLADOLID"/>
    <s v="Empresa"/>
    <s v="B-47801337"/>
    <s v="Autos Flotas"/>
    <x v="4"/>
    <s v="ALLIANZ"/>
    <x v="0"/>
  </r>
  <r>
    <s v="2026000730"/>
    <s v="580625865"/>
    <s v="14193664-02095"/>
    <d v="2026-01-27T00:00:00"/>
    <x v="0"/>
    <d v="2026-01-01T00:00:00"/>
    <s v="OLGA MARIA MORAL ACEBES"/>
    <s v="AUTOGRUP V.03 (VH.COM 1ªCATEG.)"/>
    <s v="AUTO FLOTA"/>
    <n v="-741.79"/>
    <s v="Eur."/>
    <n v="-89.01"/>
    <s v="Eur."/>
    <n v="-89.01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Particular"/>
    <s v="44900031-Y"/>
    <s v="Autos Flotas"/>
    <x v="4"/>
    <s v="ALLIANZ"/>
    <x v="0"/>
  </r>
  <r>
    <s v="2026000558"/>
    <s v="580626020"/>
    <s v="14193664-02122"/>
    <d v="2026-01-02T00:00:00"/>
    <x v="1"/>
    <d v="2026-01-01T00:00:00"/>
    <s v="ANDERSON DAVID ROBLES TORRES"/>
    <s v="AUTOGRUP V.03 (VH.COM 1ªCATEG.)"/>
    <s v="AUTO FLOTA"/>
    <n v="-3943.86"/>
    <s v="Eur."/>
    <n v="-473.26"/>
    <s v="Eur."/>
    <n v="-473.26"/>
    <s v="Eur."/>
    <n v="0"/>
    <s v="Eur."/>
    <s v=""/>
    <n v="0"/>
    <s v="Eur."/>
    <s v="Cartera"/>
    <s v="Anulado_Cia"/>
    <s v="BANASEG-SV"/>
    <s v="ALLIANZ"/>
    <s v="AUTOS"/>
    <s v="Correduría"/>
    <s v="47013"/>
    <s v="VALLADOLID  VALLADOLID"/>
    <s v="Particular"/>
    <s v="12434426-M"/>
    <s v="Autos Flotas"/>
    <x v="4"/>
    <s v="ALLIANZ"/>
    <x v="0"/>
  </r>
  <r>
    <s v="2026000580"/>
    <s v="580626202"/>
    <s v="14193664-02145"/>
    <d v="2026-01-02T00:00:00"/>
    <x v="1"/>
    <d v="2026-01-01T00:00:00"/>
    <s v="JUAN ANTONIO BECERRA RICO"/>
    <s v="AUTOGRUP V.03 (VH.COM 1ªCATEG.)"/>
    <s v="AUTO FLOTA"/>
    <n v="-2274.41"/>
    <s v="Eur."/>
    <n v="-272.93"/>
    <s v="Eur."/>
    <n v="-272.93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Particular"/>
    <s v="71136697-C"/>
    <s v="Autos Flotas"/>
    <x v="4"/>
    <s v="ALLIANZ"/>
    <x v="0"/>
  </r>
  <r>
    <s v="2026000771"/>
    <s v="580626277"/>
    <s v="14193664-02156"/>
    <d v="2026-01-27T00:00:00"/>
    <x v="0"/>
    <d v="2026-01-01T00:00:00"/>
    <s v="MARCOS MARTINEZ LOPEZ"/>
    <s v="AUTOGRUP V.03 (VH.COM 1ªCATEG.)"/>
    <s v="AUTO FLOTA"/>
    <n v="-3086.81"/>
    <s v="Eur."/>
    <n v="-370.42"/>
    <s v="Eur."/>
    <n v="-370.42"/>
    <s v="Eur."/>
    <n v="0"/>
    <s v="Eur."/>
    <s v=""/>
    <n v="0"/>
    <s v="Eur."/>
    <s v="Cartera"/>
    <s v="Anulado_Cia"/>
    <s v="BANASEG-SV"/>
    <s v="ALLIANZ"/>
    <s v="AUTOS"/>
    <s v="Correduría"/>
    <s v="24750"/>
    <s v="LA BAÑEZA"/>
    <s v="Particular"/>
    <s v="71549946-M"/>
    <s v="Autos Flotas"/>
    <x v="4"/>
    <s v="ALLIANZ"/>
    <x v="0"/>
  </r>
  <r>
    <s v="2026000787"/>
    <s v="580626434"/>
    <s v="14193664-02189"/>
    <d v="2026-01-27T00:00:00"/>
    <x v="0"/>
    <d v="2026-01-01T00:00:00"/>
    <s v="MAURICIO ENRIQUE TEJERO MORENO"/>
    <s v="AUTOGRUP V.03 (VH.COM 1ªCATEG.)"/>
    <s v="AUTO FLOTA"/>
    <n v="-2399.3200000000002"/>
    <s v="Eur."/>
    <n v="-287.92"/>
    <s v="Eur."/>
    <n v="-287.92"/>
    <s v="Eur."/>
    <n v="0"/>
    <s v="Eur."/>
    <s v=""/>
    <n v="0"/>
    <s v="Eur."/>
    <s v="Cartera"/>
    <s v="Anulado_Cia"/>
    <s v="BANASEG-SV"/>
    <s v="ALLIANZ"/>
    <s v="AUTOS"/>
    <s v="Correduría"/>
    <s v="47155"/>
    <s v="SANTOVENIA DE PISUERGA  VALLADOLID"/>
    <s v="Particular"/>
    <s v="12432069-V"/>
    <s v="Autos Flotas"/>
    <x v="4"/>
    <s v="ALLIANZ"/>
    <x v="0"/>
  </r>
  <r>
    <s v="2026000791"/>
    <s v="580626483"/>
    <s v="14193664-02194"/>
    <d v="2026-01-01T00:00:00"/>
    <x v="0"/>
    <d v="2026-01-01T00:00:00"/>
    <s v="JOSE MANUEL ANTON FERNANDEZ"/>
    <s v="AUTOGRUP V.03 (VH.COM 1ªCATEG.)"/>
    <s v="AUTO FLOTA"/>
    <n v="-2267.27"/>
    <s v="Eur."/>
    <n v="-272.07"/>
    <s v="Eur."/>
    <n v="-272.07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Particular"/>
    <s v="09339971-Q"/>
    <s v="Autos Flotas"/>
    <x v="4"/>
    <s v="ALLIANZ"/>
    <x v="0"/>
  </r>
  <r>
    <s v="2026000566"/>
    <s v="580626590"/>
    <s v="14193664-02208"/>
    <d v="2026-01-02T00:00:00"/>
    <x v="1"/>
    <d v="2026-01-01T00:00:00"/>
    <s v="ELVIA MARIA PEREZ COMPRES"/>
    <s v="AUTOGRUP V.03 (VH.COM 1ªCATEG.)"/>
    <s v="AUTO FLOTA"/>
    <n v="-1225.17"/>
    <s v="Eur."/>
    <n v="-147.02000000000001"/>
    <s v="Eur."/>
    <n v="-147.02000000000001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Particular"/>
    <s v="71205794-W"/>
    <s v="Autos Flotas"/>
    <x v="4"/>
    <s v="ALLIANZ"/>
    <x v="0"/>
  </r>
  <r>
    <s v="2026000573"/>
    <s v="580626707"/>
    <s v="14193664-02221"/>
    <d v="2026-01-02T00:00:00"/>
    <x v="1"/>
    <d v="2026-01-01T00:00:00"/>
    <s v="JESUS VILLACE  VERANO"/>
    <s v="AUTOGRUP V.03 (VH.COM 1ªCATEG.)"/>
    <s v="AUTO FLOTA"/>
    <n v="-2295.7800000000002"/>
    <s v="Eur."/>
    <n v="-275.49"/>
    <s v="Eur."/>
    <n v="-275.49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44910116-V"/>
    <s v="Autos Flotas"/>
    <x v="4"/>
    <s v="ALLIANZ"/>
    <x v="0"/>
  </r>
  <r>
    <s v="2026000574"/>
    <s v="580626715"/>
    <s v="14193664-02222"/>
    <d v="2026-01-02T00:00:00"/>
    <x v="1"/>
    <d v="2026-01-01T00:00:00"/>
    <s v="JESUS VILLACE  VERANO"/>
    <s v="AUTOGRUP V.03 (VH.COM 1ªCATEG.)"/>
    <s v="AUTO FLOTA"/>
    <n v="-1941.81"/>
    <s v="Eur."/>
    <n v="-233.02"/>
    <s v="Eur."/>
    <n v="-233.02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44910116-V"/>
    <s v="Autos Flotas"/>
    <x v="4"/>
    <s v="ALLIANZ"/>
    <x v="0"/>
  </r>
  <r>
    <s v="2026000585"/>
    <s v="580626731"/>
    <s v="14193664-02224"/>
    <d v="2026-01-02T00:00:00"/>
    <x v="1"/>
    <d v="2026-01-01T00:00:00"/>
    <s v="MARIA CRISTINA LUJE CHUQUI"/>
    <s v="AUTOGRUP V.03 (VH.COM 1ªCATEG.)"/>
    <s v="AUTO FLOTA"/>
    <n v="-3406.84"/>
    <s v="Eur."/>
    <n v="-408.82"/>
    <s v="Eur."/>
    <n v="-408.82"/>
    <s v="Eur."/>
    <n v="0"/>
    <s v="Eur."/>
    <s v=""/>
    <n v="0"/>
    <s v="Eur."/>
    <s v="Cartera"/>
    <s v="Anulado_Cia"/>
    <s v="BANASEG-SV"/>
    <s v="ALLIANZ"/>
    <s v="AUTOS"/>
    <s v="Correduría"/>
    <s v="47162"/>
    <s v="ALDEA MAYOR DE SAN MARTIN  VALLADOLID"/>
    <s v="Particular"/>
    <s v="71329900-T"/>
    <s v="Autos Flotas"/>
    <x v="4"/>
    <s v="ALLIANZ"/>
    <x v="0"/>
  </r>
  <r>
    <s v="2026000817"/>
    <s v="580626780"/>
    <s v="14193664-02229"/>
    <d v="2026-01-01T00:00:00"/>
    <x v="0"/>
    <d v="2026-01-01T00:00:00"/>
    <s v="FERMIN DIEZ BENITO"/>
    <s v="AUTOGRUP V.03 (VH.COM 1ªCATEG.)"/>
    <s v="AUTO FLOTA"/>
    <n v="-5322.89"/>
    <s v="Eur."/>
    <n v="-638.75"/>
    <s v="Eur."/>
    <n v="-638.75"/>
    <s v="Eur."/>
    <n v="0"/>
    <s v="Eur."/>
    <s v=""/>
    <n v="0"/>
    <s v="Eur."/>
    <s v="Cartera"/>
    <s v="Anulado_Cia"/>
    <s v="BANASEG-SV"/>
    <s v="ALLIANZ"/>
    <s v="AUTOS"/>
    <s v="Correduría"/>
    <s v="47620"/>
    <s v="VILLANUBLA  VALLADOLID"/>
    <s v="Particular"/>
    <s v="09319632-D"/>
    <s v="Autos Flotas"/>
    <x v="4"/>
    <s v="ALLIANZ"/>
    <x v="0"/>
  </r>
  <r>
    <s v="2026000559"/>
    <s v="580626806"/>
    <s v="14193664-02231"/>
    <d v="2026-01-02T00:00:00"/>
    <x v="1"/>
    <d v="2026-01-01T00:00:00"/>
    <s v="ANDREA SANCHEZ BLANCO"/>
    <s v="AUTOGRUP V.03 (VH.COM 1ªCATEG.)"/>
    <s v="AUTO FLOTA"/>
    <n v="-4616.6499999999996"/>
    <s v="Eur."/>
    <n v="-554"/>
    <s v="Eur."/>
    <n v="-554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71178078-R"/>
    <s v="Autos Flotas"/>
    <x v="4"/>
    <s v="ALLIANZ"/>
    <x v="0"/>
  </r>
  <r>
    <s v="2026000610"/>
    <s v="580626954"/>
    <s v="14193664-02246"/>
    <d v="2026-01-07T00:00:00"/>
    <x v="7"/>
    <d v="2026-01-01T00:00:00"/>
    <s v="SORAYA FERNANDEZ TORDABLE"/>
    <s v="AUTOGRUP V.03 (VH.COM 1ªCATEG.)"/>
    <s v="AUTO FLOTA"/>
    <n v="-2569.77"/>
    <s v="Eur."/>
    <n v="-308.37"/>
    <s v="Eur."/>
    <n v="-308.37"/>
    <s v="Eur."/>
    <n v="0"/>
    <s v="Eur."/>
    <s v=""/>
    <n v="0"/>
    <s v="Eur."/>
    <s v="Cartera"/>
    <s v="Anulado_Cia"/>
    <s v="BANASEG-SV"/>
    <s v="ALLIANZ"/>
    <s v="AUTOS"/>
    <s v="Correduría"/>
    <s v="47011"/>
    <s v="VALLADOLID  VALLADOLID"/>
    <s v="Particular"/>
    <s v="12408826-G"/>
    <s v="Autos Flotas"/>
    <x v="4"/>
    <s v="ALLIANZ"/>
    <x v="0"/>
  </r>
  <r>
    <s v="2026001854"/>
    <s v="580810707"/>
    <s v="24543976-00066"/>
    <d v="2026-01-01T00:00:00"/>
    <x v="0"/>
    <d v="2026-01-01T00:00:00"/>
    <s v="ABIA MOTOR SPORT,S.L."/>
    <s v="ALLIANZ AUTO V. 08 COLECTIVO"/>
    <s v="AUTO FLOTA"/>
    <n v="-1567.71"/>
    <s v="Eur."/>
    <n v="-188.13"/>
    <s v="Eur."/>
    <n v="-188.13"/>
    <s v="Eur."/>
    <n v="0"/>
    <s v="Eur."/>
    <s v=""/>
    <n v="0"/>
    <s v="Eur."/>
    <s v="Cartera"/>
    <s v="Anulado_Cia"/>
    <s v="BANASEG-SV"/>
    <s v="ALLIANZ"/>
    <s v="AUTOS"/>
    <s v="Correduría"/>
    <s v="47009"/>
    <s v="VALLADOLID  VALLADOLID"/>
    <s v="Empresa"/>
    <s v="B-47539010"/>
    <s v="Autos Flotas"/>
    <x v="4"/>
    <s v="ALLIANZ"/>
    <x v="0"/>
  </r>
  <r>
    <s v="2026001953"/>
    <s v="581094665"/>
    <s v="36780076-00342"/>
    <d v="2026-02-03T00:00:00"/>
    <x v="0"/>
    <d v="2026-01-01T00:00:00"/>
    <s v="TTES. MIGUEL CABRERO, S.A."/>
    <s v="ALLIANZ AUTO V. 08 COLECTIVO"/>
    <s v="AUTO FLOTA"/>
    <n v="-568.62"/>
    <s v="Eur."/>
    <n v="-68.23"/>
    <s v="Eur."/>
    <n v="-68.23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Empresa"/>
    <s v="A-47220843"/>
    <s v="Autos Flotas"/>
    <x v="4"/>
    <s v="ALLIANZ"/>
    <x v="1"/>
  </r>
  <r>
    <s v="2026001956"/>
    <s v="581094707"/>
    <s v="36780076-00384"/>
    <d v="2026-01-29T00:00:00"/>
    <x v="0"/>
    <d v="2026-01-01T00:00:00"/>
    <s v="TTES. PARDO FREIJO, S.L."/>
    <s v="ALLIANZ VH.COM. V.03 (2ª CATEG. COL/FL)"/>
    <s v="AUTO FLOTA"/>
    <n v="-97.04"/>
    <s v="Eur."/>
    <n v="-11.64"/>
    <s v="Eur."/>
    <n v="-11.64"/>
    <s v="Eur."/>
    <n v="0"/>
    <s v="Eur."/>
    <s v=""/>
    <n v="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57"/>
    <s v="581094681"/>
    <s v="36780076-00381"/>
    <d v="2026-01-29T00:00:00"/>
    <x v="0"/>
    <d v="2026-01-01T00:00:00"/>
    <s v="TTES. PARDO FREIJO, S.L."/>
    <s v="ALLIANZ VH.COM. V.03 (2ª CATEG. COL/FL)"/>
    <s v="AUTO FLOTA"/>
    <n v="-97.04"/>
    <s v="Eur."/>
    <n v="-11.64"/>
    <s v="Eur."/>
    <n v="-11.64"/>
    <s v="Eur."/>
    <n v="0"/>
    <s v="Eur."/>
    <s v=""/>
    <n v="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60"/>
    <s v="581094699"/>
    <s v="36780076-00383"/>
    <d v="2026-01-01T00:00:00"/>
    <x v="0"/>
    <d v="2026-01-01T00:00:00"/>
    <s v="TTES. PARDO FREIJO, S.L."/>
    <s v="ALLIANZ VH.COM. V.03 (2ª CATEG. COL/FL)"/>
    <s v="AUTO FLOTA"/>
    <n v="-112.7"/>
    <s v="Eur."/>
    <n v="-13.52"/>
    <s v="Eur."/>
    <n v="-13.52"/>
    <s v="Eur."/>
    <n v="0"/>
    <s v="Eur."/>
    <s v=""/>
    <n v="0"/>
    <s v="Eur."/>
    <s v="Cartera"/>
    <s v="Anulado_Cia"/>
    <s v="BANASEG-SV"/>
    <s v="ALLIANZ"/>
    <s v="AUTOS"/>
    <s v="Correduría"/>
    <s v="47008"/>
    <s v="VALLADOLID  VALLADOLID"/>
    <s v="Empresa"/>
    <s v="B-47028832"/>
    <s v="Autos Flotas"/>
    <x v="4"/>
    <s v="ALLIANZ"/>
    <x v="0"/>
  </r>
  <r>
    <s v="2026001993"/>
    <s v="581095050"/>
    <s v="36780076-00833"/>
    <d v="2026-01-01T00:00:00"/>
    <x v="0"/>
    <d v="2026-01-01T00:00:00"/>
    <s v="NURIA EUGENIA GONZALEZ PEDROL"/>
    <s v="ALLIANZ AUTO V. 08 COLECTIVO"/>
    <s v="AUTO FLOTA"/>
    <n v="-137.72"/>
    <s v="Eur."/>
    <n v="-16.53"/>
    <s v="Eur."/>
    <n v="-16.53"/>
    <s v="Eur."/>
    <n v="0"/>
    <s v="Eur."/>
    <s v=""/>
    <n v="0"/>
    <s v="Eur."/>
    <s v="Cartera"/>
    <s v="Anulado_Cia"/>
    <s v="BANASEG-SV"/>
    <s v="ALLIANZ"/>
    <s v="AUTOS"/>
    <s v="Correduría"/>
    <s v="47130"/>
    <s v="SIMANCAS  VALLADOLID"/>
    <s v="Particular"/>
    <s v="71150033-Q"/>
    <s v="Autos Flotas"/>
    <x v="4"/>
    <s v="ALLIANZ"/>
    <x v="0"/>
  </r>
  <r>
    <s v="2026001997"/>
    <s v="581095100"/>
    <s v="36780076-00859"/>
    <d v="2026-01-01T00:00:00"/>
    <x v="0"/>
    <d v="2026-01-01T00:00:00"/>
    <s v="MARIANO PEÑALVA REINOSO"/>
    <s v="ALLIANZ AUTO V. 08 COLECTIVO"/>
    <s v="AUTO FLOTA"/>
    <n v="-408.32"/>
    <s v="Eur."/>
    <n v="-49"/>
    <s v="Eur."/>
    <n v="-49"/>
    <s v="Eur."/>
    <n v="0"/>
    <s v="Eur."/>
    <s v=""/>
    <n v="0"/>
    <s v="Eur."/>
    <s v="Cartera"/>
    <s v="Anulado_Cia"/>
    <s v="BANASEG-SV"/>
    <s v="ALLIANZ"/>
    <s v="AUTOS"/>
    <s v="Correduría"/>
    <s v="47320"/>
    <s v="TUDELA DE DUERO  VALLADOLID"/>
    <s v="Particular"/>
    <s v="71114356-N"/>
    <s v="Autos Flotas"/>
    <x v="4"/>
    <s v="ALLIANZ"/>
    <x v="0"/>
  </r>
  <r>
    <s v="2026000579"/>
    <s v="581095233"/>
    <s v="36780076-00903"/>
    <d v="2026-01-02T00:00:00"/>
    <x v="1"/>
    <d v="2026-01-01T00:00:00"/>
    <s v="JOSE MARIA SARMENTERO BUSNADIEGO"/>
    <s v="ALLIANZ AUTO V. 08 COLECTIVO"/>
    <s v="AUTO FLOTA"/>
    <n v="-614.71"/>
    <s v="Eur."/>
    <n v="-73.77"/>
    <s v="Eur."/>
    <n v="-73.77"/>
    <s v="Eur."/>
    <n v="0"/>
    <s v="Eur."/>
    <s v=""/>
    <n v="0"/>
    <s v="Eur."/>
    <s v="Cartera"/>
    <s v="Anulado_Cia"/>
    <s v="BANASEG-SV"/>
    <s v="ALLIANZ"/>
    <s v="AUTOS"/>
    <s v="Correduría"/>
    <s v="47004"/>
    <s v="VALLADOLID  VALLADOLID"/>
    <s v="Particular"/>
    <s v="09334429-V"/>
    <s v="Autos Flotas"/>
    <x v="4"/>
    <s v="ALLIANZ"/>
    <x v="0"/>
  </r>
  <r>
    <s v="2026001287"/>
    <s v="581095399"/>
    <s v="36780076-00956"/>
    <d v="2026-01-01T00:00:00"/>
    <x v="0"/>
    <d v="2026-01-01T00:00:00"/>
    <s v="JOSE FRANCISCO PARRO PATIN"/>
    <s v="ALLIANZ AUTO TODO RIESGO V.08 COLECTIVO"/>
    <s v="AUTO FLOTA"/>
    <n v="-1084.1500000000001"/>
    <s v="Eur."/>
    <n v="-130.1"/>
    <s v="Eur."/>
    <n v="-130.1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2031"/>
    <s v="581095464"/>
    <s v="36780076-00973"/>
    <d v="2026-01-01T00:00:00"/>
    <x v="0"/>
    <d v="2026-01-01T00:00:00"/>
    <s v="DAVID GARCIA ALONSO"/>
    <s v="ALLIANZ AUTO V. 08 COLECTIVO"/>
    <s v="AUTO FLOTA"/>
    <n v="-124.33"/>
    <s v="Eur."/>
    <n v="-14.92"/>
    <s v="Eur."/>
    <n v="-14.92"/>
    <s v="Eur."/>
    <n v="0"/>
    <s v="Eur."/>
    <s v=""/>
    <n v="0"/>
    <s v="Eur."/>
    <s v="Cartera"/>
    <s v="Anulado_Cia"/>
    <s v="BANASEG-SV"/>
    <s v="ALLIANZ"/>
    <s v="AUTOS"/>
    <s v="Correduría"/>
    <s v="47013"/>
    <s v="VALLADOLID  VALLADOLID"/>
    <s v="Particular"/>
    <s v="44907010-Q"/>
    <s v="Autos Flotas"/>
    <x v="4"/>
    <s v="ALLIANZ"/>
    <x v="0"/>
  </r>
  <r>
    <s v="2026000560"/>
    <s v="581095506"/>
    <s v="36780076-00978"/>
    <d v="2026-01-02T00:00:00"/>
    <x v="1"/>
    <d v="2026-01-01T00:00:00"/>
    <s v="ANSELMO RUIZ CRESPO"/>
    <s v="ALLIANZ AUTO V. 08 COLECTIVO"/>
    <s v="AUTO FLOTA"/>
    <n v="-311.94"/>
    <s v="Eur."/>
    <n v="-37.43"/>
    <s v="Eur."/>
    <n v="-37.43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12064768-A"/>
    <s v="Autos Flotas"/>
    <x v="4"/>
    <s v="ALLIANZ"/>
    <x v="0"/>
  </r>
  <r>
    <s v="2026002050"/>
    <s v="581095662"/>
    <s v="36780076-01007"/>
    <d v="2026-01-27T00:00:00"/>
    <x v="0"/>
    <d v="2026-01-01T00:00:00"/>
    <s v="PABLO GOMEZ GARCIA"/>
    <s v="ALLIANZ AUTO TODO RIESGO V.08 COLECTIVO"/>
    <s v="AUTO FLOTA"/>
    <n v="-449.95"/>
    <s v="Eur."/>
    <n v="-53.99"/>
    <s v="Eur."/>
    <n v="-53.99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12367391-S"/>
    <s v="Autos Flotas"/>
    <x v="4"/>
    <s v="ALLIANZ"/>
    <x v="0"/>
  </r>
  <r>
    <s v="2026002053"/>
    <s v="581095696"/>
    <s v="36780076-01021"/>
    <d v="2026-01-01T00:00:00"/>
    <x v="0"/>
    <d v="2026-01-01T00:00:00"/>
    <s v="MANUEL PEREZ TRIMIÑO"/>
    <s v="ALLIANZ AUTO V. 08 COLECTIVO"/>
    <s v="AUTO FLOTA"/>
    <n v="-225.72"/>
    <s v="Eur."/>
    <n v="-27.09"/>
    <s v="Eur."/>
    <n v="-27.09"/>
    <s v="Eur."/>
    <n v="0"/>
    <s v="Eur."/>
    <s v=""/>
    <n v="0"/>
    <s v="Eur."/>
    <s v="Cartera"/>
    <s v="Anulado_Cia"/>
    <s v="BANASEG-SV"/>
    <s v="ALLIANZ"/>
    <s v="AUTOS"/>
    <s v="Correduría"/>
    <s v="47290"/>
    <s v="CUBILLAS DE SANTA MARTA  "/>
    <s v="Particular"/>
    <s v="09254868-J"/>
    <s v="Autos Flotas"/>
    <x v="4"/>
    <s v="ALLIANZ"/>
    <x v="0"/>
  </r>
  <r>
    <s v="2026001285"/>
    <s v="581095795"/>
    <s v="36780076-01040"/>
    <d v="2026-01-01T00:00:00"/>
    <x v="0"/>
    <d v="2026-01-01T00:00:00"/>
    <s v="JOSE FRANCISCO PARRO PATIN"/>
    <s v="ALLIANZ AUTO V. 08 COLECTIVO"/>
    <s v="AUTO FLOTA"/>
    <n v="-816.58"/>
    <s v="Eur."/>
    <n v="-97.99"/>
    <s v="Eur."/>
    <n v="-97.99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0602"/>
    <s v="581096314"/>
    <s v="36780076-01132"/>
    <d v="2026-01-07T00:00:00"/>
    <x v="7"/>
    <d v="2026-01-01T00:00:00"/>
    <s v="JOSE LUIS VAQUERO HUERGA"/>
    <s v="ALLIANZ AUTO V. 08 COLECTIVO"/>
    <s v="AUTO FLOTA"/>
    <n v="-320.94"/>
    <s v="Eur."/>
    <n v="-38.51"/>
    <s v="Eur."/>
    <n v="-38.51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Particular"/>
    <s v="71163191-H"/>
    <s v="Autos Flotas"/>
    <x v="4"/>
    <s v="ALLIANZ"/>
    <x v="0"/>
  </r>
  <r>
    <s v="2026000578"/>
    <s v="581096348"/>
    <s v="36780076-01136"/>
    <d v="2026-01-02T00:00:00"/>
    <x v="1"/>
    <d v="2026-01-01T00:00:00"/>
    <s v="JOSE MARIA DEL CAÑO MONEDERO"/>
    <s v="ALLIANZ AUTO TODO RIESGO V.08 COLECTIVO"/>
    <s v="AUTO FLOTA"/>
    <n v="-675.99"/>
    <s v="Eur."/>
    <n v="-81.12"/>
    <s v="Eur."/>
    <n v="-81.12"/>
    <s v="Eur."/>
    <n v="0"/>
    <s v="Eur."/>
    <s v=""/>
    <n v="0"/>
    <s v="Eur."/>
    <s v="Cartera"/>
    <s v="Anulado_Cia"/>
    <s v="BANASEG-SV"/>
    <s v="ALLIANZ"/>
    <s v="AUTOS"/>
    <s v="Correduría"/>
    <s v="40219"/>
    <s v="VILLAVERDE DE ISCAR  SEGOVIA"/>
    <s v="Particular"/>
    <s v="03452175-J"/>
    <s v="Autos Flotas"/>
    <x v="4"/>
    <s v="ALLIANZ"/>
    <x v="0"/>
  </r>
  <r>
    <s v="2026002181"/>
    <s v="581097007"/>
    <s v="36780076-01221"/>
    <d v="2026-01-27T00:00:00"/>
    <x v="0"/>
    <d v="2026-01-01T00:00:00"/>
    <s v="CASA CULTURA Y GASTRONOMIA DE MADRID"/>
    <s v="ALLIANZ AUTO V. 08 COLECTIVO"/>
    <s v="AUTO FLOTA"/>
    <n v="-729.35"/>
    <s v="Eur."/>
    <n v="-87.52"/>
    <s v="Eur."/>
    <n v="-87.52"/>
    <s v="Eur."/>
    <n v="0"/>
    <s v="Eur."/>
    <s v=""/>
    <n v="0"/>
    <s v="Eur."/>
    <s v="Cartera"/>
    <s v="Anulado_Cia"/>
    <s v="BANASEG-SV"/>
    <s v="ALLIANZ"/>
    <s v="AUTOS"/>
    <s v="Correduría"/>
    <s v="47014"/>
    <s v="VALLADOLID  VALLADOLID"/>
    <s v="Empresa"/>
    <s v="G-47773684"/>
    <s v="Autos Flotas"/>
    <x v="4"/>
    <s v="ALLIANZ"/>
    <x v="0"/>
  </r>
  <r>
    <s v="2026000569"/>
    <s v="581097031"/>
    <s v="36780076-01226"/>
    <d v="2026-01-02T00:00:00"/>
    <x v="1"/>
    <d v="2026-01-01T00:00:00"/>
    <s v="FRANCISCO JAVIER FERNANDEZ ESCUDERO"/>
    <s v="ALLIANZ AUTO TODO RIESGO V.08 COLECTIVO"/>
    <s v="AUTO FLOTA"/>
    <n v="-512.83000000000004"/>
    <s v="Eur."/>
    <n v="-61.54"/>
    <s v="Eur."/>
    <n v="-61.54"/>
    <s v="Eur."/>
    <n v="0"/>
    <s v="Eur."/>
    <s v=""/>
    <n v="0"/>
    <s v="Eur."/>
    <s v="Cartera"/>
    <s v="Anulado_Cia"/>
    <s v="BANASEG-SV"/>
    <s v="ALLIANZ"/>
    <s v="AUTOS"/>
    <s v="Correduría"/>
    <s v="47194"/>
    <s v="FUENSALDAÑA  VALLADOLID"/>
    <s v="Particular"/>
    <s v="12244430-N"/>
    <s v="Autos Flotas"/>
    <x v="4"/>
    <s v="ALLIANZ"/>
    <x v="0"/>
  </r>
  <r>
    <s v="2026000599"/>
    <s v="581097049"/>
    <s v="36780076-01227"/>
    <d v="2026-01-07T00:00:00"/>
    <x v="7"/>
    <d v="2026-01-01T00:00:00"/>
    <s v="AGROHISPANOLUSA, S.L."/>
    <s v="ALLIANZ AUTO V. 08 COLECTIVO"/>
    <s v="AUTO FLOTA"/>
    <n v="-337.33"/>
    <s v="Eur."/>
    <n v="-40.479999999999997"/>
    <s v="Eur."/>
    <n v="-40.479999999999997"/>
    <s v="Eur."/>
    <n v="0"/>
    <s v="Eur."/>
    <s v=""/>
    <n v="0"/>
    <s v="Eur."/>
    <s v="Cartera"/>
    <s v="Anulado_Cia"/>
    <s v="BANASEG-SV"/>
    <s v="ALLIANZ"/>
    <s v="AUTOS"/>
    <s v="Correduría"/>
    <s v="47195"/>
    <s v="ARROYO DE LA ENCOMIENDA  VALLADOLID"/>
    <s v="Empresa"/>
    <s v="B-47562921"/>
    <s v="Autos Flotas"/>
    <x v="4"/>
    <s v="ALLIANZ"/>
    <x v="0"/>
  </r>
  <r>
    <s v="2026002192"/>
    <s v="581097163"/>
    <s v="36780076-01242"/>
    <d v="2026-01-01T00:00:00"/>
    <x v="0"/>
    <d v="2026-01-01T00:00:00"/>
    <s v="ANASTASIO BERNABE SANCHEZ"/>
    <s v="ALLIANZ AUTO V. 08 COLECTIVO"/>
    <s v="AUTO FLOTA"/>
    <n v="-541.92999999999995"/>
    <s v="Eur."/>
    <n v="-65.03"/>
    <s v="Eur."/>
    <n v="-65.03"/>
    <s v="Eur."/>
    <n v="0"/>
    <s v="Eur."/>
    <s v=""/>
    <n v="0"/>
    <s v="Eur."/>
    <s v="Cartera"/>
    <s v="Anulado_Cia"/>
    <s v="BANASEG-SV"/>
    <s v="ALLIANZ"/>
    <s v="AUTOS"/>
    <s v="Correduría"/>
    <s v="47005"/>
    <s v="VALLADOLID  VALLADOLID"/>
    <s v="Particular"/>
    <s v="09271421-Y"/>
    <s v="Autos Flotas"/>
    <x v="4"/>
    <s v="ALLIANZ"/>
    <x v="0"/>
  </r>
  <r>
    <s v="2026000568"/>
    <s v="581097395"/>
    <s v="36780076-01277"/>
    <d v="2026-01-02T00:00:00"/>
    <x v="1"/>
    <d v="2026-01-01T00:00:00"/>
    <s v="FRANCISCO JAVIER CARRO MORETON"/>
    <s v="ALLIANZ AUTO TODO RIESGO V.08 COLECTIVO"/>
    <s v="AUTO FLOTA"/>
    <n v="-843.53"/>
    <s v="Eur."/>
    <n v="-101.22"/>
    <s v="Eur."/>
    <n v="-101.22"/>
    <s v="Eur."/>
    <n v="0"/>
    <s v="Eur."/>
    <s v=""/>
    <n v="0"/>
    <s v="Eur."/>
    <s v="Cartera"/>
    <s v="Anulado_Cia"/>
    <s v="BANASEG-SV"/>
    <s v="ALLIANZ"/>
    <s v="AUTOS"/>
    <s v="Correduría"/>
    <s v="47820"/>
    <s v="VILLABRAGIMA   VALLADOLID"/>
    <s v="Particular"/>
    <s v="09315292-Q"/>
    <s v="Autos Flotas"/>
    <x v="4"/>
    <s v="ALLIANZ"/>
    <x v="0"/>
  </r>
  <r>
    <s v="2026000557"/>
    <s v="581097510"/>
    <s v="36780076-01296"/>
    <d v="2026-01-02T00:00:00"/>
    <x v="1"/>
    <d v="2026-01-01T00:00:00"/>
    <s v="ANA MILENA GONZALEZ  ESCOBAR"/>
    <s v="ALLIANZ AUTO TODO RIESGO V.08 COLECTIVO"/>
    <s v="AUTO FLOTA"/>
    <n v="-922.68"/>
    <s v="Eur."/>
    <n v="-110.72"/>
    <s v="Eur."/>
    <n v="-110.72"/>
    <s v="Eur."/>
    <n v="0"/>
    <s v="Eur."/>
    <s v=""/>
    <n v="0"/>
    <s v="Eur."/>
    <s v="Cartera"/>
    <s v="Anulado_Cia"/>
    <s v="BANASEG-SV"/>
    <s v="ALLIANZ"/>
    <s v="AUTOS"/>
    <s v="Correduría"/>
    <s v="47013"/>
    <s v="VALLADOLID  VALLADOLID"/>
    <s v="Particular"/>
    <s v="12433468-J"/>
    <s v="Autos Flotas"/>
    <x v="4"/>
    <s v="ALLIANZ"/>
    <x v="0"/>
  </r>
  <r>
    <s v="2026002229"/>
    <s v="581097569"/>
    <s v="36780076-01302"/>
    <d v="2026-01-29T00:00:00"/>
    <x v="0"/>
    <d v="2026-01-01T00:00:00"/>
    <s v="RECUPERACIONES ISCAR, S.L."/>
    <s v="ALLIANZ AUTO TODO RIESGO V.08 COLECTIVO"/>
    <s v="AUTO FLOTA"/>
    <n v="-1513.96"/>
    <s v="Eur."/>
    <n v="-181.68"/>
    <s v="Eur."/>
    <n v="-181.68"/>
    <s v="Eur."/>
    <n v="0"/>
    <s v="Eur."/>
    <s v=""/>
    <n v="0"/>
    <s v="Eur."/>
    <s v="Cartera"/>
    <s v="Anulado_Cia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0565"/>
    <s v="581097577"/>
    <s v="36780076-01303"/>
    <d v="2026-01-02T00:00:00"/>
    <x v="1"/>
    <d v="2026-01-01T00:00:00"/>
    <s v="DENISLAV ASENOV ANGELOV"/>
    <s v="ALLIANZ AUTO V. 08 COLECTIVO"/>
    <s v="AUTO FLOTA"/>
    <n v="-673.5"/>
    <s v="Eur."/>
    <n v="-80.819999999999993"/>
    <s v="Eur."/>
    <n v="-80.819999999999993"/>
    <s v="Eur."/>
    <n v="0"/>
    <s v="Eur."/>
    <s v=""/>
    <n v="0"/>
    <s v="Eur."/>
    <s v="Cartera"/>
    <s v="Anulado_Cia"/>
    <s v="BANASEG-SV"/>
    <s v="ALLIANZ"/>
    <s v="AUTOS"/>
    <s v="Correduría"/>
    <s v="47012"/>
    <s v="VALLADOLID  VALLADOLID"/>
    <s v="Particular"/>
    <s v="X7166108-K"/>
    <s v="Autos Flotas"/>
    <x v="4"/>
    <s v="ALLIANZ"/>
    <x v="0"/>
  </r>
  <r>
    <s v="2026002244"/>
    <s v="581097734"/>
    <s v="36780076-01323"/>
    <d v="2026-01-01T00:00:00"/>
    <x v="0"/>
    <d v="2026-01-01T00:00:00"/>
    <s v="AGAPITO SUAREZ ARIAS"/>
    <s v="ALLIANZ AUTO V. 08 COLECTIVO"/>
    <s v="AUTO FLOTA"/>
    <n v="-520.89"/>
    <s v="Eur."/>
    <n v="-62.51"/>
    <s v="Eur."/>
    <n v="-62.51"/>
    <s v="Eur."/>
    <n v="0"/>
    <s v="Eur."/>
    <s v=""/>
    <n v="0"/>
    <s v="Eur."/>
    <s v="Cartera"/>
    <s v="Anulado_Cia"/>
    <s v="BANASEG-SV"/>
    <s v="ALLIANZ"/>
    <s v="AUTOS"/>
    <s v="Correduría"/>
    <s v="24005"/>
    <s v="LEON   LEON"/>
    <s v="Particular"/>
    <s v="09706059-J"/>
    <s v="Autos Flotas"/>
    <x v="4"/>
    <s v="ALLIANZ"/>
    <x v="0"/>
  </r>
  <r>
    <s v="2026000859"/>
    <s v="581097817"/>
    <s v="36780076-01337"/>
    <d v="2026-01-09T00:00:00"/>
    <x v="10"/>
    <d v="2026-01-01T00:00:00"/>
    <s v="VERONICA MARTIN GARROTE"/>
    <s v="ALLIANZ AUTO V. 08 COLECTIVO"/>
    <s v="AUTO FLOTA"/>
    <n v="-1751.33"/>
    <s v="Eur."/>
    <n v="-210.16"/>
    <s v="Eur."/>
    <n v="-210.16"/>
    <s v="Eur."/>
    <n v="0"/>
    <s v="Eur."/>
    <s v=""/>
    <n v="0"/>
    <s v="Eur."/>
    <s v="Cartera"/>
    <s v="Anulado_Cia"/>
    <s v="BANASEG-SV"/>
    <s v="ALLIANZ"/>
    <s v="AUTOS"/>
    <s v="Correduría"/>
    <s v="28223"/>
    <s v="POZUELO DE ALARCON  MADRID"/>
    <s v="Particular"/>
    <s v="02254148-X"/>
    <s v="Autos Flotas"/>
    <x v="4"/>
    <s v="ALLIANZ"/>
    <x v="0"/>
  </r>
  <r>
    <s v="2026000588"/>
    <s v="581098039"/>
    <s v="36780076-01366"/>
    <d v="2026-01-05T00:00:00"/>
    <x v="6"/>
    <d v="2026-01-01T00:00:00"/>
    <s v="CONSTANCIO DE LA FUENTE OLMOS"/>
    <s v="ALLIANZ AUTO V. 08 COLECTIVO"/>
    <s v="AUTO FLOTA"/>
    <n v="-555.16999999999996"/>
    <s v="Eur."/>
    <n v="-66.62"/>
    <s v="Eur."/>
    <n v="-66.62"/>
    <s v="Eur."/>
    <n v="0"/>
    <s v="Eur."/>
    <s v=""/>
    <n v="0"/>
    <s v="Eur."/>
    <s v="Cartera"/>
    <s v="Anulado_Cia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1879"/>
    <s v="581532532"/>
    <s v="54692836-00033"/>
    <d v="2026-01-27T00:00:00"/>
    <x v="0"/>
    <d v="2026-01-01T00:00:00"/>
    <s v="TRANSPERRINO 2013 S L U ,"/>
    <s v="AUTOGRUP V.03 (VH.COM. 2ª CATEG.)"/>
    <s v="AUTO FLOTA"/>
    <n v="-200.5"/>
    <s v="Eur."/>
    <n v="-24.06"/>
    <s v="Eur."/>
    <n v="-24.06"/>
    <s v="Eur."/>
    <n v="0"/>
    <s v="Eur."/>
    <s v="ASETRA 2024"/>
    <n v="0"/>
    <s v="Eur."/>
    <s v="Cartera"/>
    <s v="Anulado_Cia"/>
    <s v="BANASEG-SV"/>
    <s v="ALLIANZ"/>
    <s v="AUTOS"/>
    <s v="Correduría"/>
    <s v="47175"/>
    <s v="PIÑA DE ESGUEVA  VALLADOLID"/>
    <s v="Empresa"/>
    <s v="B-47712278"/>
    <s v="Autos Flotas"/>
    <x v="4"/>
    <s v="ALLIANZ"/>
    <x v="0"/>
  </r>
  <r>
    <s v="2026002360"/>
    <s v="581669862"/>
    <s v="56412520-00010"/>
    <d v="2026-01-21T00:00:00"/>
    <x v="0"/>
    <d v="2026-01-01T00:00:00"/>
    <s v="JULIO NUÑEZ, S.L."/>
    <s v="AUTOGRUP V.03 (VH.COM. 2ª CATEG.)"/>
    <s v="AUTO FLOTA"/>
    <n v="-372.42"/>
    <s v="Eur."/>
    <n v="-44.69"/>
    <s v="Eur."/>
    <n v="-44.69"/>
    <s v="Eur."/>
    <n v="0"/>
    <s v="Eur."/>
    <s v=""/>
    <n v="0"/>
    <s v="Eur."/>
    <s v="Cartera"/>
    <s v="Anul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829"/>
    <s v="581669987"/>
    <s v="56412520-00023"/>
    <d v="2026-02-04T00:00:00"/>
    <x v="12"/>
    <d v="2026-01-01T00:00:00"/>
    <s v="JULIO NUÑEZ, S.L."/>
    <s v="AUTOGRUP V.03 (VH.COM. 2ª CATEG.)"/>
    <s v="AUTO FLOTA"/>
    <n v="-3364.59"/>
    <s v="Eur."/>
    <n v="-403.75"/>
    <s v="Eur."/>
    <n v="-403.75"/>
    <s v="Eur."/>
    <n v="0"/>
    <s v="Eur."/>
    <s v=""/>
    <n v="0"/>
    <s v="Eur."/>
    <s v="Cartera"/>
    <s v="Anul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2828"/>
    <s v="581669995"/>
    <s v="56412520-00024"/>
    <d v="2026-02-04T00:00:00"/>
    <x v="12"/>
    <d v="2026-01-01T00:00:00"/>
    <s v="JULIO NUÑEZ, S.L."/>
    <s v="AUTOGRUP V.03 (VH.COM. 2ª CATEG.)"/>
    <s v="AUTO FLOTA"/>
    <n v="-3364.59"/>
    <s v="Eur."/>
    <n v="-403.75"/>
    <s v="Eur."/>
    <n v="-403.75"/>
    <s v="Eur."/>
    <n v="0"/>
    <s v="Eur."/>
    <s v=""/>
    <n v="0"/>
    <s v="Eur."/>
    <s v="Cartera"/>
    <s v="Anulado"/>
    <s v="BANASEG-SV"/>
    <s v="ALLIANZ"/>
    <s v="AUTOS"/>
    <s v="Correduría"/>
    <s v="47250"/>
    <s v="MOJADOS  MOJADOS"/>
    <s v="Empresa"/>
    <s v="B-47338447"/>
    <s v="Autos Flotas"/>
    <x v="4"/>
    <s v="ALLIANZ"/>
    <x v="1"/>
  </r>
  <r>
    <s v="2026002361"/>
    <s v="581670035"/>
    <s v="56412520-00028"/>
    <d v="2026-01-01T00:00:00"/>
    <x v="0"/>
    <d v="2026-01-01T00:00:00"/>
    <s v="JULIO NUÑEZ, S.L."/>
    <s v="AUTOGRUP V.03 (VH.COM. 2ª CATEG.)"/>
    <s v="AUTO FLOTA"/>
    <n v="-1213.21"/>
    <s v="Eur."/>
    <n v="-145.59"/>
    <s v="Eur."/>
    <n v="-145.59"/>
    <s v="Eur."/>
    <n v="0"/>
    <s v="Eur."/>
    <s v=""/>
    <n v="0"/>
    <s v="Eur."/>
    <s v="Cartera"/>
    <s v="Anulado_Cia"/>
    <s v="BANASEG-SV"/>
    <s v="ALLIANZ"/>
    <s v="AUTOS"/>
    <s v="Correduría"/>
    <s v="47250"/>
    <s v="MOJADOS  MOJADOS"/>
    <s v="Empresa"/>
    <s v="B-47338447"/>
    <s v="Autos Flotas"/>
    <x v="4"/>
    <s v="ALLIANZ"/>
    <x v="0"/>
  </r>
  <r>
    <s v="2026002580"/>
    <s v="472135461-V"/>
    <s v="548030867"/>
    <d v="2026-02-01T00:00:00"/>
    <x v="2"/>
    <d v="2026-02-05T00:00:00"/>
    <s v="ANA MARIA VELASCO SANCHEZ-VALENCIA"/>
    <s v="TURISMOS"/>
    <s v="AUTOS"/>
    <n v="-368.09"/>
    <s v="Eur."/>
    <n v="-44.17"/>
    <s v="Eur."/>
    <n v="-44.17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009"/>
    <s v="VALLADOLID   VALLADOLID"/>
    <s v="Particular"/>
    <s v="71166163-T"/>
    <s v="Autos Cat. 1"/>
    <x v="0"/>
    <s v="OCCIDENT"/>
    <x v="1"/>
  </r>
  <r>
    <s v="2026002584"/>
    <s v="472158697-X"/>
    <s v="548365381"/>
    <d v="2026-02-01T00:00:00"/>
    <x v="2"/>
    <d v="2026-02-22T00:00:00"/>
    <s v="ROSA SANCHEZ-VALENCIA DIEZ"/>
    <s v="TURISMOS"/>
    <s v="AUTOS"/>
    <n v="-345.8"/>
    <s v="Eur."/>
    <n v="-41.5"/>
    <s v="Eur."/>
    <n v="-41.5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009"/>
    <s v="VALLADOLID  VALLADOLID"/>
    <s v="Particular"/>
    <s v="09294166-G"/>
    <s v="Autos Cat. 1"/>
    <x v="0"/>
    <s v="OCCIDENT"/>
    <x v="1"/>
  </r>
  <r>
    <s v="2026002586"/>
    <s v="472167150-B"/>
    <s v="548652595"/>
    <d v="2026-02-05T00:00:00"/>
    <x v="2"/>
    <d v="2026-02-05T00:00:00"/>
    <s v="CARRETILLAS MAYOR, S.A."/>
    <s v="TURISMOS"/>
    <s v="AUTOS"/>
    <n v="-639.86"/>
    <s v="Eur."/>
    <n v="-76.78"/>
    <s v="Eur."/>
    <n v="-76.78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7"/>
    <s v="472167151-K"/>
    <s v="548652603"/>
    <d v="2026-02-05T00:00:00"/>
    <x v="2"/>
    <d v="2026-02-05T00:00:00"/>
    <s v="CARRETILLAS MAYOR, S.A."/>
    <s v="TURISMOS"/>
    <s v="AUTOS"/>
    <n v="-596.62"/>
    <s v="Eur."/>
    <n v="-71.59"/>
    <s v="Eur."/>
    <n v="-71.59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8"/>
    <s v="472167078-A"/>
    <s v="548652479"/>
    <d v="2026-02-05T00:00:00"/>
    <x v="2"/>
    <d v="2026-02-05T00:00:00"/>
    <s v="CARRETILLAS MAYOR, S.A."/>
    <s v="TURISMOS"/>
    <s v="AUTOS"/>
    <n v="-618.26"/>
    <s v="Eur."/>
    <n v="-74.19"/>
    <s v="Eur."/>
    <n v="-74.19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89"/>
    <s v="472167062-L"/>
    <s v="548652456"/>
    <d v="2026-02-05T00:00:00"/>
    <x v="2"/>
    <d v="2026-02-05T00:00:00"/>
    <s v="CARRETILLAS MAYOR, S.A."/>
    <s v="TURISMOS"/>
    <s v="AUTOS"/>
    <n v="-660.9"/>
    <s v="Eur."/>
    <n v="-79.3"/>
    <s v="Eur."/>
    <n v="-79.3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0"/>
    <s v="472167096-G"/>
    <s v="548652508"/>
    <d v="2026-02-05T00:00:00"/>
    <x v="2"/>
    <d v="2026-02-05T00:00:00"/>
    <s v="CARRETILLAS MAYOR, S.A."/>
    <s v="TURISMOS"/>
    <s v="AUTOS"/>
    <n v="-626.54999999999995"/>
    <s v="Eur."/>
    <n v="-75.19"/>
    <s v="Eur."/>
    <n v="-75.19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1"/>
    <s v="472169459-E"/>
    <s v="548656240"/>
    <d v="2026-02-07T00:00:00"/>
    <x v="2"/>
    <d v="2026-02-07T00:00:00"/>
    <s v="CARRETILLAS MAYOR, S.A."/>
    <s v="TURISMOS"/>
    <s v="AUTOS"/>
    <n v="-585.02"/>
    <s v="Eur."/>
    <n v="-70.2"/>
    <s v="Eur."/>
    <n v="-70.2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260"/>
    <s v="CABEZON DE PISUERGA  VALLADOLID"/>
    <s v="Empresa"/>
    <s v="A-47067509"/>
    <s v="Autos Cat. 1"/>
    <x v="0"/>
    <s v="OCCIDENT"/>
    <x v="1"/>
  </r>
  <r>
    <s v="2026002592"/>
    <s v="472172237-L"/>
    <s v="548660566"/>
    <d v="2026-02-05T00:00:00"/>
    <x v="2"/>
    <d v="2026-02-13T00:00:00"/>
    <s v="ANTONIO ALBERTO CALVO LAMELA"/>
    <s v="TURISMOS"/>
    <s v="AUTOS"/>
    <n v="-353.42"/>
    <s v="Eur."/>
    <n v="-42.41"/>
    <s v="Eur."/>
    <n v="-42.41"/>
    <s v="Eur."/>
    <n v="0"/>
    <s v="Eur."/>
    <s v=""/>
    <n v="0"/>
    <s v="Eur."/>
    <s v="Cartera"/>
    <s v="Anulado"/>
    <s v="BANASEG-SV"/>
    <s v="OCCIDENT GCO, S.A.U. DE SEGUROS Y REASEGUROS"/>
    <s v="AUTOS"/>
    <s v="Correduría"/>
    <s v="47003"/>
    <s v="VALLADOLID  VALLADOLID"/>
    <s v="Particular"/>
    <s v="12387752-K"/>
    <s v="Autos Cat. 1"/>
    <x v="0"/>
    <s v="OCCIDENT"/>
    <x v="1"/>
  </r>
  <r>
    <s v="2026002373"/>
    <s v="8747275603"/>
    <s v="5727714641"/>
    <d v="2026-02-07T00:00:00"/>
    <x v="13"/>
    <d v="2026-02-07T00:00:00"/>
    <s v="JUAN CARLOS IBAÑEZ CRESPO"/>
    <s v="AUTOS 2025 BANASEGUR"/>
    <s v="AUTOS"/>
    <n v="-402.39"/>
    <s v="Eur."/>
    <n v="-40.229999999999997"/>
    <s v="Eur."/>
    <n v="-40.229999999999997"/>
    <s v="Eur."/>
    <n v="0"/>
    <s v="Eur."/>
    <s v=""/>
    <n v="0"/>
    <s v="Eur."/>
    <s v="Cartera"/>
    <s v="Anulado"/>
    <s v="BANASEG-SV"/>
    <s v="MAPFRE ESPAÑA, S.A."/>
    <s v="AUTOS"/>
    <s v="Correduría"/>
    <s v="47009"/>
    <s v="VALLADOLID  VALLADOLID"/>
    <s v="Particular"/>
    <s v="17439338-W"/>
    <s v="Autos Cat. 2"/>
    <x v="4"/>
    <s v="MAPFRE"/>
    <x v="1"/>
  </r>
  <r>
    <s v="2026002518"/>
    <s v="877792444"/>
    <s v="58130959-00073"/>
    <d v="2026-01-26T00:00:00"/>
    <x v="14"/>
    <d v="2026-01-01T00:00:00"/>
    <s v="CAFAES, S.L."/>
    <s v="AUTOGRUP V.03 (VH.COM. 2ª CATEG.)"/>
    <s v="AUTO FLOTA"/>
    <n v="-337.05"/>
    <s v="Eur."/>
    <n v="-40.450000000000003"/>
    <s v="Eur."/>
    <n v="-40.450000000000003"/>
    <s v="Eur."/>
    <n v="0"/>
    <s v="Eur."/>
    <s v=""/>
    <n v="0"/>
    <s v="Eur."/>
    <s v="Producción"/>
    <s v="Anulado_Cia"/>
    <s v="BANASEG-SV"/>
    <s v="ALLIANZ"/>
    <s v="AUTOS"/>
    <s v="Correduría"/>
    <s v="47209"/>
    <s v="SAN MARTIN DE VALVENI  VALLADOLID"/>
    <s v="Empresa"/>
    <s v="B-47439104"/>
    <s v="Autos Flotas"/>
    <x v="4"/>
    <s v="ALLIANZ"/>
    <x v="0"/>
  </r>
  <r>
    <s v="2026001634"/>
    <s v="586473591"/>
    <s v="12716155-02724"/>
    <d v="2026-01-01T00:00:00"/>
    <x v="0"/>
    <d v="2026-01-01T00:00:00"/>
    <s v="RECUPERACIONES ISCAR, S.L."/>
    <s v="AUTOGRUP V.03 (VH.COM. 2ª CATEG.)"/>
    <s v="AUTO FLOTA"/>
    <n v="-383.74"/>
    <s v="Eur."/>
    <n v="-46.05"/>
    <s v="Eur."/>
    <n v="-46.05"/>
    <s v="Eur."/>
    <n v="0"/>
    <s v="Eur."/>
    <s v=""/>
    <n v="0"/>
    <s v="Eur."/>
    <s v="Cartera"/>
    <s v="Anulado_Cia"/>
    <s v="BANASEG-SV"/>
    <s v="ALLIANZ"/>
    <s v="AUTOS"/>
    <s v="Correduría"/>
    <s v="47430"/>
    <s v="PEDRAJAS DE SAN ESTEBAN  VALLADOLID"/>
    <s v="Empresa"/>
    <s v="B-47296488"/>
    <s v="Autos Flotas"/>
    <x v="4"/>
    <s v="ALLIANZ"/>
    <x v="0"/>
  </r>
  <r>
    <s v="2026001275"/>
    <s v="586473559"/>
    <s v="12372022-01647"/>
    <d v="2026-01-01T00:00:00"/>
    <x v="0"/>
    <d v="2026-01-01T00:00:00"/>
    <s v="SIMEON DANCHEV MONEV"/>
    <s v="AUTOGRUP V.03 (VH.COM. 2ª CATEG.)"/>
    <s v="AUTO FLOTA"/>
    <n v="-839.73"/>
    <s v="Eur."/>
    <n v="-100.77"/>
    <s v="Eur."/>
    <n v="-100.77"/>
    <s v="Eur."/>
    <n v="0"/>
    <s v="Eur."/>
    <s v=""/>
    <n v="0"/>
    <s v="Eur."/>
    <s v="Cartera"/>
    <s v="Anulado_Cia"/>
    <s v="BANASEG-SV"/>
    <s v="ALLIANZ"/>
    <s v="AUTOS"/>
    <s v="Correduría"/>
    <s v="07160"/>
    <s v="PEGUERA  BALEARES"/>
    <s v="Particular"/>
    <s v="Z0454604-Z"/>
    <s v="Autos Flotas"/>
    <x v="4"/>
    <s v="ALLIANZ"/>
    <x v="0"/>
  </r>
  <r>
    <s v="2026000595"/>
    <s v="878585938"/>
    <s v="31957932-00442"/>
    <d v="2026-01-07T00:00:00"/>
    <x v="0"/>
    <d v="2026-01-01T00:00:00"/>
    <s v="LOGISTICA GLOBAL DEL SUR, S.L."/>
    <s v="AUTOGRUP V.03 (VH.COM. 2ª CATEG.)"/>
    <s v="AUTO FLOTA"/>
    <n v="-1586.88"/>
    <s v="Eur."/>
    <n v="-126.95"/>
    <s v="Eur."/>
    <n v="-126.95"/>
    <s v="Eur."/>
    <n v="0"/>
    <s v="Eur."/>
    <s v=""/>
    <n v="0"/>
    <s v="Eur."/>
    <s v="Producción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0856"/>
    <s v="878582109"/>
    <s v="12070250-02698"/>
    <d v="2026-01-09T00:00:00"/>
    <x v="10"/>
    <d v="2026-01-01T00:00:00"/>
    <s v="JOSE ANTONIO AVILA SANTIAGO"/>
    <s v="ALLIANZ AUTO V. 08 COLECTIVO"/>
    <s v="AUTO FLOTA"/>
    <n v="-432.06"/>
    <s v="Eur."/>
    <n v="-55.09"/>
    <s v="Eur."/>
    <n v="-51.85"/>
    <s v="Eur."/>
    <n v="-3.24"/>
    <s v="Eur."/>
    <s v=""/>
    <n v="0"/>
    <s v="Eur."/>
    <s v="Producción"/>
    <s v="Anulado_Cia"/>
    <s v="BANASEG-SV"/>
    <s v="ALLIANZ"/>
    <s v="AUTOS"/>
    <s v="Correduría"/>
    <s v="28005"/>
    <s v="MADRID  MADRID"/>
    <s v="Particular"/>
    <s v="02097756-H"/>
    <s v="Autos Flotas"/>
    <x v="4"/>
    <s v="ALLIANZ"/>
    <x v="0"/>
  </r>
  <r>
    <s v="2026002528"/>
    <s v="586854865"/>
    <s v="31957932-00083"/>
    <d v="2026-01-27T00:00:00"/>
    <x v="16"/>
    <d v="2026-01-01T00:00:00"/>
    <s v="TTES. JEREZ, S.L.U."/>
    <s v="AUTOGRUP V.03 (VH.COM. 2ª CATEG.)"/>
    <s v="AUTO FLOTA"/>
    <n v="-532.45000000000005"/>
    <s v="Eur."/>
    <n v="-42.6"/>
    <s v="Eur."/>
    <n v="-42.6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527"/>
    <s v="586854857"/>
    <s v="31957932-00070"/>
    <d v="2026-01-27T00:00:00"/>
    <x v="16"/>
    <d v="2026-01-01T00:00:00"/>
    <s v="TTES. JEREZ, S.L.U."/>
    <s v="AUTOGRUP V.03 (VH.COM. 2ª CATEG.)"/>
    <s v="AUTO FLOTA"/>
    <n v="-532.45000000000005"/>
    <s v="Eur."/>
    <n v="-42.6"/>
    <s v="Eur."/>
    <n v="-42.6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850"/>
    <s v="586854915"/>
    <s v="31957932-00107"/>
    <d v="2026-01-01T00:00:00"/>
    <x v="0"/>
    <d v="2026-01-01T00:00:00"/>
    <s v="TTES. JEREZ, S.L.U."/>
    <s v="AUTOGRUP V.03 (VH.COM. 2ª CATEG.)"/>
    <s v="AUTO FLOTA"/>
    <n v="-1586.88"/>
    <s v="Eur."/>
    <n v="-126.95"/>
    <s v="Eur."/>
    <n v="-126.95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601"/>
    <s v="586854931"/>
    <s v="31957932-00109"/>
    <d v="2026-01-07T00:00:00"/>
    <x v="7"/>
    <d v="2026-01-01T00:00:00"/>
    <s v="TTES. JEREZ, S.L.U."/>
    <s v="AUTOGRUP V.03 (VH.COM. 2ª CATEG.)"/>
    <s v="AUTO FLOTA"/>
    <n v="-1586.88"/>
    <s v="Eur."/>
    <n v="-126.95"/>
    <s v="Eur."/>
    <n v="-126.95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395"/>
    <s v="586855425"/>
    <s v="31957932-00195"/>
    <d v="2026-01-01T00:00:00"/>
    <x v="0"/>
    <d v="2026-01-01T00:00:00"/>
    <s v="LOGISTICA GLOBAL DEL SUR, S.L."/>
    <s v="AUTOGRUP V.03 (VH.COM. 2ª CATEG.)"/>
    <s v="AUTO FLOTA"/>
    <n v="-1053.51"/>
    <s v="Eur."/>
    <n v="-84.28"/>
    <s v="Eur."/>
    <n v="-84.28"/>
    <s v="Eur."/>
    <n v="0"/>
    <s v="Eur."/>
    <s v=""/>
    <n v="0"/>
    <s v="Eur."/>
    <s v="Cartera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393"/>
    <s v="586855433"/>
    <s v="31957932-00197"/>
    <d v="2026-01-01T00:00:00"/>
    <x v="0"/>
    <d v="2026-01-01T00:00:00"/>
    <s v="TTES. JEREZ, S.L.U."/>
    <s v="AUTOGRUP V.03 (VH.COM. 2ª CATEG.)"/>
    <s v="AUTO FLOTA"/>
    <n v="-1054.1300000000001"/>
    <s v="Eur."/>
    <n v="-84.33"/>
    <s v="Eur."/>
    <n v="-84.33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394"/>
    <s v="586855441"/>
    <s v="31957932-00198"/>
    <d v="2026-01-01T00:00:00"/>
    <x v="0"/>
    <d v="2026-01-01T00:00:00"/>
    <s v="LOGISTICA GLOBAL DEL SUR, S.L."/>
    <s v="AUTOGRUP V.03 (VH.COM. 2ª CATEG.)"/>
    <s v="AUTO FLOTA"/>
    <n v="-1049.2"/>
    <s v="Eur."/>
    <n v="-83.94"/>
    <s v="Eur."/>
    <n v="-83.94"/>
    <s v="Eur."/>
    <n v="0"/>
    <s v="Eur."/>
    <s v=""/>
    <n v="0"/>
    <s v="Eur."/>
    <s v="Cartera"/>
    <s v="Anulado_Cia"/>
    <s v="BANASEG-SV"/>
    <s v="ALLIANZ"/>
    <s v="AUTOS"/>
    <s v="Correduría"/>
    <s v="48170"/>
    <s v="ZAMUDIO  VIZCAYA"/>
    <s v="Empresa"/>
    <s v="B-93686236"/>
    <s v="Autos Flotas"/>
    <x v="4"/>
    <s v="ALLIANZ"/>
    <x v="0"/>
  </r>
  <r>
    <s v="2026002529"/>
    <s v="586856613"/>
    <s v="31957932-00383"/>
    <d v="2026-01-27T00:00:00"/>
    <x v="16"/>
    <d v="2026-01-01T00:00:00"/>
    <s v="TTES. JEREZ, S.L.U."/>
    <s v="AUTOGRUP V.03 (VH.COM. 2ª CATEG.)"/>
    <s v="AUTO FLOTA"/>
    <n v="-571.27"/>
    <s v="Eur."/>
    <n v="-45.7"/>
    <s v="Eur."/>
    <n v="-45.7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2392"/>
    <s v="586856985"/>
    <s v="31957932-00420"/>
    <d v="2026-01-01T00:00:00"/>
    <x v="0"/>
    <d v="2026-01-01T00:00:00"/>
    <s v="TTES. JEREZ, S.L.U."/>
    <s v="AUTOGRUP V.03 (VH.COM 1ªCATEG.)"/>
    <s v="AUTO FLOTA"/>
    <n v="-1612.54"/>
    <s v="Eur."/>
    <n v="-129"/>
    <s v="Eur."/>
    <n v="-129"/>
    <s v="Eur."/>
    <n v="0"/>
    <s v="Eur."/>
    <s v=""/>
    <n v="0"/>
    <s v="Eur."/>
    <s v="Cartera"/>
    <s v="Anulado_Cia"/>
    <s v="BANASEG-SV"/>
    <s v="ALLIANZ"/>
    <s v="AUTOS"/>
    <s v="Correduría"/>
    <s v="47009"/>
    <s v="VALLADOLID   VALLADOLID"/>
    <s v="Empresa"/>
    <s v="B-11609047"/>
    <s v="Autos Flotas"/>
    <x v="4"/>
    <s v="ALLIANZ"/>
    <x v="0"/>
  </r>
  <r>
    <s v="2026000649"/>
    <s v="586910204"/>
    <s v="56447669-00051"/>
    <d v="2026-01-07T00:00:00"/>
    <x v="7"/>
    <d v="2026-01-01T00:00:00"/>
    <s v="TRANSPORTES Y GRUAS TINLOHI,S.L."/>
    <s v="AUTOGRUP V.03 (VH.COM. 2ª CATEG.)"/>
    <s v="AUTO FLOTA"/>
    <n v="-394.8"/>
    <s v="Eur."/>
    <n v="-47.38"/>
    <s v="Eur."/>
    <n v="-47.38"/>
    <s v="Eur."/>
    <n v="0"/>
    <s v="Eur."/>
    <s v=""/>
    <n v="0"/>
    <s v="Eur."/>
    <s v="Cartera"/>
    <s v="Anul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353"/>
    <s v="586910345"/>
    <s v="56447669-00068"/>
    <d v="2026-01-01T00:00:00"/>
    <x v="0"/>
    <d v="2026-01-01T00:00:00"/>
    <s v="TRANSPORTES Y GRUAS TINLOHI,S.L."/>
    <s v="AUTOGRUP V.03 (VH.COM. 2ª CATEG.)"/>
    <s v="AUTO FLOTA"/>
    <n v="-903.04"/>
    <s v="Eur."/>
    <n v="-108.36"/>
    <s v="Eur."/>
    <n v="-108.36"/>
    <s v="Eur."/>
    <n v="0"/>
    <s v="Eur."/>
    <s v=""/>
    <n v="0"/>
    <s v="Eur."/>
    <s v="Cartera"/>
    <s v="Anulado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2297"/>
    <s v="586910360"/>
    <s v="56447669-00070"/>
    <d v="2026-01-21T00:00:00"/>
    <x v="17"/>
    <d v="2026-01-01T00:00:00"/>
    <s v="TRANSPORTES Y GRUAS TINLOHI,S.L."/>
    <s v="AUTOGRUP V.03 (VH.COM. 2ª CATEG.)"/>
    <s v="AUTO FLOTA"/>
    <n v="-903.04"/>
    <s v="Eur."/>
    <n v="-108.36"/>
    <s v="Eur."/>
    <n v="-108.36"/>
    <s v="Eur."/>
    <n v="0"/>
    <s v="Eur."/>
    <s v=""/>
    <n v="0"/>
    <s v="Eur."/>
    <s v="Cartera"/>
    <s v="Anulado_Cia"/>
    <s v="BANASEG-SV"/>
    <s v="ALLIANZ"/>
    <s v="AUTOS"/>
    <s v="Correduría"/>
    <s v="47193"/>
    <s v="LA CISTERNIGA    VALLADOLID"/>
    <s v="Empresa"/>
    <s v="B-47358122"/>
    <s v="Autos Flotas"/>
    <x v="4"/>
    <s v="ALLIANZ"/>
    <x v="0"/>
  </r>
  <r>
    <s v="2026001639"/>
    <s v="878669682"/>
    <s v="12716155-02729"/>
    <d v="2026-01-15T00:00:00"/>
    <x v="0"/>
    <d v="2026-01-01T00:00:00"/>
    <s v="ISMAEL VILLAVERDE CALVO"/>
    <s v="AUTOGRUP V.03 (VH.COM. 2ª CATEG.)"/>
    <s v="AUTO FLOTA"/>
    <n v="-1389.64"/>
    <s v="Eur."/>
    <n v="-177.18"/>
    <s v="Eur."/>
    <n v="-166.76"/>
    <s v="Eur."/>
    <n v="-10.42"/>
    <s v="Eur."/>
    <s v=""/>
    <n v="0"/>
    <s v="Eur."/>
    <s v="Producción"/>
    <s v="Anulado_Cia"/>
    <s v="BANASEG-SV"/>
    <s v="ALLIANZ"/>
    <s v="AUTOS"/>
    <s v="Correduría"/>
    <s v="09130"/>
    <s v="TARDAJOS   BURGOS"/>
    <s v="Particular"/>
    <s v="13145421-R"/>
    <s v="Autos Flotas"/>
    <x v="4"/>
    <s v="ALLIANZ"/>
    <x v="0"/>
  </r>
  <r>
    <s v="2025009984"/>
    <s v="7601095238"/>
    <s v="K3T300001285"/>
    <d v="2026-01-23T00:00:00"/>
    <x v="7"/>
    <d v="2025-12-24T00:00:00"/>
    <s v="TTES. AVICOLAS MANSO, S.L."/>
    <s v="HELVETIA MULTIRRIESGO TRANSPORTISTA"/>
    <s v="A.MAQUINARIA"/>
    <n v="-68.099999999999994"/>
    <s v="Eur."/>
    <n v="-12.26"/>
    <s v="Eur."/>
    <n v="-12.26"/>
    <s v="Eur."/>
    <n v="0"/>
    <s v="Eur."/>
    <s v="ASETRA 2024"/>
    <n v="0"/>
    <s v="Eur."/>
    <s v="Producción"/>
    <s v="Anulado_Cia"/>
    <s v="BANASEG-SV"/>
    <s v="HELVETIA"/>
    <s v="A.MAQUINARIA"/>
    <s v="Correduría"/>
    <s v="47008"/>
    <s v="VALLADOLID  VALLADOLID"/>
    <s v="Empresa"/>
    <s v="B-47333042"/>
    <s v="Transportes Mercancías"/>
    <x v="8"/>
    <s v="HELVETIA"/>
    <x v="0"/>
  </r>
  <r>
    <s v="2026001289"/>
    <s v="472690213-A"/>
    <s v="549347359"/>
    <d v="2026-01-14T00:00:00"/>
    <x v="11"/>
    <d v="2026-01-09T00:00:00"/>
    <s v="MARIA PILAR GURPEGUI MENDEZ"/>
    <s v="HOGAR PLUS 2015"/>
    <s v="M.HOGAR"/>
    <n v="-138.33000000000001"/>
    <s v="Eur."/>
    <n v="-34.58"/>
    <s v="Eur."/>
    <n v="-34.58"/>
    <s v="Eur."/>
    <n v="0"/>
    <s v="Eur."/>
    <s v=""/>
    <n v="0"/>
    <s v="Eur."/>
    <s v="Producción"/>
    <s v="Anulado"/>
    <s v="BANASEG-SV"/>
    <s v="OCCIDENT GCO, S.A.U. DE SEGUROS Y REASEGUROS"/>
    <s v="M.HOGAR"/>
    <s v="Correduría"/>
    <s v="47006"/>
    <s v="VALLADOLID  VALLADOLID"/>
    <s v="Particular"/>
    <s v="12132868-T"/>
    <s v="Hogar"/>
    <x v="2"/>
    <s v="OCCIDENT"/>
    <x v="0"/>
  </r>
  <r>
    <s v="2026001292"/>
    <s v="588439343"/>
    <s v="12372022-01987"/>
    <d v="2026-01-12T00:00:00"/>
    <x v="11"/>
    <d v="2026-01-01T00:00:00"/>
    <s v="RAYDECAMPOS LOGISTIC S.L"/>
    <s v="AUTOGRUP V.03 (VH.COM. 2ª CATEG.)"/>
    <s v="AUTO FLOTA"/>
    <n v="-3580.76"/>
    <s v="Eur."/>
    <n v="-429.69"/>
    <s v="Eur."/>
    <n v="-429.69"/>
    <s v="Eur."/>
    <n v="0"/>
    <s v="Eur."/>
    <s v=""/>
    <n v="0"/>
    <s v="Eur."/>
    <s v="Cartera"/>
    <s v="Anul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1291"/>
    <s v="588439335"/>
    <s v="12372022-01986"/>
    <d v="2026-01-12T00:00:00"/>
    <x v="11"/>
    <d v="2026-01-01T00:00:00"/>
    <s v="RAYDECAMPOS LOGISTIC S.L"/>
    <s v="AUTOGRUP V.03 (VH.COM. 2ª CATEG.)"/>
    <s v="AUTO FLOTA"/>
    <n v="-3580.76"/>
    <s v="Eur."/>
    <n v="-429.69"/>
    <s v="Eur."/>
    <n v="-429.69"/>
    <s v="Eur."/>
    <n v="0"/>
    <s v="Eur."/>
    <s v=""/>
    <n v="0"/>
    <s v="Eur."/>
    <s v="Cartera"/>
    <s v="Anulado_Cia"/>
    <s v="BANASEG-SV"/>
    <s v="ALLIANZ"/>
    <s v="AUTOS"/>
    <s v="Correduría"/>
    <s v="28007"/>
    <s v="MADRID  MADRID"/>
    <s v="Empresa"/>
    <s v="B-09958026"/>
    <s v="Autos Flotas"/>
    <x v="4"/>
    <s v="ALLIANZ"/>
    <x v="0"/>
  </r>
  <r>
    <s v="2026002625"/>
    <s v="8763490090"/>
    <s v="2700601507"/>
    <d v="2026-02-01T00:00:00"/>
    <x v="2"/>
    <d v="2026-02-09T00:00:00"/>
    <s v="NICASIO ALVAREZ BAEZ"/>
    <s v="AUTOS 2023 "/>
    <s v="AUTOS"/>
    <n v="-396.99"/>
    <s v="Eur."/>
    <n v="-47.65"/>
    <s v="Eur."/>
    <n v="-47.65"/>
    <s v="Eur."/>
    <n v="0"/>
    <s v="Eur."/>
    <s v=""/>
    <n v="0"/>
    <s v="Eur."/>
    <s v="Cartera"/>
    <s v="Anulado"/>
    <s v="BANASEG-SV"/>
    <s v="MAPFRE ESPAÑA, S.A."/>
    <s v="AUTOS"/>
    <s v="Correduría"/>
    <s v="47016"/>
    <s v="VALLADOLID  VALLADOLID"/>
    <s v="Particular"/>
    <s v="12360842-K"/>
    <s v="Autos Cat. 3"/>
    <x v="0"/>
    <s v="MAPFRE"/>
    <x v="1"/>
  </r>
  <r>
    <s v="2026002636"/>
    <s v="8763429182"/>
    <s v="7785000486"/>
    <d v="2026-02-01T00:00:00"/>
    <x v="2"/>
    <d v="2026-02-03T00:00:00"/>
    <s v="MIGUEL ANGEL MELENDRE HOYOS"/>
    <s v="SEGURO AUTOMOVILES"/>
    <s v="AUTOS"/>
    <n v="-632.42999999999995"/>
    <s v="Eur."/>
    <n v="-75.88"/>
    <s v="Eur."/>
    <n v="-75.88"/>
    <s v="Eur."/>
    <n v="0"/>
    <s v="Eur."/>
    <s v=""/>
    <n v="0"/>
    <s v="Eur."/>
    <s v="Cartera"/>
    <s v="Anulado"/>
    <s v="BANASEG-SV"/>
    <s v="MAPFRE ESPAÑA, S.A."/>
    <s v="AUTOS"/>
    <s v="Correduría"/>
    <s v="47193"/>
    <s v="LA CISTERNIGA   VALLADOLID"/>
    <s v="Particular"/>
    <s v="09330734-W"/>
    <s v="Autos Cat. 1"/>
    <x v="0"/>
    <s v="MAPFRE"/>
    <x v="1"/>
  </r>
  <r>
    <s v="2026001905"/>
    <s v="8763441808"/>
    <s v="7785000613"/>
    <d v="2026-02-22T00:00:00"/>
    <x v="19"/>
    <d v="2026-02-22T00:00:00"/>
    <s v="DISTRIBUCIONES ALCOPA, S.L."/>
    <s v="AUTOS INDIVIDUAL 2020"/>
    <s v="AUTOS"/>
    <n v="-453.11"/>
    <s v="Eur."/>
    <n v="-72.5"/>
    <s v="Eur."/>
    <n v="-72.5"/>
    <s v="Eur."/>
    <n v="0"/>
    <s v="Eur."/>
    <s v=""/>
    <n v="0"/>
    <s v="Eur."/>
    <s v="Cartera"/>
    <s v="Anulado"/>
    <s v="BANASEG-SV"/>
    <s v="MAPFRE ESPAÑA, S.A."/>
    <s v="AUTOS"/>
    <s v="Correduría"/>
    <s v="34004"/>
    <s v="PALENCIA  PALENCIA"/>
    <s v="Empresa"/>
    <s v="B-34134882"/>
    <s v="Autos Cat. 1"/>
    <x v="0"/>
    <s v="MAPFRE"/>
    <x v="1"/>
  </r>
  <r>
    <s v="2026002289"/>
    <s v="589062482"/>
    <s v="36780076-01393"/>
    <d v="2026-01-01T00:00:00"/>
    <x v="0"/>
    <d v="2026-01-01T00:00:00"/>
    <s v="CONSTANCIO DE LA FUENTE OLMOS"/>
    <s v="ALLIANZ AUTO V. 08 COLECTIVO"/>
    <s v="AUTO FLOTA"/>
    <n v="-576.28"/>
    <s v="Eur."/>
    <n v="-69.150000000000006"/>
    <s v="Eur."/>
    <n v="-69.150000000000006"/>
    <s v="Eur."/>
    <n v="0"/>
    <s v="Eur."/>
    <s v=""/>
    <n v="0"/>
    <s v="Eur."/>
    <s v="Cartera"/>
    <s v="Anulado_Cia"/>
    <s v="BANASEG-SV"/>
    <s v="ALLIANZ"/>
    <s v="AUTOS"/>
    <s v="Correduría"/>
    <s v="40215"/>
    <s v="ARROYO DE CUELLAR  SEGOVIA"/>
    <s v="Particular"/>
    <s v="03472535-H"/>
    <s v="Autos Flotas"/>
    <x v="4"/>
    <s v="ALLIANZ"/>
    <x v="0"/>
  </r>
  <r>
    <s v="2026002291"/>
    <s v="879001547"/>
    <s v="36780076-01399"/>
    <d v="2026-01-01T00:00:00"/>
    <x v="0"/>
    <d v="2026-01-01T00:00:00"/>
    <s v="JOSE FRANCISCO PARRO PATIN"/>
    <s v="ALLIANZ AUTO V. 08 COLECTIVO"/>
    <s v="AUTO FLOTA"/>
    <n v="-526.6"/>
    <s v="Eur."/>
    <n v="-67.14"/>
    <s v="Eur."/>
    <n v="-63.19"/>
    <s v="Eur."/>
    <n v="-3.95"/>
    <s v="Eur."/>
    <s v=""/>
    <n v="0"/>
    <s v="Eur."/>
    <s v="Producción"/>
    <s v="Anulado_Cia"/>
    <s v="BANASEG-SV"/>
    <s v="ALLIANZ"/>
    <s v="AUTOS"/>
    <s v="Correduría"/>
    <s v="47014"/>
    <s v="VALLADOLID  VALLADOLID"/>
    <s v="Particular"/>
    <s v="09301542-C"/>
    <s v="Autos Flotas"/>
    <x v="4"/>
    <s v="ALLIANZ"/>
    <x v="0"/>
  </r>
  <r>
    <s v="2026002650"/>
    <s v="7601123112"/>
    <s v="D9A960000003"/>
    <d v="2026-02-01T00:00:00"/>
    <x v="2"/>
    <d v="2026-02-01T00:00:00"/>
    <s v="ANDRES SDAD COOP."/>
    <s v="HELVETIA FLOTAS"/>
    <s v="AUTO FLOTA"/>
    <n v="-139.06"/>
    <s v="Eur."/>
    <n v="-19.47"/>
    <s v="Eur."/>
    <n v="-19.47"/>
    <s v="Eur."/>
    <n v="0"/>
    <s v="Eur."/>
    <s v="ASETRA"/>
    <n v="-3.48"/>
    <s v="Eur."/>
    <s v="Cartera"/>
    <s v="Anulado"/>
    <s v="BANASEG-SV"/>
    <s v="HELVETIA"/>
    <s v="AUTOS"/>
    <s v="Correduría"/>
    <s v="47350"/>
    <s v="QUINTANILLA DE ONESIMO  VALLADOLID"/>
    <s v="Empresa"/>
    <s v="F-47303029"/>
    <s v="Autos Flotas"/>
    <x v="4"/>
    <s v="HELVETIA"/>
    <x v="1"/>
  </r>
  <r>
    <s v="2026002652"/>
    <s v="7601123114"/>
    <s v="V4A960000011"/>
    <d v="2026-02-01T00:00:00"/>
    <x v="2"/>
    <d v="2026-02-01T00:00:00"/>
    <s v="HERMANOS ANDRES CALLEJA, S.L."/>
    <s v="HELVETIA FLOTAS"/>
    <s v="AUTO FLOTA"/>
    <n v="-5593.47"/>
    <s v="Eur."/>
    <n v="-783.09"/>
    <s v="Eur."/>
    <n v="-783.09"/>
    <s v="Eur."/>
    <n v="0"/>
    <s v="Eur."/>
    <s v="ASETRA"/>
    <n v="-139.84"/>
    <s v="Eur."/>
    <s v="Cartera"/>
    <s v="Anulado"/>
    <s v="BANASEG-SV"/>
    <s v="HELVETIA"/>
    <s v="AUTOS"/>
    <s v="Correduría"/>
    <s v="47350"/>
    <s v="QUINTANILLA DE ONESIMO  VALLADOLID"/>
    <s v="Empresa"/>
    <s v="B-47358288"/>
    <s v="Autos Flotas"/>
    <x v="4"/>
    <s v="HELVETIA"/>
    <x v="1"/>
  </r>
  <r>
    <s v="2026002659"/>
    <s v="7601123118"/>
    <s v="V4A960000025"/>
    <d v="2026-02-01T00:00:00"/>
    <x v="2"/>
    <d v="2026-02-01T00:00:00"/>
    <s v="GRACALSA,S.L."/>
    <s v="HELVETIA FLOTAS"/>
    <s v="AUTO FLOTA"/>
    <n v="-1066.81"/>
    <s v="Eur."/>
    <n v="-149.35"/>
    <s v="Eur."/>
    <n v="-149.35"/>
    <s v="Eur."/>
    <n v="0"/>
    <s v="Eur."/>
    <s v="ASETRA"/>
    <n v="-26.67"/>
    <s v="Eur."/>
    <s v="Cartera"/>
    <s v="Anulado"/>
    <s v="BANASEG-SV"/>
    <s v="HELVETIA"/>
    <s v="AUTOS"/>
    <s v="Correduría"/>
    <s v="47350"/>
    <s v="QUINTANILLA DE ONESIMO  VALLADOLID"/>
    <s v="Empresa"/>
    <s v="B-47325956"/>
    <s v="Autos Flotas"/>
    <x v="4"/>
    <s v="HELVETIA"/>
    <x v="1"/>
  </r>
  <r>
    <s v="2026002716"/>
    <s v="7601124319"/>
    <s v="K3T300001329"/>
    <d v="2026-02-02T00:00:00"/>
    <x v="0"/>
    <d v="2026-01-01T00:00:00"/>
    <s v="CONSTANCIO DE LA FUENTE OLMOS"/>
    <s v="HELVETIA MULTIRRIESGO TRANSPORTISTA"/>
    <s v="A.MAQUINARIA"/>
    <n v="-588.66"/>
    <s v="Eur."/>
    <n v="-105.96"/>
    <s v="Eur."/>
    <n v="-105.96"/>
    <s v="Eur."/>
    <n v="0"/>
    <s v="Eur."/>
    <s v=""/>
    <n v="0"/>
    <s v="Eur."/>
    <s v="Producción"/>
    <s v="Anulado_Cia"/>
    <s v="BANASEG-SV"/>
    <s v="HELVETIA"/>
    <s v="A.MAQUINARIA"/>
    <s v="Correduría"/>
    <s v="40215"/>
    <s v="ARROYO DE CUELLAR  SEGOVIA"/>
    <s v="Particular"/>
    <s v="03472535-H"/>
    <s v="Transportes Mercancías"/>
    <x v="8"/>
    <s v="HELVETIA"/>
    <x v="1"/>
  </r>
  <r>
    <s v="2026002296"/>
    <s v="879708208"/>
    <s v="12372022-02001"/>
    <d v="2026-01-21T00:00:00"/>
    <x v="17"/>
    <d v="2026-01-01T00:00:00"/>
    <s v="TRANS. EL TABANO, S.L."/>
    <s v="AUTOGRUP V.03 (VH.COM. 2ª CATEG.)"/>
    <s v="AUTO FLOTA"/>
    <n v="-2001.24"/>
    <s v="Eur."/>
    <n v="-240.15"/>
    <s v="Eur."/>
    <n v="-240.15"/>
    <s v="Eur."/>
    <n v="0"/>
    <s v="Eur."/>
    <s v=""/>
    <n v="0"/>
    <s v="Eur."/>
    <s v="Producción"/>
    <s v="Anulado_Cia"/>
    <s v="BANASEG-SV"/>
    <s v="ALLIANZ"/>
    <s v="AUTOS"/>
    <s v="Correduría"/>
    <s v="47300"/>
    <s v="PEÑAFIEL  VALLADOLID"/>
    <s v="Empresa"/>
    <s v="B-47352760"/>
    <s v="Autos Flotas"/>
    <x v="4"/>
    <s v="ALLIANZ"/>
    <x v="0"/>
  </r>
  <r>
    <s v="2026002670"/>
    <s v="589371123"/>
    <s v="36780076-01252"/>
    <d v="2026-02-01T00:00:00"/>
    <x v="2"/>
    <d v="2026-02-01T00:00:00"/>
    <s v="LINO ORTEGA LOZANO"/>
    <s v="ALLIANZ AUTO V. 08 COLECTIVO"/>
    <s v="AUTO FLOTA"/>
    <n v="-764.54"/>
    <s v="Eur."/>
    <n v="-91.74"/>
    <s v="Eur."/>
    <n v="-91.74"/>
    <s v="Eur."/>
    <n v="0"/>
    <s v="Eur."/>
    <s v=""/>
    <n v="0"/>
    <s v="Eur."/>
    <s v="Cartera"/>
    <s v="Anulado"/>
    <s v="BANASEG-SV"/>
    <s v="ALLIANZ"/>
    <s v="AUTOS"/>
    <s v="Correduría"/>
    <s v="47140"/>
    <s v="LAGUNA DE DUERO  VALLADOLID"/>
    <s v="Particular"/>
    <s v="09266450-A"/>
    <s v="Autos Flotas"/>
    <x v="4"/>
    <s v="ALLIANZ"/>
    <x v="1"/>
  </r>
  <r>
    <s v="2026002767"/>
    <s v="7601129100"/>
    <s v="K3T300001388"/>
    <d v="2026-01-01T00:00:00"/>
    <x v="0"/>
    <d v="2026-01-01T00:00:00"/>
    <s v="TRANS SANTIAGUILLO, S.L."/>
    <s v="HELVETIA MULTIRRIESGO TRANSPORTISTA"/>
    <s v="A.MAQUINARIA"/>
    <n v="-1155.71"/>
    <s v="Eur."/>
    <n v="-208.02"/>
    <s v="Eur."/>
    <n v="-208.02"/>
    <s v="Eur."/>
    <n v="0"/>
    <s v="Eur."/>
    <s v=""/>
    <n v="0"/>
    <s v="Eur."/>
    <s v="Producción"/>
    <s v="Anul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774"/>
    <s v="7601129182"/>
    <s v="K3T300001395"/>
    <d v="2026-01-01T00:00:00"/>
    <x v="0"/>
    <d v="2026-01-01T00:00:00"/>
    <s v="TRANS SANTIAGUILLO, S.L."/>
    <s v="HELVETIA MULTIRRIESGO TRANSPORTISTA"/>
    <s v="A.MAQUINARIA"/>
    <n v="-1380.35"/>
    <s v="Eur."/>
    <n v="-248.46"/>
    <s v="Eur."/>
    <n v="-248.46"/>
    <s v="Eur."/>
    <n v="0"/>
    <s v="Eur."/>
    <s v=""/>
    <n v="0"/>
    <s v="Eur."/>
    <s v="Producción"/>
    <s v="Anulado_Cia"/>
    <s v="BANASEG-SV"/>
    <s v="HELVETIA"/>
    <s v="A.MAQUINARIA"/>
    <s v="Correduría"/>
    <s v="40370"/>
    <s v="TUREGANO  SEGOVIA"/>
    <s v="Empresa"/>
    <s v="B-40262073"/>
    <s v="Transportes Mercancías"/>
    <x v="8"/>
    <s v="HELVETIA"/>
    <x v="0"/>
  </r>
  <r>
    <s v="2026002673"/>
    <s v="460423018"/>
    <s v="108398922"/>
    <d v="2026-02-23T00:00:00"/>
    <x v="2"/>
    <d v="2026-02-23T00:00:00"/>
    <s v="JULIO NUÑEZ, S.L."/>
    <s v="SUBSIDIO PRIVACION CARNET DE CONDUCIR"/>
    <s v="P.JURIDICA"/>
    <n v="-339.93"/>
    <s v="Eur."/>
    <n v="-89.12"/>
    <s v="Eur."/>
    <n v="-89.12"/>
    <s v="Eur."/>
    <n v="0"/>
    <s v="Eur."/>
    <s v=""/>
    <n v="0"/>
    <s v="Eur."/>
    <s v="Cartera"/>
    <s v="Anulado"/>
    <s v="BANASEG-SV"/>
    <s v="ARAG S.E."/>
    <s v="P.JURIDICA"/>
    <s v="Correduría"/>
    <s v="47250"/>
    <s v="MOJADOS  MOJADOS"/>
    <s v="Empresa"/>
    <s v="B-47338447"/>
    <s v="Lucro Cesante / P.B."/>
    <x v="1"/>
    <s v="ARAG"/>
    <x v="1"/>
  </r>
  <r>
    <s v="2026002675"/>
    <s v="63251398"/>
    <s v="46682958"/>
    <d v="2026-02-21T00:00:00"/>
    <x v="2"/>
    <d v="2026-02-21T00:00:00"/>
    <s v="RECUPERACIONES ISCAR, S.L."/>
    <s v="CAMION"/>
    <s v="AUTOS"/>
    <n v="-1764.28"/>
    <s v="Eur."/>
    <n v="-176.43"/>
    <s v="Eur."/>
    <n v="-141.13999999999999"/>
    <s v="Eur."/>
    <n v="-35.29"/>
    <s v="Eur."/>
    <s v=""/>
    <n v="0"/>
    <s v="Eur."/>
    <s v="Cartera"/>
    <s v="Anulado"/>
    <s v="BANASEG-SV"/>
    <s v="AXA SEG.GNRALES"/>
    <s v="AUTOS"/>
    <s v="Correduría"/>
    <s v="47430"/>
    <s v="PEDRAJAS DE SAN ESTEBAN  VALLADOLID"/>
    <s v="Empresa"/>
    <s v="B-47296488"/>
    <s v="Autos Cat. 2"/>
    <x v="4"/>
    <s v="AXA"/>
    <x v="1"/>
  </r>
  <r>
    <s v="2026002682"/>
    <s v="5656964822"/>
    <s v="UY-G-142000504"/>
    <d v="2026-02-02T00:00:00"/>
    <x v="2"/>
    <d v="2026-02-12T00:00:00"/>
    <s v="JOSE MARIA DEL CAÑO MONEDERO"/>
    <s v="GENERALI AUTOS "/>
    <s v="AUTOS"/>
    <n v="-1612.27"/>
    <s v="Eur."/>
    <n v="-233.78"/>
    <s v="Eur."/>
    <n v="-193.47"/>
    <s v="Eur."/>
    <n v="-40.31"/>
    <s v="Eur."/>
    <s v=""/>
    <n v="0"/>
    <s v="Eur."/>
    <s v="Cartera"/>
    <s v="Anulado"/>
    <s v="BANASEG-SV"/>
    <s v="GENERALI ESPAÑA de Seguros y Reaseguros, S.A."/>
    <s v="AUTOS"/>
    <s v="Correduría"/>
    <s v="40219"/>
    <s v="VILLAVERDE DE ISCAR  SEGOVIA"/>
    <s v="Particular"/>
    <s v="03452175-J"/>
    <s v="Autos Cat. 1"/>
    <x v="0"/>
    <s v="GENERALI"/>
    <x v="1"/>
  </r>
  <r>
    <s v="2026002685"/>
    <s v="5656964833"/>
    <s v="UY-G-142000508"/>
    <d v="2026-02-12T00:00:00"/>
    <x v="2"/>
    <d v="2026-02-12T00:00:00"/>
    <s v="JOSE MARIA DEL CAÑO MONEDERO"/>
    <s v="GENERALI AUTOS "/>
    <s v="AUTOS"/>
    <n v="-2329.9699999999998"/>
    <s v="Eur."/>
    <n v="-337.85"/>
    <s v="Eur."/>
    <n v="-279.60000000000002"/>
    <s v="Eur."/>
    <n v="-58.25"/>
    <s v="Eur."/>
    <s v=""/>
    <n v="0"/>
    <s v="Eur."/>
    <s v="Cartera"/>
    <s v="Anulado"/>
    <s v="BANASEG-SV"/>
    <s v="GENERALI ESPAÑA de Seguros y Reaseguros, S.A."/>
    <s v="AUTOS"/>
    <s v="Correduría"/>
    <s v="40219"/>
    <s v="VILLAVERDE DE ISCAR  SEGOVIA"/>
    <s v="Particular"/>
    <s v="03452175-J"/>
    <s v="Autos Cat. 1"/>
    <x v="0"/>
    <s v="GENERALI"/>
    <x v="1"/>
  </r>
  <r>
    <s v="2026002689"/>
    <s v="8770982914"/>
    <s v="7785000613"/>
    <d v="2026-02-01T00:00:00"/>
    <x v="2"/>
    <d v="2026-02-22T00:00:00"/>
    <s v="DISTRIBUCIONES ALCOPA, S.L."/>
    <s v="AUTOS INDIVIDUAL 2020"/>
    <s v="AUTOS"/>
    <n v="453.11"/>
    <s v="Eur."/>
    <n v="145"/>
    <s v="Eur."/>
    <n v="145"/>
    <s v="Eur."/>
    <n v="0"/>
    <s v="Eur."/>
    <s v=""/>
    <n v="0"/>
    <s v="Eur."/>
    <s v="Cartera"/>
    <s v="Anulado"/>
    <s v="BANASEG-SV"/>
    <s v="MAPFRE ESPAÑA, S.A."/>
    <s v="AUTOS"/>
    <s v="Correduría"/>
    <s v="34004"/>
    <s v="PALENCIA  PALENCIA"/>
    <s v="Empresa"/>
    <s v="B-34134882"/>
    <s v="Autos Cat. 1"/>
    <x v="0"/>
    <s v="MAPFRE"/>
    <x v="1"/>
  </r>
  <r>
    <s v="2026003104"/>
    <s v="880584325"/>
    <s v="12372022-02007"/>
    <d v="2026-02-04T00:00:00"/>
    <x v="12"/>
    <d v="2026-01-01T00:00:00"/>
    <s v="ACEYE PRODUCTS S.L."/>
    <s v="AUTOGRUP V.03 (VH.COM. 2ª CATEG.)"/>
    <s v="AUTO FLOTA"/>
    <n v="-1291.72"/>
    <s v="Eur."/>
    <n v="-155.01"/>
    <s v="Eur."/>
    <n v="-155.01"/>
    <s v="Eur."/>
    <n v="0"/>
    <s v="Eur."/>
    <s v=""/>
    <n v="0"/>
    <s v="Eur."/>
    <s v="Producción"/>
    <s v="Anulado"/>
    <s v="BANASEG-SV"/>
    <s v="ALLIANZ"/>
    <s v="AUTOS"/>
    <s v="Correduría"/>
    <s v="40200"/>
    <s v="CUELLAR  SEGOVIA"/>
    <s v="Empresa"/>
    <s v="B-40269086"/>
    <s v="Autos Flotas"/>
    <x v="4"/>
    <s v="ALLIANZ"/>
    <x v="1"/>
  </r>
  <r>
    <s v="2026003303"/>
    <s v="7602086486"/>
    <s v="K3T300001456"/>
    <d v="2026-02-13T00:00:00"/>
    <x v="22"/>
    <d v="2026-02-04T00:00:00"/>
    <s v="NAVATRANS SOC. COOPERATIVA"/>
    <s v="HELVETIA MULTIRRIESGO TRANSPORTISTA"/>
    <s v="A.MAQUINARIA"/>
    <n v="-972.09"/>
    <s v="Eur."/>
    <n v="-174.98"/>
    <s v="Eur."/>
    <n v="-174.98"/>
    <s v="Eur."/>
    <n v="0"/>
    <s v="Eur."/>
    <s v=""/>
    <n v="0"/>
    <s v="Eur."/>
    <s v="Producción"/>
    <s v="Anulado"/>
    <s v="BANASEG-SV"/>
    <s v="HELVETIA"/>
    <s v="A.MAQUINARIA"/>
    <s v="Correduría"/>
    <s v="40470"/>
    <s v="NAVAS DE ORO  SEGOVIA"/>
    <s v="Empresa"/>
    <s v="F-40101578"/>
    <s v="Transportes Mercancías"/>
    <x v="8"/>
    <s v="HELVETIA"/>
    <x v="1"/>
  </r>
  <r>
    <s v="2026003352"/>
    <s v="8766183819"/>
    <s v="1000066176"/>
    <d v="2026-02-23T00:00:00"/>
    <x v="38"/>
    <d v="2026-02-13T00:00:00"/>
    <s v="TRANSPORTES Y GRUAS TINLOHI,S.L."/>
    <s v="CAMIONES CAB.TRAC. Y SEMIRE"/>
    <s v="AUTO FLOTA"/>
    <n v="-881.13"/>
    <s v="Eur."/>
    <n v="-70.5"/>
    <s v="Eur."/>
    <n v="-70.5"/>
    <s v="Eur."/>
    <n v="0"/>
    <s v="Eur."/>
    <s v=""/>
    <n v="0"/>
    <s v="Eur."/>
    <s v="Cartera"/>
    <s v="Anulado"/>
    <s v="BANASEG-SV"/>
    <s v="MAPFRE ESPAÑA, S.A."/>
    <s v="AUTOS"/>
    <s v="Correduría"/>
    <s v="47193"/>
    <s v="LA CISTERNIGA    VALLADOLID"/>
    <s v="Empresa"/>
    <s v="B-47358122"/>
    <s v="Autos Flotas"/>
    <x v="4"/>
    <s v="MAPFRE"/>
    <x v="1"/>
  </r>
  <r>
    <s v="2026003305"/>
    <s v="881574366"/>
    <s v="12716155-02746"/>
    <d v="2026-02-13T00:00:00"/>
    <x v="22"/>
    <d v="2026-02-09T00:00:00"/>
    <s v="LOGISTICA Y DISTRIBUCION BARROSO, S.L."/>
    <s v="AUTOGRUP V.03 (VH.COM. 2ª CATEG.)"/>
    <s v="AUTO FLOTA"/>
    <n v="-364.16"/>
    <s v="Eur."/>
    <n v="-43.7"/>
    <s v="Eur."/>
    <n v="-43.7"/>
    <s v="Eur."/>
    <n v="0"/>
    <s v="Eur."/>
    <s v=""/>
    <n v="0"/>
    <s v="Eur."/>
    <s v="Producción"/>
    <s v="Anulado"/>
    <s v="BANASEG-SV"/>
    <s v="ALLIANZ"/>
    <s v="AUTOS"/>
    <s v="Correduría"/>
    <s v="41770"/>
    <s v="MONTELLANO  SEVILLA"/>
    <s v="Empresa"/>
    <s v="B-90000282"/>
    <s v="Autos Flotas"/>
    <x v="4"/>
    <s v="ALLIANZ"/>
    <x v="1"/>
  </r>
  <r>
    <s v="2026003756"/>
    <s v="879886715"/>
    <s v="12372022-02003"/>
    <d v="2026-01-01T00:00:00"/>
    <x v="0"/>
    <d v="2026-01-01T00:00:00"/>
    <s v="TRANSMISABE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Producción"/>
    <s v="Anul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3757"/>
    <s v="879887838"/>
    <s v="12372022-02004"/>
    <d v="2026-01-01T00:00:00"/>
    <x v="0"/>
    <d v="2026-01-01T00:00:00"/>
    <s v="TRANSMISABE, S.L."/>
    <s v="AUTOGRUP V.03 (VH.COM. 2ª CATEG.)"/>
    <s v="AUTO FLOTA"/>
    <n v="-1259.0899999999999"/>
    <s v="Eur."/>
    <n v="-151.09"/>
    <s v="Eur."/>
    <n v="-151.09"/>
    <s v="Eur."/>
    <n v="0"/>
    <s v="Eur."/>
    <s v=""/>
    <n v="0"/>
    <s v="Eur."/>
    <s v="Producción"/>
    <s v="Anulado"/>
    <s v="BANASEG-SV"/>
    <s v="ALLIANZ"/>
    <s v="AUTOS"/>
    <s v="Correduría"/>
    <s v="41720"/>
    <s v="LOS PALACIOS Y VILLAFRANCA  SEVILLA"/>
    <s v="Empresa"/>
    <s v="B-90273434"/>
    <s v="Autos Flotas"/>
    <x v="4"/>
    <s v="ALLIANZ"/>
    <x v="0"/>
  </r>
  <r>
    <s v="2026003781"/>
    <s v="882237401"/>
    <s v="14193664-02274"/>
    <d v="2026-02-17T00:00:00"/>
    <x v="2"/>
    <d v="2026-02-17T00:00:00"/>
    <s v="OSCAR JONAS GALLEGO BOBILLO"/>
    <s v="AUTOGRUP V.03 (VH.COM 1ªCATEG.)"/>
    <s v="AUTO FLOTA"/>
    <n v="-133.80000000000001"/>
    <s v="Eur."/>
    <n v="-16.059999999999999"/>
    <s v="Eur."/>
    <n v="-16.059999999999999"/>
    <s v="Eur."/>
    <n v="0"/>
    <s v="Eur."/>
    <s v=""/>
    <n v="0"/>
    <s v="Eur."/>
    <s v="Producción"/>
    <s v="Anulado"/>
    <s v="BANASEG-SV"/>
    <s v="ALLIANZ"/>
    <s v="AUTOS"/>
    <s v="Correduría"/>
    <s v="47007"/>
    <s v="VALLADOLID  VALLADOLID"/>
    <s v="Particular"/>
    <s v="71116764-M"/>
    <s v="Autos Flotas"/>
    <x v="4"/>
    <s v="ALLIANZ"/>
    <x v="1"/>
  </r>
  <r>
    <s v="2026003693"/>
    <s v="882919941"/>
    <s v="58418320"/>
    <d v="2026-02-27T00:00:00"/>
    <x v="29"/>
    <d v="2026-02-25T00:00:00"/>
    <s v="JUAN CARLOS ESCUDERO CATALINA"/>
    <s v="1216-ALLIANZ PATINETE"/>
    <s v="AUTOS"/>
    <n v="-78.42"/>
    <s v="Eur."/>
    <n v="-11.76"/>
    <s v="Eur."/>
    <n v="-11.76"/>
    <s v="Eur."/>
    <n v="0"/>
    <s v="Eur."/>
    <s v=""/>
    <n v="0"/>
    <s v="Eur."/>
    <s v="Producción"/>
    <s v="Anulado"/>
    <s v="BANASEG-SV"/>
    <s v="ALLIANZ"/>
    <s v="AUTOS"/>
    <s v="Compañía"/>
    <s v="47012"/>
    <s v="VALLADOLID  VALLADOLID"/>
    <s v="Particular"/>
    <s v="71160246-V"/>
    <s v="Autos Cat. 3"/>
    <x v="0"/>
    <s v="ALLIANZ"/>
    <x v="1"/>
  </r>
  <r>
    <m/>
    <m/>
    <m/>
    <m/>
    <x v="50"/>
    <m/>
    <m/>
    <m/>
    <m/>
    <m/>
    <m/>
    <m/>
    <m/>
    <m/>
    <m/>
    <m/>
    <m/>
    <m/>
    <m/>
    <m/>
    <m/>
    <m/>
    <m/>
    <m/>
    <m/>
    <m/>
    <m/>
    <m/>
    <m/>
    <m/>
    <m/>
    <x v="16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721A9-8051-43A9-9BA9-2C1852AED5B9}" name="Tabla dinámica1" cacheId="64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19" firstHeaderRow="0" firstDataRow="1" firstDataCol="1"/>
  <pivotFields count="3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0"/>
        <item x="4"/>
        <item x="2"/>
        <item x="10"/>
        <item x="11"/>
        <item x="12"/>
        <item x="13"/>
        <item x="1"/>
        <item x="5"/>
        <item x="15"/>
        <item x="6"/>
        <item x="7"/>
        <item x="8"/>
        <item x="9"/>
        <item x="14"/>
        <item x="3"/>
        <item m="1" x="17"/>
        <item h="1" x="16"/>
        <item t="default"/>
      </items>
    </pivotField>
    <pivotField compact="0" outline="0" showAll="0"/>
    <pivotField compact="0" outline="0" showAll="0"/>
  </pivotFields>
  <rowFields count="1">
    <field x="3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rima neta" fld="9" baseField="0" baseItem="0" numFmtId="43"/>
    <dataField name="Suma de Comisión prima neta" fld="13" baseField="0" baseItem="0" numFmtId="164"/>
    <dataField name="Suma de Comisión complementaria" fld="15" baseField="0" baseItem="0" numFmtId="164"/>
    <dataField name="Suma de Comisión colaborador" fld="1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6FA3E-A8BE-4F94-850F-93A01260F69A}" name="TablaDinámica2" cacheId="64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24:M40" firstHeaderRow="0" firstDataRow="1" firstDataCol="1" rowPageCount="1" colPageCount="1"/>
  <pivotFields count="34">
    <pivotField compact="0" outline="0" showAll="0"/>
    <pivotField compact="0" outline="0" showAll="0"/>
    <pivotField compact="0" outline="0" showAll="0"/>
    <pivotField compact="0" outline="0" multipleItemSelectionAllowed="1" showAll="0"/>
    <pivotField compact="0" numFmtId="14" outline="0" multipleItemSelectionAllowed="1" showAll="0">
      <items count="52">
        <item x="47"/>
        <item x="48"/>
        <item x="49"/>
        <item h="1" x="0"/>
        <item h="1" x="1"/>
        <item h="1" x="23"/>
        <item h="1" x="6"/>
        <item h="1" x="7"/>
        <item h="1" x="8"/>
        <item h="1" x="10"/>
        <item h="1" x="24"/>
        <item h="1" x="11"/>
        <item h="1" x="18"/>
        <item h="1" x="9"/>
        <item h="1" x="4"/>
        <item h="1" x="15"/>
        <item h="1" x="19"/>
        <item h="1" x="3"/>
        <item h="1" x="17"/>
        <item h="1" x="13"/>
        <item h="1" x="5"/>
        <item h="1" x="26"/>
        <item h="1" x="14"/>
        <item h="1" x="16"/>
        <item h="1" x="27"/>
        <item h="1" x="28"/>
        <item h="1" x="25"/>
        <item x="2"/>
        <item x="21"/>
        <item x="30"/>
        <item x="12"/>
        <item x="33"/>
        <item x="34"/>
        <item x="36"/>
        <item x="32"/>
        <item x="22"/>
        <item x="20"/>
        <item x="29"/>
        <item h="1" x="31"/>
        <item h="1" x="35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5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0"/>
        <item x="4"/>
        <item x="2"/>
        <item x="10"/>
        <item x="11"/>
        <item x="12"/>
        <item x="13"/>
        <item x="1"/>
        <item x="5"/>
        <item x="15"/>
        <item x="6"/>
        <item x="7"/>
        <item x="8"/>
        <item x="9"/>
        <item x="14"/>
        <item x="3"/>
        <item m="1" x="17"/>
        <item x="16"/>
        <item t="default"/>
      </items>
    </pivotField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</pivotFields>
  <rowFields count="1">
    <field x="3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3" item="1" hier="-1"/>
  </pageFields>
  <dataFields count="4">
    <dataField name="Suma de Prima neta" fld="9" baseField="0" baseItem="0" numFmtId="43"/>
    <dataField name="Suma de Comisión prima neta" fld="13" baseField="0" baseItem="0" numFmtId="164"/>
    <dataField name="Suma de Comisión complementaria" fld="15" baseField="0" baseItem="0" numFmtId="164"/>
    <dataField name="Suma de Comisión colaborador" fld="1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034E-4DEB-4284-A604-8B0C93FFCDCB}">
  <dimension ref="A2:M80"/>
  <sheetViews>
    <sheetView tabSelected="1" workbookViewId="0">
      <selection activeCell="C50" sqref="C50"/>
    </sheetView>
  </sheetViews>
  <sheetFormatPr defaultColWidth="9.140625" defaultRowHeight="12.75"/>
  <cols>
    <col min="1" max="1" width="36.140625" bestFit="1" customWidth="1"/>
    <col min="2" max="2" width="19.140625" bestFit="1" customWidth="1"/>
    <col min="3" max="3" width="28.28515625" bestFit="1" customWidth="1"/>
    <col min="4" max="4" width="33.28515625" bestFit="1" customWidth="1"/>
    <col min="5" max="5" width="29.85546875" bestFit="1" customWidth="1"/>
    <col min="9" max="9" width="36.140625" bestFit="1" customWidth="1"/>
    <col min="10" max="10" width="19.140625" bestFit="1" customWidth="1"/>
    <col min="11" max="11" width="28.28515625" bestFit="1" customWidth="1"/>
    <col min="12" max="12" width="33.28515625" bestFit="1" customWidth="1"/>
    <col min="13" max="13" width="29.85546875" bestFit="1" customWidth="1"/>
  </cols>
  <sheetData>
    <row r="2" spans="1:5">
      <c r="A2" s="16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s="17">
        <v>91830.96000000005</v>
      </c>
      <c r="C3" s="17">
        <v>11457.530000000015</v>
      </c>
      <c r="D3" s="17">
        <v>230.12000000000006</v>
      </c>
      <c r="E3" s="17">
        <v>33.54</v>
      </c>
    </row>
    <row r="4" spans="1:5">
      <c r="A4" t="s">
        <v>6</v>
      </c>
      <c r="B4" s="17">
        <v>2343138.6599999964</v>
      </c>
      <c r="C4" s="17">
        <v>269823.97000000282</v>
      </c>
      <c r="D4" s="17">
        <v>637</v>
      </c>
      <c r="E4" s="17">
        <v>2353.2199999999998</v>
      </c>
    </row>
    <row r="5" spans="1:5">
      <c r="A5" t="s">
        <v>7</v>
      </c>
      <c r="B5" s="17">
        <v>11331.920000000002</v>
      </c>
      <c r="C5" s="17">
        <v>2812.440000000001</v>
      </c>
      <c r="D5" s="17">
        <v>0</v>
      </c>
      <c r="E5" s="17">
        <v>0</v>
      </c>
    </row>
    <row r="6" spans="1:5">
      <c r="A6" t="s">
        <v>8</v>
      </c>
      <c r="B6" s="17">
        <v>10471.9</v>
      </c>
      <c r="C6" s="17">
        <v>1737.73</v>
      </c>
      <c r="D6" s="17">
        <v>339.74</v>
      </c>
      <c r="E6" s="17">
        <v>0</v>
      </c>
    </row>
    <row r="7" spans="1:5">
      <c r="A7" t="s">
        <v>9</v>
      </c>
      <c r="B7" s="17">
        <v>13408.470000000001</v>
      </c>
      <c r="C7" s="17">
        <v>2725.6000000000004</v>
      </c>
      <c r="D7" s="17">
        <v>0</v>
      </c>
      <c r="E7" s="17">
        <v>0</v>
      </c>
    </row>
    <row r="8" spans="1:5">
      <c r="A8" t="s">
        <v>10</v>
      </c>
      <c r="B8" s="17">
        <v>44.88</v>
      </c>
      <c r="C8" s="17">
        <v>7.85</v>
      </c>
      <c r="D8" s="17">
        <v>0</v>
      </c>
      <c r="E8" s="17">
        <v>0</v>
      </c>
    </row>
    <row r="9" spans="1:5">
      <c r="A9" t="s">
        <v>11</v>
      </c>
      <c r="B9" s="17">
        <v>4341.6399999999994</v>
      </c>
      <c r="C9" s="17">
        <v>1098.6399999999999</v>
      </c>
      <c r="D9" s="17">
        <v>0</v>
      </c>
      <c r="E9" s="17">
        <v>9.44</v>
      </c>
    </row>
    <row r="10" spans="1:5">
      <c r="A10" t="s">
        <v>12</v>
      </c>
      <c r="B10" s="17">
        <v>55367.360000000015</v>
      </c>
      <c r="C10" s="17">
        <v>11810.859999999997</v>
      </c>
      <c r="D10" s="17">
        <v>78.839999999999989</v>
      </c>
      <c r="E10" s="17">
        <v>56.91</v>
      </c>
    </row>
    <row r="11" spans="1:5">
      <c r="A11" t="s">
        <v>13</v>
      </c>
      <c r="B11" s="17">
        <v>68815.440000000017</v>
      </c>
      <c r="C11" s="17">
        <v>13779.489999999998</v>
      </c>
      <c r="D11" s="17">
        <v>198.16</v>
      </c>
      <c r="E11" s="17">
        <v>59.829999999999991</v>
      </c>
    </row>
    <row r="12" spans="1:5">
      <c r="A12" t="s">
        <v>14</v>
      </c>
      <c r="B12" s="17">
        <v>19024.27</v>
      </c>
      <c r="C12" s="17">
        <v>1464.06</v>
      </c>
      <c r="D12" s="17">
        <v>0</v>
      </c>
      <c r="E12" s="17">
        <v>0</v>
      </c>
    </row>
    <row r="13" spans="1:5">
      <c r="A13" t="s">
        <v>15</v>
      </c>
      <c r="B13" s="17">
        <v>32195.110000000008</v>
      </c>
      <c r="C13" s="17">
        <v>6329.090000000002</v>
      </c>
      <c r="D13" s="17">
        <v>66.660000000000011</v>
      </c>
      <c r="E13" s="17">
        <v>48.69</v>
      </c>
    </row>
    <row r="14" spans="1:5">
      <c r="A14" t="s">
        <v>16</v>
      </c>
      <c r="B14" s="17">
        <v>79384.479999999981</v>
      </c>
      <c r="C14" s="17">
        <v>7066.4799999999968</v>
      </c>
      <c r="D14" s="17">
        <v>12.91</v>
      </c>
      <c r="E14" s="17">
        <v>0</v>
      </c>
    </row>
    <row r="15" spans="1:5">
      <c r="A15" t="s">
        <v>17</v>
      </c>
      <c r="B15" s="17">
        <v>482429.23000000021</v>
      </c>
      <c r="C15" s="17">
        <v>101420.85999999997</v>
      </c>
      <c r="D15" s="17">
        <v>292.86</v>
      </c>
      <c r="E15" s="17">
        <v>380.58999999999992</v>
      </c>
    </row>
    <row r="16" spans="1:5">
      <c r="A16" t="s">
        <v>18</v>
      </c>
      <c r="B16" s="17">
        <v>2520.35</v>
      </c>
      <c r="C16" s="17">
        <v>301.00999999999988</v>
      </c>
      <c r="D16" s="17">
        <v>3.99</v>
      </c>
      <c r="E16" s="17">
        <v>0</v>
      </c>
    </row>
    <row r="17" spans="1:13">
      <c r="A17" t="s">
        <v>19</v>
      </c>
      <c r="B17" s="17">
        <v>2190.7399999999998</v>
      </c>
      <c r="C17" s="17">
        <v>438.15</v>
      </c>
      <c r="D17" s="17">
        <v>0</v>
      </c>
      <c r="E17" s="17">
        <v>0</v>
      </c>
    </row>
    <row r="18" spans="1:13">
      <c r="A18" t="s">
        <v>20</v>
      </c>
      <c r="B18" s="17">
        <v>3584.51</v>
      </c>
      <c r="C18" s="17">
        <v>711.61</v>
      </c>
      <c r="D18" s="17">
        <v>150.09</v>
      </c>
      <c r="E18" s="17">
        <v>0</v>
      </c>
    </row>
    <row r="19" spans="1:13">
      <c r="A19" t="s">
        <v>21</v>
      </c>
      <c r="B19" s="17">
        <v>3220079.9199999967</v>
      </c>
      <c r="C19" s="17">
        <v>432985.37000000279</v>
      </c>
      <c r="D19" s="17">
        <v>2010.3700000000003</v>
      </c>
      <c r="E19" s="17">
        <v>2942.2199999999993</v>
      </c>
    </row>
    <row r="22" spans="1:13">
      <c r="C22" s="20"/>
      <c r="I22" s="16" t="s">
        <v>22</v>
      </c>
      <c r="J22" s="24">
        <v>2</v>
      </c>
    </row>
    <row r="23" spans="1:13" ht="15.75">
      <c r="A23" s="22" t="s">
        <v>23</v>
      </c>
      <c r="C23" s="20"/>
    </row>
    <row r="24" spans="1:13">
      <c r="A24" s="21" t="s">
        <v>0</v>
      </c>
      <c r="B24" s="21" t="s">
        <v>1</v>
      </c>
      <c r="C24" s="21" t="s">
        <v>2</v>
      </c>
      <c r="D24" s="21" t="s">
        <v>3</v>
      </c>
      <c r="E24" s="21" t="s">
        <v>4</v>
      </c>
      <c r="I24" s="16" t="s">
        <v>0</v>
      </c>
      <c r="J24" t="s">
        <v>1</v>
      </c>
      <c r="K24" t="s">
        <v>2</v>
      </c>
      <c r="L24" t="s">
        <v>3</v>
      </c>
      <c r="M24" t="s">
        <v>4</v>
      </c>
    </row>
    <row r="25" spans="1:13">
      <c r="A25" t="s">
        <v>5</v>
      </c>
      <c r="B25" s="17">
        <v>65616.900000000052</v>
      </c>
      <c r="C25" s="17">
        <v>8185.0500000000029</v>
      </c>
      <c r="D25" s="17">
        <v>157.24</v>
      </c>
      <c r="E25" s="17">
        <v>5.5</v>
      </c>
      <c r="I25" t="s">
        <v>5</v>
      </c>
      <c r="J25" s="17">
        <v>25760.95</v>
      </c>
      <c r="K25" s="17">
        <v>3199.9800000000005</v>
      </c>
      <c r="L25" s="17">
        <v>30.52</v>
      </c>
      <c r="M25" s="17">
        <v>28.04</v>
      </c>
    </row>
    <row r="26" spans="1:13">
      <c r="A26" t="s">
        <v>6</v>
      </c>
      <c r="B26" s="17">
        <v>1970814.8699999889</v>
      </c>
      <c r="C26" s="17">
        <v>226315.43000000366</v>
      </c>
      <c r="D26" s="17">
        <v>466.79999999999973</v>
      </c>
      <c r="E26" s="17">
        <v>1067.8699999999999</v>
      </c>
      <c r="I26" t="s">
        <v>6</v>
      </c>
      <c r="J26" s="17">
        <v>239219.57999999993</v>
      </c>
      <c r="K26" s="17">
        <v>27513.28000000001</v>
      </c>
      <c r="L26" s="17">
        <v>173.57999999999998</v>
      </c>
      <c r="M26" s="17">
        <v>740.76</v>
      </c>
    </row>
    <row r="27" spans="1:13">
      <c r="A27" t="s">
        <v>7</v>
      </c>
      <c r="B27" s="17">
        <v>12062.320000000002</v>
      </c>
      <c r="C27" s="17">
        <v>3087.1900000000005</v>
      </c>
      <c r="D27" s="17">
        <v>0</v>
      </c>
      <c r="E27" s="17">
        <v>0</v>
      </c>
      <c r="I27" t="s">
        <v>7</v>
      </c>
      <c r="J27" s="17">
        <v>1838.52</v>
      </c>
      <c r="K27" s="17">
        <v>367.53000000000003</v>
      </c>
      <c r="L27" s="17">
        <v>0</v>
      </c>
      <c r="M27" s="17">
        <v>0</v>
      </c>
    </row>
    <row r="28" spans="1:13">
      <c r="A28" t="s">
        <v>8</v>
      </c>
      <c r="B28" s="17">
        <v>3466.8700000000008</v>
      </c>
      <c r="C28" s="17">
        <v>662.93999999999994</v>
      </c>
      <c r="D28" s="17">
        <v>0</v>
      </c>
      <c r="E28" s="17">
        <v>0</v>
      </c>
      <c r="I28" t="s">
        <v>8</v>
      </c>
      <c r="J28" s="17">
        <v>4828.0300000000007</v>
      </c>
      <c r="K28" s="17">
        <v>724.19999999999993</v>
      </c>
      <c r="L28" s="17">
        <v>254.68</v>
      </c>
      <c r="M28" s="17">
        <v>0</v>
      </c>
    </row>
    <row r="29" spans="1:13">
      <c r="A29" t="s">
        <v>9</v>
      </c>
      <c r="B29" s="17">
        <v>6863.92</v>
      </c>
      <c r="C29" s="17">
        <v>1330.67</v>
      </c>
      <c r="D29" s="17">
        <v>0</v>
      </c>
      <c r="E29" s="17">
        <v>0</v>
      </c>
      <c r="I29" t="s">
        <v>9</v>
      </c>
      <c r="J29" s="17">
        <v>6544.55</v>
      </c>
      <c r="K29" s="17">
        <v>1394.9299999999998</v>
      </c>
      <c r="L29" s="17">
        <v>0</v>
      </c>
      <c r="M29" s="17">
        <v>0</v>
      </c>
    </row>
    <row r="30" spans="1:13">
      <c r="A30" t="s">
        <v>11</v>
      </c>
      <c r="B30" s="17">
        <v>3006.94</v>
      </c>
      <c r="C30" s="17">
        <v>819.05</v>
      </c>
      <c r="D30" s="17">
        <v>0</v>
      </c>
      <c r="E30" s="17">
        <v>9.44</v>
      </c>
      <c r="I30" t="s">
        <v>10</v>
      </c>
      <c r="J30" s="17">
        <v>44.88</v>
      </c>
      <c r="K30" s="17">
        <v>7.85</v>
      </c>
      <c r="L30" s="17">
        <v>0</v>
      </c>
      <c r="M30" s="17">
        <v>0</v>
      </c>
    </row>
    <row r="31" spans="1:13">
      <c r="A31" t="s">
        <v>12</v>
      </c>
      <c r="B31" s="17">
        <v>49479.94000000001</v>
      </c>
      <c r="C31" s="17">
        <v>10486.799999999997</v>
      </c>
      <c r="D31" s="17">
        <v>16.8</v>
      </c>
      <c r="E31" s="17">
        <v>56.91</v>
      </c>
      <c r="I31" t="s">
        <v>11</v>
      </c>
      <c r="J31" s="17">
        <v>1334.6999999999998</v>
      </c>
      <c r="K31" s="17">
        <v>263.63</v>
      </c>
      <c r="L31" s="17">
        <v>0</v>
      </c>
      <c r="M31" s="17">
        <v>0</v>
      </c>
    </row>
    <row r="32" spans="1:13">
      <c r="A32" t="s">
        <v>13</v>
      </c>
      <c r="B32" s="17">
        <v>53225.410000000011</v>
      </c>
      <c r="C32" s="17">
        <v>10652.889999999998</v>
      </c>
      <c r="D32" s="17">
        <v>0</v>
      </c>
      <c r="E32" s="17">
        <v>31.65</v>
      </c>
      <c r="I32" t="s">
        <v>12</v>
      </c>
      <c r="J32" s="17">
        <v>6417.9299999999994</v>
      </c>
      <c r="K32" s="17">
        <v>1437.0700000000002</v>
      </c>
      <c r="L32" s="17">
        <v>14.64</v>
      </c>
      <c r="M32" s="17">
        <v>0</v>
      </c>
    </row>
    <row r="33" spans="1:13">
      <c r="A33" t="s">
        <v>15</v>
      </c>
      <c r="B33" s="17">
        <v>20726.07</v>
      </c>
      <c r="C33" s="17">
        <v>4181.9699999999993</v>
      </c>
      <c r="D33" s="17">
        <v>24.770000000000003</v>
      </c>
      <c r="E33" s="17">
        <v>31.880000000000003</v>
      </c>
      <c r="I33" t="s">
        <v>13</v>
      </c>
      <c r="J33" s="17">
        <v>15590.029999999999</v>
      </c>
      <c r="K33" s="17">
        <v>3126.6</v>
      </c>
      <c r="L33" s="17">
        <v>198.16</v>
      </c>
      <c r="M33" s="17">
        <v>28.18</v>
      </c>
    </row>
    <row r="34" spans="1:13">
      <c r="A34" t="s">
        <v>16</v>
      </c>
      <c r="B34" s="17">
        <v>45806.530000000013</v>
      </c>
      <c r="C34" s="17">
        <v>4037.57</v>
      </c>
      <c r="D34" s="17">
        <v>12.91</v>
      </c>
      <c r="E34" s="17">
        <v>0</v>
      </c>
      <c r="I34" t="s">
        <v>14</v>
      </c>
      <c r="J34" s="17">
        <v>19024.27</v>
      </c>
      <c r="K34" s="17">
        <v>1464.06</v>
      </c>
      <c r="L34" s="17">
        <v>0</v>
      </c>
      <c r="M34" s="17">
        <v>0</v>
      </c>
    </row>
    <row r="35" spans="1:13">
      <c r="A35" t="s">
        <v>17</v>
      </c>
      <c r="B35" s="17">
        <v>471606.08000000019</v>
      </c>
      <c r="C35" s="17">
        <v>99602.26999999996</v>
      </c>
      <c r="D35" s="17">
        <v>292.86</v>
      </c>
      <c r="E35" s="17">
        <v>363.01</v>
      </c>
      <c r="I35" t="s">
        <v>15</v>
      </c>
      <c r="J35" s="17">
        <v>11020.45</v>
      </c>
      <c r="K35" s="17">
        <v>2057.41</v>
      </c>
      <c r="L35" s="17">
        <v>29.919999999999998</v>
      </c>
      <c r="M35" s="17">
        <v>5.74</v>
      </c>
    </row>
    <row r="36" spans="1:13">
      <c r="A36" t="s">
        <v>18</v>
      </c>
      <c r="B36" s="17">
        <v>-92.91999999999976</v>
      </c>
      <c r="C36" s="17">
        <v>24.310000000000052</v>
      </c>
      <c r="D36" s="17">
        <v>0</v>
      </c>
      <c r="E36" s="17">
        <v>0</v>
      </c>
      <c r="I36" t="s">
        <v>16</v>
      </c>
      <c r="J36" s="17">
        <v>33151.469999999994</v>
      </c>
      <c r="K36" s="17">
        <v>2980.7100000000009</v>
      </c>
      <c r="L36" s="17">
        <v>0</v>
      </c>
      <c r="M36" s="17">
        <v>0</v>
      </c>
    </row>
    <row r="37" spans="1:13">
      <c r="A37" t="s">
        <v>19</v>
      </c>
      <c r="B37" s="17">
        <v>2190.7399999999998</v>
      </c>
      <c r="C37" s="17">
        <v>438.15</v>
      </c>
      <c r="D37" s="17">
        <v>0</v>
      </c>
      <c r="E37" s="17">
        <v>0</v>
      </c>
      <c r="I37" t="s">
        <v>17</v>
      </c>
      <c r="J37" s="17">
        <v>7660.0300000000007</v>
      </c>
      <c r="K37" s="17">
        <v>1241.78</v>
      </c>
      <c r="L37" s="17">
        <v>0</v>
      </c>
      <c r="M37" s="17">
        <v>17.579999999999998</v>
      </c>
    </row>
    <row r="38" spans="1:13">
      <c r="A38" t="s">
        <v>20</v>
      </c>
      <c r="B38" s="17">
        <v>2675.6000000000004</v>
      </c>
      <c r="C38" s="17">
        <v>506.59</v>
      </c>
      <c r="D38" s="17">
        <v>150.09</v>
      </c>
      <c r="E38" s="17">
        <v>0</v>
      </c>
      <c r="I38" t="s">
        <v>18</v>
      </c>
      <c r="J38" s="17">
        <v>2613.27</v>
      </c>
      <c r="K38" s="17">
        <v>276.70000000000005</v>
      </c>
      <c r="L38" s="17">
        <v>3.99</v>
      </c>
      <c r="M38" s="17">
        <v>0</v>
      </c>
    </row>
    <row r="39" spans="1:13">
      <c r="A39" s="21" t="s">
        <v>21</v>
      </c>
      <c r="B39" s="23">
        <v>2707449.2699999893</v>
      </c>
      <c r="C39" s="23">
        <v>370330.88000000361</v>
      </c>
      <c r="D39" s="23">
        <v>1121.4699999999996</v>
      </c>
      <c r="E39" s="23">
        <v>1566.2600000000002</v>
      </c>
      <c r="I39" t="s">
        <v>20</v>
      </c>
      <c r="J39" s="17">
        <v>1375.58</v>
      </c>
      <c r="K39" s="17">
        <v>298.35000000000002</v>
      </c>
      <c r="L39" s="17">
        <v>0</v>
      </c>
      <c r="M39" s="17">
        <v>0</v>
      </c>
    </row>
    <row r="40" spans="1:13">
      <c r="I40" t="s">
        <v>21</v>
      </c>
      <c r="J40" s="17">
        <v>376424.24</v>
      </c>
      <c r="K40" s="17">
        <v>46354.079999999987</v>
      </c>
      <c r="L40" s="17">
        <v>705.4899999999999</v>
      </c>
      <c r="M40" s="17">
        <v>820.3</v>
      </c>
    </row>
    <row r="49" spans="1:3">
      <c r="A49" s="18" t="s">
        <v>24</v>
      </c>
    </row>
    <row r="50" spans="1:3">
      <c r="A50" s="19" t="s">
        <v>25</v>
      </c>
      <c r="B50">
        <f>IFERROR(VLOOKUP(A50,$A$3:$B$21,2,0),0)-IFERROR(VLOOKUP(A50,$A$24:$C$42,2,0),0)</f>
        <v>19024.27</v>
      </c>
      <c r="C50">
        <f>IFERROR(VLOOKUP(A50,$A$3:$C$22,3,0),0)-IFERROR(VLOOKUP(A50,$A$24:$C$42,3,0),0)</f>
        <v>1464.06</v>
      </c>
    </row>
    <row r="51" spans="1:3">
      <c r="A51" s="19" t="s">
        <v>26</v>
      </c>
      <c r="B51">
        <f t="shared" ref="B51:B76" si="0">IFERROR(VLOOKUP(A51,$A$3:$B$21,2,0),0)-IFERROR(VLOOKUP(A51,$A$24:$C$42,2,0),0)</f>
        <v>0</v>
      </c>
      <c r="C51">
        <f t="shared" ref="C51:C76" si="1">IFERROR(VLOOKUP(A51,$A$3:$C$22,3,0),0)-IFERROR(VLOOKUP(A51,$A$24:$C$42,3,0),0)</f>
        <v>0</v>
      </c>
    </row>
    <row r="52" spans="1:3">
      <c r="A52" s="19" t="s">
        <v>27</v>
      </c>
      <c r="B52">
        <f t="shared" si="0"/>
        <v>0</v>
      </c>
      <c r="C52">
        <f t="shared" si="1"/>
        <v>0</v>
      </c>
    </row>
    <row r="53" spans="1:3">
      <c r="A53" s="18" t="s">
        <v>28</v>
      </c>
      <c r="B53">
        <f t="shared" si="0"/>
        <v>0</v>
      </c>
      <c r="C53">
        <f t="shared" si="1"/>
        <v>0</v>
      </c>
    </row>
    <row r="54" spans="1:3">
      <c r="A54" s="19" t="s">
        <v>29</v>
      </c>
      <c r="B54">
        <f t="shared" si="0"/>
        <v>0</v>
      </c>
      <c r="C54">
        <f t="shared" si="1"/>
        <v>0</v>
      </c>
    </row>
    <row r="55" spans="1:3">
      <c r="A55" s="19" t="s">
        <v>30</v>
      </c>
      <c r="B55">
        <f t="shared" si="0"/>
        <v>0</v>
      </c>
      <c r="C55">
        <f t="shared" si="1"/>
        <v>0</v>
      </c>
    </row>
    <row r="56" spans="1:3">
      <c r="A56" s="19" t="s">
        <v>31</v>
      </c>
      <c r="B56">
        <f t="shared" si="0"/>
        <v>0</v>
      </c>
      <c r="C56">
        <f t="shared" si="1"/>
        <v>0</v>
      </c>
    </row>
    <row r="57" spans="1:3">
      <c r="A57" s="19" t="s">
        <v>32</v>
      </c>
      <c r="B57">
        <f t="shared" si="0"/>
        <v>0</v>
      </c>
      <c r="C57">
        <f t="shared" si="1"/>
        <v>0</v>
      </c>
    </row>
    <row r="58" spans="1:3">
      <c r="A58" s="19" t="s">
        <v>33</v>
      </c>
      <c r="B58">
        <f t="shared" si="0"/>
        <v>0</v>
      </c>
      <c r="C58">
        <f t="shared" si="1"/>
        <v>0</v>
      </c>
    </row>
    <row r="59" spans="1:3">
      <c r="A59" s="19" t="s">
        <v>34</v>
      </c>
      <c r="B59">
        <f t="shared" si="0"/>
        <v>0</v>
      </c>
      <c r="C59">
        <f t="shared" si="1"/>
        <v>0</v>
      </c>
    </row>
    <row r="60" spans="1:3">
      <c r="A60" s="19" t="s">
        <v>35</v>
      </c>
      <c r="B60">
        <f t="shared" si="0"/>
        <v>0</v>
      </c>
      <c r="C60">
        <f t="shared" si="1"/>
        <v>0</v>
      </c>
    </row>
    <row r="61" spans="1:3">
      <c r="A61" s="19" t="s">
        <v>12</v>
      </c>
      <c r="B61">
        <f t="shared" si="0"/>
        <v>5887.4200000000055</v>
      </c>
      <c r="C61">
        <f t="shared" si="1"/>
        <v>1324.0599999999995</v>
      </c>
    </row>
    <row r="62" spans="1:3">
      <c r="A62" s="19" t="s">
        <v>9</v>
      </c>
      <c r="B62">
        <f t="shared" si="0"/>
        <v>6544.5500000000011</v>
      </c>
      <c r="C62">
        <f t="shared" si="1"/>
        <v>1394.9300000000003</v>
      </c>
    </row>
    <row r="63" spans="1:3">
      <c r="A63" s="19" t="s">
        <v>10</v>
      </c>
      <c r="B63">
        <f t="shared" si="0"/>
        <v>44.88</v>
      </c>
      <c r="C63">
        <f t="shared" si="1"/>
        <v>7.85</v>
      </c>
    </row>
    <row r="64" spans="1:3">
      <c r="A64" s="19" t="s">
        <v>13</v>
      </c>
      <c r="B64">
        <f t="shared" si="0"/>
        <v>15590.030000000006</v>
      </c>
      <c r="C64">
        <f t="shared" si="1"/>
        <v>3126.6000000000004</v>
      </c>
    </row>
    <row r="65" spans="1:5">
      <c r="A65" s="19" t="s">
        <v>6</v>
      </c>
      <c r="B65">
        <f t="shared" si="0"/>
        <v>372323.79000000749</v>
      </c>
      <c r="C65">
        <f t="shared" si="1"/>
        <v>43508.539999999164</v>
      </c>
    </row>
    <row r="66" spans="1:5">
      <c r="A66" s="19" t="s">
        <v>8</v>
      </c>
      <c r="B66">
        <f t="shared" si="0"/>
        <v>7005.0299999999988</v>
      </c>
      <c r="C66">
        <f t="shared" si="1"/>
        <v>1074.79</v>
      </c>
    </row>
    <row r="67" spans="1:5">
      <c r="A67" s="19" t="s">
        <v>17</v>
      </c>
      <c r="B67">
        <f t="shared" si="0"/>
        <v>10823.150000000023</v>
      </c>
      <c r="C67">
        <f t="shared" si="1"/>
        <v>1818.5900000000111</v>
      </c>
    </row>
    <row r="68" spans="1:5">
      <c r="A68" s="19" t="s">
        <v>5</v>
      </c>
      <c r="B68">
        <f t="shared" si="0"/>
        <v>26214.059999999998</v>
      </c>
      <c r="C68">
        <f t="shared" si="1"/>
        <v>3272.4800000000123</v>
      </c>
    </row>
    <row r="69" spans="1:5">
      <c r="A69" s="19" t="s">
        <v>7</v>
      </c>
      <c r="B69">
        <f t="shared" si="0"/>
        <v>-730.39999999999964</v>
      </c>
      <c r="C69">
        <f t="shared" si="1"/>
        <v>-274.74999999999955</v>
      </c>
    </row>
    <row r="70" spans="1:5">
      <c r="A70" s="19" t="s">
        <v>11</v>
      </c>
      <c r="B70">
        <f t="shared" si="0"/>
        <v>1334.6999999999994</v>
      </c>
      <c r="C70">
        <f t="shared" si="1"/>
        <v>279.58999999999992</v>
      </c>
    </row>
    <row r="71" spans="1:5">
      <c r="A71" s="19" t="s">
        <v>16</v>
      </c>
      <c r="B71">
        <f t="shared" si="0"/>
        <v>33577.949999999968</v>
      </c>
      <c r="C71">
        <f t="shared" si="1"/>
        <v>3028.9099999999967</v>
      </c>
    </row>
    <row r="72" spans="1:5">
      <c r="A72" s="19" t="s">
        <v>15</v>
      </c>
      <c r="B72">
        <f t="shared" si="0"/>
        <v>11469.040000000008</v>
      </c>
      <c r="C72">
        <f t="shared" si="1"/>
        <v>2147.1200000000026</v>
      </c>
    </row>
    <row r="73" spans="1:5">
      <c r="A73" s="19" t="s">
        <v>20</v>
      </c>
      <c r="B73">
        <f t="shared" si="0"/>
        <v>908.90999999999985</v>
      </c>
      <c r="C73">
        <f t="shared" si="1"/>
        <v>205.02000000000004</v>
      </c>
    </row>
    <row r="74" spans="1:5">
      <c r="A74" s="19" t="s">
        <v>18</v>
      </c>
      <c r="B74">
        <f t="shared" si="0"/>
        <v>2613.2699999999995</v>
      </c>
      <c r="C74">
        <f t="shared" si="1"/>
        <v>276.69999999999982</v>
      </c>
    </row>
    <row r="75" spans="1:5">
      <c r="A75" s="19" t="s">
        <v>36</v>
      </c>
      <c r="B75">
        <f t="shared" si="0"/>
        <v>0</v>
      </c>
      <c r="C75">
        <f t="shared" si="1"/>
        <v>0</v>
      </c>
    </row>
    <row r="76" spans="1:5">
      <c r="A76" s="19" t="s">
        <v>19</v>
      </c>
      <c r="B76">
        <f t="shared" si="0"/>
        <v>0</v>
      </c>
      <c r="C76">
        <f t="shared" si="1"/>
        <v>0</v>
      </c>
    </row>
    <row r="78" spans="1:5">
      <c r="B78" s="17">
        <f>SUM(B50:B77)</f>
        <v>512630.65000000753</v>
      </c>
      <c r="C78">
        <f>SUM(C50:C77)</f>
        <v>62654.489999999176</v>
      </c>
      <c r="D78" s="17">
        <f>+D19-D39</f>
        <v>888.90000000000077</v>
      </c>
      <c r="E78" s="17">
        <f>(E19-E39)*-1</f>
        <v>-1375.9599999999991</v>
      </c>
    </row>
    <row r="80" spans="1:5">
      <c r="B80" s="17">
        <f>+B78+B39-B19</f>
        <v>0</v>
      </c>
      <c r="C80" s="17">
        <f>+C78+C39-C19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834"/>
  <sheetViews>
    <sheetView workbookViewId="0">
      <selection activeCell="D15" sqref="D15"/>
    </sheetView>
  </sheetViews>
  <sheetFormatPr defaultColWidth="9.140625" defaultRowHeight="12.75"/>
  <cols>
    <col min="1" max="1" width="12.28515625" customWidth="1"/>
    <col min="2" max="2" width="26.85546875" customWidth="1"/>
    <col min="3" max="3" width="18.28515625" customWidth="1"/>
    <col min="4" max="4" width="16.42578125" customWidth="1"/>
    <col min="5" max="5" width="17.5703125" customWidth="1"/>
    <col min="6" max="6" width="13" customWidth="1"/>
    <col min="7" max="7" width="55.5703125" customWidth="1"/>
    <col min="8" max="8" width="58.85546875" customWidth="1"/>
    <col min="9" max="9" width="20.85546875" customWidth="1"/>
    <col min="10" max="10" width="11.28515625" customWidth="1"/>
    <col min="11" max="11" width="4.7109375" customWidth="1"/>
    <col min="12" max="12" width="19.7109375" customWidth="1"/>
    <col min="13" max="13" width="4.7109375" customWidth="1"/>
    <col min="14" max="14" width="20.140625" customWidth="1"/>
    <col min="15" max="15" width="4.7109375" customWidth="1"/>
    <col min="16" max="16" width="25.140625" customWidth="1"/>
    <col min="17" max="17" width="4.7109375" customWidth="1"/>
    <col min="18" max="18" width="41.85546875" customWidth="1"/>
    <col min="19" max="19" width="21.28515625" customWidth="1"/>
    <col min="20" max="20" width="4.7109375" customWidth="1"/>
    <col min="21" max="21" width="28.85546875" customWidth="1"/>
    <col min="22" max="22" width="12.85546875" customWidth="1"/>
    <col min="23" max="23" width="13.5703125" customWidth="1"/>
    <col min="24" max="24" width="50.5703125" customWidth="1"/>
    <col min="25" max="25" width="27.42578125" customWidth="1"/>
    <col min="26" max="26" width="9.7109375" customWidth="1"/>
    <col min="27" max="27" width="20" customWidth="1"/>
    <col min="28" max="28" width="55.140625" customWidth="1"/>
    <col min="29" max="29" width="23.7109375" customWidth="1"/>
    <col min="30" max="30" width="11.28515625" customWidth="1"/>
    <col min="31" max="31" width="19.5703125" customWidth="1"/>
    <col min="32" max="32" width="16.85546875" customWidth="1"/>
    <col min="33" max="33" width="14.140625" customWidth="1"/>
  </cols>
  <sheetData>
    <row r="1" spans="1:34" ht="12.7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t="s">
        <v>47</v>
      </c>
      <c r="L1" s="1" t="s">
        <v>48</v>
      </c>
      <c r="M1" t="s">
        <v>49</v>
      </c>
      <c r="N1" s="1" t="s">
        <v>50</v>
      </c>
      <c r="O1" t="s">
        <v>51</v>
      </c>
      <c r="P1" s="1" t="s">
        <v>52</v>
      </c>
      <c r="Q1" t="s">
        <v>53</v>
      </c>
      <c r="R1" s="1" t="s">
        <v>54</v>
      </c>
      <c r="S1" s="1" t="s">
        <v>55</v>
      </c>
      <c r="T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5" t="s">
        <v>67</v>
      </c>
      <c r="AF1" s="15" t="s">
        <v>61</v>
      </c>
      <c r="AG1" s="15" t="s">
        <v>60</v>
      </c>
      <c r="AH1" s="15" t="s">
        <v>22</v>
      </c>
    </row>
    <row r="2" spans="1:34" ht="12.75" customHeight="1">
      <c r="A2" s="2" t="s">
        <v>68</v>
      </c>
      <c r="B2" s="2" t="s">
        <v>69</v>
      </c>
      <c r="C2" s="2" t="s">
        <v>70</v>
      </c>
      <c r="D2" s="3">
        <v>46023</v>
      </c>
      <c r="E2" s="3">
        <v>46023</v>
      </c>
      <c r="F2" s="3">
        <v>46023</v>
      </c>
      <c r="G2" s="2" t="s">
        <v>71</v>
      </c>
      <c r="H2" s="2" t="s">
        <v>72</v>
      </c>
      <c r="I2" s="2" t="s">
        <v>73</v>
      </c>
      <c r="J2" s="4">
        <v>150.61000000000001</v>
      </c>
      <c r="K2" t="s">
        <v>74</v>
      </c>
      <c r="L2" s="4">
        <v>37.65</v>
      </c>
      <c r="M2" t="s">
        <v>74</v>
      </c>
      <c r="N2" s="4">
        <v>37.65</v>
      </c>
      <c r="O2" t="s">
        <v>74</v>
      </c>
      <c r="P2" s="4">
        <v>0</v>
      </c>
      <c r="Q2" t="s">
        <v>74</v>
      </c>
      <c r="R2" s="2" t="s">
        <v>75</v>
      </c>
      <c r="S2" s="4" t="s">
        <v>76</v>
      </c>
      <c r="T2" t="s">
        <v>74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73</v>
      </c>
      <c r="Z2" s="2" t="s">
        <v>81</v>
      </c>
      <c r="AA2" s="2" t="s">
        <v>82</v>
      </c>
      <c r="AB2" s="2" t="s">
        <v>83</v>
      </c>
      <c r="AC2" s="2" t="s">
        <v>59</v>
      </c>
      <c r="AD2" s="2" t="s">
        <v>84</v>
      </c>
      <c r="AE2" s="2" t="str">
        <f>+VLOOKUP(H2,'Mapeo Ramos'!A:C,3,0)</f>
        <v>Hogar</v>
      </c>
      <c r="AF2" t="str">
        <f>+VLOOKUP(AE2,'Mapeo Ramos'!C:D,2,0)</f>
        <v>Hogar</v>
      </c>
      <c r="AG2" t="str">
        <f>+VLOOKUP(X2,'Mapeo Ramos'!I:J,2,0)</f>
        <v>OCCIDENT</v>
      </c>
      <c r="AH2">
        <f t="shared" ref="AH2:AH65" si="0">+MONTH(E2)</f>
        <v>1</v>
      </c>
    </row>
    <row r="3" spans="1:34" ht="12.75" customHeight="1">
      <c r="A3" s="2" t="s">
        <v>85</v>
      </c>
      <c r="B3" s="2" t="s">
        <v>86</v>
      </c>
      <c r="C3" s="2" t="s">
        <v>87</v>
      </c>
      <c r="D3" s="3">
        <v>46023</v>
      </c>
      <c r="E3" s="3">
        <v>46023</v>
      </c>
      <c r="F3" s="3">
        <v>46023</v>
      </c>
      <c r="G3" s="2" t="s">
        <v>71</v>
      </c>
      <c r="H3" s="2" t="s">
        <v>72</v>
      </c>
      <c r="I3" s="2" t="s">
        <v>73</v>
      </c>
      <c r="J3" s="4">
        <v>160.31</v>
      </c>
      <c r="K3" t="s">
        <v>74</v>
      </c>
      <c r="L3" s="4">
        <v>40.08</v>
      </c>
      <c r="M3" t="s">
        <v>74</v>
      </c>
      <c r="N3" s="4">
        <v>40.08</v>
      </c>
      <c r="O3" t="s">
        <v>74</v>
      </c>
      <c r="P3" s="4">
        <v>0</v>
      </c>
      <c r="Q3" t="s">
        <v>74</v>
      </c>
      <c r="R3" s="2" t="s">
        <v>75</v>
      </c>
      <c r="S3" s="4" t="s">
        <v>76</v>
      </c>
      <c r="T3" t="s">
        <v>74</v>
      </c>
      <c r="U3" s="2" t="s">
        <v>77</v>
      </c>
      <c r="V3" s="2" t="s">
        <v>78</v>
      </c>
      <c r="W3" s="2" t="s">
        <v>79</v>
      </c>
      <c r="X3" s="2" t="s">
        <v>80</v>
      </c>
      <c r="Y3" s="2" t="s">
        <v>73</v>
      </c>
      <c r="Z3" s="2" t="s">
        <v>81</v>
      </c>
      <c r="AA3" s="2" t="s">
        <v>82</v>
      </c>
      <c r="AB3" s="2" t="s">
        <v>83</v>
      </c>
      <c r="AC3" s="2" t="s">
        <v>59</v>
      </c>
      <c r="AD3" s="2" t="s">
        <v>84</v>
      </c>
      <c r="AE3" s="2" t="str">
        <f>+VLOOKUP(H3,'Mapeo Ramos'!A:C,3,0)</f>
        <v>Hogar</v>
      </c>
      <c r="AF3" t="str">
        <f>+VLOOKUP(AE3,'Mapeo Ramos'!C:D,2,0)</f>
        <v>Hogar</v>
      </c>
      <c r="AG3" t="str">
        <f>+VLOOKUP(X3,'Mapeo Ramos'!I:J,2,0)</f>
        <v>OCCIDENT</v>
      </c>
      <c r="AH3">
        <f t="shared" si="0"/>
        <v>1</v>
      </c>
    </row>
    <row r="4" spans="1:34" ht="12.75" customHeight="1">
      <c r="A4" s="2" t="s">
        <v>88</v>
      </c>
      <c r="B4" s="2" t="s">
        <v>89</v>
      </c>
      <c r="C4" s="2" t="s">
        <v>90</v>
      </c>
      <c r="D4" s="3">
        <v>46023</v>
      </c>
      <c r="E4" s="3">
        <v>46023</v>
      </c>
      <c r="F4" s="3">
        <v>46023</v>
      </c>
      <c r="G4" s="2" t="s">
        <v>71</v>
      </c>
      <c r="H4" s="2" t="s">
        <v>72</v>
      </c>
      <c r="I4" s="2" t="s">
        <v>73</v>
      </c>
      <c r="J4" s="4">
        <v>147.41999999999999</v>
      </c>
      <c r="K4" t="s">
        <v>74</v>
      </c>
      <c r="L4" s="4">
        <v>36.85</v>
      </c>
      <c r="M4" t="s">
        <v>74</v>
      </c>
      <c r="N4" s="4">
        <v>36.85</v>
      </c>
      <c r="O4" t="s">
        <v>74</v>
      </c>
      <c r="P4" s="4">
        <v>0</v>
      </c>
      <c r="Q4" t="s">
        <v>74</v>
      </c>
      <c r="R4" s="2" t="s">
        <v>75</v>
      </c>
      <c r="S4" s="4" t="s">
        <v>76</v>
      </c>
      <c r="T4" t="s">
        <v>74</v>
      </c>
      <c r="U4" s="2" t="s">
        <v>77</v>
      </c>
      <c r="V4" s="2" t="s">
        <v>78</v>
      </c>
      <c r="W4" s="2" t="s">
        <v>79</v>
      </c>
      <c r="X4" s="2" t="s">
        <v>80</v>
      </c>
      <c r="Y4" s="2" t="s">
        <v>73</v>
      </c>
      <c r="Z4" s="2" t="s">
        <v>81</v>
      </c>
      <c r="AA4" s="2" t="s">
        <v>82</v>
      </c>
      <c r="AB4" s="2" t="s">
        <v>83</v>
      </c>
      <c r="AC4" s="2" t="s">
        <v>59</v>
      </c>
      <c r="AD4" s="2" t="s">
        <v>84</v>
      </c>
      <c r="AE4" s="2" t="str">
        <f>+VLOOKUP(H4,'Mapeo Ramos'!A:C,3,0)</f>
        <v>Hogar</v>
      </c>
      <c r="AF4" t="str">
        <f>+VLOOKUP(AE4,'Mapeo Ramos'!C:D,2,0)</f>
        <v>Hogar</v>
      </c>
      <c r="AG4" t="str">
        <f>+VLOOKUP(X4,'Mapeo Ramos'!I:J,2,0)</f>
        <v>OCCIDENT</v>
      </c>
      <c r="AH4">
        <f t="shared" si="0"/>
        <v>1</v>
      </c>
    </row>
    <row r="5" spans="1:34" ht="12.75" customHeight="1">
      <c r="A5" s="2" t="s">
        <v>91</v>
      </c>
      <c r="B5" s="2" t="s">
        <v>92</v>
      </c>
      <c r="C5" s="2" t="s">
        <v>93</v>
      </c>
      <c r="D5" s="3">
        <v>46023</v>
      </c>
      <c r="E5" s="3">
        <v>46023</v>
      </c>
      <c r="F5" s="3">
        <v>46023</v>
      </c>
      <c r="G5" s="2" t="s">
        <v>71</v>
      </c>
      <c r="H5" s="2" t="s">
        <v>72</v>
      </c>
      <c r="I5" s="2" t="s">
        <v>73</v>
      </c>
      <c r="J5" s="4">
        <v>145.22999999999999</v>
      </c>
      <c r="K5" t="s">
        <v>74</v>
      </c>
      <c r="L5" s="4">
        <v>36.31</v>
      </c>
      <c r="M5" t="s">
        <v>74</v>
      </c>
      <c r="N5" s="4">
        <v>36.31</v>
      </c>
      <c r="O5" t="s">
        <v>74</v>
      </c>
      <c r="P5" s="4">
        <v>0</v>
      </c>
      <c r="Q5" t="s">
        <v>74</v>
      </c>
      <c r="R5" s="2" t="s">
        <v>75</v>
      </c>
      <c r="S5" s="4" t="s">
        <v>76</v>
      </c>
      <c r="T5" t="s">
        <v>74</v>
      </c>
      <c r="U5" s="2" t="s">
        <v>77</v>
      </c>
      <c r="V5" s="2" t="s">
        <v>78</v>
      </c>
      <c r="W5" s="2" t="s">
        <v>79</v>
      </c>
      <c r="X5" s="2" t="s">
        <v>80</v>
      </c>
      <c r="Y5" s="2" t="s">
        <v>73</v>
      </c>
      <c r="Z5" s="2" t="s">
        <v>81</v>
      </c>
      <c r="AA5" s="2" t="s">
        <v>82</v>
      </c>
      <c r="AB5" s="2" t="s">
        <v>83</v>
      </c>
      <c r="AC5" s="2" t="s">
        <v>59</v>
      </c>
      <c r="AD5" s="2" t="s">
        <v>84</v>
      </c>
      <c r="AE5" s="2" t="str">
        <f>+VLOOKUP(H5,'Mapeo Ramos'!A:C,3,0)</f>
        <v>Hogar</v>
      </c>
      <c r="AF5" t="str">
        <f>+VLOOKUP(AE5,'Mapeo Ramos'!C:D,2,0)</f>
        <v>Hogar</v>
      </c>
      <c r="AG5" t="str">
        <f>+VLOOKUP(X5,'Mapeo Ramos'!I:J,2,0)</f>
        <v>OCCIDENT</v>
      </c>
      <c r="AH5">
        <f t="shared" si="0"/>
        <v>1</v>
      </c>
    </row>
    <row r="6" spans="1:34" ht="12.75" customHeight="1">
      <c r="A6" s="2" t="s">
        <v>94</v>
      </c>
      <c r="B6" s="2" t="s">
        <v>95</v>
      </c>
      <c r="C6" s="2" t="s">
        <v>96</v>
      </c>
      <c r="D6" s="3">
        <v>46023</v>
      </c>
      <c r="E6" s="3">
        <v>46023</v>
      </c>
      <c r="F6" s="3">
        <v>46023</v>
      </c>
      <c r="G6" s="2" t="s">
        <v>71</v>
      </c>
      <c r="H6" s="2" t="s">
        <v>72</v>
      </c>
      <c r="I6" s="2" t="s">
        <v>73</v>
      </c>
      <c r="J6" s="4">
        <v>1337.64</v>
      </c>
      <c r="K6" t="s">
        <v>74</v>
      </c>
      <c r="L6" s="4">
        <v>334.41</v>
      </c>
      <c r="M6" t="s">
        <v>74</v>
      </c>
      <c r="N6" s="4">
        <v>334.41</v>
      </c>
      <c r="O6" t="s">
        <v>74</v>
      </c>
      <c r="P6" s="4">
        <v>0</v>
      </c>
      <c r="Q6" t="s">
        <v>74</v>
      </c>
      <c r="R6" s="2" t="s">
        <v>75</v>
      </c>
      <c r="S6" s="4" t="s">
        <v>76</v>
      </c>
      <c r="T6" t="s">
        <v>74</v>
      </c>
      <c r="U6" s="2" t="s">
        <v>77</v>
      </c>
      <c r="V6" s="2" t="s">
        <v>78</v>
      </c>
      <c r="W6" s="2" t="s">
        <v>79</v>
      </c>
      <c r="X6" s="2" t="s">
        <v>80</v>
      </c>
      <c r="Y6" s="2" t="s">
        <v>73</v>
      </c>
      <c r="Z6" s="2" t="s">
        <v>81</v>
      </c>
      <c r="AA6" s="2" t="s">
        <v>82</v>
      </c>
      <c r="AB6" s="2" t="s">
        <v>83</v>
      </c>
      <c r="AC6" s="2" t="s">
        <v>59</v>
      </c>
      <c r="AD6" s="2" t="s">
        <v>84</v>
      </c>
      <c r="AE6" s="2" t="str">
        <f>+VLOOKUP(H6,'Mapeo Ramos'!A:C,3,0)</f>
        <v>Hogar</v>
      </c>
      <c r="AF6" t="str">
        <f>+VLOOKUP(AE6,'Mapeo Ramos'!C:D,2,0)</f>
        <v>Hogar</v>
      </c>
      <c r="AG6" t="str">
        <f>+VLOOKUP(X6,'Mapeo Ramos'!I:J,2,0)</f>
        <v>OCCIDENT</v>
      </c>
      <c r="AH6">
        <f t="shared" si="0"/>
        <v>1</v>
      </c>
    </row>
    <row r="7" spans="1:34" ht="12.75" customHeight="1">
      <c r="A7" s="2" t="s">
        <v>97</v>
      </c>
      <c r="B7" s="2" t="s">
        <v>98</v>
      </c>
      <c r="C7" s="2" t="s">
        <v>99</v>
      </c>
      <c r="D7" s="3">
        <v>46023</v>
      </c>
      <c r="E7" s="3">
        <v>46023</v>
      </c>
      <c r="F7" s="3">
        <v>46023</v>
      </c>
      <c r="G7" s="2" t="s">
        <v>100</v>
      </c>
      <c r="H7" s="2" t="s">
        <v>72</v>
      </c>
      <c r="I7" s="2" t="s">
        <v>73</v>
      </c>
      <c r="J7" s="4">
        <v>235.35</v>
      </c>
      <c r="K7" t="s">
        <v>74</v>
      </c>
      <c r="L7" s="4">
        <v>58.84</v>
      </c>
      <c r="M7" t="s">
        <v>74</v>
      </c>
      <c r="N7" s="4">
        <v>58.84</v>
      </c>
      <c r="O7" t="s">
        <v>74</v>
      </c>
      <c r="P7" s="4">
        <v>0</v>
      </c>
      <c r="Q7" t="s">
        <v>74</v>
      </c>
      <c r="R7" s="2" t="s">
        <v>75</v>
      </c>
      <c r="S7" s="4" t="s">
        <v>76</v>
      </c>
      <c r="T7" t="s">
        <v>74</v>
      </c>
      <c r="U7" s="2" t="s">
        <v>77</v>
      </c>
      <c r="V7" s="2" t="s">
        <v>78</v>
      </c>
      <c r="W7" s="2" t="s">
        <v>79</v>
      </c>
      <c r="X7" s="2" t="s">
        <v>80</v>
      </c>
      <c r="Y7" s="2" t="s">
        <v>73</v>
      </c>
      <c r="Z7" s="2" t="s">
        <v>81</v>
      </c>
      <c r="AA7" s="2" t="s">
        <v>82</v>
      </c>
      <c r="AB7" s="2" t="s">
        <v>101</v>
      </c>
      <c r="AC7" s="2" t="s">
        <v>59</v>
      </c>
      <c r="AD7" s="2" t="s">
        <v>102</v>
      </c>
      <c r="AE7" s="2" t="str">
        <f>+VLOOKUP(H7,'Mapeo Ramos'!A:C,3,0)</f>
        <v>Hogar</v>
      </c>
      <c r="AF7" t="str">
        <f>+VLOOKUP(AE7,'Mapeo Ramos'!C:D,2,0)</f>
        <v>Hogar</v>
      </c>
      <c r="AG7" t="str">
        <f>+VLOOKUP(X7,'Mapeo Ramos'!I:J,2,0)</f>
        <v>OCCIDENT</v>
      </c>
      <c r="AH7">
        <f t="shared" si="0"/>
        <v>1</v>
      </c>
    </row>
    <row r="8" spans="1:34" ht="12.75" customHeight="1">
      <c r="A8" s="2" t="s">
        <v>103</v>
      </c>
      <c r="B8" s="2" t="s">
        <v>104</v>
      </c>
      <c r="C8" s="2" t="s">
        <v>105</v>
      </c>
      <c r="D8" s="3">
        <v>46023</v>
      </c>
      <c r="E8" s="3">
        <v>46023</v>
      </c>
      <c r="F8" s="3">
        <v>46023</v>
      </c>
      <c r="G8" s="2" t="s">
        <v>71</v>
      </c>
      <c r="H8" s="2" t="s">
        <v>72</v>
      </c>
      <c r="I8" s="2" t="s">
        <v>73</v>
      </c>
      <c r="J8" s="4">
        <v>196.18</v>
      </c>
      <c r="K8" t="s">
        <v>74</v>
      </c>
      <c r="L8" s="4">
        <v>49.04</v>
      </c>
      <c r="M8" t="s">
        <v>74</v>
      </c>
      <c r="N8" s="4">
        <v>49.04</v>
      </c>
      <c r="O8" t="s">
        <v>74</v>
      </c>
      <c r="P8" s="4">
        <v>0</v>
      </c>
      <c r="Q8" t="s">
        <v>74</v>
      </c>
      <c r="R8" s="2" t="s">
        <v>75</v>
      </c>
      <c r="S8" s="4" t="s">
        <v>76</v>
      </c>
      <c r="T8" t="s">
        <v>74</v>
      </c>
      <c r="U8" s="2" t="s">
        <v>77</v>
      </c>
      <c r="V8" s="2" t="s">
        <v>78</v>
      </c>
      <c r="W8" s="2" t="s">
        <v>79</v>
      </c>
      <c r="X8" s="2" t="s">
        <v>80</v>
      </c>
      <c r="Y8" s="2" t="s">
        <v>73</v>
      </c>
      <c r="Z8" s="2" t="s">
        <v>81</v>
      </c>
      <c r="AA8" s="2" t="s">
        <v>82</v>
      </c>
      <c r="AB8" s="2" t="s">
        <v>83</v>
      </c>
      <c r="AC8" s="2" t="s">
        <v>59</v>
      </c>
      <c r="AD8" s="2" t="s">
        <v>84</v>
      </c>
      <c r="AE8" s="2" t="str">
        <f>+VLOOKUP(H8,'Mapeo Ramos'!A:C,3,0)</f>
        <v>Hogar</v>
      </c>
      <c r="AF8" t="str">
        <f>+VLOOKUP(AE8,'Mapeo Ramos'!C:D,2,0)</f>
        <v>Hogar</v>
      </c>
      <c r="AG8" t="str">
        <f>+VLOOKUP(X8,'Mapeo Ramos'!I:J,2,0)</f>
        <v>OCCIDENT</v>
      </c>
      <c r="AH8">
        <f t="shared" si="0"/>
        <v>1</v>
      </c>
    </row>
    <row r="9" spans="1:34" ht="12.75" customHeight="1">
      <c r="A9" s="2" t="s">
        <v>106</v>
      </c>
      <c r="B9" s="2" t="s">
        <v>107</v>
      </c>
      <c r="C9" s="2" t="s">
        <v>108</v>
      </c>
      <c r="D9" s="3">
        <v>46023</v>
      </c>
      <c r="E9" s="3">
        <v>46023</v>
      </c>
      <c r="F9" s="3">
        <v>46023</v>
      </c>
      <c r="G9" s="2" t="s">
        <v>71</v>
      </c>
      <c r="H9" s="2" t="s">
        <v>72</v>
      </c>
      <c r="I9" s="2" t="s">
        <v>73</v>
      </c>
      <c r="J9" s="4">
        <v>196.18</v>
      </c>
      <c r="K9" t="s">
        <v>74</v>
      </c>
      <c r="L9" s="4">
        <v>49.04</v>
      </c>
      <c r="M9" t="s">
        <v>74</v>
      </c>
      <c r="N9" s="4">
        <v>49.04</v>
      </c>
      <c r="O9" t="s">
        <v>74</v>
      </c>
      <c r="P9" s="4">
        <v>0</v>
      </c>
      <c r="Q9" t="s">
        <v>74</v>
      </c>
      <c r="R9" s="2" t="s">
        <v>75</v>
      </c>
      <c r="S9" s="4" t="s">
        <v>76</v>
      </c>
      <c r="T9" t="s">
        <v>74</v>
      </c>
      <c r="U9" s="2" t="s">
        <v>77</v>
      </c>
      <c r="V9" s="2" t="s">
        <v>78</v>
      </c>
      <c r="W9" s="2" t="s">
        <v>79</v>
      </c>
      <c r="X9" s="2" t="s">
        <v>80</v>
      </c>
      <c r="Y9" s="2" t="s">
        <v>73</v>
      </c>
      <c r="Z9" s="2" t="s">
        <v>81</v>
      </c>
      <c r="AA9" s="2" t="s">
        <v>82</v>
      </c>
      <c r="AB9" s="2" t="s">
        <v>83</v>
      </c>
      <c r="AC9" s="2" t="s">
        <v>59</v>
      </c>
      <c r="AD9" s="2" t="s">
        <v>84</v>
      </c>
      <c r="AE9" s="2" t="str">
        <f>+VLOOKUP(H9,'Mapeo Ramos'!A:C,3,0)</f>
        <v>Hogar</v>
      </c>
      <c r="AF9" t="str">
        <f>+VLOOKUP(AE9,'Mapeo Ramos'!C:D,2,0)</f>
        <v>Hogar</v>
      </c>
      <c r="AG9" t="str">
        <f>+VLOOKUP(X9,'Mapeo Ramos'!I:J,2,0)</f>
        <v>OCCIDENT</v>
      </c>
      <c r="AH9">
        <f t="shared" si="0"/>
        <v>1</v>
      </c>
    </row>
    <row r="10" spans="1:34" ht="12.75" customHeight="1">
      <c r="A10" s="2" t="s">
        <v>109</v>
      </c>
      <c r="B10" s="2" t="s">
        <v>110</v>
      </c>
      <c r="C10" s="2" t="s">
        <v>111</v>
      </c>
      <c r="D10" s="3">
        <v>46023</v>
      </c>
      <c r="E10" s="3">
        <v>46023</v>
      </c>
      <c r="F10" s="3">
        <v>46023</v>
      </c>
      <c r="G10" s="2" t="s">
        <v>71</v>
      </c>
      <c r="H10" s="2" t="s">
        <v>112</v>
      </c>
      <c r="I10" s="2" t="s">
        <v>113</v>
      </c>
      <c r="J10" s="4">
        <v>318.5</v>
      </c>
      <c r="K10" t="s">
        <v>74</v>
      </c>
      <c r="L10" s="4">
        <v>71.66</v>
      </c>
      <c r="M10" t="s">
        <v>74</v>
      </c>
      <c r="N10" s="4">
        <v>71.66</v>
      </c>
      <c r="O10" t="s">
        <v>74</v>
      </c>
      <c r="P10" s="4">
        <v>0</v>
      </c>
      <c r="Q10" t="s">
        <v>74</v>
      </c>
      <c r="R10" s="2" t="s">
        <v>75</v>
      </c>
      <c r="S10" s="4" t="s">
        <v>76</v>
      </c>
      <c r="T10" t="s">
        <v>74</v>
      </c>
      <c r="U10" s="2" t="s">
        <v>77</v>
      </c>
      <c r="V10" s="2" t="s">
        <v>78</v>
      </c>
      <c r="W10" s="2" t="s">
        <v>79</v>
      </c>
      <c r="X10" s="2" t="s">
        <v>80</v>
      </c>
      <c r="Y10" s="2" t="s">
        <v>113</v>
      </c>
      <c r="Z10" s="2" t="s">
        <v>81</v>
      </c>
      <c r="AA10" s="2" t="s">
        <v>82</v>
      </c>
      <c r="AB10" s="2" t="s">
        <v>83</v>
      </c>
      <c r="AC10" s="2" t="s">
        <v>59</v>
      </c>
      <c r="AD10" s="2" t="s">
        <v>84</v>
      </c>
      <c r="AE10" s="2" t="str">
        <f>+VLOOKUP(H10,'Mapeo Ramos'!A:C,3,0)</f>
        <v>Multirriesgo Comercios</v>
      </c>
      <c r="AF10" t="str">
        <f>+VLOOKUP(AE10,'Mapeo Ramos'!C:D,2,0)</f>
        <v>Property</v>
      </c>
      <c r="AG10" t="str">
        <f>+VLOOKUP(X10,'Mapeo Ramos'!I:J,2,0)</f>
        <v>OCCIDENT</v>
      </c>
      <c r="AH10">
        <f t="shared" si="0"/>
        <v>1</v>
      </c>
    </row>
    <row r="11" spans="1:34" ht="12.75" customHeight="1">
      <c r="A11" s="2" t="s">
        <v>114</v>
      </c>
      <c r="B11" s="2" t="s">
        <v>115</v>
      </c>
      <c r="C11" s="2" t="s">
        <v>116</v>
      </c>
      <c r="D11" s="3">
        <v>46023</v>
      </c>
      <c r="E11" s="3">
        <v>46023</v>
      </c>
      <c r="F11" s="3">
        <v>46025</v>
      </c>
      <c r="G11" s="2" t="s">
        <v>117</v>
      </c>
      <c r="H11" s="2" t="s">
        <v>118</v>
      </c>
      <c r="I11" s="2" t="s">
        <v>119</v>
      </c>
      <c r="J11" s="4">
        <v>544.72</v>
      </c>
      <c r="K11" t="s">
        <v>74</v>
      </c>
      <c r="L11" s="4">
        <v>65.36</v>
      </c>
      <c r="M11" t="s">
        <v>74</v>
      </c>
      <c r="N11" s="4">
        <v>65.36</v>
      </c>
      <c r="O11" t="s">
        <v>74</v>
      </c>
      <c r="P11" s="4">
        <v>0</v>
      </c>
      <c r="Q11" t="s">
        <v>74</v>
      </c>
      <c r="R11" s="2" t="s">
        <v>75</v>
      </c>
      <c r="S11" s="4" t="s">
        <v>76</v>
      </c>
      <c r="T11" t="s">
        <v>74</v>
      </c>
      <c r="U11" s="2" t="s">
        <v>77</v>
      </c>
      <c r="V11" s="2" t="s">
        <v>78</v>
      </c>
      <c r="W11" s="2" t="s">
        <v>79</v>
      </c>
      <c r="X11" s="2" t="s">
        <v>80</v>
      </c>
      <c r="Y11" s="2" t="s">
        <v>119</v>
      </c>
      <c r="Z11" s="2" t="s">
        <v>81</v>
      </c>
      <c r="AA11" s="2" t="s">
        <v>120</v>
      </c>
      <c r="AB11" s="2" t="s">
        <v>121</v>
      </c>
      <c r="AC11" s="2" t="s">
        <v>59</v>
      </c>
      <c r="AD11" s="2" t="s">
        <v>122</v>
      </c>
      <c r="AE11" s="2" t="str">
        <f>+VLOOKUP(H11,'Mapeo Ramos'!A:C,3,0)</f>
        <v>Autos Cat. 1</v>
      </c>
      <c r="AF11" t="str">
        <f>+VLOOKUP(AE11,'Mapeo Ramos'!C:D,2,0)</f>
        <v>Autos</v>
      </c>
      <c r="AG11" t="str">
        <f>+VLOOKUP(X11,'Mapeo Ramos'!I:J,2,0)</f>
        <v>OCCIDENT</v>
      </c>
      <c r="AH11">
        <f t="shared" si="0"/>
        <v>1</v>
      </c>
    </row>
    <row r="12" spans="1:34" ht="12.75" customHeight="1">
      <c r="A12" s="2" t="s">
        <v>123</v>
      </c>
      <c r="B12" s="2" t="s">
        <v>124</v>
      </c>
      <c r="C12" s="2" t="s">
        <v>125</v>
      </c>
      <c r="D12" s="3">
        <v>46023</v>
      </c>
      <c r="E12" s="3">
        <v>46023</v>
      </c>
      <c r="F12" s="3">
        <v>46025</v>
      </c>
      <c r="G12" s="2" t="s">
        <v>117</v>
      </c>
      <c r="H12" s="2" t="s">
        <v>118</v>
      </c>
      <c r="I12" s="2" t="s">
        <v>119</v>
      </c>
      <c r="J12" s="4">
        <v>577.24</v>
      </c>
      <c r="K12" t="s">
        <v>74</v>
      </c>
      <c r="L12" s="4">
        <v>69.260000000000005</v>
      </c>
      <c r="M12" t="s">
        <v>74</v>
      </c>
      <c r="N12" s="4">
        <v>69.260000000000005</v>
      </c>
      <c r="O12" t="s">
        <v>74</v>
      </c>
      <c r="P12" s="4">
        <v>0</v>
      </c>
      <c r="Q12" t="s">
        <v>74</v>
      </c>
      <c r="R12" s="2" t="s">
        <v>75</v>
      </c>
      <c r="S12" s="4" t="s">
        <v>76</v>
      </c>
      <c r="T12" t="s">
        <v>74</v>
      </c>
      <c r="U12" s="2" t="s">
        <v>77</v>
      </c>
      <c r="V12" s="2" t="s">
        <v>78</v>
      </c>
      <c r="W12" s="2" t="s">
        <v>79</v>
      </c>
      <c r="X12" s="2" t="s">
        <v>80</v>
      </c>
      <c r="Y12" s="2" t="s">
        <v>119</v>
      </c>
      <c r="Z12" s="2" t="s">
        <v>81</v>
      </c>
      <c r="AA12" s="2" t="s">
        <v>120</v>
      </c>
      <c r="AB12" s="2" t="s">
        <v>121</v>
      </c>
      <c r="AC12" s="2" t="s">
        <v>59</v>
      </c>
      <c r="AD12" s="2" t="s">
        <v>122</v>
      </c>
      <c r="AE12" s="2" t="str">
        <f>+VLOOKUP(H12,'Mapeo Ramos'!A:C,3,0)</f>
        <v>Autos Cat. 1</v>
      </c>
      <c r="AF12" t="str">
        <f>+VLOOKUP(AE12,'Mapeo Ramos'!C:D,2,0)</f>
        <v>Autos</v>
      </c>
      <c r="AG12" t="str">
        <f>+VLOOKUP(X12,'Mapeo Ramos'!I:J,2,0)</f>
        <v>OCCIDENT</v>
      </c>
      <c r="AH12">
        <f t="shared" si="0"/>
        <v>1</v>
      </c>
    </row>
    <row r="13" spans="1:34" ht="12.75" customHeight="1">
      <c r="A13" s="2" t="s">
        <v>126</v>
      </c>
      <c r="B13" s="2" t="s">
        <v>127</v>
      </c>
      <c r="C13" s="2" t="s">
        <v>128</v>
      </c>
      <c r="D13" s="3">
        <v>46023</v>
      </c>
      <c r="E13" s="3">
        <v>46023</v>
      </c>
      <c r="F13" s="3">
        <v>46025</v>
      </c>
      <c r="G13" s="2" t="s">
        <v>117</v>
      </c>
      <c r="H13" s="2" t="s">
        <v>118</v>
      </c>
      <c r="I13" s="2" t="s">
        <v>119</v>
      </c>
      <c r="J13" s="4">
        <v>597.46</v>
      </c>
      <c r="K13" t="s">
        <v>74</v>
      </c>
      <c r="L13" s="4">
        <v>71.7</v>
      </c>
      <c r="M13" t="s">
        <v>74</v>
      </c>
      <c r="N13" s="4">
        <v>71.7</v>
      </c>
      <c r="O13" t="s">
        <v>74</v>
      </c>
      <c r="P13" s="4">
        <v>0</v>
      </c>
      <c r="Q13" t="s">
        <v>74</v>
      </c>
      <c r="R13" s="2" t="s">
        <v>75</v>
      </c>
      <c r="S13" s="4" t="s">
        <v>76</v>
      </c>
      <c r="T13" t="s">
        <v>74</v>
      </c>
      <c r="U13" s="2" t="s">
        <v>77</v>
      </c>
      <c r="V13" s="2" t="s">
        <v>78</v>
      </c>
      <c r="W13" s="2" t="s">
        <v>79</v>
      </c>
      <c r="X13" s="2" t="s">
        <v>80</v>
      </c>
      <c r="Y13" s="2" t="s">
        <v>119</v>
      </c>
      <c r="Z13" s="2" t="s">
        <v>81</v>
      </c>
      <c r="AA13" s="2" t="s">
        <v>120</v>
      </c>
      <c r="AB13" s="2" t="s">
        <v>121</v>
      </c>
      <c r="AC13" s="2" t="s">
        <v>59</v>
      </c>
      <c r="AD13" s="2" t="s">
        <v>122</v>
      </c>
      <c r="AE13" s="2" t="str">
        <f>+VLOOKUP(H13,'Mapeo Ramos'!A:C,3,0)</f>
        <v>Autos Cat. 1</v>
      </c>
      <c r="AF13" t="str">
        <f>+VLOOKUP(AE13,'Mapeo Ramos'!C:D,2,0)</f>
        <v>Autos</v>
      </c>
      <c r="AG13" t="str">
        <f>+VLOOKUP(X13,'Mapeo Ramos'!I:J,2,0)</f>
        <v>OCCIDENT</v>
      </c>
      <c r="AH13">
        <f t="shared" si="0"/>
        <v>1</v>
      </c>
    </row>
    <row r="14" spans="1:34" ht="12.75" customHeight="1">
      <c r="A14" s="2" t="s">
        <v>129</v>
      </c>
      <c r="B14" s="2" t="s">
        <v>130</v>
      </c>
      <c r="C14" s="2" t="s">
        <v>131</v>
      </c>
      <c r="D14" s="3">
        <v>46023</v>
      </c>
      <c r="E14" s="3">
        <v>46023</v>
      </c>
      <c r="F14" s="3">
        <v>46025</v>
      </c>
      <c r="G14" s="2" t="s">
        <v>117</v>
      </c>
      <c r="H14" s="2" t="s">
        <v>118</v>
      </c>
      <c r="I14" s="2" t="s">
        <v>119</v>
      </c>
      <c r="J14" s="4">
        <v>552.58000000000004</v>
      </c>
      <c r="K14" t="s">
        <v>74</v>
      </c>
      <c r="L14" s="4">
        <v>66.31</v>
      </c>
      <c r="M14" t="s">
        <v>74</v>
      </c>
      <c r="N14" s="4">
        <v>66.31</v>
      </c>
      <c r="O14" t="s">
        <v>74</v>
      </c>
      <c r="P14" s="4">
        <v>0</v>
      </c>
      <c r="Q14" t="s">
        <v>74</v>
      </c>
      <c r="R14" s="2" t="s">
        <v>75</v>
      </c>
      <c r="S14" s="4" t="s">
        <v>76</v>
      </c>
      <c r="T14" t="s">
        <v>74</v>
      </c>
      <c r="U14" s="2" t="s">
        <v>77</v>
      </c>
      <c r="V14" s="2" t="s">
        <v>78</v>
      </c>
      <c r="W14" s="2" t="s">
        <v>79</v>
      </c>
      <c r="X14" s="2" t="s">
        <v>80</v>
      </c>
      <c r="Y14" s="2" t="s">
        <v>119</v>
      </c>
      <c r="Z14" s="2" t="s">
        <v>81</v>
      </c>
      <c r="AA14" s="2" t="s">
        <v>120</v>
      </c>
      <c r="AB14" s="2" t="s">
        <v>121</v>
      </c>
      <c r="AC14" s="2" t="s">
        <v>59</v>
      </c>
      <c r="AD14" s="2" t="s">
        <v>122</v>
      </c>
      <c r="AE14" s="2" t="str">
        <f>+VLOOKUP(H14,'Mapeo Ramos'!A:C,3,0)</f>
        <v>Autos Cat. 1</v>
      </c>
      <c r="AF14" t="str">
        <f>+VLOOKUP(AE14,'Mapeo Ramos'!C:D,2,0)</f>
        <v>Autos</v>
      </c>
      <c r="AG14" t="str">
        <f>+VLOOKUP(X14,'Mapeo Ramos'!I:J,2,0)</f>
        <v>OCCIDENT</v>
      </c>
      <c r="AH14">
        <f t="shared" si="0"/>
        <v>1</v>
      </c>
    </row>
    <row r="15" spans="1:34" ht="12.75" customHeight="1">
      <c r="A15" s="2" t="s">
        <v>132</v>
      </c>
      <c r="B15" s="2" t="s">
        <v>133</v>
      </c>
      <c r="C15" s="2" t="s">
        <v>134</v>
      </c>
      <c r="D15" s="3">
        <v>46023</v>
      </c>
      <c r="E15" s="3">
        <v>46023</v>
      </c>
      <c r="F15" s="3">
        <v>46025</v>
      </c>
      <c r="G15" s="2" t="s">
        <v>117</v>
      </c>
      <c r="H15" s="2" t="s">
        <v>118</v>
      </c>
      <c r="I15" s="2" t="s">
        <v>119</v>
      </c>
      <c r="J15" s="4">
        <v>577.24</v>
      </c>
      <c r="K15" t="s">
        <v>74</v>
      </c>
      <c r="L15" s="4">
        <v>69.260000000000005</v>
      </c>
      <c r="M15" t="s">
        <v>74</v>
      </c>
      <c r="N15" s="4">
        <v>69.260000000000005</v>
      </c>
      <c r="O15" t="s">
        <v>74</v>
      </c>
      <c r="P15" s="4">
        <v>0</v>
      </c>
      <c r="Q15" t="s">
        <v>74</v>
      </c>
      <c r="R15" s="2" t="s">
        <v>75</v>
      </c>
      <c r="S15" s="4" t="s">
        <v>76</v>
      </c>
      <c r="T15" t="s">
        <v>74</v>
      </c>
      <c r="U15" s="2" t="s">
        <v>77</v>
      </c>
      <c r="V15" s="2" t="s">
        <v>78</v>
      </c>
      <c r="W15" s="2" t="s">
        <v>79</v>
      </c>
      <c r="X15" s="2" t="s">
        <v>80</v>
      </c>
      <c r="Y15" s="2" t="s">
        <v>119</v>
      </c>
      <c r="Z15" s="2" t="s">
        <v>81</v>
      </c>
      <c r="AA15" s="2" t="s">
        <v>120</v>
      </c>
      <c r="AB15" s="2" t="s">
        <v>121</v>
      </c>
      <c r="AC15" s="2" t="s">
        <v>59</v>
      </c>
      <c r="AD15" s="2" t="s">
        <v>122</v>
      </c>
      <c r="AE15" s="2" t="str">
        <f>+VLOOKUP(H15,'Mapeo Ramos'!A:C,3,0)</f>
        <v>Autos Cat. 1</v>
      </c>
      <c r="AF15" t="str">
        <f>+VLOOKUP(AE15,'Mapeo Ramos'!C:D,2,0)</f>
        <v>Autos</v>
      </c>
      <c r="AG15" t="str">
        <f>+VLOOKUP(X15,'Mapeo Ramos'!I:J,2,0)</f>
        <v>OCCIDENT</v>
      </c>
      <c r="AH15">
        <f t="shared" si="0"/>
        <v>1</v>
      </c>
    </row>
    <row r="16" spans="1:34" ht="12.75" customHeight="1">
      <c r="A16" s="2" t="s">
        <v>135</v>
      </c>
      <c r="B16" s="2" t="s">
        <v>136</v>
      </c>
      <c r="C16" s="2" t="s">
        <v>137</v>
      </c>
      <c r="D16" s="3">
        <v>46023</v>
      </c>
      <c r="E16" s="3">
        <v>46023</v>
      </c>
      <c r="F16" s="3">
        <v>46032</v>
      </c>
      <c r="G16" s="2" t="s">
        <v>117</v>
      </c>
      <c r="H16" s="2" t="s">
        <v>118</v>
      </c>
      <c r="I16" s="2" t="s">
        <v>119</v>
      </c>
      <c r="J16" s="4">
        <v>607.58000000000004</v>
      </c>
      <c r="K16" t="s">
        <v>74</v>
      </c>
      <c r="L16" s="4">
        <v>72.91</v>
      </c>
      <c r="M16" t="s">
        <v>74</v>
      </c>
      <c r="N16" s="4">
        <v>72.91</v>
      </c>
      <c r="O16" t="s">
        <v>74</v>
      </c>
      <c r="P16" s="4">
        <v>0</v>
      </c>
      <c r="Q16" t="s">
        <v>74</v>
      </c>
      <c r="R16" s="2" t="s">
        <v>75</v>
      </c>
      <c r="S16" s="4" t="s">
        <v>76</v>
      </c>
      <c r="T16" t="s">
        <v>74</v>
      </c>
      <c r="U16" s="2" t="s">
        <v>77</v>
      </c>
      <c r="V16" s="2" t="s">
        <v>138</v>
      </c>
      <c r="W16" s="2" t="s">
        <v>79</v>
      </c>
      <c r="X16" s="2" t="s">
        <v>80</v>
      </c>
      <c r="Y16" s="2" t="s">
        <v>119</v>
      </c>
      <c r="Z16" s="2" t="s">
        <v>81</v>
      </c>
      <c r="AA16" s="2" t="s">
        <v>120</v>
      </c>
      <c r="AB16" s="2" t="s">
        <v>121</v>
      </c>
      <c r="AC16" s="2" t="s">
        <v>59</v>
      </c>
      <c r="AD16" s="2" t="s">
        <v>122</v>
      </c>
      <c r="AE16" s="2" t="str">
        <f>+VLOOKUP(H16,'Mapeo Ramos'!A:C,3,0)</f>
        <v>Autos Cat. 1</v>
      </c>
      <c r="AF16" t="str">
        <f>+VLOOKUP(AE16,'Mapeo Ramos'!C:D,2,0)</f>
        <v>Autos</v>
      </c>
      <c r="AG16" t="str">
        <f>+VLOOKUP(X16,'Mapeo Ramos'!I:J,2,0)</f>
        <v>OCCIDENT</v>
      </c>
      <c r="AH16">
        <f t="shared" si="0"/>
        <v>1</v>
      </c>
    </row>
    <row r="17" spans="1:34" ht="12.75" customHeight="1">
      <c r="A17" s="2" t="s">
        <v>139</v>
      </c>
      <c r="B17" s="2" t="s">
        <v>140</v>
      </c>
      <c r="C17" s="2" t="s">
        <v>141</v>
      </c>
      <c r="D17" s="3">
        <v>46023</v>
      </c>
      <c r="E17" s="3">
        <v>46023</v>
      </c>
      <c r="F17" s="3">
        <v>46023</v>
      </c>
      <c r="G17" s="2" t="s">
        <v>142</v>
      </c>
      <c r="H17" s="2" t="s">
        <v>118</v>
      </c>
      <c r="I17" s="2" t="s">
        <v>119</v>
      </c>
      <c r="J17" s="4">
        <v>2988.51</v>
      </c>
      <c r="K17" t="s">
        <v>74</v>
      </c>
      <c r="L17" s="4">
        <v>358.63</v>
      </c>
      <c r="M17" t="s">
        <v>74</v>
      </c>
      <c r="N17" s="4">
        <v>358.63</v>
      </c>
      <c r="O17" t="s">
        <v>74</v>
      </c>
      <c r="P17" s="4">
        <v>0</v>
      </c>
      <c r="Q17" t="s">
        <v>74</v>
      </c>
      <c r="R17" s="2" t="s">
        <v>75</v>
      </c>
      <c r="S17" s="4" t="s">
        <v>76</v>
      </c>
      <c r="T17" t="s">
        <v>74</v>
      </c>
      <c r="U17" s="2" t="s">
        <v>77</v>
      </c>
      <c r="V17" s="2" t="s">
        <v>78</v>
      </c>
      <c r="W17" s="2" t="s">
        <v>79</v>
      </c>
      <c r="X17" s="2" t="s">
        <v>80</v>
      </c>
      <c r="Y17" s="2" t="s">
        <v>119</v>
      </c>
      <c r="Z17" s="2" t="s">
        <v>81</v>
      </c>
      <c r="AA17" s="2" t="s">
        <v>143</v>
      </c>
      <c r="AB17" s="2" t="s">
        <v>144</v>
      </c>
      <c r="AC17" s="2" t="s">
        <v>59</v>
      </c>
      <c r="AD17" s="2" t="s">
        <v>145</v>
      </c>
      <c r="AE17" s="2" t="str">
        <f>+VLOOKUP(H17,'Mapeo Ramos'!A:C,3,0)</f>
        <v>Autos Cat. 1</v>
      </c>
      <c r="AF17" t="str">
        <f>+VLOOKUP(AE17,'Mapeo Ramos'!C:D,2,0)</f>
        <v>Autos</v>
      </c>
      <c r="AG17" t="str">
        <f>+VLOOKUP(X17,'Mapeo Ramos'!I:J,2,0)</f>
        <v>OCCIDENT</v>
      </c>
      <c r="AH17">
        <f t="shared" si="0"/>
        <v>1</v>
      </c>
    </row>
    <row r="18" spans="1:34" ht="12.75" customHeight="1">
      <c r="A18" s="2" t="s">
        <v>146</v>
      </c>
      <c r="B18" s="2" t="s">
        <v>147</v>
      </c>
      <c r="C18" s="2" t="s">
        <v>148</v>
      </c>
      <c r="D18" s="3">
        <v>46023</v>
      </c>
      <c r="E18" s="3">
        <v>46023</v>
      </c>
      <c r="F18" s="3">
        <v>46023</v>
      </c>
      <c r="G18" s="2" t="s">
        <v>142</v>
      </c>
      <c r="H18" s="2" t="s">
        <v>149</v>
      </c>
      <c r="I18" s="2" t="s">
        <v>119</v>
      </c>
      <c r="J18" s="4">
        <v>1577.61</v>
      </c>
      <c r="K18" t="s">
        <v>74</v>
      </c>
      <c r="L18" s="4">
        <v>189.32</v>
      </c>
      <c r="M18" t="s">
        <v>74</v>
      </c>
      <c r="N18" s="4">
        <v>189.32</v>
      </c>
      <c r="O18" t="s">
        <v>74</v>
      </c>
      <c r="P18" s="4">
        <v>0</v>
      </c>
      <c r="Q18" t="s">
        <v>74</v>
      </c>
      <c r="R18" s="2" t="s">
        <v>75</v>
      </c>
      <c r="S18" s="4" t="s">
        <v>76</v>
      </c>
      <c r="T18" t="s">
        <v>74</v>
      </c>
      <c r="U18" s="2" t="s">
        <v>77</v>
      </c>
      <c r="V18" s="2" t="s">
        <v>138</v>
      </c>
      <c r="W18" s="2" t="s">
        <v>79</v>
      </c>
      <c r="X18" s="2" t="s">
        <v>150</v>
      </c>
      <c r="Y18" s="2" t="s">
        <v>119</v>
      </c>
      <c r="Z18" s="2" t="s">
        <v>81</v>
      </c>
      <c r="AA18" s="2" t="s">
        <v>143</v>
      </c>
      <c r="AB18" s="2" t="s">
        <v>144</v>
      </c>
      <c r="AC18" s="2" t="s">
        <v>59</v>
      </c>
      <c r="AD18" s="2" t="s">
        <v>145</v>
      </c>
      <c r="AE18" s="2" t="str">
        <f>+VLOOKUP(H18,'Mapeo Ramos'!A:C,3,0)</f>
        <v>Autos Cat. 3</v>
      </c>
      <c r="AF18" t="str">
        <f>+VLOOKUP(AE18,'Mapeo Ramos'!C:D,2,0)</f>
        <v>Autos</v>
      </c>
      <c r="AG18" t="str">
        <f>+VLOOKUP(X18,'Mapeo Ramos'!I:J,2,0)</f>
        <v>MAPFRE</v>
      </c>
      <c r="AH18">
        <f t="shared" si="0"/>
        <v>1</v>
      </c>
    </row>
    <row r="19" spans="1:34" ht="12.75" customHeight="1">
      <c r="A19" s="2" t="s">
        <v>151</v>
      </c>
      <c r="B19" s="2" t="s">
        <v>152</v>
      </c>
      <c r="C19" s="2" t="s">
        <v>153</v>
      </c>
      <c r="D19" s="3">
        <v>46023</v>
      </c>
      <c r="E19" s="3">
        <v>46023</v>
      </c>
      <c r="F19" s="3">
        <v>46023</v>
      </c>
      <c r="G19" s="2" t="s">
        <v>154</v>
      </c>
      <c r="H19" s="2" t="s">
        <v>155</v>
      </c>
      <c r="I19" s="2" t="s">
        <v>156</v>
      </c>
      <c r="J19" s="4">
        <v>3133.92</v>
      </c>
      <c r="K19" t="s">
        <v>74</v>
      </c>
      <c r="L19" s="4">
        <v>705.14</v>
      </c>
      <c r="M19" t="s">
        <v>74</v>
      </c>
      <c r="N19" s="4">
        <v>705.14</v>
      </c>
      <c r="O19" t="s">
        <v>74</v>
      </c>
      <c r="P19" s="4">
        <v>0</v>
      </c>
      <c r="Q19" t="s">
        <v>74</v>
      </c>
      <c r="R19" s="2" t="s">
        <v>75</v>
      </c>
      <c r="S19" s="4" t="s">
        <v>76</v>
      </c>
      <c r="T19" t="s">
        <v>74</v>
      </c>
      <c r="U19" s="2" t="s">
        <v>77</v>
      </c>
      <c r="V19" s="2" t="s">
        <v>138</v>
      </c>
      <c r="W19" s="2" t="s">
        <v>79</v>
      </c>
      <c r="X19" s="2" t="s">
        <v>150</v>
      </c>
      <c r="Y19" s="2" t="s">
        <v>157</v>
      </c>
      <c r="Z19" s="2" t="s">
        <v>81</v>
      </c>
      <c r="AA19" s="2" t="s">
        <v>82</v>
      </c>
      <c r="AB19" s="2" t="s">
        <v>83</v>
      </c>
      <c r="AC19" s="2" t="s">
        <v>59</v>
      </c>
      <c r="AD19" s="2" t="s">
        <v>158</v>
      </c>
      <c r="AE19" s="2" t="str">
        <f>+VLOOKUP(H19,'Mapeo Ramos'!A:C,3,0)</f>
        <v>Multirriesgo Industriales (PYME)</v>
      </c>
      <c r="AF19" t="str">
        <f>+VLOOKUP(AE19,'Mapeo Ramos'!C:D,2,0)</f>
        <v>Property</v>
      </c>
      <c r="AG19" t="str">
        <f>+VLOOKUP(X19,'Mapeo Ramos'!I:J,2,0)</f>
        <v>MAPFRE</v>
      </c>
      <c r="AH19">
        <f t="shared" si="0"/>
        <v>1</v>
      </c>
    </row>
    <row r="20" spans="1:34" ht="12.75" customHeight="1">
      <c r="A20" s="2" t="s">
        <v>159</v>
      </c>
      <c r="B20" s="2" t="s">
        <v>160</v>
      </c>
      <c r="C20" s="2" t="s">
        <v>161</v>
      </c>
      <c r="D20" s="3">
        <v>46023</v>
      </c>
      <c r="E20" s="3">
        <v>46023</v>
      </c>
      <c r="F20" s="3">
        <v>46023</v>
      </c>
      <c r="G20" s="2" t="s">
        <v>162</v>
      </c>
      <c r="H20" s="2" t="s">
        <v>163</v>
      </c>
      <c r="I20" s="2" t="s">
        <v>164</v>
      </c>
      <c r="J20" s="4">
        <v>466.67</v>
      </c>
      <c r="K20" t="s">
        <v>74</v>
      </c>
      <c r="L20" s="4">
        <v>93.33</v>
      </c>
      <c r="M20" t="s">
        <v>74</v>
      </c>
      <c r="N20" s="4">
        <v>93.33</v>
      </c>
      <c r="O20" t="s">
        <v>74</v>
      </c>
      <c r="P20" s="4">
        <v>0</v>
      </c>
      <c r="Q20" t="s">
        <v>74</v>
      </c>
      <c r="R20" s="2" t="s">
        <v>75</v>
      </c>
      <c r="S20" s="4" t="s">
        <v>76</v>
      </c>
      <c r="T20" t="s">
        <v>74</v>
      </c>
      <c r="U20" s="2" t="s">
        <v>77</v>
      </c>
      <c r="V20" s="2" t="s">
        <v>78</v>
      </c>
      <c r="W20" s="2" t="s">
        <v>79</v>
      </c>
      <c r="X20" s="2" t="s">
        <v>165</v>
      </c>
      <c r="Y20" s="2" t="s">
        <v>164</v>
      </c>
      <c r="Z20" s="2" t="s">
        <v>60</v>
      </c>
      <c r="AA20" s="2" t="s">
        <v>166</v>
      </c>
      <c r="AB20" s="2" t="s">
        <v>167</v>
      </c>
      <c r="AC20" s="2" t="s">
        <v>168</v>
      </c>
      <c r="AD20" s="2" t="s">
        <v>169</v>
      </c>
      <c r="AE20" s="2" t="str">
        <f>+VLOOKUP(H20,'Mapeo Ramos'!A:C,3,0)</f>
        <v>Vida Riesgo Individual</v>
      </c>
      <c r="AF20" t="str">
        <f>+VLOOKUP(AE20,'Mapeo Ramos'!C:D,2,0)</f>
        <v>Vida Riesgo Particular</v>
      </c>
      <c r="AG20" t="str">
        <f>+VLOOKUP(X20,'Mapeo Ramos'!I:J,2,0)</f>
        <v>AXA</v>
      </c>
      <c r="AH20">
        <f t="shared" si="0"/>
        <v>1</v>
      </c>
    </row>
    <row r="21" spans="1:34" ht="12.75" customHeight="1">
      <c r="A21" s="2" t="s">
        <v>170</v>
      </c>
      <c r="B21" s="2" t="s">
        <v>171</v>
      </c>
      <c r="C21" s="2" t="s">
        <v>172</v>
      </c>
      <c r="D21" s="3">
        <v>46023</v>
      </c>
      <c r="E21" s="3">
        <v>46023</v>
      </c>
      <c r="F21" s="3">
        <v>46023</v>
      </c>
      <c r="G21" s="2" t="s">
        <v>142</v>
      </c>
      <c r="H21" s="2" t="s">
        <v>173</v>
      </c>
      <c r="I21" s="2" t="s">
        <v>119</v>
      </c>
      <c r="J21" s="4">
        <v>554.9</v>
      </c>
      <c r="K21" t="s">
        <v>74</v>
      </c>
      <c r="L21" s="4">
        <v>55.49</v>
      </c>
      <c r="M21" t="s">
        <v>74</v>
      </c>
      <c r="N21" s="4">
        <v>44.39</v>
      </c>
      <c r="O21" t="s">
        <v>74</v>
      </c>
      <c r="P21" s="4">
        <v>11.1</v>
      </c>
      <c r="Q21" t="s">
        <v>74</v>
      </c>
      <c r="R21" s="2" t="s">
        <v>75</v>
      </c>
      <c r="S21" s="4" t="s">
        <v>76</v>
      </c>
      <c r="T21" t="s">
        <v>74</v>
      </c>
      <c r="U21" s="2" t="s">
        <v>77</v>
      </c>
      <c r="V21" s="2" t="s">
        <v>78</v>
      </c>
      <c r="W21" s="2" t="s">
        <v>79</v>
      </c>
      <c r="X21" s="2" t="s">
        <v>165</v>
      </c>
      <c r="Y21" s="2" t="s">
        <v>119</v>
      </c>
      <c r="Z21" s="2" t="s">
        <v>81</v>
      </c>
      <c r="AA21" s="2" t="s">
        <v>143</v>
      </c>
      <c r="AB21" s="2" t="s">
        <v>144</v>
      </c>
      <c r="AC21" s="2" t="s">
        <v>59</v>
      </c>
      <c r="AD21" s="2" t="s">
        <v>145</v>
      </c>
      <c r="AE21" s="2" t="str">
        <f>+VLOOKUP(H21,'Mapeo Ramos'!A:C,3,0)</f>
        <v>Autos Cat. 2</v>
      </c>
      <c r="AF21" t="str">
        <f>+VLOOKUP(AE21,'Mapeo Ramos'!C:D,2,0)</f>
        <v>Flotas</v>
      </c>
      <c r="AG21" t="str">
        <f>+VLOOKUP(X21,'Mapeo Ramos'!I:J,2,0)</f>
        <v>AXA</v>
      </c>
      <c r="AH21">
        <f t="shared" si="0"/>
        <v>1</v>
      </c>
    </row>
    <row r="22" spans="1:34" ht="12.75" customHeight="1">
      <c r="A22" s="2" t="s">
        <v>174</v>
      </c>
      <c r="B22" s="2" t="s">
        <v>175</v>
      </c>
      <c r="C22" s="2" t="s">
        <v>176</v>
      </c>
      <c r="D22" s="3">
        <v>46023</v>
      </c>
      <c r="E22" s="3">
        <v>46023</v>
      </c>
      <c r="F22" s="3">
        <v>46023</v>
      </c>
      <c r="G22" s="2" t="s">
        <v>142</v>
      </c>
      <c r="H22" s="2" t="s">
        <v>173</v>
      </c>
      <c r="I22" s="2" t="s">
        <v>119</v>
      </c>
      <c r="J22" s="4">
        <v>1444.34</v>
      </c>
      <c r="K22" t="s">
        <v>74</v>
      </c>
      <c r="L22" s="4">
        <v>144.43</v>
      </c>
      <c r="M22" t="s">
        <v>74</v>
      </c>
      <c r="N22" s="4">
        <v>115.54</v>
      </c>
      <c r="O22" t="s">
        <v>74</v>
      </c>
      <c r="P22" s="4">
        <v>28.89</v>
      </c>
      <c r="Q22" t="s">
        <v>74</v>
      </c>
      <c r="R22" s="2" t="s">
        <v>75</v>
      </c>
      <c r="S22" s="4" t="s">
        <v>76</v>
      </c>
      <c r="T22" t="s">
        <v>74</v>
      </c>
      <c r="U22" s="2" t="s">
        <v>77</v>
      </c>
      <c r="V22" s="2" t="s">
        <v>78</v>
      </c>
      <c r="W22" s="2" t="s">
        <v>79</v>
      </c>
      <c r="X22" s="2" t="s">
        <v>165</v>
      </c>
      <c r="Y22" s="2" t="s">
        <v>119</v>
      </c>
      <c r="Z22" s="2" t="s">
        <v>81</v>
      </c>
      <c r="AA22" s="2" t="s">
        <v>143</v>
      </c>
      <c r="AB22" s="2" t="s">
        <v>144</v>
      </c>
      <c r="AC22" s="2" t="s">
        <v>59</v>
      </c>
      <c r="AD22" s="2" t="s">
        <v>145</v>
      </c>
      <c r="AE22" s="2" t="str">
        <f>+VLOOKUP(H22,'Mapeo Ramos'!A:C,3,0)</f>
        <v>Autos Cat. 2</v>
      </c>
      <c r="AF22" t="str">
        <f>+VLOOKUP(AE22,'Mapeo Ramos'!C:D,2,0)</f>
        <v>Flotas</v>
      </c>
      <c r="AG22" t="str">
        <f>+VLOOKUP(X22,'Mapeo Ramos'!I:J,2,0)</f>
        <v>AXA</v>
      </c>
      <c r="AH22">
        <f t="shared" si="0"/>
        <v>1</v>
      </c>
    </row>
    <row r="23" spans="1:34" ht="12.75" customHeight="1">
      <c r="A23" s="2" t="s">
        <v>177</v>
      </c>
      <c r="B23" s="2" t="s">
        <v>178</v>
      </c>
      <c r="C23" s="2" t="s">
        <v>179</v>
      </c>
      <c r="D23" s="3">
        <v>46023</v>
      </c>
      <c r="E23" s="3">
        <v>46023</v>
      </c>
      <c r="F23" s="3">
        <v>46023</v>
      </c>
      <c r="G23" s="2" t="s">
        <v>142</v>
      </c>
      <c r="H23" s="2" t="s">
        <v>173</v>
      </c>
      <c r="I23" s="2" t="s">
        <v>119</v>
      </c>
      <c r="J23" s="4">
        <v>618.74</v>
      </c>
      <c r="K23" t="s">
        <v>74</v>
      </c>
      <c r="L23" s="4">
        <v>61.86</v>
      </c>
      <c r="M23" t="s">
        <v>74</v>
      </c>
      <c r="N23" s="4">
        <v>49.49</v>
      </c>
      <c r="O23" t="s">
        <v>74</v>
      </c>
      <c r="P23" s="4">
        <v>12.37</v>
      </c>
      <c r="Q23" t="s">
        <v>74</v>
      </c>
      <c r="R23" s="2" t="s">
        <v>75</v>
      </c>
      <c r="S23" s="4" t="s">
        <v>76</v>
      </c>
      <c r="T23" t="s">
        <v>74</v>
      </c>
      <c r="U23" s="2" t="s">
        <v>77</v>
      </c>
      <c r="V23" s="2" t="s">
        <v>78</v>
      </c>
      <c r="W23" s="2" t="s">
        <v>79</v>
      </c>
      <c r="X23" s="2" t="s">
        <v>165</v>
      </c>
      <c r="Y23" s="2" t="s">
        <v>119</v>
      </c>
      <c r="Z23" s="2" t="s">
        <v>81</v>
      </c>
      <c r="AA23" s="2" t="s">
        <v>143</v>
      </c>
      <c r="AB23" s="2" t="s">
        <v>144</v>
      </c>
      <c r="AC23" s="2" t="s">
        <v>59</v>
      </c>
      <c r="AD23" s="2" t="s">
        <v>145</v>
      </c>
      <c r="AE23" s="2" t="str">
        <f>+VLOOKUP(H23,'Mapeo Ramos'!A:C,3,0)</f>
        <v>Autos Cat. 2</v>
      </c>
      <c r="AF23" t="str">
        <f>+VLOOKUP(AE23,'Mapeo Ramos'!C:D,2,0)</f>
        <v>Flotas</v>
      </c>
      <c r="AG23" t="str">
        <f>+VLOOKUP(X23,'Mapeo Ramos'!I:J,2,0)</f>
        <v>AXA</v>
      </c>
      <c r="AH23">
        <f t="shared" si="0"/>
        <v>1</v>
      </c>
    </row>
    <row r="24" spans="1:34" ht="12.75" customHeight="1">
      <c r="A24" s="2" t="s">
        <v>180</v>
      </c>
      <c r="B24" s="2" t="s">
        <v>181</v>
      </c>
      <c r="C24" s="2" t="s">
        <v>182</v>
      </c>
      <c r="D24" s="3">
        <v>46023</v>
      </c>
      <c r="E24" s="3">
        <v>46023</v>
      </c>
      <c r="F24" s="3">
        <v>46023</v>
      </c>
      <c r="G24" s="2" t="s">
        <v>142</v>
      </c>
      <c r="H24" s="2" t="s">
        <v>173</v>
      </c>
      <c r="I24" s="2" t="s">
        <v>119</v>
      </c>
      <c r="J24" s="4">
        <v>1817.43</v>
      </c>
      <c r="K24" t="s">
        <v>74</v>
      </c>
      <c r="L24" s="4">
        <v>181.74</v>
      </c>
      <c r="M24" t="s">
        <v>74</v>
      </c>
      <c r="N24" s="4">
        <v>145.38999999999999</v>
      </c>
      <c r="O24" t="s">
        <v>74</v>
      </c>
      <c r="P24" s="4">
        <v>36.35</v>
      </c>
      <c r="Q24" t="s">
        <v>74</v>
      </c>
      <c r="R24" s="2" t="s">
        <v>75</v>
      </c>
      <c r="S24" s="4" t="s">
        <v>76</v>
      </c>
      <c r="T24" t="s">
        <v>74</v>
      </c>
      <c r="U24" s="2" t="s">
        <v>77</v>
      </c>
      <c r="V24" s="2" t="s">
        <v>78</v>
      </c>
      <c r="W24" s="2" t="s">
        <v>79</v>
      </c>
      <c r="X24" s="2" t="s">
        <v>165</v>
      </c>
      <c r="Y24" s="2" t="s">
        <v>119</v>
      </c>
      <c r="Z24" s="2" t="s">
        <v>81</v>
      </c>
      <c r="AA24" s="2" t="s">
        <v>143</v>
      </c>
      <c r="AB24" s="2" t="s">
        <v>144</v>
      </c>
      <c r="AC24" s="2" t="s">
        <v>59</v>
      </c>
      <c r="AD24" s="2" t="s">
        <v>145</v>
      </c>
      <c r="AE24" s="2" t="str">
        <f>+VLOOKUP(H24,'Mapeo Ramos'!A:C,3,0)</f>
        <v>Autos Cat. 2</v>
      </c>
      <c r="AF24" t="str">
        <f>+VLOOKUP(AE24,'Mapeo Ramos'!C:D,2,0)</f>
        <v>Flotas</v>
      </c>
      <c r="AG24" t="str">
        <f>+VLOOKUP(X24,'Mapeo Ramos'!I:J,2,0)</f>
        <v>AXA</v>
      </c>
      <c r="AH24">
        <f t="shared" si="0"/>
        <v>1</v>
      </c>
    </row>
    <row r="25" spans="1:34" ht="12.75" customHeight="1">
      <c r="A25" s="2" t="s">
        <v>183</v>
      </c>
      <c r="B25" s="2" t="s">
        <v>184</v>
      </c>
      <c r="C25" s="2" t="s">
        <v>185</v>
      </c>
      <c r="D25" s="3">
        <v>46023</v>
      </c>
      <c r="E25" s="3">
        <v>46023</v>
      </c>
      <c r="F25" s="3">
        <v>46023</v>
      </c>
      <c r="G25" s="2" t="s">
        <v>142</v>
      </c>
      <c r="H25" s="2" t="s">
        <v>173</v>
      </c>
      <c r="I25" s="2" t="s">
        <v>119</v>
      </c>
      <c r="J25" s="4">
        <v>515.15</v>
      </c>
      <c r="K25" t="s">
        <v>74</v>
      </c>
      <c r="L25" s="4">
        <v>51.51</v>
      </c>
      <c r="M25" t="s">
        <v>74</v>
      </c>
      <c r="N25" s="4">
        <v>41.21</v>
      </c>
      <c r="O25" t="s">
        <v>74</v>
      </c>
      <c r="P25" s="4">
        <v>10.3</v>
      </c>
      <c r="Q25" t="s">
        <v>74</v>
      </c>
      <c r="R25" s="2" t="s">
        <v>75</v>
      </c>
      <c r="S25" s="4" t="s">
        <v>76</v>
      </c>
      <c r="T25" t="s">
        <v>74</v>
      </c>
      <c r="U25" s="2" t="s">
        <v>77</v>
      </c>
      <c r="V25" s="2" t="s">
        <v>78</v>
      </c>
      <c r="W25" s="2" t="s">
        <v>79</v>
      </c>
      <c r="X25" s="2" t="s">
        <v>165</v>
      </c>
      <c r="Y25" s="2" t="s">
        <v>119</v>
      </c>
      <c r="Z25" s="2" t="s">
        <v>81</v>
      </c>
      <c r="AA25" s="2" t="s">
        <v>143</v>
      </c>
      <c r="AB25" s="2" t="s">
        <v>144</v>
      </c>
      <c r="AC25" s="2" t="s">
        <v>59</v>
      </c>
      <c r="AD25" s="2" t="s">
        <v>145</v>
      </c>
      <c r="AE25" s="2" t="str">
        <f>+VLOOKUP(H25,'Mapeo Ramos'!A:C,3,0)</f>
        <v>Autos Cat. 2</v>
      </c>
      <c r="AF25" t="str">
        <f>+VLOOKUP(AE25,'Mapeo Ramos'!C:D,2,0)</f>
        <v>Flotas</v>
      </c>
      <c r="AG25" t="str">
        <f>+VLOOKUP(X25,'Mapeo Ramos'!I:J,2,0)</f>
        <v>AXA</v>
      </c>
      <c r="AH25">
        <f t="shared" si="0"/>
        <v>1</v>
      </c>
    </row>
    <row r="26" spans="1:34" ht="12.75" customHeight="1">
      <c r="A26" s="2" t="s">
        <v>186</v>
      </c>
      <c r="B26" s="2" t="s">
        <v>187</v>
      </c>
      <c r="C26" s="2" t="s">
        <v>188</v>
      </c>
      <c r="D26" s="3">
        <v>46023</v>
      </c>
      <c r="E26" s="3">
        <v>46023</v>
      </c>
      <c r="F26" s="3">
        <v>46023</v>
      </c>
      <c r="G26" s="2" t="s">
        <v>142</v>
      </c>
      <c r="H26" s="2" t="s">
        <v>173</v>
      </c>
      <c r="I26" s="2" t="s">
        <v>119</v>
      </c>
      <c r="J26" s="4">
        <v>1661.34</v>
      </c>
      <c r="K26" t="s">
        <v>74</v>
      </c>
      <c r="L26" s="4">
        <v>166.14</v>
      </c>
      <c r="M26" t="s">
        <v>74</v>
      </c>
      <c r="N26" s="4">
        <v>132.91</v>
      </c>
      <c r="O26" t="s">
        <v>74</v>
      </c>
      <c r="P26" s="4">
        <v>33.229999999999997</v>
      </c>
      <c r="Q26" t="s">
        <v>74</v>
      </c>
      <c r="R26" s="2" t="s">
        <v>75</v>
      </c>
      <c r="S26" s="4" t="s">
        <v>76</v>
      </c>
      <c r="T26" t="s">
        <v>74</v>
      </c>
      <c r="U26" s="2" t="s">
        <v>77</v>
      </c>
      <c r="V26" s="2" t="s">
        <v>78</v>
      </c>
      <c r="W26" s="2" t="s">
        <v>79</v>
      </c>
      <c r="X26" s="2" t="s">
        <v>165</v>
      </c>
      <c r="Y26" s="2" t="s">
        <v>119</v>
      </c>
      <c r="Z26" s="2" t="s">
        <v>81</v>
      </c>
      <c r="AA26" s="2" t="s">
        <v>143</v>
      </c>
      <c r="AB26" s="2" t="s">
        <v>144</v>
      </c>
      <c r="AC26" s="2" t="s">
        <v>59</v>
      </c>
      <c r="AD26" s="2" t="s">
        <v>145</v>
      </c>
      <c r="AE26" s="2" t="str">
        <f>+VLOOKUP(H26,'Mapeo Ramos'!A:C,3,0)</f>
        <v>Autos Cat. 2</v>
      </c>
      <c r="AF26" t="str">
        <f>+VLOOKUP(AE26,'Mapeo Ramos'!C:D,2,0)</f>
        <v>Flotas</v>
      </c>
      <c r="AG26" t="str">
        <f>+VLOOKUP(X26,'Mapeo Ramos'!I:J,2,0)</f>
        <v>AXA</v>
      </c>
      <c r="AH26">
        <f t="shared" si="0"/>
        <v>1</v>
      </c>
    </row>
    <row r="27" spans="1:34" ht="12.75" customHeight="1">
      <c r="A27" s="2" t="s">
        <v>189</v>
      </c>
      <c r="B27" s="2" t="s">
        <v>190</v>
      </c>
      <c r="C27" s="2" t="s">
        <v>191</v>
      </c>
      <c r="D27" s="3">
        <v>46023</v>
      </c>
      <c r="E27" s="3">
        <v>46023</v>
      </c>
      <c r="F27" s="3">
        <v>46023</v>
      </c>
      <c r="G27" s="2" t="s">
        <v>142</v>
      </c>
      <c r="H27" s="2" t="s">
        <v>173</v>
      </c>
      <c r="I27" s="2" t="s">
        <v>119</v>
      </c>
      <c r="J27" s="4">
        <v>515.15</v>
      </c>
      <c r="K27" t="s">
        <v>74</v>
      </c>
      <c r="L27" s="4">
        <v>51.51</v>
      </c>
      <c r="M27" t="s">
        <v>74</v>
      </c>
      <c r="N27" s="4">
        <v>41.21</v>
      </c>
      <c r="O27" t="s">
        <v>74</v>
      </c>
      <c r="P27" s="4">
        <v>10.3</v>
      </c>
      <c r="Q27" t="s">
        <v>74</v>
      </c>
      <c r="R27" s="2" t="s">
        <v>75</v>
      </c>
      <c r="S27" s="4" t="s">
        <v>76</v>
      </c>
      <c r="T27" t="s">
        <v>74</v>
      </c>
      <c r="U27" s="2" t="s">
        <v>77</v>
      </c>
      <c r="V27" s="2" t="s">
        <v>78</v>
      </c>
      <c r="W27" s="2" t="s">
        <v>79</v>
      </c>
      <c r="X27" s="2" t="s">
        <v>165</v>
      </c>
      <c r="Y27" s="2" t="s">
        <v>119</v>
      </c>
      <c r="Z27" s="2" t="s">
        <v>81</v>
      </c>
      <c r="AA27" s="2" t="s">
        <v>143</v>
      </c>
      <c r="AB27" s="2" t="s">
        <v>144</v>
      </c>
      <c r="AC27" s="2" t="s">
        <v>59</v>
      </c>
      <c r="AD27" s="2" t="s">
        <v>145</v>
      </c>
      <c r="AE27" s="2" t="str">
        <f>+VLOOKUP(H27,'Mapeo Ramos'!A:C,3,0)</f>
        <v>Autos Cat. 2</v>
      </c>
      <c r="AF27" t="str">
        <f>+VLOOKUP(AE27,'Mapeo Ramos'!C:D,2,0)</f>
        <v>Flotas</v>
      </c>
      <c r="AG27" t="str">
        <f>+VLOOKUP(X27,'Mapeo Ramos'!I:J,2,0)</f>
        <v>AXA</v>
      </c>
      <c r="AH27">
        <f t="shared" si="0"/>
        <v>1</v>
      </c>
    </row>
    <row r="28" spans="1:34" ht="12.75" customHeight="1">
      <c r="A28" s="2" t="s">
        <v>192</v>
      </c>
      <c r="B28" s="2" t="s">
        <v>193</v>
      </c>
      <c r="C28" s="2" t="s">
        <v>194</v>
      </c>
      <c r="D28" s="3">
        <v>46023</v>
      </c>
      <c r="E28" s="3">
        <v>46023</v>
      </c>
      <c r="F28" s="3">
        <v>46023</v>
      </c>
      <c r="G28" s="2" t="s">
        <v>195</v>
      </c>
      <c r="H28" s="2" t="s">
        <v>196</v>
      </c>
      <c r="I28" s="2" t="s">
        <v>197</v>
      </c>
      <c r="J28" s="4">
        <v>557.88</v>
      </c>
      <c r="K28" t="s">
        <v>74</v>
      </c>
      <c r="L28" s="4">
        <v>94.84</v>
      </c>
      <c r="M28" t="s">
        <v>74</v>
      </c>
      <c r="N28" s="4">
        <v>83.68</v>
      </c>
      <c r="O28" t="s">
        <v>74</v>
      </c>
      <c r="P28" s="4">
        <v>11.16</v>
      </c>
      <c r="Q28" t="s">
        <v>74</v>
      </c>
      <c r="R28" s="2" t="s">
        <v>75</v>
      </c>
      <c r="S28" s="4" t="s">
        <v>76</v>
      </c>
      <c r="T28" t="s">
        <v>74</v>
      </c>
      <c r="U28" s="2" t="s">
        <v>77</v>
      </c>
      <c r="V28" s="2" t="s">
        <v>78</v>
      </c>
      <c r="W28" s="2" t="s">
        <v>79</v>
      </c>
      <c r="X28" s="2" t="s">
        <v>165</v>
      </c>
      <c r="Y28" s="2" t="s">
        <v>197</v>
      </c>
      <c r="Z28" s="2" t="s">
        <v>81</v>
      </c>
      <c r="AA28" s="2" t="s">
        <v>198</v>
      </c>
      <c r="AB28" s="2" t="s">
        <v>199</v>
      </c>
      <c r="AC28" s="2" t="s">
        <v>59</v>
      </c>
      <c r="AD28" s="2" t="s">
        <v>200</v>
      </c>
      <c r="AE28" s="2" t="str">
        <f>+VLOOKUP(H28,'Mapeo Ramos'!A:C,3,0)</f>
        <v>Accidentes Convenio</v>
      </c>
      <c r="AF28" t="str">
        <f>+VLOOKUP(AE28,'Mapeo Ramos'!C:D,2,0)</f>
        <v>Seguros Personales (No Vida) Colectivos</v>
      </c>
      <c r="AG28" t="str">
        <f>+VLOOKUP(X28,'Mapeo Ramos'!I:J,2,0)</f>
        <v>AXA</v>
      </c>
      <c r="AH28">
        <f t="shared" si="0"/>
        <v>1</v>
      </c>
    </row>
    <row r="29" spans="1:34" ht="12.75" customHeight="1">
      <c r="A29" s="2" t="s">
        <v>201</v>
      </c>
      <c r="B29" s="2" t="s">
        <v>202</v>
      </c>
      <c r="C29" s="2" t="s">
        <v>203</v>
      </c>
      <c r="D29" s="3">
        <v>46023</v>
      </c>
      <c r="E29" s="3">
        <v>46023</v>
      </c>
      <c r="F29" s="3">
        <v>46023</v>
      </c>
      <c r="G29" s="2" t="s">
        <v>204</v>
      </c>
      <c r="H29" s="2" t="s">
        <v>196</v>
      </c>
      <c r="I29" s="2" t="s">
        <v>197</v>
      </c>
      <c r="J29" s="4">
        <v>449.62</v>
      </c>
      <c r="K29" t="s">
        <v>74</v>
      </c>
      <c r="L29" s="4">
        <v>76.44</v>
      </c>
      <c r="M29" t="s">
        <v>74</v>
      </c>
      <c r="N29" s="4">
        <v>67.45</v>
      </c>
      <c r="O29" t="s">
        <v>74</v>
      </c>
      <c r="P29" s="4">
        <v>8.99</v>
      </c>
      <c r="Q29" t="s">
        <v>74</v>
      </c>
      <c r="R29" s="2" t="s">
        <v>75</v>
      </c>
      <c r="S29" s="4" t="s">
        <v>76</v>
      </c>
      <c r="T29" t="s">
        <v>74</v>
      </c>
      <c r="U29" s="2" t="s">
        <v>77</v>
      </c>
      <c r="V29" s="2" t="s">
        <v>78</v>
      </c>
      <c r="W29" s="2" t="s">
        <v>79</v>
      </c>
      <c r="X29" s="2" t="s">
        <v>165</v>
      </c>
      <c r="Y29" s="2" t="s">
        <v>197</v>
      </c>
      <c r="Z29" s="2" t="s">
        <v>81</v>
      </c>
      <c r="AA29" s="2" t="s">
        <v>198</v>
      </c>
      <c r="AB29" s="2" t="s">
        <v>199</v>
      </c>
      <c r="AC29" s="2" t="s">
        <v>59</v>
      </c>
      <c r="AD29" s="2" t="s">
        <v>205</v>
      </c>
      <c r="AE29" s="2" t="str">
        <f>+VLOOKUP(H29,'Mapeo Ramos'!A:C,3,0)</f>
        <v>Accidentes Convenio</v>
      </c>
      <c r="AF29" t="str">
        <f>+VLOOKUP(AE29,'Mapeo Ramos'!C:D,2,0)</f>
        <v>Seguros Personales (No Vida) Colectivos</v>
      </c>
      <c r="AG29" t="str">
        <f>+VLOOKUP(X29,'Mapeo Ramos'!I:J,2,0)</f>
        <v>AXA</v>
      </c>
      <c r="AH29">
        <f t="shared" si="0"/>
        <v>1</v>
      </c>
    </row>
    <row r="30" spans="1:34" ht="12.75" customHeight="1">
      <c r="A30" s="2" t="s">
        <v>206</v>
      </c>
      <c r="B30" s="2" t="s">
        <v>207</v>
      </c>
      <c r="C30" s="2" t="s">
        <v>208</v>
      </c>
      <c r="D30" s="3">
        <v>46023</v>
      </c>
      <c r="E30" s="3">
        <v>46023</v>
      </c>
      <c r="F30" s="3">
        <v>46023</v>
      </c>
      <c r="G30" s="2" t="s">
        <v>142</v>
      </c>
      <c r="H30" s="2" t="s">
        <v>209</v>
      </c>
      <c r="I30" s="2" t="s">
        <v>119</v>
      </c>
      <c r="J30" s="4">
        <v>1484.74</v>
      </c>
      <c r="K30" t="s">
        <v>74</v>
      </c>
      <c r="L30" s="4">
        <v>178.15</v>
      </c>
      <c r="M30" t="s">
        <v>74</v>
      </c>
      <c r="N30" s="4">
        <v>148.46</v>
      </c>
      <c r="O30" t="s">
        <v>74</v>
      </c>
      <c r="P30" s="4">
        <v>29.69</v>
      </c>
      <c r="Q30" t="s">
        <v>74</v>
      </c>
      <c r="R30" s="2" t="s">
        <v>75</v>
      </c>
      <c r="S30" s="4" t="s">
        <v>76</v>
      </c>
      <c r="T30" t="s">
        <v>74</v>
      </c>
      <c r="U30" s="2" t="s">
        <v>77</v>
      </c>
      <c r="V30" s="2" t="s">
        <v>78</v>
      </c>
      <c r="W30" s="2" t="s">
        <v>79</v>
      </c>
      <c r="X30" s="2" t="s">
        <v>165</v>
      </c>
      <c r="Y30" s="2" t="s">
        <v>119</v>
      </c>
      <c r="Z30" s="2" t="s">
        <v>81</v>
      </c>
      <c r="AA30" s="2" t="s">
        <v>143</v>
      </c>
      <c r="AB30" s="2" t="s">
        <v>144</v>
      </c>
      <c r="AC30" s="2" t="s">
        <v>59</v>
      </c>
      <c r="AD30" s="2" t="s">
        <v>145</v>
      </c>
      <c r="AE30" s="2" t="str">
        <f>+VLOOKUP(H30,'Mapeo Ramos'!A:C,3,0)</f>
        <v>Autos Cat. 1</v>
      </c>
      <c r="AF30" t="str">
        <f>+VLOOKUP(AE30,'Mapeo Ramos'!C:D,2,0)</f>
        <v>Autos</v>
      </c>
      <c r="AG30" t="str">
        <f>+VLOOKUP(X30,'Mapeo Ramos'!I:J,2,0)</f>
        <v>AXA</v>
      </c>
      <c r="AH30">
        <f t="shared" si="0"/>
        <v>1</v>
      </c>
    </row>
    <row r="31" spans="1:34" ht="12.75" customHeight="1">
      <c r="A31" s="2" t="s">
        <v>210</v>
      </c>
      <c r="B31" s="2" t="s">
        <v>211</v>
      </c>
      <c r="C31" s="2" t="s">
        <v>212</v>
      </c>
      <c r="D31" s="3">
        <v>46023</v>
      </c>
      <c r="E31" s="3">
        <v>46023</v>
      </c>
      <c r="F31" s="3">
        <v>46023</v>
      </c>
      <c r="G31" s="2" t="s">
        <v>213</v>
      </c>
      <c r="H31" s="2" t="s">
        <v>214</v>
      </c>
      <c r="I31" s="2" t="s">
        <v>119</v>
      </c>
      <c r="J31" s="4">
        <v>729.01</v>
      </c>
      <c r="K31" t="s">
        <v>74</v>
      </c>
      <c r="L31" s="4">
        <v>87.48</v>
      </c>
      <c r="M31" t="s">
        <v>74</v>
      </c>
      <c r="N31" s="4">
        <v>87.48</v>
      </c>
      <c r="O31" t="s">
        <v>74</v>
      </c>
      <c r="P31" s="4">
        <v>0</v>
      </c>
      <c r="Q31" t="s">
        <v>74</v>
      </c>
      <c r="R31" s="2" t="s">
        <v>75</v>
      </c>
      <c r="S31" s="4" t="s">
        <v>76</v>
      </c>
      <c r="T31" t="s">
        <v>74</v>
      </c>
      <c r="U31" s="2" t="s">
        <v>77</v>
      </c>
      <c r="V31" s="2" t="s">
        <v>78</v>
      </c>
      <c r="W31" s="2" t="s">
        <v>79</v>
      </c>
      <c r="X31" s="2" t="s">
        <v>215</v>
      </c>
      <c r="Y31" s="2" t="s">
        <v>119</v>
      </c>
      <c r="Z31" s="2" t="s">
        <v>81</v>
      </c>
      <c r="AA31" s="2" t="s">
        <v>216</v>
      </c>
      <c r="AB31" s="2" t="s">
        <v>217</v>
      </c>
      <c r="AC31" s="2" t="s">
        <v>168</v>
      </c>
      <c r="AD31" s="2" t="s">
        <v>218</v>
      </c>
      <c r="AE31" s="2" t="str">
        <f>+VLOOKUP(H31,'Mapeo Ramos'!A:C,3,0)</f>
        <v>Autos Cat. 1</v>
      </c>
      <c r="AF31" t="str">
        <f>+VLOOKUP(AE31,'Mapeo Ramos'!C:D,2,0)</f>
        <v>Autos</v>
      </c>
      <c r="AG31" t="str">
        <f>+VLOOKUP(X31,'Mapeo Ramos'!I:J,2,0)</f>
        <v>GENERALI</v>
      </c>
      <c r="AH31">
        <f t="shared" si="0"/>
        <v>1</v>
      </c>
    </row>
    <row r="32" spans="1:34" ht="12.75" customHeight="1">
      <c r="A32" s="2" t="s">
        <v>219</v>
      </c>
      <c r="B32" s="2" t="s">
        <v>220</v>
      </c>
      <c r="C32" s="2" t="s">
        <v>221</v>
      </c>
      <c r="D32" s="3">
        <v>46023</v>
      </c>
      <c r="E32" s="3">
        <v>46023</v>
      </c>
      <c r="F32" s="3">
        <v>46023</v>
      </c>
      <c r="G32" s="2" t="s">
        <v>222</v>
      </c>
      <c r="H32" s="2" t="s">
        <v>214</v>
      </c>
      <c r="I32" s="2" t="s">
        <v>119</v>
      </c>
      <c r="J32" s="4">
        <v>504.3</v>
      </c>
      <c r="K32" t="s">
        <v>74</v>
      </c>
      <c r="L32" s="4">
        <v>60.52</v>
      </c>
      <c r="M32" t="s">
        <v>74</v>
      </c>
      <c r="N32" s="4">
        <v>60.52</v>
      </c>
      <c r="O32" t="s">
        <v>74</v>
      </c>
      <c r="P32" s="4">
        <v>0</v>
      </c>
      <c r="Q32" t="s">
        <v>74</v>
      </c>
      <c r="R32" s="2" t="s">
        <v>75</v>
      </c>
      <c r="S32" s="4" t="s">
        <v>76</v>
      </c>
      <c r="T32" t="s">
        <v>74</v>
      </c>
      <c r="U32" s="2" t="s">
        <v>77</v>
      </c>
      <c r="V32" s="2" t="s">
        <v>78</v>
      </c>
      <c r="W32" s="2" t="s">
        <v>79</v>
      </c>
      <c r="X32" s="2" t="s">
        <v>215</v>
      </c>
      <c r="Y32" s="2" t="s">
        <v>119</v>
      </c>
      <c r="Z32" s="2" t="s">
        <v>81</v>
      </c>
      <c r="AA32" s="2" t="s">
        <v>223</v>
      </c>
      <c r="AB32" s="2" t="s">
        <v>83</v>
      </c>
      <c r="AC32" s="2" t="s">
        <v>168</v>
      </c>
      <c r="AD32" s="2" t="s">
        <v>224</v>
      </c>
      <c r="AE32" s="2" t="str">
        <f>+VLOOKUP(H32,'Mapeo Ramos'!A:C,3,0)</f>
        <v>Autos Cat. 1</v>
      </c>
      <c r="AF32" t="str">
        <f>+VLOOKUP(AE32,'Mapeo Ramos'!C:D,2,0)</f>
        <v>Autos</v>
      </c>
      <c r="AG32" t="str">
        <f>+VLOOKUP(X32,'Mapeo Ramos'!I:J,2,0)</f>
        <v>GENERALI</v>
      </c>
      <c r="AH32">
        <f t="shared" si="0"/>
        <v>1</v>
      </c>
    </row>
    <row r="33" spans="1:34" ht="12.75" customHeight="1">
      <c r="A33" s="2" t="s">
        <v>225</v>
      </c>
      <c r="B33" s="2" t="s">
        <v>226</v>
      </c>
      <c r="C33" s="2" t="s">
        <v>227</v>
      </c>
      <c r="D33" s="3">
        <v>46023</v>
      </c>
      <c r="E33" s="3">
        <v>46023</v>
      </c>
      <c r="F33" s="3">
        <v>46023</v>
      </c>
      <c r="G33" s="2" t="s">
        <v>228</v>
      </c>
      <c r="H33" s="2" t="s">
        <v>229</v>
      </c>
      <c r="I33" s="2" t="s">
        <v>119</v>
      </c>
      <c r="J33" s="4">
        <v>932.48</v>
      </c>
      <c r="K33" t="s">
        <v>74</v>
      </c>
      <c r="L33" s="4">
        <v>111.89</v>
      </c>
      <c r="M33" t="s">
        <v>74</v>
      </c>
      <c r="N33" s="4">
        <v>111.89</v>
      </c>
      <c r="O33" t="s">
        <v>74</v>
      </c>
      <c r="P33" s="4">
        <v>0</v>
      </c>
      <c r="Q33" t="s">
        <v>74</v>
      </c>
      <c r="R33" s="2" t="s">
        <v>75</v>
      </c>
      <c r="S33" s="4" t="s">
        <v>76</v>
      </c>
      <c r="T33" t="s">
        <v>74</v>
      </c>
      <c r="U33" s="2" t="s">
        <v>77</v>
      </c>
      <c r="V33" s="2" t="s">
        <v>138</v>
      </c>
      <c r="W33" s="2" t="s">
        <v>79</v>
      </c>
      <c r="X33" s="2" t="s">
        <v>150</v>
      </c>
      <c r="Y33" s="2" t="s">
        <v>119</v>
      </c>
      <c r="Z33" s="2" t="s">
        <v>81</v>
      </c>
      <c r="AA33" s="2" t="s">
        <v>230</v>
      </c>
      <c r="AB33" s="2" t="s">
        <v>83</v>
      </c>
      <c r="AC33" s="2" t="s">
        <v>168</v>
      </c>
      <c r="AD33" s="2" t="s">
        <v>231</v>
      </c>
      <c r="AE33" s="2" t="str">
        <f>+VLOOKUP(H33,'Mapeo Ramos'!A:C,3,0)</f>
        <v>Autos Cat. 1</v>
      </c>
      <c r="AF33" t="str">
        <f>+VLOOKUP(AE33,'Mapeo Ramos'!C:D,2,0)</f>
        <v>Autos</v>
      </c>
      <c r="AG33" t="str">
        <f>+VLOOKUP(X33,'Mapeo Ramos'!I:J,2,0)</f>
        <v>MAPFRE</v>
      </c>
      <c r="AH33">
        <f t="shared" si="0"/>
        <v>1</v>
      </c>
    </row>
    <row r="34" spans="1:34" ht="12.75" customHeight="1">
      <c r="A34" s="2" t="s">
        <v>232</v>
      </c>
      <c r="B34" s="2" t="s">
        <v>233</v>
      </c>
      <c r="C34" s="2" t="s">
        <v>234</v>
      </c>
      <c r="D34" s="3">
        <v>46023</v>
      </c>
      <c r="E34" s="3">
        <v>46023</v>
      </c>
      <c r="F34" s="3">
        <v>46023</v>
      </c>
      <c r="G34" s="2" t="s">
        <v>235</v>
      </c>
      <c r="H34" s="2" t="s">
        <v>229</v>
      </c>
      <c r="I34" s="2" t="s">
        <v>119</v>
      </c>
      <c r="J34" s="4">
        <v>506.81</v>
      </c>
      <c r="K34" t="s">
        <v>74</v>
      </c>
      <c r="L34" s="4">
        <v>60.83</v>
      </c>
      <c r="M34" t="s">
        <v>74</v>
      </c>
      <c r="N34" s="4">
        <v>60.83</v>
      </c>
      <c r="O34" t="s">
        <v>74</v>
      </c>
      <c r="P34" s="4">
        <v>0</v>
      </c>
      <c r="Q34" t="s">
        <v>74</v>
      </c>
      <c r="R34" s="2" t="s">
        <v>75</v>
      </c>
      <c r="S34" s="4" t="s">
        <v>76</v>
      </c>
      <c r="T34" t="s">
        <v>74</v>
      </c>
      <c r="U34" s="2" t="s">
        <v>77</v>
      </c>
      <c r="V34" s="2" t="s">
        <v>138</v>
      </c>
      <c r="W34" s="2" t="s">
        <v>79</v>
      </c>
      <c r="X34" s="2" t="s">
        <v>150</v>
      </c>
      <c r="Y34" s="2" t="s">
        <v>119</v>
      </c>
      <c r="Z34" s="2" t="s">
        <v>81</v>
      </c>
      <c r="AA34" s="2" t="s">
        <v>236</v>
      </c>
      <c r="AB34" s="2" t="s">
        <v>83</v>
      </c>
      <c r="AC34" s="2" t="s">
        <v>168</v>
      </c>
      <c r="AD34" s="2" t="s">
        <v>237</v>
      </c>
      <c r="AE34" s="2" t="str">
        <f>+VLOOKUP(H34,'Mapeo Ramos'!A:C,3,0)</f>
        <v>Autos Cat. 1</v>
      </c>
      <c r="AF34" t="str">
        <f>+VLOOKUP(AE34,'Mapeo Ramos'!C:D,2,0)</f>
        <v>Autos</v>
      </c>
      <c r="AG34" t="str">
        <f>+VLOOKUP(X34,'Mapeo Ramos'!I:J,2,0)</f>
        <v>MAPFRE</v>
      </c>
      <c r="AH34">
        <f t="shared" si="0"/>
        <v>1</v>
      </c>
    </row>
    <row r="35" spans="1:34" ht="12.75" customHeight="1">
      <c r="A35" s="2" t="s">
        <v>238</v>
      </c>
      <c r="B35" s="2" t="s">
        <v>239</v>
      </c>
      <c r="C35" s="2" t="s">
        <v>240</v>
      </c>
      <c r="D35" s="3">
        <v>46023</v>
      </c>
      <c r="E35" s="3">
        <v>46023</v>
      </c>
      <c r="F35" s="3">
        <v>46023</v>
      </c>
      <c r="G35" s="2" t="s">
        <v>241</v>
      </c>
      <c r="H35" s="2" t="s">
        <v>229</v>
      </c>
      <c r="I35" s="2" t="s">
        <v>119</v>
      </c>
      <c r="J35" s="4">
        <v>386.08</v>
      </c>
      <c r="K35" t="s">
        <v>74</v>
      </c>
      <c r="L35" s="4">
        <v>46.35</v>
      </c>
      <c r="M35" t="s">
        <v>74</v>
      </c>
      <c r="N35" s="4">
        <v>46.35</v>
      </c>
      <c r="O35" t="s">
        <v>74</v>
      </c>
      <c r="P35" s="4">
        <v>0</v>
      </c>
      <c r="Q35" t="s">
        <v>74</v>
      </c>
      <c r="R35" s="2" t="s">
        <v>75</v>
      </c>
      <c r="S35" s="4" t="s">
        <v>76</v>
      </c>
      <c r="T35" t="s">
        <v>74</v>
      </c>
      <c r="U35" s="2" t="s">
        <v>77</v>
      </c>
      <c r="V35" s="2" t="s">
        <v>138</v>
      </c>
      <c r="W35" s="2" t="s">
        <v>79</v>
      </c>
      <c r="X35" s="2" t="s">
        <v>150</v>
      </c>
      <c r="Y35" s="2" t="s">
        <v>119</v>
      </c>
      <c r="Z35" s="2" t="s">
        <v>81</v>
      </c>
      <c r="AA35" s="2" t="s">
        <v>236</v>
      </c>
      <c r="AB35" s="2" t="s">
        <v>83</v>
      </c>
      <c r="AC35" s="2" t="s">
        <v>168</v>
      </c>
      <c r="AD35" s="2" t="s">
        <v>242</v>
      </c>
      <c r="AE35" s="2" t="str">
        <f>+VLOOKUP(H35,'Mapeo Ramos'!A:C,3,0)</f>
        <v>Autos Cat. 1</v>
      </c>
      <c r="AF35" t="str">
        <f>+VLOOKUP(AE35,'Mapeo Ramos'!C:D,2,0)</f>
        <v>Autos</v>
      </c>
      <c r="AG35" t="str">
        <f>+VLOOKUP(X35,'Mapeo Ramos'!I:J,2,0)</f>
        <v>MAPFRE</v>
      </c>
      <c r="AH35">
        <f t="shared" si="0"/>
        <v>1</v>
      </c>
    </row>
    <row r="36" spans="1:34" ht="12.75" customHeight="1">
      <c r="A36" s="2" t="s">
        <v>243</v>
      </c>
      <c r="B36" s="2" t="s">
        <v>244</v>
      </c>
      <c r="C36" s="2" t="s">
        <v>245</v>
      </c>
      <c r="D36" s="3">
        <v>46023</v>
      </c>
      <c r="E36" s="3">
        <v>46023</v>
      </c>
      <c r="F36" s="3">
        <v>46023</v>
      </c>
      <c r="G36" s="2" t="s">
        <v>246</v>
      </c>
      <c r="H36" s="2" t="s">
        <v>247</v>
      </c>
      <c r="I36" s="2" t="s">
        <v>119</v>
      </c>
      <c r="J36" s="4">
        <v>1902.93</v>
      </c>
      <c r="K36" t="s">
        <v>74</v>
      </c>
      <c r="L36" s="4">
        <v>266.43</v>
      </c>
      <c r="M36" t="s">
        <v>74</v>
      </c>
      <c r="N36" s="4">
        <v>266.43</v>
      </c>
      <c r="O36" t="s">
        <v>74</v>
      </c>
      <c r="P36" s="4">
        <v>0</v>
      </c>
      <c r="Q36" t="s">
        <v>74</v>
      </c>
      <c r="R36" s="2" t="s">
        <v>75</v>
      </c>
      <c r="S36" s="4" t="s">
        <v>76</v>
      </c>
      <c r="T36" t="s">
        <v>74</v>
      </c>
      <c r="U36" s="2" t="s">
        <v>77</v>
      </c>
      <c r="V36" s="2" t="s">
        <v>138</v>
      </c>
      <c r="W36" s="2" t="s">
        <v>79</v>
      </c>
      <c r="X36" s="2" t="s">
        <v>248</v>
      </c>
      <c r="Y36" s="2" t="s">
        <v>119</v>
      </c>
      <c r="Z36" s="2" t="s">
        <v>81</v>
      </c>
      <c r="AA36" s="2" t="s">
        <v>249</v>
      </c>
      <c r="AB36" s="2" t="s">
        <v>250</v>
      </c>
      <c r="AC36" s="2" t="s">
        <v>59</v>
      </c>
      <c r="AD36" s="2" t="s">
        <v>251</v>
      </c>
      <c r="AE36" s="2" t="str">
        <f>+VLOOKUP(H36,'Mapeo Ramos'!A:C,3,0)</f>
        <v>Autos Cat. 2</v>
      </c>
      <c r="AF36" t="str">
        <f>+VLOOKUP(AE36,'Mapeo Ramos'!C:D,2,0)</f>
        <v>Flotas</v>
      </c>
      <c r="AG36" t="str">
        <f>+VLOOKUP(X36,'Mapeo Ramos'!I:J,2,0)</f>
        <v>HELVETIA</v>
      </c>
      <c r="AH36">
        <f t="shared" si="0"/>
        <v>1</v>
      </c>
    </row>
    <row r="37" spans="1:34" ht="12.75" customHeight="1">
      <c r="A37" s="2" t="s">
        <v>252</v>
      </c>
      <c r="B37" s="2" t="s">
        <v>253</v>
      </c>
      <c r="C37" s="2" t="s">
        <v>254</v>
      </c>
      <c r="D37" s="3">
        <v>46023</v>
      </c>
      <c r="E37" s="3">
        <v>46023</v>
      </c>
      <c r="F37" s="3">
        <v>46023</v>
      </c>
      <c r="G37" s="2" t="s">
        <v>246</v>
      </c>
      <c r="H37" s="2" t="s">
        <v>255</v>
      </c>
      <c r="I37" s="2" t="s">
        <v>119</v>
      </c>
      <c r="J37" s="4">
        <v>463.07</v>
      </c>
      <c r="K37" t="s">
        <v>74</v>
      </c>
      <c r="L37" s="4">
        <v>64.84</v>
      </c>
      <c r="M37" t="s">
        <v>74</v>
      </c>
      <c r="N37" s="4">
        <v>64.84</v>
      </c>
      <c r="O37" t="s">
        <v>74</v>
      </c>
      <c r="P37" s="4">
        <v>0</v>
      </c>
      <c r="Q37" t="s">
        <v>74</v>
      </c>
      <c r="R37" s="2" t="s">
        <v>75</v>
      </c>
      <c r="S37" s="4" t="s">
        <v>76</v>
      </c>
      <c r="T37" t="s">
        <v>74</v>
      </c>
      <c r="U37" s="2" t="s">
        <v>77</v>
      </c>
      <c r="V37" s="2" t="s">
        <v>78</v>
      </c>
      <c r="W37" s="2" t="s">
        <v>79</v>
      </c>
      <c r="X37" s="2" t="s">
        <v>248</v>
      </c>
      <c r="Y37" s="2" t="s">
        <v>119</v>
      </c>
      <c r="Z37" s="2" t="s">
        <v>81</v>
      </c>
      <c r="AA37" s="2" t="s">
        <v>249</v>
      </c>
      <c r="AB37" s="2" t="s">
        <v>250</v>
      </c>
      <c r="AC37" s="2" t="s">
        <v>59</v>
      </c>
      <c r="AD37" s="2" t="s">
        <v>251</v>
      </c>
      <c r="AE37" s="2" t="str">
        <f>+VLOOKUP(H37,'Mapeo Ramos'!A:C,3,0)</f>
        <v>Autos Cat. 2</v>
      </c>
      <c r="AF37" t="str">
        <f>+VLOOKUP(AE37,'Mapeo Ramos'!C:D,2,0)</f>
        <v>Flotas</v>
      </c>
      <c r="AG37" t="str">
        <f>+VLOOKUP(X37,'Mapeo Ramos'!I:J,2,0)</f>
        <v>HELVETIA</v>
      </c>
      <c r="AH37">
        <f t="shared" si="0"/>
        <v>1</v>
      </c>
    </row>
    <row r="38" spans="1:34" ht="12.75" customHeight="1">
      <c r="A38" s="2" t="s">
        <v>256</v>
      </c>
      <c r="B38" s="2" t="s">
        <v>257</v>
      </c>
      <c r="C38" s="2" t="s">
        <v>258</v>
      </c>
      <c r="D38" s="3">
        <v>46023</v>
      </c>
      <c r="E38" s="3">
        <v>46023</v>
      </c>
      <c r="F38" s="3">
        <v>46023</v>
      </c>
      <c r="G38" s="2" t="s">
        <v>259</v>
      </c>
      <c r="H38" s="2" t="s">
        <v>260</v>
      </c>
      <c r="I38" s="2" t="s">
        <v>261</v>
      </c>
      <c r="J38" s="4">
        <v>139.21</v>
      </c>
      <c r="K38" t="s">
        <v>74</v>
      </c>
      <c r="L38" s="4">
        <v>19.46</v>
      </c>
      <c r="M38" t="s">
        <v>74</v>
      </c>
      <c r="N38" s="4">
        <v>19.46</v>
      </c>
      <c r="O38" t="s">
        <v>74</v>
      </c>
      <c r="P38" s="4">
        <v>0</v>
      </c>
      <c r="Q38" t="s">
        <v>74</v>
      </c>
      <c r="R38" s="2" t="s">
        <v>262</v>
      </c>
      <c r="S38" s="4">
        <v>3.48</v>
      </c>
      <c r="T38" t="s">
        <v>74</v>
      </c>
      <c r="U38" s="2" t="s">
        <v>77</v>
      </c>
      <c r="V38" s="2" t="s">
        <v>78</v>
      </c>
      <c r="W38" s="2" t="s">
        <v>79</v>
      </c>
      <c r="X38" s="2" t="s">
        <v>248</v>
      </c>
      <c r="Y38" s="2" t="s">
        <v>119</v>
      </c>
      <c r="Z38" s="2" t="s">
        <v>81</v>
      </c>
      <c r="AA38" s="2" t="s">
        <v>263</v>
      </c>
      <c r="AB38" s="2" t="s">
        <v>264</v>
      </c>
      <c r="AC38" s="2" t="s">
        <v>59</v>
      </c>
      <c r="AD38" s="2" t="s">
        <v>265</v>
      </c>
      <c r="AE38" s="2" t="str">
        <f>+VLOOKUP(H38,'Mapeo Ramos'!A:C,3,0)</f>
        <v>Autos Flotas</v>
      </c>
      <c r="AF38" t="str">
        <f>+VLOOKUP(AE38,'Mapeo Ramos'!C:D,2,0)</f>
        <v>Flotas</v>
      </c>
      <c r="AG38" t="str">
        <f>+VLOOKUP(X38,'Mapeo Ramos'!I:J,2,0)</f>
        <v>HELVETIA</v>
      </c>
      <c r="AH38">
        <f t="shared" si="0"/>
        <v>1</v>
      </c>
    </row>
    <row r="39" spans="1:34" ht="12.75" customHeight="1">
      <c r="A39" s="2" t="s">
        <v>266</v>
      </c>
      <c r="B39" s="2" t="s">
        <v>267</v>
      </c>
      <c r="C39" s="2" t="s">
        <v>268</v>
      </c>
      <c r="D39" s="3">
        <v>46023</v>
      </c>
      <c r="E39" s="3">
        <v>46023</v>
      </c>
      <c r="F39" s="3">
        <v>46023</v>
      </c>
      <c r="G39" s="2" t="s">
        <v>269</v>
      </c>
      <c r="H39" s="2" t="s">
        <v>260</v>
      </c>
      <c r="I39" s="2" t="s">
        <v>261</v>
      </c>
      <c r="J39" s="4">
        <v>5593.53</v>
      </c>
      <c r="K39" t="s">
        <v>74</v>
      </c>
      <c r="L39" s="4">
        <v>783.08</v>
      </c>
      <c r="M39" t="s">
        <v>74</v>
      </c>
      <c r="N39" s="4">
        <v>783.08</v>
      </c>
      <c r="O39" t="s">
        <v>74</v>
      </c>
      <c r="P39" s="4">
        <v>0</v>
      </c>
      <c r="Q39" t="s">
        <v>74</v>
      </c>
      <c r="R39" s="2" t="s">
        <v>262</v>
      </c>
      <c r="S39" s="4">
        <v>139.84</v>
      </c>
      <c r="T39" t="s">
        <v>74</v>
      </c>
      <c r="U39" s="2" t="s">
        <v>77</v>
      </c>
      <c r="V39" s="2" t="s">
        <v>78</v>
      </c>
      <c r="W39" s="2" t="s">
        <v>79</v>
      </c>
      <c r="X39" s="2" t="s">
        <v>248</v>
      </c>
      <c r="Y39" s="2" t="s">
        <v>119</v>
      </c>
      <c r="Z39" s="2" t="s">
        <v>81</v>
      </c>
      <c r="AA39" s="2" t="s">
        <v>263</v>
      </c>
      <c r="AB39" s="2" t="s">
        <v>264</v>
      </c>
      <c r="AC39" s="2" t="s">
        <v>59</v>
      </c>
      <c r="AD39" s="2" t="s">
        <v>270</v>
      </c>
      <c r="AE39" s="2" t="str">
        <f>+VLOOKUP(H39,'Mapeo Ramos'!A:C,3,0)</f>
        <v>Autos Flotas</v>
      </c>
      <c r="AF39" t="str">
        <f>+VLOOKUP(AE39,'Mapeo Ramos'!C:D,2,0)</f>
        <v>Flotas</v>
      </c>
      <c r="AG39" t="str">
        <f>+VLOOKUP(X39,'Mapeo Ramos'!I:J,2,0)</f>
        <v>HELVETIA</v>
      </c>
      <c r="AH39">
        <f t="shared" si="0"/>
        <v>1</v>
      </c>
    </row>
    <row r="40" spans="1:34" ht="12.75" customHeight="1">
      <c r="A40" s="2" t="s">
        <v>271</v>
      </c>
      <c r="B40" s="2" t="s">
        <v>272</v>
      </c>
      <c r="C40" s="2" t="s">
        <v>273</v>
      </c>
      <c r="D40" s="3">
        <v>46023</v>
      </c>
      <c r="E40" s="3">
        <v>46023</v>
      </c>
      <c r="F40" s="3">
        <v>46023</v>
      </c>
      <c r="G40" s="2" t="s">
        <v>100</v>
      </c>
      <c r="H40" s="2" t="s">
        <v>274</v>
      </c>
      <c r="I40" s="2" t="s">
        <v>73</v>
      </c>
      <c r="J40" s="4">
        <v>289.16000000000003</v>
      </c>
      <c r="K40" t="s">
        <v>74</v>
      </c>
      <c r="L40" s="4">
        <v>72.31</v>
      </c>
      <c r="M40" t="s">
        <v>74</v>
      </c>
      <c r="N40" s="4">
        <v>72.31</v>
      </c>
      <c r="O40" t="s">
        <v>74</v>
      </c>
      <c r="P40" s="4">
        <v>0</v>
      </c>
      <c r="Q40" t="s">
        <v>74</v>
      </c>
      <c r="R40" s="2" t="s">
        <v>75</v>
      </c>
      <c r="S40" s="4" t="s">
        <v>76</v>
      </c>
      <c r="T40" t="s">
        <v>74</v>
      </c>
      <c r="U40" s="2" t="s">
        <v>77</v>
      </c>
      <c r="V40" s="2" t="s">
        <v>78</v>
      </c>
      <c r="W40" s="2" t="s">
        <v>79</v>
      </c>
      <c r="X40" s="2" t="s">
        <v>248</v>
      </c>
      <c r="Y40" s="2" t="s">
        <v>73</v>
      </c>
      <c r="Z40" s="2" t="s">
        <v>81</v>
      </c>
      <c r="AA40" s="2" t="s">
        <v>82</v>
      </c>
      <c r="AB40" s="2" t="s">
        <v>101</v>
      </c>
      <c r="AC40" s="2" t="s">
        <v>59</v>
      </c>
      <c r="AD40" s="2" t="s">
        <v>102</v>
      </c>
      <c r="AE40" s="2" t="str">
        <f>+VLOOKUP(H40,'Mapeo Ramos'!A:C,3,0)</f>
        <v>Hogar</v>
      </c>
      <c r="AF40" t="str">
        <f>+VLOOKUP(AE40,'Mapeo Ramos'!C:D,2,0)</f>
        <v>Hogar</v>
      </c>
      <c r="AG40" t="str">
        <f>+VLOOKUP(X40,'Mapeo Ramos'!I:J,2,0)</f>
        <v>HELVETIA</v>
      </c>
      <c r="AH40">
        <f t="shared" si="0"/>
        <v>1</v>
      </c>
    </row>
    <row r="41" spans="1:34" ht="12.75" customHeight="1">
      <c r="A41" s="2" t="s">
        <v>275</v>
      </c>
      <c r="B41" s="2" t="s">
        <v>276</v>
      </c>
      <c r="C41" s="2" t="s">
        <v>277</v>
      </c>
      <c r="D41" s="3">
        <v>46023</v>
      </c>
      <c r="E41" s="3">
        <v>46023</v>
      </c>
      <c r="F41" s="3">
        <v>46023</v>
      </c>
      <c r="G41" s="2" t="s">
        <v>100</v>
      </c>
      <c r="H41" s="2" t="s">
        <v>274</v>
      </c>
      <c r="I41" s="2" t="s">
        <v>73</v>
      </c>
      <c r="J41" s="4">
        <v>153.63999999999999</v>
      </c>
      <c r="K41" t="s">
        <v>74</v>
      </c>
      <c r="L41" s="4">
        <v>38.42</v>
      </c>
      <c r="M41" t="s">
        <v>74</v>
      </c>
      <c r="N41" s="4">
        <v>38.42</v>
      </c>
      <c r="O41" t="s">
        <v>74</v>
      </c>
      <c r="P41" s="4">
        <v>0</v>
      </c>
      <c r="Q41" t="s">
        <v>74</v>
      </c>
      <c r="R41" s="2" t="s">
        <v>75</v>
      </c>
      <c r="S41" s="4" t="s">
        <v>76</v>
      </c>
      <c r="T41" t="s">
        <v>74</v>
      </c>
      <c r="U41" s="2" t="s">
        <v>77</v>
      </c>
      <c r="V41" s="2" t="s">
        <v>78</v>
      </c>
      <c r="W41" s="2" t="s">
        <v>79</v>
      </c>
      <c r="X41" s="2" t="s">
        <v>248</v>
      </c>
      <c r="Y41" s="2" t="s">
        <v>73</v>
      </c>
      <c r="Z41" s="2" t="s">
        <v>81</v>
      </c>
      <c r="AA41" s="2" t="s">
        <v>82</v>
      </c>
      <c r="AB41" s="2" t="s">
        <v>101</v>
      </c>
      <c r="AC41" s="2" t="s">
        <v>59</v>
      </c>
      <c r="AD41" s="2" t="s">
        <v>102</v>
      </c>
      <c r="AE41" s="2" t="str">
        <f>+VLOOKUP(H41,'Mapeo Ramos'!A:C,3,0)</f>
        <v>Hogar</v>
      </c>
      <c r="AF41" t="str">
        <f>+VLOOKUP(AE41,'Mapeo Ramos'!C:D,2,0)</f>
        <v>Hogar</v>
      </c>
      <c r="AG41" t="str">
        <f>+VLOOKUP(X41,'Mapeo Ramos'!I:J,2,0)</f>
        <v>HELVETIA</v>
      </c>
      <c r="AH41">
        <f t="shared" si="0"/>
        <v>1</v>
      </c>
    </row>
    <row r="42" spans="1:34" ht="12.75" customHeight="1">
      <c r="A42" s="2" t="s">
        <v>278</v>
      </c>
      <c r="B42" s="2" t="s">
        <v>279</v>
      </c>
      <c r="C42" s="2" t="s">
        <v>280</v>
      </c>
      <c r="D42" s="3">
        <v>46023</v>
      </c>
      <c r="E42" s="3">
        <v>46023</v>
      </c>
      <c r="F42" s="3">
        <v>46023</v>
      </c>
      <c r="G42" s="2" t="s">
        <v>100</v>
      </c>
      <c r="H42" s="2" t="s">
        <v>274</v>
      </c>
      <c r="I42" s="2" t="s">
        <v>73</v>
      </c>
      <c r="J42" s="4">
        <v>206.98</v>
      </c>
      <c r="K42" t="s">
        <v>74</v>
      </c>
      <c r="L42" s="4">
        <v>51.76</v>
      </c>
      <c r="M42" t="s">
        <v>74</v>
      </c>
      <c r="N42" s="4">
        <v>51.76</v>
      </c>
      <c r="O42" t="s">
        <v>74</v>
      </c>
      <c r="P42" s="4">
        <v>0</v>
      </c>
      <c r="Q42" t="s">
        <v>74</v>
      </c>
      <c r="R42" s="2" t="s">
        <v>75</v>
      </c>
      <c r="S42" s="4" t="s">
        <v>76</v>
      </c>
      <c r="T42" t="s">
        <v>74</v>
      </c>
      <c r="U42" s="2" t="s">
        <v>77</v>
      </c>
      <c r="V42" s="2" t="s">
        <v>78</v>
      </c>
      <c r="W42" s="2" t="s">
        <v>79</v>
      </c>
      <c r="X42" s="2" t="s">
        <v>248</v>
      </c>
      <c r="Y42" s="2" t="s">
        <v>73</v>
      </c>
      <c r="Z42" s="2" t="s">
        <v>81</v>
      </c>
      <c r="AA42" s="2" t="s">
        <v>82</v>
      </c>
      <c r="AB42" s="2" t="s">
        <v>101</v>
      </c>
      <c r="AC42" s="2" t="s">
        <v>59</v>
      </c>
      <c r="AD42" s="2" t="s">
        <v>102</v>
      </c>
      <c r="AE42" s="2" t="str">
        <f>+VLOOKUP(H42,'Mapeo Ramos'!A:C,3,0)</f>
        <v>Hogar</v>
      </c>
      <c r="AF42" t="str">
        <f>+VLOOKUP(AE42,'Mapeo Ramos'!C:D,2,0)</f>
        <v>Hogar</v>
      </c>
      <c r="AG42" t="str">
        <f>+VLOOKUP(X42,'Mapeo Ramos'!I:J,2,0)</f>
        <v>HELVETIA</v>
      </c>
      <c r="AH42">
        <f t="shared" si="0"/>
        <v>1</v>
      </c>
    </row>
    <row r="43" spans="1:34" ht="12.75" customHeight="1">
      <c r="A43" s="2" t="s">
        <v>281</v>
      </c>
      <c r="B43" s="2" t="s">
        <v>282</v>
      </c>
      <c r="C43" s="2" t="s">
        <v>283</v>
      </c>
      <c r="D43" s="3">
        <v>46023</v>
      </c>
      <c r="E43" s="3">
        <v>46023</v>
      </c>
      <c r="F43" s="3">
        <v>46023</v>
      </c>
      <c r="G43" s="2" t="s">
        <v>284</v>
      </c>
      <c r="H43" s="2" t="s">
        <v>285</v>
      </c>
      <c r="I43" s="2" t="s">
        <v>286</v>
      </c>
      <c r="J43" s="4">
        <v>1689.28</v>
      </c>
      <c r="K43" t="s">
        <v>74</v>
      </c>
      <c r="L43" s="4">
        <v>304.07</v>
      </c>
      <c r="M43" t="s">
        <v>74</v>
      </c>
      <c r="N43" s="4">
        <v>304.07</v>
      </c>
      <c r="O43" t="s">
        <v>74</v>
      </c>
      <c r="P43" s="4">
        <v>0</v>
      </c>
      <c r="Q43" t="s">
        <v>74</v>
      </c>
      <c r="R43" s="2" t="s">
        <v>287</v>
      </c>
      <c r="S43" s="4">
        <v>0</v>
      </c>
      <c r="T43" t="s">
        <v>74</v>
      </c>
      <c r="U43" s="2" t="s">
        <v>77</v>
      </c>
      <c r="V43" s="2" t="s">
        <v>78</v>
      </c>
      <c r="W43" s="2" t="s">
        <v>79</v>
      </c>
      <c r="X43" s="2" t="s">
        <v>248</v>
      </c>
      <c r="Y43" s="2" t="s">
        <v>286</v>
      </c>
      <c r="Z43" s="2" t="s">
        <v>81</v>
      </c>
      <c r="AA43" s="2" t="s">
        <v>230</v>
      </c>
      <c r="AB43" s="2" t="s">
        <v>83</v>
      </c>
      <c r="AC43" s="2" t="s">
        <v>59</v>
      </c>
      <c r="AD43" s="2" t="s">
        <v>288</v>
      </c>
      <c r="AE43" s="2" t="str">
        <f>+VLOOKUP(H43,'Mapeo Ramos'!A:C,3,0)</f>
        <v>Transportes Mercancías</v>
      </c>
      <c r="AF43" t="str">
        <f>+VLOOKUP(AE43,'Mapeo Ramos'!C:D,2,0)</f>
        <v>Transporte</v>
      </c>
      <c r="AG43" t="str">
        <f>+VLOOKUP(X43,'Mapeo Ramos'!I:J,2,0)</f>
        <v>HELVETIA</v>
      </c>
      <c r="AH43">
        <f t="shared" si="0"/>
        <v>1</v>
      </c>
    </row>
    <row r="44" spans="1:34" ht="12.75" customHeight="1">
      <c r="A44" s="2" t="s">
        <v>289</v>
      </c>
      <c r="B44" s="2" t="s">
        <v>290</v>
      </c>
      <c r="C44" s="2" t="s">
        <v>291</v>
      </c>
      <c r="D44" s="3">
        <v>46023</v>
      </c>
      <c r="E44" s="3">
        <v>46023</v>
      </c>
      <c r="F44" s="3">
        <v>46023</v>
      </c>
      <c r="G44" s="2" t="s">
        <v>284</v>
      </c>
      <c r="H44" s="2" t="s">
        <v>285</v>
      </c>
      <c r="I44" s="2" t="s">
        <v>286</v>
      </c>
      <c r="J44" s="4">
        <v>31.47</v>
      </c>
      <c r="K44" t="s">
        <v>74</v>
      </c>
      <c r="L44" s="4">
        <v>5.67</v>
      </c>
      <c r="M44" t="s">
        <v>74</v>
      </c>
      <c r="N44" s="4">
        <v>5.67</v>
      </c>
      <c r="O44" t="s">
        <v>74</v>
      </c>
      <c r="P44" s="4">
        <v>0</v>
      </c>
      <c r="Q44" t="s">
        <v>74</v>
      </c>
      <c r="R44" s="2" t="s">
        <v>287</v>
      </c>
      <c r="S44" s="4">
        <v>0</v>
      </c>
      <c r="T44" t="s">
        <v>74</v>
      </c>
      <c r="U44" s="2" t="s">
        <v>77</v>
      </c>
      <c r="V44" s="2" t="s">
        <v>78</v>
      </c>
      <c r="W44" s="2" t="s">
        <v>79</v>
      </c>
      <c r="X44" s="2" t="s">
        <v>248</v>
      </c>
      <c r="Y44" s="2" t="s">
        <v>286</v>
      </c>
      <c r="Z44" s="2" t="s">
        <v>81</v>
      </c>
      <c r="AA44" s="2" t="s">
        <v>230</v>
      </c>
      <c r="AB44" s="2" t="s">
        <v>83</v>
      </c>
      <c r="AC44" s="2" t="s">
        <v>59</v>
      </c>
      <c r="AD44" s="2" t="s">
        <v>288</v>
      </c>
      <c r="AE44" s="2" t="str">
        <f>+VLOOKUP(H44,'Mapeo Ramos'!A:C,3,0)</f>
        <v>Transportes Mercancías</v>
      </c>
      <c r="AF44" t="str">
        <f>+VLOOKUP(AE44,'Mapeo Ramos'!C:D,2,0)</f>
        <v>Transporte</v>
      </c>
      <c r="AG44" t="str">
        <f>+VLOOKUP(X44,'Mapeo Ramos'!I:J,2,0)</f>
        <v>HELVETIA</v>
      </c>
      <c r="AH44">
        <f t="shared" si="0"/>
        <v>1</v>
      </c>
    </row>
    <row r="45" spans="1:34" ht="12.75" customHeight="1">
      <c r="A45" s="2" t="s">
        <v>292</v>
      </c>
      <c r="B45" s="2" t="s">
        <v>293</v>
      </c>
      <c r="C45" s="2" t="s">
        <v>294</v>
      </c>
      <c r="D45" s="3">
        <v>46023</v>
      </c>
      <c r="E45" s="3">
        <v>46023</v>
      </c>
      <c r="F45" s="3">
        <v>46023</v>
      </c>
      <c r="G45" s="2" t="s">
        <v>284</v>
      </c>
      <c r="H45" s="2" t="s">
        <v>285</v>
      </c>
      <c r="I45" s="2" t="s">
        <v>286</v>
      </c>
      <c r="J45" s="4">
        <v>1616.81</v>
      </c>
      <c r="K45" t="s">
        <v>74</v>
      </c>
      <c r="L45" s="4">
        <v>291.02</v>
      </c>
      <c r="M45" t="s">
        <v>74</v>
      </c>
      <c r="N45" s="4">
        <v>291.02</v>
      </c>
      <c r="O45" t="s">
        <v>74</v>
      </c>
      <c r="P45" s="4">
        <v>0</v>
      </c>
      <c r="Q45" t="s">
        <v>74</v>
      </c>
      <c r="R45" s="2" t="s">
        <v>287</v>
      </c>
      <c r="S45" s="4">
        <v>0</v>
      </c>
      <c r="T45" t="s">
        <v>74</v>
      </c>
      <c r="U45" s="2" t="s">
        <v>77</v>
      </c>
      <c r="V45" s="2" t="s">
        <v>78</v>
      </c>
      <c r="W45" s="2" t="s">
        <v>79</v>
      </c>
      <c r="X45" s="2" t="s">
        <v>248</v>
      </c>
      <c r="Y45" s="2" t="s">
        <v>286</v>
      </c>
      <c r="Z45" s="2" t="s">
        <v>81</v>
      </c>
      <c r="AA45" s="2" t="s">
        <v>230</v>
      </c>
      <c r="AB45" s="2" t="s">
        <v>83</v>
      </c>
      <c r="AC45" s="2" t="s">
        <v>59</v>
      </c>
      <c r="AD45" s="2" t="s">
        <v>288</v>
      </c>
      <c r="AE45" s="2" t="str">
        <f>+VLOOKUP(H45,'Mapeo Ramos'!A:C,3,0)</f>
        <v>Transportes Mercancías</v>
      </c>
      <c r="AF45" t="str">
        <f>+VLOOKUP(AE45,'Mapeo Ramos'!C:D,2,0)</f>
        <v>Transporte</v>
      </c>
      <c r="AG45" t="str">
        <f>+VLOOKUP(X45,'Mapeo Ramos'!I:J,2,0)</f>
        <v>HELVETIA</v>
      </c>
      <c r="AH45">
        <f t="shared" si="0"/>
        <v>1</v>
      </c>
    </row>
    <row r="46" spans="1:34" ht="12.75" customHeight="1">
      <c r="A46" s="2" t="s">
        <v>295</v>
      </c>
      <c r="B46" s="2" t="s">
        <v>296</v>
      </c>
      <c r="C46" s="2" t="s">
        <v>297</v>
      </c>
      <c r="D46" s="3">
        <v>46023</v>
      </c>
      <c r="E46" s="3">
        <v>46023</v>
      </c>
      <c r="F46" s="3">
        <v>46023</v>
      </c>
      <c r="G46" s="2" t="s">
        <v>298</v>
      </c>
      <c r="H46" s="2" t="s">
        <v>299</v>
      </c>
      <c r="I46" s="2" t="s">
        <v>261</v>
      </c>
      <c r="J46" s="4">
        <v>432.97</v>
      </c>
      <c r="K46" t="s">
        <v>74</v>
      </c>
      <c r="L46" s="4">
        <v>51.96</v>
      </c>
      <c r="M46" t="s">
        <v>74</v>
      </c>
      <c r="N46" s="4">
        <v>51.96</v>
      </c>
      <c r="O46" t="s">
        <v>74</v>
      </c>
      <c r="P46" s="4">
        <v>0</v>
      </c>
      <c r="Q46" t="s">
        <v>74</v>
      </c>
      <c r="R46" s="2" t="s">
        <v>75</v>
      </c>
      <c r="S46" s="4" t="s">
        <v>76</v>
      </c>
      <c r="T46" t="s">
        <v>74</v>
      </c>
      <c r="U46" s="2" t="s">
        <v>77</v>
      </c>
      <c r="V46" s="2" t="s">
        <v>78</v>
      </c>
      <c r="W46" s="2" t="s">
        <v>79</v>
      </c>
      <c r="X46" s="2" t="s">
        <v>300</v>
      </c>
      <c r="Y46" s="2" t="s">
        <v>119</v>
      </c>
      <c r="Z46" s="2" t="s">
        <v>81</v>
      </c>
      <c r="AA46" s="2" t="s">
        <v>301</v>
      </c>
      <c r="AB46" s="2" t="s">
        <v>302</v>
      </c>
      <c r="AC46" s="2" t="s">
        <v>59</v>
      </c>
      <c r="AD46" s="2" t="s">
        <v>303</v>
      </c>
      <c r="AE46" s="2" t="str">
        <f>+VLOOKUP(H46,'Mapeo Ramos'!A:C,3,0)</f>
        <v>Autos Flotas</v>
      </c>
      <c r="AF46" t="str">
        <f>+VLOOKUP(AE46,'Mapeo Ramos'!C:D,2,0)</f>
        <v>Flotas</v>
      </c>
      <c r="AG46" t="str">
        <f>+VLOOKUP(X46,'Mapeo Ramos'!I:J,2,0)</f>
        <v>ALLIANZ</v>
      </c>
      <c r="AH46">
        <f t="shared" si="0"/>
        <v>1</v>
      </c>
    </row>
    <row r="47" spans="1:34" ht="12.75" customHeight="1">
      <c r="A47" s="2" t="s">
        <v>304</v>
      </c>
      <c r="B47" s="2" t="s">
        <v>305</v>
      </c>
      <c r="C47" s="2" t="s">
        <v>306</v>
      </c>
      <c r="D47" s="3">
        <v>46023</v>
      </c>
      <c r="E47" s="3">
        <v>46023</v>
      </c>
      <c r="F47" s="3">
        <v>46023</v>
      </c>
      <c r="G47" s="2" t="s">
        <v>307</v>
      </c>
      <c r="H47" s="2" t="s">
        <v>299</v>
      </c>
      <c r="I47" s="2" t="s">
        <v>261</v>
      </c>
      <c r="J47" s="4">
        <v>605.79999999999995</v>
      </c>
      <c r="K47" t="s">
        <v>74</v>
      </c>
      <c r="L47" s="4">
        <v>72.7</v>
      </c>
      <c r="M47" t="s">
        <v>74</v>
      </c>
      <c r="N47" s="4">
        <v>72.7</v>
      </c>
      <c r="O47" t="s">
        <v>74</v>
      </c>
      <c r="P47" s="4">
        <v>0</v>
      </c>
      <c r="Q47" t="s">
        <v>74</v>
      </c>
      <c r="R47" s="2" t="s">
        <v>75</v>
      </c>
      <c r="S47" s="4" t="s">
        <v>76</v>
      </c>
      <c r="T47" t="s">
        <v>74</v>
      </c>
      <c r="U47" s="2" t="s">
        <v>77</v>
      </c>
      <c r="V47" s="2" t="s">
        <v>78</v>
      </c>
      <c r="W47" s="2" t="s">
        <v>79</v>
      </c>
      <c r="X47" s="2" t="s">
        <v>300</v>
      </c>
      <c r="Y47" s="2" t="s">
        <v>119</v>
      </c>
      <c r="Z47" s="2" t="s">
        <v>81</v>
      </c>
      <c r="AA47" s="2" t="s">
        <v>308</v>
      </c>
      <c r="AB47" s="2" t="s">
        <v>309</v>
      </c>
      <c r="AC47" s="2" t="s">
        <v>168</v>
      </c>
      <c r="AD47" s="2" t="s">
        <v>310</v>
      </c>
      <c r="AE47" s="2" t="str">
        <f>+VLOOKUP(H47,'Mapeo Ramos'!A:C,3,0)</f>
        <v>Autos Flotas</v>
      </c>
      <c r="AF47" t="str">
        <f>+VLOOKUP(AE47,'Mapeo Ramos'!C:D,2,0)</f>
        <v>Flotas</v>
      </c>
      <c r="AG47" t="str">
        <f>+VLOOKUP(X47,'Mapeo Ramos'!I:J,2,0)</f>
        <v>ALLIANZ</v>
      </c>
      <c r="AH47">
        <f t="shared" si="0"/>
        <v>1</v>
      </c>
    </row>
    <row r="48" spans="1:34" ht="12.75" customHeight="1">
      <c r="A48" s="2" t="s">
        <v>311</v>
      </c>
      <c r="B48" s="2" t="s">
        <v>312</v>
      </c>
      <c r="C48" s="2" t="s">
        <v>313</v>
      </c>
      <c r="D48" s="3">
        <v>46023</v>
      </c>
      <c r="E48" s="3">
        <v>46023</v>
      </c>
      <c r="F48" s="3">
        <v>46023</v>
      </c>
      <c r="G48" s="2" t="s">
        <v>314</v>
      </c>
      <c r="H48" s="2" t="s">
        <v>299</v>
      </c>
      <c r="I48" s="2" t="s">
        <v>261</v>
      </c>
      <c r="J48" s="4">
        <v>214.07</v>
      </c>
      <c r="K48" t="s">
        <v>74</v>
      </c>
      <c r="L48" s="4">
        <v>25.69</v>
      </c>
      <c r="M48" t="s">
        <v>74</v>
      </c>
      <c r="N48" s="4">
        <v>25.69</v>
      </c>
      <c r="O48" t="s">
        <v>74</v>
      </c>
      <c r="P48" s="4">
        <v>0</v>
      </c>
      <c r="Q48" t="s">
        <v>74</v>
      </c>
      <c r="R48" s="2" t="s">
        <v>75</v>
      </c>
      <c r="S48" s="4" t="s">
        <v>76</v>
      </c>
      <c r="T48" t="s">
        <v>74</v>
      </c>
      <c r="U48" s="2" t="s">
        <v>77</v>
      </c>
      <c r="V48" s="2" t="s">
        <v>78</v>
      </c>
      <c r="W48" s="2" t="s">
        <v>79</v>
      </c>
      <c r="X48" s="2" t="s">
        <v>300</v>
      </c>
      <c r="Y48" s="2" t="s">
        <v>119</v>
      </c>
      <c r="Z48" s="2" t="s">
        <v>81</v>
      </c>
      <c r="AA48" s="2" t="s">
        <v>315</v>
      </c>
      <c r="AB48" s="2" t="s">
        <v>316</v>
      </c>
      <c r="AC48" s="2" t="s">
        <v>168</v>
      </c>
      <c r="AD48" s="2" t="s">
        <v>317</v>
      </c>
      <c r="AE48" s="2" t="str">
        <f>+VLOOKUP(H48,'Mapeo Ramos'!A:C,3,0)</f>
        <v>Autos Flotas</v>
      </c>
      <c r="AF48" t="str">
        <f>+VLOOKUP(AE48,'Mapeo Ramos'!C:D,2,0)</f>
        <v>Flotas</v>
      </c>
      <c r="AG48" t="str">
        <f>+VLOOKUP(X48,'Mapeo Ramos'!I:J,2,0)</f>
        <v>ALLIANZ</v>
      </c>
      <c r="AH48">
        <f t="shared" si="0"/>
        <v>1</v>
      </c>
    </row>
    <row r="49" spans="1:34" ht="12.75" customHeight="1">
      <c r="A49" s="2" t="s">
        <v>318</v>
      </c>
      <c r="B49" s="2" t="s">
        <v>319</v>
      </c>
      <c r="C49" s="2" t="s">
        <v>320</v>
      </c>
      <c r="D49" s="3">
        <v>46023</v>
      </c>
      <c r="E49" s="3">
        <v>46023</v>
      </c>
      <c r="F49" s="3">
        <v>46023</v>
      </c>
      <c r="G49" s="2" t="s">
        <v>321</v>
      </c>
      <c r="H49" s="2" t="s">
        <v>299</v>
      </c>
      <c r="I49" s="2" t="s">
        <v>261</v>
      </c>
      <c r="J49" s="4">
        <v>566.1</v>
      </c>
      <c r="K49" t="s">
        <v>74</v>
      </c>
      <c r="L49" s="4">
        <v>67.930000000000007</v>
      </c>
      <c r="M49" t="s">
        <v>74</v>
      </c>
      <c r="N49" s="4">
        <v>67.930000000000007</v>
      </c>
      <c r="O49" t="s">
        <v>74</v>
      </c>
      <c r="P49" s="4">
        <v>0</v>
      </c>
      <c r="Q49" t="s">
        <v>74</v>
      </c>
      <c r="R49" s="2" t="s">
        <v>75</v>
      </c>
      <c r="S49" s="4" t="s">
        <v>76</v>
      </c>
      <c r="T49" t="s">
        <v>74</v>
      </c>
      <c r="U49" s="2" t="s">
        <v>77</v>
      </c>
      <c r="V49" s="2" t="s">
        <v>78</v>
      </c>
      <c r="W49" s="2" t="s">
        <v>79</v>
      </c>
      <c r="X49" s="2" t="s">
        <v>300</v>
      </c>
      <c r="Y49" s="2" t="s">
        <v>119</v>
      </c>
      <c r="Z49" s="2" t="s">
        <v>81</v>
      </c>
      <c r="AA49" s="2" t="s">
        <v>322</v>
      </c>
      <c r="AB49" s="2" t="s">
        <v>101</v>
      </c>
      <c r="AC49" s="2" t="s">
        <v>168</v>
      </c>
      <c r="AD49" s="2" t="s">
        <v>323</v>
      </c>
      <c r="AE49" s="2" t="str">
        <f>+VLOOKUP(H49,'Mapeo Ramos'!A:C,3,0)</f>
        <v>Autos Flotas</v>
      </c>
      <c r="AF49" t="str">
        <f>+VLOOKUP(AE49,'Mapeo Ramos'!C:D,2,0)</f>
        <v>Flotas</v>
      </c>
      <c r="AG49" t="str">
        <f>+VLOOKUP(X49,'Mapeo Ramos'!I:J,2,0)</f>
        <v>ALLIANZ</v>
      </c>
      <c r="AH49">
        <f t="shared" si="0"/>
        <v>1</v>
      </c>
    </row>
    <row r="50" spans="1:34" ht="12.75" customHeight="1">
      <c r="A50" s="2" t="s">
        <v>324</v>
      </c>
      <c r="B50" s="2" t="s">
        <v>325</v>
      </c>
      <c r="C50" s="2" t="s">
        <v>326</v>
      </c>
      <c r="D50" s="3">
        <v>46023</v>
      </c>
      <c r="E50" s="3">
        <v>46023</v>
      </c>
      <c r="F50" s="3">
        <v>46023</v>
      </c>
      <c r="G50" s="2" t="s">
        <v>327</v>
      </c>
      <c r="H50" s="2" t="s">
        <v>299</v>
      </c>
      <c r="I50" s="2" t="s">
        <v>261</v>
      </c>
      <c r="J50" s="4">
        <v>819.94</v>
      </c>
      <c r="K50" t="s">
        <v>74</v>
      </c>
      <c r="L50" s="4">
        <v>98.39</v>
      </c>
      <c r="M50" t="s">
        <v>74</v>
      </c>
      <c r="N50" s="4">
        <v>98.39</v>
      </c>
      <c r="O50" t="s">
        <v>74</v>
      </c>
      <c r="P50" s="4">
        <v>0</v>
      </c>
      <c r="Q50" t="s">
        <v>74</v>
      </c>
      <c r="R50" s="2" t="s">
        <v>75</v>
      </c>
      <c r="S50" s="4" t="s">
        <v>76</v>
      </c>
      <c r="T50" t="s">
        <v>74</v>
      </c>
      <c r="U50" s="2" t="s">
        <v>77</v>
      </c>
      <c r="V50" s="2" t="s">
        <v>78</v>
      </c>
      <c r="W50" s="2" t="s">
        <v>79</v>
      </c>
      <c r="X50" s="2" t="s">
        <v>300</v>
      </c>
      <c r="Y50" s="2" t="s">
        <v>119</v>
      </c>
      <c r="Z50" s="2" t="s">
        <v>81</v>
      </c>
      <c r="AA50" s="2" t="s">
        <v>328</v>
      </c>
      <c r="AB50" s="2" t="s">
        <v>83</v>
      </c>
      <c r="AC50" s="2" t="s">
        <v>168</v>
      </c>
      <c r="AD50" s="2" t="s">
        <v>329</v>
      </c>
      <c r="AE50" s="2" t="str">
        <f>+VLOOKUP(H50,'Mapeo Ramos'!A:C,3,0)</f>
        <v>Autos Flotas</v>
      </c>
      <c r="AF50" t="str">
        <f>+VLOOKUP(AE50,'Mapeo Ramos'!C:D,2,0)</f>
        <v>Flotas</v>
      </c>
      <c r="AG50" t="str">
        <f>+VLOOKUP(X50,'Mapeo Ramos'!I:J,2,0)</f>
        <v>ALLIANZ</v>
      </c>
      <c r="AH50">
        <f t="shared" si="0"/>
        <v>1</v>
      </c>
    </row>
    <row r="51" spans="1:34" ht="12.75" customHeight="1">
      <c r="A51" s="2" t="s">
        <v>330</v>
      </c>
      <c r="B51" s="2" t="s">
        <v>331</v>
      </c>
      <c r="C51" s="2" t="s">
        <v>332</v>
      </c>
      <c r="D51" s="3">
        <v>46023</v>
      </c>
      <c r="E51" s="3">
        <v>46023</v>
      </c>
      <c r="F51" s="3">
        <v>46023</v>
      </c>
      <c r="G51" s="2" t="s">
        <v>333</v>
      </c>
      <c r="H51" s="2" t="s">
        <v>334</v>
      </c>
      <c r="I51" s="2" t="s">
        <v>261</v>
      </c>
      <c r="J51" s="4">
        <v>1235.76</v>
      </c>
      <c r="K51" t="s">
        <v>74</v>
      </c>
      <c r="L51" s="4">
        <v>148.29</v>
      </c>
      <c r="M51" t="s">
        <v>74</v>
      </c>
      <c r="N51" s="4">
        <v>148.29</v>
      </c>
      <c r="O51" t="s">
        <v>74</v>
      </c>
      <c r="P51" s="4">
        <v>0</v>
      </c>
      <c r="Q51" t="s">
        <v>74</v>
      </c>
      <c r="R51" s="2" t="s">
        <v>262</v>
      </c>
      <c r="S51" s="4">
        <v>30.89</v>
      </c>
      <c r="T51" t="s">
        <v>74</v>
      </c>
      <c r="U51" s="2" t="s">
        <v>77</v>
      </c>
      <c r="V51" s="2" t="s">
        <v>78</v>
      </c>
      <c r="W51" s="2" t="s">
        <v>79</v>
      </c>
      <c r="X51" s="2" t="s">
        <v>300</v>
      </c>
      <c r="Y51" s="2" t="s">
        <v>119</v>
      </c>
      <c r="Z51" s="2" t="s">
        <v>81</v>
      </c>
      <c r="AA51" s="2" t="s">
        <v>230</v>
      </c>
      <c r="AB51" s="2" t="s">
        <v>83</v>
      </c>
      <c r="AC51" s="2" t="s">
        <v>59</v>
      </c>
      <c r="AD51" s="2" t="s">
        <v>335</v>
      </c>
      <c r="AE51" s="2" t="str">
        <f>+VLOOKUP(H51,'Mapeo Ramos'!A:C,3,0)</f>
        <v>Autos Flotas</v>
      </c>
      <c r="AF51" t="str">
        <f>+VLOOKUP(AE51,'Mapeo Ramos'!C:D,2,0)</f>
        <v>Flotas</v>
      </c>
      <c r="AG51" t="str">
        <f>+VLOOKUP(X51,'Mapeo Ramos'!I:J,2,0)</f>
        <v>ALLIANZ</v>
      </c>
      <c r="AH51">
        <f t="shared" si="0"/>
        <v>1</v>
      </c>
    </row>
    <row r="52" spans="1:34" ht="12.75" customHeight="1">
      <c r="A52" s="2" t="s">
        <v>336</v>
      </c>
      <c r="B52" s="2" t="s">
        <v>337</v>
      </c>
      <c r="C52" s="2" t="s">
        <v>338</v>
      </c>
      <c r="D52" s="3">
        <v>46023</v>
      </c>
      <c r="E52" s="3">
        <v>46023</v>
      </c>
      <c r="F52" s="3">
        <v>46023</v>
      </c>
      <c r="G52" s="2" t="s">
        <v>333</v>
      </c>
      <c r="H52" s="2" t="s">
        <v>334</v>
      </c>
      <c r="I52" s="2" t="s">
        <v>261</v>
      </c>
      <c r="J52" s="4">
        <v>1235.76</v>
      </c>
      <c r="K52" t="s">
        <v>74</v>
      </c>
      <c r="L52" s="4">
        <v>148.29</v>
      </c>
      <c r="M52" t="s">
        <v>74</v>
      </c>
      <c r="N52" s="4">
        <v>148.29</v>
      </c>
      <c r="O52" t="s">
        <v>74</v>
      </c>
      <c r="P52" s="4">
        <v>0</v>
      </c>
      <c r="Q52" t="s">
        <v>74</v>
      </c>
      <c r="R52" s="2" t="s">
        <v>262</v>
      </c>
      <c r="S52" s="4">
        <v>30.89</v>
      </c>
      <c r="T52" t="s">
        <v>74</v>
      </c>
      <c r="U52" s="2" t="s">
        <v>77</v>
      </c>
      <c r="V52" s="2" t="s">
        <v>78</v>
      </c>
      <c r="W52" s="2" t="s">
        <v>79</v>
      </c>
      <c r="X52" s="2" t="s">
        <v>300</v>
      </c>
      <c r="Y52" s="2" t="s">
        <v>119</v>
      </c>
      <c r="Z52" s="2" t="s">
        <v>81</v>
      </c>
      <c r="AA52" s="2" t="s">
        <v>230</v>
      </c>
      <c r="AB52" s="2" t="s">
        <v>83</v>
      </c>
      <c r="AC52" s="2" t="s">
        <v>59</v>
      </c>
      <c r="AD52" s="2" t="s">
        <v>335</v>
      </c>
      <c r="AE52" s="2" t="str">
        <f>+VLOOKUP(H52,'Mapeo Ramos'!A:C,3,0)</f>
        <v>Autos Flotas</v>
      </c>
      <c r="AF52" t="str">
        <f>+VLOOKUP(AE52,'Mapeo Ramos'!C:D,2,0)</f>
        <v>Flotas</v>
      </c>
      <c r="AG52" t="str">
        <f>+VLOOKUP(X52,'Mapeo Ramos'!I:J,2,0)</f>
        <v>ALLIANZ</v>
      </c>
      <c r="AH52">
        <f t="shared" si="0"/>
        <v>1</v>
      </c>
    </row>
    <row r="53" spans="1:34" ht="12.75" customHeight="1">
      <c r="A53" s="2" t="s">
        <v>339</v>
      </c>
      <c r="B53" s="2" t="s">
        <v>340</v>
      </c>
      <c r="C53" s="2" t="s">
        <v>341</v>
      </c>
      <c r="D53" s="3">
        <v>46023</v>
      </c>
      <c r="E53" s="3">
        <v>46023</v>
      </c>
      <c r="F53" s="3">
        <v>46023</v>
      </c>
      <c r="G53" s="2" t="s">
        <v>333</v>
      </c>
      <c r="H53" s="2" t="s">
        <v>334</v>
      </c>
      <c r="I53" s="2" t="s">
        <v>261</v>
      </c>
      <c r="J53" s="4">
        <v>1235.76</v>
      </c>
      <c r="K53" t="s">
        <v>74</v>
      </c>
      <c r="L53" s="4">
        <v>148.29</v>
      </c>
      <c r="M53" t="s">
        <v>74</v>
      </c>
      <c r="N53" s="4">
        <v>148.29</v>
      </c>
      <c r="O53" t="s">
        <v>74</v>
      </c>
      <c r="P53" s="4">
        <v>0</v>
      </c>
      <c r="Q53" t="s">
        <v>74</v>
      </c>
      <c r="R53" s="2" t="s">
        <v>262</v>
      </c>
      <c r="S53" s="4">
        <v>30.89</v>
      </c>
      <c r="T53" t="s">
        <v>74</v>
      </c>
      <c r="U53" s="2" t="s">
        <v>77</v>
      </c>
      <c r="V53" s="2" t="s">
        <v>78</v>
      </c>
      <c r="W53" s="2" t="s">
        <v>79</v>
      </c>
      <c r="X53" s="2" t="s">
        <v>300</v>
      </c>
      <c r="Y53" s="2" t="s">
        <v>119</v>
      </c>
      <c r="Z53" s="2" t="s">
        <v>81</v>
      </c>
      <c r="AA53" s="2" t="s">
        <v>230</v>
      </c>
      <c r="AB53" s="2" t="s">
        <v>83</v>
      </c>
      <c r="AC53" s="2" t="s">
        <v>59</v>
      </c>
      <c r="AD53" s="2" t="s">
        <v>335</v>
      </c>
      <c r="AE53" s="2" t="str">
        <f>+VLOOKUP(H53,'Mapeo Ramos'!A:C,3,0)</f>
        <v>Autos Flotas</v>
      </c>
      <c r="AF53" t="str">
        <f>+VLOOKUP(AE53,'Mapeo Ramos'!C:D,2,0)</f>
        <v>Flotas</v>
      </c>
      <c r="AG53" t="str">
        <f>+VLOOKUP(X53,'Mapeo Ramos'!I:J,2,0)</f>
        <v>ALLIANZ</v>
      </c>
      <c r="AH53">
        <f t="shared" si="0"/>
        <v>1</v>
      </c>
    </row>
    <row r="54" spans="1:34" ht="12.75" customHeight="1">
      <c r="A54" s="2" t="s">
        <v>342</v>
      </c>
      <c r="B54" s="2" t="s">
        <v>343</v>
      </c>
      <c r="C54" s="2" t="s">
        <v>344</v>
      </c>
      <c r="D54" s="3">
        <v>46023</v>
      </c>
      <c r="E54" s="3">
        <v>46023</v>
      </c>
      <c r="F54" s="3">
        <v>46023</v>
      </c>
      <c r="G54" s="2" t="s">
        <v>333</v>
      </c>
      <c r="H54" s="2" t="s">
        <v>334</v>
      </c>
      <c r="I54" s="2" t="s">
        <v>261</v>
      </c>
      <c r="J54" s="4">
        <v>1235.76</v>
      </c>
      <c r="K54" t="s">
        <v>74</v>
      </c>
      <c r="L54" s="4">
        <v>148.29</v>
      </c>
      <c r="M54" t="s">
        <v>74</v>
      </c>
      <c r="N54" s="4">
        <v>148.29</v>
      </c>
      <c r="O54" t="s">
        <v>74</v>
      </c>
      <c r="P54" s="4">
        <v>0</v>
      </c>
      <c r="Q54" t="s">
        <v>74</v>
      </c>
      <c r="R54" s="2" t="s">
        <v>262</v>
      </c>
      <c r="S54" s="4">
        <v>30.89</v>
      </c>
      <c r="T54" t="s">
        <v>74</v>
      </c>
      <c r="U54" s="2" t="s">
        <v>77</v>
      </c>
      <c r="V54" s="2" t="s">
        <v>78</v>
      </c>
      <c r="W54" s="2" t="s">
        <v>79</v>
      </c>
      <c r="X54" s="2" t="s">
        <v>300</v>
      </c>
      <c r="Y54" s="2" t="s">
        <v>119</v>
      </c>
      <c r="Z54" s="2" t="s">
        <v>81</v>
      </c>
      <c r="AA54" s="2" t="s">
        <v>230</v>
      </c>
      <c r="AB54" s="2" t="s">
        <v>83</v>
      </c>
      <c r="AC54" s="2" t="s">
        <v>59</v>
      </c>
      <c r="AD54" s="2" t="s">
        <v>335</v>
      </c>
      <c r="AE54" s="2" t="str">
        <f>+VLOOKUP(H54,'Mapeo Ramos'!A:C,3,0)</f>
        <v>Autos Flotas</v>
      </c>
      <c r="AF54" t="str">
        <f>+VLOOKUP(AE54,'Mapeo Ramos'!C:D,2,0)</f>
        <v>Flotas</v>
      </c>
      <c r="AG54" t="str">
        <f>+VLOOKUP(X54,'Mapeo Ramos'!I:J,2,0)</f>
        <v>ALLIANZ</v>
      </c>
      <c r="AH54">
        <f t="shared" si="0"/>
        <v>1</v>
      </c>
    </row>
    <row r="55" spans="1:34" ht="12.75" customHeight="1">
      <c r="A55" s="2" t="s">
        <v>345</v>
      </c>
      <c r="B55" s="2" t="s">
        <v>346</v>
      </c>
      <c r="C55" s="2" t="s">
        <v>347</v>
      </c>
      <c r="D55" s="3">
        <v>46023</v>
      </c>
      <c r="E55" s="3">
        <v>46023</v>
      </c>
      <c r="F55" s="3">
        <v>46023</v>
      </c>
      <c r="G55" s="2" t="s">
        <v>348</v>
      </c>
      <c r="H55" s="2" t="s">
        <v>349</v>
      </c>
      <c r="I55" s="2" t="s">
        <v>261</v>
      </c>
      <c r="J55" s="4">
        <v>400.86</v>
      </c>
      <c r="K55" t="s">
        <v>74</v>
      </c>
      <c r="L55" s="4">
        <v>48.1</v>
      </c>
      <c r="M55" t="s">
        <v>74</v>
      </c>
      <c r="N55" s="4">
        <v>48.1</v>
      </c>
      <c r="O55" t="s">
        <v>74</v>
      </c>
      <c r="P55" s="4">
        <v>0</v>
      </c>
      <c r="Q55" t="s">
        <v>74</v>
      </c>
      <c r="R55" s="2" t="s">
        <v>75</v>
      </c>
      <c r="S55" s="4" t="s">
        <v>76</v>
      </c>
      <c r="T55" t="s">
        <v>74</v>
      </c>
      <c r="U55" s="2" t="s">
        <v>77</v>
      </c>
      <c r="V55" s="2" t="s">
        <v>78</v>
      </c>
      <c r="W55" s="2" t="s">
        <v>79</v>
      </c>
      <c r="X55" s="2" t="s">
        <v>300</v>
      </c>
      <c r="Y55" s="2" t="s">
        <v>119</v>
      </c>
      <c r="Z55" s="2" t="s">
        <v>81</v>
      </c>
      <c r="AA55" s="2" t="s">
        <v>350</v>
      </c>
      <c r="AB55" s="2" t="s">
        <v>351</v>
      </c>
      <c r="AC55" s="2" t="s">
        <v>168</v>
      </c>
      <c r="AD55" s="2" t="s">
        <v>352</v>
      </c>
      <c r="AE55" s="2" t="str">
        <f>+VLOOKUP(H55,'Mapeo Ramos'!A:C,3,0)</f>
        <v>Autos Flotas</v>
      </c>
      <c r="AF55" t="str">
        <f>+VLOOKUP(AE55,'Mapeo Ramos'!C:D,2,0)</f>
        <v>Flotas</v>
      </c>
      <c r="AG55" t="str">
        <f>+VLOOKUP(X55,'Mapeo Ramos'!I:J,2,0)</f>
        <v>ALLIANZ</v>
      </c>
      <c r="AH55">
        <f t="shared" si="0"/>
        <v>1</v>
      </c>
    </row>
    <row r="56" spans="1:34" ht="12.75" customHeight="1">
      <c r="A56" s="2" t="s">
        <v>353</v>
      </c>
      <c r="B56" s="2" t="s">
        <v>354</v>
      </c>
      <c r="C56" s="2" t="s">
        <v>355</v>
      </c>
      <c r="D56" s="3">
        <v>46023</v>
      </c>
      <c r="E56" s="3">
        <v>46023</v>
      </c>
      <c r="F56" s="3">
        <v>46023</v>
      </c>
      <c r="G56" s="2" t="s">
        <v>356</v>
      </c>
      <c r="H56" s="2" t="s">
        <v>349</v>
      </c>
      <c r="I56" s="2" t="s">
        <v>261</v>
      </c>
      <c r="J56" s="4">
        <v>400.86</v>
      </c>
      <c r="K56" t="s">
        <v>74</v>
      </c>
      <c r="L56" s="4">
        <v>48.1</v>
      </c>
      <c r="M56" t="s">
        <v>74</v>
      </c>
      <c r="N56" s="4">
        <v>48.1</v>
      </c>
      <c r="O56" t="s">
        <v>74</v>
      </c>
      <c r="P56" s="4">
        <v>0</v>
      </c>
      <c r="Q56" t="s">
        <v>74</v>
      </c>
      <c r="R56" s="2" t="s">
        <v>262</v>
      </c>
      <c r="S56" s="4">
        <v>10.02</v>
      </c>
      <c r="T56" t="s">
        <v>74</v>
      </c>
      <c r="U56" s="2" t="s">
        <v>77</v>
      </c>
      <c r="V56" s="2" t="s">
        <v>78</v>
      </c>
      <c r="W56" s="2" t="s">
        <v>79</v>
      </c>
      <c r="X56" s="2" t="s">
        <v>300</v>
      </c>
      <c r="Y56" s="2" t="s">
        <v>119</v>
      </c>
      <c r="Z56" s="2" t="s">
        <v>81</v>
      </c>
      <c r="AA56" s="2" t="s">
        <v>357</v>
      </c>
      <c r="AB56" s="2" t="s">
        <v>83</v>
      </c>
      <c r="AC56" s="2" t="s">
        <v>59</v>
      </c>
      <c r="AD56" s="2" t="s">
        <v>358</v>
      </c>
      <c r="AE56" s="2" t="str">
        <f>+VLOOKUP(H56,'Mapeo Ramos'!A:C,3,0)</f>
        <v>Autos Flotas</v>
      </c>
      <c r="AF56" t="str">
        <f>+VLOOKUP(AE56,'Mapeo Ramos'!C:D,2,0)</f>
        <v>Flotas</v>
      </c>
      <c r="AG56" t="str">
        <f>+VLOOKUP(X56,'Mapeo Ramos'!I:J,2,0)</f>
        <v>ALLIANZ</v>
      </c>
      <c r="AH56">
        <f t="shared" si="0"/>
        <v>1</v>
      </c>
    </row>
    <row r="57" spans="1:34" ht="12.75" customHeight="1">
      <c r="A57" s="2" t="s">
        <v>359</v>
      </c>
      <c r="B57" s="2" t="s">
        <v>360</v>
      </c>
      <c r="C57" s="2" t="s">
        <v>361</v>
      </c>
      <c r="D57" s="3">
        <v>46023</v>
      </c>
      <c r="E57" s="3">
        <v>46023</v>
      </c>
      <c r="F57" s="3">
        <v>46023</v>
      </c>
      <c r="G57" s="2" t="s">
        <v>356</v>
      </c>
      <c r="H57" s="2" t="s">
        <v>349</v>
      </c>
      <c r="I57" s="2" t="s">
        <v>261</v>
      </c>
      <c r="J57" s="4">
        <v>947.12</v>
      </c>
      <c r="K57" t="s">
        <v>74</v>
      </c>
      <c r="L57" s="4">
        <v>113.65</v>
      </c>
      <c r="M57" t="s">
        <v>74</v>
      </c>
      <c r="N57" s="4">
        <v>113.65</v>
      </c>
      <c r="O57" t="s">
        <v>74</v>
      </c>
      <c r="P57" s="4">
        <v>0</v>
      </c>
      <c r="Q57" t="s">
        <v>74</v>
      </c>
      <c r="R57" s="2" t="s">
        <v>262</v>
      </c>
      <c r="S57" s="4">
        <v>23.68</v>
      </c>
      <c r="T57" t="s">
        <v>74</v>
      </c>
      <c r="U57" s="2" t="s">
        <v>77</v>
      </c>
      <c r="V57" s="2" t="s">
        <v>78</v>
      </c>
      <c r="W57" s="2" t="s">
        <v>79</v>
      </c>
      <c r="X57" s="2" t="s">
        <v>300</v>
      </c>
      <c r="Y57" s="2" t="s">
        <v>119</v>
      </c>
      <c r="Z57" s="2" t="s">
        <v>81</v>
      </c>
      <c r="AA57" s="2" t="s">
        <v>357</v>
      </c>
      <c r="AB57" s="2" t="s">
        <v>83</v>
      </c>
      <c r="AC57" s="2" t="s">
        <v>59</v>
      </c>
      <c r="AD57" s="2" t="s">
        <v>358</v>
      </c>
      <c r="AE57" s="2" t="str">
        <f>+VLOOKUP(H57,'Mapeo Ramos'!A:C,3,0)</f>
        <v>Autos Flotas</v>
      </c>
      <c r="AF57" t="str">
        <f>+VLOOKUP(AE57,'Mapeo Ramos'!C:D,2,0)</f>
        <v>Flotas</v>
      </c>
      <c r="AG57" t="str">
        <f>+VLOOKUP(X57,'Mapeo Ramos'!I:J,2,0)</f>
        <v>ALLIANZ</v>
      </c>
      <c r="AH57">
        <f t="shared" si="0"/>
        <v>1</v>
      </c>
    </row>
    <row r="58" spans="1:34" ht="12.75" customHeight="1">
      <c r="A58" s="2" t="s">
        <v>362</v>
      </c>
      <c r="B58" s="2" t="s">
        <v>363</v>
      </c>
      <c r="C58" s="2" t="s">
        <v>364</v>
      </c>
      <c r="D58" s="3">
        <v>46023</v>
      </c>
      <c r="E58" s="3">
        <v>46023</v>
      </c>
      <c r="F58" s="3">
        <v>46023</v>
      </c>
      <c r="G58" s="2" t="s">
        <v>356</v>
      </c>
      <c r="H58" s="2" t="s">
        <v>349</v>
      </c>
      <c r="I58" s="2" t="s">
        <v>261</v>
      </c>
      <c r="J58" s="4">
        <v>991.05</v>
      </c>
      <c r="K58" t="s">
        <v>74</v>
      </c>
      <c r="L58" s="4">
        <v>118.93</v>
      </c>
      <c r="M58" t="s">
        <v>74</v>
      </c>
      <c r="N58" s="4">
        <v>118.93</v>
      </c>
      <c r="O58" t="s">
        <v>74</v>
      </c>
      <c r="P58" s="4">
        <v>0</v>
      </c>
      <c r="Q58" t="s">
        <v>74</v>
      </c>
      <c r="R58" s="2" t="s">
        <v>262</v>
      </c>
      <c r="S58" s="4">
        <v>24.78</v>
      </c>
      <c r="T58" t="s">
        <v>74</v>
      </c>
      <c r="U58" s="2" t="s">
        <v>77</v>
      </c>
      <c r="V58" s="2" t="s">
        <v>78</v>
      </c>
      <c r="W58" s="2" t="s">
        <v>79</v>
      </c>
      <c r="X58" s="2" t="s">
        <v>300</v>
      </c>
      <c r="Y58" s="2" t="s">
        <v>119</v>
      </c>
      <c r="Z58" s="2" t="s">
        <v>81</v>
      </c>
      <c r="AA58" s="2" t="s">
        <v>357</v>
      </c>
      <c r="AB58" s="2" t="s">
        <v>83</v>
      </c>
      <c r="AC58" s="2" t="s">
        <v>59</v>
      </c>
      <c r="AD58" s="2" t="s">
        <v>358</v>
      </c>
      <c r="AE58" s="2" t="str">
        <f>+VLOOKUP(H58,'Mapeo Ramos'!A:C,3,0)</f>
        <v>Autos Flotas</v>
      </c>
      <c r="AF58" t="str">
        <f>+VLOOKUP(AE58,'Mapeo Ramos'!C:D,2,0)</f>
        <v>Flotas</v>
      </c>
      <c r="AG58" t="str">
        <f>+VLOOKUP(X58,'Mapeo Ramos'!I:J,2,0)</f>
        <v>ALLIANZ</v>
      </c>
      <c r="AH58">
        <f t="shared" si="0"/>
        <v>1</v>
      </c>
    </row>
    <row r="59" spans="1:34" ht="12.75" customHeight="1">
      <c r="A59" s="2" t="s">
        <v>365</v>
      </c>
      <c r="B59" s="2" t="s">
        <v>366</v>
      </c>
      <c r="C59" s="2" t="s">
        <v>367</v>
      </c>
      <c r="D59" s="3">
        <v>46023</v>
      </c>
      <c r="E59" s="3">
        <v>46023</v>
      </c>
      <c r="F59" s="3">
        <v>46023</v>
      </c>
      <c r="G59" s="2" t="s">
        <v>356</v>
      </c>
      <c r="H59" s="2" t="s">
        <v>349</v>
      </c>
      <c r="I59" s="2" t="s">
        <v>261</v>
      </c>
      <c r="J59" s="4">
        <v>2979.91</v>
      </c>
      <c r="K59" t="s">
        <v>74</v>
      </c>
      <c r="L59" s="4">
        <v>357.59</v>
      </c>
      <c r="M59" t="s">
        <v>74</v>
      </c>
      <c r="N59" s="4">
        <v>357.59</v>
      </c>
      <c r="O59" t="s">
        <v>74</v>
      </c>
      <c r="P59" s="4">
        <v>0</v>
      </c>
      <c r="Q59" t="s">
        <v>74</v>
      </c>
      <c r="R59" s="2" t="s">
        <v>262</v>
      </c>
      <c r="S59" s="4">
        <v>74.5</v>
      </c>
      <c r="T59" t="s">
        <v>74</v>
      </c>
      <c r="U59" s="2" t="s">
        <v>77</v>
      </c>
      <c r="V59" s="2" t="s">
        <v>78</v>
      </c>
      <c r="W59" s="2" t="s">
        <v>79</v>
      </c>
      <c r="X59" s="2" t="s">
        <v>300</v>
      </c>
      <c r="Y59" s="2" t="s">
        <v>119</v>
      </c>
      <c r="Z59" s="2" t="s">
        <v>81</v>
      </c>
      <c r="AA59" s="2" t="s">
        <v>357</v>
      </c>
      <c r="AB59" s="2" t="s">
        <v>83</v>
      </c>
      <c r="AC59" s="2" t="s">
        <v>59</v>
      </c>
      <c r="AD59" s="2" t="s">
        <v>358</v>
      </c>
      <c r="AE59" s="2" t="str">
        <f>+VLOOKUP(H59,'Mapeo Ramos'!A:C,3,0)</f>
        <v>Autos Flotas</v>
      </c>
      <c r="AF59" t="str">
        <f>+VLOOKUP(AE59,'Mapeo Ramos'!C:D,2,0)</f>
        <v>Flotas</v>
      </c>
      <c r="AG59" t="str">
        <f>+VLOOKUP(X59,'Mapeo Ramos'!I:J,2,0)</f>
        <v>ALLIANZ</v>
      </c>
      <c r="AH59">
        <f t="shared" si="0"/>
        <v>1</v>
      </c>
    </row>
    <row r="60" spans="1:34" ht="12.75" customHeight="1">
      <c r="A60" s="2" t="s">
        <v>368</v>
      </c>
      <c r="B60" s="2" t="s">
        <v>369</v>
      </c>
      <c r="C60" s="2" t="s">
        <v>370</v>
      </c>
      <c r="D60" s="3">
        <v>46023</v>
      </c>
      <c r="E60" s="3">
        <v>46023</v>
      </c>
      <c r="F60" s="3">
        <v>46023</v>
      </c>
      <c r="G60" s="2" t="s">
        <v>371</v>
      </c>
      <c r="H60" s="2" t="s">
        <v>349</v>
      </c>
      <c r="I60" s="2" t="s">
        <v>261</v>
      </c>
      <c r="J60" s="4">
        <v>2693.12</v>
      </c>
      <c r="K60" t="s">
        <v>74</v>
      </c>
      <c r="L60" s="4">
        <v>323.17</v>
      </c>
      <c r="M60" t="s">
        <v>74</v>
      </c>
      <c r="N60" s="4">
        <v>323.17</v>
      </c>
      <c r="O60" t="s">
        <v>74</v>
      </c>
      <c r="P60" s="4">
        <v>0</v>
      </c>
      <c r="Q60" t="s">
        <v>74</v>
      </c>
      <c r="R60" s="2" t="s">
        <v>262</v>
      </c>
      <c r="S60" s="4">
        <v>67.33</v>
      </c>
      <c r="T60" t="s">
        <v>74</v>
      </c>
      <c r="U60" s="2" t="s">
        <v>77</v>
      </c>
      <c r="V60" s="2" t="s">
        <v>78</v>
      </c>
      <c r="W60" s="2" t="s">
        <v>79</v>
      </c>
      <c r="X60" s="2" t="s">
        <v>300</v>
      </c>
      <c r="Y60" s="2" t="s">
        <v>119</v>
      </c>
      <c r="Z60" s="2" t="s">
        <v>81</v>
      </c>
      <c r="AA60" s="2" t="s">
        <v>372</v>
      </c>
      <c r="AB60" s="2" t="s">
        <v>373</v>
      </c>
      <c r="AC60" s="2" t="s">
        <v>59</v>
      </c>
      <c r="AD60" s="2" t="s">
        <v>374</v>
      </c>
      <c r="AE60" s="2" t="str">
        <f>+VLOOKUP(H60,'Mapeo Ramos'!A:C,3,0)</f>
        <v>Autos Flotas</v>
      </c>
      <c r="AF60" t="str">
        <f>+VLOOKUP(AE60,'Mapeo Ramos'!C:D,2,0)</f>
        <v>Flotas</v>
      </c>
      <c r="AG60" t="str">
        <f>+VLOOKUP(X60,'Mapeo Ramos'!I:J,2,0)</f>
        <v>ALLIANZ</v>
      </c>
      <c r="AH60">
        <f t="shared" si="0"/>
        <v>1</v>
      </c>
    </row>
    <row r="61" spans="1:34" ht="12.75" customHeight="1">
      <c r="A61" s="2" t="s">
        <v>375</v>
      </c>
      <c r="B61" s="2" t="s">
        <v>376</v>
      </c>
      <c r="C61" s="2" t="s">
        <v>377</v>
      </c>
      <c r="D61" s="3">
        <v>46023</v>
      </c>
      <c r="E61" s="3">
        <v>46023</v>
      </c>
      <c r="F61" s="3">
        <v>46023</v>
      </c>
      <c r="G61" s="2" t="s">
        <v>356</v>
      </c>
      <c r="H61" s="2" t="s">
        <v>349</v>
      </c>
      <c r="I61" s="2" t="s">
        <v>261</v>
      </c>
      <c r="J61" s="4">
        <v>400.86</v>
      </c>
      <c r="K61" t="s">
        <v>74</v>
      </c>
      <c r="L61" s="4">
        <v>48.1</v>
      </c>
      <c r="M61" t="s">
        <v>74</v>
      </c>
      <c r="N61" s="4">
        <v>48.1</v>
      </c>
      <c r="O61" t="s">
        <v>74</v>
      </c>
      <c r="P61" s="4">
        <v>0</v>
      </c>
      <c r="Q61" t="s">
        <v>74</v>
      </c>
      <c r="R61" s="2" t="s">
        <v>262</v>
      </c>
      <c r="S61" s="4">
        <v>10.02</v>
      </c>
      <c r="T61" t="s">
        <v>74</v>
      </c>
      <c r="U61" s="2" t="s">
        <v>77</v>
      </c>
      <c r="V61" s="2" t="s">
        <v>78</v>
      </c>
      <c r="W61" s="2" t="s">
        <v>79</v>
      </c>
      <c r="X61" s="2" t="s">
        <v>300</v>
      </c>
      <c r="Y61" s="2" t="s">
        <v>119</v>
      </c>
      <c r="Z61" s="2" t="s">
        <v>81</v>
      </c>
      <c r="AA61" s="2" t="s">
        <v>357</v>
      </c>
      <c r="AB61" s="2" t="s">
        <v>83</v>
      </c>
      <c r="AC61" s="2" t="s">
        <v>59</v>
      </c>
      <c r="AD61" s="2" t="s">
        <v>358</v>
      </c>
      <c r="AE61" s="2" t="str">
        <f>+VLOOKUP(H61,'Mapeo Ramos'!A:C,3,0)</f>
        <v>Autos Flotas</v>
      </c>
      <c r="AF61" t="str">
        <f>+VLOOKUP(AE61,'Mapeo Ramos'!C:D,2,0)</f>
        <v>Flotas</v>
      </c>
      <c r="AG61" t="str">
        <f>+VLOOKUP(X61,'Mapeo Ramos'!I:J,2,0)</f>
        <v>ALLIANZ</v>
      </c>
      <c r="AH61">
        <f t="shared" si="0"/>
        <v>1</v>
      </c>
    </row>
    <row r="62" spans="1:34" ht="12.75" customHeight="1">
      <c r="A62" s="2" t="s">
        <v>378</v>
      </c>
      <c r="B62" s="2" t="s">
        <v>379</v>
      </c>
      <c r="C62" s="2" t="s">
        <v>380</v>
      </c>
      <c r="D62" s="3">
        <v>46023</v>
      </c>
      <c r="E62" s="3">
        <v>46023</v>
      </c>
      <c r="F62" s="3">
        <v>46023</v>
      </c>
      <c r="G62" s="2" t="s">
        <v>381</v>
      </c>
      <c r="H62" s="2" t="s">
        <v>349</v>
      </c>
      <c r="I62" s="2" t="s">
        <v>261</v>
      </c>
      <c r="J62" s="4">
        <v>1259.0899999999999</v>
      </c>
      <c r="K62" t="s">
        <v>74</v>
      </c>
      <c r="L62" s="4">
        <v>151.09</v>
      </c>
      <c r="M62" t="s">
        <v>74</v>
      </c>
      <c r="N62" s="4">
        <v>151.09</v>
      </c>
      <c r="O62" t="s">
        <v>74</v>
      </c>
      <c r="P62" s="4">
        <v>0</v>
      </c>
      <c r="Q62" t="s">
        <v>74</v>
      </c>
      <c r="R62" s="2" t="s">
        <v>75</v>
      </c>
      <c r="S62" s="4" t="s">
        <v>76</v>
      </c>
      <c r="T62" t="s">
        <v>74</v>
      </c>
      <c r="U62" s="2" t="s">
        <v>77</v>
      </c>
      <c r="V62" s="2" t="s">
        <v>78</v>
      </c>
      <c r="W62" s="2" t="s">
        <v>79</v>
      </c>
      <c r="X62" s="2" t="s">
        <v>300</v>
      </c>
      <c r="Y62" s="2" t="s">
        <v>119</v>
      </c>
      <c r="Z62" s="2" t="s">
        <v>81</v>
      </c>
      <c r="AA62" s="2" t="s">
        <v>350</v>
      </c>
      <c r="AB62" s="2" t="s">
        <v>351</v>
      </c>
      <c r="AC62" s="2" t="s">
        <v>59</v>
      </c>
      <c r="AD62" s="2" t="s">
        <v>382</v>
      </c>
      <c r="AE62" s="2" t="str">
        <f>+VLOOKUP(H62,'Mapeo Ramos'!A:C,3,0)</f>
        <v>Autos Flotas</v>
      </c>
      <c r="AF62" t="str">
        <f>+VLOOKUP(AE62,'Mapeo Ramos'!C:D,2,0)</f>
        <v>Flotas</v>
      </c>
      <c r="AG62" t="str">
        <f>+VLOOKUP(X62,'Mapeo Ramos'!I:J,2,0)</f>
        <v>ALLIANZ</v>
      </c>
      <c r="AH62">
        <f t="shared" si="0"/>
        <v>1</v>
      </c>
    </row>
    <row r="63" spans="1:34" ht="12.75" customHeight="1">
      <c r="A63" s="2" t="s">
        <v>383</v>
      </c>
      <c r="B63" s="2" t="s">
        <v>384</v>
      </c>
      <c r="C63" s="2" t="s">
        <v>385</v>
      </c>
      <c r="D63" s="3">
        <v>46023</v>
      </c>
      <c r="E63" s="3">
        <v>46023</v>
      </c>
      <c r="F63" s="3">
        <v>46023</v>
      </c>
      <c r="G63" s="2" t="s">
        <v>386</v>
      </c>
      <c r="H63" s="2" t="s">
        <v>349</v>
      </c>
      <c r="I63" s="2" t="s">
        <v>261</v>
      </c>
      <c r="J63" s="4">
        <v>1259.0899999999999</v>
      </c>
      <c r="K63" t="s">
        <v>74</v>
      </c>
      <c r="L63" s="4">
        <v>151.09</v>
      </c>
      <c r="M63" t="s">
        <v>74</v>
      </c>
      <c r="N63" s="4">
        <v>151.09</v>
      </c>
      <c r="O63" t="s">
        <v>74</v>
      </c>
      <c r="P63" s="4">
        <v>0</v>
      </c>
      <c r="Q63" t="s">
        <v>74</v>
      </c>
      <c r="R63" s="2" t="s">
        <v>75</v>
      </c>
      <c r="S63" s="4" t="s">
        <v>76</v>
      </c>
      <c r="T63" t="s">
        <v>74</v>
      </c>
      <c r="U63" s="2" t="s">
        <v>77</v>
      </c>
      <c r="V63" s="2" t="s">
        <v>78</v>
      </c>
      <c r="W63" s="2" t="s">
        <v>79</v>
      </c>
      <c r="X63" s="2" t="s">
        <v>300</v>
      </c>
      <c r="Y63" s="2" t="s">
        <v>119</v>
      </c>
      <c r="Z63" s="2" t="s">
        <v>81</v>
      </c>
      <c r="AA63" s="2" t="s">
        <v>387</v>
      </c>
      <c r="AB63" s="2" t="s">
        <v>388</v>
      </c>
      <c r="AC63" s="2" t="s">
        <v>168</v>
      </c>
      <c r="AD63" s="2" t="s">
        <v>389</v>
      </c>
      <c r="AE63" s="2" t="str">
        <f>+VLOOKUP(H63,'Mapeo Ramos'!A:C,3,0)</f>
        <v>Autos Flotas</v>
      </c>
      <c r="AF63" t="str">
        <f>+VLOOKUP(AE63,'Mapeo Ramos'!C:D,2,0)</f>
        <v>Flotas</v>
      </c>
      <c r="AG63" t="str">
        <f>+VLOOKUP(X63,'Mapeo Ramos'!I:J,2,0)</f>
        <v>ALLIANZ</v>
      </c>
      <c r="AH63">
        <f t="shared" si="0"/>
        <v>1</v>
      </c>
    </row>
    <row r="64" spans="1:34" ht="12.75" customHeight="1">
      <c r="A64" s="2" t="s">
        <v>390</v>
      </c>
      <c r="B64" s="2" t="s">
        <v>391</v>
      </c>
      <c r="C64" s="2" t="s">
        <v>392</v>
      </c>
      <c r="D64" s="3">
        <v>46023</v>
      </c>
      <c r="E64" s="3">
        <v>46023</v>
      </c>
      <c r="F64" s="3">
        <v>46023</v>
      </c>
      <c r="G64" s="2" t="s">
        <v>356</v>
      </c>
      <c r="H64" s="2" t="s">
        <v>349</v>
      </c>
      <c r="I64" s="2" t="s">
        <v>261</v>
      </c>
      <c r="J64" s="4">
        <v>400.86</v>
      </c>
      <c r="K64" t="s">
        <v>74</v>
      </c>
      <c r="L64" s="4">
        <v>48.1</v>
      </c>
      <c r="M64" t="s">
        <v>74</v>
      </c>
      <c r="N64" s="4">
        <v>48.1</v>
      </c>
      <c r="O64" t="s">
        <v>74</v>
      </c>
      <c r="P64" s="4">
        <v>0</v>
      </c>
      <c r="Q64" t="s">
        <v>74</v>
      </c>
      <c r="R64" s="2" t="s">
        <v>262</v>
      </c>
      <c r="S64" s="4">
        <v>10.02</v>
      </c>
      <c r="T64" t="s">
        <v>74</v>
      </c>
      <c r="U64" s="2" t="s">
        <v>77</v>
      </c>
      <c r="V64" s="2" t="s">
        <v>78</v>
      </c>
      <c r="W64" s="2" t="s">
        <v>79</v>
      </c>
      <c r="X64" s="2" t="s">
        <v>300</v>
      </c>
      <c r="Y64" s="2" t="s">
        <v>119</v>
      </c>
      <c r="Z64" s="2" t="s">
        <v>81</v>
      </c>
      <c r="AA64" s="2" t="s">
        <v>357</v>
      </c>
      <c r="AB64" s="2" t="s">
        <v>83</v>
      </c>
      <c r="AC64" s="2" t="s">
        <v>59</v>
      </c>
      <c r="AD64" s="2" t="s">
        <v>358</v>
      </c>
      <c r="AE64" s="2" t="str">
        <f>+VLOOKUP(H64,'Mapeo Ramos'!A:C,3,0)</f>
        <v>Autos Flotas</v>
      </c>
      <c r="AF64" t="str">
        <f>+VLOOKUP(AE64,'Mapeo Ramos'!C:D,2,0)</f>
        <v>Flotas</v>
      </c>
      <c r="AG64" t="str">
        <f>+VLOOKUP(X64,'Mapeo Ramos'!I:J,2,0)</f>
        <v>ALLIANZ</v>
      </c>
      <c r="AH64">
        <f t="shared" si="0"/>
        <v>1</v>
      </c>
    </row>
    <row r="65" spans="1:34" ht="12.75" customHeight="1">
      <c r="A65" s="2" t="s">
        <v>393</v>
      </c>
      <c r="B65" s="2" t="s">
        <v>394</v>
      </c>
      <c r="C65" s="2" t="s">
        <v>395</v>
      </c>
      <c r="D65" s="3">
        <v>46023</v>
      </c>
      <c r="E65" s="3">
        <v>46023</v>
      </c>
      <c r="F65" s="3">
        <v>46023</v>
      </c>
      <c r="G65" s="2" t="s">
        <v>356</v>
      </c>
      <c r="H65" s="2" t="s">
        <v>349</v>
      </c>
      <c r="I65" s="2" t="s">
        <v>261</v>
      </c>
      <c r="J65" s="4">
        <v>400.86</v>
      </c>
      <c r="K65" t="s">
        <v>74</v>
      </c>
      <c r="L65" s="4">
        <v>48.1</v>
      </c>
      <c r="M65" t="s">
        <v>74</v>
      </c>
      <c r="N65" s="4">
        <v>48.1</v>
      </c>
      <c r="O65" t="s">
        <v>74</v>
      </c>
      <c r="P65" s="4">
        <v>0</v>
      </c>
      <c r="Q65" t="s">
        <v>74</v>
      </c>
      <c r="R65" s="2" t="s">
        <v>262</v>
      </c>
      <c r="S65" s="4">
        <v>10.02</v>
      </c>
      <c r="T65" t="s">
        <v>74</v>
      </c>
      <c r="U65" s="2" t="s">
        <v>77</v>
      </c>
      <c r="V65" s="2" t="s">
        <v>78</v>
      </c>
      <c r="W65" s="2" t="s">
        <v>79</v>
      </c>
      <c r="X65" s="2" t="s">
        <v>300</v>
      </c>
      <c r="Y65" s="2" t="s">
        <v>119</v>
      </c>
      <c r="Z65" s="2" t="s">
        <v>81</v>
      </c>
      <c r="AA65" s="2" t="s">
        <v>357</v>
      </c>
      <c r="AB65" s="2" t="s">
        <v>83</v>
      </c>
      <c r="AC65" s="2" t="s">
        <v>59</v>
      </c>
      <c r="AD65" s="2" t="s">
        <v>358</v>
      </c>
      <c r="AE65" s="2" t="str">
        <f>+VLOOKUP(H65,'Mapeo Ramos'!A:C,3,0)</f>
        <v>Autos Flotas</v>
      </c>
      <c r="AF65" t="str">
        <f>+VLOOKUP(AE65,'Mapeo Ramos'!C:D,2,0)</f>
        <v>Flotas</v>
      </c>
      <c r="AG65" t="str">
        <f>+VLOOKUP(X65,'Mapeo Ramos'!I:J,2,0)</f>
        <v>ALLIANZ</v>
      </c>
      <c r="AH65">
        <f t="shared" si="0"/>
        <v>1</v>
      </c>
    </row>
    <row r="66" spans="1:34" ht="12.75" customHeight="1">
      <c r="A66" s="2" t="s">
        <v>396</v>
      </c>
      <c r="B66" s="2" t="s">
        <v>397</v>
      </c>
      <c r="C66" s="2" t="s">
        <v>398</v>
      </c>
      <c r="D66" s="3">
        <v>46023</v>
      </c>
      <c r="E66" s="3">
        <v>46023</v>
      </c>
      <c r="F66" s="3">
        <v>46023</v>
      </c>
      <c r="G66" s="2" t="s">
        <v>371</v>
      </c>
      <c r="H66" s="2" t="s">
        <v>349</v>
      </c>
      <c r="I66" s="2" t="s">
        <v>261</v>
      </c>
      <c r="J66" s="4">
        <v>1259.0899999999999</v>
      </c>
      <c r="K66" t="s">
        <v>74</v>
      </c>
      <c r="L66" s="4">
        <v>151.09</v>
      </c>
      <c r="M66" t="s">
        <v>74</v>
      </c>
      <c r="N66" s="4">
        <v>151.09</v>
      </c>
      <c r="O66" t="s">
        <v>74</v>
      </c>
      <c r="P66" s="4">
        <v>0</v>
      </c>
      <c r="Q66" t="s">
        <v>74</v>
      </c>
      <c r="R66" s="2" t="s">
        <v>287</v>
      </c>
      <c r="S66" s="4">
        <v>0</v>
      </c>
      <c r="T66" t="s">
        <v>74</v>
      </c>
      <c r="U66" s="2" t="s">
        <v>77</v>
      </c>
      <c r="V66" s="2" t="s">
        <v>78</v>
      </c>
      <c r="W66" s="2" t="s">
        <v>79</v>
      </c>
      <c r="X66" s="2" t="s">
        <v>300</v>
      </c>
      <c r="Y66" s="2" t="s">
        <v>119</v>
      </c>
      <c r="Z66" s="2" t="s">
        <v>81</v>
      </c>
      <c r="AA66" s="2" t="s">
        <v>372</v>
      </c>
      <c r="AB66" s="2" t="s">
        <v>373</v>
      </c>
      <c r="AC66" s="2" t="s">
        <v>59</v>
      </c>
      <c r="AD66" s="2" t="s">
        <v>374</v>
      </c>
      <c r="AE66" s="2" t="str">
        <f>+VLOOKUP(H66,'Mapeo Ramos'!A:C,3,0)</f>
        <v>Autos Flotas</v>
      </c>
      <c r="AF66" t="str">
        <f>+VLOOKUP(AE66,'Mapeo Ramos'!C:D,2,0)</f>
        <v>Flotas</v>
      </c>
      <c r="AG66" t="str">
        <f>+VLOOKUP(X66,'Mapeo Ramos'!I:J,2,0)</f>
        <v>ALLIANZ</v>
      </c>
      <c r="AH66">
        <f t="shared" ref="AH66:AH129" si="1">+MONTH(E66)</f>
        <v>1</v>
      </c>
    </row>
    <row r="67" spans="1:34" ht="12.75" customHeight="1">
      <c r="A67" s="2" t="s">
        <v>399</v>
      </c>
      <c r="B67" s="2" t="s">
        <v>400</v>
      </c>
      <c r="C67" s="2" t="s">
        <v>401</v>
      </c>
      <c r="D67" s="3">
        <v>46023</v>
      </c>
      <c r="E67" s="3">
        <v>46023</v>
      </c>
      <c r="F67" s="3">
        <v>46023</v>
      </c>
      <c r="G67" s="2" t="s">
        <v>356</v>
      </c>
      <c r="H67" s="2" t="s">
        <v>349</v>
      </c>
      <c r="I67" s="2" t="s">
        <v>261</v>
      </c>
      <c r="J67" s="4">
        <v>1211.94</v>
      </c>
      <c r="K67" t="s">
        <v>74</v>
      </c>
      <c r="L67" s="4">
        <v>145.43</v>
      </c>
      <c r="M67" t="s">
        <v>74</v>
      </c>
      <c r="N67" s="4">
        <v>145.43</v>
      </c>
      <c r="O67" t="s">
        <v>74</v>
      </c>
      <c r="P67" s="4">
        <v>0</v>
      </c>
      <c r="Q67" t="s">
        <v>74</v>
      </c>
      <c r="R67" s="2" t="s">
        <v>287</v>
      </c>
      <c r="S67" s="4">
        <v>0</v>
      </c>
      <c r="T67" t="s">
        <v>74</v>
      </c>
      <c r="U67" s="2" t="s">
        <v>77</v>
      </c>
      <c r="V67" s="2" t="s">
        <v>78</v>
      </c>
      <c r="W67" s="2" t="s">
        <v>79</v>
      </c>
      <c r="X67" s="2" t="s">
        <v>300</v>
      </c>
      <c r="Y67" s="2" t="s">
        <v>119</v>
      </c>
      <c r="Z67" s="2" t="s">
        <v>81</v>
      </c>
      <c r="AA67" s="2" t="s">
        <v>357</v>
      </c>
      <c r="AB67" s="2" t="s">
        <v>83</v>
      </c>
      <c r="AC67" s="2" t="s">
        <v>59</v>
      </c>
      <c r="AD67" s="2" t="s">
        <v>358</v>
      </c>
      <c r="AE67" s="2" t="str">
        <f>+VLOOKUP(H67,'Mapeo Ramos'!A:C,3,0)</f>
        <v>Autos Flotas</v>
      </c>
      <c r="AF67" t="str">
        <f>+VLOOKUP(AE67,'Mapeo Ramos'!C:D,2,0)</f>
        <v>Flotas</v>
      </c>
      <c r="AG67" t="str">
        <f>+VLOOKUP(X67,'Mapeo Ramos'!I:J,2,0)</f>
        <v>ALLIANZ</v>
      </c>
      <c r="AH67">
        <f t="shared" si="1"/>
        <v>1</v>
      </c>
    </row>
    <row r="68" spans="1:34" ht="12.75" customHeight="1">
      <c r="A68" s="2" t="s">
        <v>402</v>
      </c>
      <c r="B68" s="2" t="s">
        <v>403</v>
      </c>
      <c r="C68" s="2" t="s">
        <v>404</v>
      </c>
      <c r="D68" s="3">
        <v>46023</v>
      </c>
      <c r="E68" s="3">
        <v>46023</v>
      </c>
      <c r="F68" s="3">
        <v>46023</v>
      </c>
      <c r="G68" s="2" t="s">
        <v>405</v>
      </c>
      <c r="H68" s="2" t="s">
        <v>349</v>
      </c>
      <c r="I68" s="2" t="s">
        <v>261</v>
      </c>
      <c r="J68" s="4">
        <v>400.86</v>
      </c>
      <c r="K68" t="s">
        <v>74</v>
      </c>
      <c r="L68" s="4">
        <v>48.1</v>
      </c>
      <c r="M68" t="s">
        <v>74</v>
      </c>
      <c r="N68" s="4">
        <v>48.1</v>
      </c>
      <c r="O68" t="s">
        <v>74</v>
      </c>
      <c r="P68" s="4">
        <v>0</v>
      </c>
      <c r="Q68" t="s">
        <v>74</v>
      </c>
      <c r="R68" s="2" t="s">
        <v>287</v>
      </c>
      <c r="S68" s="4">
        <v>0</v>
      </c>
      <c r="T68" t="s">
        <v>74</v>
      </c>
      <c r="U68" s="2" t="s">
        <v>77</v>
      </c>
      <c r="V68" s="2" t="s">
        <v>78</v>
      </c>
      <c r="W68" s="2" t="s">
        <v>79</v>
      </c>
      <c r="X68" s="2" t="s">
        <v>300</v>
      </c>
      <c r="Y68" s="2" t="s">
        <v>119</v>
      </c>
      <c r="Z68" s="2" t="s">
        <v>81</v>
      </c>
      <c r="AA68" s="2" t="s">
        <v>406</v>
      </c>
      <c r="AB68" s="2" t="s">
        <v>407</v>
      </c>
      <c r="AC68" s="2" t="s">
        <v>168</v>
      </c>
      <c r="AD68" s="2" t="s">
        <v>408</v>
      </c>
      <c r="AE68" s="2" t="str">
        <f>+VLOOKUP(H68,'Mapeo Ramos'!A:C,3,0)</f>
        <v>Autos Flotas</v>
      </c>
      <c r="AF68" t="str">
        <f>+VLOOKUP(AE68,'Mapeo Ramos'!C:D,2,0)</f>
        <v>Flotas</v>
      </c>
      <c r="AG68" t="str">
        <f>+VLOOKUP(X68,'Mapeo Ramos'!I:J,2,0)</f>
        <v>ALLIANZ</v>
      </c>
      <c r="AH68">
        <f t="shared" si="1"/>
        <v>1</v>
      </c>
    </row>
    <row r="69" spans="1:34" ht="12.75" customHeight="1">
      <c r="A69" s="2" t="s">
        <v>409</v>
      </c>
      <c r="B69" s="2" t="s">
        <v>410</v>
      </c>
      <c r="C69" s="2" t="s">
        <v>411</v>
      </c>
      <c r="D69" s="3">
        <v>46023</v>
      </c>
      <c r="E69" s="3">
        <v>46023</v>
      </c>
      <c r="F69" s="3">
        <v>46023</v>
      </c>
      <c r="G69" s="2" t="s">
        <v>412</v>
      </c>
      <c r="H69" s="2" t="s">
        <v>349</v>
      </c>
      <c r="I69" s="2" t="s">
        <v>261</v>
      </c>
      <c r="J69" s="4">
        <v>1710.99</v>
      </c>
      <c r="K69" t="s">
        <v>74</v>
      </c>
      <c r="L69" s="4">
        <v>205.32</v>
      </c>
      <c r="M69" t="s">
        <v>74</v>
      </c>
      <c r="N69" s="4">
        <v>205.32</v>
      </c>
      <c r="O69" t="s">
        <v>74</v>
      </c>
      <c r="P69" s="4">
        <v>0</v>
      </c>
      <c r="Q69" t="s">
        <v>74</v>
      </c>
      <c r="R69" s="2" t="s">
        <v>75</v>
      </c>
      <c r="S69" s="4" t="s">
        <v>76</v>
      </c>
      <c r="T69" t="s">
        <v>74</v>
      </c>
      <c r="U69" s="2" t="s">
        <v>77</v>
      </c>
      <c r="V69" s="2" t="s">
        <v>78</v>
      </c>
      <c r="W69" s="2" t="s">
        <v>79</v>
      </c>
      <c r="X69" s="2" t="s">
        <v>300</v>
      </c>
      <c r="Y69" s="2" t="s">
        <v>119</v>
      </c>
      <c r="Z69" s="2" t="s">
        <v>81</v>
      </c>
      <c r="AA69" s="2" t="s">
        <v>198</v>
      </c>
      <c r="AB69" s="2" t="s">
        <v>199</v>
      </c>
      <c r="AC69" s="2" t="s">
        <v>59</v>
      </c>
      <c r="AD69" s="2" t="s">
        <v>413</v>
      </c>
      <c r="AE69" s="2" t="str">
        <f>+VLOOKUP(H69,'Mapeo Ramos'!A:C,3,0)</f>
        <v>Autos Flotas</v>
      </c>
      <c r="AF69" t="str">
        <f>+VLOOKUP(AE69,'Mapeo Ramos'!C:D,2,0)</f>
        <v>Flotas</v>
      </c>
      <c r="AG69" t="str">
        <f>+VLOOKUP(X69,'Mapeo Ramos'!I:J,2,0)</f>
        <v>ALLIANZ</v>
      </c>
      <c r="AH69">
        <f t="shared" si="1"/>
        <v>1</v>
      </c>
    </row>
    <row r="70" spans="1:34" ht="12.75" customHeight="1">
      <c r="A70" s="2" t="s">
        <v>414</v>
      </c>
      <c r="B70" s="2" t="s">
        <v>415</v>
      </c>
      <c r="C70" s="2" t="s">
        <v>416</v>
      </c>
      <c r="D70" s="3">
        <v>46023</v>
      </c>
      <c r="E70" s="3">
        <v>46023</v>
      </c>
      <c r="F70" s="3">
        <v>46023</v>
      </c>
      <c r="G70" s="2" t="s">
        <v>417</v>
      </c>
      <c r="H70" s="2" t="s">
        <v>349</v>
      </c>
      <c r="I70" s="2" t="s">
        <v>261</v>
      </c>
      <c r="J70" s="4">
        <v>320.52</v>
      </c>
      <c r="K70" t="s">
        <v>74</v>
      </c>
      <c r="L70" s="4">
        <v>38.46</v>
      </c>
      <c r="M70" t="s">
        <v>74</v>
      </c>
      <c r="N70" s="4">
        <v>38.46</v>
      </c>
      <c r="O70" t="s">
        <v>74</v>
      </c>
      <c r="P70" s="4">
        <v>0</v>
      </c>
      <c r="Q70" t="s">
        <v>74</v>
      </c>
      <c r="R70" s="2" t="s">
        <v>75</v>
      </c>
      <c r="S70" s="4" t="s">
        <v>76</v>
      </c>
      <c r="T70" t="s">
        <v>74</v>
      </c>
      <c r="U70" s="2" t="s">
        <v>77</v>
      </c>
      <c r="V70" s="2" t="s">
        <v>78</v>
      </c>
      <c r="W70" s="2" t="s">
        <v>79</v>
      </c>
      <c r="X70" s="2" t="s">
        <v>300</v>
      </c>
      <c r="Y70" s="2" t="s">
        <v>119</v>
      </c>
      <c r="Z70" s="2" t="s">
        <v>81</v>
      </c>
      <c r="AA70" s="2" t="s">
        <v>418</v>
      </c>
      <c r="AB70" s="2" t="s">
        <v>419</v>
      </c>
      <c r="AC70" s="2" t="s">
        <v>59</v>
      </c>
      <c r="AD70" s="2" t="s">
        <v>420</v>
      </c>
      <c r="AE70" s="2" t="str">
        <f>+VLOOKUP(H70,'Mapeo Ramos'!A:C,3,0)</f>
        <v>Autos Flotas</v>
      </c>
      <c r="AF70" t="str">
        <f>+VLOOKUP(AE70,'Mapeo Ramos'!C:D,2,0)</f>
        <v>Flotas</v>
      </c>
      <c r="AG70" t="str">
        <f>+VLOOKUP(X70,'Mapeo Ramos'!I:J,2,0)</f>
        <v>ALLIANZ</v>
      </c>
      <c r="AH70">
        <f t="shared" si="1"/>
        <v>1</v>
      </c>
    </row>
    <row r="71" spans="1:34" ht="12.75" customHeight="1">
      <c r="A71" s="2" t="s">
        <v>421</v>
      </c>
      <c r="B71" s="2" t="s">
        <v>422</v>
      </c>
      <c r="C71" s="2" t="s">
        <v>423</v>
      </c>
      <c r="D71" s="3">
        <v>46023</v>
      </c>
      <c r="E71" s="3">
        <v>46023</v>
      </c>
      <c r="F71" s="3">
        <v>46023</v>
      </c>
      <c r="G71" s="2" t="s">
        <v>424</v>
      </c>
      <c r="H71" s="2" t="s">
        <v>349</v>
      </c>
      <c r="I71" s="2" t="s">
        <v>261</v>
      </c>
      <c r="J71" s="4">
        <v>3639.58</v>
      </c>
      <c r="K71" t="s">
        <v>74</v>
      </c>
      <c r="L71" s="4">
        <v>436.75</v>
      </c>
      <c r="M71" t="s">
        <v>74</v>
      </c>
      <c r="N71" s="4">
        <v>436.75</v>
      </c>
      <c r="O71" t="s">
        <v>74</v>
      </c>
      <c r="P71" s="4">
        <v>0</v>
      </c>
      <c r="Q71" t="s">
        <v>74</v>
      </c>
      <c r="R71" s="2" t="s">
        <v>75</v>
      </c>
      <c r="S71" s="4" t="s">
        <v>76</v>
      </c>
      <c r="T71" t="s">
        <v>74</v>
      </c>
      <c r="U71" s="2" t="s">
        <v>77</v>
      </c>
      <c r="V71" s="2" t="s">
        <v>78</v>
      </c>
      <c r="W71" s="2" t="s">
        <v>79</v>
      </c>
      <c r="X71" s="2" t="s">
        <v>300</v>
      </c>
      <c r="Y71" s="2" t="s">
        <v>119</v>
      </c>
      <c r="Z71" s="2" t="s">
        <v>81</v>
      </c>
      <c r="AA71" s="2" t="s">
        <v>425</v>
      </c>
      <c r="AB71" s="2" t="s">
        <v>426</v>
      </c>
      <c r="AC71" s="2" t="s">
        <v>59</v>
      </c>
      <c r="AD71" s="2" t="s">
        <v>427</v>
      </c>
      <c r="AE71" s="2" t="str">
        <f>+VLOOKUP(H71,'Mapeo Ramos'!A:C,3,0)</f>
        <v>Autos Flotas</v>
      </c>
      <c r="AF71" t="str">
        <f>+VLOOKUP(AE71,'Mapeo Ramos'!C:D,2,0)</f>
        <v>Flotas</v>
      </c>
      <c r="AG71" t="str">
        <f>+VLOOKUP(X71,'Mapeo Ramos'!I:J,2,0)</f>
        <v>ALLIANZ</v>
      </c>
      <c r="AH71">
        <f t="shared" si="1"/>
        <v>1</v>
      </c>
    </row>
    <row r="72" spans="1:34" ht="12.75" customHeight="1">
      <c r="A72" s="2" t="s">
        <v>428</v>
      </c>
      <c r="B72" s="2" t="s">
        <v>429</v>
      </c>
      <c r="C72" s="2" t="s">
        <v>430</v>
      </c>
      <c r="D72" s="3">
        <v>46023</v>
      </c>
      <c r="E72" s="3">
        <v>46023</v>
      </c>
      <c r="F72" s="3">
        <v>46023</v>
      </c>
      <c r="G72" s="2" t="s">
        <v>431</v>
      </c>
      <c r="H72" s="2" t="s">
        <v>349</v>
      </c>
      <c r="I72" s="2" t="s">
        <v>261</v>
      </c>
      <c r="J72" s="4">
        <v>1259.0899999999999</v>
      </c>
      <c r="K72" t="s">
        <v>74</v>
      </c>
      <c r="L72" s="4">
        <v>151.09</v>
      </c>
      <c r="M72" t="s">
        <v>74</v>
      </c>
      <c r="N72" s="4">
        <v>151.09</v>
      </c>
      <c r="O72" t="s">
        <v>74</v>
      </c>
      <c r="P72" s="4">
        <v>0</v>
      </c>
      <c r="Q72" t="s">
        <v>74</v>
      </c>
      <c r="R72" s="2" t="s">
        <v>75</v>
      </c>
      <c r="S72" s="4" t="s">
        <v>76</v>
      </c>
      <c r="T72" t="s">
        <v>74</v>
      </c>
      <c r="U72" s="2" t="s">
        <v>77</v>
      </c>
      <c r="V72" s="2" t="s">
        <v>78</v>
      </c>
      <c r="W72" s="2" t="s">
        <v>79</v>
      </c>
      <c r="X72" s="2" t="s">
        <v>300</v>
      </c>
      <c r="Y72" s="2" t="s">
        <v>119</v>
      </c>
      <c r="Z72" s="2" t="s">
        <v>81</v>
      </c>
      <c r="AA72" s="2" t="s">
        <v>432</v>
      </c>
      <c r="AB72" s="2" t="s">
        <v>433</v>
      </c>
      <c r="AC72" s="2" t="s">
        <v>168</v>
      </c>
      <c r="AD72" s="2" t="s">
        <v>434</v>
      </c>
      <c r="AE72" s="2" t="str">
        <f>+VLOOKUP(H72,'Mapeo Ramos'!A:C,3,0)</f>
        <v>Autos Flotas</v>
      </c>
      <c r="AF72" t="str">
        <f>+VLOOKUP(AE72,'Mapeo Ramos'!C:D,2,0)</f>
        <v>Flotas</v>
      </c>
      <c r="AG72" t="str">
        <f>+VLOOKUP(X72,'Mapeo Ramos'!I:J,2,0)</f>
        <v>ALLIANZ</v>
      </c>
      <c r="AH72">
        <f t="shared" si="1"/>
        <v>1</v>
      </c>
    </row>
    <row r="73" spans="1:34" ht="12.75" customHeight="1">
      <c r="A73" s="2" t="s">
        <v>435</v>
      </c>
      <c r="B73" s="2" t="s">
        <v>436</v>
      </c>
      <c r="C73" s="2" t="s">
        <v>437</v>
      </c>
      <c r="D73" s="3">
        <v>46023</v>
      </c>
      <c r="E73" s="3">
        <v>46023</v>
      </c>
      <c r="F73" s="3">
        <v>46023</v>
      </c>
      <c r="G73" s="2" t="s">
        <v>438</v>
      </c>
      <c r="H73" s="2" t="s">
        <v>349</v>
      </c>
      <c r="I73" s="2" t="s">
        <v>261</v>
      </c>
      <c r="J73" s="4">
        <v>1679.43</v>
      </c>
      <c r="K73" t="s">
        <v>74</v>
      </c>
      <c r="L73" s="4">
        <v>201.53</v>
      </c>
      <c r="M73" t="s">
        <v>74</v>
      </c>
      <c r="N73" s="4">
        <v>201.53</v>
      </c>
      <c r="O73" t="s">
        <v>74</v>
      </c>
      <c r="P73" s="4">
        <v>0</v>
      </c>
      <c r="Q73" t="s">
        <v>74</v>
      </c>
      <c r="R73" s="2" t="s">
        <v>75</v>
      </c>
      <c r="S73" s="4" t="s">
        <v>76</v>
      </c>
      <c r="T73" t="s">
        <v>74</v>
      </c>
      <c r="U73" s="2" t="s">
        <v>77</v>
      </c>
      <c r="V73" s="2" t="s">
        <v>78</v>
      </c>
      <c r="W73" s="2" t="s">
        <v>79</v>
      </c>
      <c r="X73" s="2" t="s">
        <v>300</v>
      </c>
      <c r="Y73" s="2" t="s">
        <v>119</v>
      </c>
      <c r="Z73" s="2" t="s">
        <v>81</v>
      </c>
      <c r="AA73" s="2" t="s">
        <v>120</v>
      </c>
      <c r="AB73" s="2" t="s">
        <v>121</v>
      </c>
      <c r="AC73" s="2" t="s">
        <v>59</v>
      </c>
      <c r="AD73" s="2" t="s">
        <v>439</v>
      </c>
      <c r="AE73" s="2" t="str">
        <f>+VLOOKUP(H73,'Mapeo Ramos'!A:C,3,0)</f>
        <v>Autos Flotas</v>
      </c>
      <c r="AF73" t="str">
        <f>+VLOOKUP(AE73,'Mapeo Ramos'!C:D,2,0)</f>
        <v>Flotas</v>
      </c>
      <c r="AG73" t="str">
        <f>+VLOOKUP(X73,'Mapeo Ramos'!I:J,2,0)</f>
        <v>ALLIANZ</v>
      </c>
      <c r="AH73">
        <f t="shared" si="1"/>
        <v>1</v>
      </c>
    </row>
    <row r="74" spans="1:34" ht="12.75" customHeight="1">
      <c r="A74" s="2" t="s">
        <v>440</v>
      </c>
      <c r="B74" s="2" t="s">
        <v>441</v>
      </c>
      <c r="C74" s="2" t="s">
        <v>442</v>
      </c>
      <c r="D74" s="3">
        <v>46023</v>
      </c>
      <c r="E74" s="3">
        <v>46023</v>
      </c>
      <c r="F74" s="3">
        <v>46023</v>
      </c>
      <c r="G74" s="2" t="s">
        <v>412</v>
      </c>
      <c r="H74" s="2" t="s">
        <v>349</v>
      </c>
      <c r="I74" s="2" t="s">
        <v>261</v>
      </c>
      <c r="J74" s="4">
        <v>1606.65</v>
      </c>
      <c r="K74" t="s">
        <v>74</v>
      </c>
      <c r="L74" s="4">
        <v>192.8</v>
      </c>
      <c r="M74" t="s">
        <v>74</v>
      </c>
      <c r="N74" s="4">
        <v>192.8</v>
      </c>
      <c r="O74" t="s">
        <v>74</v>
      </c>
      <c r="P74" s="4">
        <v>0</v>
      </c>
      <c r="Q74" t="s">
        <v>74</v>
      </c>
      <c r="R74" s="2" t="s">
        <v>75</v>
      </c>
      <c r="S74" s="4" t="s">
        <v>76</v>
      </c>
      <c r="T74" t="s">
        <v>74</v>
      </c>
      <c r="U74" s="2" t="s">
        <v>77</v>
      </c>
      <c r="V74" s="2" t="s">
        <v>78</v>
      </c>
      <c r="W74" s="2" t="s">
        <v>79</v>
      </c>
      <c r="X74" s="2" t="s">
        <v>300</v>
      </c>
      <c r="Y74" s="2" t="s">
        <v>119</v>
      </c>
      <c r="Z74" s="2" t="s">
        <v>81</v>
      </c>
      <c r="AA74" s="2" t="s">
        <v>198</v>
      </c>
      <c r="AB74" s="2" t="s">
        <v>199</v>
      </c>
      <c r="AC74" s="2" t="s">
        <v>59</v>
      </c>
      <c r="AD74" s="2" t="s">
        <v>413</v>
      </c>
      <c r="AE74" s="2" t="str">
        <f>+VLOOKUP(H74,'Mapeo Ramos'!A:C,3,0)</f>
        <v>Autos Flotas</v>
      </c>
      <c r="AF74" t="str">
        <f>+VLOOKUP(AE74,'Mapeo Ramos'!C:D,2,0)</f>
        <v>Flotas</v>
      </c>
      <c r="AG74" t="str">
        <f>+VLOOKUP(X74,'Mapeo Ramos'!I:J,2,0)</f>
        <v>ALLIANZ</v>
      </c>
      <c r="AH74">
        <f t="shared" si="1"/>
        <v>1</v>
      </c>
    </row>
    <row r="75" spans="1:34" ht="12.75" customHeight="1">
      <c r="A75" s="2" t="s">
        <v>443</v>
      </c>
      <c r="B75" s="2" t="s">
        <v>444</v>
      </c>
      <c r="C75" s="2" t="s">
        <v>445</v>
      </c>
      <c r="D75" s="3">
        <v>46023</v>
      </c>
      <c r="E75" s="3">
        <v>46023</v>
      </c>
      <c r="F75" s="3">
        <v>46023</v>
      </c>
      <c r="G75" s="2" t="s">
        <v>446</v>
      </c>
      <c r="H75" s="2" t="s">
        <v>349</v>
      </c>
      <c r="I75" s="2" t="s">
        <v>261</v>
      </c>
      <c r="J75" s="4">
        <v>1259.25</v>
      </c>
      <c r="K75" t="s">
        <v>74</v>
      </c>
      <c r="L75" s="4">
        <v>151.11000000000001</v>
      </c>
      <c r="M75" t="s">
        <v>74</v>
      </c>
      <c r="N75" s="4">
        <v>151.11000000000001</v>
      </c>
      <c r="O75" t="s">
        <v>74</v>
      </c>
      <c r="P75" s="4">
        <v>0</v>
      </c>
      <c r="Q75" t="s">
        <v>74</v>
      </c>
      <c r="R75" s="2" t="s">
        <v>75</v>
      </c>
      <c r="S75" s="4" t="s">
        <v>76</v>
      </c>
      <c r="T75" t="s">
        <v>74</v>
      </c>
      <c r="U75" s="2" t="s">
        <v>77</v>
      </c>
      <c r="V75" s="2" t="s">
        <v>78</v>
      </c>
      <c r="W75" s="2" t="s">
        <v>79</v>
      </c>
      <c r="X75" s="2" t="s">
        <v>300</v>
      </c>
      <c r="Y75" s="2" t="s">
        <v>119</v>
      </c>
      <c r="Z75" s="2" t="s">
        <v>81</v>
      </c>
      <c r="AA75" s="2" t="s">
        <v>447</v>
      </c>
      <c r="AB75" s="2" t="s">
        <v>448</v>
      </c>
      <c r="AC75" s="2" t="s">
        <v>168</v>
      </c>
      <c r="AD75" s="2" t="s">
        <v>449</v>
      </c>
      <c r="AE75" s="2" t="str">
        <f>+VLOOKUP(H75,'Mapeo Ramos'!A:C,3,0)</f>
        <v>Autos Flotas</v>
      </c>
      <c r="AF75" t="str">
        <f>+VLOOKUP(AE75,'Mapeo Ramos'!C:D,2,0)</f>
        <v>Flotas</v>
      </c>
      <c r="AG75" t="str">
        <f>+VLOOKUP(X75,'Mapeo Ramos'!I:J,2,0)</f>
        <v>ALLIANZ</v>
      </c>
      <c r="AH75">
        <f t="shared" si="1"/>
        <v>1</v>
      </c>
    </row>
    <row r="76" spans="1:34" ht="12.75" customHeight="1">
      <c r="A76" s="2" t="s">
        <v>450</v>
      </c>
      <c r="B76" s="2" t="s">
        <v>451</v>
      </c>
      <c r="C76" s="2" t="s">
        <v>452</v>
      </c>
      <c r="D76" s="3">
        <v>46023</v>
      </c>
      <c r="E76" s="3">
        <v>46023</v>
      </c>
      <c r="F76" s="3">
        <v>46023</v>
      </c>
      <c r="G76" s="2" t="s">
        <v>453</v>
      </c>
      <c r="H76" s="2" t="s">
        <v>349</v>
      </c>
      <c r="I76" s="2" t="s">
        <v>261</v>
      </c>
      <c r="J76" s="4">
        <v>1259.0899999999999</v>
      </c>
      <c r="K76" t="s">
        <v>74</v>
      </c>
      <c r="L76" s="4">
        <v>151.09</v>
      </c>
      <c r="M76" t="s">
        <v>74</v>
      </c>
      <c r="N76" s="4">
        <v>151.09</v>
      </c>
      <c r="O76" t="s">
        <v>74</v>
      </c>
      <c r="P76" s="4">
        <v>0</v>
      </c>
      <c r="Q76" t="s">
        <v>74</v>
      </c>
      <c r="R76" s="2" t="s">
        <v>75</v>
      </c>
      <c r="S76" s="4" t="s">
        <v>76</v>
      </c>
      <c r="T76" t="s">
        <v>74</v>
      </c>
      <c r="U76" s="2" t="s">
        <v>77</v>
      </c>
      <c r="V76" s="2" t="s">
        <v>78</v>
      </c>
      <c r="W76" s="2" t="s">
        <v>79</v>
      </c>
      <c r="X76" s="2" t="s">
        <v>300</v>
      </c>
      <c r="Y76" s="2" t="s">
        <v>119</v>
      </c>
      <c r="Z76" s="2" t="s">
        <v>81</v>
      </c>
      <c r="AA76" s="2" t="s">
        <v>454</v>
      </c>
      <c r="AB76" s="2" t="s">
        <v>455</v>
      </c>
      <c r="AC76" s="2" t="s">
        <v>59</v>
      </c>
      <c r="AD76" s="2" t="s">
        <v>456</v>
      </c>
      <c r="AE76" s="2" t="str">
        <f>+VLOOKUP(H76,'Mapeo Ramos'!A:C,3,0)</f>
        <v>Autos Flotas</v>
      </c>
      <c r="AF76" t="str">
        <f>+VLOOKUP(AE76,'Mapeo Ramos'!C:D,2,0)</f>
        <v>Flotas</v>
      </c>
      <c r="AG76" t="str">
        <f>+VLOOKUP(X76,'Mapeo Ramos'!I:J,2,0)</f>
        <v>ALLIANZ</v>
      </c>
      <c r="AH76">
        <f t="shared" si="1"/>
        <v>1</v>
      </c>
    </row>
    <row r="77" spans="1:34" ht="12.75" customHeight="1">
      <c r="A77" s="2" t="s">
        <v>457</v>
      </c>
      <c r="B77" s="2" t="s">
        <v>458</v>
      </c>
      <c r="C77" s="2" t="s">
        <v>459</v>
      </c>
      <c r="D77" s="3">
        <v>46023</v>
      </c>
      <c r="E77" s="3">
        <v>46023</v>
      </c>
      <c r="F77" s="3">
        <v>46023</v>
      </c>
      <c r="G77" s="2" t="s">
        <v>460</v>
      </c>
      <c r="H77" s="2" t="s">
        <v>461</v>
      </c>
      <c r="I77" s="2" t="s">
        <v>261</v>
      </c>
      <c r="J77" s="4">
        <v>1595.08</v>
      </c>
      <c r="K77" t="s">
        <v>74</v>
      </c>
      <c r="L77" s="4">
        <v>191.41</v>
      </c>
      <c r="M77" t="s">
        <v>74</v>
      </c>
      <c r="N77" s="4">
        <v>191.41</v>
      </c>
      <c r="O77" t="s">
        <v>74</v>
      </c>
      <c r="P77" s="4">
        <v>0</v>
      </c>
      <c r="Q77" t="s">
        <v>74</v>
      </c>
      <c r="R77" s="2" t="s">
        <v>75</v>
      </c>
      <c r="S77" s="4" t="s">
        <v>76</v>
      </c>
      <c r="T77" t="s">
        <v>74</v>
      </c>
      <c r="U77" s="2" t="s">
        <v>77</v>
      </c>
      <c r="V77" s="2" t="s">
        <v>78</v>
      </c>
      <c r="W77" s="2" t="s">
        <v>79</v>
      </c>
      <c r="X77" s="2" t="s">
        <v>300</v>
      </c>
      <c r="Y77" s="2" t="s">
        <v>119</v>
      </c>
      <c r="Z77" s="2" t="s">
        <v>81</v>
      </c>
      <c r="AA77" s="2" t="s">
        <v>223</v>
      </c>
      <c r="AB77" s="2" t="s">
        <v>83</v>
      </c>
      <c r="AC77" s="2" t="s">
        <v>59</v>
      </c>
      <c r="AD77" s="2" t="s">
        <v>462</v>
      </c>
      <c r="AE77" s="2" t="str">
        <f>+VLOOKUP(H77,'Mapeo Ramos'!A:C,3,0)</f>
        <v>Autos Flotas</v>
      </c>
      <c r="AF77" t="str">
        <f>+VLOOKUP(AE77,'Mapeo Ramos'!C:D,2,0)</f>
        <v>Flotas</v>
      </c>
      <c r="AG77" t="str">
        <f>+VLOOKUP(X77,'Mapeo Ramos'!I:J,2,0)</f>
        <v>ALLIANZ</v>
      </c>
      <c r="AH77">
        <f t="shared" si="1"/>
        <v>1</v>
      </c>
    </row>
    <row r="78" spans="1:34" ht="12.75" customHeight="1">
      <c r="A78" s="2" t="s">
        <v>463</v>
      </c>
      <c r="B78" s="2" t="s">
        <v>464</v>
      </c>
      <c r="C78" s="2" t="s">
        <v>465</v>
      </c>
      <c r="D78" s="3">
        <v>46023</v>
      </c>
      <c r="E78" s="3">
        <v>46023</v>
      </c>
      <c r="F78" s="3">
        <v>46023</v>
      </c>
      <c r="G78" s="2" t="s">
        <v>466</v>
      </c>
      <c r="H78" s="2" t="s">
        <v>349</v>
      </c>
      <c r="I78" s="2" t="s">
        <v>261</v>
      </c>
      <c r="J78" s="4">
        <v>437.4</v>
      </c>
      <c r="K78" t="s">
        <v>74</v>
      </c>
      <c r="L78" s="4">
        <v>52.49</v>
      </c>
      <c r="M78" t="s">
        <v>74</v>
      </c>
      <c r="N78" s="4">
        <v>52.49</v>
      </c>
      <c r="O78" t="s">
        <v>74</v>
      </c>
      <c r="P78" s="4">
        <v>0</v>
      </c>
      <c r="Q78" t="s">
        <v>74</v>
      </c>
      <c r="R78" s="2" t="s">
        <v>75</v>
      </c>
      <c r="S78" s="4" t="s">
        <v>76</v>
      </c>
      <c r="T78" t="s">
        <v>74</v>
      </c>
      <c r="U78" s="2" t="s">
        <v>77</v>
      </c>
      <c r="V78" s="2" t="s">
        <v>78</v>
      </c>
      <c r="W78" s="2" t="s">
        <v>79</v>
      </c>
      <c r="X78" s="2" t="s">
        <v>300</v>
      </c>
      <c r="Y78" s="2" t="s">
        <v>119</v>
      </c>
      <c r="Z78" s="2" t="s">
        <v>81</v>
      </c>
      <c r="AA78" s="2" t="s">
        <v>467</v>
      </c>
      <c r="AB78" s="2" t="s">
        <v>468</v>
      </c>
      <c r="AC78" s="2" t="s">
        <v>59</v>
      </c>
      <c r="AD78" s="2" t="s">
        <v>469</v>
      </c>
      <c r="AE78" s="2" t="str">
        <f>+VLOOKUP(H78,'Mapeo Ramos'!A:C,3,0)</f>
        <v>Autos Flotas</v>
      </c>
      <c r="AF78" t="str">
        <f>+VLOOKUP(AE78,'Mapeo Ramos'!C:D,2,0)</f>
        <v>Flotas</v>
      </c>
      <c r="AG78" t="str">
        <f>+VLOOKUP(X78,'Mapeo Ramos'!I:J,2,0)</f>
        <v>ALLIANZ</v>
      </c>
      <c r="AH78">
        <f t="shared" si="1"/>
        <v>1</v>
      </c>
    </row>
    <row r="79" spans="1:34" ht="12.75" customHeight="1">
      <c r="A79" s="2" t="s">
        <v>470</v>
      </c>
      <c r="B79" s="2" t="s">
        <v>471</v>
      </c>
      <c r="C79" s="2" t="s">
        <v>472</v>
      </c>
      <c r="D79" s="3">
        <v>46023</v>
      </c>
      <c r="E79" s="3">
        <v>46023</v>
      </c>
      <c r="F79" s="3">
        <v>46023</v>
      </c>
      <c r="G79" s="2" t="s">
        <v>473</v>
      </c>
      <c r="H79" s="2" t="s">
        <v>461</v>
      </c>
      <c r="I79" s="2" t="s">
        <v>261</v>
      </c>
      <c r="J79" s="4">
        <v>728.67</v>
      </c>
      <c r="K79" t="s">
        <v>74</v>
      </c>
      <c r="L79" s="4">
        <v>87.44</v>
      </c>
      <c r="M79" t="s">
        <v>74</v>
      </c>
      <c r="N79" s="4">
        <v>87.44</v>
      </c>
      <c r="O79" t="s">
        <v>74</v>
      </c>
      <c r="P79" s="4">
        <v>0</v>
      </c>
      <c r="Q79" t="s">
        <v>74</v>
      </c>
      <c r="R79" s="2" t="s">
        <v>75</v>
      </c>
      <c r="S79" s="4" t="s">
        <v>76</v>
      </c>
      <c r="T79" t="s">
        <v>74</v>
      </c>
      <c r="U79" s="2" t="s">
        <v>77</v>
      </c>
      <c r="V79" s="2" t="s">
        <v>78</v>
      </c>
      <c r="W79" s="2" t="s">
        <v>79</v>
      </c>
      <c r="X79" s="2" t="s">
        <v>300</v>
      </c>
      <c r="Y79" s="2" t="s">
        <v>119</v>
      </c>
      <c r="Z79" s="2" t="s">
        <v>81</v>
      </c>
      <c r="AA79" s="2" t="s">
        <v>82</v>
      </c>
      <c r="AB79" s="2" t="s">
        <v>83</v>
      </c>
      <c r="AC79" s="2" t="s">
        <v>59</v>
      </c>
      <c r="AD79" s="2" t="s">
        <v>474</v>
      </c>
      <c r="AE79" s="2" t="str">
        <f>+VLOOKUP(H79,'Mapeo Ramos'!A:C,3,0)</f>
        <v>Autos Flotas</v>
      </c>
      <c r="AF79" t="str">
        <f>+VLOOKUP(AE79,'Mapeo Ramos'!C:D,2,0)</f>
        <v>Flotas</v>
      </c>
      <c r="AG79" t="str">
        <f>+VLOOKUP(X79,'Mapeo Ramos'!I:J,2,0)</f>
        <v>ALLIANZ</v>
      </c>
      <c r="AH79">
        <f t="shared" si="1"/>
        <v>1</v>
      </c>
    </row>
    <row r="80" spans="1:34" ht="12.75" customHeight="1">
      <c r="A80" s="2" t="s">
        <v>475</v>
      </c>
      <c r="B80" s="2" t="s">
        <v>476</v>
      </c>
      <c r="C80" s="2" t="s">
        <v>477</v>
      </c>
      <c r="D80" s="3">
        <v>46023</v>
      </c>
      <c r="E80" s="3">
        <v>46023</v>
      </c>
      <c r="F80" s="3">
        <v>46023</v>
      </c>
      <c r="G80" s="2" t="s">
        <v>466</v>
      </c>
      <c r="H80" s="2" t="s">
        <v>349</v>
      </c>
      <c r="I80" s="2" t="s">
        <v>261</v>
      </c>
      <c r="J80" s="4">
        <v>3735.27</v>
      </c>
      <c r="K80" t="s">
        <v>74</v>
      </c>
      <c r="L80" s="4">
        <v>448.23</v>
      </c>
      <c r="M80" t="s">
        <v>74</v>
      </c>
      <c r="N80" s="4">
        <v>448.23</v>
      </c>
      <c r="O80" t="s">
        <v>74</v>
      </c>
      <c r="P80" s="4">
        <v>0</v>
      </c>
      <c r="Q80" t="s">
        <v>74</v>
      </c>
      <c r="R80" s="2" t="s">
        <v>75</v>
      </c>
      <c r="S80" s="4" t="s">
        <v>76</v>
      </c>
      <c r="T80" t="s">
        <v>74</v>
      </c>
      <c r="U80" s="2" t="s">
        <v>77</v>
      </c>
      <c r="V80" s="2" t="s">
        <v>78</v>
      </c>
      <c r="W80" s="2" t="s">
        <v>79</v>
      </c>
      <c r="X80" s="2" t="s">
        <v>300</v>
      </c>
      <c r="Y80" s="2" t="s">
        <v>119</v>
      </c>
      <c r="Z80" s="2" t="s">
        <v>81</v>
      </c>
      <c r="AA80" s="2" t="s">
        <v>467</v>
      </c>
      <c r="AB80" s="2" t="s">
        <v>468</v>
      </c>
      <c r="AC80" s="2" t="s">
        <v>59</v>
      </c>
      <c r="AD80" s="2" t="s">
        <v>469</v>
      </c>
      <c r="AE80" s="2" t="str">
        <f>+VLOOKUP(H80,'Mapeo Ramos'!A:C,3,0)</f>
        <v>Autos Flotas</v>
      </c>
      <c r="AF80" t="str">
        <f>+VLOOKUP(AE80,'Mapeo Ramos'!C:D,2,0)</f>
        <v>Flotas</v>
      </c>
      <c r="AG80" t="str">
        <f>+VLOOKUP(X80,'Mapeo Ramos'!I:J,2,0)</f>
        <v>ALLIANZ</v>
      </c>
      <c r="AH80">
        <f t="shared" si="1"/>
        <v>1</v>
      </c>
    </row>
    <row r="81" spans="1:34" ht="12.75" customHeight="1">
      <c r="A81" s="2" t="s">
        <v>478</v>
      </c>
      <c r="B81" s="2" t="s">
        <v>479</v>
      </c>
      <c r="C81" s="2" t="s">
        <v>480</v>
      </c>
      <c r="D81" s="3">
        <v>46023</v>
      </c>
      <c r="E81" s="3">
        <v>46023</v>
      </c>
      <c r="F81" s="3">
        <v>46023</v>
      </c>
      <c r="G81" s="2" t="s">
        <v>481</v>
      </c>
      <c r="H81" s="2" t="s">
        <v>349</v>
      </c>
      <c r="I81" s="2" t="s">
        <v>261</v>
      </c>
      <c r="J81" s="4">
        <v>383.74</v>
      </c>
      <c r="K81" t="s">
        <v>74</v>
      </c>
      <c r="L81" s="4">
        <v>46.05</v>
      </c>
      <c r="M81" t="s">
        <v>74</v>
      </c>
      <c r="N81" s="4">
        <v>46.05</v>
      </c>
      <c r="O81" t="s">
        <v>74</v>
      </c>
      <c r="P81" s="4">
        <v>0</v>
      </c>
      <c r="Q81" t="s">
        <v>74</v>
      </c>
      <c r="R81" s="2" t="s">
        <v>75</v>
      </c>
      <c r="S81" s="4" t="s">
        <v>76</v>
      </c>
      <c r="T81" t="s">
        <v>74</v>
      </c>
      <c r="U81" s="2" t="s">
        <v>77</v>
      </c>
      <c r="V81" s="2" t="s">
        <v>78</v>
      </c>
      <c r="W81" s="2" t="s">
        <v>79</v>
      </c>
      <c r="X81" s="2" t="s">
        <v>300</v>
      </c>
      <c r="Y81" s="2" t="s">
        <v>119</v>
      </c>
      <c r="Z81" s="2" t="s">
        <v>81</v>
      </c>
      <c r="AA81" s="2" t="s">
        <v>482</v>
      </c>
      <c r="AB81" s="2" t="s">
        <v>483</v>
      </c>
      <c r="AC81" s="2" t="s">
        <v>168</v>
      </c>
      <c r="AD81" s="2" t="s">
        <v>484</v>
      </c>
      <c r="AE81" s="2" t="str">
        <f>+VLOOKUP(H81,'Mapeo Ramos'!A:C,3,0)</f>
        <v>Autos Flotas</v>
      </c>
      <c r="AF81" t="str">
        <f>+VLOOKUP(AE81,'Mapeo Ramos'!C:D,2,0)</f>
        <v>Flotas</v>
      </c>
      <c r="AG81" t="str">
        <f>+VLOOKUP(X81,'Mapeo Ramos'!I:J,2,0)</f>
        <v>ALLIANZ</v>
      </c>
      <c r="AH81">
        <f t="shared" si="1"/>
        <v>1</v>
      </c>
    </row>
    <row r="82" spans="1:34" ht="12.75" customHeight="1">
      <c r="A82" s="2" t="s">
        <v>485</v>
      </c>
      <c r="B82" s="2" t="s">
        <v>486</v>
      </c>
      <c r="C82" s="2" t="s">
        <v>487</v>
      </c>
      <c r="D82" s="3">
        <v>46023</v>
      </c>
      <c r="E82" s="3">
        <v>46023</v>
      </c>
      <c r="F82" s="3">
        <v>46023</v>
      </c>
      <c r="G82" s="2" t="s">
        <v>466</v>
      </c>
      <c r="H82" s="2" t="s">
        <v>349</v>
      </c>
      <c r="I82" s="2" t="s">
        <v>261</v>
      </c>
      <c r="J82" s="4">
        <v>383.74</v>
      </c>
      <c r="K82" t="s">
        <v>74</v>
      </c>
      <c r="L82" s="4">
        <v>46.05</v>
      </c>
      <c r="M82" t="s">
        <v>74</v>
      </c>
      <c r="N82" s="4">
        <v>46.05</v>
      </c>
      <c r="O82" t="s">
        <v>74</v>
      </c>
      <c r="P82" s="4">
        <v>0</v>
      </c>
      <c r="Q82" t="s">
        <v>74</v>
      </c>
      <c r="R82" s="2" t="s">
        <v>75</v>
      </c>
      <c r="S82" s="4" t="s">
        <v>76</v>
      </c>
      <c r="T82" t="s">
        <v>74</v>
      </c>
      <c r="U82" s="2" t="s">
        <v>77</v>
      </c>
      <c r="V82" s="2" t="s">
        <v>78</v>
      </c>
      <c r="W82" s="2" t="s">
        <v>79</v>
      </c>
      <c r="X82" s="2" t="s">
        <v>300</v>
      </c>
      <c r="Y82" s="2" t="s">
        <v>119</v>
      </c>
      <c r="Z82" s="2" t="s">
        <v>81</v>
      </c>
      <c r="AA82" s="2" t="s">
        <v>467</v>
      </c>
      <c r="AB82" s="2" t="s">
        <v>468</v>
      </c>
      <c r="AC82" s="2" t="s">
        <v>59</v>
      </c>
      <c r="AD82" s="2" t="s">
        <v>469</v>
      </c>
      <c r="AE82" s="2" t="str">
        <f>+VLOOKUP(H82,'Mapeo Ramos'!A:C,3,0)</f>
        <v>Autos Flotas</v>
      </c>
      <c r="AF82" t="str">
        <f>+VLOOKUP(AE82,'Mapeo Ramos'!C:D,2,0)</f>
        <v>Flotas</v>
      </c>
      <c r="AG82" t="str">
        <f>+VLOOKUP(X82,'Mapeo Ramos'!I:J,2,0)</f>
        <v>ALLIANZ</v>
      </c>
      <c r="AH82">
        <f t="shared" si="1"/>
        <v>1</v>
      </c>
    </row>
    <row r="83" spans="1:34" ht="12.75" customHeight="1">
      <c r="A83" s="2" t="s">
        <v>488</v>
      </c>
      <c r="B83" s="2" t="s">
        <v>489</v>
      </c>
      <c r="C83" s="2" t="s">
        <v>490</v>
      </c>
      <c r="D83" s="3">
        <v>46023</v>
      </c>
      <c r="E83" s="3">
        <v>46023</v>
      </c>
      <c r="F83" s="3">
        <v>46023</v>
      </c>
      <c r="G83" s="2" t="s">
        <v>491</v>
      </c>
      <c r="H83" s="2" t="s">
        <v>349</v>
      </c>
      <c r="I83" s="2" t="s">
        <v>261</v>
      </c>
      <c r="J83" s="4">
        <v>1863.28</v>
      </c>
      <c r="K83" t="s">
        <v>74</v>
      </c>
      <c r="L83" s="4">
        <v>223.59</v>
      </c>
      <c r="M83" t="s">
        <v>74</v>
      </c>
      <c r="N83" s="4">
        <v>223.59</v>
      </c>
      <c r="O83" t="s">
        <v>74</v>
      </c>
      <c r="P83" s="4">
        <v>0</v>
      </c>
      <c r="Q83" t="s">
        <v>74</v>
      </c>
      <c r="R83" s="2" t="s">
        <v>75</v>
      </c>
      <c r="S83" s="4" t="s">
        <v>76</v>
      </c>
      <c r="T83" t="s">
        <v>74</v>
      </c>
      <c r="U83" s="2" t="s">
        <v>77</v>
      </c>
      <c r="V83" s="2" t="s">
        <v>78</v>
      </c>
      <c r="W83" s="2" t="s">
        <v>79</v>
      </c>
      <c r="X83" s="2" t="s">
        <v>300</v>
      </c>
      <c r="Y83" s="2" t="s">
        <v>119</v>
      </c>
      <c r="Z83" s="2" t="s">
        <v>81</v>
      </c>
      <c r="AA83" s="2" t="s">
        <v>82</v>
      </c>
      <c r="AB83" s="2" t="s">
        <v>101</v>
      </c>
      <c r="AC83" s="2" t="s">
        <v>168</v>
      </c>
      <c r="AD83" s="2" t="s">
        <v>492</v>
      </c>
      <c r="AE83" s="2" t="str">
        <f>+VLOOKUP(H83,'Mapeo Ramos'!A:C,3,0)</f>
        <v>Autos Flotas</v>
      </c>
      <c r="AF83" t="str">
        <f>+VLOOKUP(AE83,'Mapeo Ramos'!C:D,2,0)</f>
        <v>Flotas</v>
      </c>
      <c r="AG83" t="str">
        <f>+VLOOKUP(X83,'Mapeo Ramos'!I:J,2,0)</f>
        <v>ALLIANZ</v>
      </c>
      <c r="AH83">
        <f t="shared" si="1"/>
        <v>1</v>
      </c>
    </row>
    <row r="84" spans="1:34" ht="12.75" customHeight="1">
      <c r="A84" s="2" t="s">
        <v>493</v>
      </c>
      <c r="B84" s="2" t="s">
        <v>494</v>
      </c>
      <c r="C84" s="2" t="s">
        <v>495</v>
      </c>
      <c r="D84" s="3">
        <v>46023</v>
      </c>
      <c r="E84" s="3">
        <v>46023</v>
      </c>
      <c r="F84" s="3">
        <v>46023</v>
      </c>
      <c r="G84" s="2" t="s">
        <v>348</v>
      </c>
      <c r="H84" s="2" t="s">
        <v>349</v>
      </c>
      <c r="I84" s="2" t="s">
        <v>261</v>
      </c>
      <c r="J84" s="4">
        <v>1247.42</v>
      </c>
      <c r="K84" t="s">
        <v>74</v>
      </c>
      <c r="L84" s="4">
        <v>149.69</v>
      </c>
      <c r="M84" t="s">
        <v>74</v>
      </c>
      <c r="N84" s="4">
        <v>149.69</v>
      </c>
      <c r="O84" t="s">
        <v>74</v>
      </c>
      <c r="P84" s="4">
        <v>0</v>
      </c>
      <c r="Q84" t="s">
        <v>74</v>
      </c>
      <c r="R84" s="2" t="s">
        <v>75</v>
      </c>
      <c r="S84" s="4" t="s">
        <v>76</v>
      </c>
      <c r="T84" t="s">
        <v>74</v>
      </c>
      <c r="U84" s="2" t="s">
        <v>77</v>
      </c>
      <c r="V84" s="2" t="s">
        <v>78</v>
      </c>
      <c r="W84" s="2" t="s">
        <v>79</v>
      </c>
      <c r="X84" s="2" t="s">
        <v>300</v>
      </c>
      <c r="Y84" s="2" t="s">
        <v>119</v>
      </c>
      <c r="Z84" s="2" t="s">
        <v>81</v>
      </c>
      <c r="AA84" s="2" t="s">
        <v>350</v>
      </c>
      <c r="AB84" s="2" t="s">
        <v>351</v>
      </c>
      <c r="AC84" s="2" t="s">
        <v>168</v>
      </c>
      <c r="AD84" s="2" t="s">
        <v>352</v>
      </c>
      <c r="AE84" s="2" t="str">
        <f>+VLOOKUP(H84,'Mapeo Ramos'!A:C,3,0)</f>
        <v>Autos Flotas</v>
      </c>
      <c r="AF84" t="str">
        <f>+VLOOKUP(AE84,'Mapeo Ramos'!C:D,2,0)</f>
        <v>Flotas</v>
      </c>
      <c r="AG84" t="str">
        <f>+VLOOKUP(X84,'Mapeo Ramos'!I:J,2,0)</f>
        <v>ALLIANZ</v>
      </c>
      <c r="AH84">
        <f t="shared" si="1"/>
        <v>1</v>
      </c>
    </row>
    <row r="85" spans="1:34" ht="12.75" customHeight="1">
      <c r="A85" s="2" t="s">
        <v>496</v>
      </c>
      <c r="B85" s="2" t="s">
        <v>497</v>
      </c>
      <c r="C85" s="2" t="s">
        <v>498</v>
      </c>
      <c r="D85" s="3">
        <v>46023</v>
      </c>
      <c r="E85" s="3">
        <v>46023</v>
      </c>
      <c r="F85" s="3">
        <v>46023</v>
      </c>
      <c r="G85" s="2" t="s">
        <v>499</v>
      </c>
      <c r="H85" s="2" t="s">
        <v>349</v>
      </c>
      <c r="I85" s="2" t="s">
        <v>261</v>
      </c>
      <c r="J85" s="4">
        <v>383.74</v>
      </c>
      <c r="K85" t="s">
        <v>74</v>
      </c>
      <c r="L85" s="4">
        <v>46.05</v>
      </c>
      <c r="M85" t="s">
        <v>74</v>
      </c>
      <c r="N85" s="4">
        <v>46.05</v>
      </c>
      <c r="O85" t="s">
        <v>74</v>
      </c>
      <c r="P85" s="4">
        <v>0</v>
      </c>
      <c r="Q85" t="s">
        <v>74</v>
      </c>
      <c r="R85" s="2" t="s">
        <v>75</v>
      </c>
      <c r="S85" s="4" t="s">
        <v>76</v>
      </c>
      <c r="T85" t="s">
        <v>74</v>
      </c>
      <c r="U85" s="2" t="s">
        <v>77</v>
      </c>
      <c r="V85" s="2" t="s">
        <v>78</v>
      </c>
      <c r="W85" s="2" t="s">
        <v>79</v>
      </c>
      <c r="X85" s="2" t="s">
        <v>300</v>
      </c>
      <c r="Y85" s="2" t="s">
        <v>119</v>
      </c>
      <c r="Z85" s="2" t="s">
        <v>81</v>
      </c>
      <c r="AA85" s="2" t="s">
        <v>500</v>
      </c>
      <c r="AB85" s="2" t="s">
        <v>501</v>
      </c>
      <c r="AC85" s="2" t="s">
        <v>59</v>
      </c>
      <c r="AD85" s="2" t="s">
        <v>502</v>
      </c>
      <c r="AE85" s="2" t="str">
        <f>+VLOOKUP(H85,'Mapeo Ramos'!A:C,3,0)</f>
        <v>Autos Flotas</v>
      </c>
      <c r="AF85" t="str">
        <f>+VLOOKUP(AE85,'Mapeo Ramos'!C:D,2,0)</f>
        <v>Flotas</v>
      </c>
      <c r="AG85" t="str">
        <f>+VLOOKUP(X85,'Mapeo Ramos'!I:J,2,0)</f>
        <v>ALLIANZ</v>
      </c>
      <c r="AH85">
        <f t="shared" si="1"/>
        <v>1</v>
      </c>
    </row>
    <row r="86" spans="1:34" ht="12.75" customHeight="1">
      <c r="A86" s="2" t="s">
        <v>503</v>
      </c>
      <c r="B86" s="2" t="s">
        <v>504</v>
      </c>
      <c r="C86" s="2" t="s">
        <v>505</v>
      </c>
      <c r="D86" s="3">
        <v>46023</v>
      </c>
      <c r="E86" s="3">
        <v>46023</v>
      </c>
      <c r="F86" s="3">
        <v>46023</v>
      </c>
      <c r="G86" s="2" t="s">
        <v>506</v>
      </c>
      <c r="H86" s="2" t="s">
        <v>349</v>
      </c>
      <c r="I86" s="2" t="s">
        <v>261</v>
      </c>
      <c r="J86" s="4">
        <v>383.74</v>
      </c>
      <c r="K86" t="s">
        <v>74</v>
      </c>
      <c r="L86" s="4">
        <v>46.05</v>
      </c>
      <c r="M86" t="s">
        <v>74</v>
      </c>
      <c r="N86" s="4">
        <v>46.05</v>
      </c>
      <c r="O86" t="s">
        <v>74</v>
      </c>
      <c r="P86" s="4">
        <v>0</v>
      </c>
      <c r="Q86" t="s">
        <v>74</v>
      </c>
      <c r="R86" s="2" t="s">
        <v>75</v>
      </c>
      <c r="S86" s="4" t="s">
        <v>76</v>
      </c>
      <c r="T86" t="s">
        <v>74</v>
      </c>
      <c r="U86" s="2" t="s">
        <v>77</v>
      </c>
      <c r="V86" s="2" t="s">
        <v>78</v>
      </c>
      <c r="W86" s="2" t="s">
        <v>79</v>
      </c>
      <c r="X86" s="2" t="s">
        <v>300</v>
      </c>
      <c r="Y86" s="2" t="s">
        <v>119</v>
      </c>
      <c r="Z86" s="2" t="s">
        <v>81</v>
      </c>
      <c r="AA86" s="2" t="s">
        <v>507</v>
      </c>
      <c r="AB86" s="2" t="s">
        <v>508</v>
      </c>
      <c r="AC86" s="2" t="s">
        <v>59</v>
      </c>
      <c r="AD86" s="2" t="s">
        <v>509</v>
      </c>
      <c r="AE86" s="2" t="str">
        <f>+VLOOKUP(H86,'Mapeo Ramos'!A:C,3,0)</f>
        <v>Autos Flotas</v>
      </c>
      <c r="AF86" t="str">
        <f>+VLOOKUP(AE86,'Mapeo Ramos'!C:D,2,0)</f>
        <v>Flotas</v>
      </c>
      <c r="AG86" t="str">
        <f>+VLOOKUP(X86,'Mapeo Ramos'!I:J,2,0)</f>
        <v>ALLIANZ</v>
      </c>
      <c r="AH86">
        <f t="shared" si="1"/>
        <v>1</v>
      </c>
    </row>
    <row r="87" spans="1:34" ht="12.75" customHeight="1">
      <c r="A87" s="2" t="s">
        <v>510</v>
      </c>
      <c r="B87" s="2" t="s">
        <v>511</v>
      </c>
      <c r="C87" s="2" t="s">
        <v>512</v>
      </c>
      <c r="D87" s="3">
        <v>46023</v>
      </c>
      <c r="E87" s="3">
        <v>46023</v>
      </c>
      <c r="F87" s="3">
        <v>46023</v>
      </c>
      <c r="G87" s="2" t="s">
        <v>513</v>
      </c>
      <c r="H87" s="2" t="s">
        <v>461</v>
      </c>
      <c r="I87" s="2" t="s">
        <v>261</v>
      </c>
      <c r="J87" s="4">
        <v>1762.6</v>
      </c>
      <c r="K87" t="s">
        <v>74</v>
      </c>
      <c r="L87" s="4">
        <v>211.51</v>
      </c>
      <c r="M87" t="s">
        <v>74</v>
      </c>
      <c r="N87" s="4">
        <v>211.51</v>
      </c>
      <c r="O87" t="s">
        <v>74</v>
      </c>
      <c r="P87" s="4">
        <v>0</v>
      </c>
      <c r="Q87" t="s">
        <v>74</v>
      </c>
      <c r="R87" s="2" t="s">
        <v>75</v>
      </c>
      <c r="S87" s="4" t="s">
        <v>76</v>
      </c>
      <c r="T87" t="s">
        <v>74</v>
      </c>
      <c r="U87" s="2" t="s">
        <v>77</v>
      </c>
      <c r="V87" s="2" t="s">
        <v>78</v>
      </c>
      <c r="W87" s="2" t="s">
        <v>79</v>
      </c>
      <c r="X87" s="2" t="s">
        <v>300</v>
      </c>
      <c r="Y87" s="2" t="s">
        <v>119</v>
      </c>
      <c r="Z87" s="2" t="s">
        <v>81</v>
      </c>
      <c r="AA87" s="2" t="s">
        <v>230</v>
      </c>
      <c r="AB87" s="2" t="s">
        <v>101</v>
      </c>
      <c r="AC87" s="2" t="s">
        <v>168</v>
      </c>
      <c r="AD87" s="2" t="s">
        <v>514</v>
      </c>
      <c r="AE87" s="2" t="str">
        <f>+VLOOKUP(H87,'Mapeo Ramos'!A:C,3,0)</f>
        <v>Autos Flotas</v>
      </c>
      <c r="AF87" t="str">
        <f>+VLOOKUP(AE87,'Mapeo Ramos'!C:D,2,0)</f>
        <v>Flotas</v>
      </c>
      <c r="AG87" t="str">
        <f>+VLOOKUP(X87,'Mapeo Ramos'!I:J,2,0)</f>
        <v>ALLIANZ</v>
      </c>
      <c r="AH87">
        <f t="shared" si="1"/>
        <v>1</v>
      </c>
    </row>
    <row r="88" spans="1:34" ht="12.75" customHeight="1">
      <c r="A88" s="2" t="s">
        <v>515</v>
      </c>
      <c r="B88" s="2" t="s">
        <v>516</v>
      </c>
      <c r="C88" s="2" t="s">
        <v>517</v>
      </c>
      <c r="D88" s="3">
        <v>46023</v>
      </c>
      <c r="E88" s="3">
        <v>46023</v>
      </c>
      <c r="F88" s="3">
        <v>46023</v>
      </c>
      <c r="G88" s="2" t="s">
        <v>518</v>
      </c>
      <c r="H88" s="2" t="s">
        <v>461</v>
      </c>
      <c r="I88" s="2" t="s">
        <v>261</v>
      </c>
      <c r="J88" s="4">
        <v>2136.73</v>
      </c>
      <c r="K88" t="s">
        <v>74</v>
      </c>
      <c r="L88" s="4">
        <v>256.41000000000003</v>
      </c>
      <c r="M88" t="s">
        <v>74</v>
      </c>
      <c r="N88" s="4">
        <v>256.41000000000003</v>
      </c>
      <c r="O88" t="s">
        <v>74</v>
      </c>
      <c r="P88" s="4">
        <v>0</v>
      </c>
      <c r="Q88" t="s">
        <v>74</v>
      </c>
      <c r="R88" s="2" t="s">
        <v>75</v>
      </c>
      <c r="S88" s="4" t="s">
        <v>76</v>
      </c>
      <c r="T88" t="s">
        <v>74</v>
      </c>
      <c r="U88" s="2" t="s">
        <v>77</v>
      </c>
      <c r="V88" s="2" t="s">
        <v>78</v>
      </c>
      <c r="W88" s="2" t="s">
        <v>79</v>
      </c>
      <c r="X88" s="2" t="s">
        <v>300</v>
      </c>
      <c r="Y88" s="2" t="s">
        <v>119</v>
      </c>
      <c r="Z88" s="2" t="s">
        <v>81</v>
      </c>
      <c r="AA88" s="2" t="s">
        <v>236</v>
      </c>
      <c r="AB88" s="2" t="s">
        <v>83</v>
      </c>
      <c r="AC88" s="2" t="s">
        <v>59</v>
      </c>
      <c r="AD88" s="2" t="s">
        <v>519</v>
      </c>
      <c r="AE88" s="2" t="str">
        <f>+VLOOKUP(H88,'Mapeo Ramos'!A:C,3,0)</f>
        <v>Autos Flotas</v>
      </c>
      <c r="AF88" t="str">
        <f>+VLOOKUP(AE88,'Mapeo Ramos'!C:D,2,0)</f>
        <v>Flotas</v>
      </c>
      <c r="AG88" t="str">
        <f>+VLOOKUP(X88,'Mapeo Ramos'!I:J,2,0)</f>
        <v>ALLIANZ</v>
      </c>
      <c r="AH88">
        <f t="shared" si="1"/>
        <v>1</v>
      </c>
    </row>
    <row r="89" spans="1:34" ht="12.75" customHeight="1">
      <c r="A89" s="2" t="s">
        <v>520</v>
      </c>
      <c r="B89" s="2" t="s">
        <v>521</v>
      </c>
      <c r="C89" s="2" t="s">
        <v>522</v>
      </c>
      <c r="D89" s="3">
        <v>46023</v>
      </c>
      <c r="E89" s="3">
        <v>46023</v>
      </c>
      <c r="F89" s="3">
        <v>46023</v>
      </c>
      <c r="G89" s="2" t="s">
        <v>518</v>
      </c>
      <c r="H89" s="2" t="s">
        <v>461</v>
      </c>
      <c r="I89" s="2" t="s">
        <v>261</v>
      </c>
      <c r="J89" s="4">
        <v>1904.82</v>
      </c>
      <c r="K89" t="s">
        <v>74</v>
      </c>
      <c r="L89" s="4">
        <v>228.58</v>
      </c>
      <c r="M89" t="s">
        <v>74</v>
      </c>
      <c r="N89" s="4">
        <v>228.58</v>
      </c>
      <c r="O89" t="s">
        <v>74</v>
      </c>
      <c r="P89" s="4">
        <v>0</v>
      </c>
      <c r="Q89" t="s">
        <v>74</v>
      </c>
      <c r="R89" s="2" t="s">
        <v>75</v>
      </c>
      <c r="S89" s="4" t="s">
        <v>76</v>
      </c>
      <c r="T89" t="s">
        <v>74</v>
      </c>
      <c r="U89" s="2" t="s">
        <v>77</v>
      </c>
      <c r="V89" s="2" t="s">
        <v>78</v>
      </c>
      <c r="W89" s="2" t="s">
        <v>79</v>
      </c>
      <c r="X89" s="2" t="s">
        <v>300</v>
      </c>
      <c r="Y89" s="2" t="s">
        <v>119</v>
      </c>
      <c r="Z89" s="2" t="s">
        <v>81</v>
      </c>
      <c r="AA89" s="2" t="s">
        <v>236</v>
      </c>
      <c r="AB89" s="2" t="s">
        <v>83</v>
      </c>
      <c r="AC89" s="2" t="s">
        <v>59</v>
      </c>
      <c r="AD89" s="2" t="s">
        <v>519</v>
      </c>
      <c r="AE89" s="2" t="str">
        <f>+VLOOKUP(H89,'Mapeo Ramos'!A:C,3,0)</f>
        <v>Autos Flotas</v>
      </c>
      <c r="AF89" t="str">
        <f>+VLOOKUP(AE89,'Mapeo Ramos'!C:D,2,0)</f>
        <v>Flotas</v>
      </c>
      <c r="AG89" t="str">
        <f>+VLOOKUP(X89,'Mapeo Ramos'!I:J,2,0)</f>
        <v>ALLIANZ</v>
      </c>
      <c r="AH89">
        <f t="shared" si="1"/>
        <v>1</v>
      </c>
    </row>
    <row r="90" spans="1:34" ht="12.75" customHeight="1">
      <c r="A90" s="2" t="s">
        <v>523</v>
      </c>
      <c r="B90" s="2" t="s">
        <v>524</v>
      </c>
      <c r="C90" s="2" t="s">
        <v>525</v>
      </c>
      <c r="D90" s="3">
        <v>46023</v>
      </c>
      <c r="E90" s="3">
        <v>46023</v>
      </c>
      <c r="F90" s="3">
        <v>46023</v>
      </c>
      <c r="G90" s="2" t="s">
        <v>518</v>
      </c>
      <c r="H90" s="2" t="s">
        <v>461</v>
      </c>
      <c r="I90" s="2" t="s">
        <v>261</v>
      </c>
      <c r="J90" s="4">
        <v>2130.73</v>
      </c>
      <c r="K90" t="s">
        <v>74</v>
      </c>
      <c r="L90" s="4">
        <v>255.69</v>
      </c>
      <c r="M90" t="s">
        <v>74</v>
      </c>
      <c r="N90" s="4">
        <v>255.69</v>
      </c>
      <c r="O90" t="s">
        <v>74</v>
      </c>
      <c r="P90" s="4">
        <v>0</v>
      </c>
      <c r="Q90" t="s">
        <v>74</v>
      </c>
      <c r="R90" s="2" t="s">
        <v>75</v>
      </c>
      <c r="S90" s="4" t="s">
        <v>76</v>
      </c>
      <c r="T90" t="s">
        <v>74</v>
      </c>
      <c r="U90" s="2" t="s">
        <v>77</v>
      </c>
      <c r="V90" s="2" t="s">
        <v>78</v>
      </c>
      <c r="W90" s="2" t="s">
        <v>79</v>
      </c>
      <c r="X90" s="2" t="s">
        <v>300</v>
      </c>
      <c r="Y90" s="2" t="s">
        <v>119</v>
      </c>
      <c r="Z90" s="2" t="s">
        <v>81</v>
      </c>
      <c r="AA90" s="2" t="s">
        <v>236</v>
      </c>
      <c r="AB90" s="2" t="s">
        <v>83</v>
      </c>
      <c r="AC90" s="2" t="s">
        <v>59</v>
      </c>
      <c r="AD90" s="2" t="s">
        <v>519</v>
      </c>
      <c r="AE90" s="2" t="str">
        <f>+VLOOKUP(H90,'Mapeo Ramos'!A:C,3,0)</f>
        <v>Autos Flotas</v>
      </c>
      <c r="AF90" t="str">
        <f>+VLOOKUP(AE90,'Mapeo Ramos'!C:D,2,0)</f>
        <v>Flotas</v>
      </c>
      <c r="AG90" t="str">
        <f>+VLOOKUP(X90,'Mapeo Ramos'!I:J,2,0)</f>
        <v>ALLIANZ</v>
      </c>
      <c r="AH90">
        <f t="shared" si="1"/>
        <v>1</v>
      </c>
    </row>
    <row r="91" spans="1:34" ht="12.75" customHeight="1">
      <c r="A91" s="2" t="s">
        <v>526</v>
      </c>
      <c r="B91" s="2" t="s">
        <v>527</v>
      </c>
      <c r="C91" s="2" t="s">
        <v>528</v>
      </c>
      <c r="D91" s="3">
        <v>46023</v>
      </c>
      <c r="E91" s="3">
        <v>46023</v>
      </c>
      <c r="F91" s="3">
        <v>46023</v>
      </c>
      <c r="G91" s="2" t="s">
        <v>529</v>
      </c>
      <c r="H91" s="2" t="s">
        <v>461</v>
      </c>
      <c r="I91" s="2" t="s">
        <v>261</v>
      </c>
      <c r="J91" s="4">
        <v>2267.27</v>
      </c>
      <c r="K91" t="s">
        <v>74</v>
      </c>
      <c r="L91" s="4">
        <v>272.07</v>
      </c>
      <c r="M91" t="s">
        <v>74</v>
      </c>
      <c r="N91" s="4">
        <v>272.07</v>
      </c>
      <c r="O91" t="s">
        <v>74</v>
      </c>
      <c r="P91" s="4">
        <v>0</v>
      </c>
      <c r="Q91" t="s">
        <v>74</v>
      </c>
      <c r="R91" s="2" t="s">
        <v>75</v>
      </c>
      <c r="S91" s="4" t="s">
        <v>76</v>
      </c>
      <c r="T91" t="s">
        <v>74</v>
      </c>
      <c r="U91" s="2" t="s">
        <v>77</v>
      </c>
      <c r="V91" s="2" t="s">
        <v>78</v>
      </c>
      <c r="W91" s="2" t="s">
        <v>79</v>
      </c>
      <c r="X91" s="2" t="s">
        <v>300</v>
      </c>
      <c r="Y91" s="2" t="s">
        <v>119</v>
      </c>
      <c r="Z91" s="2" t="s">
        <v>81</v>
      </c>
      <c r="AA91" s="2" t="s">
        <v>82</v>
      </c>
      <c r="AB91" s="2" t="s">
        <v>83</v>
      </c>
      <c r="AC91" s="2" t="s">
        <v>168</v>
      </c>
      <c r="AD91" s="2" t="s">
        <v>530</v>
      </c>
      <c r="AE91" s="2" t="str">
        <f>+VLOOKUP(H91,'Mapeo Ramos'!A:C,3,0)</f>
        <v>Autos Flotas</v>
      </c>
      <c r="AF91" t="str">
        <f>+VLOOKUP(AE91,'Mapeo Ramos'!C:D,2,0)</f>
        <v>Flotas</v>
      </c>
      <c r="AG91" t="str">
        <f>+VLOOKUP(X91,'Mapeo Ramos'!I:J,2,0)</f>
        <v>ALLIANZ</v>
      </c>
      <c r="AH91">
        <f t="shared" si="1"/>
        <v>1</v>
      </c>
    </row>
    <row r="92" spans="1:34" ht="12.75" customHeight="1">
      <c r="A92" s="2" t="s">
        <v>531</v>
      </c>
      <c r="B92" s="2" t="s">
        <v>532</v>
      </c>
      <c r="C92" s="2" t="s">
        <v>533</v>
      </c>
      <c r="D92" s="3">
        <v>46023</v>
      </c>
      <c r="E92" s="3">
        <v>46023</v>
      </c>
      <c r="F92" s="3">
        <v>46023</v>
      </c>
      <c r="G92" s="2" t="s">
        <v>534</v>
      </c>
      <c r="H92" s="2" t="s">
        <v>461</v>
      </c>
      <c r="I92" s="2" t="s">
        <v>261</v>
      </c>
      <c r="J92" s="4">
        <v>5322.89</v>
      </c>
      <c r="K92" t="s">
        <v>74</v>
      </c>
      <c r="L92" s="4">
        <v>638.75</v>
      </c>
      <c r="M92" t="s">
        <v>74</v>
      </c>
      <c r="N92" s="4">
        <v>638.75</v>
      </c>
      <c r="O92" t="s">
        <v>74</v>
      </c>
      <c r="P92" s="4">
        <v>0</v>
      </c>
      <c r="Q92" t="s">
        <v>74</v>
      </c>
      <c r="R92" s="2" t="s">
        <v>75</v>
      </c>
      <c r="S92" s="4" t="s">
        <v>76</v>
      </c>
      <c r="T92" t="s">
        <v>74</v>
      </c>
      <c r="U92" s="2" t="s">
        <v>77</v>
      </c>
      <c r="V92" s="2" t="s">
        <v>78</v>
      </c>
      <c r="W92" s="2" t="s">
        <v>79</v>
      </c>
      <c r="X92" s="2" t="s">
        <v>300</v>
      </c>
      <c r="Y92" s="2" t="s">
        <v>119</v>
      </c>
      <c r="Z92" s="2" t="s">
        <v>81</v>
      </c>
      <c r="AA92" s="2" t="s">
        <v>535</v>
      </c>
      <c r="AB92" s="2" t="s">
        <v>536</v>
      </c>
      <c r="AC92" s="2" t="s">
        <v>168</v>
      </c>
      <c r="AD92" s="2" t="s">
        <v>537</v>
      </c>
      <c r="AE92" s="2" t="str">
        <f>+VLOOKUP(H92,'Mapeo Ramos'!A:C,3,0)</f>
        <v>Autos Flotas</v>
      </c>
      <c r="AF92" t="str">
        <f>+VLOOKUP(AE92,'Mapeo Ramos'!C:D,2,0)</f>
        <v>Flotas</v>
      </c>
      <c r="AG92" t="str">
        <f>+VLOOKUP(X92,'Mapeo Ramos'!I:J,2,0)</f>
        <v>ALLIANZ</v>
      </c>
      <c r="AH92">
        <f t="shared" si="1"/>
        <v>1</v>
      </c>
    </row>
    <row r="93" spans="1:34" ht="12.75" customHeight="1">
      <c r="A93" s="2" t="s">
        <v>538</v>
      </c>
      <c r="B93" s="2" t="s">
        <v>539</v>
      </c>
      <c r="C93" s="2" t="s">
        <v>540</v>
      </c>
      <c r="D93" s="3">
        <v>46023</v>
      </c>
      <c r="E93" s="3">
        <v>46023</v>
      </c>
      <c r="F93" s="3">
        <v>46023</v>
      </c>
      <c r="G93" s="2" t="s">
        <v>541</v>
      </c>
      <c r="H93" s="2" t="s">
        <v>299</v>
      </c>
      <c r="I93" s="2" t="s">
        <v>261</v>
      </c>
      <c r="J93" s="4">
        <v>1567.71</v>
      </c>
      <c r="K93" t="s">
        <v>74</v>
      </c>
      <c r="L93" s="4">
        <v>188.13</v>
      </c>
      <c r="M93" t="s">
        <v>74</v>
      </c>
      <c r="N93" s="4">
        <v>188.13</v>
      </c>
      <c r="O93" t="s">
        <v>74</v>
      </c>
      <c r="P93" s="4">
        <v>0</v>
      </c>
      <c r="Q93" t="s">
        <v>74</v>
      </c>
      <c r="R93" s="2" t="s">
        <v>75</v>
      </c>
      <c r="S93" s="4" t="s">
        <v>76</v>
      </c>
      <c r="T93" t="s">
        <v>74</v>
      </c>
      <c r="U93" s="2" t="s">
        <v>77</v>
      </c>
      <c r="V93" s="2" t="s">
        <v>78</v>
      </c>
      <c r="W93" s="2" t="s">
        <v>79</v>
      </c>
      <c r="X93" s="2" t="s">
        <v>300</v>
      </c>
      <c r="Y93" s="2" t="s">
        <v>119</v>
      </c>
      <c r="Z93" s="2" t="s">
        <v>81</v>
      </c>
      <c r="AA93" s="2" t="s">
        <v>542</v>
      </c>
      <c r="AB93" s="2" t="s">
        <v>83</v>
      </c>
      <c r="AC93" s="2" t="s">
        <v>59</v>
      </c>
      <c r="AD93" s="2" t="s">
        <v>543</v>
      </c>
      <c r="AE93" s="2" t="str">
        <f>+VLOOKUP(H93,'Mapeo Ramos'!A:C,3,0)</f>
        <v>Autos Flotas</v>
      </c>
      <c r="AF93" t="str">
        <f>+VLOOKUP(AE93,'Mapeo Ramos'!C:D,2,0)</f>
        <v>Flotas</v>
      </c>
      <c r="AG93" t="str">
        <f>+VLOOKUP(X93,'Mapeo Ramos'!I:J,2,0)</f>
        <v>ALLIANZ</v>
      </c>
      <c r="AH93">
        <f t="shared" si="1"/>
        <v>1</v>
      </c>
    </row>
    <row r="94" spans="1:34" ht="12.75" customHeight="1">
      <c r="A94" s="2" t="s">
        <v>544</v>
      </c>
      <c r="B94" s="2" t="s">
        <v>545</v>
      </c>
      <c r="C94" s="2" t="s">
        <v>546</v>
      </c>
      <c r="D94" s="3">
        <v>46023</v>
      </c>
      <c r="E94" s="3">
        <v>46023</v>
      </c>
      <c r="F94" s="3">
        <v>46023</v>
      </c>
      <c r="G94" s="2" t="s">
        <v>547</v>
      </c>
      <c r="H94" s="2" t="s">
        <v>548</v>
      </c>
      <c r="I94" s="2" t="s">
        <v>261</v>
      </c>
      <c r="J94" s="4">
        <v>112.7</v>
      </c>
      <c r="K94" t="s">
        <v>74</v>
      </c>
      <c r="L94" s="4">
        <v>13.52</v>
      </c>
      <c r="M94" t="s">
        <v>74</v>
      </c>
      <c r="N94" s="4">
        <v>13.52</v>
      </c>
      <c r="O94" t="s">
        <v>74</v>
      </c>
      <c r="P94" s="4">
        <v>0</v>
      </c>
      <c r="Q94" t="s">
        <v>74</v>
      </c>
      <c r="R94" s="2" t="s">
        <v>75</v>
      </c>
      <c r="S94" s="4" t="s">
        <v>76</v>
      </c>
      <c r="T94" t="s">
        <v>74</v>
      </c>
      <c r="U94" s="2" t="s">
        <v>77</v>
      </c>
      <c r="V94" s="2" t="s">
        <v>78</v>
      </c>
      <c r="W94" s="2" t="s">
        <v>79</v>
      </c>
      <c r="X94" s="2" t="s">
        <v>300</v>
      </c>
      <c r="Y94" s="2" t="s">
        <v>119</v>
      </c>
      <c r="Z94" s="2" t="s">
        <v>81</v>
      </c>
      <c r="AA94" s="2" t="s">
        <v>230</v>
      </c>
      <c r="AB94" s="2" t="s">
        <v>83</v>
      </c>
      <c r="AC94" s="2" t="s">
        <v>59</v>
      </c>
      <c r="AD94" s="2" t="s">
        <v>549</v>
      </c>
      <c r="AE94" s="2" t="str">
        <f>+VLOOKUP(H94,'Mapeo Ramos'!A:C,3,0)</f>
        <v>Autos Flotas</v>
      </c>
      <c r="AF94" t="str">
        <f>+VLOOKUP(AE94,'Mapeo Ramos'!C:D,2,0)</f>
        <v>Flotas</v>
      </c>
      <c r="AG94" t="str">
        <f>+VLOOKUP(X94,'Mapeo Ramos'!I:J,2,0)</f>
        <v>ALLIANZ</v>
      </c>
      <c r="AH94">
        <f t="shared" si="1"/>
        <v>1</v>
      </c>
    </row>
    <row r="95" spans="1:34" ht="12.75" customHeight="1">
      <c r="A95" s="2" t="s">
        <v>550</v>
      </c>
      <c r="B95" s="2" t="s">
        <v>551</v>
      </c>
      <c r="C95" s="2" t="s">
        <v>552</v>
      </c>
      <c r="D95" s="3">
        <v>46023</v>
      </c>
      <c r="E95" s="3">
        <v>46023</v>
      </c>
      <c r="F95" s="3">
        <v>46023</v>
      </c>
      <c r="G95" s="2" t="s">
        <v>553</v>
      </c>
      <c r="H95" s="2" t="s">
        <v>299</v>
      </c>
      <c r="I95" s="2" t="s">
        <v>261</v>
      </c>
      <c r="J95" s="4">
        <v>137.72</v>
      </c>
      <c r="K95" t="s">
        <v>74</v>
      </c>
      <c r="L95" s="4">
        <v>16.53</v>
      </c>
      <c r="M95" t="s">
        <v>74</v>
      </c>
      <c r="N95" s="4">
        <v>16.53</v>
      </c>
      <c r="O95" t="s">
        <v>74</v>
      </c>
      <c r="P95" s="4">
        <v>0</v>
      </c>
      <c r="Q95" t="s">
        <v>74</v>
      </c>
      <c r="R95" s="2" t="s">
        <v>75</v>
      </c>
      <c r="S95" s="4" t="s">
        <v>76</v>
      </c>
      <c r="T95" t="s">
        <v>74</v>
      </c>
      <c r="U95" s="2" t="s">
        <v>77</v>
      </c>
      <c r="V95" s="2" t="s">
        <v>78</v>
      </c>
      <c r="W95" s="2" t="s">
        <v>79</v>
      </c>
      <c r="X95" s="2" t="s">
        <v>300</v>
      </c>
      <c r="Y95" s="2" t="s">
        <v>119</v>
      </c>
      <c r="Z95" s="2" t="s">
        <v>81</v>
      </c>
      <c r="AA95" s="2" t="s">
        <v>554</v>
      </c>
      <c r="AB95" s="2" t="s">
        <v>555</v>
      </c>
      <c r="AC95" s="2" t="s">
        <v>168</v>
      </c>
      <c r="AD95" s="2" t="s">
        <v>556</v>
      </c>
      <c r="AE95" s="2" t="str">
        <f>+VLOOKUP(H95,'Mapeo Ramos'!A:C,3,0)</f>
        <v>Autos Flotas</v>
      </c>
      <c r="AF95" t="str">
        <f>+VLOOKUP(AE95,'Mapeo Ramos'!C:D,2,0)</f>
        <v>Flotas</v>
      </c>
      <c r="AG95" t="str">
        <f>+VLOOKUP(X95,'Mapeo Ramos'!I:J,2,0)</f>
        <v>ALLIANZ</v>
      </c>
      <c r="AH95">
        <f t="shared" si="1"/>
        <v>1</v>
      </c>
    </row>
    <row r="96" spans="1:34" ht="12.75" customHeight="1">
      <c r="A96" s="2" t="s">
        <v>557</v>
      </c>
      <c r="B96" s="2" t="s">
        <v>558</v>
      </c>
      <c r="C96" s="2" t="s">
        <v>559</v>
      </c>
      <c r="D96" s="3">
        <v>46023</v>
      </c>
      <c r="E96" s="3">
        <v>46023</v>
      </c>
      <c r="F96" s="3">
        <v>46023</v>
      </c>
      <c r="G96" s="2" t="s">
        <v>560</v>
      </c>
      <c r="H96" s="2" t="s">
        <v>299</v>
      </c>
      <c r="I96" s="2" t="s">
        <v>261</v>
      </c>
      <c r="J96" s="4">
        <v>408.32</v>
      </c>
      <c r="K96" t="s">
        <v>74</v>
      </c>
      <c r="L96" s="4">
        <v>49</v>
      </c>
      <c r="M96" t="s">
        <v>74</v>
      </c>
      <c r="N96" s="4">
        <v>49</v>
      </c>
      <c r="O96" t="s">
        <v>74</v>
      </c>
      <c r="P96" s="4">
        <v>0</v>
      </c>
      <c r="Q96" t="s">
        <v>74</v>
      </c>
      <c r="R96" s="2" t="s">
        <v>75</v>
      </c>
      <c r="S96" s="4" t="s">
        <v>76</v>
      </c>
      <c r="T96" t="s">
        <v>74</v>
      </c>
      <c r="U96" s="2" t="s">
        <v>77</v>
      </c>
      <c r="V96" s="2" t="s">
        <v>78</v>
      </c>
      <c r="W96" s="2" t="s">
        <v>79</v>
      </c>
      <c r="X96" s="2" t="s">
        <v>300</v>
      </c>
      <c r="Y96" s="2" t="s">
        <v>119</v>
      </c>
      <c r="Z96" s="2" t="s">
        <v>81</v>
      </c>
      <c r="AA96" s="2" t="s">
        <v>561</v>
      </c>
      <c r="AB96" s="2" t="s">
        <v>562</v>
      </c>
      <c r="AC96" s="2" t="s">
        <v>168</v>
      </c>
      <c r="AD96" s="2" t="s">
        <v>563</v>
      </c>
      <c r="AE96" s="2" t="str">
        <f>+VLOOKUP(H96,'Mapeo Ramos'!A:C,3,0)</f>
        <v>Autos Flotas</v>
      </c>
      <c r="AF96" t="str">
        <f>+VLOOKUP(AE96,'Mapeo Ramos'!C:D,2,0)</f>
        <v>Flotas</v>
      </c>
      <c r="AG96" t="str">
        <f>+VLOOKUP(X96,'Mapeo Ramos'!I:J,2,0)</f>
        <v>ALLIANZ</v>
      </c>
      <c r="AH96">
        <f t="shared" si="1"/>
        <v>1</v>
      </c>
    </row>
    <row r="97" spans="1:34" ht="12.75" customHeight="1">
      <c r="A97" s="2" t="s">
        <v>564</v>
      </c>
      <c r="B97" s="2" t="s">
        <v>565</v>
      </c>
      <c r="C97" s="2" t="s">
        <v>566</v>
      </c>
      <c r="D97" s="3">
        <v>46023</v>
      </c>
      <c r="E97" s="3">
        <v>46023</v>
      </c>
      <c r="F97" s="3">
        <v>46023</v>
      </c>
      <c r="G97" s="2" t="s">
        <v>567</v>
      </c>
      <c r="H97" s="2" t="s">
        <v>334</v>
      </c>
      <c r="I97" s="2" t="s">
        <v>261</v>
      </c>
      <c r="J97" s="4">
        <v>1084.1500000000001</v>
      </c>
      <c r="K97" t="s">
        <v>74</v>
      </c>
      <c r="L97" s="4">
        <v>130.1</v>
      </c>
      <c r="M97" t="s">
        <v>74</v>
      </c>
      <c r="N97" s="4">
        <v>130.1</v>
      </c>
      <c r="O97" t="s">
        <v>74</v>
      </c>
      <c r="P97" s="4">
        <v>0</v>
      </c>
      <c r="Q97" t="s">
        <v>74</v>
      </c>
      <c r="R97" s="2" t="s">
        <v>75</v>
      </c>
      <c r="S97" s="4" t="s">
        <v>76</v>
      </c>
      <c r="T97" t="s">
        <v>74</v>
      </c>
      <c r="U97" s="2" t="s">
        <v>77</v>
      </c>
      <c r="V97" s="2" t="s">
        <v>78</v>
      </c>
      <c r="W97" s="2" t="s">
        <v>79</v>
      </c>
      <c r="X97" s="2" t="s">
        <v>300</v>
      </c>
      <c r="Y97" s="2" t="s">
        <v>119</v>
      </c>
      <c r="Z97" s="2" t="s">
        <v>81</v>
      </c>
      <c r="AA97" s="2" t="s">
        <v>568</v>
      </c>
      <c r="AB97" s="2" t="s">
        <v>83</v>
      </c>
      <c r="AC97" s="2" t="s">
        <v>168</v>
      </c>
      <c r="AD97" s="2" t="s">
        <v>569</v>
      </c>
      <c r="AE97" s="2" t="str">
        <f>+VLOOKUP(H97,'Mapeo Ramos'!A:C,3,0)</f>
        <v>Autos Flotas</v>
      </c>
      <c r="AF97" t="str">
        <f>+VLOOKUP(AE97,'Mapeo Ramos'!C:D,2,0)</f>
        <v>Flotas</v>
      </c>
      <c r="AG97" t="str">
        <f>+VLOOKUP(X97,'Mapeo Ramos'!I:J,2,0)</f>
        <v>ALLIANZ</v>
      </c>
      <c r="AH97">
        <f t="shared" si="1"/>
        <v>1</v>
      </c>
    </row>
    <row r="98" spans="1:34" ht="12.75" customHeight="1">
      <c r="A98" s="2" t="s">
        <v>570</v>
      </c>
      <c r="B98" s="2" t="s">
        <v>571</v>
      </c>
      <c r="C98" s="2" t="s">
        <v>572</v>
      </c>
      <c r="D98" s="3">
        <v>46023</v>
      </c>
      <c r="E98" s="3">
        <v>46023</v>
      </c>
      <c r="F98" s="3">
        <v>46023</v>
      </c>
      <c r="G98" s="2" t="s">
        <v>573</v>
      </c>
      <c r="H98" s="2" t="s">
        <v>299</v>
      </c>
      <c r="I98" s="2" t="s">
        <v>261</v>
      </c>
      <c r="J98" s="4">
        <v>124.33</v>
      </c>
      <c r="K98" t="s">
        <v>74</v>
      </c>
      <c r="L98" s="4">
        <v>14.92</v>
      </c>
      <c r="M98" t="s">
        <v>74</v>
      </c>
      <c r="N98" s="4">
        <v>14.92</v>
      </c>
      <c r="O98" t="s">
        <v>74</v>
      </c>
      <c r="P98" s="4">
        <v>0</v>
      </c>
      <c r="Q98" t="s">
        <v>74</v>
      </c>
      <c r="R98" s="2" t="s">
        <v>75</v>
      </c>
      <c r="S98" s="4" t="s">
        <v>76</v>
      </c>
      <c r="T98" t="s">
        <v>74</v>
      </c>
      <c r="U98" s="2" t="s">
        <v>77</v>
      </c>
      <c r="V98" s="2" t="s">
        <v>78</v>
      </c>
      <c r="W98" s="2" t="s">
        <v>79</v>
      </c>
      <c r="X98" s="2" t="s">
        <v>300</v>
      </c>
      <c r="Y98" s="2" t="s">
        <v>119</v>
      </c>
      <c r="Z98" s="2" t="s">
        <v>81</v>
      </c>
      <c r="AA98" s="2" t="s">
        <v>357</v>
      </c>
      <c r="AB98" s="2" t="s">
        <v>83</v>
      </c>
      <c r="AC98" s="2" t="s">
        <v>168</v>
      </c>
      <c r="AD98" s="2" t="s">
        <v>574</v>
      </c>
      <c r="AE98" s="2" t="str">
        <f>+VLOOKUP(H98,'Mapeo Ramos'!A:C,3,0)</f>
        <v>Autos Flotas</v>
      </c>
      <c r="AF98" t="str">
        <f>+VLOOKUP(AE98,'Mapeo Ramos'!C:D,2,0)</f>
        <v>Flotas</v>
      </c>
      <c r="AG98" t="str">
        <f>+VLOOKUP(X98,'Mapeo Ramos'!I:J,2,0)</f>
        <v>ALLIANZ</v>
      </c>
      <c r="AH98">
        <f t="shared" si="1"/>
        <v>1</v>
      </c>
    </row>
    <row r="99" spans="1:34" ht="12.75" customHeight="1">
      <c r="A99" s="2" t="s">
        <v>575</v>
      </c>
      <c r="B99" s="2" t="s">
        <v>576</v>
      </c>
      <c r="C99" s="2" t="s">
        <v>577</v>
      </c>
      <c r="D99" s="3">
        <v>46023</v>
      </c>
      <c r="E99" s="3">
        <v>46023</v>
      </c>
      <c r="F99" s="3">
        <v>46023</v>
      </c>
      <c r="G99" s="2" t="s">
        <v>578</v>
      </c>
      <c r="H99" s="2" t="s">
        <v>299</v>
      </c>
      <c r="I99" s="2" t="s">
        <v>261</v>
      </c>
      <c r="J99" s="4">
        <v>225.72</v>
      </c>
      <c r="K99" t="s">
        <v>74</v>
      </c>
      <c r="L99" s="4">
        <v>27.09</v>
      </c>
      <c r="M99" t="s">
        <v>74</v>
      </c>
      <c r="N99" s="4">
        <v>27.09</v>
      </c>
      <c r="O99" t="s">
        <v>74</v>
      </c>
      <c r="P99" s="4">
        <v>0</v>
      </c>
      <c r="Q99" t="s">
        <v>74</v>
      </c>
      <c r="R99" s="2" t="s">
        <v>75</v>
      </c>
      <c r="S99" s="4" t="s">
        <v>76</v>
      </c>
      <c r="T99" t="s">
        <v>74</v>
      </c>
      <c r="U99" s="2" t="s">
        <v>77</v>
      </c>
      <c r="V99" s="2" t="s">
        <v>78</v>
      </c>
      <c r="W99" s="2" t="s">
        <v>79</v>
      </c>
      <c r="X99" s="2" t="s">
        <v>300</v>
      </c>
      <c r="Y99" s="2" t="s">
        <v>119</v>
      </c>
      <c r="Z99" s="2" t="s">
        <v>81</v>
      </c>
      <c r="AA99" s="2" t="s">
        <v>579</v>
      </c>
      <c r="AB99" s="2" t="s">
        <v>580</v>
      </c>
      <c r="AC99" s="2" t="s">
        <v>168</v>
      </c>
      <c r="AD99" s="2" t="s">
        <v>581</v>
      </c>
      <c r="AE99" s="2" t="str">
        <f>+VLOOKUP(H99,'Mapeo Ramos'!A:C,3,0)</f>
        <v>Autos Flotas</v>
      </c>
      <c r="AF99" t="str">
        <f>+VLOOKUP(AE99,'Mapeo Ramos'!C:D,2,0)</f>
        <v>Flotas</v>
      </c>
      <c r="AG99" t="str">
        <f>+VLOOKUP(X99,'Mapeo Ramos'!I:J,2,0)</f>
        <v>ALLIANZ</v>
      </c>
      <c r="AH99">
        <f t="shared" si="1"/>
        <v>1</v>
      </c>
    </row>
    <row r="100" spans="1:34" ht="12.75" customHeight="1">
      <c r="A100" s="2" t="s">
        <v>582</v>
      </c>
      <c r="B100" s="2" t="s">
        <v>583</v>
      </c>
      <c r="C100" s="2" t="s">
        <v>584</v>
      </c>
      <c r="D100" s="3">
        <v>46023</v>
      </c>
      <c r="E100" s="3">
        <v>46023</v>
      </c>
      <c r="F100" s="3">
        <v>46023</v>
      </c>
      <c r="G100" s="2" t="s">
        <v>567</v>
      </c>
      <c r="H100" s="2" t="s">
        <v>299</v>
      </c>
      <c r="I100" s="2" t="s">
        <v>261</v>
      </c>
      <c r="J100" s="4">
        <v>816.58</v>
      </c>
      <c r="K100" t="s">
        <v>74</v>
      </c>
      <c r="L100" s="4">
        <v>97.99</v>
      </c>
      <c r="M100" t="s">
        <v>74</v>
      </c>
      <c r="N100" s="4">
        <v>97.99</v>
      </c>
      <c r="O100" t="s">
        <v>74</v>
      </c>
      <c r="P100" s="4">
        <v>0</v>
      </c>
      <c r="Q100" t="s">
        <v>74</v>
      </c>
      <c r="R100" s="2" t="s">
        <v>75</v>
      </c>
      <c r="S100" s="4" t="s">
        <v>76</v>
      </c>
      <c r="T100" t="s">
        <v>74</v>
      </c>
      <c r="U100" s="2" t="s">
        <v>77</v>
      </c>
      <c r="V100" s="2" t="s">
        <v>78</v>
      </c>
      <c r="W100" s="2" t="s">
        <v>79</v>
      </c>
      <c r="X100" s="2" t="s">
        <v>300</v>
      </c>
      <c r="Y100" s="2" t="s">
        <v>119</v>
      </c>
      <c r="Z100" s="2" t="s">
        <v>81</v>
      </c>
      <c r="AA100" s="2" t="s">
        <v>568</v>
      </c>
      <c r="AB100" s="2" t="s">
        <v>83</v>
      </c>
      <c r="AC100" s="2" t="s">
        <v>168</v>
      </c>
      <c r="AD100" s="2" t="s">
        <v>569</v>
      </c>
      <c r="AE100" s="2" t="str">
        <f>+VLOOKUP(H100,'Mapeo Ramos'!A:C,3,0)</f>
        <v>Autos Flotas</v>
      </c>
      <c r="AF100" t="str">
        <f>+VLOOKUP(AE100,'Mapeo Ramos'!C:D,2,0)</f>
        <v>Flotas</v>
      </c>
      <c r="AG100" t="str">
        <f>+VLOOKUP(X100,'Mapeo Ramos'!I:J,2,0)</f>
        <v>ALLIANZ</v>
      </c>
      <c r="AH100">
        <f t="shared" si="1"/>
        <v>1</v>
      </c>
    </row>
    <row r="101" spans="1:34" ht="12.75" customHeight="1">
      <c r="A101" s="2" t="s">
        <v>585</v>
      </c>
      <c r="B101" s="2" t="s">
        <v>586</v>
      </c>
      <c r="C101" s="2" t="s">
        <v>587</v>
      </c>
      <c r="D101" s="3">
        <v>46023</v>
      </c>
      <c r="E101" s="3">
        <v>46023</v>
      </c>
      <c r="F101" s="3">
        <v>46023</v>
      </c>
      <c r="G101" s="2" t="s">
        <v>588</v>
      </c>
      <c r="H101" s="2" t="s">
        <v>299</v>
      </c>
      <c r="I101" s="2" t="s">
        <v>261</v>
      </c>
      <c r="J101" s="4">
        <v>541.92999999999995</v>
      </c>
      <c r="K101" t="s">
        <v>74</v>
      </c>
      <c r="L101" s="4">
        <v>65.03</v>
      </c>
      <c r="M101" t="s">
        <v>74</v>
      </c>
      <c r="N101" s="4">
        <v>65.03</v>
      </c>
      <c r="O101" t="s">
        <v>74</v>
      </c>
      <c r="P101" s="4">
        <v>0</v>
      </c>
      <c r="Q101" t="s">
        <v>74</v>
      </c>
      <c r="R101" s="2" t="s">
        <v>75</v>
      </c>
      <c r="S101" s="4" t="s">
        <v>76</v>
      </c>
      <c r="T101" t="s">
        <v>74</v>
      </c>
      <c r="U101" s="2" t="s">
        <v>77</v>
      </c>
      <c r="V101" s="2" t="s">
        <v>78</v>
      </c>
      <c r="W101" s="2" t="s">
        <v>79</v>
      </c>
      <c r="X101" s="2" t="s">
        <v>300</v>
      </c>
      <c r="Y101" s="2" t="s">
        <v>119</v>
      </c>
      <c r="Z101" s="2" t="s">
        <v>81</v>
      </c>
      <c r="AA101" s="2" t="s">
        <v>328</v>
      </c>
      <c r="AB101" s="2" t="s">
        <v>83</v>
      </c>
      <c r="AC101" s="2" t="s">
        <v>168</v>
      </c>
      <c r="AD101" s="2" t="s">
        <v>589</v>
      </c>
      <c r="AE101" s="2" t="str">
        <f>+VLOOKUP(H101,'Mapeo Ramos'!A:C,3,0)</f>
        <v>Autos Flotas</v>
      </c>
      <c r="AF101" t="str">
        <f>+VLOOKUP(AE101,'Mapeo Ramos'!C:D,2,0)</f>
        <v>Flotas</v>
      </c>
      <c r="AG101" t="str">
        <f>+VLOOKUP(X101,'Mapeo Ramos'!I:J,2,0)</f>
        <v>ALLIANZ</v>
      </c>
      <c r="AH101">
        <f t="shared" si="1"/>
        <v>1</v>
      </c>
    </row>
    <row r="102" spans="1:34" ht="12.75" customHeight="1">
      <c r="A102" s="2" t="s">
        <v>590</v>
      </c>
      <c r="B102" s="2" t="s">
        <v>591</v>
      </c>
      <c r="C102" s="2" t="s">
        <v>592</v>
      </c>
      <c r="D102" s="3">
        <v>46023</v>
      </c>
      <c r="E102" s="3">
        <v>46023</v>
      </c>
      <c r="F102" s="3">
        <v>46023</v>
      </c>
      <c r="G102" s="2" t="s">
        <v>593</v>
      </c>
      <c r="H102" s="2" t="s">
        <v>299</v>
      </c>
      <c r="I102" s="2" t="s">
        <v>261</v>
      </c>
      <c r="J102" s="4">
        <v>520.89</v>
      </c>
      <c r="K102" t="s">
        <v>74</v>
      </c>
      <c r="L102" s="4">
        <v>62.51</v>
      </c>
      <c r="M102" t="s">
        <v>74</v>
      </c>
      <c r="N102" s="4">
        <v>62.51</v>
      </c>
      <c r="O102" t="s">
        <v>74</v>
      </c>
      <c r="P102" s="4">
        <v>0</v>
      </c>
      <c r="Q102" t="s">
        <v>74</v>
      </c>
      <c r="R102" s="2" t="s">
        <v>75</v>
      </c>
      <c r="S102" s="4" t="s">
        <v>76</v>
      </c>
      <c r="T102" t="s">
        <v>74</v>
      </c>
      <c r="U102" s="2" t="s">
        <v>77</v>
      </c>
      <c r="V102" s="2" t="s">
        <v>78</v>
      </c>
      <c r="W102" s="2" t="s">
        <v>79</v>
      </c>
      <c r="X102" s="2" t="s">
        <v>300</v>
      </c>
      <c r="Y102" s="2" t="s">
        <v>119</v>
      </c>
      <c r="Z102" s="2" t="s">
        <v>81</v>
      </c>
      <c r="AA102" s="2" t="s">
        <v>594</v>
      </c>
      <c r="AB102" s="2" t="s">
        <v>595</v>
      </c>
      <c r="AC102" s="2" t="s">
        <v>168</v>
      </c>
      <c r="AD102" s="2" t="s">
        <v>596</v>
      </c>
      <c r="AE102" s="2" t="str">
        <f>+VLOOKUP(H102,'Mapeo Ramos'!A:C,3,0)</f>
        <v>Autos Flotas</v>
      </c>
      <c r="AF102" t="str">
        <f>+VLOOKUP(AE102,'Mapeo Ramos'!C:D,2,0)</f>
        <v>Flotas</v>
      </c>
      <c r="AG102" t="str">
        <f>+VLOOKUP(X102,'Mapeo Ramos'!I:J,2,0)</f>
        <v>ALLIANZ</v>
      </c>
      <c r="AH102">
        <f t="shared" si="1"/>
        <v>1</v>
      </c>
    </row>
    <row r="103" spans="1:34" ht="12.75" customHeight="1">
      <c r="A103" s="2" t="s">
        <v>597</v>
      </c>
      <c r="B103" s="2" t="s">
        <v>598</v>
      </c>
      <c r="C103" s="2" t="s">
        <v>599</v>
      </c>
      <c r="D103" s="3">
        <v>46023</v>
      </c>
      <c r="E103" s="3">
        <v>46023</v>
      </c>
      <c r="F103" s="3">
        <v>46023</v>
      </c>
      <c r="G103" s="2" t="s">
        <v>600</v>
      </c>
      <c r="H103" s="2" t="s">
        <v>349</v>
      </c>
      <c r="I103" s="2" t="s">
        <v>261</v>
      </c>
      <c r="J103" s="4">
        <v>1213.21</v>
      </c>
      <c r="K103" t="s">
        <v>74</v>
      </c>
      <c r="L103" s="4">
        <v>145.59</v>
      </c>
      <c r="M103" t="s">
        <v>74</v>
      </c>
      <c r="N103" s="4">
        <v>145.59</v>
      </c>
      <c r="O103" t="s">
        <v>74</v>
      </c>
      <c r="P103" s="4">
        <v>0</v>
      </c>
      <c r="Q103" t="s">
        <v>74</v>
      </c>
      <c r="R103" s="2" t="s">
        <v>75</v>
      </c>
      <c r="S103" s="4" t="s">
        <v>76</v>
      </c>
      <c r="T103" t="s">
        <v>74</v>
      </c>
      <c r="U103" s="2" t="s">
        <v>77</v>
      </c>
      <c r="V103" s="2" t="s">
        <v>78</v>
      </c>
      <c r="W103" s="2" t="s">
        <v>79</v>
      </c>
      <c r="X103" s="2" t="s">
        <v>300</v>
      </c>
      <c r="Y103" s="2" t="s">
        <v>119</v>
      </c>
      <c r="Z103" s="2" t="s">
        <v>81</v>
      </c>
      <c r="AA103" s="2" t="s">
        <v>406</v>
      </c>
      <c r="AB103" s="2" t="s">
        <v>601</v>
      </c>
      <c r="AC103" s="2" t="s">
        <v>59</v>
      </c>
      <c r="AD103" s="2" t="s">
        <v>602</v>
      </c>
      <c r="AE103" s="2" t="str">
        <f>+VLOOKUP(H103,'Mapeo Ramos'!A:C,3,0)</f>
        <v>Autos Flotas</v>
      </c>
      <c r="AF103" t="str">
        <f>+VLOOKUP(AE103,'Mapeo Ramos'!C:D,2,0)</f>
        <v>Flotas</v>
      </c>
      <c r="AG103" t="str">
        <f>+VLOOKUP(X103,'Mapeo Ramos'!I:J,2,0)</f>
        <v>ALLIANZ</v>
      </c>
      <c r="AH103">
        <f t="shared" si="1"/>
        <v>1</v>
      </c>
    </row>
    <row r="104" spans="1:34" ht="12.75" customHeight="1">
      <c r="A104" s="2" t="s">
        <v>603</v>
      </c>
      <c r="B104" s="2" t="s">
        <v>604</v>
      </c>
      <c r="C104" s="2" t="s">
        <v>605</v>
      </c>
      <c r="D104" s="3">
        <v>46023</v>
      </c>
      <c r="E104" s="3">
        <v>46023</v>
      </c>
      <c r="F104" s="3">
        <v>46023</v>
      </c>
      <c r="G104" s="2" t="s">
        <v>142</v>
      </c>
      <c r="H104" s="2" t="s">
        <v>349</v>
      </c>
      <c r="I104" s="2" t="s">
        <v>261</v>
      </c>
      <c r="J104" s="4">
        <v>383.74</v>
      </c>
      <c r="K104" t="s">
        <v>74</v>
      </c>
      <c r="L104" s="4">
        <v>46.05</v>
      </c>
      <c r="M104" t="s">
        <v>74</v>
      </c>
      <c r="N104" s="4">
        <v>46.05</v>
      </c>
      <c r="O104" t="s">
        <v>74</v>
      </c>
      <c r="P104" s="4">
        <v>0</v>
      </c>
      <c r="Q104" t="s">
        <v>74</v>
      </c>
      <c r="R104" s="2" t="s">
        <v>75</v>
      </c>
      <c r="S104" s="4" t="s">
        <v>76</v>
      </c>
      <c r="T104" t="s">
        <v>74</v>
      </c>
      <c r="U104" s="2" t="s">
        <v>77</v>
      </c>
      <c r="V104" s="2" t="s">
        <v>78</v>
      </c>
      <c r="W104" s="2" t="s">
        <v>79</v>
      </c>
      <c r="X104" s="2" t="s">
        <v>300</v>
      </c>
      <c r="Y104" s="2" t="s">
        <v>119</v>
      </c>
      <c r="Z104" s="2" t="s">
        <v>81</v>
      </c>
      <c r="AA104" s="2" t="s">
        <v>143</v>
      </c>
      <c r="AB104" s="2" t="s">
        <v>144</v>
      </c>
      <c r="AC104" s="2" t="s">
        <v>59</v>
      </c>
      <c r="AD104" s="2" t="s">
        <v>145</v>
      </c>
      <c r="AE104" s="2" t="str">
        <f>+VLOOKUP(H104,'Mapeo Ramos'!A:C,3,0)</f>
        <v>Autos Flotas</v>
      </c>
      <c r="AF104" t="str">
        <f>+VLOOKUP(AE104,'Mapeo Ramos'!C:D,2,0)</f>
        <v>Flotas</v>
      </c>
      <c r="AG104" t="str">
        <f>+VLOOKUP(X104,'Mapeo Ramos'!I:J,2,0)</f>
        <v>ALLIANZ</v>
      </c>
      <c r="AH104">
        <f t="shared" si="1"/>
        <v>1</v>
      </c>
    </row>
    <row r="105" spans="1:34" ht="12.75" customHeight="1">
      <c r="A105" s="2" t="s">
        <v>606</v>
      </c>
      <c r="B105" s="2" t="s">
        <v>607</v>
      </c>
      <c r="C105" s="2" t="s">
        <v>608</v>
      </c>
      <c r="D105" s="3">
        <v>46023</v>
      </c>
      <c r="E105" s="3">
        <v>46023</v>
      </c>
      <c r="F105" s="3">
        <v>46023</v>
      </c>
      <c r="G105" s="2" t="s">
        <v>609</v>
      </c>
      <c r="H105" s="2" t="s">
        <v>349</v>
      </c>
      <c r="I105" s="2" t="s">
        <v>261</v>
      </c>
      <c r="J105" s="4">
        <v>839.73</v>
      </c>
      <c r="K105" t="s">
        <v>74</v>
      </c>
      <c r="L105" s="4">
        <v>100.77</v>
      </c>
      <c r="M105" t="s">
        <v>74</v>
      </c>
      <c r="N105" s="4">
        <v>100.77</v>
      </c>
      <c r="O105" t="s">
        <v>74</v>
      </c>
      <c r="P105" s="4">
        <v>0</v>
      </c>
      <c r="Q105" t="s">
        <v>74</v>
      </c>
      <c r="R105" s="2" t="s">
        <v>75</v>
      </c>
      <c r="S105" s="4" t="s">
        <v>76</v>
      </c>
      <c r="T105" t="s">
        <v>74</v>
      </c>
      <c r="U105" s="2" t="s">
        <v>77</v>
      </c>
      <c r="V105" s="2" t="s">
        <v>78</v>
      </c>
      <c r="W105" s="2" t="s">
        <v>79</v>
      </c>
      <c r="X105" s="2" t="s">
        <v>300</v>
      </c>
      <c r="Y105" s="2" t="s">
        <v>119</v>
      </c>
      <c r="Z105" s="2" t="s">
        <v>81</v>
      </c>
      <c r="AA105" s="2" t="s">
        <v>610</v>
      </c>
      <c r="AB105" s="2" t="s">
        <v>611</v>
      </c>
      <c r="AC105" s="2" t="s">
        <v>168</v>
      </c>
      <c r="AD105" s="2" t="s">
        <v>612</v>
      </c>
      <c r="AE105" s="2" t="str">
        <f>+VLOOKUP(H105,'Mapeo Ramos'!A:C,3,0)</f>
        <v>Autos Flotas</v>
      </c>
      <c r="AF105" t="str">
        <f>+VLOOKUP(AE105,'Mapeo Ramos'!C:D,2,0)</f>
        <v>Flotas</v>
      </c>
      <c r="AG105" t="str">
        <f>+VLOOKUP(X105,'Mapeo Ramos'!I:J,2,0)</f>
        <v>ALLIANZ</v>
      </c>
      <c r="AH105">
        <f t="shared" si="1"/>
        <v>1</v>
      </c>
    </row>
    <row r="106" spans="1:34" ht="12.75" customHeight="1">
      <c r="A106" s="2" t="s">
        <v>613</v>
      </c>
      <c r="B106" s="2" t="s">
        <v>614</v>
      </c>
      <c r="C106" s="2" t="s">
        <v>615</v>
      </c>
      <c r="D106" s="3">
        <v>46023</v>
      </c>
      <c r="E106" s="3">
        <v>46023</v>
      </c>
      <c r="F106" s="3">
        <v>46023</v>
      </c>
      <c r="G106" s="2" t="s">
        <v>616</v>
      </c>
      <c r="H106" s="2" t="s">
        <v>349</v>
      </c>
      <c r="I106" s="2" t="s">
        <v>261</v>
      </c>
      <c r="J106" s="4">
        <v>1586.88</v>
      </c>
      <c r="K106" t="s">
        <v>74</v>
      </c>
      <c r="L106" s="4">
        <v>126.95</v>
      </c>
      <c r="M106" t="s">
        <v>74</v>
      </c>
      <c r="N106" s="4">
        <v>126.95</v>
      </c>
      <c r="O106" t="s">
        <v>74</v>
      </c>
      <c r="P106" s="4">
        <v>0</v>
      </c>
      <c r="Q106" t="s">
        <v>74</v>
      </c>
      <c r="R106" s="2" t="s">
        <v>75</v>
      </c>
      <c r="S106" s="4" t="s">
        <v>76</v>
      </c>
      <c r="T106" t="s">
        <v>74</v>
      </c>
      <c r="U106" s="2" t="s">
        <v>77</v>
      </c>
      <c r="V106" s="2" t="s">
        <v>78</v>
      </c>
      <c r="W106" s="2" t="s">
        <v>79</v>
      </c>
      <c r="X106" s="2" t="s">
        <v>300</v>
      </c>
      <c r="Y106" s="2" t="s">
        <v>119</v>
      </c>
      <c r="Z106" s="2" t="s">
        <v>81</v>
      </c>
      <c r="AA106" s="2" t="s">
        <v>542</v>
      </c>
      <c r="AB106" s="2" t="s">
        <v>101</v>
      </c>
      <c r="AC106" s="2" t="s">
        <v>59</v>
      </c>
      <c r="AD106" s="2" t="s">
        <v>617</v>
      </c>
      <c r="AE106" s="2" t="str">
        <f>+VLOOKUP(H106,'Mapeo Ramos'!A:C,3,0)</f>
        <v>Autos Flotas</v>
      </c>
      <c r="AF106" t="str">
        <f>+VLOOKUP(AE106,'Mapeo Ramos'!C:D,2,0)</f>
        <v>Flotas</v>
      </c>
      <c r="AG106" t="str">
        <f>+VLOOKUP(X106,'Mapeo Ramos'!I:J,2,0)</f>
        <v>ALLIANZ</v>
      </c>
      <c r="AH106">
        <f t="shared" si="1"/>
        <v>1</v>
      </c>
    </row>
    <row r="107" spans="1:34" ht="12.75" customHeight="1">
      <c r="A107" s="2" t="s">
        <v>618</v>
      </c>
      <c r="B107" s="2" t="s">
        <v>619</v>
      </c>
      <c r="C107" s="2" t="s">
        <v>620</v>
      </c>
      <c r="D107" s="3">
        <v>46023</v>
      </c>
      <c r="E107" s="3">
        <v>46023</v>
      </c>
      <c r="F107" s="3">
        <v>46023</v>
      </c>
      <c r="G107" s="2" t="s">
        <v>621</v>
      </c>
      <c r="H107" s="2" t="s">
        <v>349</v>
      </c>
      <c r="I107" s="2" t="s">
        <v>261</v>
      </c>
      <c r="J107" s="4">
        <v>1053.51</v>
      </c>
      <c r="K107" t="s">
        <v>74</v>
      </c>
      <c r="L107" s="4">
        <v>84.28</v>
      </c>
      <c r="M107" t="s">
        <v>74</v>
      </c>
      <c r="N107" s="4">
        <v>84.28</v>
      </c>
      <c r="O107" t="s">
        <v>74</v>
      </c>
      <c r="P107" s="4">
        <v>0</v>
      </c>
      <c r="Q107" t="s">
        <v>74</v>
      </c>
      <c r="R107" s="2" t="s">
        <v>75</v>
      </c>
      <c r="S107" s="4" t="s">
        <v>76</v>
      </c>
      <c r="T107" t="s">
        <v>74</v>
      </c>
      <c r="U107" s="2" t="s">
        <v>77</v>
      </c>
      <c r="V107" s="2" t="s">
        <v>78</v>
      </c>
      <c r="W107" s="2" t="s">
        <v>79</v>
      </c>
      <c r="X107" s="2" t="s">
        <v>300</v>
      </c>
      <c r="Y107" s="2" t="s">
        <v>119</v>
      </c>
      <c r="Z107" s="2" t="s">
        <v>81</v>
      </c>
      <c r="AA107" s="2" t="s">
        <v>622</v>
      </c>
      <c r="AB107" s="2" t="s">
        <v>623</v>
      </c>
      <c r="AC107" s="2" t="s">
        <v>59</v>
      </c>
      <c r="AD107" s="2" t="s">
        <v>624</v>
      </c>
      <c r="AE107" s="2" t="str">
        <f>+VLOOKUP(H107,'Mapeo Ramos'!A:C,3,0)</f>
        <v>Autos Flotas</v>
      </c>
      <c r="AF107" t="str">
        <f>+VLOOKUP(AE107,'Mapeo Ramos'!C:D,2,0)</f>
        <v>Flotas</v>
      </c>
      <c r="AG107" t="str">
        <f>+VLOOKUP(X107,'Mapeo Ramos'!I:J,2,0)</f>
        <v>ALLIANZ</v>
      </c>
      <c r="AH107">
        <f t="shared" si="1"/>
        <v>1</v>
      </c>
    </row>
    <row r="108" spans="1:34" ht="12.75" customHeight="1">
      <c r="A108" s="2" t="s">
        <v>625</v>
      </c>
      <c r="B108" s="2" t="s">
        <v>626</v>
      </c>
      <c r="C108" s="2" t="s">
        <v>627</v>
      </c>
      <c r="D108" s="3">
        <v>46023</v>
      </c>
      <c r="E108" s="3">
        <v>46023</v>
      </c>
      <c r="F108" s="3">
        <v>46023</v>
      </c>
      <c r="G108" s="2" t="s">
        <v>616</v>
      </c>
      <c r="H108" s="2" t="s">
        <v>349</v>
      </c>
      <c r="I108" s="2" t="s">
        <v>261</v>
      </c>
      <c r="J108" s="4">
        <v>1054.1300000000001</v>
      </c>
      <c r="K108" t="s">
        <v>74</v>
      </c>
      <c r="L108" s="4">
        <v>84.33</v>
      </c>
      <c r="M108" t="s">
        <v>74</v>
      </c>
      <c r="N108" s="4">
        <v>84.33</v>
      </c>
      <c r="O108" t="s">
        <v>74</v>
      </c>
      <c r="P108" s="4">
        <v>0</v>
      </c>
      <c r="Q108" t="s">
        <v>74</v>
      </c>
      <c r="R108" s="2" t="s">
        <v>75</v>
      </c>
      <c r="S108" s="4" t="s">
        <v>76</v>
      </c>
      <c r="T108" t="s">
        <v>74</v>
      </c>
      <c r="U108" s="2" t="s">
        <v>77</v>
      </c>
      <c r="V108" s="2" t="s">
        <v>78</v>
      </c>
      <c r="W108" s="2" t="s">
        <v>79</v>
      </c>
      <c r="X108" s="2" t="s">
        <v>300</v>
      </c>
      <c r="Y108" s="2" t="s">
        <v>119</v>
      </c>
      <c r="Z108" s="2" t="s">
        <v>81</v>
      </c>
      <c r="AA108" s="2" t="s">
        <v>542</v>
      </c>
      <c r="AB108" s="2" t="s">
        <v>101</v>
      </c>
      <c r="AC108" s="2" t="s">
        <v>59</v>
      </c>
      <c r="AD108" s="2" t="s">
        <v>617</v>
      </c>
      <c r="AE108" s="2" t="str">
        <f>+VLOOKUP(H108,'Mapeo Ramos'!A:C,3,0)</f>
        <v>Autos Flotas</v>
      </c>
      <c r="AF108" t="str">
        <f>+VLOOKUP(AE108,'Mapeo Ramos'!C:D,2,0)</f>
        <v>Flotas</v>
      </c>
      <c r="AG108" t="str">
        <f>+VLOOKUP(X108,'Mapeo Ramos'!I:J,2,0)</f>
        <v>ALLIANZ</v>
      </c>
      <c r="AH108">
        <f t="shared" si="1"/>
        <v>1</v>
      </c>
    </row>
    <row r="109" spans="1:34" ht="12.75" customHeight="1">
      <c r="A109" s="2" t="s">
        <v>628</v>
      </c>
      <c r="B109" s="2" t="s">
        <v>629</v>
      </c>
      <c r="C109" s="2" t="s">
        <v>630</v>
      </c>
      <c r="D109" s="3">
        <v>46023</v>
      </c>
      <c r="E109" s="3">
        <v>46023</v>
      </c>
      <c r="F109" s="3">
        <v>46023</v>
      </c>
      <c r="G109" s="2" t="s">
        <v>621</v>
      </c>
      <c r="H109" s="2" t="s">
        <v>349</v>
      </c>
      <c r="I109" s="2" t="s">
        <v>261</v>
      </c>
      <c r="J109" s="4">
        <v>1049.2</v>
      </c>
      <c r="K109" t="s">
        <v>74</v>
      </c>
      <c r="L109" s="4">
        <v>83.94</v>
      </c>
      <c r="M109" t="s">
        <v>74</v>
      </c>
      <c r="N109" s="4">
        <v>83.94</v>
      </c>
      <c r="O109" t="s">
        <v>74</v>
      </c>
      <c r="P109" s="4">
        <v>0</v>
      </c>
      <c r="Q109" t="s">
        <v>74</v>
      </c>
      <c r="R109" s="2" t="s">
        <v>75</v>
      </c>
      <c r="S109" s="4" t="s">
        <v>76</v>
      </c>
      <c r="T109" t="s">
        <v>74</v>
      </c>
      <c r="U109" s="2" t="s">
        <v>77</v>
      </c>
      <c r="V109" s="2" t="s">
        <v>78</v>
      </c>
      <c r="W109" s="2" t="s">
        <v>79</v>
      </c>
      <c r="X109" s="2" t="s">
        <v>300</v>
      </c>
      <c r="Y109" s="2" t="s">
        <v>119</v>
      </c>
      <c r="Z109" s="2" t="s">
        <v>81</v>
      </c>
      <c r="AA109" s="2" t="s">
        <v>622</v>
      </c>
      <c r="AB109" s="2" t="s">
        <v>623</v>
      </c>
      <c r="AC109" s="2" t="s">
        <v>59</v>
      </c>
      <c r="AD109" s="2" t="s">
        <v>624</v>
      </c>
      <c r="AE109" s="2" t="str">
        <f>+VLOOKUP(H109,'Mapeo Ramos'!A:C,3,0)</f>
        <v>Autos Flotas</v>
      </c>
      <c r="AF109" t="str">
        <f>+VLOOKUP(AE109,'Mapeo Ramos'!C:D,2,0)</f>
        <v>Flotas</v>
      </c>
      <c r="AG109" t="str">
        <f>+VLOOKUP(X109,'Mapeo Ramos'!I:J,2,0)</f>
        <v>ALLIANZ</v>
      </c>
      <c r="AH109">
        <f t="shared" si="1"/>
        <v>1</v>
      </c>
    </row>
    <row r="110" spans="1:34" ht="12.75" customHeight="1">
      <c r="A110" s="2" t="s">
        <v>631</v>
      </c>
      <c r="B110" s="2" t="s">
        <v>632</v>
      </c>
      <c r="C110" s="2" t="s">
        <v>633</v>
      </c>
      <c r="D110" s="3">
        <v>46023</v>
      </c>
      <c r="E110" s="3">
        <v>46023</v>
      </c>
      <c r="F110" s="3">
        <v>46023</v>
      </c>
      <c r="G110" s="2" t="s">
        <v>616</v>
      </c>
      <c r="H110" s="2" t="s">
        <v>461</v>
      </c>
      <c r="I110" s="2" t="s">
        <v>261</v>
      </c>
      <c r="J110" s="4">
        <v>1612.54</v>
      </c>
      <c r="K110" t="s">
        <v>74</v>
      </c>
      <c r="L110" s="4">
        <v>129</v>
      </c>
      <c r="M110" t="s">
        <v>74</v>
      </c>
      <c r="N110" s="4">
        <v>129</v>
      </c>
      <c r="O110" t="s">
        <v>74</v>
      </c>
      <c r="P110" s="4">
        <v>0</v>
      </c>
      <c r="Q110" t="s">
        <v>74</v>
      </c>
      <c r="R110" s="2" t="s">
        <v>75</v>
      </c>
      <c r="S110" s="4" t="s">
        <v>76</v>
      </c>
      <c r="T110" t="s">
        <v>74</v>
      </c>
      <c r="U110" s="2" t="s">
        <v>77</v>
      </c>
      <c r="V110" s="2" t="s">
        <v>78</v>
      </c>
      <c r="W110" s="2" t="s">
        <v>79</v>
      </c>
      <c r="X110" s="2" t="s">
        <v>300</v>
      </c>
      <c r="Y110" s="2" t="s">
        <v>119</v>
      </c>
      <c r="Z110" s="2" t="s">
        <v>81</v>
      </c>
      <c r="AA110" s="2" t="s">
        <v>542</v>
      </c>
      <c r="AB110" s="2" t="s">
        <v>101</v>
      </c>
      <c r="AC110" s="2" t="s">
        <v>59</v>
      </c>
      <c r="AD110" s="2" t="s">
        <v>617</v>
      </c>
      <c r="AE110" s="2" t="str">
        <f>+VLOOKUP(H110,'Mapeo Ramos'!A:C,3,0)</f>
        <v>Autos Flotas</v>
      </c>
      <c r="AF110" t="str">
        <f>+VLOOKUP(AE110,'Mapeo Ramos'!C:D,2,0)</f>
        <v>Flotas</v>
      </c>
      <c r="AG110" t="str">
        <f>+VLOOKUP(X110,'Mapeo Ramos'!I:J,2,0)</f>
        <v>ALLIANZ</v>
      </c>
      <c r="AH110">
        <f t="shared" si="1"/>
        <v>1</v>
      </c>
    </row>
    <row r="111" spans="1:34" ht="12.75" customHeight="1">
      <c r="A111" s="2" t="s">
        <v>634</v>
      </c>
      <c r="B111" s="2" t="s">
        <v>635</v>
      </c>
      <c r="C111" s="2" t="s">
        <v>636</v>
      </c>
      <c r="D111" s="3">
        <v>46023</v>
      </c>
      <c r="E111" s="3">
        <v>46023</v>
      </c>
      <c r="F111" s="3">
        <v>46023</v>
      </c>
      <c r="G111" s="2" t="s">
        <v>637</v>
      </c>
      <c r="H111" s="2" t="s">
        <v>349</v>
      </c>
      <c r="I111" s="2" t="s">
        <v>261</v>
      </c>
      <c r="J111" s="4">
        <v>903.04</v>
      </c>
      <c r="K111" t="s">
        <v>74</v>
      </c>
      <c r="L111" s="4">
        <v>108.36</v>
      </c>
      <c r="M111" t="s">
        <v>74</v>
      </c>
      <c r="N111" s="4">
        <v>108.36</v>
      </c>
      <c r="O111" t="s">
        <v>74</v>
      </c>
      <c r="P111" s="4">
        <v>0</v>
      </c>
      <c r="Q111" t="s">
        <v>74</v>
      </c>
      <c r="R111" s="2" t="s">
        <v>75</v>
      </c>
      <c r="S111" s="4" t="s">
        <v>76</v>
      </c>
      <c r="T111" t="s">
        <v>74</v>
      </c>
      <c r="U111" s="2" t="s">
        <v>77</v>
      </c>
      <c r="V111" s="2" t="s">
        <v>138</v>
      </c>
      <c r="W111" s="2" t="s">
        <v>79</v>
      </c>
      <c r="X111" s="2" t="s">
        <v>300</v>
      </c>
      <c r="Y111" s="2" t="s">
        <v>119</v>
      </c>
      <c r="Z111" s="2" t="s">
        <v>81</v>
      </c>
      <c r="AA111" s="2" t="s">
        <v>372</v>
      </c>
      <c r="AB111" s="2" t="s">
        <v>638</v>
      </c>
      <c r="AC111" s="2" t="s">
        <v>59</v>
      </c>
      <c r="AD111" s="2" t="s">
        <v>639</v>
      </c>
      <c r="AE111" s="2" t="str">
        <f>+VLOOKUP(H111,'Mapeo Ramos'!A:C,3,0)</f>
        <v>Autos Flotas</v>
      </c>
      <c r="AF111" t="str">
        <f>+VLOOKUP(AE111,'Mapeo Ramos'!C:D,2,0)</f>
        <v>Flotas</v>
      </c>
      <c r="AG111" t="str">
        <f>+VLOOKUP(X111,'Mapeo Ramos'!I:J,2,0)</f>
        <v>ALLIANZ</v>
      </c>
      <c r="AH111">
        <f t="shared" si="1"/>
        <v>1</v>
      </c>
    </row>
    <row r="112" spans="1:34" ht="12.75" customHeight="1">
      <c r="A112" s="2" t="s">
        <v>640</v>
      </c>
      <c r="B112" s="2" t="s">
        <v>641</v>
      </c>
      <c r="C112" s="2" t="s">
        <v>642</v>
      </c>
      <c r="D112" s="3">
        <v>46023</v>
      </c>
      <c r="E112" s="3">
        <v>46023</v>
      </c>
      <c r="F112" s="3">
        <v>46023</v>
      </c>
      <c r="G112" s="2" t="s">
        <v>643</v>
      </c>
      <c r="H112" s="2" t="s">
        <v>299</v>
      </c>
      <c r="I112" s="2" t="s">
        <v>261</v>
      </c>
      <c r="J112" s="4">
        <v>576.28</v>
      </c>
      <c r="K112" t="s">
        <v>74</v>
      </c>
      <c r="L112" s="4">
        <v>69.150000000000006</v>
      </c>
      <c r="M112" t="s">
        <v>74</v>
      </c>
      <c r="N112" s="4">
        <v>69.150000000000006</v>
      </c>
      <c r="O112" t="s">
        <v>74</v>
      </c>
      <c r="P112" s="4">
        <v>0</v>
      </c>
      <c r="Q112" t="s">
        <v>74</v>
      </c>
      <c r="R112" s="2" t="s">
        <v>75</v>
      </c>
      <c r="S112" s="4" t="s">
        <v>76</v>
      </c>
      <c r="T112" t="s">
        <v>74</v>
      </c>
      <c r="U112" s="2" t="s">
        <v>77</v>
      </c>
      <c r="V112" s="2" t="s">
        <v>78</v>
      </c>
      <c r="W112" s="2" t="s">
        <v>79</v>
      </c>
      <c r="X112" s="2" t="s">
        <v>300</v>
      </c>
      <c r="Y112" s="2" t="s">
        <v>119</v>
      </c>
      <c r="Z112" s="2" t="s">
        <v>81</v>
      </c>
      <c r="AA112" s="2" t="s">
        <v>644</v>
      </c>
      <c r="AB112" s="2" t="s">
        <v>645</v>
      </c>
      <c r="AC112" s="2" t="s">
        <v>168</v>
      </c>
      <c r="AD112" s="2" t="s">
        <v>646</v>
      </c>
      <c r="AE112" s="2" t="str">
        <f>+VLOOKUP(H112,'Mapeo Ramos'!A:C,3,0)</f>
        <v>Autos Flotas</v>
      </c>
      <c r="AF112" t="str">
        <f>+VLOOKUP(AE112,'Mapeo Ramos'!C:D,2,0)</f>
        <v>Flotas</v>
      </c>
      <c r="AG112" t="str">
        <f>+VLOOKUP(X112,'Mapeo Ramos'!I:J,2,0)</f>
        <v>ALLIANZ</v>
      </c>
      <c r="AH112">
        <f t="shared" si="1"/>
        <v>1</v>
      </c>
    </row>
    <row r="113" spans="1:34" ht="12.75" customHeight="1">
      <c r="A113" s="2" t="s">
        <v>647</v>
      </c>
      <c r="B113" s="2" t="s">
        <v>648</v>
      </c>
      <c r="C113" s="2" t="s">
        <v>649</v>
      </c>
      <c r="D113" s="3">
        <v>46023</v>
      </c>
      <c r="E113" s="3">
        <v>46023</v>
      </c>
      <c r="F113" s="3">
        <v>46023</v>
      </c>
      <c r="G113" s="2" t="s">
        <v>567</v>
      </c>
      <c r="H113" s="2" t="s">
        <v>299</v>
      </c>
      <c r="I113" s="2" t="s">
        <v>261</v>
      </c>
      <c r="J113" s="4">
        <v>526.6</v>
      </c>
      <c r="K113" t="s">
        <v>74</v>
      </c>
      <c r="L113" s="4">
        <v>67.14</v>
      </c>
      <c r="M113" t="s">
        <v>74</v>
      </c>
      <c r="N113" s="4">
        <v>63.19</v>
      </c>
      <c r="O113" t="s">
        <v>74</v>
      </c>
      <c r="P113" s="4">
        <v>3.95</v>
      </c>
      <c r="Q113" t="s">
        <v>74</v>
      </c>
      <c r="R113" s="2" t="s">
        <v>75</v>
      </c>
      <c r="S113" s="4" t="s">
        <v>76</v>
      </c>
      <c r="T113" t="s">
        <v>74</v>
      </c>
      <c r="U113" s="2" t="s">
        <v>650</v>
      </c>
      <c r="V113" s="2" t="s">
        <v>78</v>
      </c>
      <c r="W113" s="2" t="s">
        <v>79</v>
      </c>
      <c r="X113" s="2" t="s">
        <v>300</v>
      </c>
      <c r="Y113" s="2" t="s">
        <v>119</v>
      </c>
      <c r="Z113" s="2" t="s">
        <v>81</v>
      </c>
      <c r="AA113" s="2" t="s">
        <v>568</v>
      </c>
      <c r="AB113" s="2" t="s">
        <v>83</v>
      </c>
      <c r="AC113" s="2" t="s">
        <v>168</v>
      </c>
      <c r="AD113" s="2" t="s">
        <v>569</v>
      </c>
      <c r="AE113" s="2" t="str">
        <f>+VLOOKUP(H113,'Mapeo Ramos'!A:C,3,0)</f>
        <v>Autos Flotas</v>
      </c>
      <c r="AF113" t="str">
        <f>+VLOOKUP(AE113,'Mapeo Ramos'!C:D,2,0)</f>
        <v>Flotas</v>
      </c>
      <c r="AG113" t="str">
        <f>+VLOOKUP(X113,'Mapeo Ramos'!I:J,2,0)</f>
        <v>ALLIANZ</v>
      </c>
      <c r="AH113">
        <f t="shared" si="1"/>
        <v>1</v>
      </c>
    </row>
    <row r="114" spans="1:34" ht="12.75" customHeight="1">
      <c r="A114" s="2" t="s">
        <v>651</v>
      </c>
      <c r="B114" s="2" t="s">
        <v>652</v>
      </c>
      <c r="C114" s="2" t="s">
        <v>653</v>
      </c>
      <c r="D114" s="3">
        <v>46023</v>
      </c>
      <c r="E114" s="3">
        <v>46023</v>
      </c>
      <c r="F114" s="3">
        <v>46023</v>
      </c>
      <c r="G114" s="2" t="s">
        <v>654</v>
      </c>
      <c r="H114" s="2" t="s">
        <v>285</v>
      </c>
      <c r="I114" s="2" t="s">
        <v>286</v>
      </c>
      <c r="J114" s="4">
        <v>1155.71</v>
      </c>
      <c r="K114" t="s">
        <v>74</v>
      </c>
      <c r="L114" s="4">
        <v>208.02</v>
      </c>
      <c r="M114" t="s">
        <v>74</v>
      </c>
      <c r="N114" s="4">
        <v>208.02</v>
      </c>
      <c r="O114" t="s">
        <v>74</v>
      </c>
      <c r="P114" s="4">
        <v>0</v>
      </c>
      <c r="Q114" t="s">
        <v>74</v>
      </c>
      <c r="R114" s="2" t="s">
        <v>75</v>
      </c>
      <c r="S114" s="4" t="s">
        <v>76</v>
      </c>
      <c r="T114" t="s">
        <v>74</v>
      </c>
      <c r="U114" s="2" t="s">
        <v>650</v>
      </c>
      <c r="V114" s="2" t="s">
        <v>78</v>
      </c>
      <c r="W114" s="2" t="s">
        <v>79</v>
      </c>
      <c r="X114" s="2" t="s">
        <v>248</v>
      </c>
      <c r="Y114" s="2" t="s">
        <v>286</v>
      </c>
      <c r="Z114" s="2" t="s">
        <v>81</v>
      </c>
      <c r="AA114" s="2" t="s">
        <v>655</v>
      </c>
      <c r="AB114" s="2" t="s">
        <v>656</v>
      </c>
      <c r="AC114" s="2" t="s">
        <v>59</v>
      </c>
      <c r="AD114" s="2" t="s">
        <v>657</v>
      </c>
      <c r="AE114" s="2" t="str">
        <f>+VLOOKUP(H114,'Mapeo Ramos'!A:C,3,0)</f>
        <v>Transportes Mercancías</v>
      </c>
      <c r="AF114" t="str">
        <f>+VLOOKUP(AE114,'Mapeo Ramos'!C:D,2,0)</f>
        <v>Transporte</v>
      </c>
      <c r="AG114" t="str">
        <f>+VLOOKUP(X114,'Mapeo Ramos'!I:J,2,0)</f>
        <v>HELVETIA</v>
      </c>
      <c r="AH114">
        <f t="shared" si="1"/>
        <v>1</v>
      </c>
    </row>
    <row r="115" spans="1:34" ht="12.75" customHeight="1">
      <c r="A115" s="2" t="s">
        <v>658</v>
      </c>
      <c r="B115" s="2" t="s">
        <v>659</v>
      </c>
      <c r="C115" s="2" t="s">
        <v>660</v>
      </c>
      <c r="D115" s="3">
        <v>46023</v>
      </c>
      <c r="E115" s="3">
        <v>46023</v>
      </c>
      <c r="F115" s="3">
        <v>46023</v>
      </c>
      <c r="G115" s="2" t="s">
        <v>654</v>
      </c>
      <c r="H115" s="2" t="s">
        <v>285</v>
      </c>
      <c r="I115" s="2" t="s">
        <v>286</v>
      </c>
      <c r="J115" s="4">
        <v>1380.35</v>
      </c>
      <c r="K115" t="s">
        <v>74</v>
      </c>
      <c r="L115" s="4">
        <v>248.46</v>
      </c>
      <c r="M115" t="s">
        <v>74</v>
      </c>
      <c r="N115" s="4">
        <v>248.46</v>
      </c>
      <c r="O115" t="s">
        <v>74</v>
      </c>
      <c r="P115" s="4">
        <v>0</v>
      </c>
      <c r="Q115" t="s">
        <v>74</v>
      </c>
      <c r="R115" s="2" t="s">
        <v>75</v>
      </c>
      <c r="S115" s="4" t="s">
        <v>76</v>
      </c>
      <c r="T115" t="s">
        <v>74</v>
      </c>
      <c r="U115" s="2" t="s">
        <v>650</v>
      </c>
      <c r="V115" s="2" t="s">
        <v>78</v>
      </c>
      <c r="W115" s="2" t="s">
        <v>79</v>
      </c>
      <c r="X115" s="2" t="s">
        <v>248</v>
      </c>
      <c r="Y115" s="2" t="s">
        <v>286</v>
      </c>
      <c r="Z115" s="2" t="s">
        <v>81</v>
      </c>
      <c r="AA115" s="2" t="s">
        <v>655</v>
      </c>
      <c r="AB115" s="2" t="s">
        <v>656</v>
      </c>
      <c r="AC115" s="2" t="s">
        <v>59</v>
      </c>
      <c r="AD115" s="2" t="s">
        <v>657</v>
      </c>
      <c r="AE115" s="2" t="str">
        <f>+VLOOKUP(H115,'Mapeo Ramos'!A:C,3,0)</f>
        <v>Transportes Mercancías</v>
      </c>
      <c r="AF115" t="str">
        <f>+VLOOKUP(AE115,'Mapeo Ramos'!C:D,2,0)</f>
        <v>Transporte</v>
      </c>
      <c r="AG115" t="str">
        <f>+VLOOKUP(X115,'Mapeo Ramos'!I:J,2,0)</f>
        <v>HELVETIA</v>
      </c>
      <c r="AH115">
        <f t="shared" si="1"/>
        <v>1</v>
      </c>
    </row>
    <row r="116" spans="1:34" ht="12.75" customHeight="1">
      <c r="A116" s="2" t="s">
        <v>661</v>
      </c>
      <c r="B116" s="2" t="s">
        <v>662</v>
      </c>
      <c r="C116" s="2" t="s">
        <v>663</v>
      </c>
      <c r="D116" s="3">
        <v>46023</v>
      </c>
      <c r="E116" s="3">
        <v>46023</v>
      </c>
      <c r="F116" s="3">
        <v>46023</v>
      </c>
      <c r="G116" s="2" t="s">
        <v>664</v>
      </c>
      <c r="H116" s="2" t="s">
        <v>349</v>
      </c>
      <c r="I116" s="2" t="s">
        <v>261</v>
      </c>
      <c r="J116" s="4">
        <v>1259.0899999999999</v>
      </c>
      <c r="K116" t="s">
        <v>74</v>
      </c>
      <c r="L116" s="4">
        <v>151.09</v>
      </c>
      <c r="M116" t="s">
        <v>74</v>
      </c>
      <c r="N116" s="4">
        <v>151.09</v>
      </c>
      <c r="O116" t="s">
        <v>74</v>
      </c>
      <c r="P116" s="4">
        <v>0</v>
      </c>
      <c r="Q116" t="s">
        <v>74</v>
      </c>
      <c r="R116" s="2" t="s">
        <v>75</v>
      </c>
      <c r="S116" s="4" t="s">
        <v>76</v>
      </c>
      <c r="T116" t="s">
        <v>74</v>
      </c>
      <c r="U116" s="2" t="s">
        <v>650</v>
      </c>
      <c r="V116" s="2" t="s">
        <v>138</v>
      </c>
      <c r="W116" s="2" t="s">
        <v>79</v>
      </c>
      <c r="X116" s="2" t="s">
        <v>300</v>
      </c>
      <c r="Y116" s="2" t="s">
        <v>119</v>
      </c>
      <c r="Z116" s="2" t="s">
        <v>81</v>
      </c>
      <c r="AA116" s="2" t="s">
        <v>216</v>
      </c>
      <c r="AB116" s="2" t="s">
        <v>217</v>
      </c>
      <c r="AC116" s="2" t="s">
        <v>59</v>
      </c>
      <c r="AD116" s="2" t="s">
        <v>665</v>
      </c>
      <c r="AE116" s="2" t="str">
        <f>+VLOOKUP(H116,'Mapeo Ramos'!A:C,3,0)</f>
        <v>Autos Flotas</v>
      </c>
      <c r="AF116" t="str">
        <f>+VLOOKUP(AE116,'Mapeo Ramos'!C:D,2,0)</f>
        <v>Flotas</v>
      </c>
      <c r="AG116" t="str">
        <f>+VLOOKUP(X116,'Mapeo Ramos'!I:J,2,0)</f>
        <v>ALLIANZ</v>
      </c>
      <c r="AH116">
        <f t="shared" si="1"/>
        <v>1</v>
      </c>
    </row>
    <row r="117" spans="1:34" ht="12.75" customHeight="1">
      <c r="A117" s="2" t="s">
        <v>666</v>
      </c>
      <c r="B117" s="2" t="s">
        <v>667</v>
      </c>
      <c r="C117" s="2" t="s">
        <v>668</v>
      </c>
      <c r="D117" s="3">
        <v>46023</v>
      </c>
      <c r="E117" s="3">
        <v>46023</v>
      </c>
      <c r="F117" s="3">
        <v>46023</v>
      </c>
      <c r="G117" s="2" t="s">
        <v>664</v>
      </c>
      <c r="H117" s="2" t="s">
        <v>349</v>
      </c>
      <c r="I117" s="2" t="s">
        <v>261</v>
      </c>
      <c r="J117" s="4">
        <v>1259.0899999999999</v>
      </c>
      <c r="K117" t="s">
        <v>74</v>
      </c>
      <c r="L117" s="4">
        <v>151.09</v>
      </c>
      <c r="M117" t="s">
        <v>74</v>
      </c>
      <c r="N117" s="4">
        <v>151.09</v>
      </c>
      <c r="O117" t="s">
        <v>74</v>
      </c>
      <c r="P117" s="4">
        <v>0</v>
      </c>
      <c r="Q117" t="s">
        <v>74</v>
      </c>
      <c r="R117" s="2" t="s">
        <v>75</v>
      </c>
      <c r="S117" s="4" t="s">
        <v>76</v>
      </c>
      <c r="T117" t="s">
        <v>74</v>
      </c>
      <c r="U117" s="2" t="s">
        <v>650</v>
      </c>
      <c r="V117" s="2" t="s">
        <v>138</v>
      </c>
      <c r="W117" s="2" t="s">
        <v>79</v>
      </c>
      <c r="X117" s="2" t="s">
        <v>300</v>
      </c>
      <c r="Y117" s="2" t="s">
        <v>119</v>
      </c>
      <c r="Z117" s="2" t="s">
        <v>81</v>
      </c>
      <c r="AA117" s="2" t="s">
        <v>216</v>
      </c>
      <c r="AB117" s="2" t="s">
        <v>217</v>
      </c>
      <c r="AC117" s="2" t="s">
        <v>59</v>
      </c>
      <c r="AD117" s="2" t="s">
        <v>665</v>
      </c>
      <c r="AE117" s="2" t="str">
        <f>+VLOOKUP(H117,'Mapeo Ramos'!A:C,3,0)</f>
        <v>Autos Flotas</v>
      </c>
      <c r="AF117" t="str">
        <f>+VLOOKUP(AE117,'Mapeo Ramos'!C:D,2,0)</f>
        <v>Flotas</v>
      </c>
      <c r="AG117" t="str">
        <f>+VLOOKUP(X117,'Mapeo Ramos'!I:J,2,0)</f>
        <v>ALLIANZ</v>
      </c>
      <c r="AH117">
        <f t="shared" si="1"/>
        <v>1</v>
      </c>
    </row>
    <row r="118" spans="1:34" ht="12.75" customHeight="1">
      <c r="A118" s="2" t="s">
        <v>669</v>
      </c>
      <c r="B118" s="2" t="s">
        <v>670</v>
      </c>
      <c r="C118" s="2" t="s">
        <v>671</v>
      </c>
      <c r="D118" s="3">
        <v>46024</v>
      </c>
      <c r="E118" s="3">
        <v>46024</v>
      </c>
      <c r="F118" s="3">
        <v>46023</v>
      </c>
      <c r="G118" s="2" t="s">
        <v>672</v>
      </c>
      <c r="H118" s="2" t="s">
        <v>673</v>
      </c>
      <c r="I118" s="2" t="s">
        <v>119</v>
      </c>
      <c r="J118" s="4">
        <v>222.56</v>
      </c>
      <c r="K118" t="s">
        <v>74</v>
      </c>
      <c r="L118" s="4">
        <v>24.48</v>
      </c>
      <c r="M118" t="s">
        <v>74</v>
      </c>
      <c r="N118" s="4">
        <v>24.48</v>
      </c>
      <c r="O118" t="s">
        <v>74</v>
      </c>
      <c r="P118" s="4">
        <v>0</v>
      </c>
      <c r="Q118" t="s">
        <v>74</v>
      </c>
      <c r="R118" s="2" t="s">
        <v>674</v>
      </c>
      <c r="S118" s="4">
        <v>0</v>
      </c>
      <c r="T118" t="s">
        <v>74</v>
      </c>
      <c r="U118" s="2" t="s">
        <v>77</v>
      </c>
      <c r="V118" s="2" t="s">
        <v>78</v>
      </c>
      <c r="W118" s="2" t="s">
        <v>79</v>
      </c>
      <c r="X118" s="2" t="s">
        <v>300</v>
      </c>
      <c r="Y118" s="2" t="s">
        <v>119</v>
      </c>
      <c r="Z118" s="2" t="s">
        <v>81</v>
      </c>
      <c r="AA118" s="2" t="s">
        <v>357</v>
      </c>
      <c r="AB118" s="2" t="s">
        <v>83</v>
      </c>
      <c r="AC118" s="2" t="s">
        <v>168</v>
      </c>
      <c r="AD118" s="2" t="s">
        <v>675</v>
      </c>
      <c r="AE118" s="2" t="str">
        <f>+VLOOKUP(H118,'Mapeo Ramos'!A:C,3,0)</f>
        <v>Autos Cat. 2</v>
      </c>
      <c r="AF118" t="str">
        <f>+VLOOKUP(AE118,'Mapeo Ramos'!C:D,2,0)</f>
        <v>Flotas</v>
      </c>
      <c r="AG118" t="str">
        <f>+VLOOKUP(X118,'Mapeo Ramos'!I:J,2,0)</f>
        <v>ALLIANZ</v>
      </c>
      <c r="AH118">
        <f t="shared" si="1"/>
        <v>1</v>
      </c>
    </row>
    <row r="119" spans="1:34" ht="12.75" customHeight="1">
      <c r="A119" s="2" t="s">
        <v>676</v>
      </c>
      <c r="B119" s="2" t="s">
        <v>677</v>
      </c>
      <c r="C119" s="2" t="s">
        <v>678</v>
      </c>
      <c r="D119" s="3">
        <v>46024</v>
      </c>
      <c r="E119" s="3">
        <v>46024</v>
      </c>
      <c r="F119" s="3">
        <v>46023</v>
      </c>
      <c r="G119" s="2" t="s">
        <v>679</v>
      </c>
      <c r="H119" s="2" t="s">
        <v>673</v>
      </c>
      <c r="I119" s="2" t="s">
        <v>119</v>
      </c>
      <c r="J119" s="4">
        <v>357.44</v>
      </c>
      <c r="K119" t="s">
        <v>74</v>
      </c>
      <c r="L119" s="4">
        <v>35.74</v>
      </c>
      <c r="M119" t="s">
        <v>74</v>
      </c>
      <c r="N119" s="4">
        <v>35.74</v>
      </c>
      <c r="O119" t="s">
        <v>74</v>
      </c>
      <c r="P119" s="4">
        <v>0</v>
      </c>
      <c r="Q119" t="s">
        <v>74</v>
      </c>
      <c r="R119" s="2" t="s">
        <v>75</v>
      </c>
      <c r="S119" s="4" t="s">
        <v>76</v>
      </c>
      <c r="T119" t="s">
        <v>74</v>
      </c>
      <c r="U119" s="2" t="s">
        <v>77</v>
      </c>
      <c r="V119" s="2" t="s">
        <v>78</v>
      </c>
      <c r="W119" s="2" t="s">
        <v>79</v>
      </c>
      <c r="X119" s="2" t="s">
        <v>300</v>
      </c>
      <c r="Y119" s="2" t="s">
        <v>119</v>
      </c>
      <c r="Z119" s="2" t="s">
        <v>60</v>
      </c>
      <c r="AA119" s="2" t="s">
        <v>568</v>
      </c>
      <c r="AB119" s="2" t="s">
        <v>83</v>
      </c>
      <c r="AC119" s="2" t="s">
        <v>168</v>
      </c>
      <c r="AD119" s="2" t="s">
        <v>680</v>
      </c>
      <c r="AE119" s="2" t="str">
        <f>+VLOOKUP(H119,'Mapeo Ramos'!A:C,3,0)</f>
        <v>Autos Cat. 2</v>
      </c>
      <c r="AF119" t="str">
        <f>+VLOOKUP(AE119,'Mapeo Ramos'!C:D,2,0)</f>
        <v>Flotas</v>
      </c>
      <c r="AG119" t="str">
        <f>+VLOOKUP(X119,'Mapeo Ramos'!I:J,2,0)</f>
        <v>ALLIANZ</v>
      </c>
      <c r="AH119">
        <f t="shared" si="1"/>
        <v>1</v>
      </c>
    </row>
    <row r="120" spans="1:34" ht="12.75" customHeight="1">
      <c r="A120" s="2" t="s">
        <v>681</v>
      </c>
      <c r="B120" s="2" t="s">
        <v>682</v>
      </c>
      <c r="C120" s="2" t="s">
        <v>683</v>
      </c>
      <c r="D120" s="3">
        <v>46024</v>
      </c>
      <c r="E120" s="3">
        <v>46024</v>
      </c>
      <c r="F120" s="3">
        <v>46023</v>
      </c>
      <c r="G120" s="2" t="s">
        <v>684</v>
      </c>
      <c r="H120" s="2" t="s">
        <v>685</v>
      </c>
      <c r="I120" s="2" t="s">
        <v>156</v>
      </c>
      <c r="J120" s="4">
        <v>6343.49</v>
      </c>
      <c r="K120" t="s">
        <v>74</v>
      </c>
      <c r="L120" s="4">
        <v>1268.7</v>
      </c>
      <c r="M120" t="s">
        <v>74</v>
      </c>
      <c r="N120" s="4">
        <v>1268.7</v>
      </c>
      <c r="O120" t="s">
        <v>74</v>
      </c>
      <c r="P120" s="4">
        <v>0</v>
      </c>
      <c r="Q120" t="s">
        <v>74</v>
      </c>
      <c r="R120" s="2" t="s">
        <v>674</v>
      </c>
      <c r="S120" s="4">
        <v>0</v>
      </c>
      <c r="T120" t="s">
        <v>74</v>
      </c>
      <c r="U120" s="2" t="s">
        <v>77</v>
      </c>
      <c r="V120" s="2" t="s">
        <v>78</v>
      </c>
      <c r="W120" s="2" t="s">
        <v>79</v>
      </c>
      <c r="X120" s="2" t="s">
        <v>300</v>
      </c>
      <c r="Y120" s="2" t="s">
        <v>157</v>
      </c>
      <c r="Z120" s="2" t="s">
        <v>81</v>
      </c>
      <c r="AA120" s="2" t="s">
        <v>82</v>
      </c>
      <c r="AB120" s="2" t="s">
        <v>101</v>
      </c>
      <c r="AC120" s="2" t="s">
        <v>59</v>
      </c>
      <c r="AD120" s="2" t="s">
        <v>686</v>
      </c>
      <c r="AE120" s="2" t="str">
        <f>+VLOOKUP(H120,'Mapeo Ramos'!A:C,3,0)</f>
        <v>Multirriesgo Industriales (PYME)</v>
      </c>
      <c r="AF120" t="str">
        <f>+VLOOKUP(AE120,'Mapeo Ramos'!C:D,2,0)</f>
        <v>Property</v>
      </c>
      <c r="AG120" t="str">
        <f>+VLOOKUP(X120,'Mapeo Ramos'!I:J,2,0)</f>
        <v>ALLIANZ</v>
      </c>
      <c r="AH120">
        <f t="shared" si="1"/>
        <v>1</v>
      </c>
    </row>
    <row r="121" spans="1:34" ht="12.75" customHeight="1">
      <c r="A121" s="2" t="s">
        <v>687</v>
      </c>
      <c r="B121" s="2" t="s">
        <v>688</v>
      </c>
      <c r="C121" s="2" t="s">
        <v>689</v>
      </c>
      <c r="D121" s="3">
        <v>46024</v>
      </c>
      <c r="E121" s="3">
        <v>46024</v>
      </c>
      <c r="F121" s="3">
        <v>46023</v>
      </c>
      <c r="G121" s="2" t="s">
        <v>690</v>
      </c>
      <c r="H121" s="2" t="s">
        <v>691</v>
      </c>
      <c r="I121" s="2" t="s">
        <v>197</v>
      </c>
      <c r="J121" s="4">
        <v>577.13</v>
      </c>
      <c r="K121" t="s">
        <v>74</v>
      </c>
      <c r="L121" s="4">
        <v>115.43</v>
      </c>
      <c r="M121" t="s">
        <v>74</v>
      </c>
      <c r="N121" s="4">
        <v>115.43</v>
      </c>
      <c r="O121" t="s">
        <v>74</v>
      </c>
      <c r="P121" s="4">
        <v>0</v>
      </c>
      <c r="Q121" t="s">
        <v>74</v>
      </c>
      <c r="R121" s="2" t="s">
        <v>674</v>
      </c>
      <c r="S121" s="4">
        <v>0</v>
      </c>
      <c r="T121" t="s">
        <v>74</v>
      </c>
      <c r="U121" s="2" t="s">
        <v>77</v>
      </c>
      <c r="V121" s="2" t="s">
        <v>78</v>
      </c>
      <c r="W121" s="2" t="s">
        <v>79</v>
      </c>
      <c r="X121" s="2" t="s">
        <v>300</v>
      </c>
      <c r="Y121" s="2" t="s">
        <v>197</v>
      </c>
      <c r="Z121" s="2" t="s">
        <v>81</v>
      </c>
      <c r="AA121" s="2" t="s">
        <v>447</v>
      </c>
      <c r="AB121" s="2" t="s">
        <v>448</v>
      </c>
      <c r="AC121" s="2" t="s">
        <v>59</v>
      </c>
      <c r="AD121" s="2" t="s">
        <v>692</v>
      </c>
      <c r="AE121" s="2" t="str">
        <f>+VLOOKUP(H121,'Mapeo Ramos'!A:C,3,0)</f>
        <v>Accidentes Convenio</v>
      </c>
      <c r="AF121" t="str">
        <f>+VLOOKUP(AE121,'Mapeo Ramos'!C:D,2,0)</f>
        <v>Seguros Personales (No Vida) Colectivos</v>
      </c>
      <c r="AG121" t="str">
        <f>+VLOOKUP(X121,'Mapeo Ramos'!I:J,2,0)</f>
        <v>ALLIANZ</v>
      </c>
      <c r="AH121">
        <f t="shared" si="1"/>
        <v>1</v>
      </c>
    </row>
    <row r="122" spans="1:34" ht="12.75" customHeight="1">
      <c r="A122" s="2" t="s">
        <v>693</v>
      </c>
      <c r="B122" s="2" t="s">
        <v>694</v>
      </c>
      <c r="C122" s="2" t="s">
        <v>695</v>
      </c>
      <c r="D122" s="3">
        <v>46024</v>
      </c>
      <c r="E122" s="3">
        <v>46024</v>
      </c>
      <c r="F122" s="3">
        <v>46023</v>
      </c>
      <c r="G122" s="2" t="s">
        <v>100</v>
      </c>
      <c r="H122" s="2" t="s">
        <v>696</v>
      </c>
      <c r="I122" s="2" t="s">
        <v>113</v>
      </c>
      <c r="J122" s="4">
        <v>345.04</v>
      </c>
      <c r="K122" t="s">
        <v>74</v>
      </c>
      <c r="L122" s="4">
        <v>69.010000000000005</v>
      </c>
      <c r="M122" t="s">
        <v>74</v>
      </c>
      <c r="N122" s="4">
        <v>69.010000000000005</v>
      </c>
      <c r="O122" t="s">
        <v>74</v>
      </c>
      <c r="P122" s="4">
        <v>0</v>
      </c>
      <c r="Q122" t="s">
        <v>74</v>
      </c>
      <c r="R122" s="2" t="s">
        <v>75</v>
      </c>
      <c r="S122" s="4" t="s">
        <v>76</v>
      </c>
      <c r="T122" t="s">
        <v>74</v>
      </c>
      <c r="U122" s="2" t="s">
        <v>77</v>
      </c>
      <c r="V122" s="2" t="s">
        <v>78</v>
      </c>
      <c r="W122" s="2" t="s">
        <v>79</v>
      </c>
      <c r="X122" s="2" t="s">
        <v>300</v>
      </c>
      <c r="Y122" s="2" t="s">
        <v>113</v>
      </c>
      <c r="Z122" s="2" t="s">
        <v>81</v>
      </c>
      <c r="AA122" s="2" t="s">
        <v>82</v>
      </c>
      <c r="AB122" s="2" t="s">
        <v>101</v>
      </c>
      <c r="AC122" s="2" t="s">
        <v>59</v>
      </c>
      <c r="AD122" s="2" t="s">
        <v>102</v>
      </c>
      <c r="AE122" s="2" t="str">
        <f>+VLOOKUP(H122,'Mapeo Ramos'!A:C,3,0)</f>
        <v>Multirriesgo Comercios</v>
      </c>
      <c r="AF122" t="str">
        <f>+VLOOKUP(AE122,'Mapeo Ramos'!C:D,2,0)</f>
        <v>Property</v>
      </c>
      <c r="AG122" t="str">
        <f>+VLOOKUP(X122,'Mapeo Ramos'!I:J,2,0)</f>
        <v>ALLIANZ</v>
      </c>
      <c r="AH122">
        <f t="shared" si="1"/>
        <v>1</v>
      </c>
    </row>
    <row r="123" spans="1:34" ht="12.75" customHeight="1">
      <c r="A123" s="2" t="s">
        <v>697</v>
      </c>
      <c r="B123" s="2" t="s">
        <v>698</v>
      </c>
      <c r="C123" s="2" t="s">
        <v>699</v>
      </c>
      <c r="D123" s="3">
        <v>46024</v>
      </c>
      <c r="E123" s="3">
        <v>46024</v>
      </c>
      <c r="F123" s="3">
        <v>46023</v>
      </c>
      <c r="G123" s="2" t="s">
        <v>700</v>
      </c>
      <c r="H123" s="2" t="s">
        <v>696</v>
      </c>
      <c r="I123" s="2" t="s">
        <v>113</v>
      </c>
      <c r="J123" s="4">
        <v>253.9</v>
      </c>
      <c r="K123" t="s">
        <v>74</v>
      </c>
      <c r="L123" s="4">
        <v>50.78</v>
      </c>
      <c r="M123" t="s">
        <v>74</v>
      </c>
      <c r="N123" s="4">
        <v>50.78</v>
      </c>
      <c r="O123" t="s">
        <v>74</v>
      </c>
      <c r="P123" s="4">
        <v>0</v>
      </c>
      <c r="Q123" t="s">
        <v>74</v>
      </c>
      <c r="R123" s="2" t="s">
        <v>674</v>
      </c>
      <c r="S123" s="4">
        <v>0</v>
      </c>
      <c r="T123" t="s">
        <v>74</v>
      </c>
      <c r="U123" s="2" t="s">
        <v>77</v>
      </c>
      <c r="V123" s="2" t="s">
        <v>78</v>
      </c>
      <c r="W123" s="2" t="s">
        <v>79</v>
      </c>
      <c r="X123" s="2" t="s">
        <v>300</v>
      </c>
      <c r="Y123" s="2" t="s">
        <v>113</v>
      </c>
      <c r="Z123" s="2" t="s">
        <v>81</v>
      </c>
      <c r="AA123" s="2" t="s">
        <v>82</v>
      </c>
      <c r="AB123" s="2" t="s">
        <v>101</v>
      </c>
      <c r="AC123" s="2" t="s">
        <v>59</v>
      </c>
      <c r="AD123" s="2" t="s">
        <v>701</v>
      </c>
      <c r="AE123" s="2" t="str">
        <f>+VLOOKUP(H123,'Mapeo Ramos'!A:C,3,0)</f>
        <v>Multirriesgo Comercios</v>
      </c>
      <c r="AF123" t="str">
        <f>+VLOOKUP(AE123,'Mapeo Ramos'!C:D,2,0)</f>
        <v>Property</v>
      </c>
      <c r="AG123" t="str">
        <f>+VLOOKUP(X123,'Mapeo Ramos'!I:J,2,0)</f>
        <v>ALLIANZ</v>
      </c>
      <c r="AH123">
        <f t="shared" si="1"/>
        <v>1</v>
      </c>
    </row>
    <row r="124" spans="1:34" ht="12.75" customHeight="1">
      <c r="A124" s="2" t="s">
        <v>702</v>
      </c>
      <c r="B124" s="2" t="s">
        <v>703</v>
      </c>
      <c r="C124" s="2" t="s">
        <v>704</v>
      </c>
      <c r="D124" s="3">
        <v>46024</v>
      </c>
      <c r="E124" s="3">
        <v>46024</v>
      </c>
      <c r="F124" s="3">
        <v>46023</v>
      </c>
      <c r="G124" s="2" t="s">
        <v>705</v>
      </c>
      <c r="H124" s="2" t="s">
        <v>691</v>
      </c>
      <c r="I124" s="2" t="s">
        <v>197</v>
      </c>
      <c r="J124" s="4">
        <v>47.53</v>
      </c>
      <c r="K124" t="s">
        <v>74</v>
      </c>
      <c r="L124" s="4">
        <v>9.51</v>
      </c>
      <c r="M124" t="s">
        <v>74</v>
      </c>
      <c r="N124" s="4">
        <v>9.51</v>
      </c>
      <c r="O124" t="s">
        <v>74</v>
      </c>
      <c r="P124" s="4">
        <v>0</v>
      </c>
      <c r="Q124" t="s">
        <v>74</v>
      </c>
      <c r="R124" s="2" t="s">
        <v>674</v>
      </c>
      <c r="S124" s="4">
        <v>0</v>
      </c>
      <c r="T124" t="s">
        <v>74</v>
      </c>
      <c r="U124" s="2" t="s">
        <v>77</v>
      </c>
      <c r="V124" s="2" t="s">
        <v>138</v>
      </c>
      <c r="W124" s="2" t="s">
        <v>79</v>
      </c>
      <c r="X124" s="2" t="s">
        <v>300</v>
      </c>
      <c r="Y124" s="2" t="s">
        <v>197</v>
      </c>
      <c r="Z124" s="2" t="s">
        <v>81</v>
      </c>
      <c r="AA124" s="2" t="s">
        <v>166</v>
      </c>
      <c r="AB124" s="2" t="s">
        <v>167</v>
      </c>
      <c r="AC124" s="2" t="s">
        <v>168</v>
      </c>
      <c r="AD124" s="2" t="s">
        <v>706</v>
      </c>
      <c r="AE124" s="2" t="str">
        <f>+VLOOKUP(H124,'Mapeo Ramos'!A:C,3,0)</f>
        <v>Accidentes Convenio</v>
      </c>
      <c r="AF124" t="str">
        <f>+VLOOKUP(AE124,'Mapeo Ramos'!C:D,2,0)</f>
        <v>Seguros Personales (No Vida) Colectivos</v>
      </c>
      <c r="AG124" t="str">
        <f>+VLOOKUP(X124,'Mapeo Ramos'!I:J,2,0)</f>
        <v>ALLIANZ</v>
      </c>
      <c r="AH124">
        <f t="shared" si="1"/>
        <v>1</v>
      </c>
    </row>
    <row r="125" spans="1:34" ht="12.75" customHeight="1">
      <c r="A125" s="2" t="s">
        <v>707</v>
      </c>
      <c r="B125" s="2" t="s">
        <v>708</v>
      </c>
      <c r="C125" s="2" t="s">
        <v>709</v>
      </c>
      <c r="D125" s="3">
        <v>46024</v>
      </c>
      <c r="E125" s="3">
        <v>46024</v>
      </c>
      <c r="F125" s="3">
        <v>46023</v>
      </c>
      <c r="G125" s="2" t="s">
        <v>710</v>
      </c>
      <c r="H125" s="2" t="s">
        <v>691</v>
      </c>
      <c r="I125" s="2" t="s">
        <v>197</v>
      </c>
      <c r="J125" s="4">
        <v>113.31</v>
      </c>
      <c r="K125" t="s">
        <v>74</v>
      </c>
      <c r="L125" s="4">
        <v>22.66</v>
      </c>
      <c r="M125" t="s">
        <v>74</v>
      </c>
      <c r="N125" s="4">
        <v>22.66</v>
      </c>
      <c r="O125" t="s">
        <v>74</v>
      </c>
      <c r="P125" s="4">
        <v>0</v>
      </c>
      <c r="Q125" t="s">
        <v>74</v>
      </c>
      <c r="R125" s="2" t="s">
        <v>75</v>
      </c>
      <c r="S125" s="4" t="s">
        <v>76</v>
      </c>
      <c r="T125" t="s">
        <v>74</v>
      </c>
      <c r="U125" s="2" t="s">
        <v>77</v>
      </c>
      <c r="V125" s="2" t="s">
        <v>78</v>
      </c>
      <c r="W125" s="2" t="s">
        <v>79</v>
      </c>
      <c r="X125" s="2" t="s">
        <v>300</v>
      </c>
      <c r="Y125" s="2" t="s">
        <v>197</v>
      </c>
      <c r="Z125" s="2" t="s">
        <v>81</v>
      </c>
      <c r="AA125" s="2" t="s">
        <v>82</v>
      </c>
      <c r="AB125" s="2" t="s">
        <v>83</v>
      </c>
      <c r="AC125" s="2" t="s">
        <v>59</v>
      </c>
      <c r="AD125" s="2" t="s">
        <v>711</v>
      </c>
      <c r="AE125" s="2" t="str">
        <f>+VLOOKUP(H125,'Mapeo Ramos'!A:C,3,0)</f>
        <v>Accidentes Convenio</v>
      </c>
      <c r="AF125" t="str">
        <f>+VLOOKUP(AE125,'Mapeo Ramos'!C:D,2,0)</f>
        <v>Seguros Personales (No Vida) Colectivos</v>
      </c>
      <c r="AG125" t="str">
        <f>+VLOOKUP(X125,'Mapeo Ramos'!I:J,2,0)</f>
        <v>ALLIANZ</v>
      </c>
      <c r="AH125">
        <f t="shared" si="1"/>
        <v>1</v>
      </c>
    </row>
    <row r="126" spans="1:34" ht="12.75" customHeight="1">
      <c r="A126" s="2" t="s">
        <v>712</v>
      </c>
      <c r="B126" s="2" t="s">
        <v>713</v>
      </c>
      <c r="C126" s="2" t="s">
        <v>714</v>
      </c>
      <c r="D126" s="3">
        <v>46024</v>
      </c>
      <c r="E126" s="3">
        <v>46024</v>
      </c>
      <c r="F126" s="3">
        <v>46023</v>
      </c>
      <c r="G126" s="2" t="s">
        <v>684</v>
      </c>
      <c r="H126" s="2" t="s">
        <v>691</v>
      </c>
      <c r="I126" s="2" t="s">
        <v>197</v>
      </c>
      <c r="J126" s="4">
        <v>368.98</v>
      </c>
      <c r="K126" t="s">
        <v>74</v>
      </c>
      <c r="L126" s="4">
        <v>73.8</v>
      </c>
      <c r="M126" t="s">
        <v>74</v>
      </c>
      <c r="N126" s="4">
        <v>73.8</v>
      </c>
      <c r="O126" t="s">
        <v>74</v>
      </c>
      <c r="P126" s="4">
        <v>0</v>
      </c>
      <c r="Q126" t="s">
        <v>74</v>
      </c>
      <c r="R126" s="2" t="s">
        <v>75</v>
      </c>
      <c r="S126" s="4" t="s">
        <v>76</v>
      </c>
      <c r="T126" t="s">
        <v>74</v>
      </c>
      <c r="U126" s="2" t="s">
        <v>77</v>
      </c>
      <c r="V126" s="2" t="s">
        <v>78</v>
      </c>
      <c r="W126" s="2" t="s">
        <v>79</v>
      </c>
      <c r="X126" s="2" t="s">
        <v>300</v>
      </c>
      <c r="Y126" s="2" t="s">
        <v>197</v>
      </c>
      <c r="Z126" s="2" t="s">
        <v>81</v>
      </c>
      <c r="AA126" s="2" t="s">
        <v>82</v>
      </c>
      <c r="AB126" s="2" t="s">
        <v>101</v>
      </c>
      <c r="AC126" s="2" t="s">
        <v>59</v>
      </c>
      <c r="AD126" s="2" t="s">
        <v>686</v>
      </c>
      <c r="AE126" s="2" t="str">
        <f>+VLOOKUP(H126,'Mapeo Ramos'!A:C,3,0)</f>
        <v>Accidentes Convenio</v>
      </c>
      <c r="AF126" t="str">
        <f>+VLOOKUP(AE126,'Mapeo Ramos'!C:D,2,0)</f>
        <v>Seguros Personales (No Vida) Colectivos</v>
      </c>
      <c r="AG126" t="str">
        <f>+VLOOKUP(X126,'Mapeo Ramos'!I:J,2,0)</f>
        <v>ALLIANZ</v>
      </c>
      <c r="AH126">
        <f t="shared" si="1"/>
        <v>1</v>
      </c>
    </row>
    <row r="127" spans="1:34" ht="12.75" customHeight="1">
      <c r="A127" s="2" t="s">
        <v>715</v>
      </c>
      <c r="B127" s="2" t="s">
        <v>716</v>
      </c>
      <c r="C127" s="2" t="s">
        <v>717</v>
      </c>
      <c r="D127" s="3">
        <v>46024</v>
      </c>
      <c r="E127" s="3">
        <v>46023</v>
      </c>
      <c r="F127" s="3">
        <v>46023</v>
      </c>
      <c r="G127" s="2" t="s">
        <v>718</v>
      </c>
      <c r="H127" s="2" t="s">
        <v>229</v>
      </c>
      <c r="I127" s="2" t="s">
        <v>119</v>
      </c>
      <c r="J127" s="4">
        <v>552.05999999999995</v>
      </c>
      <c r="K127" t="s">
        <v>74</v>
      </c>
      <c r="L127" s="4">
        <v>66.239999999999995</v>
      </c>
      <c r="M127" t="s">
        <v>74</v>
      </c>
      <c r="N127" s="4">
        <v>66.239999999999995</v>
      </c>
      <c r="O127" t="s">
        <v>74</v>
      </c>
      <c r="P127" s="4">
        <v>0</v>
      </c>
      <c r="Q127" t="s">
        <v>74</v>
      </c>
      <c r="R127" s="2" t="s">
        <v>75</v>
      </c>
      <c r="S127" s="4" t="s">
        <v>76</v>
      </c>
      <c r="T127" t="s">
        <v>74</v>
      </c>
      <c r="U127" s="2" t="s">
        <v>77</v>
      </c>
      <c r="V127" s="2" t="s">
        <v>138</v>
      </c>
      <c r="W127" s="2" t="s">
        <v>79</v>
      </c>
      <c r="X127" s="2" t="s">
        <v>150</v>
      </c>
      <c r="Y127" s="2" t="s">
        <v>119</v>
      </c>
      <c r="Z127" s="2" t="s">
        <v>81</v>
      </c>
      <c r="AA127" s="2" t="s">
        <v>372</v>
      </c>
      <c r="AB127" s="2" t="s">
        <v>719</v>
      </c>
      <c r="AC127" s="2" t="s">
        <v>168</v>
      </c>
      <c r="AD127" s="2" t="s">
        <v>720</v>
      </c>
      <c r="AE127" s="2" t="str">
        <f>+VLOOKUP(H127,'Mapeo Ramos'!A:C,3,0)</f>
        <v>Autos Cat. 1</v>
      </c>
      <c r="AF127" t="str">
        <f>+VLOOKUP(AE127,'Mapeo Ramos'!C:D,2,0)</f>
        <v>Autos</v>
      </c>
      <c r="AG127" t="str">
        <f>+VLOOKUP(X127,'Mapeo Ramos'!I:J,2,0)</f>
        <v>MAPFRE</v>
      </c>
      <c r="AH127">
        <f t="shared" si="1"/>
        <v>1</v>
      </c>
    </row>
    <row r="128" spans="1:34" ht="12.75" customHeight="1">
      <c r="A128" s="2" t="s">
        <v>721</v>
      </c>
      <c r="B128" s="2" t="s">
        <v>722</v>
      </c>
      <c r="C128" s="2" t="s">
        <v>723</v>
      </c>
      <c r="D128" s="3">
        <v>46024</v>
      </c>
      <c r="E128" s="3">
        <v>46023</v>
      </c>
      <c r="F128" s="3">
        <v>46023</v>
      </c>
      <c r="G128" s="2" t="s">
        <v>724</v>
      </c>
      <c r="H128" s="2" t="s">
        <v>725</v>
      </c>
      <c r="I128" s="2" t="s">
        <v>726</v>
      </c>
      <c r="J128" s="4">
        <v>963.81</v>
      </c>
      <c r="K128" t="s">
        <v>74</v>
      </c>
      <c r="L128" s="4">
        <v>216.86</v>
      </c>
      <c r="M128" t="s">
        <v>74</v>
      </c>
      <c r="N128" s="4">
        <v>216.86</v>
      </c>
      <c r="O128" t="s">
        <v>74</v>
      </c>
      <c r="P128" s="4">
        <v>0</v>
      </c>
      <c r="Q128" t="s">
        <v>74</v>
      </c>
      <c r="R128" s="2" t="s">
        <v>262</v>
      </c>
      <c r="S128" s="4">
        <v>24.1</v>
      </c>
      <c r="T128" t="s">
        <v>74</v>
      </c>
      <c r="U128" s="2" t="s">
        <v>77</v>
      </c>
      <c r="V128" s="2" t="s">
        <v>138</v>
      </c>
      <c r="W128" s="2" t="s">
        <v>79</v>
      </c>
      <c r="X128" s="2" t="s">
        <v>150</v>
      </c>
      <c r="Y128" s="2" t="s">
        <v>726</v>
      </c>
      <c r="Z128" s="2" t="s">
        <v>81</v>
      </c>
      <c r="AA128" s="2" t="s">
        <v>727</v>
      </c>
      <c r="AB128" s="2" t="s">
        <v>728</v>
      </c>
      <c r="AC128" s="2" t="s">
        <v>59</v>
      </c>
      <c r="AD128" s="2" t="s">
        <v>729</v>
      </c>
      <c r="AE128" s="2" t="str">
        <f>+VLOOKUP(H128,'Mapeo Ramos'!A:C,3,0)</f>
        <v>Transportes Mercancías</v>
      </c>
      <c r="AF128" t="str">
        <f>+VLOOKUP(AE128,'Mapeo Ramos'!C:D,2,0)</f>
        <v>Transporte</v>
      </c>
      <c r="AG128" t="str">
        <f>+VLOOKUP(X128,'Mapeo Ramos'!I:J,2,0)</f>
        <v>MAPFRE</v>
      </c>
      <c r="AH128">
        <f t="shared" si="1"/>
        <v>1</v>
      </c>
    </row>
    <row r="129" spans="1:34" ht="12.75" customHeight="1">
      <c r="A129" s="2" t="s">
        <v>730</v>
      </c>
      <c r="B129" s="2" t="s">
        <v>731</v>
      </c>
      <c r="C129" s="2" t="s">
        <v>732</v>
      </c>
      <c r="D129" s="3">
        <v>46024</v>
      </c>
      <c r="E129" s="3">
        <v>46023</v>
      </c>
      <c r="F129" s="3">
        <v>46047</v>
      </c>
      <c r="G129" s="2" t="s">
        <v>733</v>
      </c>
      <c r="H129" s="2" t="s">
        <v>725</v>
      </c>
      <c r="I129" s="2" t="s">
        <v>726</v>
      </c>
      <c r="J129" s="4">
        <v>2294.8000000000002</v>
      </c>
      <c r="K129" t="s">
        <v>74</v>
      </c>
      <c r="L129" s="4">
        <v>516.33000000000004</v>
      </c>
      <c r="M129" t="s">
        <v>74</v>
      </c>
      <c r="N129" s="4">
        <v>516.33000000000004</v>
      </c>
      <c r="O129" t="s">
        <v>74</v>
      </c>
      <c r="P129" s="4">
        <v>0</v>
      </c>
      <c r="Q129" t="s">
        <v>74</v>
      </c>
      <c r="R129" s="2" t="s">
        <v>262</v>
      </c>
      <c r="S129" s="4">
        <v>57.37</v>
      </c>
      <c r="T129" t="s">
        <v>74</v>
      </c>
      <c r="U129" s="2" t="s">
        <v>77</v>
      </c>
      <c r="V129" s="2" t="s">
        <v>138</v>
      </c>
      <c r="W129" s="2" t="s">
        <v>79</v>
      </c>
      <c r="X129" s="2" t="s">
        <v>150</v>
      </c>
      <c r="Y129" s="2" t="s">
        <v>726</v>
      </c>
      <c r="Z129" s="2" t="s">
        <v>81</v>
      </c>
      <c r="AA129" s="2" t="s">
        <v>328</v>
      </c>
      <c r="AB129" s="2" t="s">
        <v>83</v>
      </c>
      <c r="AC129" s="2" t="s">
        <v>59</v>
      </c>
      <c r="AD129" s="2" t="s">
        <v>734</v>
      </c>
      <c r="AE129" s="2" t="str">
        <f>+VLOOKUP(H129,'Mapeo Ramos'!A:C,3,0)</f>
        <v>Transportes Mercancías</v>
      </c>
      <c r="AF129" t="str">
        <f>+VLOOKUP(AE129,'Mapeo Ramos'!C:D,2,0)</f>
        <v>Transporte</v>
      </c>
      <c r="AG129" t="str">
        <f>+VLOOKUP(X129,'Mapeo Ramos'!I:J,2,0)</f>
        <v>MAPFRE</v>
      </c>
      <c r="AH129">
        <f t="shared" si="1"/>
        <v>1</v>
      </c>
    </row>
    <row r="130" spans="1:34" ht="12.75" customHeight="1">
      <c r="A130" s="2" t="s">
        <v>735</v>
      </c>
      <c r="B130" s="2" t="s">
        <v>736</v>
      </c>
      <c r="C130" s="2" t="s">
        <v>737</v>
      </c>
      <c r="D130" s="3">
        <v>46024</v>
      </c>
      <c r="E130" s="3">
        <v>46023</v>
      </c>
      <c r="F130" s="3">
        <v>46023</v>
      </c>
      <c r="G130" s="2" t="s">
        <v>71</v>
      </c>
      <c r="H130" s="2" t="s">
        <v>155</v>
      </c>
      <c r="I130" s="2" t="s">
        <v>156</v>
      </c>
      <c r="J130" s="4">
        <v>305.41000000000003</v>
      </c>
      <c r="K130" t="s">
        <v>74</v>
      </c>
      <c r="L130" s="4">
        <v>68.72</v>
      </c>
      <c r="M130" t="s">
        <v>74</v>
      </c>
      <c r="N130" s="4">
        <v>68.72</v>
      </c>
      <c r="O130" t="s">
        <v>74</v>
      </c>
      <c r="P130" s="4">
        <v>0</v>
      </c>
      <c r="Q130" t="s">
        <v>74</v>
      </c>
      <c r="R130" s="2" t="s">
        <v>75</v>
      </c>
      <c r="S130" s="4" t="s">
        <v>76</v>
      </c>
      <c r="T130" t="s">
        <v>74</v>
      </c>
      <c r="U130" s="2" t="s">
        <v>77</v>
      </c>
      <c r="V130" s="2" t="s">
        <v>138</v>
      </c>
      <c r="W130" s="2" t="s">
        <v>79</v>
      </c>
      <c r="X130" s="2" t="s">
        <v>150</v>
      </c>
      <c r="Y130" s="2" t="s">
        <v>157</v>
      </c>
      <c r="Z130" s="2" t="s">
        <v>81</v>
      </c>
      <c r="AA130" s="2" t="s">
        <v>82</v>
      </c>
      <c r="AB130" s="2" t="s">
        <v>83</v>
      </c>
      <c r="AC130" s="2" t="s">
        <v>59</v>
      </c>
      <c r="AD130" s="2" t="s">
        <v>84</v>
      </c>
      <c r="AE130" s="2" t="str">
        <f>+VLOOKUP(H130,'Mapeo Ramos'!A:C,3,0)</f>
        <v>Multirriesgo Industriales (PYME)</v>
      </c>
      <c r="AF130" t="str">
        <f>+VLOOKUP(AE130,'Mapeo Ramos'!C:D,2,0)</f>
        <v>Property</v>
      </c>
      <c r="AG130" t="str">
        <f>+VLOOKUP(X130,'Mapeo Ramos'!I:J,2,0)</f>
        <v>MAPFRE</v>
      </c>
      <c r="AH130">
        <f t="shared" ref="AH130:AH193" si="2">+MONTH(E130)</f>
        <v>1</v>
      </c>
    </row>
    <row r="131" spans="1:34" ht="12.75" customHeight="1">
      <c r="A131" s="2" t="s">
        <v>738</v>
      </c>
      <c r="B131" s="2" t="s">
        <v>739</v>
      </c>
      <c r="C131" s="2" t="s">
        <v>740</v>
      </c>
      <c r="D131" s="3">
        <v>46024</v>
      </c>
      <c r="E131" s="3">
        <v>46024</v>
      </c>
      <c r="F131" s="3">
        <v>46023</v>
      </c>
      <c r="G131" s="2" t="s">
        <v>741</v>
      </c>
      <c r="H131" s="2" t="s">
        <v>299</v>
      </c>
      <c r="I131" s="2" t="s">
        <v>261</v>
      </c>
      <c r="J131" s="4">
        <v>426.83</v>
      </c>
      <c r="K131" t="s">
        <v>74</v>
      </c>
      <c r="L131" s="4">
        <v>51.22</v>
      </c>
      <c r="M131" t="s">
        <v>74</v>
      </c>
      <c r="N131" s="4">
        <v>51.22</v>
      </c>
      <c r="O131" t="s">
        <v>74</v>
      </c>
      <c r="P131" s="4">
        <v>0</v>
      </c>
      <c r="Q131" t="s">
        <v>74</v>
      </c>
      <c r="R131" s="2" t="s">
        <v>75</v>
      </c>
      <c r="S131" s="4" t="s">
        <v>76</v>
      </c>
      <c r="T131" t="s">
        <v>74</v>
      </c>
      <c r="U131" s="2" t="s">
        <v>77</v>
      </c>
      <c r="V131" s="2" t="s">
        <v>78</v>
      </c>
      <c r="W131" s="2" t="s">
        <v>79</v>
      </c>
      <c r="X131" s="2" t="s">
        <v>300</v>
      </c>
      <c r="Y131" s="2" t="s">
        <v>119</v>
      </c>
      <c r="Z131" s="2" t="s">
        <v>81</v>
      </c>
      <c r="AA131" s="2" t="s">
        <v>568</v>
      </c>
      <c r="AB131" s="2" t="s">
        <v>83</v>
      </c>
      <c r="AC131" s="2" t="s">
        <v>168</v>
      </c>
      <c r="AD131" s="2" t="s">
        <v>742</v>
      </c>
      <c r="AE131" s="2" t="str">
        <f>+VLOOKUP(H131,'Mapeo Ramos'!A:C,3,0)</f>
        <v>Autos Flotas</v>
      </c>
      <c r="AF131" t="str">
        <f>+VLOOKUP(AE131,'Mapeo Ramos'!C:D,2,0)</f>
        <v>Flotas</v>
      </c>
      <c r="AG131" t="str">
        <f>+VLOOKUP(X131,'Mapeo Ramos'!I:J,2,0)</f>
        <v>ALLIANZ</v>
      </c>
      <c r="AH131">
        <f t="shared" si="2"/>
        <v>1</v>
      </c>
    </row>
    <row r="132" spans="1:34" ht="12.75" customHeight="1">
      <c r="A132" s="2" t="s">
        <v>743</v>
      </c>
      <c r="B132" s="2" t="s">
        <v>744</v>
      </c>
      <c r="C132" s="2" t="s">
        <v>745</v>
      </c>
      <c r="D132" s="3">
        <v>46024</v>
      </c>
      <c r="E132" s="3">
        <v>46024</v>
      </c>
      <c r="F132" s="3">
        <v>46023</v>
      </c>
      <c r="G132" s="2" t="s">
        <v>746</v>
      </c>
      <c r="H132" s="2" t="s">
        <v>299</v>
      </c>
      <c r="I132" s="2" t="s">
        <v>261</v>
      </c>
      <c r="J132" s="4">
        <v>518.77</v>
      </c>
      <c r="K132" t="s">
        <v>74</v>
      </c>
      <c r="L132" s="4">
        <v>62.25</v>
      </c>
      <c r="M132" t="s">
        <v>74</v>
      </c>
      <c r="N132" s="4">
        <v>62.25</v>
      </c>
      <c r="O132" t="s">
        <v>74</v>
      </c>
      <c r="P132" s="4">
        <v>0</v>
      </c>
      <c r="Q132" t="s">
        <v>74</v>
      </c>
      <c r="R132" s="2" t="s">
        <v>75</v>
      </c>
      <c r="S132" s="4" t="s">
        <v>76</v>
      </c>
      <c r="T132" t="s">
        <v>74</v>
      </c>
      <c r="U132" s="2" t="s">
        <v>77</v>
      </c>
      <c r="V132" s="2" t="s">
        <v>78</v>
      </c>
      <c r="W132" s="2" t="s">
        <v>79</v>
      </c>
      <c r="X132" s="2" t="s">
        <v>300</v>
      </c>
      <c r="Y132" s="2" t="s">
        <v>119</v>
      </c>
      <c r="Z132" s="2" t="s">
        <v>81</v>
      </c>
      <c r="AA132" s="2" t="s">
        <v>542</v>
      </c>
      <c r="AB132" s="2" t="s">
        <v>747</v>
      </c>
      <c r="AC132" s="2" t="s">
        <v>168</v>
      </c>
      <c r="AD132" s="2" t="s">
        <v>748</v>
      </c>
      <c r="AE132" s="2" t="str">
        <f>+VLOOKUP(H132,'Mapeo Ramos'!A:C,3,0)</f>
        <v>Autos Flotas</v>
      </c>
      <c r="AF132" t="str">
        <f>+VLOOKUP(AE132,'Mapeo Ramos'!C:D,2,0)</f>
        <v>Flotas</v>
      </c>
      <c r="AG132" t="str">
        <f>+VLOOKUP(X132,'Mapeo Ramos'!I:J,2,0)</f>
        <v>ALLIANZ</v>
      </c>
      <c r="AH132">
        <f t="shared" si="2"/>
        <v>1</v>
      </c>
    </row>
    <row r="133" spans="1:34" ht="12.75" customHeight="1">
      <c r="A133" s="2" t="s">
        <v>749</v>
      </c>
      <c r="B133" s="2" t="s">
        <v>750</v>
      </c>
      <c r="C133" s="2" t="s">
        <v>751</v>
      </c>
      <c r="D133" s="3">
        <v>46024</v>
      </c>
      <c r="E133" s="3">
        <v>46024</v>
      </c>
      <c r="F133" s="3">
        <v>46023</v>
      </c>
      <c r="G133" s="2" t="s">
        <v>499</v>
      </c>
      <c r="H133" s="2" t="s">
        <v>349</v>
      </c>
      <c r="I133" s="2" t="s">
        <v>261</v>
      </c>
      <c r="J133" s="4">
        <v>1894.87</v>
      </c>
      <c r="K133" t="s">
        <v>74</v>
      </c>
      <c r="L133" s="4">
        <v>227.38</v>
      </c>
      <c r="M133" t="s">
        <v>74</v>
      </c>
      <c r="N133" s="4">
        <v>227.38</v>
      </c>
      <c r="O133" t="s">
        <v>74</v>
      </c>
      <c r="P133" s="4">
        <v>0</v>
      </c>
      <c r="Q133" t="s">
        <v>74</v>
      </c>
      <c r="R133" s="2" t="s">
        <v>75</v>
      </c>
      <c r="S133" s="4" t="s">
        <v>76</v>
      </c>
      <c r="T133" t="s">
        <v>74</v>
      </c>
      <c r="U133" s="2" t="s">
        <v>77</v>
      </c>
      <c r="V133" s="2" t="s">
        <v>78</v>
      </c>
      <c r="W133" s="2" t="s">
        <v>79</v>
      </c>
      <c r="X133" s="2" t="s">
        <v>300</v>
      </c>
      <c r="Y133" s="2" t="s">
        <v>119</v>
      </c>
      <c r="Z133" s="2" t="s">
        <v>81</v>
      </c>
      <c r="AA133" s="2" t="s">
        <v>500</v>
      </c>
      <c r="AB133" s="2" t="s">
        <v>501</v>
      </c>
      <c r="AC133" s="2" t="s">
        <v>59</v>
      </c>
      <c r="AD133" s="2" t="s">
        <v>502</v>
      </c>
      <c r="AE133" s="2" t="str">
        <f>+VLOOKUP(H133,'Mapeo Ramos'!A:C,3,0)</f>
        <v>Autos Flotas</v>
      </c>
      <c r="AF133" t="str">
        <f>+VLOOKUP(AE133,'Mapeo Ramos'!C:D,2,0)</f>
        <v>Flotas</v>
      </c>
      <c r="AG133" t="str">
        <f>+VLOOKUP(X133,'Mapeo Ramos'!I:J,2,0)</f>
        <v>ALLIANZ</v>
      </c>
      <c r="AH133">
        <f t="shared" si="2"/>
        <v>1</v>
      </c>
    </row>
    <row r="134" spans="1:34" ht="12.75" customHeight="1">
      <c r="A134" s="2" t="s">
        <v>752</v>
      </c>
      <c r="B134" s="2" t="s">
        <v>753</v>
      </c>
      <c r="C134" s="2" t="s">
        <v>754</v>
      </c>
      <c r="D134" s="3">
        <v>46024</v>
      </c>
      <c r="E134" s="3">
        <v>46024</v>
      </c>
      <c r="F134" s="3">
        <v>46023</v>
      </c>
      <c r="G134" s="2" t="s">
        <v>755</v>
      </c>
      <c r="H134" s="2" t="s">
        <v>334</v>
      </c>
      <c r="I134" s="2" t="s">
        <v>261</v>
      </c>
      <c r="J134" s="4">
        <v>1204.1400000000001</v>
      </c>
      <c r="K134" t="s">
        <v>74</v>
      </c>
      <c r="L134" s="4">
        <v>144.5</v>
      </c>
      <c r="M134" t="s">
        <v>74</v>
      </c>
      <c r="N134" s="4">
        <v>144.5</v>
      </c>
      <c r="O134" t="s">
        <v>74</v>
      </c>
      <c r="P134" s="4">
        <v>0</v>
      </c>
      <c r="Q134" t="s">
        <v>74</v>
      </c>
      <c r="R134" s="2" t="s">
        <v>75</v>
      </c>
      <c r="S134" s="4" t="s">
        <v>76</v>
      </c>
      <c r="T134" t="s">
        <v>74</v>
      </c>
      <c r="U134" s="2" t="s">
        <v>77</v>
      </c>
      <c r="V134" s="2" t="s">
        <v>78</v>
      </c>
      <c r="W134" s="2" t="s">
        <v>79</v>
      </c>
      <c r="X134" s="2" t="s">
        <v>300</v>
      </c>
      <c r="Y134" s="2" t="s">
        <v>119</v>
      </c>
      <c r="Z134" s="2" t="s">
        <v>81</v>
      </c>
      <c r="AA134" s="2" t="s">
        <v>542</v>
      </c>
      <c r="AB134" s="2" t="s">
        <v>747</v>
      </c>
      <c r="AC134" s="2" t="s">
        <v>168</v>
      </c>
      <c r="AD134" s="2" t="s">
        <v>756</v>
      </c>
      <c r="AE134" s="2" t="str">
        <f>+VLOOKUP(H134,'Mapeo Ramos'!A:C,3,0)</f>
        <v>Autos Flotas</v>
      </c>
      <c r="AF134" t="str">
        <f>+VLOOKUP(AE134,'Mapeo Ramos'!C:D,2,0)</f>
        <v>Flotas</v>
      </c>
      <c r="AG134" t="str">
        <f>+VLOOKUP(X134,'Mapeo Ramos'!I:J,2,0)</f>
        <v>ALLIANZ</v>
      </c>
      <c r="AH134">
        <f t="shared" si="2"/>
        <v>1</v>
      </c>
    </row>
    <row r="135" spans="1:34" ht="12.75" customHeight="1">
      <c r="A135" s="2" t="s">
        <v>757</v>
      </c>
      <c r="B135" s="2" t="s">
        <v>758</v>
      </c>
      <c r="C135" s="2" t="s">
        <v>759</v>
      </c>
      <c r="D135" s="3">
        <v>46024</v>
      </c>
      <c r="E135" s="3">
        <v>46024</v>
      </c>
      <c r="F135" s="3">
        <v>46023</v>
      </c>
      <c r="G135" s="2" t="s">
        <v>760</v>
      </c>
      <c r="H135" s="2" t="s">
        <v>349</v>
      </c>
      <c r="I135" s="2" t="s">
        <v>261</v>
      </c>
      <c r="J135" s="4">
        <v>309.11</v>
      </c>
      <c r="K135" t="s">
        <v>74</v>
      </c>
      <c r="L135" s="4">
        <v>37.090000000000003</v>
      </c>
      <c r="M135" t="s">
        <v>74</v>
      </c>
      <c r="N135" s="4">
        <v>37.090000000000003</v>
      </c>
      <c r="O135" t="s">
        <v>74</v>
      </c>
      <c r="P135" s="4">
        <v>0</v>
      </c>
      <c r="Q135" t="s">
        <v>74</v>
      </c>
      <c r="R135" s="2" t="s">
        <v>75</v>
      </c>
      <c r="S135" s="4" t="s">
        <v>76</v>
      </c>
      <c r="T135" t="s">
        <v>74</v>
      </c>
      <c r="U135" s="2" t="s">
        <v>77</v>
      </c>
      <c r="V135" s="2" t="s">
        <v>78</v>
      </c>
      <c r="W135" s="2" t="s">
        <v>79</v>
      </c>
      <c r="X135" s="2" t="s">
        <v>300</v>
      </c>
      <c r="Y135" s="2" t="s">
        <v>119</v>
      </c>
      <c r="Z135" s="2" t="s">
        <v>81</v>
      </c>
      <c r="AA135" s="2" t="s">
        <v>542</v>
      </c>
      <c r="AB135" s="2" t="s">
        <v>83</v>
      </c>
      <c r="AC135" s="2" t="s">
        <v>168</v>
      </c>
      <c r="AD135" s="2" t="s">
        <v>761</v>
      </c>
      <c r="AE135" s="2" t="str">
        <f>+VLOOKUP(H135,'Mapeo Ramos'!A:C,3,0)</f>
        <v>Autos Flotas</v>
      </c>
      <c r="AF135" t="str">
        <f>+VLOOKUP(AE135,'Mapeo Ramos'!C:D,2,0)</f>
        <v>Flotas</v>
      </c>
      <c r="AG135" t="str">
        <f>+VLOOKUP(X135,'Mapeo Ramos'!I:J,2,0)</f>
        <v>ALLIANZ</v>
      </c>
      <c r="AH135">
        <f t="shared" si="2"/>
        <v>1</v>
      </c>
    </row>
    <row r="136" spans="1:34" ht="12.75" customHeight="1">
      <c r="A136" s="2" t="s">
        <v>762</v>
      </c>
      <c r="B136" s="2" t="s">
        <v>763</v>
      </c>
      <c r="C136" s="2" t="s">
        <v>764</v>
      </c>
      <c r="D136" s="3">
        <v>46024</v>
      </c>
      <c r="E136" s="3">
        <v>46024</v>
      </c>
      <c r="F136" s="3">
        <v>46023</v>
      </c>
      <c r="G136" s="2" t="s">
        <v>765</v>
      </c>
      <c r="H136" s="2" t="s">
        <v>299</v>
      </c>
      <c r="I136" s="2" t="s">
        <v>261</v>
      </c>
      <c r="J136" s="4">
        <v>470.19</v>
      </c>
      <c r="K136" t="s">
        <v>74</v>
      </c>
      <c r="L136" s="4">
        <v>56.42</v>
      </c>
      <c r="M136" t="s">
        <v>74</v>
      </c>
      <c r="N136" s="4">
        <v>56.42</v>
      </c>
      <c r="O136" t="s">
        <v>74</v>
      </c>
      <c r="P136" s="4">
        <v>0</v>
      </c>
      <c r="Q136" t="s">
        <v>74</v>
      </c>
      <c r="R136" s="2" t="s">
        <v>75</v>
      </c>
      <c r="S136" s="4" t="s">
        <v>76</v>
      </c>
      <c r="T136" t="s">
        <v>74</v>
      </c>
      <c r="U136" s="2" t="s">
        <v>77</v>
      </c>
      <c r="V136" s="2" t="s">
        <v>78</v>
      </c>
      <c r="W136" s="2" t="s">
        <v>79</v>
      </c>
      <c r="X136" s="2" t="s">
        <v>300</v>
      </c>
      <c r="Y136" s="2" t="s">
        <v>119</v>
      </c>
      <c r="Z136" s="2" t="s">
        <v>81</v>
      </c>
      <c r="AA136" s="2" t="s">
        <v>766</v>
      </c>
      <c r="AB136" s="2" t="s">
        <v>767</v>
      </c>
      <c r="AC136" s="2" t="s">
        <v>168</v>
      </c>
      <c r="AD136" s="2" t="s">
        <v>768</v>
      </c>
      <c r="AE136" s="2" t="str">
        <f>+VLOOKUP(H136,'Mapeo Ramos'!A:C,3,0)</f>
        <v>Autos Flotas</v>
      </c>
      <c r="AF136" t="str">
        <f>+VLOOKUP(AE136,'Mapeo Ramos'!C:D,2,0)</f>
        <v>Flotas</v>
      </c>
      <c r="AG136" t="str">
        <f>+VLOOKUP(X136,'Mapeo Ramos'!I:J,2,0)</f>
        <v>ALLIANZ</v>
      </c>
      <c r="AH136">
        <f t="shared" si="2"/>
        <v>1</v>
      </c>
    </row>
    <row r="137" spans="1:34" ht="12.75" customHeight="1">
      <c r="A137" s="2" t="s">
        <v>769</v>
      </c>
      <c r="B137" s="2" t="s">
        <v>770</v>
      </c>
      <c r="C137" s="2" t="s">
        <v>771</v>
      </c>
      <c r="D137" s="3">
        <v>46024</v>
      </c>
      <c r="E137" s="3">
        <v>46023</v>
      </c>
      <c r="F137" s="3">
        <v>46023</v>
      </c>
      <c r="G137" s="2" t="s">
        <v>772</v>
      </c>
      <c r="H137" s="2" t="s">
        <v>229</v>
      </c>
      <c r="I137" s="2" t="s">
        <v>119</v>
      </c>
      <c r="J137" s="4">
        <v>367.81</v>
      </c>
      <c r="K137" t="s">
        <v>74</v>
      </c>
      <c r="L137" s="4">
        <v>44.15</v>
      </c>
      <c r="M137" t="s">
        <v>74</v>
      </c>
      <c r="N137" s="4">
        <v>44.15</v>
      </c>
      <c r="O137" t="s">
        <v>74</v>
      </c>
      <c r="P137" s="4">
        <v>0</v>
      </c>
      <c r="Q137" t="s">
        <v>74</v>
      </c>
      <c r="R137" s="2" t="s">
        <v>75</v>
      </c>
      <c r="S137" s="4" t="s">
        <v>76</v>
      </c>
      <c r="T137" t="s">
        <v>74</v>
      </c>
      <c r="U137" s="2" t="s">
        <v>77</v>
      </c>
      <c r="V137" s="2" t="s">
        <v>138</v>
      </c>
      <c r="W137" s="2" t="s">
        <v>79</v>
      </c>
      <c r="X137" s="2" t="s">
        <v>150</v>
      </c>
      <c r="Y137" s="2" t="s">
        <v>119</v>
      </c>
      <c r="Z137" s="2" t="s">
        <v>81</v>
      </c>
      <c r="AA137" s="2" t="s">
        <v>535</v>
      </c>
      <c r="AB137" s="2" t="s">
        <v>536</v>
      </c>
      <c r="AC137" s="2" t="s">
        <v>59</v>
      </c>
      <c r="AD137" s="2" t="s">
        <v>773</v>
      </c>
      <c r="AE137" s="2" t="str">
        <f>+VLOOKUP(H137,'Mapeo Ramos'!A:C,3,0)</f>
        <v>Autos Cat. 1</v>
      </c>
      <c r="AF137" t="str">
        <f>+VLOOKUP(AE137,'Mapeo Ramos'!C:D,2,0)</f>
        <v>Autos</v>
      </c>
      <c r="AG137" t="str">
        <f>+VLOOKUP(X137,'Mapeo Ramos'!I:J,2,0)</f>
        <v>MAPFRE</v>
      </c>
      <c r="AH137">
        <f t="shared" si="2"/>
        <v>1</v>
      </c>
    </row>
    <row r="138" spans="1:34" ht="12.75" customHeight="1">
      <c r="A138" s="2" t="s">
        <v>774</v>
      </c>
      <c r="B138" s="2" t="s">
        <v>775</v>
      </c>
      <c r="C138" s="2" t="s">
        <v>776</v>
      </c>
      <c r="D138" s="3">
        <v>46024</v>
      </c>
      <c r="E138" s="3">
        <v>46023</v>
      </c>
      <c r="F138" s="3">
        <v>46023</v>
      </c>
      <c r="G138" s="2" t="s">
        <v>100</v>
      </c>
      <c r="H138" s="2" t="s">
        <v>777</v>
      </c>
      <c r="I138" s="2" t="s">
        <v>113</v>
      </c>
      <c r="J138" s="4">
        <v>195.32</v>
      </c>
      <c r="K138" t="s">
        <v>74</v>
      </c>
      <c r="L138" s="4">
        <v>43.95</v>
      </c>
      <c r="M138" t="s">
        <v>74</v>
      </c>
      <c r="N138" s="4">
        <v>43.95</v>
      </c>
      <c r="O138" t="s">
        <v>74</v>
      </c>
      <c r="P138" s="4">
        <v>0</v>
      </c>
      <c r="Q138" t="s">
        <v>74</v>
      </c>
      <c r="R138" s="2" t="s">
        <v>75</v>
      </c>
      <c r="S138" s="4" t="s">
        <v>76</v>
      </c>
      <c r="T138" t="s">
        <v>74</v>
      </c>
      <c r="U138" s="2" t="s">
        <v>77</v>
      </c>
      <c r="V138" s="2" t="s">
        <v>138</v>
      </c>
      <c r="W138" s="2" t="s">
        <v>79</v>
      </c>
      <c r="X138" s="2" t="s">
        <v>150</v>
      </c>
      <c r="Y138" s="2" t="s">
        <v>113</v>
      </c>
      <c r="Z138" s="2" t="s">
        <v>81</v>
      </c>
      <c r="AA138" s="2" t="s">
        <v>82</v>
      </c>
      <c r="AB138" s="2" t="s">
        <v>101</v>
      </c>
      <c r="AC138" s="2" t="s">
        <v>59</v>
      </c>
      <c r="AD138" s="2" t="s">
        <v>102</v>
      </c>
      <c r="AE138" s="2" t="str">
        <f>+VLOOKUP(H138,'Mapeo Ramos'!A:C,3,0)</f>
        <v>Multirriesgo Comercios</v>
      </c>
      <c r="AF138" t="str">
        <f>+VLOOKUP(AE138,'Mapeo Ramos'!C:D,2,0)</f>
        <v>Property</v>
      </c>
      <c r="AG138" t="str">
        <f>+VLOOKUP(X138,'Mapeo Ramos'!I:J,2,0)</f>
        <v>MAPFRE</v>
      </c>
      <c r="AH138">
        <f t="shared" si="2"/>
        <v>1</v>
      </c>
    </row>
    <row r="139" spans="1:34" ht="12.75" customHeight="1">
      <c r="A139" s="2" t="s">
        <v>778</v>
      </c>
      <c r="B139" s="2" t="s">
        <v>779</v>
      </c>
      <c r="C139" s="2" t="s">
        <v>780</v>
      </c>
      <c r="D139" s="3">
        <v>46024</v>
      </c>
      <c r="E139" s="3">
        <v>46023</v>
      </c>
      <c r="F139" s="3">
        <v>46023</v>
      </c>
      <c r="G139" s="2" t="s">
        <v>724</v>
      </c>
      <c r="H139" s="2" t="s">
        <v>196</v>
      </c>
      <c r="I139" s="2" t="s">
        <v>197</v>
      </c>
      <c r="J139" s="4">
        <v>51.46</v>
      </c>
      <c r="K139" t="s">
        <v>74</v>
      </c>
      <c r="L139" s="4">
        <v>9.7799999999999994</v>
      </c>
      <c r="M139" t="s">
        <v>74</v>
      </c>
      <c r="N139" s="4">
        <v>9.7799999999999994</v>
      </c>
      <c r="O139" t="s">
        <v>74</v>
      </c>
      <c r="P139" s="4">
        <v>0</v>
      </c>
      <c r="Q139" t="s">
        <v>74</v>
      </c>
      <c r="R139" s="2" t="s">
        <v>262</v>
      </c>
      <c r="S139" s="4">
        <v>1.29</v>
      </c>
      <c r="T139" t="s">
        <v>74</v>
      </c>
      <c r="U139" s="2" t="s">
        <v>77</v>
      </c>
      <c r="V139" s="2" t="s">
        <v>78</v>
      </c>
      <c r="W139" s="2" t="s">
        <v>79</v>
      </c>
      <c r="X139" s="2" t="s">
        <v>248</v>
      </c>
      <c r="Y139" s="2" t="s">
        <v>197</v>
      </c>
      <c r="Z139" s="2" t="s">
        <v>81</v>
      </c>
      <c r="AA139" s="2" t="s">
        <v>727</v>
      </c>
      <c r="AB139" s="2" t="s">
        <v>728</v>
      </c>
      <c r="AC139" s="2" t="s">
        <v>59</v>
      </c>
      <c r="AD139" s="2" t="s">
        <v>729</v>
      </c>
      <c r="AE139" s="2" t="str">
        <f>+VLOOKUP(H139,'Mapeo Ramos'!A:C,3,0)</f>
        <v>Accidentes Convenio</v>
      </c>
      <c r="AF139" t="str">
        <f>+VLOOKUP(AE139,'Mapeo Ramos'!C:D,2,0)</f>
        <v>Seguros Personales (No Vida) Colectivos</v>
      </c>
      <c r="AG139" t="str">
        <f>+VLOOKUP(X139,'Mapeo Ramos'!I:J,2,0)</f>
        <v>HELVETIA</v>
      </c>
      <c r="AH139">
        <f t="shared" si="2"/>
        <v>1</v>
      </c>
    </row>
    <row r="140" spans="1:34" ht="12.75" customHeight="1">
      <c r="A140" s="2" t="s">
        <v>781</v>
      </c>
      <c r="B140" s="2" t="s">
        <v>782</v>
      </c>
      <c r="C140" s="2" t="s">
        <v>783</v>
      </c>
      <c r="D140" s="3">
        <v>46024</v>
      </c>
      <c r="E140" s="3">
        <v>46023</v>
      </c>
      <c r="F140" s="3">
        <v>46046</v>
      </c>
      <c r="G140" s="2" t="s">
        <v>724</v>
      </c>
      <c r="H140" s="2" t="s">
        <v>784</v>
      </c>
      <c r="I140" s="2" t="s">
        <v>785</v>
      </c>
      <c r="J140" s="4">
        <v>627.01</v>
      </c>
      <c r="K140" t="s">
        <v>74</v>
      </c>
      <c r="L140" s="4">
        <v>141.08000000000001</v>
      </c>
      <c r="M140" t="s">
        <v>74</v>
      </c>
      <c r="N140" s="4">
        <v>141.08000000000001</v>
      </c>
      <c r="O140" t="s">
        <v>74</v>
      </c>
      <c r="P140" s="4">
        <v>0</v>
      </c>
      <c r="Q140" t="s">
        <v>74</v>
      </c>
      <c r="R140" s="2" t="s">
        <v>262</v>
      </c>
      <c r="S140" s="4">
        <v>15.68</v>
      </c>
      <c r="T140" t="s">
        <v>74</v>
      </c>
      <c r="U140" s="2" t="s">
        <v>77</v>
      </c>
      <c r="V140" s="2" t="s">
        <v>138</v>
      </c>
      <c r="W140" s="2" t="s">
        <v>79</v>
      </c>
      <c r="X140" s="2" t="s">
        <v>248</v>
      </c>
      <c r="Y140" s="2" t="s">
        <v>785</v>
      </c>
      <c r="Z140" s="2" t="s">
        <v>81</v>
      </c>
      <c r="AA140" s="2" t="s">
        <v>727</v>
      </c>
      <c r="AB140" s="2" t="s">
        <v>728</v>
      </c>
      <c r="AC140" s="2" t="s">
        <v>59</v>
      </c>
      <c r="AD140" s="2" t="s">
        <v>729</v>
      </c>
      <c r="AE140" s="2" t="str">
        <f>+VLOOKUP(H140,'Mapeo Ramos'!A:C,3,0)</f>
        <v>Responsabilidad Civil Empresa</v>
      </c>
      <c r="AF140" t="str">
        <f>+VLOOKUP(AE140,'Mapeo Ramos'!C:D,2,0)</f>
        <v>Responsabilidad Civil</v>
      </c>
      <c r="AG140" t="str">
        <f>+VLOOKUP(X140,'Mapeo Ramos'!I:J,2,0)</f>
        <v>HELVETIA</v>
      </c>
      <c r="AH140">
        <f t="shared" si="2"/>
        <v>1</v>
      </c>
    </row>
    <row r="141" spans="1:34" ht="12.75" customHeight="1">
      <c r="A141" s="2" t="s">
        <v>786</v>
      </c>
      <c r="B141" s="2" t="s">
        <v>787</v>
      </c>
      <c r="C141" s="2" t="s">
        <v>788</v>
      </c>
      <c r="D141" s="3">
        <v>46024</v>
      </c>
      <c r="E141" s="3">
        <v>46023</v>
      </c>
      <c r="F141" s="3">
        <v>46023</v>
      </c>
      <c r="G141" s="2" t="s">
        <v>724</v>
      </c>
      <c r="H141" s="2" t="s">
        <v>260</v>
      </c>
      <c r="I141" s="2" t="s">
        <v>261</v>
      </c>
      <c r="J141" s="4">
        <v>702.54</v>
      </c>
      <c r="K141" t="s">
        <v>74</v>
      </c>
      <c r="L141" s="4">
        <v>98.33</v>
      </c>
      <c r="M141" t="s">
        <v>74</v>
      </c>
      <c r="N141" s="4">
        <v>98.33</v>
      </c>
      <c r="O141" t="s">
        <v>74</v>
      </c>
      <c r="P141" s="4">
        <v>0</v>
      </c>
      <c r="Q141" t="s">
        <v>74</v>
      </c>
      <c r="R141" s="2" t="s">
        <v>262</v>
      </c>
      <c r="S141" s="4">
        <v>17.559999999999999</v>
      </c>
      <c r="T141" t="s">
        <v>74</v>
      </c>
      <c r="U141" s="2" t="s">
        <v>77</v>
      </c>
      <c r="V141" s="2" t="s">
        <v>78</v>
      </c>
      <c r="W141" s="2" t="s">
        <v>79</v>
      </c>
      <c r="X141" s="2" t="s">
        <v>248</v>
      </c>
      <c r="Y141" s="2" t="s">
        <v>119</v>
      </c>
      <c r="Z141" s="2" t="s">
        <v>81</v>
      </c>
      <c r="AA141" s="2" t="s">
        <v>727</v>
      </c>
      <c r="AB141" s="2" t="s">
        <v>728</v>
      </c>
      <c r="AC141" s="2" t="s">
        <v>59</v>
      </c>
      <c r="AD141" s="2" t="s">
        <v>729</v>
      </c>
      <c r="AE141" s="2" t="str">
        <f>+VLOOKUP(H141,'Mapeo Ramos'!A:C,3,0)</f>
        <v>Autos Flotas</v>
      </c>
      <c r="AF141" t="str">
        <f>+VLOOKUP(AE141,'Mapeo Ramos'!C:D,2,0)</f>
        <v>Flotas</v>
      </c>
      <c r="AG141" t="str">
        <f>+VLOOKUP(X141,'Mapeo Ramos'!I:J,2,0)</f>
        <v>HELVETIA</v>
      </c>
      <c r="AH141">
        <f t="shared" si="2"/>
        <v>1</v>
      </c>
    </row>
    <row r="142" spans="1:34" ht="12.75" customHeight="1">
      <c r="A142" s="2" t="s">
        <v>789</v>
      </c>
      <c r="B142" s="2" t="s">
        <v>790</v>
      </c>
      <c r="C142" s="2" t="s">
        <v>791</v>
      </c>
      <c r="D142" s="3">
        <v>46024</v>
      </c>
      <c r="E142" s="3">
        <v>46023</v>
      </c>
      <c r="F142" s="3">
        <v>46023</v>
      </c>
      <c r="G142" s="2" t="s">
        <v>792</v>
      </c>
      <c r="H142" s="2" t="s">
        <v>247</v>
      </c>
      <c r="I142" s="2" t="s">
        <v>119</v>
      </c>
      <c r="J142" s="4">
        <v>1888.94</v>
      </c>
      <c r="K142" t="s">
        <v>74</v>
      </c>
      <c r="L142" s="4">
        <v>264.45999999999998</v>
      </c>
      <c r="M142" t="s">
        <v>74</v>
      </c>
      <c r="N142" s="4">
        <v>264.45999999999998</v>
      </c>
      <c r="O142" t="s">
        <v>74</v>
      </c>
      <c r="P142" s="4">
        <v>0</v>
      </c>
      <c r="Q142" t="s">
        <v>74</v>
      </c>
      <c r="R142" s="2" t="s">
        <v>75</v>
      </c>
      <c r="S142" s="4" t="s">
        <v>76</v>
      </c>
      <c r="T142" t="s">
        <v>74</v>
      </c>
      <c r="U142" s="2" t="s">
        <v>77</v>
      </c>
      <c r="V142" s="2" t="s">
        <v>78</v>
      </c>
      <c r="W142" s="2" t="s">
        <v>79</v>
      </c>
      <c r="X142" s="2" t="s">
        <v>248</v>
      </c>
      <c r="Y142" s="2" t="s">
        <v>119</v>
      </c>
      <c r="Z142" s="2" t="s">
        <v>81</v>
      </c>
      <c r="AA142" s="2" t="s">
        <v>793</v>
      </c>
      <c r="AB142" s="2" t="s">
        <v>794</v>
      </c>
      <c r="AC142" s="2" t="s">
        <v>168</v>
      </c>
      <c r="AD142" s="2" t="s">
        <v>795</v>
      </c>
      <c r="AE142" s="2" t="str">
        <f>+VLOOKUP(H142,'Mapeo Ramos'!A:C,3,0)</f>
        <v>Autos Cat. 2</v>
      </c>
      <c r="AF142" t="str">
        <f>+VLOOKUP(AE142,'Mapeo Ramos'!C:D,2,0)</f>
        <v>Flotas</v>
      </c>
      <c r="AG142" t="str">
        <f>+VLOOKUP(X142,'Mapeo Ramos'!I:J,2,0)</f>
        <v>HELVETIA</v>
      </c>
      <c r="AH142">
        <f t="shared" si="2"/>
        <v>1</v>
      </c>
    </row>
    <row r="143" spans="1:34" ht="12.75" customHeight="1">
      <c r="A143" s="2" t="s">
        <v>796</v>
      </c>
      <c r="B143" s="2" t="s">
        <v>797</v>
      </c>
      <c r="C143" s="2" t="s">
        <v>798</v>
      </c>
      <c r="D143" s="3">
        <v>46024</v>
      </c>
      <c r="E143" s="3">
        <v>46023</v>
      </c>
      <c r="F143" s="3">
        <v>46023</v>
      </c>
      <c r="G143" s="2" t="s">
        <v>799</v>
      </c>
      <c r="H143" s="2" t="s">
        <v>800</v>
      </c>
      <c r="I143" s="2" t="s">
        <v>119</v>
      </c>
      <c r="J143" s="4">
        <v>76.17</v>
      </c>
      <c r="K143" t="s">
        <v>74</v>
      </c>
      <c r="L143" s="4">
        <v>10.66</v>
      </c>
      <c r="M143" t="s">
        <v>74</v>
      </c>
      <c r="N143" s="4">
        <v>10.66</v>
      </c>
      <c r="O143" t="s">
        <v>74</v>
      </c>
      <c r="P143" s="4">
        <v>0</v>
      </c>
      <c r="Q143" t="s">
        <v>74</v>
      </c>
      <c r="R143" s="2" t="s">
        <v>75</v>
      </c>
      <c r="S143" s="4" t="s">
        <v>76</v>
      </c>
      <c r="T143" t="s">
        <v>74</v>
      </c>
      <c r="U143" s="2" t="s">
        <v>77</v>
      </c>
      <c r="V143" s="2" t="s">
        <v>78</v>
      </c>
      <c r="W143" s="2" t="s">
        <v>79</v>
      </c>
      <c r="X143" s="2" t="s">
        <v>248</v>
      </c>
      <c r="Y143" s="2" t="s">
        <v>119</v>
      </c>
      <c r="Z143" s="2" t="s">
        <v>81</v>
      </c>
      <c r="AA143" s="2" t="s">
        <v>801</v>
      </c>
      <c r="AB143" s="2" t="s">
        <v>802</v>
      </c>
      <c r="AC143" s="2" t="s">
        <v>59</v>
      </c>
      <c r="AD143" s="2" t="s">
        <v>803</v>
      </c>
      <c r="AE143" s="2" t="str">
        <f>+VLOOKUP(H143,'Mapeo Ramos'!A:C,3,0)</f>
        <v>Autos Cat. 2</v>
      </c>
      <c r="AF143" t="str">
        <f>+VLOOKUP(AE143,'Mapeo Ramos'!C:D,2,0)</f>
        <v>Flotas</v>
      </c>
      <c r="AG143" t="str">
        <f>+VLOOKUP(X143,'Mapeo Ramos'!I:J,2,0)</f>
        <v>HELVETIA</v>
      </c>
      <c r="AH143">
        <f t="shared" si="2"/>
        <v>1</v>
      </c>
    </row>
    <row r="144" spans="1:34" ht="12.75" customHeight="1">
      <c r="A144" s="2" t="s">
        <v>804</v>
      </c>
      <c r="B144" s="2" t="s">
        <v>805</v>
      </c>
      <c r="C144" s="2" t="s">
        <v>806</v>
      </c>
      <c r="D144" s="3">
        <v>46024</v>
      </c>
      <c r="E144" s="3">
        <v>46023</v>
      </c>
      <c r="F144" s="3">
        <v>46023</v>
      </c>
      <c r="G144" s="2" t="s">
        <v>807</v>
      </c>
      <c r="H144" s="2" t="s">
        <v>260</v>
      </c>
      <c r="I144" s="2" t="s">
        <v>261</v>
      </c>
      <c r="J144" s="4">
        <v>1066.9100000000001</v>
      </c>
      <c r="K144" t="s">
        <v>74</v>
      </c>
      <c r="L144" s="4">
        <v>149.35</v>
      </c>
      <c r="M144" t="s">
        <v>74</v>
      </c>
      <c r="N144" s="4">
        <v>149.35</v>
      </c>
      <c r="O144" t="s">
        <v>74</v>
      </c>
      <c r="P144" s="4">
        <v>0</v>
      </c>
      <c r="Q144" t="s">
        <v>74</v>
      </c>
      <c r="R144" s="2" t="s">
        <v>262</v>
      </c>
      <c r="S144" s="4">
        <v>26.67</v>
      </c>
      <c r="T144" t="s">
        <v>74</v>
      </c>
      <c r="U144" s="2" t="s">
        <v>77</v>
      </c>
      <c r="V144" s="2" t="s">
        <v>78</v>
      </c>
      <c r="W144" s="2" t="s">
        <v>79</v>
      </c>
      <c r="X144" s="2" t="s">
        <v>248</v>
      </c>
      <c r="Y144" s="2" t="s">
        <v>119</v>
      </c>
      <c r="Z144" s="2" t="s">
        <v>81</v>
      </c>
      <c r="AA144" s="2" t="s">
        <v>263</v>
      </c>
      <c r="AB144" s="2" t="s">
        <v>264</v>
      </c>
      <c r="AC144" s="2" t="s">
        <v>59</v>
      </c>
      <c r="AD144" s="2" t="s">
        <v>808</v>
      </c>
      <c r="AE144" s="2" t="str">
        <f>+VLOOKUP(H144,'Mapeo Ramos'!A:C,3,0)</f>
        <v>Autos Flotas</v>
      </c>
      <c r="AF144" t="str">
        <f>+VLOOKUP(AE144,'Mapeo Ramos'!C:D,2,0)</f>
        <v>Flotas</v>
      </c>
      <c r="AG144" t="str">
        <f>+VLOOKUP(X144,'Mapeo Ramos'!I:J,2,0)</f>
        <v>HELVETIA</v>
      </c>
      <c r="AH144">
        <f t="shared" si="2"/>
        <v>1</v>
      </c>
    </row>
    <row r="145" spans="1:34" ht="12.75" customHeight="1">
      <c r="A145" s="2" t="s">
        <v>809</v>
      </c>
      <c r="B145" s="2" t="s">
        <v>810</v>
      </c>
      <c r="C145" s="2" t="s">
        <v>811</v>
      </c>
      <c r="D145" s="3">
        <v>46024</v>
      </c>
      <c r="E145" s="3">
        <v>46023</v>
      </c>
      <c r="F145" s="3">
        <v>46023</v>
      </c>
      <c r="G145" s="2" t="s">
        <v>100</v>
      </c>
      <c r="H145" s="2" t="s">
        <v>274</v>
      </c>
      <c r="I145" s="2" t="s">
        <v>73</v>
      </c>
      <c r="J145" s="4">
        <v>152.19</v>
      </c>
      <c r="K145" t="s">
        <v>74</v>
      </c>
      <c r="L145" s="4">
        <v>38.049999999999997</v>
      </c>
      <c r="M145" t="s">
        <v>74</v>
      </c>
      <c r="N145" s="4">
        <v>38.049999999999997</v>
      </c>
      <c r="O145" t="s">
        <v>74</v>
      </c>
      <c r="P145" s="4">
        <v>0</v>
      </c>
      <c r="Q145" t="s">
        <v>74</v>
      </c>
      <c r="R145" s="2" t="s">
        <v>75</v>
      </c>
      <c r="S145" s="4" t="s">
        <v>76</v>
      </c>
      <c r="T145" t="s">
        <v>74</v>
      </c>
      <c r="U145" s="2" t="s">
        <v>77</v>
      </c>
      <c r="V145" s="2" t="s">
        <v>78</v>
      </c>
      <c r="W145" s="2" t="s">
        <v>79</v>
      </c>
      <c r="X145" s="2" t="s">
        <v>248</v>
      </c>
      <c r="Y145" s="2" t="s">
        <v>73</v>
      </c>
      <c r="Z145" s="2" t="s">
        <v>81</v>
      </c>
      <c r="AA145" s="2" t="s">
        <v>82</v>
      </c>
      <c r="AB145" s="2" t="s">
        <v>101</v>
      </c>
      <c r="AC145" s="2" t="s">
        <v>59</v>
      </c>
      <c r="AD145" s="2" t="s">
        <v>102</v>
      </c>
      <c r="AE145" s="2" t="str">
        <f>+VLOOKUP(H145,'Mapeo Ramos'!A:C,3,0)</f>
        <v>Hogar</v>
      </c>
      <c r="AF145" t="str">
        <f>+VLOOKUP(AE145,'Mapeo Ramos'!C:D,2,0)</f>
        <v>Hogar</v>
      </c>
      <c r="AG145" t="str">
        <f>+VLOOKUP(X145,'Mapeo Ramos'!I:J,2,0)</f>
        <v>HELVETIA</v>
      </c>
      <c r="AH145">
        <f t="shared" si="2"/>
        <v>1</v>
      </c>
    </row>
    <row r="146" spans="1:34" ht="12.75" customHeight="1">
      <c r="A146" s="2" t="s">
        <v>812</v>
      </c>
      <c r="B146" s="2" t="s">
        <v>813</v>
      </c>
      <c r="C146" s="2" t="s">
        <v>814</v>
      </c>
      <c r="D146" s="3">
        <v>46024</v>
      </c>
      <c r="E146" s="3">
        <v>46024</v>
      </c>
      <c r="F146" s="3">
        <v>46023</v>
      </c>
      <c r="G146" s="2" t="s">
        <v>815</v>
      </c>
      <c r="H146" s="2" t="s">
        <v>299</v>
      </c>
      <c r="I146" s="2" t="s">
        <v>261</v>
      </c>
      <c r="J146" s="4">
        <v>245.74</v>
      </c>
      <c r="K146" t="s">
        <v>74</v>
      </c>
      <c r="L146" s="4">
        <v>29.49</v>
      </c>
      <c r="M146" t="s">
        <v>74</v>
      </c>
      <c r="N146" s="4">
        <v>29.49</v>
      </c>
      <c r="O146" t="s">
        <v>74</v>
      </c>
      <c r="P146" s="4">
        <v>0</v>
      </c>
      <c r="Q146" t="s">
        <v>74</v>
      </c>
      <c r="R146" s="2" t="s">
        <v>75</v>
      </c>
      <c r="S146" s="4" t="s">
        <v>76</v>
      </c>
      <c r="T146" t="s">
        <v>74</v>
      </c>
      <c r="U146" s="2" t="s">
        <v>77</v>
      </c>
      <c r="V146" s="2" t="s">
        <v>78</v>
      </c>
      <c r="W146" s="2" t="s">
        <v>79</v>
      </c>
      <c r="X146" s="2" t="s">
        <v>300</v>
      </c>
      <c r="Y146" s="2" t="s">
        <v>119</v>
      </c>
      <c r="Z146" s="2" t="s">
        <v>81</v>
      </c>
      <c r="AA146" s="2" t="s">
        <v>322</v>
      </c>
      <c r="AB146" s="2" t="s">
        <v>83</v>
      </c>
      <c r="AC146" s="2" t="s">
        <v>168</v>
      </c>
      <c r="AD146" s="2" t="s">
        <v>816</v>
      </c>
      <c r="AE146" s="2" t="str">
        <f>+VLOOKUP(H146,'Mapeo Ramos'!A:C,3,0)</f>
        <v>Autos Flotas</v>
      </c>
      <c r="AF146" t="str">
        <f>+VLOOKUP(AE146,'Mapeo Ramos'!C:D,2,0)</f>
        <v>Flotas</v>
      </c>
      <c r="AG146" t="str">
        <f>+VLOOKUP(X146,'Mapeo Ramos'!I:J,2,0)</f>
        <v>ALLIANZ</v>
      </c>
      <c r="AH146">
        <f t="shared" si="2"/>
        <v>1</v>
      </c>
    </row>
    <row r="147" spans="1:34" ht="12.75" customHeight="1">
      <c r="A147" s="2" t="s">
        <v>817</v>
      </c>
      <c r="B147" s="2" t="s">
        <v>818</v>
      </c>
      <c r="C147" s="2" t="s">
        <v>819</v>
      </c>
      <c r="D147" s="3">
        <v>46024</v>
      </c>
      <c r="E147" s="3">
        <v>46024</v>
      </c>
      <c r="F147" s="3">
        <v>46023</v>
      </c>
      <c r="G147" s="2" t="s">
        <v>820</v>
      </c>
      <c r="H147" s="2" t="s">
        <v>461</v>
      </c>
      <c r="I147" s="2" t="s">
        <v>261</v>
      </c>
      <c r="J147" s="4">
        <v>3105.94</v>
      </c>
      <c r="K147" t="s">
        <v>74</v>
      </c>
      <c r="L147" s="4">
        <v>372.71</v>
      </c>
      <c r="M147" t="s">
        <v>74</v>
      </c>
      <c r="N147" s="4">
        <v>372.71</v>
      </c>
      <c r="O147" t="s">
        <v>74</v>
      </c>
      <c r="P147" s="4">
        <v>0</v>
      </c>
      <c r="Q147" t="s">
        <v>74</v>
      </c>
      <c r="R147" s="2" t="s">
        <v>75</v>
      </c>
      <c r="S147" s="4" t="s">
        <v>76</v>
      </c>
      <c r="T147" t="s">
        <v>74</v>
      </c>
      <c r="U147" s="2" t="s">
        <v>77</v>
      </c>
      <c r="V147" s="2" t="s">
        <v>78</v>
      </c>
      <c r="W147" s="2" t="s">
        <v>79</v>
      </c>
      <c r="X147" s="2" t="s">
        <v>300</v>
      </c>
      <c r="Y147" s="2" t="s">
        <v>119</v>
      </c>
      <c r="Z147" s="2" t="s">
        <v>81</v>
      </c>
      <c r="AA147" s="2" t="s">
        <v>357</v>
      </c>
      <c r="AB147" s="2" t="s">
        <v>83</v>
      </c>
      <c r="AC147" s="2" t="s">
        <v>168</v>
      </c>
      <c r="AD147" s="2" t="s">
        <v>821</v>
      </c>
      <c r="AE147" s="2" t="str">
        <f>+VLOOKUP(H147,'Mapeo Ramos'!A:C,3,0)</f>
        <v>Autos Flotas</v>
      </c>
      <c r="AF147" t="str">
        <f>+VLOOKUP(AE147,'Mapeo Ramos'!C:D,2,0)</f>
        <v>Flotas</v>
      </c>
      <c r="AG147" t="str">
        <f>+VLOOKUP(X147,'Mapeo Ramos'!I:J,2,0)</f>
        <v>ALLIANZ</v>
      </c>
      <c r="AH147">
        <f t="shared" si="2"/>
        <v>1</v>
      </c>
    </row>
    <row r="148" spans="1:34" ht="12.75" customHeight="1">
      <c r="A148" s="2" t="s">
        <v>822</v>
      </c>
      <c r="B148" s="2" t="s">
        <v>823</v>
      </c>
      <c r="C148" s="2" t="s">
        <v>824</v>
      </c>
      <c r="D148" s="3">
        <v>46024</v>
      </c>
      <c r="E148" s="3">
        <v>46024</v>
      </c>
      <c r="F148" s="3">
        <v>46023</v>
      </c>
      <c r="G148" s="2" t="s">
        <v>825</v>
      </c>
      <c r="H148" s="2" t="s">
        <v>299</v>
      </c>
      <c r="I148" s="2" t="s">
        <v>261</v>
      </c>
      <c r="J148" s="4">
        <v>1420.06</v>
      </c>
      <c r="K148" t="s">
        <v>74</v>
      </c>
      <c r="L148" s="4">
        <v>170.41</v>
      </c>
      <c r="M148" t="s">
        <v>74</v>
      </c>
      <c r="N148" s="4">
        <v>170.41</v>
      </c>
      <c r="O148" t="s">
        <v>74</v>
      </c>
      <c r="P148" s="4">
        <v>0</v>
      </c>
      <c r="Q148" t="s">
        <v>74</v>
      </c>
      <c r="R148" s="2" t="s">
        <v>75</v>
      </c>
      <c r="S148" s="4" t="s">
        <v>76</v>
      </c>
      <c r="T148" t="s">
        <v>74</v>
      </c>
      <c r="U148" s="2" t="s">
        <v>77</v>
      </c>
      <c r="V148" s="2" t="s">
        <v>78</v>
      </c>
      <c r="W148" s="2" t="s">
        <v>79</v>
      </c>
      <c r="X148" s="2" t="s">
        <v>300</v>
      </c>
      <c r="Y148" s="2" t="s">
        <v>119</v>
      </c>
      <c r="Z148" s="2" t="s">
        <v>81</v>
      </c>
      <c r="AA148" s="2" t="s">
        <v>568</v>
      </c>
      <c r="AB148" s="2" t="s">
        <v>83</v>
      </c>
      <c r="AC148" s="2" t="s">
        <v>59</v>
      </c>
      <c r="AD148" s="2" t="s">
        <v>826</v>
      </c>
      <c r="AE148" s="2" t="str">
        <f>+VLOOKUP(H148,'Mapeo Ramos'!A:C,3,0)</f>
        <v>Autos Flotas</v>
      </c>
      <c r="AF148" t="str">
        <f>+VLOOKUP(AE148,'Mapeo Ramos'!C:D,2,0)</f>
        <v>Flotas</v>
      </c>
      <c r="AG148" t="str">
        <f>+VLOOKUP(X148,'Mapeo Ramos'!I:J,2,0)</f>
        <v>ALLIANZ</v>
      </c>
      <c r="AH148">
        <f t="shared" si="2"/>
        <v>1</v>
      </c>
    </row>
    <row r="149" spans="1:34" ht="12.75" customHeight="1">
      <c r="A149" s="2" t="s">
        <v>827</v>
      </c>
      <c r="B149" s="2" t="s">
        <v>828</v>
      </c>
      <c r="C149" s="2" t="s">
        <v>829</v>
      </c>
      <c r="D149" s="3">
        <v>46024</v>
      </c>
      <c r="E149" s="3">
        <v>46024</v>
      </c>
      <c r="F149" s="3">
        <v>46023</v>
      </c>
      <c r="G149" s="2" t="s">
        <v>830</v>
      </c>
      <c r="H149" s="2" t="s">
        <v>299</v>
      </c>
      <c r="I149" s="2" t="s">
        <v>261</v>
      </c>
      <c r="J149" s="4">
        <v>669.47</v>
      </c>
      <c r="K149" t="s">
        <v>74</v>
      </c>
      <c r="L149" s="4">
        <v>80.34</v>
      </c>
      <c r="M149" t="s">
        <v>74</v>
      </c>
      <c r="N149" s="4">
        <v>80.34</v>
      </c>
      <c r="O149" t="s">
        <v>74</v>
      </c>
      <c r="P149" s="4">
        <v>0</v>
      </c>
      <c r="Q149" t="s">
        <v>74</v>
      </c>
      <c r="R149" s="2" t="s">
        <v>75</v>
      </c>
      <c r="S149" s="4" t="s">
        <v>76</v>
      </c>
      <c r="T149" t="s">
        <v>74</v>
      </c>
      <c r="U149" s="2" t="s">
        <v>77</v>
      </c>
      <c r="V149" s="2" t="s">
        <v>78</v>
      </c>
      <c r="W149" s="2" t="s">
        <v>79</v>
      </c>
      <c r="X149" s="2" t="s">
        <v>300</v>
      </c>
      <c r="Y149" s="2" t="s">
        <v>119</v>
      </c>
      <c r="Z149" s="2" t="s">
        <v>81</v>
      </c>
      <c r="AA149" s="2" t="s">
        <v>82</v>
      </c>
      <c r="AB149" s="2" t="s">
        <v>83</v>
      </c>
      <c r="AC149" s="2" t="s">
        <v>168</v>
      </c>
      <c r="AD149" s="2" t="s">
        <v>831</v>
      </c>
      <c r="AE149" s="2" t="str">
        <f>+VLOOKUP(H149,'Mapeo Ramos'!A:C,3,0)</f>
        <v>Autos Flotas</v>
      </c>
      <c r="AF149" t="str">
        <f>+VLOOKUP(AE149,'Mapeo Ramos'!C:D,2,0)</f>
        <v>Flotas</v>
      </c>
      <c r="AG149" t="str">
        <f>+VLOOKUP(X149,'Mapeo Ramos'!I:J,2,0)</f>
        <v>ALLIANZ</v>
      </c>
      <c r="AH149">
        <f t="shared" si="2"/>
        <v>1</v>
      </c>
    </row>
    <row r="150" spans="1:34" ht="12.75" customHeight="1">
      <c r="A150" s="2" t="s">
        <v>832</v>
      </c>
      <c r="B150" s="2" t="s">
        <v>833</v>
      </c>
      <c r="C150" s="2" t="s">
        <v>834</v>
      </c>
      <c r="D150" s="3">
        <v>46024</v>
      </c>
      <c r="E150" s="3">
        <v>46024</v>
      </c>
      <c r="F150" s="3">
        <v>46023</v>
      </c>
      <c r="G150" s="2" t="s">
        <v>835</v>
      </c>
      <c r="H150" s="2" t="s">
        <v>299</v>
      </c>
      <c r="I150" s="2" t="s">
        <v>261</v>
      </c>
      <c r="J150" s="4">
        <v>435.85</v>
      </c>
      <c r="K150" t="s">
        <v>74</v>
      </c>
      <c r="L150" s="4">
        <v>52.3</v>
      </c>
      <c r="M150" t="s">
        <v>74</v>
      </c>
      <c r="N150" s="4">
        <v>52.3</v>
      </c>
      <c r="O150" t="s">
        <v>74</v>
      </c>
      <c r="P150" s="4">
        <v>0</v>
      </c>
      <c r="Q150" t="s">
        <v>74</v>
      </c>
      <c r="R150" s="2" t="s">
        <v>75</v>
      </c>
      <c r="S150" s="4" t="s">
        <v>76</v>
      </c>
      <c r="T150" t="s">
        <v>74</v>
      </c>
      <c r="U150" s="2" t="s">
        <v>77</v>
      </c>
      <c r="V150" s="2" t="s">
        <v>78</v>
      </c>
      <c r="W150" s="2" t="s">
        <v>79</v>
      </c>
      <c r="X150" s="2" t="s">
        <v>300</v>
      </c>
      <c r="Y150" s="2" t="s">
        <v>119</v>
      </c>
      <c r="Z150" s="2" t="s">
        <v>81</v>
      </c>
      <c r="AA150" s="2" t="s">
        <v>836</v>
      </c>
      <c r="AB150" s="2" t="s">
        <v>837</v>
      </c>
      <c r="AC150" s="2" t="s">
        <v>168</v>
      </c>
      <c r="AD150" s="2" t="s">
        <v>838</v>
      </c>
      <c r="AE150" s="2" t="str">
        <f>+VLOOKUP(H150,'Mapeo Ramos'!A:C,3,0)</f>
        <v>Autos Flotas</v>
      </c>
      <c r="AF150" t="str">
        <f>+VLOOKUP(AE150,'Mapeo Ramos'!C:D,2,0)</f>
        <v>Flotas</v>
      </c>
      <c r="AG150" t="str">
        <f>+VLOOKUP(X150,'Mapeo Ramos'!I:J,2,0)</f>
        <v>ALLIANZ</v>
      </c>
      <c r="AH150">
        <f t="shared" si="2"/>
        <v>1</v>
      </c>
    </row>
    <row r="151" spans="1:34" ht="12.75" customHeight="1">
      <c r="A151" s="2" t="s">
        <v>839</v>
      </c>
      <c r="B151" s="2" t="s">
        <v>840</v>
      </c>
      <c r="C151" s="2" t="s">
        <v>841</v>
      </c>
      <c r="D151" s="3">
        <v>46024</v>
      </c>
      <c r="E151" s="3">
        <v>46024</v>
      </c>
      <c r="F151" s="3">
        <v>46023</v>
      </c>
      <c r="G151" s="2" t="s">
        <v>842</v>
      </c>
      <c r="H151" s="2" t="s">
        <v>299</v>
      </c>
      <c r="I151" s="2" t="s">
        <v>261</v>
      </c>
      <c r="J151" s="4">
        <v>669.72</v>
      </c>
      <c r="K151" t="s">
        <v>74</v>
      </c>
      <c r="L151" s="4">
        <v>80.37</v>
      </c>
      <c r="M151" t="s">
        <v>74</v>
      </c>
      <c r="N151" s="4">
        <v>80.37</v>
      </c>
      <c r="O151" t="s">
        <v>74</v>
      </c>
      <c r="P151" s="4">
        <v>0</v>
      </c>
      <c r="Q151" t="s">
        <v>74</v>
      </c>
      <c r="R151" s="2" t="s">
        <v>75</v>
      </c>
      <c r="S151" s="4" t="s">
        <v>76</v>
      </c>
      <c r="T151" t="s">
        <v>74</v>
      </c>
      <c r="U151" s="2" t="s">
        <v>77</v>
      </c>
      <c r="V151" s="2" t="s">
        <v>78</v>
      </c>
      <c r="W151" s="2" t="s">
        <v>79</v>
      </c>
      <c r="X151" s="2" t="s">
        <v>300</v>
      </c>
      <c r="Y151" s="2" t="s">
        <v>119</v>
      </c>
      <c r="Z151" s="2" t="s">
        <v>81</v>
      </c>
      <c r="AA151" s="2" t="s">
        <v>554</v>
      </c>
      <c r="AB151" s="2" t="s">
        <v>555</v>
      </c>
      <c r="AC151" s="2" t="s">
        <v>59</v>
      </c>
      <c r="AD151" s="2" t="s">
        <v>843</v>
      </c>
      <c r="AE151" s="2" t="str">
        <f>+VLOOKUP(H151,'Mapeo Ramos'!A:C,3,0)</f>
        <v>Autos Flotas</v>
      </c>
      <c r="AF151" t="str">
        <f>+VLOOKUP(AE151,'Mapeo Ramos'!C:D,2,0)</f>
        <v>Flotas</v>
      </c>
      <c r="AG151" t="str">
        <f>+VLOOKUP(X151,'Mapeo Ramos'!I:J,2,0)</f>
        <v>ALLIANZ</v>
      </c>
      <c r="AH151">
        <f t="shared" si="2"/>
        <v>1</v>
      </c>
    </row>
    <row r="152" spans="1:34" ht="12.75" customHeight="1">
      <c r="A152" s="2" t="s">
        <v>844</v>
      </c>
      <c r="B152" s="2" t="s">
        <v>845</v>
      </c>
      <c r="C152" s="2" t="s">
        <v>846</v>
      </c>
      <c r="D152" s="3">
        <v>46024</v>
      </c>
      <c r="E152" s="3">
        <v>46024</v>
      </c>
      <c r="F152" s="3">
        <v>46023</v>
      </c>
      <c r="G152" s="2" t="s">
        <v>386</v>
      </c>
      <c r="H152" s="2" t="s">
        <v>349</v>
      </c>
      <c r="I152" s="2" t="s">
        <v>261</v>
      </c>
      <c r="J152" s="4">
        <v>400.86</v>
      </c>
      <c r="K152" t="s">
        <v>74</v>
      </c>
      <c r="L152" s="4">
        <v>48.1</v>
      </c>
      <c r="M152" t="s">
        <v>74</v>
      </c>
      <c r="N152" s="4">
        <v>48.1</v>
      </c>
      <c r="O152" t="s">
        <v>74</v>
      </c>
      <c r="P152" s="4">
        <v>0</v>
      </c>
      <c r="Q152" t="s">
        <v>74</v>
      </c>
      <c r="R152" s="2" t="s">
        <v>75</v>
      </c>
      <c r="S152" s="4" t="s">
        <v>76</v>
      </c>
      <c r="T152" t="s">
        <v>74</v>
      </c>
      <c r="U152" s="2" t="s">
        <v>77</v>
      </c>
      <c r="V152" s="2" t="s">
        <v>78</v>
      </c>
      <c r="W152" s="2" t="s">
        <v>79</v>
      </c>
      <c r="X152" s="2" t="s">
        <v>300</v>
      </c>
      <c r="Y152" s="2" t="s">
        <v>119</v>
      </c>
      <c r="Z152" s="2" t="s">
        <v>81</v>
      </c>
      <c r="AA152" s="2" t="s">
        <v>387</v>
      </c>
      <c r="AB152" s="2" t="s">
        <v>388</v>
      </c>
      <c r="AC152" s="2" t="s">
        <v>168</v>
      </c>
      <c r="AD152" s="2" t="s">
        <v>389</v>
      </c>
      <c r="AE152" s="2" t="str">
        <f>+VLOOKUP(H152,'Mapeo Ramos'!A:C,3,0)</f>
        <v>Autos Flotas</v>
      </c>
      <c r="AF152" t="str">
        <f>+VLOOKUP(AE152,'Mapeo Ramos'!C:D,2,0)</f>
        <v>Flotas</v>
      </c>
      <c r="AG152" t="str">
        <f>+VLOOKUP(X152,'Mapeo Ramos'!I:J,2,0)</f>
        <v>ALLIANZ</v>
      </c>
      <c r="AH152">
        <f t="shared" si="2"/>
        <v>1</v>
      </c>
    </row>
    <row r="153" spans="1:34" ht="12.75" customHeight="1">
      <c r="A153" s="2" t="s">
        <v>847</v>
      </c>
      <c r="B153" s="2" t="s">
        <v>848</v>
      </c>
      <c r="C153" s="2" t="s">
        <v>849</v>
      </c>
      <c r="D153" s="3">
        <v>46024</v>
      </c>
      <c r="E153" s="3">
        <v>46024</v>
      </c>
      <c r="F153" s="3">
        <v>46023</v>
      </c>
      <c r="G153" s="2" t="s">
        <v>850</v>
      </c>
      <c r="H153" s="2" t="s">
        <v>349</v>
      </c>
      <c r="I153" s="2" t="s">
        <v>261</v>
      </c>
      <c r="J153" s="4">
        <v>400.86</v>
      </c>
      <c r="K153" t="s">
        <v>74</v>
      </c>
      <c r="L153" s="4">
        <v>48.1</v>
      </c>
      <c r="M153" t="s">
        <v>74</v>
      </c>
      <c r="N153" s="4">
        <v>48.1</v>
      </c>
      <c r="O153" t="s">
        <v>74</v>
      </c>
      <c r="P153" s="4">
        <v>0</v>
      </c>
      <c r="Q153" t="s">
        <v>74</v>
      </c>
      <c r="R153" s="2" t="s">
        <v>262</v>
      </c>
      <c r="S153" s="4">
        <v>10.02</v>
      </c>
      <c r="T153" t="s">
        <v>74</v>
      </c>
      <c r="U153" s="2" t="s">
        <v>77</v>
      </c>
      <c r="V153" s="2" t="s">
        <v>78</v>
      </c>
      <c r="W153" s="2" t="s">
        <v>79</v>
      </c>
      <c r="X153" s="2" t="s">
        <v>300</v>
      </c>
      <c r="Y153" s="2" t="s">
        <v>119</v>
      </c>
      <c r="Z153" s="2" t="s">
        <v>81</v>
      </c>
      <c r="AA153" s="2" t="s">
        <v>851</v>
      </c>
      <c r="AB153" s="2" t="s">
        <v>852</v>
      </c>
      <c r="AC153" s="2" t="s">
        <v>168</v>
      </c>
      <c r="AD153" s="2" t="s">
        <v>853</v>
      </c>
      <c r="AE153" s="2" t="str">
        <f>+VLOOKUP(H153,'Mapeo Ramos'!A:C,3,0)</f>
        <v>Autos Flotas</v>
      </c>
      <c r="AF153" t="str">
        <f>+VLOOKUP(AE153,'Mapeo Ramos'!C:D,2,0)</f>
        <v>Flotas</v>
      </c>
      <c r="AG153" t="str">
        <f>+VLOOKUP(X153,'Mapeo Ramos'!I:J,2,0)</f>
        <v>ALLIANZ</v>
      </c>
      <c r="AH153">
        <f t="shared" si="2"/>
        <v>1</v>
      </c>
    </row>
    <row r="154" spans="1:34" ht="12.75" customHeight="1">
      <c r="A154" s="2" t="s">
        <v>854</v>
      </c>
      <c r="B154" s="2" t="s">
        <v>855</v>
      </c>
      <c r="C154" s="2" t="s">
        <v>856</v>
      </c>
      <c r="D154" s="3">
        <v>46024</v>
      </c>
      <c r="E154" s="3">
        <v>46024</v>
      </c>
      <c r="F154" s="3">
        <v>46023</v>
      </c>
      <c r="G154" s="2" t="s">
        <v>850</v>
      </c>
      <c r="H154" s="2" t="s">
        <v>349</v>
      </c>
      <c r="I154" s="2" t="s">
        <v>261</v>
      </c>
      <c r="J154" s="4">
        <v>1259.0899999999999</v>
      </c>
      <c r="K154" t="s">
        <v>74</v>
      </c>
      <c r="L154" s="4">
        <v>151.09</v>
      </c>
      <c r="M154" t="s">
        <v>74</v>
      </c>
      <c r="N154" s="4">
        <v>151.09</v>
      </c>
      <c r="O154" t="s">
        <v>74</v>
      </c>
      <c r="P154" s="4">
        <v>0</v>
      </c>
      <c r="Q154" t="s">
        <v>74</v>
      </c>
      <c r="R154" s="2" t="s">
        <v>262</v>
      </c>
      <c r="S154" s="4">
        <v>31.48</v>
      </c>
      <c r="T154" t="s">
        <v>74</v>
      </c>
      <c r="U154" s="2" t="s">
        <v>77</v>
      </c>
      <c r="V154" s="2" t="s">
        <v>78</v>
      </c>
      <c r="W154" s="2" t="s">
        <v>79</v>
      </c>
      <c r="X154" s="2" t="s">
        <v>300</v>
      </c>
      <c r="Y154" s="2" t="s">
        <v>119</v>
      </c>
      <c r="Z154" s="2" t="s">
        <v>81</v>
      </c>
      <c r="AA154" s="2" t="s">
        <v>851</v>
      </c>
      <c r="AB154" s="2" t="s">
        <v>852</v>
      </c>
      <c r="AC154" s="2" t="s">
        <v>168</v>
      </c>
      <c r="AD154" s="2" t="s">
        <v>853</v>
      </c>
      <c r="AE154" s="2" t="str">
        <f>+VLOOKUP(H154,'Mapeo Ramos'!A:C,3,0)</f>
        <v>Autos Flotas</v>
      </c>
      <c r="AF154" t="str">
        <f>+VLOOKUP(AE154,'Mapeo Ramos'!C:D,2,0)</f>
        <v>Flotas</v>
      </c>
      <c r="AG154" t="str">
        <f>+VLOOKUP(X154,'Mapeo Ramos'!I:J,2,0)</f>
        <v>ALLIANZ</v>
      </c>
      <c r="AH154">
        <f t="shared" si="2"/>
        <v>1</v>
      </c>
    </row>
    <row r="155" spans="1:34" ht="12.75" customHeight="1">
      <c r="A155" s="2" t="s">
        <v>857</v>
      </c>
      <c r="B155" s="2" t="s">
        <v>858</v>
      </c>
      <c r="C155" s="2" t="s">
        <v>859</v>
      </c>
      <c r="D155" s="3">
        <v>46024</v>
      </c>
      <c r="E155" s="3">
        <v>46024</v>
      </c>
      <c r="F155" s="3">
        <v>46023</v>
      </c>
      <c r="G155" s="2" t="s">
        <v>860</v>
      </c>
      <c r="H155" s="2" t="s">
        <v>461</v>
      </c>
      <c r="I155" s="2" t="s">
        <v>261</v>
      </c>
      <c r="J155" s="4">
        <v>1842.67</v>
      </c>
      <c r="K155" t="s">
        <v>74</v>
      </c>
      <c r="L155" s="4">
        <v>221.12</v>
      </c>
      <c r="M155" t="s">
        <v>74</v>
      </c>
      <c r="N155" s="4">
        <v>221.12</v>
      </c>
      <c r="O155" t="s">
        <v>74</v>
      </c>
      <c r="P155" s="4">
        <v>0</v>
      </c>
      <c r="Q155" t="s">
        <v>74</v>
      </c>
      <c r="R155" s="2" t="s">
        <v>75</v>
      </c>
      <c r="S155" s="4" t="s">
        <v>76</v>
      </c>
      <c r="T155" t="s">
        <v>74</v>
      </c>
      <c r="U155" s="2" t="s">
        <v>77</v>
      </c>
      <c r="V155" s="2" t="s">
        <v>78</v>
      </c>
      <c r="W155" s="2" t="s">
        <v>79</v>
      </c>
      <c r="X155" s="2" t="s">
        <v>300</v>
      </c>
      <c r="Y155" s="2" t="s">
        <v>119</v>
      </c>
      <c r="Z155" s="2" t="s">
        <v>81</v>
      </c>
      <c r="AA155" s="2" t="s">
        <v>554</v>
      </c>
      <c r="AB155" s="2" t="s">
        <v>555</v>
      </c>
      <c r="AC155" s="2" t="s">
        <v>168</v>
      </c>
      <c r="AD155" s="2" t="s">
        <v>861</v>
      </c>
      <c r="AE155" s="2" t="str">
        <f>+VLOOKUP(H155,'Mapeo Ramos'!A:C,3,0)</f>
        <v>Autos Flotas</v>
      </c>
      <c r="AF155" t="str">
        <f>+VLOOKUP(AE155,'Mapeo Ramos'!C:D,2,0)</f>
        <v>Flotas</v>
      </c>
      <c r="AG155" t="str">
        <f>+VLOOKUP(X155,'Mapeo Ramos'!I:J,2,0)</f>
        <v>ALLIANZ</v>
      </c>
      <c r="AH155">
        <f t="shared" si="2"/>
        <v>1</v>
      </c>
    </row>
    <row r="156" spans="1:34" ht="12.75" customHeight="1">
      <c r="A156" s="2" t="s">
        <v>862</v>
      </c>
      <c r="B156" s="2" t="s">
        <v>863</v>
      </c>
      <c r="C156" s="2" t="s">
        <v>864</v>
      </c>
      <c r="D156" s="3">
        <v>46024</v>
      </c>
      <c r="E156" s="3">
        <v>46024</v>
      </c>
      <c r="F156" s="3">
        <v>46023</v>
      </c>
      <c r="G156" s="2" t="s">
        <v>865</v>
      </c>
      <c r="H156" s="2" t="s">
        <v>461</v>
      </c>
      <c r="I156" s="2" t="s">
        <v>261</v>
      </c>
      <c r="J156" s="4">
        <v>2271.06</v>
      </c>
      <c r="K156" t="s">
        <v>74</v>
      </c>
      <c r="L156" s="4">
        <v>272.52999999999997</v>
      </c>
      <c r="M156" t="s">
        <v>74</v>
      </c>
      <c r="N156" s="4">
        <v>272.52999999999997</v>
      </c>
      <c r="O156" t="s">
        <v>74</v>
      </c>
      <c r="P156" s="4">
        <v>0</v>
      </c>
      <c r="Q156" t="s">
        <v>74</v>
      </c>
      <c r="R156" s="2" t="s">
        <v>75</v>
      </c>
      <c r="S156" s="4" t="s">
        <v>76</v>
      </c>
      <c r="T156" t="s">
        <v>74</v>
      </c>
      <c r="U156" s="2" t="s">
        <v>77</v>
      </c>
      <c r="V156" s="2" t="s">
        <v>78</v>
      </c>
      <c r="W156" s="2" t="s">
        <v>79</v>
      </c>
      <c r="X156" s="2" t="s">
        <v>300</v>
      </c>
      <c r="Y156" s="2" t="s">
        <v>119</v>
      </c>
      <c r="Z156" s="2" t="s">
        <v>81</v>
      </c>
      <c r="AA156" s="2" t="s">
        <v>447</v>
      </c>
      <c r="AB156" s="2" t="s">
        <v>448</v>
      </c>
      <c r="AC156" s="2" t="s">
        <v>168</v>
      </c>
      <c r="AD156" s="2" t="s">
        <v>866</v>
      </c>
      <c r="AE156" s="2" t="str">
        <f>+VLOOKUP(H156,'Mapeo Ramos'!A:C,3,0)</f>
        <v>Autos Flotas</v>
      </c>
      <c r="AF156" t="str">
        <f>+VLOOKUP(AE156,'Mapeo Ramos'!C:D,2,0)</f>
        <v>Flotas</v>
      </c>
      <c r="AG156" t="str">
        <f>+VLOOKUP(X156,'Mapeo Ramos'!I:J,2,0)</f>
        <v>ALLIANZ</v>
      </c>
      <c r="AH156">
        <f t="shared" si="2"/>
        <v>1</v>
      </c>
    </row>
    <row r="157" spans="1:34" ht="12.75" customHeight="1">
      <c r="A157" s="2" t="s">
        <v>867</v>
      </c>
      <c r="B157" s="2" t="s">
        <v>868</v>
      </c>
      <c r="C157" s="2" t="s">
        <v>869</v>
      </c>
      <c r="D157" s="3">
        <v>46024</v>
      </c>
      <c r="E157" s="3">
        <v>46024</v>
      </c>
      <c r="F157" s="3">
        <v>46023</v>
      </c>
      <c r="G157" s="2" t="s">
        <v>870</v>
      </c>
      <c r="H157" s="2" t="s">
        <v>461</v>
      </c>
      <c r="I157" s="2" t="s">
        <v>261</v>
      </c>
      <c r="J157" s="4">
        <v>3943.86</v>
      </c>
      <c r="K157" t="s">
        <v>74</v>
      </c>
      <c r="L157" s="4">
        <v>473.26</v>
      </c>
      <c r="M157" t="s">
        <v>74</v>
      </c>
      <c r="N157" s="4">
        <v>473.26</v>
      </c>
      <c r="O157" t="s">
        <v>74</v>
      </c>
      <c r="P157" s="4">
        <v>0</v>
      </c>
      <c r="Q157" t="s">
        <v>74</v>
      </c>
      <c r="R157" s="2" t="s">
        <v>75</v>
      </c>
      <c r="S157" s="4" t="s">
        <v>76</v>
      </c>
      <c r="T157" t="s">
        <v>74</v>
      </c>
      <c r="U157" s="2" t="s">
        <v>77</v>
      </c>
      <c r="V157" s="2" t="s">
        <v>78</v>
      </c>
      <c r="W157" s="2" t="s">
        <v>79</v>
      </c>
      <c r="X157" s="2" t="s">
        <v>300</v>
      </c>
      <c r="Y157" s="2" t="s">
        <v>119</v>
      </c>
      <c r="Z157" s="2" t="s">
        <v>81</v>
      </c>
      <c r="AA157" s="2" t="s">
        <v>357</v>
      </c>
      <c r="AB157" s="2" t="s">
        <v>83</v>
      </c>
      <c r="AC157" s="2" t="s">
        <v>168</v>
      </c>
      <c r="AD157" s="2" t="s">
        <v>871</v>
      </c>
      <c r="AE157" s="2" t="str">
        <f>+VLOOKUP(H157,'Mapeo Ramos'!A:C,3,0)</f>
        <v>Autos Flotas</v>
      </c>
      <c r="AF157" t="str">
        <f>+VLOOKUP(AE157,'Mapeo Ramos'!C:D,2,0)</f>
        <v>Flotas</v>
      </c>
      <c r="AG157" t="str">
        <f>+VLOOKUP(X157,'Mapeo Ramos'!I:J,2,0)</f>
        <v>ALLIANZ</v>
      </c>
      <c r="AH157">
        <f t="shared" si="2"/>
        <v>1</v>
      </c>
    </row>
    <row r="158" spans="1:34" ht="12.75" customHeight="1">
      <c r="A158" s="2" t="s">
        <v>872</v>
      </c>
      <c r="B158" s="2" t="s">
        <v>873</v>
      </c>
      <c r="C158" s="2" t="s">
        <v>874</v>
      </c>
      <c r="D158" s="3">
        <v>46024</v>
      </c>
      <c r="E158" s="3">
        <v>46024</v>
      </c>
      <c r="F158" s="3">
        <v>46023</v>
      </c>
      <c r="G158" s="2" t="s">
        <v>875</v>
      </c>
      <c r="H158" s="2" t="s">
        <v>461</v>
      </c>
      <c r="I158" s="2" t="s">
        <v>261</v>
      </c>
      <c r="J158" s="4">
        <v>2274.41</v>
      </c>
      <c r="K158" t="s">
        <v>74</v>
      </c>
      <c r="L158" s="4">
        <v>272.93</v>
      </c>
      <c r="M158" t="s">
        <v>74</v>
      </c>
      <c r="N158" s="4">
        <v>272.93</v>
      </c>
      <c r="O158" t="s">
        <v>74</v>
      </c>
      <c r="P158" s="4">
        <v>0</v>
      </c>
      <c r="Q158" t="s">
        <v>74</v>
      </c>
      <c r="R158" s="2" t="s">
        <v>75</v>
      </c>
      <c r="S158" s="4" t="s">
        <v>76</v>
      </c>
      <c r="T158" t="s">
        <v>74</v>
      </c>
      <c r="U158" s="2" t="s">
        <v>77</v>
      </c>
      <c r="V158" s="2" t="s">
        <v>78</v>
      </c>
      <c r="W158" s="2" t="s">
        <v>79</v>
      </c>
      <c r="X158" s="2" t="s">
        <v>300</v>
      </c>
      <c r="Y158" s="2" t="s">
        <v>119</v>
      </c>
      <c r="Z158" s="2" t="s">
        <v>81</v>
      </c>
      <c r="AA158" s="2" t="s">
        <v>507</v>
      </c>
      <c r="AB158" s="2" t="s">
        <v>508</v>
      </c>
      <c r="AC158" s="2" t="s">
        <v>168</v>
      </c>
      <c r="AD158" s="2" t="s">
        <v>876</v>
      </c>
      <c r="AE158" s="2" t="str">
        <f>+VLOOKUP(H158,'Mapeo Ramos'!A:C,3,0)</f>
        <v>Autos Flotas</v>
      </c>
      <c r="AF158" t="str">
        <f>+VLOOKUP(AE158,'Mapeo Ramos'!C:D,2,0)</f>
        <v>Flotas</v>
      </c>
      <c r="AG158" t="str">
        <f>+VLOOKUP(X158,'Mapeo Ramos'!I:J,2,0)</f>
        <v>ALLIANZ</v>
      </c>
      <c r="AH158">
        <f t="shared" si="2"/>
        <v>1</v>
      </c>
    </row>
    <row r="159" spans="1:34" ht="12.75" customHeight="1">
      <c r="A159" s="2" t="s">
        <v>877</v>
      </c>
      <c r="B159" s="2" t="s">
        <v>878</v>
      </c>
      <c r="C159" s="2" t="s">
        <v>879</v>
      </c>
      <c r="D159" s="3">
        <v>46024</v>
      </c>
      <c r="E159" s="3">
        <v>46024</v>
      </c>
      <c r="F159" s="3">
        <v>46023</v>
      </c>
      <c r="G159" s="2" t="s">
        <v>880</v>
      </c>
      <c r="H159" s="2" t="s">
        <v>461</v>
      </c>
      <c r="I159" s="2" t="s">
        <v>261</v>
      </c>
      <c r="J159" s="4">
        <v>1225.17</v>
      </c>
      <c r="K159" t="s">
        <v>74</v>
      </c>
      <c r="L159" s="4">
        <v>147.02000000000001</v>
      </c>
      <c r="M159" t="s">
        <v>74</v>
      </c>
      <c r="N159" s="4">
        <v>147.02000000000001</v>
      </c>
      <c r="O159" t="s">
        <v>74</v>
      </c>
      <c r="P159" s="4">
        <v>0</v>
      </c>
      <c r="Q159" t="s">
        <v>74</v>
      </c>
      <c r="R159" s="2" t="s">
        <v>75</v>
      </c>
      <c r="S159" s="4" t="s">
        <v>76</v>
      </c>
      <c r="T159" t="s">
        <v>74</v>
      </c>
      <c r="U159" s="2" t="s">
        <v>77</v>
      </c>
      <c r="V159" s="2" t="s">
        <v>78</v>
      </c>
      <c r="W159" s="2" t="s">
        <v>79</v>
      </c>
      <c r="X159" s="2" t="s">
        <v>300</v>
      </c>
      <c r="Y159" s="2" t="s">
        <v>119</v>
      </c>
      <c r="Z159" s="2" t="s">
        <v>81</v>
      </c>
      <c r="AA159" s="2" t="s">
        <v>507</v>
      </c>
      <c r="AB159" s="2" t="s">
        <v>508</v>
      </c>
      <c r="AC159" s="2" t="s">
        <v>168</v>
      </c>
      <c r="AD159" s="2" t="s">
        <v>881</v>
      </c>
      <c r="AE159" s="2" t="str">
        <f>+VLOOKUP(H159,'Mapeo Ramos'!A:C,3,0)</f>
        <v>Autos Flotas</v>
      </c>
      <c r="AF159" t="str">
        <f>+VLOOKUP(AE159,'Mapeo Ramos'!C:D,2,0)</f>
        <v>Flotas</v>
      </c>
      <c r="AG159" t="str">
        <f>+VLOOKUP(X159,'Mapeo Ramos'!I:J,2,0)</f>
        <v>ALLIANZ</v>
      </c>
      <c r="AH159">
        <f t="shared" si="2"/>
        <v>1</v>
      </c>
    </row>
    <row r="160" spans="1:34" ht="12.75" customHeight="1">
      <c r="A160" s="2" t="s">
        <v>882</v>
      </c>
      <c r="B160" s="2" t="s">
        <v>883</v>
      </c>
      <c r="C160" s="2" t="s">
        <v>884</v>
      </c>
      <c r="D160" s="3">
        <v>46024</v>
      </c>
      <c r="E160" s="3">
        <v>46024</v>
      </c>
      <c r="F160" s="3">
        <v>46023</v>
      </c>
      <c r="G160" s="2" t="s">
        <v>885</v>
      </c>
      <c r="H160" s="2" t="s">
        <v>461</v>
      </c>
      <c r="I160" s="2" t="s">
        <v>261</v>
      </c>
      <c r="J160" s="4">
        <v>2295.7800000000002</v>
      </c>
      <c r="K160" t="s">
        <v>74</v>
      </c>
      <c r="L160" s="4">
        <v>275.49</v>
      </c>
      <c r="M160" t="s">
        <v>74</v>
      </c>
      <c r="N160" s="4">
        <v>275.49</v>
      </c>
      <c r="O160" t="s">
        <v>74</v>
      </c>
      <c r="P160" s="4">
        <v>0</v>
      </c>
      <c r="Q160" t="s">
        <v>74</v>
      </c>
      <c r="R160" s="2" t="s">
        <v>75</v>
      </c>
      <c r="S160" s="4" t="s">
        <v>76</v>
      </c>
      <c r="T160" t="s">
        <v>74</v>
      </c>
      <c r="U160" s="2" t="s">
        <v>77</v>
      </c>
      <c r="V160" s="2" t="s">
        <v>78</v>
      </c>
      <c r="W160" s="2" t="s">
        <v>79</v>
      </c>
      <c r="X160" s="2" t="s">
        <v>300</v>
      </c>
      <c r="Y160" s="2" t="s">
        <v>119</v>
      </c>
      <c r="Z160" s="2" t="s">
        <v>81</v>
      </c>
      <c r="AA160" s="2" t="s">
        <v>568</v>
      </c>
      <c r="AB160" s="2" t="s">
        <v>83</v>
      </c>
      <c r="AC160" s="2" t="s">
        <v>168</v>
      </c>
      <c r="AD160" s="2" t="s">
        <v>886</v>
      </c>
      <c r="AE160" s="2" t="str">
        <f>+VLOOKUP(H160,'Mapeo Ramos'!A:C,3,0)</f>
        <v>Autos Flotas</v>
      </c>
      <c r="AF160" t="str">
        <f>+VLOOKUP(AE160,'Mapeo Ramos'!C:D,2,0)</f>
        <v>Flotas</v>
      </c>
      <c r="AG160" t="str">
        <f>+VLOOKUP(X160,'Mapeo Ramos'!I:J,2,0)</f>
        <v>ALLIANZ</v>
      </c>
      <c r="AH160">
        <f t="shared" si="2"/>
        <v>1</v>
      </c>
    </row>
    <row r="161" spans="1:34" ht="12.75" customHeight="1">
      <c r="A161" s="2" t="s">
        <v>887</v>
      </c>
      <c r="B161" s="2" t="s">
        <v>888</v>
      </c>
      <c r="C161" s="2" t="s">
        <v>889</v>
      </c>
      <c r="D161" s="3">
        <v>46024</v>
      </c>
      <c r="E161" s="3">
        <v>46024</v>
      </c>
      <c r="F161" s="3">
        <v>46023</v>
      </c>
      <c r="G161" s="2" t="s">
        <v>885</v>
      </c>
      <c r="H161" s="2" t="s">
        <v>461</v>
      </c>
      <c r="I161" s="2" t="s">
        <v>261</v>
      </c>
      <c r="J161" s="4">
        <v>1941.81</v>
      </c>
      <c r="K161" t="s">
        <v>74</v>
      </c>
      <c r="L161" s="4">
        <v>233.02</v>
      </c>
      <c r="M161" t="s">
        <v>74</v>
      </c>
      <c r="N161" s="4">
        <v>233.02</v>
      </c>
      <c r="O161" t="s">
        <v>74</v>
      </c>
      <c r="P161" s="4">
        <v>0</v>
      </c>
      <c r="Q161" t="s">
        <v>74</v>
      </c>
      <c r="R161" s="2" t="s">
        <v>75</v>
      </c>
      <c r="S161" s="4" t="s">
        <v>76</v>
      </c>
      <c r="T161" t="s">
        <v>74</v>
      </c>
      <c r="U161" s="2" t="s">
        <v>77</v>
      </c>
      <c r="V161" s="2" t="s">
        <v>78</v>
      </c>
      <c r="W161" s="2" t="s">
        <v>79</v>
      </c>
      <c r="X161" s="2" t="s">
        <v>300</v>
      </c>
      <c r="Y161" s="2" t="s">
        <v>119</v>
      </c>
      <c r="Z161" s="2" t="s">
        <v>81</v>
      </c>
      <c r="AA161" s="2" t="s">
        <v>568</v>
      </c>
      <c r="AB161" s="2" t="s">
        <v>83</v>
      </c>
      <c r="AC161" s="2" t="s">
        <v>168</v>
      </c>
      <c r="AD161" s="2" t="s">
        <v>886</v>
      </c>
      <c r="AE161" s="2" t="str">
        <f>+VLOOKUP(H161,'Mapeo Ramos'!A:C,3,0)</f>
        <v>Autos Flotas</v>
      </c>
      <c r="AF161" t="str">
        <f>+VLOOKUP(AE161,'Mapeo Ramos'!C:D,2,0)</f>
        <v>Flotas</v>
      </c>
      <c r="AG161" t="str">
        <f>+VLOOKUP(X161,'Mapeo Ramos'!I:J,2,0)</f>
        <v>ALLIANZ</v>
      </c>
      <c r="AH161">
        <f t="shared" si="2"/>
        <v>1</v>
      </c>
    </row>
    <row r="162" spans="1:34" ht="12.75" customHeight="1">
      <c r="A162" s="2" t="s">
        <v>890</v>
      </c>
      <c r="B162" s="2" t="s">
        <v>891</v>
      </c>
      <c r="C162" s="2" t="s">
        <v>892</v>
      </c>
      <c r="D162" s="3">
        <v>46024</v>
      </c>
      <c r="E162" s="3">
        <v>46024</v>
      </c>
      <c r="F162" s="3">
        <v>46023</v>
      </c>
      <c r="G162" s="2" t="s">
        <v>893</v>
      </c>
      <c r="H162" s="2" t="s">
        <v>461</v>
      </c>
      <c r="I162" s="2" t="s">
        <v>261</v>
      </c>
      <c r="J162" s="4">
        <v>3406.84</v>
      </c>
      <c r="K162" t="s">
        <v>74</v>
      </c>
      <c r="L162" s="4">
        <v>408.82</v>
      </c>
      <c r="M162" t="s">
        <v>74</v>
      </c>
      <c r="N162" s="4">
        <v>408.82</v>
      </c>
      <c r="O162" t="s">
        <v>74</v>
      </c>
      <c r="P162" s="4">
        <v>0</v>
      </c>
      <c r="Q162" t="s">
        <v>74</v>
      </c>
      <c r="R162" s="2" t="s">
        <v>75</v>
      </c>
      <c r="S162" s="4" t="s">
        <v>76</v>
      </c>
      <c r="T162" t="s">
        <v>74</v>
      </c>
      <c r="U162" s="2" t="s">
        <v>77</v>
      </c>
      <c r="V162" s="2" t="s">
        <v>78</v>
      </c>
      <c r="W162" s="2" t="s">
        <v>79</v>
      </c>
      <c r="X162" s="2" t="s">
        <v>300</v>
      </c>
      <c r="Y162" s="2" t="s">
        <v>119</v>
      </c>
      <c r="Z162" s="2" t="s">
        <v>81</v>
      </c>
      <c r="AA162" s="2" t="s">
        <v>425</v>
      </c>
      <c r="AB162" s="2" t="s">
        <v>894</v>
      </c>
      <c r="AC162" s="2" t="s">
        <v>168</v>
      </c>
      <c r="AD162" s="2" t="s">
        <v>895</v>
      </c>
      <c r="AE162" s="2" t="str">
        <f>+VLOOKUP(H162,'Mapeo Ramos'!A:C,3,0)</f>
        <v>Autos Flotas</v>
      </c>
      <c r="AF162" t="str">
        <f>+VLOOKUP(AE162,'Mapeo Ramos'!C:D,2,0)</f>
        <v>Flotas</v>
      </c>
      <c r="AG162" t="str">
        <f>+VLOOKUP(X162,'Mapeo Ramos'!I:J,2,0)</f>
        <v>ALLIANZ</v>
      </c>
      <c r="AH162">
        <f t="shared" si="2"/>
        <v>1</v>
      </c>
    </row>
    <row r="163" spans="1:34" ht="12.75" customHeight="1">
      <c r="A163" s="2" t="s">
        <v>896</v>
      </c>
      <c r="B163" s="2" t="s">
        <v>897</v>
      </c>
      <c r="C163" s="2" t="s">
        <v>898</v>
      </c>
      <c r="D163" s="3">
        <v>46024</v>
      </c>
      <c r="E163" s="3">
        <v>46024</v>
      </c>
      <c r="F163" s="3">
        <v>46023</v>
      </c>
      <c r="G163" s="2" t="s">
        <v>899</v>
      </c>
      <c r="H163" s="2" t="s">
        <v>461</v>
      </c>
      <c r="I163" s="2" t="s">
        <v>261</v>
      </c>
      <c r="J163" s="4">
        <v>4616.6499999999996</v>
      </c>
      <c r="K163" t="s">
        <v>74</v>
      </c>
      <c r="L163" s="4">
        <v>554</v>
      </c>
      <c r="M163" t="s">
        <v>74</v>
      </c>
      <c r="N163" s="4">
        <v>554</v>
      </c>
      <c r="O163" t="s">
        <v>74</v>
      </c>
      <c r="P163" s="4">
        <v>0</v>
      </c>
      <c r="Q163" t="s">
        <v>74</v>
      </c>
      <c r="R163" s="2" t="s">
        <v>75</v>
      </c>
      <c r="S163" s="4" t="s">
        <v>76</v>
      </c>
      <c r="T163" t="s">
        <v>74</v>
      </c>
      <c r="U163" s="2" t="s">
        <v>77</v>
      </c>
      <c r="V163" s="2" t="s">
        <v>78</v>
      </c>
      <c r="W163" s="2" t="s">
        <v>79</v>
      </c>
      <c r="X163" s="2" t="s">
        <v>300</v>
      </c>
      <c r="Y163" s="2" t="s">
        <v>119</v>
      </c>
      <c r="Z163" s="2" t="s">
        <v>81</v>
      </c>
      <c r="AA163" s="2" t="s">
        <v>568</v>
      </c>
      <c r="AB163" s="2" t="s">
        <v>83</v>
      </c>
      <c r="AC163" s="2" t="s">
        <v>168</v>
      </c>
      <c r="AD163" s="2" t="s">
        <v>900</v>
      </c>
      <c r="AE163" s="2" t="str">
        <f>+VLOOKUP(H163,'Mapeo Ramos'!A:C,3,0)</f>
        <v>Autos Flotas</v>
      </c>
      <c r="AF163" t="str">
        <f>+VLOOKUP(AE163,'Mapeo Ramos'!C:D,2,0)</f>
        <v>Flotas</v>
      </c>
      <c r="AG163" t="str">
        <f>+VLOOKUP(X163,'Mapeo Ramos'!I:J,2,0)</f>
        <v>ALLIANZ</v>
      </c>
      <c r="AH163">
        <f t="shared" si="2"/>
        <v>1</v>
      </c>
    </row>
    <row r="164" spans="1:34" ht="12.75" customHeight="1">
      <c r="A164" s="2" t="s">
        <v>901</v>
      </c>
      <c r="B164" s="2" t="s">
        <v>902</v>
      </c>
      <c r="C164" s="2" t="s">
        <v>903</v>
      </c>
      <c r="D164" s="3">
        <v>46024</v>
      </c>
      <c r="E164" s="3">
        <v>46024</v>
      </c>
      <c r="F164" s="3">
        <v>46023</v>
      </c>
      <c r="G164" s="2" t="s">
        <v>904</v>
      </c>
      <c r="H164" s="2" t="s">
        <v>299</v>
      </c>
      <c r="I164" s="2" t="s">
        <v>261</v>
      </c>
      <c r="J164" s="4">
        <v>614.71</v>
      </c>
      <c r="K164" t="s">
        <v>74</v>
      </c>
      <c r="L164" s="4">
        <v>73.77</v>
      </c>
      <c r="M164" t="s">
        <v>74</v>
      </c>
      <c r="N164" s="4">
        <v>73.77</v>
      </c>
      <c r="O164" t="s">
        <v>74</v>
      </c>
      <c r="P164" s="4">
        <v>0</v>
      </c>
      <c r="Q164" t="s">
        <v>74</v>
      </c>
      <c r="R164" s="2" t="s">
        <v>75</v>
      </c>
      <c r="S164" s="4" t="s">
        <v>76</v>
      </c>
      <c r="T164" t="s">
        <v>74</v>
      </c>
      <c r="U164" s="2" t="s">
        <v>77</v>
      </c>
      <c r="V164" s="2" t="s">
        <v>78</v>
      </c>
      <c r="W164" s="2" t="s">
        <v>79</v>
      </c>
      <c r="X164" s="2" t="s">
        <v>300</v>
      </c>
      <c r="Y164" s="2" t="s">
        <v>119</v>
      </c>
      <c r="Z164" s="2" t="s">
        <v>81</v>
      </c>
      <c r="AA164" s="2" t="s">
        <v>905</v>
      </c>
      <c r="AB164" s="2" t="s">
        <v>83</v>
      </c>
      <c r="AC164" s="2" t="s">
        <v>168</v>
      </c>
      <c r="AD164" s="2" t="s">
        <v>906</v>
      </c>
      <c r="AE164" s="2" t="str">
        <f>+VLOOKUP(H164,'Mapeo Ramos'!A:C,3,0)</f>
        <v>Autos Flotas</v>
      </c>
      <c r="AF164" t="str">
        <f>+VLOOKUP(AE164,'Mapeo Ramos'!C:D,2,0)</f>
        <v>Flotas</v>
      </c>
      <c r="AG164" t="str">
        <f>+VLOOKUP(X164,'Mapeo Ramos'!I:J,2,0)</f>
        <v>ALLIANZ</v>
      </c>
      <c r="AH164">
        <f t="shared" si="2"/>
        <v>1</v>
      </c>
    </row>
    <row r="165" spans="1:34" ht="12.75" customHeight="1">
      <c r="A165" s="2" t="s">
        <v>907</v>
      </c>
      <c r="B165" s="2" t="s">
        <v>908</v>
      </c>
      <c r="C165" s="2" t="s">
        <v>909</v>
      </c>
      <c r="D165" s="3">
        <v>46024</v>
      </c>
      <c r="E165" s="3">
        <v>46024</v>
      </c>
      <c r="F165" s="3">
        <v>46023</v>
      </c>
      <c r="G165" s="2" t="s">
        <v>910</v>
      </c>
      <c r="H165" s="2" t="s">
        <v>299</v>
      </c>
      <c r="I165" s="2" t="s">
        <v>261</v>
      </c>
      <c r="J165" s="4">
        <v>311.94</v>
      </c>
      <c r="K165" t="s">
        <v>74</v>
      </c>
      <c r="L165" s="4">
        <v>37.43</v>
      </c>
      <c r="M165" t="s">
        <v>74</v>
      </c>
      <c r="N165" s="4">
        <v>37.43</v>
      </c>
      <c r="O165" t="s">
        <v>74</v>
      </c>
      <c r="P165" s="4">
        <v>0</v>
      </c>
      <c r="Q165" t="s">
        <v>74</v>
      </c>
      <c r="R165" s="2" t="s">
        <v>75</v>
      </c>
      <c r="S165" s="4" t="s">
        <v>76</v>
      </c>
      <c r="T165" t="s">
        <v>74</v>
      </c>
      <c r="U165" s="2" t="s">
        <v>77</v>
      </c>
      <c r="V165" s="2" t="s">
        <v>78</v>
      </c>
      <c r="W165" s="2" t="s">
        <v>79</v>
      </c>
      <c r="X165" s="2" t="s">
        <v>300</v>
      </c>
      <c r="Y165" s="2" t="s">
        <v>119</v>
      </c>
      <c r="Z165" s="2" t="s">
        <v>81</v>
      </c>
      <c r="AA165" s="2" t="s">
        <v>568</v>
      </c>
      <c r="AB165" s="2" t="s">
        <v>83</v>
      </c>
      <c r="AC165" s="2" t="s">
        <v>168</v>
      </c>
      <c r="AD165" s="2" t="s">
        <v>911</v>
      </c>
      <c r="AE165" s="2" t="str">
        <f>+VLOOKUP(H165,'Mapeo Ramos'!A:C,3,0)</f>
        <v>Autos Flotas</v>
      </c>
      <c r="AF165" t="str">
        <f>+VLOOKUP(AE165,'Mapeo Ramos'!C:D,2,0)</f>
        <v>Flotas</v>
      </c>
      <c r="AG165" t="str">
        <f>+VLOOKUP(X165,'Mapeo Ramos'!I:J,2,0)</f>
        <v>ALLIANZ</v>
      </c>
      <c r="AH165">
        <f t="shared" si="2"/>
        <v>1</v>
      </c>
    </row>
    <row r="166" spans="1:34" ht="12.75" customHeight="1">
      <c r="A166" s="2" t="s">
        <v>912</v>
      </c>
      <c r="B166" s="2" t="s">
        <v>913</v>
      </c>
      <c r="C166" s="2" t="s">
        <v>914</v>
      </c>
      <c r="D166" s="3">
        <v>46024</v>
      </c>
      <c r="E166" s="3">
        <v>46024</v>
      </c>
      <c r="F166" s="3">
        <v>46023</v>
      </c>
      <c r="G166" s="2" t="s">
        <v>386</v>
      </c>
      <c r="H166" s="2" t="s">
        <v>334</v>
      </c>
      <c r="I166" s="2" t="s">
        <v>261</v>
      </c>
      <c r="J166" s="4">
        <v>675.99</v>
      </c>
      <c r="K166" t="s">
        <v>74</v>
      </c>
      <c r="L166" s="4">
        <v>81.12</v>
      </c>
      <c r="M166" t="s">
        <v>74</v>
      </c>
      <c r="N166" s="4">
        <v>81.12</v>
      </c>
      <c r="O166" t="s">
        <v>74</v>
      </c>
      <c r="P166" s="4">
        <v>0</v>
      </c>
      <c r="Q166" t="s">
        <v>74</v>
      </c>
      <c r="R166" s="2" t="s">
        <v>75</v>
      </c>
      <c r="S166" s="4" t="s">
        <v>76</v>
      </c>
      <c r="T166" t="s">
        <v>74</v>
      </c>
      <c r="U166" s="2" t="s">
        <v>77</v>
      </c>
      <c r="V166" s="2" t="s">
        <v>78</v>
      </c>
      <c r="W166" s="2" t="s">
        <v>79</v>
      </c>
      <c r="X166" s="2" t="s">
        <v>300</v>
      </c>
      <c r="Y166" s="2" t="s">
        <v>119</v>
      </c>
      <c r="Z166" s="2" t="s">
        <v>81</v>
      </c>
      <c r="AA166" s="2" t="s">
        <v>387</v>
      </c>
      <c r="AB166" s="2" t="s">
        <v>388</v>
      </c>
      <c r="AC166" s="2" t="s">
        <v>168</v>
      </c>
      <c r="AD166" s="2" t="s">
        <v>389</v>
      </c>
      <c r="AE166" s="2" t="str">
        <f>+VLOOKUP(H166,'Mapeo Ramos'!A:C,3,0)</f>
        <v>Autos Flotas</v>
      </c>
      <c r="AF166" t="str">
        <f>+VLOOKUP(AE166,'Mapeo Ramos'!C:D,2,0)</f>
        <v>Flotas</v>
      </c>
      <c r="AG166" t="str">
        <f>+VLOOKUP(X166,'Mapeo Ramos'!I:J,2,0)</f>
        <v>ALLIANZ</v>
      </c>
      <c r="AH166">
        <f t="shared" si="2"/>
        <v>1</v>
      </c>
    </row>
    <row r="167" spans="1:34" ht="12.75" customHeight="1">
      <c r="A167" s="2" t="s">
        <v>915</v>
      </c>
      <c r="B167" s="2" t="s">
        <v>916</v>
      </c>
      <c r="C167" s="2" t="s">
        <v>917</v>
      </c>
      <c r="D167" s="3">
        <v>46024</v>
      </c>
      <c r="E167" s="3">
        <v>46024</v>
      </c>
      <c r="F167" s="3">
        <v>46023</v>
      </c>
      <c r="G167" s="2" t="s">
        <v>918</v>
      </c>
      <c r="H167" s="2" t="s">
        <v>334</v>
      </c>
      <c r="I167" s="2" t="s">
        <v>261</v>
      </c>
      <c r="J167" s="4">
        <v>512.83000000000004</v>
      </c>
      <c r="K167" t="s">
        <v>74</v>
      </c>
      <c r="L167" s="4">
        <v>61.54</v>
      </c>
      <c r="M167" t="s">
        <v>74</v>
      </c>
      <c r="N167" s="4">
        <v>61.54</v>
      </c>
      <c r="O167" t="s">
        <v>74</v>
      </c>
      <c r="P167" s="4">
        <v>0</v>
      </c>
      <c r="Q167" t="s">
        <v>74</v>
      </c>
      <c r="R167" s="2" t="s">
        <v>75</v>
      </c>
      <c r="S167" s="4" t="s">
        <v>76</v>
      </c>
      <c r="T167" t="s">
        <v>74</v>
      </c>
      <c r="U167" s="2" t="s">
        <v>77</v>
      </c>
      <c r="V167" s="2" t="s">
        <v>78</v>
      </c>
      <c r="W167" s="2" t="s">
        <v>79</v>
      </c>
      <c r="X167" s="2" t="s">
        <v>300</v>
      </c>
      <c r="Y167" s="2" t="s">
        <v>119</v>
      </c>
      <c r="Z167" s="2" t="s">
        <v>81</v>
      </c>
      <c r="AA167" s="2" t="s">
        <v>919</v>
      </c>
      <c r="AB167" s="2" t="s">
        <v>920</v>
      </c>
      <c r="AC167" s="2" t="s">
        <v>168</v>
      </c>
      <c r="AD167" s="2" t="s">
        <v>921</v>
      </c>
      <c r="AE167" s="2" t="str">
        <f>+VLOOKUP(H167,'Mapeo Ramos'!A:C,3,0)</f>
        <v>Autos Flotas</v>
      </c>
      <c r="AF167" t="str">
        <f>+VLOOKUP(AE167,'Mapeo Ramos'!C:D,2,0)</f>
        <v>Flotas</v>
      </c>
      <c r="AG167" t="str">
        <f>+VLOOKUP(X167,'Mapeo Ramos'!I:J,2,0)</f>
        <v>ALLIANZ</v>
      </c>
      <c r="AH167">
        <f t="shared" si="2"/>
        <v>1</v>
      </c>
    </row>
    <row r="168" spans="1:34" ht="12.75" customHeight="1">
      <c r="A168" s="2" t="s">
        <v>922</v>
      </c>
      <c r="B168" s="2" t="s">
        <v>923</v>
      </c>
      <c r="C168" s="2" t="s">
        <v>924</v>
      </c>
      <c r="D168" s="3">
        <v>46024</v>
      </c>
      <c r="E168" s="3">
        <v>46024</v>
      </c>
      <c r="F168" s="3">
        <v>46023</v>
      </c>
      <c r="G168" s="2" t="s">
        <v>925</v>
      </c>
      <c r="H168" s="2" t="s">
        <v>334</v>
      </c>
      <c r="I168" s="2" t="s">
        <v>261</v>
      </c>
      <c r="J168" s="4">
        <v>843.53</v>
      </c>
      <c r="K168" t="s">
        <v>74</v>
      </c>
      <c r="L168" s="4">
        <v>101.22</v>
      </c>
      <c r="M168" t="s">
        <v>74</v>
      </c>
      <c r="N168" s="4">
        <v>101.22</v>
      </c>
      <c r="O168" t="s">
        <v>74</v>
      </c>
      <c r="P168" s="4">
        <v>0</v>
      </c>
      <c r="Q168" t="s">
        <v>74</v>
      </c>
      <c r="R168" s="2" t="s">
        <v>75</v>
      </c>
      <c r="S168" s="4" t="s">
        <v>76</v>
      </c>
      <c r="T168" t="s">
        <v>74</v>
      </c>
      <c r="U168" s="2" t="s">
        <v>77</v>
      </c>
      <c r="V168" s="2" t="s">
        <v>78</v>
      </c>
      <c r="W168" s="2" t="s">
        <v>79</v>
      </c>
      <c r="X168" s="2" t="s">
        <v>300</v>
      </c>
      <c r="Y168" s="2" t="s">
        <v>119</v>
      </c>
      <c r="Z168" s="2" t="s">
        <v>81</v>
      </c>
      <c r="AA168" s="2" t="s">
        <v>926</v>
      </c>
      <c r="AB168" s="2" t="s">
        <v>927</v>
      </c>
      <c r="AC168" s="2" t="s">
        <v>168</v>
      </c>
      <c r="AD168" s="2" t="s">
        <v>928</v>
      </c>
      <c r="AE168" s="2" t="str">
        <f>+VLOOKUP(H168,'Mapeo Ramos'!A:C,3,0)</f>
        <v>Autos Flotas</v>
      </c>
      <c r="AF168" t="str">
        <f>+VLOOKUP(AE168,'Mapeo Ramos'!C:D,2,0)</f>
        <v>Flotas</v>
      </c>
      <c r="AG168" t="str">
        <f>+VLOOKUP(X168,'Mapeo Ramos'!I:J,2,0)</f>
        <v>ALLIANZ</v>
      </c>
      <c r="AH168">
        <f t="shared" si="2"/>
        <v>1</v>
      </c>
    </row>
    <row r="169" spans="1:34" ht="12.75" customHeight="1">
      <c r="A169" s="2" t="s">
        <v>929</v>
      </c>
      <c r="B169" s="2" t="s">
        <v>930</v>
      </c>
      <c r="C169" s="2" t="s">
        <v>931</v>
      </c>
      <c r="D169" s="3">
        <v>46024</v>
      </c>
      <c r="E169" s="3">
        <v>46024</v>
      </c>
      <c r="F169" s="3">
        <v>46023</v>
      </c>
      <c r="G169" s="2" t="s">
        <v>932</v>
      </c>
      <c r="H169" s="2" t="s">
        <v>334</v>
      </c>
      <c r="I169" s="2" t="s">
        <v>261</v>
      </c>
      <c r="J169" s="4">
        <v>922.68</v>
      </c>
      <c r="K169" t="s">
        <v>74</v>
      </c>
      <c r="L169" s="4">
        <v>110.72</v>
      </c>
      <c r="M169" t="s">
        <v>74</v>
      </c>
      <c r="N169" s="4">
        <v>110.72</v>
      </c>
      <c r="O169" t="s">
        <v>74</v>
      </c>
      <c r="P169" s="4">
        <v>0</v>
      </c>
      <c r="Q169" t="s">
        <v>74</v>
      </c>
      <c r="R169" s="2" t="s">
        <v>75</v>
      </c>
      <c r="S169" s="4" t="s">
        <v>76</v>
      </c>
      <c r="T169" t="s">
        <v>74</v>
      </c>
      <c r="U169" s="2" t="s">
        <v>77</v>
      </c>
      <c r="V169" s="2" t="s">
        <v>78</v>
      </c>
      <c r="W169" s="2" t="s">
        <v>79</v>
      </c>
      <c r="X169" s="2" t="s">
        <v>300</v>
      </c>
      <c r="Y169" s="2" t="s">
        <v>119</v>
      </c>
      <c r="Z169" s="2" t="s">
        <v>81</v>
      </c>
      <c r="AA169" s="2" t="s">
        <v>357</v>
      </c>
      <c r="AB169" s="2" t="s">
        <v>83</v>
      </c>
      <c r="AC169" s="2" t="s">
        <v>168</v>
      </c>
      <c r="AD169" s="2" t="s">
        <v>933</v>
      </c>
      <c r="AE169" s="2" t="str">
        <f>+VLOOKUP(H169,'Mapeo Ramos'!A:C,3,0)</f>
        <v>Autos Flotas</v>
      </c>
      <c r="AF169" t="str">
        <f>+VLOOKUP(AE169,'Mapeo Ramos'!C:D,2,0)</f>
        <v>Flotas</v>
      </c>
      <c r="AG169" t="str">
        <f>+VLOOKUP(X169,'Mapeo Ramos'!I:J,2,0)</f>
        <v>ALLIANZ</v>
      </c>
      <c r="AH169">
        <f t="shared" si="2"/>
        <v>1</v>
      </c>
    </row>
    <row r="170" spans="1:34" ht="12.75" customHeight="1">
      <c r="A170" s="2" t="s">
        <v>934</v>
      </c>
      <c r="B170" s="2" t="s">
        <v>935</v>
      </c>
      <c r="C170" s="2" t="s">
        <v>936</v>
      </c>
      <c r="D170" s="3">
        <v>46024</v>
      </c>
      <c r="E170" s="3">
        <v>46024</v>
      </c>
      <c r="F170" s="3">
        <v>46023</v>
      </c>
      <c r="G170" s="2" t="s">
        <v>830</v>
      </c>
      <c r="H170" s="2" t="s">
        <v>299</v>
      </c>
      <c r="I170" s="2" t="s">
        <v>261</v>
      </c>
      <c r="J170" s="4">
        <v>673.5</v>
      </c>
      <c r="K170" t="s">
        <v>74</v>
      </c>
      <c r="L170" s="4">
        <v>80.819999999999993</v>
      </c>
      <c r="M170" t="s">
        <v>74</v>
      </c>
      <c r="N170" s="4">
        <v>80.819999999999993</v>
      </c>
      <c r="O170" t="s">
        <v>74</v>
      </c>
      <c r="P170" s="4">
        <v>0</v>
      </c>
      <c r="Q170" t="s">
        <v>74</v>
      </c>
      <c r="R170" s="2" t="s">
        <v>75</v>
      </c>
      <c r="S170" s="4" t="s">
        <v>76</v>
      </c>
      <c r="T170" t="s">
        <v>74</v>
      </c>
      <c r="U170" s="2" t="s">
        <v>77</v>
      </c>
      <c r="V170" s="2" t="s">
        <v>78</v>
      </c>
      <c r="W170" s="2" t="s">
        <v>79</v>
      </c>
      <c r="X170" s="2" t="s">
        <v>300</v>
      </c>
      <c r="Y170" s="2" t="s">
        <v>119</v>
      </c>
      <c r="Z170" s="2" t="s">
        <v>81</v>
      </c>
      <c r="AA170" s="2" t="s">
        <v>82</v>
      </c>
      <c r="AB170" s="2" t="s">
        <v>83</v>
      </c>
      <c r="AC170" s="2" t="s">
        <v>168</v>
      </c>
      <c r="AD170" s="2" t="s">
        <v>831</v>
      </c>
      <c r="AE170" s="2" t="str">
        <f>+VLOOKUP(H170,'Mapeo Ramos'!A:C,3,0)</f>
        <v>Autos Flotas</v>
      </c>
      <c r="AF170" t="str">
        <f>+VLOOKUP(AE170,'Mapeo Ramos'!C:D,2,0)</f>
        <v>Flotas</v>
      </c>
      <c r="AG170" t="str">
        <f>+VLOOKUP(X170,'Mapeo Ramos'!I:J,2,0)</f>
        <v>ALLIANZ</v>
      </c>
      <c r="AH170">
        <f t="shared" si="2"/>
        <v>1</v>
      </c>
    </row>
    <row r="171" spans="1:34" ht="12.75" customHeight="1">
      <c r="A171" s="2" t="s">
        <v>937</v>
      </c>
      <c r="B171" s="2" t="s">
        <v>938</v>
      </c>
      <c r="C171" s="2" t="s">
        <v>939</v>
      </c>
      <c r="D171" s="3">
        <v>46027</v>
      </c>
      <c r="E171" s="3">
        <v>46023</v>
      </c>
      <c r="F171" s="3">
        <v>46027</v>
      </c>
      <c r="G171" s="2" t="s">
        <v>940</v>
      </c>
      <c r="H171" s="2" t="s">
        <v>941</v>
      </c>
      <c r="I171" s="2" t="s">
        <v>119</v>
      </c>
      <c r="J171" s="4">
        <v>390.58</v>
      </c>
      <c r="K171" t="s">
        <v>74</v>
      </c>
      <c r="L171" s="4">
        <v>62.49</v>
      </c>
      <c r="M171" t="s">
        <v>74</v>
      </c>
      <c r="N171" s="4">
        <v>62.49</v>
      </c>
      <c r="O171" t="s">
        <v>74</v>
      </c>
      <c r="P171" s="4">
        <v>0</v>
      </c>
      <c r="Q171" t="s">
        <v>74</v>
      </c>
      <c r="R171" s="2" t="s">
        <v>75</v>
      </c>
      <c r="S171" s="4" t="s">
        <v>76</v>
      </c>
      <c r="T171" t="s">
        <v>74</v>
      </c>
      <c r="U171" s="2" t="s">
        <v>77</v>
      </c>
      <c r="V171" s="2" t="s">
        <v>138</v>
      </c>
      <c r="W171" s="2" t="s">
        <v>79</v>
      </c>
      <c r="X171" s="2" t="s">
        <v>150</v>
      </c>
      <c r="Y171" s="2" t="s">
        <v>119</v>
      </c>
      <c r="Z171" s="2" t="s">
        <v>81</v>
      </c>
      <c r="AA171" s="2" t="s">
        <v>942</v>
      </c>
      <c r="AB171" s="2" t="s">
        <v>101</v>
      </c>
      <c r="AC171" s="2" t="s">
        <v>168</v>
      </c>
      <c r="AD171" s="2" t="s">
        <v>943</v>
      </c>
      <c r="AE171" s="2" t="str">
        <f>+VLOOKUP(H171,'Mapeo Ramos'!A:C,3,0)</f>
        <v>Autos Cat. 1</v>
      </c>
      <c r="AF171" t="str">
        <f>+VLOOKUP(AE171,'Mapeo Ramos'!C:D,2,0)</f>
        <v>Autos</v>
      </c>
      <c r="AG171" t="str">
        <f>+VLOOKUP(X171,'Mapeo Ramos'!I:J,2,0)</f>
        <v>MAPFRE</v>
      </c>
      <c r="AH171">
        <f t="shared" si="2"/>
        <v>1</v>
      </c>
    </row>
    <row r="172" spans="1:34" ht="12.75" customHeight="1">
      <c r="A172" s="2" t="s">
        <v>944</v>
      </c>
      <c r="B172" s="2" t="s">
        <v>945</v>
      </c>
      <c r="C172" s="2" t="s">
        <v>946</v>
      </c>
      <c r="D172" s="3">
        <v>46027</v>
      </c>
      <c r="E172" s="3">
        <v>46027</v>
      </c>
      <c r="F172" s="3">
        <v>46023</v>
      </c>
      <c r="G172" s="2" t="s">
        <v>947</v>
      </c>
      <c r="H172" s="2" t="s">
        <v>299</v>
      </c>
      <c r="I172" s="2" t="s">
        <v>261</v>
      </c>
      <c r="J172" s="4">
        <v>805.32</v>
      </c>
      <c r="K172" t="s">
        <v>74</v>
      </c>
      <c r="L172" s="4">
        <v>96.64</v>
      </c>
      <c r="M172" t="s">
        <v>74</v>
      </c>
      <c r="N172" s="4">
        <v>96.64</v>
      </c>
      <c r="O172" t="s">
        <v>74</v>
      </c>
      <c r="P172" s="4">
        <v>0</v>
      </c>
      <c r="Q172" t="s">
        <v>74</v>
      </c>
      <c r="R172" s="2" t="s">
        <v>75</v>
      </c>
      <c r="S172" s="4" t="s">
        <v>76</v>
      </c>
      <c r="T172" t="s">
        <v>74</v>
      </c>
      <c r="U172" s="2" t="s">
        <v>77</v>
      </c>
      <c r="V172" s="2" t="s">
        <v>78</v>
      </c>
      <c r="W172" s="2" t="s">
        <v>79</v>
      </c>
      <c r="X172" s="2" t="s">
        <v>300</v>
      </c>
      <c r="Y172" s="2" t="s">
        <v>119</v>
      </c>
      <c r="Z172" s="2" t="s">
        <v>81</v>
      </c>
      <c r="AA172" s="2" t="s">
        <v>948</v>
      </c>
      <c r="AB172" s="2" t="s">
        <v>949</v>
      </c>
      <c r="AC172" s="2" t="s">
        <v>168</v>
      </c>
      <c r="AD172" s="2" t="s">
        <v>950</v>
      </c>
      <c r="AE172" s="2" t="str">
        <f>+VLOOKUP(H172,'Mapeo Ramos'!A:C,3,0)</f>
        <v>Autos Flotas</v>
      </c>
      <c r="AF172" t="str">
        <f>+VLOOKUP(AE172,'Mapeo Ramos'!C:D,2,0)</f>
        <v>Flotas</v>
      </c>
      <c r="AG172" t="str">
        <f>+VLOOKUP(X172,'Mapeo Ramos'!I:J,2,0)</f>
        <v>ALLIANZ</v>
      </c>
      <c r="AH172">
        <f t="shared" si="2"/>
        <v>1</v>
      </c>
    </row>
    <row r="173" spans="1:34" ht="12.75" customHeight="1">
      <c r="A173" s="2" t="s">
        <v>951</v>
      </c>
      <c r="B173" s="2" t="s">
        <v>952</v>
      </c>
      <c r="C173" s="2" t="s">
        <v>953</v>
      </c>
      <c r="D173" s="3">
        <v>46027</v>
      </c>
      <c r="E173" s="3">
        <v>46027</v>
      </c>
      <c r="F173" s="3">
        <v>46023</v>
      </c>
      <c r="G173" s="2" t="s">
        <v>954</v>
      </c>
      <c r="H173" s="2" t="s">
        <v>349</v>
      </c>
      <c r="I173" s="2" t="s">
        <v>261</v>
      </c>
      <c r="J173" s="4">
        <v>1259.0899999999999</v>
      </c>
      <c r="K173" t="s">
        <v>74</v>
      </c>
      <c r="L173" s="4">
        <v>151.09</v>
      </c>
      <c r="M173" t="s">
        <v>74</v>
      </c>
      <c r="N173" s="4">
        <v>151.09</v>
      </c>
      <c r="O173" t="s">
        <v>74</v>
      </c>
      <c r="P173" s="4">
        <v>0</v>
      </c>
      <c r="Q173" t="s">
        <v>74</v>
      </c>
      <c r="R173" s="2" t="s">
        <v>75</v>
      </c>
      <c r="S173" s="4" t="s">
        <v>76</v>
      </c>
      <c r="T173" t="s">
        <v>74</v>
      </c>
      <c r="U173" s="2" t="s">
        <v>77</v>
      </c>
      <c r="V173" s="2" t="s">
        <v>78</v>
      </c>
      <c r="W173" s="2" t="s">
        <v>79</v>
      </c>
      <c r="X173" s="2" t="s">
        <v>300</v>
      </c>
      <c r="Y173" s="2" t="s">
        <v>119</v>
      </c>
      <c r="Z173" s="2" t="s">
        <v>81</v>
      </c>
      <c r="AA173" s="2" t="s">
        <v>216</v>
      </c>
      <c r="AB173" s="2" t="s">
        <v>217</v>
      </c>
      <c r="AC173" s="2" t="s">
        <v>59</v>
      </c>
      <c r="AD173" s="2" t="s">
        <v>955</v>
      </c>
      <c r="AE173" s="2" t="str">
        <f>+VLOOKUP(H173,'Mapeo Ramos'!A:C,3,0)</f>
        <v>Autos Flotas</v>
      </c>
      <c r="AF173" t="str">
        <f>+VLOOKUP(AE173,'Mapeo Ramos'!C:D,2,0)</f>
        <v>Flotas</v>
      </c>
      <c r="AG173" t="str">
        <f>+VLOOKUP(X173,'Mapeo Ramos'!I:J,2,0)</f>
        <v>ALLIANZ</v>
      </c>
      <c r="AH173">
        <f t="shared" si="2"/>
        <v>1</v>
      </c>
    </row>
    <row r="174" spans="1:34" ht="12.75" customHeight="1">
      <c r="A174" s="2" t="s">
        <v>956</v>
      </c>
      <c r="B174" s="2" t="s">
        <v>957</v>
      </c>
      <c r="C174" s="2" t="s">
        <v>958</v>
      </c>
      <c r="D174" s="3">
        <v>46027</v>
      </c>
      <c r="E174" s="3">
        <v>46027</v>
      </c>
      <c r="F174" s="3">
        <v>46023</v>
      </c>
      <c r="G174" s="2" t="s">
        <v>959</v>
      </c>
      <c r="H174" s="2" t="s">
        <v>349</v>
      </c>
      <c r="I174" s="2" t="s">
        <v>261</v>
      </c>
      <c r="J174" s="4">
        <v>1863.28</v>
      </c>
      <c r="K174" t="s">
        <v>74</v>
      </c>
      <c r="L174" s="4">
        <v>223.59</v>
      </c>
      <c r="M174" t="s">
        <v>74</v>
      </c>
      <c r="N174" s="4">
        <v>223.59</v>
      </c>
      <c r="O174" t="s">
        <v>74</v>
      </c>
      <c r="P174" s="4">
        <v>0</v>
      </c>
      <c r="Q174" t="s">
        <v>74</v>
      </c>
      <c r="R174" s="2" t="s">
        <v>75</v>
      </c>
      <c r="S174" s="4" t="s">
        <v>76</v>
      </c>
      <c r="T174" t="s">
        <v>74</v>
      </c>
      <c r="U174" s="2" t="s">
        <v>77</v>
      </c>
      <c r="V174" s="2" t="s">
        <v>78</v>
      </c>
      <c r="W174" s="2" t="s">
        <v>79</v>
      </c>
      <c r="X174" s="2" t="s">
        <v>300</v>
      </c>
      <c r="Y174" s="2" t="s">
        <v>119</v>
      </c>
      <c r="Z174" s="2" t="s">
        <v>81</v>
      </c>
      <c r="AA174" s="2" t="s">
        <v>960</v>
      </c>
      <c r="AB174" s="2" t="s">
        <v>961</v>
      </c>
      <c r="AC174" s="2" t="s">
        <v>168</v>
      </c>
      <c r="AD174" s="2" t="s">
        <v>962</v>
      </c>
      <c r="AE174" s="2" t="str">
        <f>+VLOOKUP(H174,'Mapeo Ramos'!A:C,3,0)</f>
        <v>Autos Flotas</v>
      </c>
      <c r="AF174" t="str">
        <f>+VLOOKUP(AE174,'Mapeo Ramos'!C:D,2,0)</f>
        <v>Flotas</v>
      </c>
      <c r="AG174" t="str">
        <f>+VLOOKUP(X174,'Mapeo Ramos'!I:J,2,0)</f>
        <v>ALLIANZ</v>
      </c>
      <c r="AH174">
        <f t="shared" si="2"/>
        <v>1</v>
      </c>
    </row>
    <row r="175" spans="1:34" ht="12.75" customHeight="1">
      <c r="A175" s="2" t="s">
        <v>963</v>
      </c>
      <c r="B175" s="2" t="s">
        <v>964</v>
      </c>
      <c r="C175" s="2" t="s">
        <v>965</v>
      </c>
      <c r="D175" s="3">
        <v>46027</v>
      </c>
      <c r="E175" s="3">
        <v>46027</v>
      </c>
      <c r="F175" s="3">
        <v>46023</v>
      </c>
      <c r="G175" s="2" t="s">
        <v>792</v>
      </c>
      <c r="H175" s="2" t="s">
        <v>349</v>
      </c>
      <c r="I175" s="2" t="s">
        <v>261</v>
      </c>
      <c r="J175" s="4">
        <v>407.73</v>
      </c>
      <c r="K175" t="s">
        <v>74</v>
      </c>
      <c r="L175" s="4">
        <v>48.93</v>
      </c>
      <c r="M175" t="s">
        <v>74</v>
      </c>
      <c r="N175" s="4">
        <v>48.93</v>
      </c>
      <c r="O175" t="s">
        <v>74</v>
      </c>
      <c r="P175" s="4">
        <v>0</v>
      </c>
      <c r="Q175" t="s">
        <v>74</v>
      </c>
      <c r="R175" s="2" t="s">
        <v>75</v>
      </c>
      <c r="S175" s="4" t="s">
        <v>76</v>
      </c>
      <c r="T175" t="s">
        <v>74</v>
      </c>
      <c r="U175" s="2" t="s">
        <v>77</v>
      </c>
      <c r="V175" s="2" t="s">
        <v>78</v>
      </c>
      <c r="W175" s="2" t="s">
        <v>79</v>
      </c>
      <c r="X175" s="2" t="s">
        <v>300</v>
      </c>
      <c r="Y175" s="2" t="s">
        <v>119</v>
      </c>
      <c r="Z175" s="2" t="s">
        <v>81</v>
      </c>
      <c r="AA175" s="2" t="s">
        <v>793</v>
      </c>
      <c r="AB175" s="2" t="s">
        <v>794</v>
      </c>
      <c r="AC175" s="2" t="s">
        <v>168</v>
      </c>
      <c r="AD175" s="2" t="s">
        <v>795</v>
      </c>
      <c r="AE175" s="2" t="str">
        <f>+VLOOKUP(H175,'Mapeo Ramos'!A:C,3,0)</f>
        <v>Autos Flotas</v>
      </c>
      <c r="AF175" t="str">
        <f>+VLOOKUP(AE175,'Mapeo Ramos'!C:D,2,0)</f>
        <v>Flotas</v>
      </c>
      <c r="AG175" t="str">
        <f>+VLOOKUP(X175,'Mapeo Ramos'!I:J,2,0)</f>
        <v>ALLIANZ</v>
      </c>
      <c r="AH175">
        <f t="shared" si="2"/>
        <v>1</v>
      </c>
    </row>
    <row r="176" spans="1:34" ht="12.75" customHeight="1">
      <c r="A176" s="2" t="s">
        <v>966</v>
      </c>
      <c r="B176" s="2" t="s">
        <v>967</v>
      </c>
      <c r="C176" s="2" t="s">
        <v>968</v>
      </c>
      <c r="D176" s="3">
        <v>46027</v>
      </c>
      <c r="E176" s="3">
        <v>46027</v>
      </c>
      <c r="F176" s="3">
        <v>46023</v>
      </c>
      <c r="G176" s="2" t="s">
        <v>969</v>
      </c>
      <c r="H176" s="2" t="s">
        <v>461</v>
      </c>
      <c r="I176" s="2" t="s">
        <v>261</v>
      </c>
      <c r="J176" s="4">
        <v>2253.4899999999998</v>
      </c>
      <c r="K176" t="s">
        <v>74</v>
      </c>
      <c r="L176" s="4">
        <v>270.42</v>
      </c>
      <c r="M176" t="s">
        <v>74</v>
      </c>
      <c r="N176" s="4">
        <v>270.42</v>
      </c>
      <c r="O176" t="s">
        <v>74</v>
      </c>
      <c r="P176" s="4">
        <v>0</v>
      </c>
      <c r="Q176" t="s">
        <v>74</v>
      </c>
      <c r="R176" s="2" t="s">
        <v>75</v>
      </c>
      <c r="S176" s="4" t="s">
        <v>76</v>
      </c>
      <c r="T176" t="s">
        <v>74</v>
      </c>
      <c r="U176" s="2" t="s">
        <v>77</v>
      </c>
      <c r="V176" s="2" t="s">
        <v>78</v>
      </c>
      <c r="W176" s="2" t="s">
        <v>79</v>
      </c>
      <c r="X176" s="2" t="s">
        <v>300</v>
      </c>
      <c r="Y176" s="2" t="s">
        <v>119</v>
      </c>
      <c r="Z176" s="2" t="s">
        <v>81</v>
      </c>
      <c r="AA176" s="2" t="s">
        <v>223</v>
      </c>
      <c r="AB176" s="2" t="s">
        <v>83</v>
      </c>
      <c r="AC176" s="2" t="s">
        <v>168</v>
      </c>
      <c r="AD176" s="2" t="s">
        <v>970</v>
      </c>
      <c r="AE176" s="2" t="str">
        <f>+VLOOKUP(H176,'Mapeo Ramos'!A:C,3,0)</f>
        <v>Autos Flotas</v>
      </c>
      <c r="AF176" t="str">
        <f>+VLOOKUP(AE176,'Mapeo Ramos'!C:D,2,0)</f>
        <v>Flotas</v>
      </c>
      <c r="AG176" t="str">
        <f>+VLOOKUP(X176,'Mapeo Ramos'!I:J,2,0)</f>
        <v>ALLIANZ</v>
      </c>
      <c r="AH176">
        <f t="shared" si="2"/>
        <v>1</v>
      </c>
    </row>
    <row r="177" spans="1:34" ht="12.75" customHeight="1">
      <c r="A177" s="2" t="s">
        <v>971</v>
      </c>
      <c r="B177" s="2" t="s">
        <v>972</v>
      </c>
      <c r="C177" s="2" t="s">
        <v>973</v>
      </c>
      <c r="D177" s="3">
        <v>46027</v>
      </c>
      <c r="E177" s="3">
        <v>46027</v>
      </c>
      <c r="F177" s="3">
        <v>46023</v>
      </c>
      <c r="G177" s="2" t="s">
        <v>974</v>
      </c>
      <c r="H177" s="2" t="s">
        <v>461</v>
      </c>
      <c r="I177" s="2" t="s">
        <v>261</v>
      </c>
      <c r="J177" s="4">
        <v>2316.19</v>
      </c>
      <c r="K177" t="s">
        <v>74</v>
      </c>
      <c r="L177" s="4">
        <v>277.94</v>
      </c>
      <c r="M177" t="s">
        <v>74</v>
      </c>
      <c r="N177" s="4">
        <v>277.94</v>
      </c>
      <c r="O177" t="s">
        <v>74</v>
      </c>
      <c r="P177" s="4">
        <v>0</v>
      </c>
      <c r="Q177" t="s">
        <v>74</v>
      </c>
      <c r="R177" s="2" t="s">
        <v>75</v>
      </c>
      <c r="S177" s="4" t="s">
        <v>76</v>
      </c>
      <c r="T177" t="s">
        <v>74</v>
      </c>
      <c r="U177" s="2" t="s">
        <v>77</v>
      </c>
      <c r="V177" s="2" t="s">
        <v>78</v>
      </c>
      <c r="W177" s="2" t="s">
        <v>79</v>
      </c>
      <c r="X177" s="2" t="s">
        <v>300</v>
      </c>
      <c r="Y177" s="2" t="s">
        <v>119</v>
      </c>
      <c r="Z177" s="2" t="s">
        <v>81</v>
      </c>
      <c r="AA177" s="2" t="s">
        <v>507</v>
      </c>
      <c r="AB177" s="2" t="s">
        <v>508</v>
      </c>
      <c r="AC177" s="2" t="s">
        <v>168</v>
      </c>
      <c r="AD177" s="2" t="s">
        <v>975</v>
      </c>
      <c r="AE177" s="2" t="str">
        <f>+VLOOKUP(H177,'Mapeo Ramos'!A:C,3,0)</f>
        <v>Autos Flotas</v>
      </c>
      <c r="AF177" t="str">
        <f>+VLOOKUP(AE177,'Mapeo Ramos'!C:D,2,0)</f>
        <v>Flotas</v>
      </c>
      <c r="AG177" t="str">
        <f>+VLOOKUP(X177,'Mapeo Ramos'!I:J,2,0)</f>
        <v>ALLIANZ</v>
      </c>
      <c r="AH177">
        <f t="shared" si="2"/>
        <v>1</v>
      </c>
    </row>
    <row r="178" spans="1:34" ht="12.75" customHeight="1">
      <c r="A178" s="2" t="s">
        <v>976</v>
      </c>
      <c r="B178" s="2" t="s">
        <v>977</v>
      </c>
      <c r="C178" s="2" t="s">
        <v>978</v>
      </c>
      <c r="D178" s="3">
        <v>46027</v>
      </c>
      <c r="E178" s="3">
        <v>46027</v>
      </c>
      <c r="F178" s="3">
        <v>46023</v>
      </c>
      <c r="G178" s="2" t="s">
        <v>643</v>
      </c>
      <c r="H178" s="2" t="s">
        <v>299</v>
      </c>
      <c r="I178" s="2" t="s">
        <v>261</v>
      </c>
      <c r="J178" s="4">
        <v>555.16999999999996</v>
      </c>
      <c r="K178" t="s">
        <v>74</v>
      </c>
      <c r="L178" s="4">
        <v>66.62</v>
      </c>
      <c r="M178" t="s">
        <v>74</v>
      </c>
      <c r="N178" s="4">
        <v>66.62</v>
      </c>
      <c r="O178" t="s">
        <v>74</v>
      </c>
      <c r="P178" s="4">
        <v>0</v>
      </c>
      <c r="Q178" t="s">
        <v>74</v>
      </c>
      <c r="R178" s="2" t="s">
        <v>75</v>
      </c>
      <c r="S178" s="4" t="s">
        <v>76</v>
      </c>
      <c r="T178" t="s">
        <v>74</v>
      </c>
      <c r="U178" s="2" t="s">
        <v>77</v>
      </c>
      <c r="V178" s="2" t="s">
        <v>78</v>
      </c>
      <c r="W178" s="2" t="s">
        <v>79</v>
      </c>
      <c r="X178" s="2" t="s">
        <v>300</v>
      </c>
      <c r="Y178" s="2" t="s">
        <v>119</v>
      </c>
      <c r="Z178" s="2" t="s">
        <v>81</v>
      </c>
      <c r="AA178" s="2" t="s">
        <v>644</v>
      </c>
      <c r="AB178" s="2" t="s">
        <v>645</v>
      </c>
      <c r="AC178" s="2" t="s">
        <v>168</v>
      </c>
      <c r="AD178" s="2" t="s">
        <v>646</v>
      </c>
      <c r="AE178" s="2" t="str">
        <f>+VLOOKUP(H178,'Mapeo Ramos'!A:C,3,0)</f>
        <v>Autos Flotas</v>
      </c>
      <c r="AF178" t="str">
        <f>+VLOOKUP(AE178,'Mapeo Ramos'!C:D,2,0)</f>
        <v>Flotas</v>
      </c>
      <c r="AG178" t="str">
        <f>+VLOOKUP(X178,'Mapeo Ramos'!I:J,2,0)</f>
        <v>ALLIANZ</v>
      </c>
      <c r="AH178">
        <f t="shared" si="2"/>
        <v>1</v>
      </c>
    </row>
    <row r="179" spans="1:34" ht="12.75" customHeight="1">
      <c r="A179" s="2" t="s">
        <v>979</v>
      </c>
      <c r="B179" s="2" t="s">
        <v>980</v>
      </c>
      <c r="C179" s="2" t="s">
        <v>981</v>
      </c>
      <c r="D179" s="3">
        <v>46029</v>
      </c>
      <c r="E179" s="3">
        <v>46023</v>
      </c>
      <c r="F179" s="3">
        <v>46023</v>
      </c>
      <c r="G179" s="2" t="s">
        <v>982</v>
      </c>
      <c r="H179" s="2" t="s">
        <v>118</v>
      </c>
      <c r="I179" s="2" t="s">
        <v>119</v>
      </c>
      <c r="J179" s="4">
        <v>311.13</v>
      </c>
      <c r="K179" t="s">
        <v>74</v>
      </c>
      <c r="L179" s="4">
        <v>37.340000000000003</v>
      </c>
      <c r="M179" t="s">
        <v>74</v>
      </c>
      <c r="N179" s="4">
        <v>37.340000000000003</v>
      </c>
      <c r="O179" t="s">
        <v>74</v>
      </c>
      <c r="P179" s="4">
        <v>0</v>
      </c>
      <c r="Q179" t="s">
        <v>74</v>
      </c>
      <c r="R179" s="2" t="s">
        <v>75</v>
      </c>
      <c r="S179" s="4" t="s">
        <v>76</v>
      </c>
      <c r="T179" t="s">
        <v>74</v>
      </c>
      <c r="U179" s="2" t="s">
        <v>77</v>
      </c>
      <c r="V179" s="2" t="s">
        <v>78</v>
      </c>
      <c r="W179" s="2" t="s">
        <v>79</v>
      </c>
      <c r="X179" s="2" t="s">
        <v>80</v>
      </c>
      <c r="Y179" s="2" t="s">
        <v>119</v>
      </c>
      <c r="Z179" s="2" t="s">
        <v>81</v>
      </c>
      <c r="AA179" s="2" t="s">
        <v>851</v>
      </c>
      <c r="AB179" s="2" t="s">
        <v>852</v>
      </c>
      <c r="AC179" s="2" t="s">
        <v>168</v>
      </c>
      <c r="AD179" s="2" t="s">
        <v>983</v>
      </c>
      <c r="AE179" s="2" t="str">
        <f>+VLOOKUP(H179,'Mapeo Ramos'!A:C,3,0)</f>
        <v>Autos Cat. 1</v>
      </c>
      <c r="AF179" t="str">
        <f>+VLOOKUP(AE179,'Mapeo Ramos'!C:D,2,0)</f>
        <v>Autos</v>
      </c>
      <c r="AG179" t="str">
        <f>+VLOOKUP(X179,'Mapeo Ramos'!I:J,2,0)</f>
        <v>OCCIDENT</v>
      </c>
      <c r="AH179">
        <f t="shared" si="2"/>
        <v>1</v>
      </c>
    </row>
    <row r="180" spans="1:34" ht="12.75" customHeight="1">
      <c r="A180" s="2" t="s">
        <v>984</v>
      </c>
      <c r="B180" s="2" t="s">
        <v>985</v>
      </c>
      <c r="C180" s="2" t="s">
        <v>986</v>
      </c>
      <c r="D180" s="3">
        <v>46029</v>
      </c>
      <c r="E180" s="3">
        <v>46029</v>
      </c>
      <c r="F180" s="3">
        <v>46023</v>
      </c>
      <c r="G180" s="2" t="s">
        <v>987</v>
      </c>
      <c r="H180" s="2" t="s">
        <v>299</v>
      </c>
      <c r="I180" s="2" t="s">
        <v>261</v>
      </c>
      <c r="J180" s="4">
        <v>734.86</v>
      </c>
      <c r="K180" t="s">
        <v>74</v>
      </c>
      <c r="L180" s="4">
        <v>88.18</v>
      </c>
      <c r="M180" t="s">
        <v>74</v>
      </c>
      <c r="N180" s="4">
        <v>88.18</v>
      </c>
      <c r="O180" t="s">
        <v>74</v>
      </c>
      <c r="P180" s="4">
        <v>0</v>
      </c>
      <c r="Q180" t="s">
        <v>74</v>
      </c>
      <c r="R180" s="2" t="s">
        <v>75</v>
      </c>
      <c r="S180" s="4" t="s">
        <v>76</v>
      </c>
      <c r="T180" t="s">
        <v>74</v>
      </c>
      <c r="U180" s="2" t="s">
        <v>77</v>
      </c>
      <c r="V180" s="2" t="s">
        <v>78</v>
      </c>
      <c r="W180" s="2" t="s">
        <v>79</v>
      </c>
      <c r="X180" s="2" t="s">
        <v>300</v>
      </c>
      <c r="Y180" s="2" t="s">
        <v>119</v>
      </c>
      <c r="Z180" s="2" t="s">
        <v>81</v>
      </c>
      <c r="AA180" s="2" t="s">
        <v>988</v>
      </c>
      <c r="AB180" s="2" t="s">
        <v>989</v>
      </c>
      <c r="AC180" s="2" t="s">
        <v>59</v>
      </c>
      <c r="AD180" s="2" t="s">
        <v>990</v>
      </c>
      <c r="AE180" s="2" t="str">
        <f>+VLOOKUP(H180,'Mapeo Ramos'!A:C,3,0)</f>
        <v>Autos Flotas</v>
      </c>
      <c r="AF180" t="str">
        <f>+VLOOKUP(AE180,'Mapeo Ramos'!C:D,2,0)</f>
        <v>Flotas</v>
      </c>
      <c r="AG180" t="str">
        <f>+VLOOKUP(X180,'Mapeo Ramos'!I:J,2,0)</f>
        <v>ALLIANZ</v>
      </c>
      <c r="AH180">
        <f t="shared" si="2"/>
        <v>1</v>
      </c>
    </row>
    <row r="181" spans="1:34" ht="12.75" customHeight="1">
      <c r="A181" s="2" t="s">
        <v>991</v>
      </c>
      <c r="B181" s="2" t="s">
        <v>992</v>
      </c>
      <c r="C181" s="2" t="s">
        <v>993</v>
      </c>
      <c r="D181" s="3">
        <v>46029</v>
      </c>
      <c r="E181" s="3">
        <v>46023</v>
      </c>
      <c r="F181" s="3">
        <v>46023</v>
      </c>
      <c r="G181" s="2" t="s">
        <v>506</v>
      </c>
      <c r="H181" s="2" t="s">
        <v>349</v>
      </c>
      <c r="I181" s="2" t="s">
        <v>261</v>
      </c>
      <c r="J181" s="4">
        <v>629.55999999999995</v>
      </c>
      <c r="K181" t="s">
        <v>74</v>
      </c>
      <c r="L181" s="4">
        <v>75.55</v>
      </c>
      <c r="M181" t="s">
        <v>74</v>
      </c>
      <c r="N181" s="4">
        <v>75.55</v>
      </c>
      <c r="O181" t="s">
        <v>74</v>
      </c>
      <c r="P181" s="4">
        <v>0</v>
      </c>
      <c r="Q181" t="s">
        <v>74</v>
      </c>
      <c r="R181" s="2" t="s">
        <v>75</v>
      </c>
      <c r="S181" s="4" t="s">
        <v>76</v>
      </c>
      <c r="T181" t="s">
        <v>74</v>
      </c>
      <c r="U181" s="2" t="s">
        <v>77</v>
      </c>
      <c r="V181" s="2" t="s">
        <v>78</v>
      </c>
      <c r="W181" s="2" t="s">
        <v>79</v>
      </c>
      <c r="X181" s="2" t="s">
        <v>300</v>
      </c>
      <c r="Y181" s="2" t="s">
        <v>119</v>
      </c>
      <c r="Z181" s="2" t="s">
        <v>81</v>
      </c>
      <c r="AA181" s="2" t="s">
        <v>507</v>
      </c>
      <c r="AB181" s="2" t="s">
        <v>508</v>
      </c>
      <c r="AC181" s="2" t="s">
        <v>59</v>
      </c>
      <c r="AD181" s="2" t="s">
        <v>509</v>
      </c>
      <c r="AE181" s="2" t="str">
        <f>+VLOOKUP(H181,'Mapeo Ramos'!A:C,3,0)</f>
        <v>Autos Flotas</v>
      </c>
      <c r="AF181" t="str">
        <f>+VLOOKUP(AE181,'Mapeo Ramos'!C:D,2,0)</f>
        <v>Flotas</v>
      </c>
      <c r="AG181" t="str">
        <f>+VLOOKUP(X181,'Mapeo Ramos'!I:J,2,0)</f>
        <v>ALLIANZ</v>
      </c>
      <c r="AH181">
        <f t="shared" si="2"/>
        <v>1</v>
      </c>
    </row>
    <row r="182" spans="1:34" ht="12.75" customHeight="1">
      <c r="A182" s="2" t="s">
        <v>994</v>
      </c>
      <c r="B182" s="2" t="s">
        <v>995</v>
      </c>
      <c r="C182" s="2" t="s">
        <v>996</v>
      </c>
      <c r="D182" s="3">
        <v>46029</v>
      </c>
      <c r="E182" s="3">
        <v>46023</v>
      </c>
      <c r="F182" s="3">
        <v>46023</v>
      </c>
      <c r="G182" s="2" t="s">
        <v>506</v>
      </c>
      <c r="H182" s="2" t="s">
        <v>349</v>
      </c>
      <c r="I182" s="2" t="s">
        <v>261</v>
      </c>
      <c r="J182" s="4">
        <v>1259.0899999999999</v>
      </c>
      <c r="K182" t="s">
        <v>74</v>
      </c>
      <c r="L182" s="4">
        <v>151.09</v>
      </c>
      <c r="M182" t="s">
        <v>74</v>
      </c>
      <c r="N182" s="4">
        <v>151.09</v>
      </c>
      <c r="O182" t="s">
        <v>74</v>
      </c>
      <c r="P182" s="4">
        <v>0</v>
      </c>
      <c r="Q182" t="s">
        <v>74</v>
      </c>
      <c r="R182" s="2" t="s">
        <v>75</v>
      </c>
      <c r="S182" s="4" t="s">
        <v>76</v>
      </c>
      <c r="T182" t="s">
        <v>74</v>
      </c>
      <c r="U182" s="2" t="s">
        <v>77</v>
      </c>
      <c r="V182" s="2" t="s">
        <v>78</v>
      </c>
      <c r="W182" s="2" t="s">
        <v>79</v>
      </c>
      <c r="X182" s="2" t="s">
        <v>300</v>
      </c>
      <c r="Y182" s="2" t="s">
        <v>119</v>
      </c>
      <c r="Z182" s="2" t="s">
        <v>81</v>
      </c>
      <c r="AA182" s="2" t="s">
        <v>507</v>
      </c>
      <c r="AB182" s="2" t="s">
        <v>508</v>
      </c>
      <c r="AC182" s="2" t="s">
        <v>59</v>
      </c>
      <c r="AD182" s="2" t="s">
        <v>509</v>
      </c>
      <c r="AE182" s="2" t="str">
        <f>+VLOOKUP(H182,'Mapeo Ramos'!A:C,3,0)</f>
        <v>Autos Flotas</v>
      </c>
      <c r="AF182" t="str">
        <f>+VLOOKUP(AE182,'Mapeo Ramos'!C:D,2,0)</f>
        <v>Flotas</v>
      </c>
      <c r="AG182" t="str">
        <f>+VLOOKUP(X182,'Mapeo Ramos'!I:J,2,0)</f>
        <v>ALLIANZ</v>
      </c>
      <c r="AH182">
        <f t="shared" si="2"/>
        <v>1</v>
      </c>
    </row>
    <row r="183" spans="1:34" ht="12.75" customHeight="1">
      <c r="A183" s="2" t="s">
        <v>997</v>
      </c>
      <c r="B183" s="2" t="s">
        <v>998</v>
      </c>
      <c r="C183" s="2" t="s">
        <v>999</v>
      </c>
      <c r="D183" s="3">
        <v>46029</v>
      </c>
      <c r="E183" s="3">
        <v>46029</v>
      </c>
      <c r="F183" s="3">
        <v>46023</v>
      </c>
      <c r="G183" s="2" t="s">
        <v>1000</v>
      </c>
      <c r="H183" s="2" t="s">
        <v>461</v>
      </c>
      <c r="I183" s="2" t="s">
        <v>261</v>
      </c>
      <c r="J183" s="4">
        <v>728.67</v>
      </c>
      <c r="K183" t="s">
        <v>74</v>
      </c>
      <c r="L183" s="4">
        <v>87.44</v>
      </c>
      <c r="M183" t="s">
        <v>74</v>
      </c>
      <c r="N183" s="4">
        <v>87.44</v>
      </c>
      <c r="O183" t="s">
        <v>74</v>
      </c>
      <c r="P183" s="4">
        <v>0</v>
      </c>
      <c r="Q183" t="s">
        <v>74</v>
      </c>
      <c r="R183" s="2" t="s">
        <v>75</v>
      </c>
      <c r="S183" s="4" t="s">
        <v>76</v>
      </c>
      <c r="T183" t="s">
        <v>74</v>
      </c>
      <c r="U183" s="2" t="s">
        <v>77</v>
      </c>
      <c r="V183" s="2" t="s">
        <v>78</v>
      </c>
      <c r="W183" s="2" t="s">
        <v>79</v>
      </c>
      <c r="X183" s="2" t="s">
        <v>300</v>
      </c>
      <c r="Y183" s="2" t="s">
        <v>119</v>
      </c>
      <c r="Z183" s="2" t="s">
        <v>81</v>
      </c>
      <c r="AA183" s="2" t="s">
        <v>568</v>
      </c>
      <c r="AB183" s="2" t="s">
        <v>83</v>
      </c>
      <c r="AC183" s="2" t="s">
        <v>168</v>
      </c>
      <c r="AD183" s="2" t="s">
        <v>1001</v>
      </c>
      <c r="AE183" s="2" t="str">
        <f>+VLOOKUP(H183,'Mapeo Ramos'!A:C,3,0)</f>
        <v>Autos Flotas</v>
      </c>
      <c r="AF183" t="str">
        <f>+VLOOKUP(AE183,'Mapeo Ramos'!C:D,2,0)</f>
        <v>Flotas</v>
      </c>
      <c r="AG183" t="str">
        <f>+VLOOKUP(X183,'Mapeo Ramos'!I:J,2,0)</f>
        <v>ALLIANZ</v>
      </c>
      <c r="AH183">
        <f t="shared" si="2"/>
        <v>1</v>
      </c>
    </row>
    <row r="184" spans="1:34" ht="12.75" customHeight="1">
      <c r="A184" s="2" t="s">
        <v>1002</v>
      </c>
      <c r="B184" s="2" t="s">
        <v>1003</v>
      </c>
      <c r="C184" s="2" t="s">
        <v>1004</v>
      </c>
      <c r="D184" s="3">
        <v>46029</v>
      </c>
      <c r="E184" s="3">
        <v>46029</v>
      </c>
      <c r="F184" s="3">
        <v>46023</v>
      </c>
      <c r="G184" s="2" t="s">
        <v>1005</v>
      </c>
      <c r="H184" s="2" t="s">
        <v>461</v>
      </c>
      <c r="I184" s="2" t="s">
        <v>261</v>
      </c>
      <c r="J184" s="4">
        <v>2569.77</v>
      </c>
      <c r="K184" t="s">
        <v>74</v>
      </c>
      <c r="L184" s="4">
        <v>308.37</v>
      </c>
      <c r="M184" t="s">
        <v>74</v>
      </c>
      <c r="N184" s="4">
        <v>308.37</v>
      </c>
      <c r="O184" t="s">
        <v>74</v>
      </c>
      <c r="P184" s="4">
        <v>0</v>
      </c>
      <c r="Q184" t="s">
        <v>74</v>
      </c>
      <c r="R184" s="2" t="s">
        <v>75</v>
      </c>
      <c r="S184" s="4" t="s">
        <v>76</v>
      </c>
      <c r="T184" t="s">
        <v>74</v>
      </c>
      <c r="U184" s="2" t="s">
        <v>77</v>
      </c>
      <c r="V184" s="2" t="s">
        <v>78</v>
      </c>
      <c r="W184" s="2" t="s">
        <v>79</v>
      </c>
      <c r="X184" s="2" t="s">
        <v>300</v>
      </c>
      <c r="Y184" s="2" t="s">
        <v>119</v>
      </c>
      <c r="Z184" s="2" t="s">
        <v>81</v>
      </c>
      <c r="AA184" s="2" t="s">
        <v>223</v>
      </c>
      <c r="AB184" s="2" t="s">
        <v>83</v>
      </c>
      <c r="AC184" s="2" t="s">
        <v>168</v>
      </c>
      <c r="AD184" s="2" t="s">
        <v>1006</v>
      </c>
      <c r="AE184" s="2" t="str">
        <f>+VLOOKUP(H184,'Mapeo Ramos'!A:C,3,0)</f>
        <v>Autos Flotas</v>
      </c>
      <c r="AF184" t="str">
        <f>+VLOOKUP(AE184,'Mapeo Ramos'!C:D,2,0)</f>
        <v>Flotas</v>
      </c>
      <c r="AG184" t="str">
        <f>+VLOOKUP(X184,'Mapeo Ramos'!I:J,2,0)</f>
        <v>ALLIANZ</v>
      </c>
      <c r="AH184">
        <f t="shared" si="2"/>
        <v>1</v>
      </c>
    </row>
    <row r="185" spans="1:34" ht="12.75" customHeight="1">
      <c r="A185" s="2" t="s">
        <v>1007</v>
      </c>
      <c r="B185" s="2" t="s">
        <v>1008</v>
      </c>
      <c r="C185" s="2" t="s">
        <v>1009</v>
      </c>
      <c r="D185" s="3">
        <v>46029</v>
      </c>
      <c r="E185" s="3">
        <v>46029</v>
      </c>
      <c r="F185" s="3">
        <v>46023</v>
      </c>
      <c r="G185" s="2" t="s">
        <v>1000</v>
      </c>
      <c r="H185" s="2" t="s">
        <v>299</v>
      </c>
      <c r="I185" s="2" t="s">
        <v>261</v>
      </c>
      <c r="J185" s="4">
        <v>320.94</v>
      </c>
      <c r="K185" t="s">
        <v>74</v>
      </c>
      <c r="L185" s="4">
        <v>38.51</v>
      </c>
      <c r="M185" t="s">
        <v>74</v>
      </c>
      <c r="N185" s="4">
        <v>38.51</v>
      </c>
      <c r="O185" t="s">
        <v>74</v>
      </c>
      <c r="P185" s="4">
        <v>0</v>
      </c>
      <c r="Q185" t="s">
        <v>74</v>
      </c>
      <c r="R185" s="2" t="s">
        <v>75</v>
      </c>
      <c r="S185" s="4" t="s">
        <v>76</v>
      </c>
      <c r="T185" t="s">
        <v>74</v>
      </c>
      <c r="U185" s="2" t="s">
        <v>77</v>
      </c>
      <c r="V185" s="2" t="s">
        <v>78</v>
      </c>
      <c r="W185" s="2" t="s">
        <v>79</v>
      </c>
      <c r="X185" s="2" t="s">
        <v>300</v>
      </c>
      <c r="Y185" s="2" t="s">
        <v>119</v>
      </c>
      <c r="Z185" s="2" t="s">
        <v>81</v>
      </c>
      <c r="AA185" s="2" t="s">
        <v>568</v>
      </c>
      <c r="AB185" s="2" t="s">
        <v>83</v>
      </c>
      <c r="AC185" s="2" t="s">
        <v>168</v>
      </c>
      <c r="AD185" s="2" t="s">
        <v>1001</v>
      </c>
      <c r="AE185" s="2" t="str">
        <f>+VLOOKUP(H185,'Mapeo Ramos'!A:C,3,0)</f>
        <v>Autos Flotas</v>
      </c>
      <c r="AF185" t="str">
        <f>+VLOOKUP(AE185,'Mapeo Ramos'!C:D,2,0)</f>
        <v>Flotas</v>
      </c>
      <c r="AG185" t="str">
        <f>+VLOOKUP(X185,'Mapeo Ramos'!I:J,2,0)</f>
        <v>ALLIANZ</v>
      </c>
      <c r="AH185">
        <f t="shared" si="2"/>
        <v>1</v>
      </c>
    </row>
    <row r="186" spans="1:34" ht="12.75" customHeight="1">
      <c r="A186" s="2" t="s">
        <v>1010</v>
      </c>
      <c r="B186" s="2" t="s">
        <v>1011</v>
      </c>
      <c r="C186" s="2" t="s">
        <v>1012</v>
      </c>
      <c r="D186" s="3">
        <v>46029</v>
      </c>
      <c r="E186" s="3">
        <v>46029</v>
      </c>
      <c r="F186" s="3">
        <v>46023</v>
      </c>
      <c r="G186" s="2" t="s">
        <v>506</v>
      </c>
      <c r="H186" s="2" t="s">
        <v>299</v>
      </c>
      <c r="I186" s="2" t="s">
        <v>261</v>
      </c>
      <c r="J186" s="4">
        <v>337.33</v>
      </c>
      <c r="K186" t="s">
        <v>74</v>
      </c>
      <c r="L186" s="4">
        <v>40.479999999999997</v>
      </c>
      <c r="M186" t="s">
        <v>74</v>
      </c>
      <c r="N186" s="4">
        <v>40.479999999999997</v>
      </c>
      <c r="O186" t="s">
        <v>74</v>
      </c>
      <c r="P186" s="4">
        <v>0</v>
      </c>
      <c r="Q186" t="s">
        <v>74</v>
      </c>
      <c r="R186" s="2" t="s">
        <v>75</v>
      </c>
      <c r="S186" s="4" t="s">
        <v>76</v>
      </c>
      <c r="T186" t="s">
        <v>74</v>
      </c>
      <c r="U186" s="2" t="s">
        <v>77</v>
      </c>
      <c r="V186" s="2" t="s">
        <v>78</v>
      </c>
      <c r="W186" s="2" t="s">
        <v>79</v>
      </c>
      <c r="X186" s="2" t="s">
        <v>300</v>
      </c>
      <c r="Y186" s="2" t="s">
        <v>119</v>
      </c>
      <c r="Z186" s="2" t="s">
        <v>81</v>
      </c>
      <c r="AA186" s="2" t="s">
        <v>507</v>
      </c>
      <c r="AB186" s="2" t="s">
        <v>508</v>
      </c>
      <c r="AC186" s="2" t="s">
        <v>59</v>
      </c>
      <c r="AD186" s="2" t="s">
        <v>509</v>
      </c>
      <c r="AE186" s="2" t="str">
        <f>+VLOOKUP(H186,'Mapeo Ramos'!A:C,3,0)</f>
        <v>Autos Flotas</v>
      </c>
      <c r="AF186" t="str">
        <f>+VLOOKUP(AE186,'Mapeo Ramos'!C:D,2,0)</f>
        <v>Flotas</v>
      </c>
      <c r="AG186" t="str">
        <f>+VLOOKUP(X186,'Mapeo Ramos'!I:J,2,0)</f>
        <v>ALLIANZ</v>
      </c>
      <c r="AH186">
        <f t="shared" si="2"/>
        <v>1</v>
      </c>
    </row>
    <row r="187" spans="1:34" ht="12.75" customHeight="1">
      <c r="A187" s="2" t="s">
        <v>1013</v>
      </c>
      <c r="B187" s="2" t="s">
        <v>1014</v>
      </c>
      <c r="C187" s="2" t="s">
        <v>1015</v>
      </c>
      <c r="D187" s="3">
        <v>46029</v>
      </c>
      <c r="E187" s="3">
        <v>46023</v>
      </c>
      <c r="F187" s="3">
        <v>46023</v>
      </c>
      <c r="G187" s="2" t="s">
        <v>621</v>
      </c>
      <c r="H187" s="2" t="s">
        <v>349</v>
      </c>
      <c r="I187" s="2" t="s">
        <v>261</v>
      </c>
      <c r="J187" s="4">
        <v>1586.88</v>
      </c>
      <c r="K187" t="s">
        <v>74</v>
      </c>
      <c r="L187" s="4">
        <v>126.95</v>
      </c>
      <c r="M187" t="s">
        <v>74</v>
      </c>
      <c r="N187" s="4">
        <v>126.95</v>
      </c>
      <c r="O187" t="s">
        <v>74</v>
      </c>
      <c r="P187" s="4">
        <v>0</v>
      </c>
      <c r="Q187" t="s">
        <v>74</v>
      </c>
      <c r="R187" s="2" t="s">
        <v>75</v>
      </c>
      <c r="S187" s="4" t="s">
        <v>76</v>
      </c>
      <c r="T187" t="s">
        <v>74</v>
      </c>
      <c r="U187" s="2" t="s">
        <v>650</v>
      </c>
      <c r="V187" s="2" t="s">
        <v>78</v>
      </c>
      <c r="W187" s="2" t="s">
        <v>79</v>
      </c>
      <c r="X187" s="2" t="s">
        <v>300</v>
      </c>
      <c r="Y187" s="2" t="s">
        <v>119</v>
      </c>
      <c r="Z187" s="2" t="s">
        <v>81</v>
      </c>
      <c r="AA187" s="2" t="s">
        <v>622</v>
      </c>
      <c r="AB187" s="2" t="s">
        <v>623</v>
      </c>
      <c r="AC187" s="2" t="s">
        <v>59</v>
      </c>
      <c r="AD187" s="2" t="s">
        <v>624</v>
      </c>
      <c r="AE187" s="2" t="str">
        <f>+VLOOKUP(H187,'Mapeo Ramos'!A:C,3,0)</f>
        <v>Autos Flotas</v>
      </c>
      <c r="AF187" t="str">
        <f>+VLOOKUP(AE187,'Mapeo Ramos'!C:D,2,0)</f>
        <v>Flotas</v>
      </c>
      <c r="AG187" t="str">
        <f>+VLOOKUP(X187,'Mapeo Ramos'!I:J,2,0)</f>
        <v>ALLIANZ</v>
      </c>
      <c r="AH187">
        <f t="shared" si="2"/>
        <v>1</v>
      </c>
    </row>
    <row r="188" spans="1:34" ht="12.75" customHeight="1">
      <c r="A188" s="2" t="s">
        <v>1016</v>
      </c>
      <c r="B188" s="2" t="s">
        <v>1017</v>
      </c>
      <c r="C188" s="2" t="s">
        <v>1018</v>
      </c>
      <c r="D188" s="3">
        <v>46029</v>
      </c>
      <c r="E188" s="3">
        <v>46029</v>
      </c>
      <c r="F188" s="3">
        <v>46023</v>
      </c>
      <c r="G188" s="2" t="s">
        <v>616</v>
      </c>
      <c r="H188" s="2" t="s">
        <v>349</v>
      </c>
      <c r="I188" s="2" t="s">
        <v>261</v>
      </c>
      <c r="J188" s="4">
        <v>1586.88</v>
      </c>
      <c r="K188" t="s">
        <v>74</v>
      </c>
      <c r="L188" s="4">
        <v>126.95</v>
      </c>
      <c r="M188" t="s">
        <v>74</v>
      </c>
      <c r="N188" s="4">
        <v>126.95</v>
      </c>
      <c r="O188" t="s">
        <v>74</v>
      </c>
      <c r="P188" s="4">
        <v>0</v>
      </c>
      <c r="Q188" t="s">
        <v>74</v>
      </c>
      <c r="R188" s="2" t="s">
        <v>75</v>
      </c>
      <c r="S188" s="4" t="s">
        <v>76</v>
      </c>
      <c r="T188" t="s">
        <v>74</v>
      </c>
      <c r="U188" s="2" t="s">
        <v>77</v>
      </c>
      <c r="V188" s="2" t="s">
        <v>78</v>
      </c>
      <c r="W188" s="2" t="s">
        <v>79</v>
      </c>
      <c r="X188" s="2" t="s">
        <v>300</v>
      </c>
      <c r="Y188" s="2" t="s">
        <v>119</v>
      </c>
      <c r="Z188" s="2" t="s">
        <v>81</v>
      </c>
      <c r="AA188" s="2" t="s">
        <v>542</v>
      </c>
      <c r="AB188" s="2" t="s">
        <v>101</v>
      </c>
      <c r="AC188" s="2" t="s">
        <v>59</v>
      </c>
      <c r="AD188" s="2" t="s">
        <v>617</v>
      </c>
      <c r="AE188" s="2" t="str">
        <f>+VLOOKUP(H188,'Mapeo Ramos'!A:C,3,0)</f>
        <v>Autos Flotas</v>
      </c>
      <c r="AF188" t="str">
        <f>+VLOOKUP(AE188,'Mapeo Ramos'!C:D,2,0)</f>
        <v>Flotas</v>
      </c>
      <c r="AG188" t="str">
        <f>+VLOOKUP(X188,'Mapeo Ramos'!I:J,2,0)</f>
        <v>ALLIANZ</v>
      </c>
      <c r="AH188">
        <f t="shared" si="2"/>
        <v>1</v>
      </c>
    </row>
    <row r="189" spans="1:34" ht="12.75" customHeight="1">
      <c r="A189" s="2" t="s">
        <v>1019</v>
      </c>
      <c r="B189" s="2" t="s">
        <v>1020</v>
      </c>
      <c r="C189" s="2" t="s">
        <v>1021</v>
      </c>
      <c r="D189" s="3">
        <v>46029</v>
      </c>
      <c r="E189" s="3">
        <v>46029</v>
      </c>
      <c r="F189" s="3">
        <v>46023</v>
      </c>
      <c r="G189" s="2" t="s">
        <v>637</v>
      </c>
      <c r="H189" s="2" t="s">
        <v>349</v>
      </c>
      <c r="I189" s="2" t="s">
        <v>261</v>
      </c>
      <c r="J189" s="4">
        <v>394.8</v>
      </c>
      <c r="K189" t="s">
        <v>74</v>
      </c>
      <c r="L189" s="4">
        <v>47.38</v>
      </c>
      <c r="M189" t="s">
        <v>74</v>
      </c>
      <c r="N189" s="4">
        <v>47.38</v>
      </c>
      <c r="O189" t="s">
        <v>74</v>
      </c>
      <c r="P189" s="4">
        <v>0</v>
      </c>
      <c r="Q189" t="s">
        <v>74</v>
      </c>
      <c r="R189" s="2" t="s">
        <v>75</v>
      </c>
      <c r="S189" s="4" t="s">
        <v>76</v>
      </c>
      <c r="T189" t="s">
        <v>74</v>
      </c>
      <c r="U189" s="2" t="s">
        <v>77</v>
      </c>
      <c r="V189" s="2" t="s">
        <v>78</v>
      </c>
      <c r="W189" s="2" t="s">
        <v>79</v>
      </c>
      <c r="X189" s="2" t="s">
        <v>300</v>
      </c>
      <c r="Y189" s="2" t="s">
        <v>119</v>
      </c>
      <c r="Z189" s="2" t="s">
        <v>81</v>
      </c>
      <c r="AA189" s="2" t="s">
        <v>372</v>
      </c>
      <c r="AB189" s="2" t="s">
        <v>638</v>
      </c>
      <c r="AC189" s="2" t="s">
        <v>59</v>
      </c>
      <c r="AD189" s="2" t="s">
        <v>639</v>
      </c>
      <c r="AE189" s="2" t="str">
        <f>+VLOOKUP(H189,'Mapeo Ramos'!A:C,3,0)</f>
        <v>Autos Flotas</v>
      </c>
      <c r="AF189" t="str">
        <f>+VLOOKUP(AE189,'Mapeo Ramos'!C:D,2,0)</f>
        <v>Flotas</v>
      </c>
      <c r="AG189" t="str">
        <f>+VLOOKUP(X189,'Mapeo Ramos'!I:J,2,0)</f>
        <v>ALLIANZ</v>
      </c>
      <c r="AH189">
        <f t="shared" si="2"/>
        <v>1</v>
      </c>
    </row>
    <row r="190" spans="1:34" ht="12.75" customHeight="1">
      <c r="A190" s="2" t="s">
        <v>1022</v>
      </c>
      <c r="B190" s="2" t="s">
        <v>1023</v>
      </c>
      <c r="C190" s="2" t="s">
        <v>1024</v>
      </c>
      <c r="D190" s="3">
        <v>46030</v>
      </c>
      <c r="E190" s="3">
        <v>46030</v>
      </c>
      <c r="F190" s="3">
        <v>46023</v>
      </c>
      <c r="G190" s="2" t="s">
        <v>987</v>
      </c>
      <c r="H190" s="2" t="s">
        <v>299</v>
      </c>
      <c r="I190" s="2" t="s">
        <v>261</v>
      </c>
      <c r="J190" s="4">
        <v>582.02</v>
      </c>
      <c r="K190" t="s">
        <v>74</v>
      </c>
      <c r="L190" s="4">
        <v>69.84</v>
      </c>
      <c r="M190" t="s">
        <v>74</v>
      </c>
      <c r="N190" s="4">
        <v>69.84</v>
      </c>
      <c r="O190" t="s">
        <v>74</v>
      </c>
      <c r="P190" s="4">
        <v>0</v>
      </c>
      <c r="Q190" t="s">
        <v>74</v>
      </c>
      <c r="R190" s="2" t="s">
        <v>75</v>
      </c>
      <c r="S190" s="4" t="s">
        <v>76</v>
      </c>
      <c r="T190" t="s">
        <v>74</v>
      </c>
      <c r="U190" s="2" t="s">
        <v>77</v>
      </c>
      <c r="V190" s="2" t="s">
        <v>78</v>
      </c>
      <c r="W190" s="2" t="s">
        <v>79</v>
      </c>
      <c r="X190" s="2" t="s">
        <v>300</v>
      </c>
      <c r="Y190" s="2" t="s">
        <v>119</v>
      </c>
      <c r="Z190" s="2" t="s">
        <v>81</v>
      </c>
      <c r="AA190" s="2" t="s">
        <v>988</v>
      </c>
      <c r="AB190" s="2" t="s">
        <v>989</v>
      </c>
      <c r="AC190" s="2" t="s">
        <v>59</v>
      </c>
      <c r="AD190" s="2" t="s">
        <v>990</v>
      </c>
      <c r="AE190" s="2" t="str">
        <f>+VLOOKUP(H190,'Mapeo Ramos'!A:C,3,0)</f>
        <v>Autos Flotas</v>
      </c>
      <c r="AF190" t="str">
        <f>+VLOOKUP(AE190,'Mapeo Ramos'!C:D,2,0)</f>
        <v>Flotas</v>
      </c>
      <c r="AG190" t="str">
        <f>+VLOOKUP(X190,'Mapeo Ramos'!I:J,2,0)</f>
        <v>ALLIANZ</v>
      </c>
      <c r="AH190">
        <f t="shared" si="2"/>
        <v>1</v>
      </c>
    </row>
    <row r="191" spans="1:34" ht="12.75" customHeight="1">
      <c r="A191" s="2" t="s">
        <v>1025</v>
      </c>
      <c r="B191" s="2" t="s">
        <v>1026</v>
      </c>
      <c r="C191" s="2" t="s">
        <v>1027</v>
      </c>
      <c r="D191" s="3">
        <v>46030</v>
      </c>
      <c r="E191" s="3">
        <v>46023</v>
      </c>
      <c r="F191" s="3">
        <v>46023</v>
      </c>
      <c r="G191" s="2" t="s">
        <v>1028</v>
      </c>
      <c r="H191" s="2" t="s">
        <v>349</v>
      </c>
      <c r="I191" s="2" t="s">
        <v>261</v>
      </c>
      <c r="J191" s="4">
        <v>1259.0899999999999</v>
      </c>
      <c r="K191" t="s">
        <v>74</v>
      </c>
      <c r="L191" s="4">
        <v>151.09</v>
      </c>
      <c r="M191" t="s">
        <v>74</v>
      </c>
      <c r="N191" s="4">
        <v>151.09</v>
      </c>
      <c r="O191" t="s">
        <v>74</v>
      </c>
      <c r="P191" s="4">
        <v>0</v>
      </c>
      <c r="Q191" t="s">
        <v>74</v>
      </c>
      <c r="R191" s="2" t="s">
        <v>75</v>
      </c>
      <c r="S191" s="4" t="s">
        <v>76</v>
      </c>
      <c r="T191" t="s">
        <v>74</v>
      </c>
      <c r="U191" s="2" t="s">
        <v>77</v>
      </c>
      <c r="V191" s="2" t="s">
        <v>78</v>
      </c>
      <c r="W191" s="2" t="s">
        <v>79</v>
      </c>
      <c r="X191" s="2" t="s">
        <v>300</v>
      </c>
      <c r="Y191" s="2" t="s">
        <v>119</v>
      </c>
      <c r="Z191" s="2" t="s">
        <v>81</v>
      </c>
      <c r="AA191" s="2" t="s">
        <v>568</v>
      </c>
      <c r="AB191" s="2" t="s">
        <v>101</v>
      </c>
      <c r="AC191" s="2" t="s">
        <v>59</v>
      </c>
      <c r="AD191" s="2" t="s">
        <v>1029</v>
      </c>
      <c r="AE191" s="2" t="str">
        <f>+VLOOKUP(H191,'Mapeo Ramos'!A:C,3,0)</f>
        <v>Autos Flotas</v>
      </c>
      <c r="AF191" t="str">
        <f>+VLOOKUP(AE191,'Mapeo Ramos'!C:D,2,0)</f>
        <v>Flotas</v>
      </c>
      <c r="AG191" t="str">
        <f>+VLOOKUP(X191,'Mapeo Ramos'!I:J,2,0)</f>
        <v>ALLIANZ</v>
      </c>
      <c r="AH191">
        <f t="shared" si="2"/>
        <v>1</v>
      </c>
    </row>
    <row r="192" spans="1:34" ht="12.75" customHeight="1">
      <c r="A192" s="2" t="s">
        <v>1030</v>
      </c>
      <c r="B192" s="2" t="s">
        <v>1031</v>
      </c>
      <c r="C192" s="2" t="s">
        <v>1032</v>
      </c>
      <c r="D192" s="3">
        <v>46030</v>
      </c>
      <c r="E192" s="3">
        <v>46030</v>
      </c>
      <c r="F192" s="3">
        <v>46023</v>
      </c>
      <c r="G192" s="2" t="s">
        <v>1028</v>
      </c>
      <c r="H192" s="2" t="s">
        <v>349</v>
      </c>
      <c r="I192" s="2" t="s">
        <v>261</v>
      </c>
      <c r="J192" s="4">
        <v>383.74</v>
      </c>
      <c r="K192" t="s">
        <v>74</v>
      </c>
      <c r="L192" s="4">
        <v>46.05</v>
      </c>
      <c r="M192" t="s">
        <v>74</v>
      </c>
      <c r="N192" s="4">
        <v>46.05</v>
      </c>
      <c r="O192" t="s">
        <v>74</v>
      </c>
      <c r="P192" s="4">
        <v>0</v>
      </c>
      <c r="Q192" t="s">
        <v>74</v>
      </c>
      <c r="R192" s="2" t="s">
        <v>75</v>
      </c>
      <c r="S192" s="4" t="s">
        <v>76</v>
      </c>
      <c r="T192" t="s">
        <v>74</v>
      </c>
      <c r="U192" s="2" t="s">
        <v>77</v>
      </c>
      <c r="V192" s="2" t="s">
        <v>78</v>
      </c>
      <c r="W192" s="2" t="s">
        <v>79</v>
      </c>
      <c r="X192" s="2" t="s">
        <v>300</v>
      </c>
      <c r="Y192" s="2" t="s">
        <v>119</v>
      </c>
      <c r="Z192" s="2" t="s">
        <v>81</v>
      </c>
      <c r="AA192" s="2" t="s">
        <v>568</v>
      </c>
      <c r="AB192" s="2" t="s">
        <v>101</v>
      </c>
      <c r="AC192" s="2" t="s">
        <v>59</v>
      </c>
      <c r="AD192" s="2" t="s">
        <v>1029</v>
      </c>
      <c r="AE192" s="2" t="str">
        <f>+VLOOKUP(H192,'Mapeo Ramos'!A:C,3,0)</f>
        <v>Autos Flotas</v>
      </c>
      <c r="AF192" t="str">
        <f>+VLOOKUP(AE192,'Mapeo Ramos'!C:D,2,0)</f>
        <v>Flotas</v>
      </c>
      <c r="AG192" t="str">
        <f>+VLOOKUP(X192,'Mapeo Ramos'!I:J,2,0)</f>
        <v>ALLIANZ</v>
      </c>
      <c r="AH192">
        <f t="shared" si="2"/>
        <v>1</v>
      </c>
    </row>
    <row r="193" spans="1:34" ht="12.75" customHeight="1">
      <c r="A193" s="2" t="s">
        <v>1033</v>
      </c>
      <c r="B193" s="2" t="s">
        <v>1034</v>
      </c>
      <c r="C193" s="2" t="s">
        <v>1035</v>
      </c>
      <c r="D193" s="3">
        <v>46031</v>
      </c>
      <c r="E193" s="3">
        <v>46031</v>
      </c>
      <c r="F193" s="3">
        <v>46023</v>
      </c>
      <c r="G193" s="2" t="s">
        <v>356</v>
      </c>
      <c r="H193" s="2" t="s">
        <v>349</v>
      </c>
      <c r="I193" s="2" t="s">
        <v>261</v>
      </c>
      <c r="J193" s="4">
        <v>1259.0899999999999</v>
      </c>
      <c r="K193" t="s">
        <v>74</v>
      </c>
      <c r="L193" s="4">
        <v>151.09</v>
      </c>
      <c r="M193" t="s">
        <v>74</v>
      </c>
      <c r="N193" s="4">
        <v>151.09</v>
      </c>
      <c r="O193" t="s">
        <v>74</v>
      </c>
      <c r="P193" s="4">
        <v>0</v>
      </c>
      <c r="Q193" t="s">
        <v>74</v>
      </c>
      <c r="R193" s="2" t="s">
        <v>262</v>
      </c>
      <c r="S193" s="4">
        <v>31.48</v>
      </c>
      <c r="T193" t="s">
        <v>74</v>
      </c>
      <c r="U193" s="2" t="s">
        <v>77</v>
      </c>
      <c r="V193" s="2" t="s">
        <v>78</v>
      </c>
      <c r="W193" s="2" t="s">
        <v>79</v>
      </c>
      <c r="X193" s="2" t="s">
        <v>300</v>
      </c>
      <c r="Y193" s="2" t="s">
        <v>119</v>
      </c>
      <c r="Z193" s="2" t="s">
        <v>81</v>
      </c>
      <c r="AA193" s="2" t="s">
        <v>357</v>
      </c>
      <c r="AB193" s="2" t="s">
        <v>83</v>
      </c>
      <c r="AC193" s="2" t="s">
        <v>59</v>
      </c>
      <c r="AD193" s="2" t="s">
        <v>358</v>
      </c>
      <c r="AE193" s="2" t="str">
        <f>+VLOOKUP(H193,'Mapeo Ramos'!A:C,3,0)</f>
        <v>Autos Flotas</v>
      </c>
      <c r="AF193" t="str">
        <f>+VLOOKUP(AE193,'Mapeo Ramos'!C:D,2,0)</f>
        <v>Flotas</v>
      </c>
      <c r="AG193" t="str">
        <f>+VLOOKUP(X193,'Mapeo Ramos'!I:J,2,0)</f>
        <v>ALLIANZ</v>
      </c>
      <c r="AH193">
        <f t="shared" si="2"/>
        <v>1</v>
      </c>
    </row>
    <row r="194" spans="1:34" ht="12.75" customHeight="1">
      <c r="A194" s="2" t="s">
        <v>1036</v>
      </c>
      <c r="B194" s="2" t="s">
        <v>1037</v>
      </c>
      <c r="C194" s="2" t="s">
        <v>1038</v>
      </c>
      <c r="D194" s="3">
        <v>46031</v>
      </c>
      <c r="E194" s="3">
        <v>46031</v>
      </c>
      <c r="F194" s="3">
        <v>46023</v>
      </c>
      <c r="G194" s="2" t="s">
        <v>1039</v>
      </c>
      <c r="H194" s="2" t="s">
        <v>299</v>
      </c>
      <c r="I194" s="2" t="s">
        <v>261</v>
      </c>
      <c r="J194" s="4">
        <v>1751.33</v>
      </c>
      <c r="K194" t="s">
        <v>74</v>
      </c>
      <c r="L194" s="4">
        <v>210.16</v>
      </c>
      <c r="M194" t="s">
        <v>74</v>
      </c>
      <c r="N194" s="4">
        <v>210.16</v>
      </c>
      <c r="O194" t="s">
        <v>74</v>
      </c>
      <c r="P194" s="4">
        <v>0</v>
      </c>
      <c r="Q194" t="s">
        <v>74</v>
      </c>
      <c r="R194" s="2" t="s">
        <v>75</v>
      </c>
      <c r="S194" s="4" t="s">
        <v>76</v>
      </c>
      <c r="T194" t="s">
        <v>74</v>
      </c>
      <c r="U194" s="2" t="s">
        <v>77</v>
      </c>
      <c r="V194" s="2" t="s">
        <v>78</v>
      </c>
      <c r="W194" s="2" t="s">
        <v>79</v>
      </c>
      <c r="X194" s="2" t="s">
        <v>300</v>
      </c>
      <c r="Y194" s="2" t="s">
        <v>119</v>
      </c>
      <c r="Z194" s="2" t="s">
        <v>81</v>
      </c>
      <c r="AA194" s="2" t="s">
        <v>315</v>
      </c>
      <c r="AB194" s="2" t="s">
        <v>316</v>
      </c>
      <c r="AC194" s="2" t="s">
        <v>168</v>
      </c>
      <c r="AD194" s="2" t="s">
        <v>1040</v>
      </c>
      <c r="AE194" s="2" t="str">
        <f>+VLOOKUP(H194,'Mapeo Ramos'!A:C,3,0)</f>
        <v>Autos Flotas</v>
      </c>
      <c r="AF194" t="str">
        <f>+VLOOKUP(AE194,'Mapeo Ramos'!C:D,2,0)</f>
        <v>Flotas</v>
      </c>
      <c r="AG194" t="str">
        <f>+VLOOKUP(X194,'Mapeo Ramos'!I:J,2,0)</f>
        <v>ALLIANZ</v>
      </c>
      <c r="AH194">
        <f t="shared" ref="AH194:AH257" si="3">+MONTH(E194)</f>
        <v>1</v>
      </c>
    </row>
    <row r="195" spans="1:34" ht="12.75" customHeight="1">
      <c r="A195" s="2" t="s">
        <v>1041</v>
      </c>
      <c r="B195" s="2" t="s">
        <v>1042</v>
      </c>
      <c r="C195" s="2" t="s">
        <v>1043</v>
      </c>
      <c r="D195" s="3">
        <v>46031</v>
      </c>
      <c r="E195" s="3">
        <v>46031</v>
      </c>
      <c r="F195" s="3">
        <v>46023</v>
      </c>
      <c r="G195" s="2" t="s">
        <v>947</v>
      </c>
      <c r="H195" s="2" t="s">
        <v>299</v>
      </c>
      <c r="I195" s="2" t="s">
        <v>261</v>
      </c>
      <c r="J195" s="4">
        <v>432.06</v>
      </c>
      <c r="K195" t="s">
        <v>74</v>
      </c>
      <c r="L195" s="4">
        <v>55.09</v>
      </c>
      <c r="M195" t="s">
        <v>74</v>
      </c>
      <c r="N195" s="4">
        <v>51.85</v>
      </c>
      <c r="O195" t="s">
        <v>74</v>
      </c>
      <c r="P195" s="4">
        <v>3.24</v>
      </c>
      <c r="Q195" t="s">
        <v>74</v>
      </c>
      <c r="R195" s="2" t="s">
        <v>75</v>
      </c>
      <c r="S195" s="4" t="s">
        <v>76</v>
      </c>
      <c r="T195" t="s">
        <v>74</v>
      </c>
      <c r="U195" s="2" t="s">
        <v>650</v>
      </c>
      <c r="V195" s="2" t="s">
        <v>78</v>
      </c>
      <c r="W195" s="2" t="s">
        <v>79</v>
      </c>
      <c r="X195" s="2" t="s">
        <v>300</v>
      </c>
      <c r="Y195" s="2" t="s">
        <v>119</v>
      </c>
      <c r="Z195" s="2" t="s">
        <v>81</v>
      </c>
      <c r="AA195" s="2" t="s">
        <v>948</v>
      </c>
      <c r="AB195" s="2" t="s">
        <v>949</v>
      </c>
      <c r="AC195" s="2" t="s">
        <v>168</v>
      </c>
      <c r="AD195" s="2" t="s">
        <v>950</v>
      </c>
      <c r="AE195" s="2" t="str">
        <f>+VLOOKUP(H195,'Mapeo Ramos'!A:C,3,0)</f>
        <v>Autos Flotas</v>
      </c>
      <c r="AF195" t="str">
        <f>+VLOOKUP(AE195,'Mapeo Ramos'!C:D,2,0)</f>
        <v>Flotas</v>
      </c>
      <c r="AG195" t="str">
        <f>+VLOOKUP(X195,'Mapeo Ramos'!I:J,2,0)</f>
        <v>ALLIANZ</v>
      </c>
      <c r="AH195">
        <f t="shared" si="3"/>
        <v>1</v>
      </c>
    </row>
    <row r="196" spans="1:34" ht="12.75" customHeight="1">
      <c r="A196" s="2" t="s">
        <v>1044</v>
      </c>
      <c r="B196" s="2" t="s">
        <v>1045</v>
      </c>
      <c r="C196" s="2" t="s">
        <v>1046</v>
      </c>
      <c r="D196" s="3">
        <v>46034</v>
      </c>
      <c r="E196" s="3">
        <v>46023</v>
      </c>
      <c r="F196" s="3">
        <v>46023</v>
      </c>
      <c r="G196" s="2" t="s">
        <v>1047</v>
      </c>
      <c r="H196" s="2" t="s">
        <v>349</v>
      </c>
      <c r="I196" s="2" t="s">
        <v>261</v>
      </c>
      <c r="J196" s="4">
        <v>1294.1600000000001</v>
      </c>
      <c r="K196" t="s">
        <v>74</v>
      </c>
      <c r="L196" s="4">
        <v>155.30000000000001</v>
      </c>
      <c r="M196" t="s">
        <v>74</v>
      </c>
      <c r="N196" s="4">
        <v>155.30000000000001</v>
      </c>
      <c r="O196" t="s">
        <v>74</v>
      </c>
      <c r="P196" s="4">
        <v>0</v>
      </c>
      <c r="Q196" t="s">
        <v>74</v>
      </c>
      <c r="R196" s="2" t="s">
        <v>75</v>
      </c>
      <c r="S196" s="4" t="s">
        <v>76</v>
      </c>
      <c r="T196" t="s">
        <v>74</v>
      </c>
      <c r="U196" s="2" t="s">
        <v>77</v>
      </c>
      <c r="V196" s="2" t="s">
        <v>78</v>
      </c>
      <c r="W196" s="2" t="s">
        <v>79</v>
      </c>
      <c r="X196" s="2" t="s">
        <v>300</v>
      </c>
      <c r="Y196" s="2" t="s">
        <v>119</v>
      </c>
      <c r="Z196" s="2" t="s">
        <v>81</v>
      </c>
      <c r="AA196" s="2" t="s">
        <v>1048</v>
      </c>
      <c r="AB196" s="2" t="s">
        <v>1049</v>
      </c>
      <c r="AC196" s="2" t="s">
        <v>59</v>
      </c>
      <c r="AD196" s="2" t="s">
        <v>1050</v>
      </c>
      <c r="AE196" s="2" t="str">
        <f>+VLOOKUP(H196,'Mapeo Ramos'!A:C,3,0)</f>
        <v>Autos Flotas</v>
      </c>
      <c r="AF196" t="str">
        <f>+VLOOKUP(AE196,'Mapeo Ramos'!C:D,2,0)</f>
        <v>Flotas</v>
      </c>
      <c r="AG196" t="str">
        <f>+VLOOKUP(X196,'Mapeo Ramos'!I:J,2,0)</f>
        <v>ALLIANZ</v>
      </c>
      <c r="AH196">
        <f t="shared" si="3"/>
        <v>1</v>
      </c>
    </row>
    <row r="197" spans="1:34" ht="12.75" customHeight="1">
      <c r="A197" s="2" t="s">
        <v>1051</v>
      </c>
      <c r="B197" s="2" t="s">
        <v>1052</v>
      </c>
      <c r="C197" s="2" t="s">
        <v>1053</v>
      </c>
      <c r="D197" s="3">
        <v>46034</v>
      </c>
      <c r="E197" s="3">
        <v>46023</v>
      </c>
      <c r="F197" s="3">
        <v>46023</v>
      </c>
      <c r="G197" s="2" t="s">
        <v>1047</v>
      </c>
      <c r="H197" s="2" t="s">
        <v>349</v>
      </c>
      <c r="I197" s="2" t="s">
        <v>261</v>
      </c>
      <c r="J197" s="4">
        <v>1294.1600000000001</v>
      </c>
      <c r="K197" t="s">
        <v>74</v>
      </c>
      <c r="L197" s="4">
        <v>155.30000000000001</v>
      </c>
      <c r="M197" t="s">
        <v>74</v>
      </c>
      <c r="N197" s="4">
        <v>155.30000000000001</v>
      </c>
      <c r="O197" t="s">
        <v>74</v>
      </c>
      <c r="P197" s="4">
        <v>0</v>
      </c>
      <c r="Q197" t="s">
        <v>74</v>
      </c>
      <c r="R197" s="2" t="s">
        <v>75</v>
      </c>
      <c r="S197" s="4" t="s">
        <v>76</v>
      </c>
      <c r="T197" t="s">
        <v>74</v>
      </c>
      <c r="U197" s="2" t="s">
        <v>77</v>
      </c>
      <c r="V197" s="2" t="s">
        <v>78</v>
      </c>
      <c r="W197" s="2" t="s">
        <v>79</v>
      </c>
      <c r="X197" s="2" t="s">
        <v>300</v>
      </c>
      <c r="Y197" s="2" t="s">
        <v>119</v>
      </c>
      <c r="Z197" s="2" t="s">
        <v>81</v>
      </c>
      <c r="AA197" s="2" t="s">
        <v>1048</v>
      </c>
      <c r="AB197" s="2" t="s">
        <v>1049</v>
      </c>
      <c r="AC197" s="2" t="s">
        <v>59</v>
      </c>
      <c r="AD197" s="2" t="s">
        <v>1050</v>
      </c>
      <c r="AE197" s="2" t="str">
        <f>+VLOOKUP(H197,'Mapeo Ramos'!A:C,3,0)</f>
        <v>Autos Flotas</v>
      </c>
      <c r="AF197" t="str">
        <f>+VLOOKUP(AE197,'Mapeo Ramos'!C:D,2,0)</f>
        <v>Flotas</v>
      </c>
      <c r="AG197" t="str">
        <f>+VLOOKUP(X197,'Mapeo Ramos'!I:J,2,0)</f>
        <v>ALLIANZ</v>
      </c>
      <c r="AH197">
        <f t="shared" si="3"/>
        <v>1</v>
      </c>
    </row>
    <row r="198" spans="1:34" ht="12.75" customHeight="1">
      <c r="A198" s="2" t="s">
        <v>1054</v>
      </c>
      <c r="B198" s="2" t="s">
        <v>1055</v>
      </c>
      <c r="C198" s="2" t="s">
        <v>1056</v>
      </c>
      <c r="D198" s="3">
        <v>46034</v>
      </c>
      <c r="E198" s="3">
        <v>46023</v>
      </c>
      <c r="F198" s="3">
        <v>46023</v>
      </c>
      <c r="G198" s="2" t="s">
        <v>1057</v>
      </c>
      <c r="H198" s="2" t="s">
        <v>349</v>
      </c>
      <c r="I198" s="2" t="s">
        <v>261</v>
      </c>
      <c r="J198" s="4">
        <v>1294.1600000000001</v>
      </c>
      <c r="K198" t="s">
        <v>74</v>
      </c>
      <c r="L198" s="4">
        <v>155.30000000000001</v>
      </c>
      <c r="M198" t="s">
        <v>74</v>
      </c>
      <c r="N198" s="4">
        <v>155.30000000000001</v>
      </c>
      <c r="O198" t="s">
        <v>74</v>
      </c>
      <c r="P198" s="4">
        <v>0</v>
      </c>
      <c r="Q198" t="s">
        <v>74</v>
      </c>
      <c r="R198" s="2" t="s">
        <v>75</v>
      </c>
      <c r="S198" s="4" t="s">
        <v>76</v>
      </c>
      <c r="T198" t="s">
        <v>74</v>
      </c>
      <c r="U198" s="2" t="s">
        <v>77</v>
      </c>
      <c r="V198" s="2" t="s">
        <v>78</v>
      </c>
      <c r="W198" s="2" t="s">
        <v>79</v>
      </c>
      <c r="X198" s="2" t="s">
        <v>300</v>
      </c>
      <c r="Y198" s="2" t="s">
        <v>119</v>
      </c>
      <c r="Z198" s="2" t="s">
        <v>81</v>
      </c>
      <c r="AA198" s="2" t="s">
        <v>535</v>
      </c>
      <c r="AB198" s="2" t="s">
        <v>1058</v>
      </c>
      <c r="AC198" s="2" t="s">
        <v>59</v>
      </c>
      <c r="AD198" s="2" t="s">
        <v>1059</v>
      </c>
      <c r="AE198" s="2" t="str">
        <f>+VLOOKUP(H198,'Mapeo Ramos'!A:C,3,0)</f>
        <v>Autos Flotas</v>
      </c>
      <c r="AF198" t="str">
        <f>+VLOOKUP(AE198,'Mapeo Ramos'!C:D,2,0)</f>
        <v>Flotas</v>
      </c>
      <c r="AG198" t="str">
        <f>+VLOOKUP(X198,'Mapeo Ramos'!I:J,2,0)</f>
        <v>ALLIANZ</v>
      </c>
      <c r="AH198">
        <f t="shared" si="3"/>
        <v>1</v>
      </c>
    </row>
    <row r="199" spans="1:34" ht="12.75" customHeight="1">
      <c r="A199" s="2" t="s">
        <v>1060</v>
      </c>
      <c r="B199" s="2" t="s">
        <v>1061</v>
      </c>
      <c r="C199" s="2" t="s">
        <v>1062</v>
      </c>
      <c r="D199" s="3">
        <v>46034</v>
      </c>
      <c r="E199" s="3">
        <v>46023</v>
      </c>
      <c r="F199" s="3">
        <v>46023</v>
      </c>
      <c r="G199" s="2" t="s">
        <v>1057</v>
      </c>
      <c r="H199" s="2" t="s">
        <v>349</v>
      </c>
      <c r="I199" s="2" t="s">
        <v>261</v>
      </c>
      <c r="J199" s="4">
        <v>1294.1600000000001</v>
      </c>
      <c r="K199" t="s">
        <v>74</v>
      </c>
      <c r="L199" s="4">
        <v>155.30000000000001</v>
      </c>
      <c r="M199" t="s">
        <v>74</v>
      </c>
      <c r="N199" s="4">
        <v>155.30000000000001</v>
      </c>
      <c r="O199" t="s">
        <v>74</v>
      </c>
      <c r="P199" s="4">
        <v>0</v>
      </c>
      <c r="Q199" t="s">
        <v>74</v>
      </c>
      <c r="R199" s="2" t="s">
        <v>75</v>
      </c>
      <c r="S199" s="4" t="s">
        <v>76</v>
      </c>
      <c r="T199" t="s">
        <v>74</v>
      </c>
      <c r="U199" s="2" t="s">
        <v>77</v>
      </c>
      <c r="V199" s="2" t="s">
        <v>78</v>
      </c>
      <c r="W199" s="2" t="s">
        <v>79</v>
      </c>
      <c r="X199" s="2" t="s">
        <v>300</v>
      </c>
      <c r="Y199" s="2" t="s">
        <v>119</v>
      </c>
      <c r="Z199" s="2" t="s">
        <v>81</v>
      </c>
      <c r="AA199" s="2" t="s">
        <v>535</v>
      </c>
      <c r="AB199" s="2" t="s">
        <v>1058</v>
      </c>
      <c r="AC199" s="2" t="s">
        <v>59</v>
      </c>
      <c r="AD199" s="2" t="s">
        <v>1059</v>
      </c>
      <c r="AE199" s="2" t="str">
        <f>+VLOOKUP(H199,'Mapeo Ramos'!A:C,3,0)</f>
        <v>Autos Flotas</v>
      </c>
      <c r="AF199" t="str">
        <f>+VLOOKUP(AE199,'Mapeo Ramos'!C:D,2,0)</f>
        <v>Flotas</v>
      </c>
      <c r="AG199" t="str">
        <f>+VLOOKUP(X199,'Mapeo Ramos'!I:J,2,0)</f>
        <v>ALLIANZ</v>
      </c>
      <c r="AH199">
        <f t="shared" si="3"/>
        <v>1</v>
      </c>
    </row>
    <row r="200" spans="1:34" ht="12.75" customHeight="1">
      <c r="A200" s="2" t="s">
        <v>1063</v>
      </c>
      <c r="B200" s="2" t="s">
        <v>1064</v>
      </c>
      <c r="C200" s="2" t="s">
        <v>1065</v>
      </c>
      <c r="D200" s="3">
        <v>46034</v>
      </c>
      <c r="E200" s="3">
        <v>46023</v>
      </c>
      <c r="F200" s="3">
        <v>46033</v>
      </c>
      <c r="G200" s="2" t="s">
        <v>1066</v>
      </c>
      <c r="H200" s="2" t="s">
        <v>1067</v>
      </c>
      <c r="I200" s="2" t="s">
        <v>156</v>
      </c>
      <c r="J200" s="4">
        <v>903.48</v>
      </c>
      <c r="K200" t="s">
        <v>74</v>
      </c>
      <c r="L200" s="4">
        <v>203.29</v>
      </c>
      <c r="M200" t="s">
        <v>74</v>
      </c>
      <c r="N200" s="4">
        <v>180.7</v>
      </c>
      <c r="O200" t="s">
        <v>74</v>
      </c>
      <c r="P200" s="4">
        <v>22.59</v>
      </c>
      <c r="Q200" t="s">
        <v>74</v>
      </c>
      <c r="R200" s="2" t="s">
        <v>75</v>
      </c>
      <c r="S200" s="4" t="s">
        <v>76</v>
      </c>
      <c r="T200" t="s">
        <v>74</v>
      </c>
      <c r="U200" s="2" t="s">
        <v>77</v>
      </c>
      <c r="V200" s="2" t="s">
        <v>78</v>
      </c>
      <c r="W200" s="2" t="s">
        <v>79</v>
      </c>
      <c r="X200" s="2" t="s">
        <v>215</v>
      </c>
      <c r="Y200" s="2" t="s">
        <v>157</v>
      </c>
      <c r="Z200" s="2" t="s">
        <v>81</v>
      </c>
      <c r="AA200" s="2" t="s">
        <v>594</v>
      </c>
      <c r="AB200" s="2" t="s">
        <v>595</v>
      </c>
      <c r="AC200" s="2" t="s">
        <v>59</v>
      </c>
      <c r="AD200" s="2" t="s">
        <v>1068</v>
      </c>
      <c r="AE200" s="2" t="str">
        <f>+VLOOKUP(H200,'Mapeo Ramos'!A:C,3,0)</f>
        <v>Multirriesgo Industriales (PYME)</v>
      </c>
      <c r="AF200" t="str">
        <f>+VLOOKUP(AE200,'Mapeo Ramos'!C:D,2,0)</f>
        <v>Property</v>
      </c>
      <c r="AG200" t="str">
        <f>+VLOOKUP(X200,'Mapeo Ramos'!I:J,2,0)</f>
        <v>GENERALI</v>
      </c>
      <c r="AH200">
        <f t="shared" si="3"/>
        <v>1</v>
      </c>
    </row>
    <row r="201" spans="1:34" ht="12.75" customHeight="1">
      <c r="A201" s="2" t="s">
        <v>1069</v>
      </c>
      <c r="B201" s="2" t="s">
        <v>1070</v>
      </c>
      <c r="C201" s="2" t="s">
        <v>1071</v>
      </c>
      <c r="D201" s="3">
        <v>46034</v>
      </c>
      <c r="E201" s="3">
        <v>46023</v>
      </c>
      <c r="F201" s="3">
        <v>46023</v>
      </c>
      <c r="G201" s="2" t="s">
        <v>954</v>
      </c>
      <c r="H201" s="2" t="s">
        <v>349</v>
      </c>
      <c r="I201" s="2" t="s">
        <v>261</v>
      </c>
      <c r="J201" s="4">
        <v>736.98</v>
      </c>
      <c r="K201" t="s">
        <v>74</v>
      </c>
      <c r="L201" s="4">
        <v>88.44</v>
      </c>
      <c r="M201" t="s">
        <v>74</v>
      </c>
      <c r="N201" s="4">
        <v>88.44</v>
      </c>
      <c r="O201" t="s">
        <v>74</v>
      </c>
      <c r="P201" s="4">
        <v>0</v>
      </c>
      <c r="Q201" t="s">
        <v>74</v>
      </c>
      <c r="R201" s="2" t="s">
        <v>75</v>
      </c>
      <c r="S201" s="4" t="s">
        <v>76</v>
      </c>
      <c r="T201" t="s">
        <v>74</v>
      </c>
      <c r="U201" s="2" t="s">
        <v>77</v>
      </c>
      <c r="V201" s="2" t="s">
        <v>78</v>
      </c>
      <c r="W201" s="2" t="s">
        <v>79</v>
      </c>
      <c r="X201" s="2" t="s">
        <v>300</v>
      </c>
      <c r="Y201" s="2" t="s">
        <v>119</v>
      </c>
      <c r="Z201" s="2" t="s">
        <v>81</v>
      </c>
      <c r="AA201" s="2" t="s">
        <v>216</v>
      </c>
      <c r="AB201" s="2" t="s">
        <v>217</v>
      </c>
      <c r="AC201" s="2" t="s">
        <v>59</v>
      </c>
      <c r="AD201" s="2" t="s">
        <v>955</v>
      </c>
      <c r="AE201" s="2" t="str">
        <f>+VLOOKUP(H201,'Mapeo Ramos'!A:C,3,0)</f>
        <v>Autos Flotas</v>
      </c>
      <c r="AF201" t="str">
        <f>+VLOOKUP(AE201,'Mapeo Ramos'!C:D,2,0)</f>
        <v>Flotas</v>
      </c>
      <c r="AG201" t="str">
        <f>+VLOOKUP(X201,'Mapeo Ramos'!I:J,2,0)</f>
        <v>ALLIANZ</v>
      </c>
      <c r="AH201">
        <f t="shared" si="3"/>
        <v>1</v>
      </c>
    </row>
    <row r="202" spans="1:34" ht="12.75" customHeight="1">
      <c r="A202" s="2" t="s">
        <v>1072</v>
      </c>
      <c r="B202" s="2" t="s">
        <v>1073</v>
      </c>
      <c r="C202" s="2" t="s">
        <v>1074</v>
      </c>
      <c r="D202" s="3">
        <v>46034</v>
      </c>
      <c r="E202" s="3">
        <v>46023</v>
      </c>
      <c r="F202" s="3">
        <v>46023</v>
      </c>
      <c r="G202" s="2" t="s">
        <v>954</v>
      </c>
      <c r="H202" s="2" t="s">
        <v>349</v>
      </c>
      <c r="I202" s="2" t="s">
        <v>261</v>
      </c>
      <c r="J202" s="4">
        <v>736.98</v>
      </c>
      <c r="K202" t="s">
        <v>74</v>
      </c>
      <c r="L202" s="4">
        <v>88.44</v>
      </c>
      <c r="M202" t="s">
        <v>74</v>
      </c>
      <c r="N202" s="4">
        <v>88.44</v>
      </c>
      <c r="O202" t="s">
        <v>74</v>
      </c>
      <c r="P202" s="4">
        <v>0</v>
      </c>
      <c r="Q202" t="s">
        <v>74</v>
      </c>
      <c r="R202" s="2" t="s">
        <v>75</v>
      </c>
      <c r="S202" s="4" t="s">
        <v>76</v>
      </c>
      <c r="T202" t="s">
        <v>74</v>
      </c>
      <c r="U202" s="2" t="s">
        <v>77</v>
      </c>
      <c r="V202" s="2" t="s">
        <v>78</v>
      </c>
      <c r="W202" s="2" t="s">
        <v>79</v>
      </c>
      <c r="X202" s="2" t="s">
        <v>300</v>
      </c>
      <c r="Y202" s="2" t="s">
        <v>119</v>
      </c>
      <c r="Z202" s="2" t="s">
        <v>81</v>
      </c>
      <c r="AA202" s="2" t="s">
        <v>216</v>
      </c>
      <c r="AB202" s="2" t="s">
        <v>217</v>
      </c>
      <c r="AC202" s="2" t="s">
        <v>59</v>
      </c>
      <c r="AD202" s="2" t="s">
        <v>955</v>
      </c>
      <c r="AE202" s="2" t="str">
        <f>+VLOOKUP(H202,'Mapeo Ramos'!A:C,3,0)</f>
        <v>Autos Flotas</v>
      </c>
      <c r="AF202" t="str">
        <f>+VLOOKUP(AE202,'Mapeo Ramos'!C:D,2,0)</f>
        <v>Flotas</v>
      </c>
      <c r="AG202" t="str">
        <f>+VLOOKUP(X202,'Mapeo Ramos'!I:J,2,0)</f>
        <v>ALLIANZ</v>
      </c>
      <c r="AH202">
        <f t="shared" si="3"/>
        <v>1</v>
      </c>
    </row>
    <row r="203" spans="1:34" ht="12.75" customHeight="1">
      <c r="A203" s="2" t="s">
        <v>1075</v>
      </c>
      <c r="B203" s="2" t="s">
        <v>1076</v>
      </c>
      <c r="C203" s="2" t="s">
        <v>1077</v>
      </c>
      <c r="D203" s="3">
        <v>46034</v>
      </c>
      <c r="E203" s="3">
        <v>46023</v>
      </c>
      <c r="F203" s="3">
        <v>46023</v>
      </c>
      <c r="G203" s="2" t="s">
        <v>850</v>
      </c>
      <c r="H203" s="2" t="s">
        <v>349</v>
      </c>
      <c r="I203" s="2" t="s">
        <v>261</v>
      </c>
      <c r="J203" s="4">
        <v>400.86</v>
      </c>
      <c r="K203" t="s">
        <v>74</v>
      </c>
      <c r="L203" s="4">
        <v>48.1</v>
      </c>
      <c r="M203" t="s">
        <v>74</v>
      </c>
      <c r="N203" s="4">
        <v>48.1</v>
      </c>
      <c r="O203" t="s">
        <v>74</v>
      </c>
      <c r="P203" s="4">
        <v>0</v>
      </c>
      <c r="Q203" t="s">
        <v>74</v>
      </c>
      <c r="R203" s="2" t="s">
        <v>262</v>
      </c>
      <c r="S203" s="4">
        <v>10.02</v>
      </c>
      <c r="T203" t="s">
        <v>74</v>
      </c>
      <c r="U203" s="2" t="s">
        <v>77</v>
      </c>
      <c r="V203" s="2" t="s">
        <v>78</v>
      </c>
      <c r="W203" s="2" t="s">
        <v>79</v>
      </c>
      <c r="X203" s="2" t="s">
        <v>300</v>
      </c>
      <c r="Y203" s="2" t="s">
        <v>119</v>
      </c>
      <c r="Z203" s="2" t="s">
        <v>81</v>
      </c>
      <c r="AA203" s="2" t="s">
        <v>851</v>
      </c>
      <c r="AB203" s="2" t="s">
        <v>852</v>
      </c>
      <c r="AC203" s="2" t="s">
        <v>168</v>
      </c>
      <c r="AD203" s="2" t="s">
        <v>853</v>
      </c>
      <c r="AE203" s="2" t="str">
        <f>+VLOOKUP(H203,'Mapeo Ramos'!A:C,3,0)</f>
        <v>Autos Flotas</v>
      </c>
      <c r="AF203" t="str">
        <f>+VLOOKUP(AE203,'Mapeo Ramos'!C:D,2,0)</f>
        <v>Flotas</v>
      </c>
      <c r="AG203" t="str">
        <f>+VLOOKUP(X203,'Mapeo Ramos'!I:J,2,0)</f>
        <v>ALLIANZ</v>
      </c>
      <c r="AH203">
        <f t="shared" si="3"/>
        <v>1</v>
      </c>
    </row>
    <row r="204" spans="1:34" ht="12.75" customHeight="1">
      <c r="A204" s="2" t="s">
        <v>1078</v>
      </c>
      <c r="B204" s="2" t="s">
        <v>1079</v>
      </c>
      <c r="C204" s="2" t="s">
        <v>1080</v>
      </c>
      <c r="D204" s="3">
        <v>46034</v>
      </c>
      <c r="E204" s="3">
        <v>46023</v>
      </c>
      <c r="F204" s="3">
        <v>46023</v>
      </c>
      <c r="G204" s="2" t="s">
        <v>954</v>
      </c>
      <c r="H204" s="2" t="s">
        <v>349</v>
      </c>
      <c r="I204" s="2" t="s">
        <v>261</v>
      </c>
      <c r="J204" s="4">
        <v>800.69</v>
      </c>
      <c r="K204" t="s">
        <v>74</v>
      </c>
      <c r="L204" s="4">
        <v>96.08</v>
      </c>
      <c r="M204" t="s">
        <v>74</v>
      </c>
      <c r="N204" s="4">
        <v>96.08</v>
      </c>
      <c r="O204" t="s">
        <v>74</v>
      </c>
      <c r="P204" s="4">
        <v>0</v>
      </c>
      <c r="Q204" t="s">
        <v>74</v>
      </c>
      <c r="R204" s="2" t="s">
        <v>75</v>
      </c>
      <c r="S204" s="4" t="s">
        <v>76</v>
      </c>
      <c r="T204" t="s">
        <v>74</v>
      </c>
      <c r="U204" s="2" t="s">
        <v>77</v>
      </c>
      <c r="V204" s="2" t="s">
        <v>78</v>
      </c>
      <c r="W204" s="2" t="s">
        <v>79</v>
      </c>
      <c r="X204" s="2" t="s">
        <v>300</v>
      </c>
      <c r="Y204" s="2" t="s">
        <v>119</v>
      </c>
      <c r="Z204" s="2" t="s">
        <v>81</v>
      </c>
      <c r="AA204" s="2" t="s">
        <v>216</v>
      </c>
      <c r="AB204" s="2" t="s">
        <v>217</v>
      </c>
      <c r="AC204" s="2" t="s">
        <v>59</v>
      </c>
      <c r="AD204" s="2" t="s">
        <v>955</v>
      </c>
      <c r="AE204" s="2" t="str">
        <f>+VLOOKUP(H204,'Mapeo Ramos'!A:C,3,0)</f>
        <v>Autos Flotas</v>
      </c>
      <c r="AF204" t="str">
        <f>+VLOOKUP(AE204,'Mapeo Ramos'!C:D,2,0)</f>
        <v>Flotas</v>
      </c>
      <c r="AG204" t="str">
        <f>+VLOOKUP(X204,'Mapeo Ramos'!I:J,2,0)</f>
        <v>ALLIANZ</v>
      </c>
      <c r="AH204">
        <f t="shared" si="3"/>
        <v>1</v>
      </c>
    </row>
    <row r="205" spans="1:34" ht="12.75" customHeight="1">
      <c r="A205" s="2" t="s">
        <v>1081</v>
      </c>
      <c r="B205" s="2" t="s">
        <v>1082</v>
      </c>
      <c r="C205" s="2" t="s">
        <v>1083</v>
      </c>
      <c r="D205" s="3">
        <v>46034</v>
      </c>
      <c r="E205" s="3">
        <v>46023</v>
      </c>
      <c r="F205" s="3">
        <v>46023</v>
      </c>
      <c r="G205" s="2" t="s">
        <v>954</v>
      </c>
      <c r="H205" s="2" t="s">
        <v>349</v>
      </c>
      <c r="I205" s="2" t="s">
        <v>261</v>
      </c>
      <c r="J205" s="4">
        <v>785.99</v>
      </c>
      <c r="K205" t="s">
        <v>74</v>
      </c>
      <c r="L205" s="4">
        <v>94.32</v>
      </c>
      <c r="M205" t="s">
        <v>74</v>
      </c>
      <c r="N205" s="4">
        <v>94.32</v>
      </c>
      <c r="O205" t="s">
        <v>74</v>
      </c>
      <c r="P205" s="4">
        <v>0</v>
      </c>
      <c r="Q205" t="s">
        <v>74</v>
      </c>
      <c r="R205" s="2" t="s">
        <v>75</v>
      </c>
      <c r="S205" s="4" t="s">
        <v>76</v>
      </c>
      <c r="T205" t="s">
        <v>74</v>
      </c>
      <c r="U205" s="2" t="s">
        <v>77</v>
      </c>
      <c r="V205" s="2" t="s">
        <v>78</v>
      </c>
      <c r="W205" s="2" t="s">
        <v>79</v>
      </c>
      <c r="X205" s="2" t="s">
        <v>300</v>
      </c>
      <c r="Y205" s="2" t="s">
        <v>119</v>
      </c>
      <c r="Z205" s="2" t="s">
        <v>81</v>
      </c>
      <c r="AA205" s="2" t="s">
        <v>216</v>
      </c>
      <c r="AB205" s="2" t="s">
        <v>217</v>
      </c>
      <c r="AC205" s="2" t="s">
        <v>59</v>
      </c>
      <c r="AD205" s="2" t="s">
        <v>955</v>
      </c>
      <c r="AE205" s="2" t="str">
        <f>+VLOOKUP(H205,'Mapeo Ramos'!A:C,3,0)</f>
        <v>Autos Flotas</v>
      </c>
      <c r="AF205" t="str">
        <f>+VLOOKUP(AE205,'Mapeo Ramos'!C:D,2,0)</f>
        <v>Flotas</v>
      </c>
      <c r="AG205" t="str">
        <f>+VLOOKUP(X205,'Mapeo Ramos'!I:J,2,0)</f>
        <v>ALLIANZ</v>
      </c>
      <c r="AH205">
        <f t="shared" si="3"/>
        <v>1</v>
      </c>
    </row>
    <row r="206" spans="1:34" ht="12.75" customHeight="1">
      <c r="A206" s="2" t="s">
        <v>1084</v>
      </c>
      <c r="B206" s="2" t="s">
        <v>1085</v>
      </c>
      <c r="C206" s="2" t="s">
        <v>1086</v>
      </c>
      <c r="D206" s="3">
        <v>46034</v>
      </c>
      <c r="E206" s="3">
        <v>46023</v>
      </c>
      <c r="F206" s="3">
        <v>46023</v>
      </c>
      <c r="G206" s="2" t="s">
        <v>954</v>
      </c>
      <c r="H206" s="2" t="s">
        <v>349</v>
      </c>
      <c r="I206" s="2" t="s">
        <v>261</v>
      </c>
      <c r="J206" s="4">
        <v>108.41</v>
      </c>
      <c r="K206" t="s">
        <v>74</v>
      </c>
      <c r="L206" s="4">
        <v>13.01</v>
      </c>
      <c r="M206" t="s">
        <v>74</v>
      </c>
      <c r="N206" s="4">
        <v>13.01</v>
      </c>
      <c r="O206" t="s">
        <v>74</v>
      </c>
      <c r="P206" s="4">
        <v>0</v>
      </c>
      <c r="Q206" t="s">
        <v>74</v>
      </c>
      <c r="R206" s="2" t="s">
        <v>75</v>
      </c>
      <c r="S206" s="4" t="s">
        <v>76</v>
      </c>
      <c r="T206" t="s">
        <v>74</v>
      </c>
      <c r="U206" s="2" t="s">
        <v>77</v>
      </c>
      <c r="V206" s="2" t="s">
        <v>78</v>
      </c>
      <c r="W206" s="2" t="s">
        <v>79</v>
      </c>
      <c r="X206" s="2" t="s">
        <v>300</v>
      </c>
      <c r="Y206" s="2" t="s">
        <v>119</v>
      </c>
      <c r="Z206" s="2" t="s">
        <v>81</v>
      </c>
      <c r="AA206" s="2" t="s">
        <v>216</v>
      </c>
      <c r="AB206" s="2" t="s">
        <v>217</v>
      </c>
      <c r="AC206" s="2" t="s">
        <v>59</v>
      </c>
      <c r="AD206" s="2" t="s">
        <v>955</v>
      </c>
      <c r="AE206" s="2" t="str">
        <f>+VLOOKUP(H206,'Mapeo Ramos'!A:C,3,0)</f>
        <v>Autos Flotas</v>
      </c>
      <c r="AF206" t="str">
        <f>+VLOOKUP(AE206,'Mapeo Ramos'!C:D,2,0)</f>
        <v>Flotas</v>
      </c>
      <c r="AG206" t="str">
        <f>+VLOOKUP(X206,'Mapeo Ramos'!I:J,2,0)</f>
        <v>ALLIANZ</v>
      </c>
      <c r="AH206">
        <f t="shared" si="3"/>
        <v>1</v>
      </c>
    </row>
    <row r="207" spans="1:34" ht="12.75" customHeight="1">
      <c r="A207" s="2" t="s">
        <v>1087</v>
      </c>
      <c r="B207" s="2" t="s">
        <v>1088</v>
      </c>
      <c r="C207" s="2" t="s">
        <v>1089</v>
      </c>
      <c r="D207" s="3">
        <v>46034</v>
      </c>
      <c r="E207" s="3">
        <v>46023</v>
      </c>
      <c r="F207" s="3">
        <v>46023</v>
      </c>
      <c r="G207" s="2" t="s">
        <v>954</v>
      </c>
      <c r="H207" s="2" t="s">
        <v>349</v>
      </c>
      <c r="I207" s="2" t="s">
        <v>261</v>
      </c>
      <c r="J207" s="4">
        <v>108.41</v>
      </c>
      <c r="K207" t="s">
        <v>74</v>
      </c>
      <c r="L207" s="4">
        <v>13.01</v>
      </c>
      <c r="M207" t="s">
        <v>74</v>
      </c>
      <c r="N207" s="4">
        <v>13.01</v>
      </c>
      <c r="O207" t="s">
        <v>74</v>
      </c>
      <c r="P207" s="4">
        <v>0</v>
      </c>
      <c r="Q207" t="s">
        <v>74</v>
      </c>
      <c r="R207" s="2" t="s">
        <v>75</v>
      </c>
      <c r="S207" s="4" t="s">
        <v>76</v>
      </c>
      <c r="T207" t="s">
        <v>74</v>
      </c>
      <c r="U207" s="2" t="s">
        <v>77</v>
      </c>
      <c r="V207" s="2" t="s">
        <v>78</v>
      </c>
      <c r="W207" s="2" t="s">
        <v>79</v>
      </c>
      <c r="X207" s="2" t="s">
        <v>300</v>
      </c>
      <c r="Y207" s="2" t="s">
        <v>119</v>
      </c>
      <c r="Z207" s="2" t="s">
        <v>81</v>
      </c>
      <c r="AA207" s="2" t="s">
        <v>216</v>
      </c>
      <c r="AB207" s="2" t="s">
        <v>217</v>
      </c>
      <c r="AC207" s="2" t="s">
        <v>59</v>
      </c>
      <c r="AD207" s="2" t="s">
        <v>955</v>
      </c>
      <c r="AE207" s="2" t="str">
        <f>+VLOOKUP(H207,'Mapeo Ramos'!A:C,3,0)</f>
        <v>Autos Flotas</v>
      </c>
      <c r="AF207" t="str">
        <f>+VLOOKUP(AE207,'Mapeo Ramos'!C:D,2,0)</f>
        <v>Flotas</v>
      </c>
      <c r="AG207" t="str">
        <f>+VLOOKUP(X207,'Mapeo Ramos'!I:J,2,0)</f>
        <v>ALLIANZ</v>
      </c>
      <c r="AH207">
        <f t="shared" si="3"/>
        <v>1</v>
      </c>
    </row>
    <row r="208" spans="1:34" ht="12.75" customHeight="1">
      <c r="A208" s="2" t="s">
        <v>1090</v>
      </c>
      <c r="B208" s="2" t="s">
        <v>1091</v>
      </c>
      <c r="C208" s="2" t="s">
        <v>1092</v>
      </c>
      <c r="D208" s="3">
        <v>46034</v>
      </c>
      <c r="E208" s="3">
        <v>46023</v>
      </c>
      <c r="F208" s="3">
        <v>46023</v>
      </c>
      <c r="G208" s="2" t="s">
        <v>1093</v>
      </c>
      <c r="H208" s="2" t="s">
        <v>349</v>
      </c>
      <c r="I208" s="2" t="s">
        <v>261</v>
      </c>
      <c r="J208" s="4">
        <v>400.86</v>
      </c>
      <c r="K208" t="s">
        <v>74</v>
      </c>
      <c r="L208" s="4">
        <v>48.1</v>
      </c>
      <c r="M208" t="s">
        <v>74</v>
      </c>
      <c r="N208" s="4">
        <v>48.1</v>
      </c>
      <c r="O208" t="s">
        <v>74</v>
      </c>
      <c r="P208" s="4">
        <v>0</v>
      </c>
      <c r="Q208" t="s">
        <v>74</v>
      </c>
      <c r="R208" s="2" t="s">
        <v>75</v>
      </c>
      <c r="S208" s="4" t="s">
        <v>76</v>
      </c>
      <c r="T208" t="s">
        <v>74</v>
      </c>
      <c r="U208" s="2" t="s">
        <v>77</v>
      </c>
      <c r="V208" s="2" t="s">
        <v>78</v>
      </c>
      <c r="W208" s="2" t="s">
        <v>79</v>
      </c>
      <c r="X208" s="2" t="s">
        <v>300</v>
      </c>
      <c r="Y208" s="2" t="s">
        <v>119</v>
      </c>
      <c r="Z208" s="2" t="s">
        <v>81</v>
      </c>
      <c r="AA208" s="2" t="s">
        <v>1094</v>
      </c>
      <c r="AB208" s="2" t="s">
        <v>1095</v>
      </c>
      <c r="AC208" s="2" t="s">
        <v>168</v>
      </c>
      <c r="AD208" s="2" t="s">
        <v>1096</v>
      </c>
      <c r="AE208" s="2" t="str">
        <f>+VLOOKUP(H208,'Mapeo Ramos'!A:C,3,0)</f>
        <v>Autos Flotas</v>
      </c>
      <c r="AF208" t="str">
        <f>+VLOOKUP(AE208,'Mapeo Ramos'!C:D,2,0)</f>
        <v>Flotas</v>
      </c>
      <c r="AG208" t="str">
        <f>+VLOOKUP(X208,'Mapeo Ramos'!I:J,2,0)</f>
        <v>ALLIANZ</v>
      </c>
      <c r="AH208">
        <f t="shared" si="3"/>
        <v>1</v>
      </c>
    </row>
    <row r="209" spans="1:34" ht="12.75" customHeight="1">
      <c r="A209" s="2" t="s">
        <v>1097</v>
      </c>
      <c r="B209" s="2" t="s">
        <v>1098</v>
      </c>
      <c r="C209" s="2" t="s">
        <v>1099</v>
      </c>
      <c r="D209" s="3">
        <v>46034</v>
      </c>
      <c r="E209" s="3">
        <v>46023</v>
      </c>
      <c r="F209" s="3">
        <v>46023</v>
      </c>
      <c r="G209" s="2" t="s">
        <v>1100</v>
      </c>
      <c r="H209" s="2" t="s">
        <v>349</v>
      </c>
      <c r="I209" s="2" t="s">
        <v>261</v>
      </c>
      <c r="J209" s="4">
        <v>3744.74</v>
      </c>
      <c r="K209" t="s">
        <v>74</v>
      </c>
      <c r="L209" s="4">
        <v>449.37</v>
      </c>
      <c r="M209" t="s">
        <v>74</v>
      </c>
      <c r="N209" s="4">
        <v>449.37</v>
      </c>
      <c r="O209" t="s">
        <v>74</v>
      </c>
      <c r="P209" s="4">
        <v>0</v>
      </c>
      <c r="Q209" t="s">
        <v>74</v>
      </c>
      <c r="R209" s="2" t="s">
        <v>75</v>
      </c>
      <c r="S209" s="4" t="s">
        <v>76</v>
      </c>
      <c r="T209" t="s">
        <v>74</v>
      </c>
      <c r="U209" s="2" t="s">
        <v>77</v>
      </c>
      <c r="V209" s="2" t="s">
        <v>78</v>
      </c>
      <c r="W209" s="2" t="s">
        <v>79</v>
      </c>
      <c r="X209" s="2" t="s">
        <v>300</v>
      </c>
      <c r="Y209" s="2" t="s">
        <v>119</v>
      </c>
      <c r="Z209" s="2" t="s">
        <v>81</v>
      </c>
      <c r="AA209" s="2" t="s">
        <v>357</v>
      </c>
      <c r="AB209" s="2" t="s">
        <v>83</v>
      </c>
      <c r="AC209" s="2" t="s">
        <v>168</v>
      </c>
      <c r="AD209" s="2" t="s">
        <v>1101</v>
      </c>
      <c r="AE209" s="2" t="str">
        <f>+VLOOKUP(H209,'Mapeo Ramos'!A:C,3,0)</f>
        <v>Autos Flotas</v>
      </c>
      <c r="AF209" t="str">
        <f>+VLOOKUP(AE209,'Mapeo Ramos'!C:D,2,0)</f>
        <v>Flotas</v>
      </c>
      <c r="AG209" t="str">
        <f>+VLOOKUP(X209,'Mapeo Ramos'!I:J,2,0)</f>
        <v>ALLIANZ</v>
      </c>
      <c r="AH209">
        <f t="shared" si="3"/>
        <v>1</v>
      </c>
    </row>
    <row r="210" spans="1:34" ht="12.75" customHeight="1">
      <c r="A210" s="2" t="s">
        <v>1102</v>
      </c>
      <c r="B210" s="2" t="s">
        <v>1103</v>
      </c>
      <c r="C210" s="2" t="s">
        <v>1104</v>
      </c>
      <c r="D210" s="3">
        <v>46034</v>
      </c>
      <c r="E210" s="3">
        <v>46034</v>
      </c>
      <c r="F210" s="3">
        <v>46023</v>
      </c>
      <c r="G210" s="2" t="s">
        <v>1105</v>
      </c>
      <c r="H210" s="2" t="s">
        <v>349</v>
      </c>
      <c r="I210" s="2" t="s">
        <v>261</v>
      </c>
      <c r="J210" s="4">
        <v>383.74</v>
      </c>
      <c r="K210" t="s">
        <v>74</v>
      </c>
      <c r="L210" s="4">
        <v>46.05</v>
      </c>
      <c r="M210" t="s">
        <v>74</v>
      </c>
      <c r="N210" s="4">
        <v>46.05</v>
      </c>
      <c r="O210" t="s">
        <v>74</v>
      </c>
      <c r="P210" s="4">
        <v>0</v>
      </c>
      <c r="Q210" t="s">
        <v>74</v>
      </c>
      <c r="R210" s="2" t="s">
        <v>75</v>
      </c>
      <c r="S210" s="4" t="s">
        <v>76</v>
      </c>
      <c r="T210" t="s">
        <v>74</v>
      </c>
      <c r="U210" s="2" t="s">
        <v>77</v>
      </c>
      <c r="V210" s="2" t="s">
        <v>78</v>
      </c>
      <c r="W210" s="2" t="s">
        <v>79</v>
      </c>
      <c r="X210" s="2" t="s">
        <v>300</v>
      </c>
      <c r="Y210" s="2" t="s">
        <v>119</v>
      </c>
      <c r="Z210" s="2" t="s">
        <v>81</v>
      </c>
      <c r="AA210" s="2" t="s">
        <v>1106</v>
      </c>
      <c r="AB210" s="2" t="s">
        <v>1107</v>
      </c>
      <c r="AC210" s="2" t="s">
        <v>59</v>
      </c>
      <c r="AD210" s="2" t="s">
        <v>1108</v>
      </c>
      <c r="AE210" s="2" t="str">
        <f>+VLOOKUP(H210,'Mapeo Ramos'!A:C,3,0)</f>
        <v>Autos Flotas</v>
      </c>
      <c r="AF210" t="str">
        <f>+VLOOKUP(AE210,'Mapeo Ramos'!C:D,2,0)</f>
        <v>Flotas</v>
      </c>
      <c r="AG210" t="str">
        <f>+VLOOKUP(X210,'Mapeo Ramos'!I:J,2,0)</f>
        <v>ALLIANZ</v>
      </c>
      <c r="AH210">
        <f t="shared" si="3"/>
        <v>1</v>
      </c>
    </row>
    <row r="211" spans="1:34" ht="12.75" customHeight="1">
      <c r="A211" s="2" t="s">
        <v>1109</v>
      </c>
      <c r="B211" s="2" t="s">
        <v>1110</v>
      </c>
      <c r="C211" s="2" t="s">
        <v>1111</v>
      </c>
      <c r="D211" s="3">
        <v>46034</v>
      </c>
      <c r="E211" s="3">
        <v>46023</v>
      </c>
      <c r="F211" s="3">
        <v>46023</v>
      </c>
      <c r="G211" s="2" t="s">
        <v>1112</v>
      </c>
      <c r="H211" s="2" t="s">
        <v>461</v>
      </c>
      <c r="I211" s="2" t="s">
        <v>261</v>
      </c>
      <c r="J211" s="4">
        <v>2334.23</v>
      </c>
      <c r="K211" t="s">
        <v>74</v>
      </c>
      <c r="L211" s="4">
        <v>280.11</v>
      </c>
      <c r="M211" t="s">
        <v>74</v>
      </c>
      <c r="N211" s="4">
        <v>280.11</v>
      </c>
      <c r="O211" t="s">
        <v>74</v>
      </c>
      <c r="P211" s="4">
        <v>0</v>
      </c>
      <c r="Q211" t="s">
        <v>74</v>
      </c>
      <c r="R211" s="2" t="s">
        <v>75</v>
      </c>
      <c r="S211" s="4" t="s">
        <v>76</v>
      </c>
      <c r="T211" t="s">
        <v>74</v>
      </c>
      <c r="U211" s="2" t="s">
        <v>77</v>
      </c>
      <c r="V211" s="2" t="s">
        <v>78</v>
      </c>
      <c r="W211" s="2" t="s">
        <v>79</v>
      </c>
      <c r="X211" s="2" t="s">
        <v>300</v>
      </c>
      <c r="Y211" s="2" t="s">
        <v>119</v>
      </c>
      <c r="Z211" s="2" t="s">
        <v>81</v>
      </c>
      <c r="AA211" s="2" t="s">
        <v>322</v>
      </c>
      <c r="AB211" s="2" t="s">
        <v>83</v>
      </c>
      <c r="AC211" s="2" t="s">
        <v>168</v>
      </c>
      <c r="AD211" s="2" t="s">
        <v>1113</v>
      </c>
      <c r="AE211" s="2" t="str">
        <f>+VLOOKUP(H211,'Mapeo Ramos'!A:C,3,0)</f>
        <v>Autos Flotas</v>
      </c>
      <c r="AF211" t="str">
        <f>+VLOOKUP(AE211,'Mapeo Ramos'!C:D,2,0)</f>
        <v>Flotas</v>
      </c>
      <c r="AG211" t="str">
        <f>+VLOOKUP(X211,'Mapeo Ramos'!I:J,2,0)</f>
        <v>ALLIANZ</v>
      </c>
      <c r="AH211">
        <f t="shared" si="3"/>
        <v>1</v>
      </c>
    </row>
    <row r="212" spans="1:34" ht="12.75" customHeight="1">
      <c r="A212" s="2" t="s">
        <v>1114</v>
      </c>
      <c r="B212" s="2" t="s">
        <v>1115</v>
      </c>
      <c r="C212" s="2" t="s">
        <v>1116</v>
      </c>
      <c r="D212" s="3">
        <v>46034</v>
      </c>
      <c r="E212" s="3">
        <v>46034</v>
      </c>
      <c r="F212" s="3">
        <v>46023</v>
      </c>
      <c r="G212" s="2" t="s">
        <v>1117</v>
      </c>
      <c r="H212" s="2" t="s">
        <v>349</v>
      </c>
      <c r="I212" s="2" t="s">
        <v>261</v>
      </c>
      <c r="J212" s="4">
        <v>3580.76</v>
      </c>
      <c r="K212" t="s">
        <v>74</v>
      </c>
      <c r="L212" s="4">
        <v>429.69</v>
      </c>
      <c r="M212" t="s">
        <v>74</v>
      </c>
      <c r="N212" s="4">
        <v>429.69</v>
      </c>
      <c r="O212" t="s">
        <v>74</v>
      </c>
      <c r="P212" s="4">
        <v>0</v>
      </c>
      <c r="Q212" t="s">
        <v>74</v>
      </c>
      <c r="R212" s="2" t="s">
        <v>75</v>
      </c>
      <c r="S212" s="4" t="s">
        <v>76</v>
      </c>
      <c r="T212" t="s">
        <v>74</v>
      </c>
      <c r="U212" s="2" t="s">
        <v>77</v>
      </c>
      <c r="V212" s="2" t="s">
        <v>78</v>
      </c>
      <c r="W212" s="2" t="s">
        <v>79</v>
      </c>
      <c r="X212" s="2" t="s">
        <v>300</v>
      </c>
      <c r="Y212" s="2" t="s">
        <v>119</v>
      </c>
      <c r="Z212" s="2" t="s">
        <v>81</v>
      </c>
      <c r="AA212" s="2" t="s">
        <v>1118</v>
      </c>
      <c r="AB212" s="2" t="s">
        <v>949</v>
      </c>
      <c r="AC212" s="2" t="s">
        <v>59</v>
      </c>
      <c r="AD212" s="2" t="s">
        <v>1119</v>
      </c>
      <c r="AE212" s="2" t="str">
        <f>+VLOOKUP(H212,'Mapeo Ramos'!A:C,3,0)</f>
        <v>Autos Flotas</v>
      </c>
      <c r="AF212" t="str">
        <f>+VLOOKUP(AE212,'Mapeo Ramos'!C:D,2,0)</f>
        <v>Flotas</v>
      </c>
      <c r="AG212" t="str">
        <f>+VLOOKUP(X212,'Mapeo Ramos'!I:J,2,0)</f>
        <v>ALLIANZ</v>
      </c>
      <c r="AH212">
        <f t="shared" si="3"/>
        <v>1</v>
      </c>
    </row>
    <row r="213" spans="1:34" ht="12.75" customHeight="1">
      <c r="A213" s="2" t="s">
        <v>1120</v>
      </c>
      <c r="B213" s="2" t="s">
        <v>1121</v>
      </c>
      <c r="C213" s="2" t="s">
        <v>1122</v>
      </c>
      <c r="D213" s="3">
        <v>46034</v>
      </c>
      <c r="E213" s="3">
        <v>46034</v>
      </c>
      <c r="F213" s="3">
        <v>46023</v>
      </c>
      <c r="G213" s="2" t="s">
        <v>1117</v>
      </c>
      <c r="H213" s="2" t="s">
        <v>349</v>
      </c>
      <c r="I213" s="2" t="s">
        <v>261</v>
      </c>
      <c r="J213" s="4">
        <v>3580.76</v>
      </c>
      <c r="K213" t="s">
        <v>74</v>
      </c>
      <c r="L213" s="4">
        <v>429.69</v>
      </c>
      <c r="M213" t="s">
        <v>74</v>
      </c>
      <c r="N213" s="4">
        <v>429.69</v>
      </c>
      <c r="O213" t="s">
        <v>74</v>
      </c>
      <c r="P213" s="4">
        <v>0</v>
      </c>
      <c r="Q213" t="s">
        <v>74</v>
      </c>
      <c r="R213" s="2" t="s">
        <v>75</v>
      </c>
      <c r="S213" s="4" t="s">
        <v>76</v>
      </c>
      <c r="T213" t="s">
        <v>74</v>
      </c>
      <c r="U213" s="2" t="s">
        <v>77</v>
      </c>
      <c r="V213" s="2" t="s">
        <v>78</v>
      </c>
      <c r="W213" s="2" t="s">
        <v>79</v>
      </c>
      <c r="X213" s="2" t="s">
        <v>300</v>
      </c>
      <c r="Y213" s="2" t="s">
        <v>119</v>
      </c>
      <c r="Z213" s="2" t="s">
        <v>81</v>
      </c>
      <c r="AA213" s="2" t="s">
        <v>1118</v>
      </c>
      <c r="AB213" s="2" t="s">
        <v>949</v>
      </c>
      <c r="AC213" s="2" t="s">
        <v>59</v>
      </c>
      <c r="AD213" s="2" t="s">
        <v>1119</v>
      </c>
      <c r="AE213" s="2" t="str">
        <f>+VLOOKUP(H213,'Mapeo Ramos'!A:C,3,0)</f>
        <v>Autos Flotas</v>
      </c>
      <c r="AF213" t="str">
        <f>+VLOOKUP(AE213,'Mapeo Ramos'!C:D,2,0)</f>
        <v>Flotas</v>
      </c>
      <c r="AG213" t="str">
        <f>+VLOOKUP(X213,'Mapeo Ramos'!I:J,2,0)</f>
        <v>ALLIANZ</v>
      </c>
      <c r="AH213">
        <f t="shared" si="3"/>
        <v>1</v>
      </c>
    </row>
    <row r="214" spans="1:34" ht="12.75" customHeight="1">
      <c r="A214" s="2" t="s">
        <v>1123</v>
      </c>
      <c r="B214" s="2" t="s">
        <v>1124</v>
      </c>
      <c r="C214" s="2" t="s">
        <v>1125</v>
      </c>
      <c r="D214" s="3">
        <v>46035</v>
      </c>
      <c r="E214" s="3">
        <v>46023</v>
      </c>
      <c r="F214" s="3">
        <v>46040</v>
      </c>
      <c r="G214" s="2" t="s">
        <v>982</v>
      </c>
      <c r="H214" s="2" t="s">
        <v>118</v>
      </c>
      <c r="I214" s="2" t="s">
        <v>119</v>
      </c>
      <c r="J214" s="4">
        <v>479.43</v>
      </c>
      <c r="K214" t="s">
        <v>74</v>
      </c>
      <c r="L214" s="4">
        <v>57.53</v>
      </c>
      <c r="M214" t="s">
        <v>74</v>
      </c>
      <c r="N214" s="4">
        <v>57.53</v>
      </c>
      <c r="O214" t="s">
        <v>74</v>
      </c>
      <c r="P214" s="4">
        <v>0</v>
      </c>
      <c r="Q214" t="s">
        <v>74</v>
      </c>
      <c r="R214" s="2" t="s">
        <v>75</v>
      </c>
      <c r="S214" s="4" t="s">
        <v>76</v>
      </c>
      <c r="T214" t="s">
        <v>74</v>
      </c>
      <c r="U214" s="2" t="s">
        <v>77</v>
      </c>
      <c r="V214" s="2" t="s">
        <v>138</v>
      </c>
      <c r="W214" s="2" t="s">
        <v>79</v>
      </c>
      <c r="X214" s="2" t="s">
        <v>80</v>
      </c>
      <c r="Y214" s="2" t="s">
        <v>119</v>
      </c>
      <c r="Z214" s="2" t="s">
        <v>81</v>
      </c>
      <c r="AA214" s="2" t="s">
        <v>851</v>
      </c>
      <c r="AB214" s="2" t="s">
        <v>852</v>
      </c>
      <c r="AC214" s="2" t="s">
        <v>168</v>
      </c>
      <c r="AD214" s="2" t="s">
        <v>983</v>
      </c>
      <c r="AE214" s="2" t="str">
        <f>+VLOOKUP(H214,'Mapeo Ramos'!A:C,3,0)</f>
        <v>Autos Cat. 1</v>
      </c>
      <c r="AF214" t="str">
        <f>+VLOOKUP(AE214,'Mapeo Ramos'!C:D,2,0)</f>
        <v>Autos</v>
      </c>
      <c r="AG214" t="str">
        <f>+VLOOKUP(X214,'Mapeo Ramos'!I:J,2,0)</f>
        <v>OCCIDENT</v>
      </c>
      <c r="AH214">
        <f t="shared" si="3"/>
        <v>1</v>
      </c>
    </row>
    <row r="215" spans="1:34" ht="12.75" customHeight="1">
      <c r="A215" s="2" t="s">
        <v>1126</v>
      </c>
      <c r="B215" s="2" t="s">
        <v>1127</v>
      </c>
      <c r="C215" s="2" t="s">
        <v>1128</v>
      </c>
      <c r="D215" s="3">
        <v>46035</v>
      </c>
      <c r="E215" s="3">
        <v>46023</v>
      </c>
      <c r="F215" s="3">
        <v>46023</v>
      </c>
      <c r="G215" s="2" t="s">
        <v>1129</v>
      </c>
      <c r="H215" s="2" t="s">
        <v>349</v>
      </c>
      <c r="I215" s="2" t="s">
        <v>261</v>
      </c>
      <c r="J215" s="4">
        <v>1259.0899999999999</v>
      </c>
      <c r="K215" t="s">
        <v>74</v>
      </c>
      <c r="L215" s="4">
        <v>151.09</v>
      </c>
      <c r="M215" t="s">
        <v>74</v>
      </c>
      <c r="N215" s="4">
        <v>151.09</v>
      </c>
      <c r="O215" t="s">
        <v>74</v>
      </c>
      <c r="P215" s="4">
        <v>0</v>
      </c>
      <c r="Q215" t="s">
        <v>74</v>
      </c>
      <c r="R215" s="2" t="s">
        <v>75</v>
      </c>
      <c r="S215" s="4" t="s">
        <v>76</v>
      </c>
      <c r="T215" t="s">
        <v>74</v>
      </c>
      <c r="U215" s="2" t="s">
        <v>77</v>
      </c>
      <c r="V215" s="2" t="s">
        <v>78</v>
      </c>
      <c r="W215" s="2" t="s">
        <v>79</v>
      </c>
      <c r="X215" s="2" t="s">
        <v>300</v>
      </c>
      <c r="Y215" s="2" t="s">
        <v>119</v>
      </c>
      <c r="Z215" s="2" t="s">
        <v>81</v>
      </c>
      <c r="AA215" s="2" t="s">
        <v>1130</v>
      </c>
      <c r="AB215" s="2" t="s">
        <v>1131</v>
      </c>
      <c r="AC215" s="2" t="s">
        <v>168</v>
      </c>
      <c r="AD215" s="2" t="s">
        <v>1132</v>
      </c>
      <c r="AE215" s="2" t="str">
        <f>+VLOOKUP(H215,'Mapeo Ramos'!A:C,3,0)</f>
        <v>Autos Flotas</v>
      </c>
      <c r="AF215" t="str">
        <f>+VLOOKUP(AE215,'Mapeo Ramos'!C:D,2,0)</f>
        <v>Flotas</v>
      </c>
      <c r="AG215" t="str">
        <f>+VLOOKUP(X215,'Mapeo Ramos'!I:J,2,0)</f>
        <v>ALLIANZ</v>
      </c>
      <c r="AH215">
        <f t="shared" si="3"/>
        <v>1</v>
      </c>
    </row>
    <row r="216" spans="1:34" ht="12.75" customHeight="1">
      <c r="A216" s="2" t="s">
        <v>1133</v>
      </c>
      <c r="B216" s="2" t="s">
        <v>1134</v>
      </c>
      <c r="C216" s="2" t="s">
        <v>1135</v>
      </c>
      <c r="D216" s="3">
        <v>46036</v>
      </c>
      <c r="E216" s="3">
        <v>46036</v>
      </c>
      <c r="F216" s="3">
        <v>46023</v>
      </c>
      <c r="G216" s="2" t="s">
        <v>1136</v>
      </c>
      <c r="H216" s="2" t="s">
        <v>299</v>
      </c>
      <c r="I216" s="2" t="s">
        <v>261</v>
      </c>
      <c r="J216" s="4">
        <v>518.11</v>
      </c>
      <c r="K216" t="s">
        <v>74</v>
      </c>
      <c r="L216" s="4">
        <v>62.17</v>
      </c>
      <c r="M216" t="s">
        <v>74</v>
      </c>
      <c r="N216" s="4">
        <v>62.17</v>
      </c>
      <c r="O216" t="s">
        <v>74</v>
      </c>
      <c r="P216" s="4">
        <v>0</v>
      </c>
      <c r="Q216" t="s">
        <v>74</v>
      </c>
      <c r="R216" s="2" t="s">
        <v>75</v>
      </c>
      <c r="S216" s="4" t="s">
        <v>76</v>
      </c>
      <c r="T216" t="s">
        <v>74</v>
      </c>
      <c r="U216" s="2" t="s">
        <v>77</v>
      </c>
      <c r="V216" s="2" t="s">
        <v>78</v>
      </c>
      <c r="W216" s="2" t="s">
        <v>79</v>
      </c>
      <c r="X216" s="2" t="s">
        <v>300</v>
      </c>
      <c r="Y216" s="2" t="s">
        <v>119</v>
      </c>
      <c r="Z216" s="2" t="s">
        <v>81</v>
      </c>
      <c r="AA216" s="2" t="s">
        <v>82</v>
      </c>
      <c r="AB216" s="2" t="s">
        <v>83</v>
      </c>
      <c r="AC216" s="2" t="s">
        <v>168</v>
      </c>
      <c r="AD216" s="2" t="s">
        <v>1137</v>
      </c>
      <c r="AE216" s="2" t="str">
        <f>+VLOOKUP(H216,'Mapeo Ramos'!A:C,3,0)</f>
        <v>Autos Flotas</v>
      </c>
      <c r="AF216" t="str">
        <f>+VLOOKUP(AE216,'Mapeo Ramos'!C:D,2,0)</f>
        <v>Flotas</v>
      </c>
      <c r="AG216" t="str">
        <f>+VLOOKUP(X216,'Mapeo Ramos'!I:J,2,0)</f>
        <v>ALLIANZ</v>
      </c>
      <c r="AH216">
        <f t="shared" si="3"/>
        <v>1</v>
      </c>
    </row>
    <row r="217" spans="1:34" ht="12.75" customHeight="1">
      <c r="A217" s="2" t="s">
        <v>1138</v>
      </c>
      <c r="B217" s="2" t="s">
        <v>1139</v>
      </c>
      <c r="C217" s="2" t="s">
        <v>1140</v>
      </c>
      <c r="D217" s="3">
        <v>46036</v>
      </c>
      <c r="E217" s="3">
        <v>46034</v>
      </c>
      <c r="F217" s="3">
        <v>46031</v>
      </c>
      <c r="G217" s="2" t="s">
        <v>1141</v>
      </c>
      <c r="H217" s="2" t="s">
        <v>72</v>
      </c>
      <c r="I217" s="2" t="s">
        <v>73</v>
      </c>
      <c r="J217" s="4">
        <v>138.33000000000001</v>
      </c>
      <c r="K217" t="s">
        <v>74</v>
      </c>
      <c r="L217" s="4">
        <v>34.58</v>
      </c>
      <c r="M217" t="s">
        <v>74</v>
      </c>
      <c r="N217" s="4">
        <v>34.58</v>
      </c>
      <c r="O217" t="s">
        <v>74</v>
      </c>
      <c r="P217" s="4">
        <v>0</v>
      </c>
      <c r="Q217" t="s">
        <v>74</v>
      </c>
      <c r="R217" s="2" t="s">
        <v>75</v>
      </c>
      <c r="S217" s="4" t="s">
        <v>76</v>
      </c>
      <c r="T217" t="s">
        <v>74</v>
      </c>
      <c r="U217" s="2" t="s">
        <v>650</v>
      </c>
      <c r="V217" s="2" t="s">
        <v>138</v>
      </c>
      <c r="W217" s="2" t="s">
        <v>79</v>
      </c>
      <c r="X217" s="2" t="s">
        <v>80</v>
      </c>
      <c r="Y217" s="2" t="s">
        <v>73</v>
      </c>
      <c r="Z217" s="2" t="s">
        <v>81</v>
      </c>
      <c r="AA217" s="2" t="s">
        <v>1142</v>
      </c>
      <c r="AB217" s="2" t="s">
        <v>83</v>
      </c>
      <c r="AC217" s="2" t="s">
        <v>168</v>
      </c>
      <c r="AD217" s="2" t="s">
        <v>1143</v>
      </c>
      <c r="AE217" s="2" t="str">
        <f>+VLOOKUP(H217,'Mapeo Ramos'!A:C,3,0)</f>
        <v>Hogar</v>
      </c>
      <c r="AF217" t="str">
        <f>+VLOOKUP(AE217,'Mapeo Ramos'!C:D,2,0)</f>
        <v>Hogar</v>
      </c>
      <c r="AG217" t="str">
        <f>+VLOOKUP(X217,'Mapeo Ramos'!I:J,2,0)</f>
        <v>OCCIDENT</v>
      </c>
      <c r="AH217">
        <f t="shared" si="3"/>
        <v>1</v>
      </c>
    </row>
    <row r="218" spans="1:34" ht="12.75" customHeight="1">
      <c r="A218" s="2" t="s">
        <v>1144</v>
      </c>
      <c r="B218" s="2" t="s">
        <v>1145</v>
      </c>
      <c r="C218" s="2" t="s">
        <v>1146</v>
      </c>
      <c r="D218" s="3">
        <v>46037</v>
      </c>
      <c r="E218" s="3">
        <v>46037</v>
      </c>
      <c r="F218" s="3">
        <v>46054</v>
      </c>
      <c r="G218" s="2" t="s">
        <v>1147</v>
      </c>
      <c r="H218" s="2" t="s">
        <v>299</v>
      </c>
      <c r="I218" s="2" t="s">
        <v>261</v>
      </c>
      <c r="J218" s="4">
        <v>714.54</v>
      </c>
      <c r="K218" t="s">
        <v>74</v>
      </c>
      <c r="L218" s="4">
        <v>85.74</v>
      </c>
      <c r="M218" t="s">
        <v>74</v>
      </c>
      <c r="N218" s="4">
        <v>85.74</v>
      </c>
      <c r="O218" t="s">
        <v>74</v>
      </c>
      <c r="P218" s="4">
        <v>0</v>
      </c>
      <c r="Q218" t="s">
        <v>74</v>
      </c>
      <c r="R218" s="2" t="s">
        <v>75</v>
      </c>
      <c r="S218" s="4" t="s">
        <v>76</v>
      </c>
      <c r="T218" t="s">
        <v>74</v>
      </c>
      <c r="U218" s="2" t="s">
        <v>77</v>
      </c>
      <c r="V218" s="2" t="s">
        <v>138</v>
      </c>
      <c r="W218" s="2" t="s">
        <v>79</v>
      </c>
      <c r="X218" s="2" t="s">
        <v>300</v>
      </c>
      <c r="Y218" s="2" t="s">
        <v>119</v>
      </c>
      <c r="Z218" s="2" t="s">
        <v>81</v>
      </c>
      <c r="AA218" s="2" t="s">
        <v>851</v>
      </c>
      <c r="AB218" s="2" t="s">
        <v>852</v>
      </c>
      <c r="AC218" s="2" t="s">
        <v>168</v>
      </c>
      <c r="AD218" s="2" t="s">
        <v>1148</v>
      </c>
      <c r="AE218" s="2" t="str">
        <f>+VLOOKUP(H218,'Mapeo Ramos'!A:C,3,0)</f>
        <v>Autos Flotas</v>
      </c>
      <c r="AF218" t="str">
        <f>+VLOOKUP(AE218,'Mapeo Ramos'!C:D,2,0)</f>
        <v>Flotas</v>
      </c>
      <c r="AG218" t="str">
        <f>+VLOOKUP(X218,'Mapeo Ramos'!I:J,2,0)</f>
        <v>ALLIANZ</v>
      </c>
      <c r="AH218">
        <f t="shared" si="3"/>
        <v>1</v>
      </c>
    </row>
    <row r="219" spans="1:34" ht="12.75" customHeight="1">
      <c r="A219" s="2" t="s">
        <v>1149</v>
      </c>
      <c r="B219" s="2" t="s">
        <v>1150</v>
      </c>
      <c r="C219" s="2" t="s">
        <v>1151</v>
      </c>
      <c r="D219" s="3">
        <v>46037</v>
      </c>
      <c r="E219" s="3">
        <v>46037</v>
      </c>
      <c r="F219" s="3">
        <v>46023</v>
      </c>
      <c r="G219" s="2" t="s">
        <v>1152</v>
      </c>
      <c r="H219" s="2" t="s">
        <v>299</v>
      </c>
      <c r="I219" s="2" t="s">
        <v>261</v>
      </c>
      <c r="J219" s="4">
        <v>479.44</v>
      </c>
      <c r="K219" t="s">
        <v>74</v>
      </c>
      <c r="L219" s="4">
        <v>57.53</v>
      </c>
      <c r="M219" t="s">
        <v>74</v>
      </c>
      <c r="N219" s="4">
        <v>57.53</v>
      </c>
      <c r="O219" t="s">
        <v>74</v>
      </c>
      <c r="P219" s="4">
        <v>0</v>
      </c>
      <c r="Q219" t="s">
        <v>74</v>
      </c>
      <c r="R219" s="2" t="s">
        <v>75</v>
      </c>
      <c r="S219" s="4" t="s">
        <v>76</v>
      </c>
      <c r="T219" t="s">
        <v>74</v>
      </c>
      <c r="U219" s="2" t="s">
        <v>77</v>
      </c>
      <c r="V219" s="2" t="s">
        <v>78</v>
      </c>
      <c r="W219" s="2" t="s">
        <v>79</v>
      </c>
      <c r="X219" s="2" t="s">
        <v>300</v>
      </c>
      <c r="Y219" s="2" t="s">
        <v>119</v>
      </c>
      <c r="Z219" s="2" t="s">
        <v>81</v>
      </c>
      <c r="AA219" s="2" t="s">
        <v>1153</v>
      </c>
      <c r="AB219" s="2" t="s">
        <v>1131</v>
      </c>
      <c r="AC219" s="2" t="s">
        <v>168</v>
      </c>
      <c r="AD219" s="2" t="s">
        <v>1154</v>
      </c>
      <c r="AE219" s="2" t="str">
        <f>+VLOOKUP(H219,'Mapeo Ramos'!A:C,3,0)</f>
        <v>Autos Flotas</v>
      </c>
      <c r="AF219" t="str">
        <f>+VLOOKUP(AE219,'Mapeo Ramos'!C:D,2,0)</f>
        <v>Flotas</v>
      </c>
      <c r="AG219" t="str">
        <f>+VLOOKUP(X219,'Mapeo Ramos'!I:J,2,0)</f>
        <v>ALLIANZ</v>
      </c>
      <c r="AH219">
        <f t="shared" si="3"/>
        <v>1</v>
      </c>
    </row>
    <row r="220" spans="1:34" ht="12.75" customHeight="1">
      <c r="A220" s="2" t="s">
        <v>1155</v>
      </c>
      <c r="B220" s="2" t="s">
        <v>1156</v>
      </c>
      <c r="C220" s="2" t="s">
        <v>1157</v>
      </c>
      <c r="D220" s="3">
        <v>46037</v>
      </c>
      <c r="E220" s="3">
        <v>46023</v>
      </c>
      <c r="F220" s="3">
        <v>46023</v>
      </c>
      <c r="G220" s="2" t="s">
        <v>1158</v>
      </c>
      <c r="H220" s="2" t="s">
        <v>461</v>
      </c>
      <c r="I220" s="2" t="s">
        <v>261</v>
      </c>
      <c r="J220" s="4">
        <v>1071.76</v>
      </c>
      <c r="K220" t="s">
        <v>74</v>
      </c>
      <c r="L220" s="4">
        <v>128.61000000000001</v>
      </c>
      <c r="M220" t="s">
        <v>74</v>
      </c>
      <c r="N220" s="4">
        <v>128.61000000000001</v>
      </c>
      <c r="O220" t="s">
        <v>74</v>
      </c>
      <c r="P220" s="4">
        <v>0</v>
      </c>
      <c r="Q220" t="s">
        <v>74</v>
      </c>
      <c r="R220" s="2" t="s">
        <v>75</v>
      </c>
      <c r="S220" s="4" t="s">
        <v>76</v>
      </c>
      <c r="T220" t="s">
        <v>74</v>
      </c>
      <c r="U220" s="2" t="s">
        <v>77</v>
      </c>
      <c r="V220" s="2" t="s">
        <v>78</v>
      </c>
      <c r="W220" s="2" t="s">
        <v>79</v>
      </c>
      <c r="X220" s="2" t="s">
        <v>300</v>
      </c>
      <c r="Y220" s="2" t="s">
        <v>119</v>
      </c>
      <c r="Z220" s="2" t="s">
        <v>81</v>
      </c>
      <c r="AA220" s="2" t="s">
        <v>328</v>
      </c>
      <c r="AB220" s="2" t="s">
        <v>83</v>
      </c>
      <c r="AC220" s="2" t="s">
        <v>168</v>
      </c>
      <c r="AD220" s="2" t="s">
        <v>1159</v>
      </c>
      <c r="AE220" s="2" t="str">
        <f>+VLOOKUP(H220,'Mapeo Ramos'!A:C,3,0)</f>
        <v>Autos Flotas</v>
      </c>
      <c r="AF220" t="str">
        <f>+VLOOKUP(AE220,'Mapeo Ramos'!C:D,2,0)</f>
        <v>Flotas</v>
      </c>
      <c r="AG220" t="str">
        <f>+VLOOKUP(X220,'Mapeo Ramos'!I:J,2,0)</f>
        <v>ALLIANZ</v>
      </c>
      <c r="AH220">
        <f t="shared" si="3"/>
        <v>1</v>
      </c>
    </row>
    <row r="221" spans="1:34" ht="12.75" customHeight="1">
      <c r="A221" s="2" t="s">
        <v>1160</v>
      </c>
      <c r="B221" s="2" t="s">
        <v>1161</v>
      </c>
      <c r="C221" s="2" t="s">
        <v>1162</v>
      </c>
      <c r="D221" s="3">
        <v>46037</v>
      </c>
      <c r="E221" s="3">
        <v>46023</v>
      </c>
      <c r="F221" s="3">
        <v>46023</v>
      </c>
      <c r="G221" s="2" t="s">
        <v>1158</v>
      </c>
      <c r="H221" s="2" t="s">
        <v>349</v>
      </c>
      <c r="I221" s="2" t="s">
        <v>261</v>
      </c>
      <c r="J221" s="4">
        <v>919.27</v>
      </c>
      <c r="K221" t="s">
        <v>74</v>
      </c>
      <c r="L221" s="4">
        <v>110.31</v>
      </c>
      <c r="M221" t="s">
        <v>74</v>
      </c>
      <c r="N221" s="4">
        <v>110.31</v>
      </c>
      <c r="O221" t="s">
        <v>74</v>
      </c>
      <c r="P221" s="4">
        <v>0</v>
      </c>
      <c r="Q221" t="s">
        <v>74</v>
      </c>
      <c r="R221" s="2" t="s">
        <v>75</v>
      </c>
      <c r="S221" s="4" t="s">
        <v>76</v>
      </c>
      <c r="T221" t="s">
        <v>74</v>
      </c>
      <c r="U221" s="2" t="s">
        <v>77</v>
      </c>
      <c r="V221" s="2" t="s">
        <v>78</v>
      </c>
      <c r="W221" s="2" t="s">
        <v>79</v>
      </c>
      <c r="X221" s="2" t="s">
        <v>300</v>
      </c>
      <c r="Y221" s="2" t="s">
        <v>119</v>
      </c>
      <c r="Z221" s="2" t="s">
        <v>81</v>
      </c>
      <c r="AA221" s="2" t="s">
        <v>328</v>
      </c>
      <c r="AB221" s="2" t="s">
        <v>83</v>
      </c>
      <c r="AC221" s="2" t="s">
        <v>168</v>
      </c>
      <c r="AD221" s="2" t="s">
        <v>1159</v>
      </c>
      <c r="AE221" s="2" t="str">
        <f>+VLOOKUP(H221,'Mapeo Ramos'!A:C,3,0)</f>
        <v>Autos Flotas</v>
      </c>
      <c r="AF221" t="str">
        <f>+VLOOKUP(AE221,'Mapeo Ramos'!C:D,2,0)</f>
        <v>Flotas</v>
      </c>
      <c r="AG221" t="str">
        <f>+VLOOKUP(X221,'Mapeo Ramos'!I:J,2,0)</f>
        <v>ALLIANZ</v>
      </c>
      <c r="AH221">
        <f t="shared" si="3"/>
        <v>1</v>
      </c>
    </row>
    <row r="222" spans="1:34" ht="12.75" customHeight="1">
      <c r="A222" s="2" t="s">
        <v>1163</v>
      </c>
      <c r="B222" s="2" t="s">
        <v>1164</v>
      </c>
      <c r="C222" s="2" t="s">
        <v>1165</v>
      </c>
      <c r="D222" s="3">
        <v>46037</v>
      </c>
      <c r="E222" s="3">
        <v>46023</v>
      </c>
      <c r="F222" s="3">
        <v>46023</v>
      </c>
      <c r="G222" s="2" t="s">
        <v>1166</v>
      </c>
      <c r="H222" s="2" t="s">
        <v>461</v>
      </c>
      <c r="I222" s="2" t="s">
        <v>261</v>
      </c>
      <c r="J222" s="4">
        <v>2414.92</v>
      </c>
      <c r="K222" t="s">
        <v>74</v>
      </c>
      <c r="L222" s="4">
        <v>289.79000000000002</v>
      </c>
      <c r="M222" t="s">
        <v>74</v>
      </c>
      <c r="N222" s="4">
        <v>289.79000000000002</v>
      </c>
      <c r="O222" t="s">
        <v>74</v>
      </c>
      <c r="P222" s="4">
        <v>0</v>
      </c>
      <c r="Q222" t="s">
        <v>74</v>
      </c>
      <c r="R222" s="2" t="s">
        <v>75</v>
      </c>
      <c r="S222" s="4" t="s">
        <v>76</v>
      </c>
      <c r="T222" t="s">
        <v>74</v>
      </c>
      <c r="U222" s="2" t="s">
        <v>77</v>
      </c>
      <c r="V222" s="2" t="s">
        <v>78</v>
      </c>
      <c r="W222" s="2" t="s">
        <v>79</v>
      </c>
      <c r="X222" s="2" t="s">
        <v>300</v>
      </c>
      <c r="Y222" s="2" t="s">
        <v>119</v>
      </c>
      <c r="Z222" s="2" t="s">
        <v>81</v>
      </c>
      <c r="AA222" s="2" t="s">
        <v>1167</v>
      </c>
      <c r="AB222" s="2" t="s">
        <v>83</v>
      </c>
      <c r="AC222" s="2" t="s">
        <v>168</v>
      </c>
      <c r="AD222" s="2" t="s">
        <v>1168</v>
      </c>
      <c r="AE222" s="2" t="str">
        <f>+VLOOKUP(H222,'Mapeo Ramos'!A:C,3,0)</f>
        <v>Autos Flotas</v>
      </c>
      <c r="AF222" t="str">
        <f>+VLOOKUP(AE222,'Mapeo Ramos'!C:D,2,0)</f>
        <v>Flotas</v>
      </c>
      <c r="AG222" t="str">
        <f>+VLOOKUP(X222,'Mapeo Ramos'!I:J,2,0)</f>
        <v>ALLIANZ</v>
      </c>
      <c r="AH222">
        <f t="shared" si="3"/>
        <v>1</v>
      </c>
    </row>
    <row r="223" spans="1:34" ht="12.75" customHeight="1">
      <c r="A223" s="2" t="s">
        <v>1169</v>
      </c>
      <c r="B223" s="2" t="s">
        <v>1170</v>
      </c>
      <c r="C223" s="2" t="s">
        <v>1171</v>
      </c>
      <c r="D223" s="3">
        <v>46037</v>
      </c>
      <c r="E223" s="3">
        <v>46023</v>
      </c>
      <c r="F223" s="3">
        <v>46023</v>
      </c>
      <c r="G223" s="2" t="s">
        <v>959</v>
      </c>
      <c r="H223" s="2" t="s">
        <v>349</v>
      </c>
      <c r="I223" s="2" t="s">
        <v>261</v>
      </c>
      <c r="J223" s="4">
        <v>1389.64</v>
      </c>
      <c r="K223" t="s">
        <v>74</v>
      </c>
      <c r="L223" s="4">
        <v>177.18</v>
      </c>
      <c r="M223" t="s">
        <v>74</v>
      </c>
      <c r="N223" s="4">
        <v>166.76</v>
      </c>
      <c r="O223" t="s">
        <v>74</v>
      </c>
      <c r="P223" s="4">
        <v>10.42</v>
      </c>
      <c r="Q223" t="s">
        <v>74</v>
      </c>
      <c r="R223" s="2" t="s">
        <v>75</v>
      </c>
      <c r="S223" s="4" t="s">
        <v>76</v>
      </c>
      <c r="T223" t="s">
        <v>74</v>
      </c>
      <c r="U223" s="2" t="s">
        <v>650</v>
      </c>
      <c r="V223" s="2" t="s">
        <v>78</v>
      </c>
      <c r="W223" s="2" t="s">
        <v>79</v>
      </c>
      <c r="X223" s="2" t="s">
        <v>300</v>
      </c>
      <c r="Y223" s="2" t="s">
        <v>119</v>
      </c>
      <c r="Z223" s="2" t="s">
        <v>81</v>
      </c>
      <c r="AA223" s="2" t="s">
        <v>960</v>
      </c>
      <c r="AB223" s="2" t="s">
        <v>961</v>
      </c>
      <c r="AC223" s="2" t="s">
        <v>168</v>
      </c>
      <c r="AD223" s="2" t="s">
        <v>962</v>
      </c>
      <c r="AE223" s="2" t="str">
        <f>+VLOOKUP(H223,'Mapeo Ramos'!A:C,3,0)</f>
        <v>Autos Flotas</v>
      </c>
      <c r="AF223" t="str">
        <f>+VLOOKUP(AE223,'Mapeo Ramos'!C:D,2,0)</f>
        <v>Flotas</v>
      </c>
      <c r="AG223" t="str">
        <f>+VLOOKUP(X223,'Mapeo Ramos'!I:J,2,0)</f>
        <v>ALLIANZ</v>
      </c>
      <c r="AH223">
        <f t="shared" si="3"/>
        <v>1</v>
      </c>
    </row>
    <row r="224" spans="1:34" ht="12.75" customHeight="1">
      <c r="A224" s="2" t="s">
        <v>1172</v>
      </c>
      <c r="B224" s="2" t="s">
        <v>1173</v>
      </c>
      <c r="C224" s="2" t="s">
        <v>1174</v>
      </c>
      <c r="D224" s="3">
        <v>46042</v>
      </c>
      <c r="E224" s="3">
        <v>46042</v>
      </c>
      <c r="F224" s="3">
        <v>46054</v>
      </c>
      <c r="G224" s="2" t="s">
        <v>1152</v>
      </c>
      <c r="H224" s="2" t="s">
        <v>1175</v>
      </c>
      <c r="I224" s="2" t="s">
        <v>119</v>
      </c>
      <c r="J224" s="4">
        <v>577.25</v>
      </c>
      <c r="K224" t="s">
        <v>74</v>
      </c>
      <c r="L224" s="4">
        <v>98.13</v>
      </c>
      <c r="M224" t="s">
        <v>74</v>
      </c>
      <c r="N224" s="4">
        <v>98.13</v>
      </c>
      <c r="O224" t="s">
        <v>74</v>
      </c>
      <c r="P224" s="4">
        <v>0</v>
      </c>
      <c r="Q224" t="s">
        <v>74</v>
      </c>
      <c r="R224" s="2" t="s">
        <v>75</v>
      </c>
      <c r="S224" s="4" t="s">
        <v>76</v>
      </c>
      <c r="T224" t="s">
        <v>74</v>
      </c>
      <c r="U224" s="2" t="s">
        <v>77</v>
      </c>
      <c r="V224" s="2" t="s">
        <v>78</v>
      </c>
      <c r="W224" s="2" t="s">
        <v>79</v>
      </c>
      <c r="X224" s="2" t="s">
        <v>300</v>
      </c>
      <c r="Y224" s="2" t="s">
        <v>119</v>
      </c>
      <c r="Z224" s="2" t="s">
        <v>60</v>
      </c>
      <c r="AA224" s="2" t="s">
        <v>1153</v>
      </c>
      <c r="AB224" s="2" t="s">
        <v>1131</v>
      </c>
      <c r="AC224" s="2" t="s">
        <v>168</v>
      </c>
      <c r="AD224" s="2" t="s">
        <v>1154</v>
      </c>
      <c r="AE224" s="2" t="str">
        <f>+VLOOKUP(H224,'Mapeo Ramos'!A:C,3,0)</f>
        <v>Autos Cat. 1</v>
      </c>
      <c r="AF224" t="str">
        <f>+VLOOKUP(AE224,'Mapeo Ramos'!C:D,2,0)</f>
        <v>Autos</v>
      </c>
      <c r="AG224" t="str">
        <f>+VLOOKUP(X224,'Mapeo Ramos'!I:J,2,0)</f>
        <v>ALLIANZ</v>
      </c>
      <c r="AH224">
        <f t="shared" si="3"/>
        <v>1</v>
      </c>
    </row>
    <row r="225" spans="1:34" ht="12.75" customHeight="1">
      <c r="A225" s="2" t="s">
        <v>1176</v>
      </c>
      <c r="B225" s="2" t="s">
        <v>1177</v>
      </c>
      <c r="C225" s="2" t="s">
        <v>1178</v>
      </c>
      <c r="D225" s="3">
        <v>46043</v>
      </c>
      <c r="E225" s="3">
        <v>46023</v>
      </c>
      <c r="F225" s="3">
        <v>46023</v>
      </c>
      <c r="G225" s="2" t="s">
        <v>600</v>
      </c>
      <c r="H225" s="2" t="s">
        <v>349</v>
      </c>
      <c r="I225" s="2" t="s">
        <v>261</v>
      </c>
      <c r="J225" s="4">
        <v>372.42</v>
      </c>
      <c r="K225" t="s">
        <v>74</v>
      </c>
      <c r="L225" s="4">
        <v>44.69</v>
      </c>
      <c r="M225" t="s">
        <v>74</v>
      </c>
      <c r="N225" s="4">
        <v>44.69</v>
      </c>
      <c r="O225" t="s">
        <v>74</v>
      </c>
      <c r="P225" s="4">
        <v>0</v>
      </c>
      <c r="Q225" t="s">
        <v>74</v>
      </c>
      <c r="R225" s="2" t="s">
        <v>75</v>
      </c>
      <c r="S225" s="4" t="s">
        <v>76</v>
      </c>
      <c r="T225" t="s">
        <v>74</v>
      </c>
      <c r="U225" s="2" t="s">
        <v>77</v>
      </c>
      <c r="V225" s="2" t="s">
        <v>78</v>
      </c>
      <c r="W225" s="2" t="s">
        <v>79</v>
      </c>
      <c r="X225" s="2" t="s">
        <v>300</v>
      </c>
      <c r="Y225" s="2" t="s">
        <v>119</v>
      </c>
      <c r="Z225" s="2" t="s">
        <v>81</v>
      </c>
      <c r="AA225" s="2" t="s">
        <v>406</v>
      </c>
      <c r="AB225" s="2" t="s">
        <v>601</v>
      </c>
      <c r="AC225" s="2" t="s">
        <v>59</v>
      </c>
      <c r="AD225" s="2" t="s">
        <v>602</v>
      </c>
      <c r="AE225" s="2" t="str">
        <f>+VLOOKUP(H225,'Mapeo Ramos'!A:C,3,0)</f>
        <v>Autos Flotas</v>
      </c>
      <c r="AF225" t="str">
        <f>+VLOOKUP(AE225,'Mapeo Ramos'!C:D,2,0)</f>
        <v>Flotas</v>
      </c>
      <c r="AG225" t="str">
        <f>+VLOOKUP(X225,'Mapeo Ramos'!I:J,2,0)</f>
        <v>ALLIANZ</v>
      </c>
      <c r="AH225">
        <f t="shared" si="3"/>
        <v>1</v>
      </c>
    </row>
    <row r="226" spans="1:34" ht="12.75" customHeight="1">
      <c r="A226" s="2" t="s">
        <v>1179</v>
      </c>
      <c r="B226" s="2" t="s">
        <v>1180</v>
      </c>
      <c r="C226" s="2" t="s">
        <v>1181</v>
      </c>
      <c r="D226" s="3">
        <v>46043</v>
      </c>
      <c r="E226" s="3">
        <v>46043</v>
      </c>
      <c r="F226" s="3">
        <v>46023</v>
      </c>
      <c r="G226" s="2" t="s">
        <v>637</v>
      </c>
      <c r="H226" s="2" t="s">
        <v>349</v>
      </c>
      <c r="I226" s="2" t="s">
        <v>261</v>
      </c>
      <c r="J226" s="4">
        <v>903.04</v>
      </c>
      <c r="K226" t="s">
        <v>74</v>
      </c>
      <c r="L226" s="4">
        <v>108.36</v>
      </c>
      <c r="M226" t="s">
        <v>74</v>
      </c>
      <c r="N226" s="4">
        <v>108.36</v>
      </c>
      <c r="O226" t="s">
        <v>74</v>
      </c>
      <c r="P226" s="4">
        <v>0</v>
      </c>
      <c r="Q226" t="s">
        <v>74</v>
      </c>
      <c r="R226" s="2" t="s">
        <v>75</v>
      </c>
      <c r="S226" s="4" t="s">
        <v>76</v>
      </c>
      <c r="T226" t="s">
        <v>74</v>
      </c>
      <c r="U226" s="2" t="s">
        <v>77</v>
      </c>
      <c r="V226" s="2" t="s">
        <v>78</v>
      </c>
      <c r="W226" s="2" t="s">
        <v>79</v>
      </c>
      <c r="X226" s="2" t="s">
        <v>300</v>
      </c>
      <c r="Y226" s="2" t="s">
        <v>119</v>
      </c>
      <c r="Z226" s="2" t="s">
        <v>81</v>
      </c>
      <c r="AA226" s="2" t="s">
        <v>372</v>
      </c>
      <c r="AB226" s="2" t="s">
        <v>638</v>
      </c>
      <c r="AC226" s="2" t="s">
        <v>59</v>
      </c>
      <c r="AD226" s="2" t="s">
        <v>639</v>
      </c>
      <c r="AE226" s="2" t="str">
        <f>+VLOOKUP(H226,'Mapeo Ramos'!A:C,3,0)</f>
        <v>Autos Flotas</v>
      </c>
      <c r="AF226" t="str">
        <f>+VLOOKUP(AE226,'Mapeo Ramos'!C:D,2,0)</f>
        <v>Flotas</v>
      </c>
      <c r="AG226" t="str">
        <f>+VLOOKUP(X226,'Mapeo Ramos'!I:J,2,0)</f>
        <v>ALLIANZ</v>
      </c>
      <c r="AH226">
        <f t="shared" si="3"/>
        <v>1</v>
      </c>
    </row>
    <row r="227" spans="1:34" ht="12.75" customHeight="1">
      <c r="A227" s="2" t="s">
        <v>1182</v>
      </c>
      <c r="B227" s="2" t="s">
        <v>1183</v>
      </c>
      <c r="C227" s="2" t="s">
        <v>1184</v>
      </c>
      <c r="D227" s="3">
        <v>46043</v>
      </c>
      <c r="E227" s="3">
        <v>46043</v>
      </c>
      <c r="F227" s="3">
        <v>46023</v>
      </c>
      <c r="G227" s="2" t="s">
        <v>1185</v>
      </c>
      <c r="H227" s="2" t="s">
        <v>349</v>
      </c>
      <c r="I227" s="2" t="s">
        <v>261</v>
      </c>
      <c r="J227" s="4">
        <v>2001.24</v>
      </c>
      <c r="K227" t="s">
        <v>74</v>
      </c>
      <c r="L227" s="4">
        <v>240.15</v>
      </c>
      <c r="M227" t="s">
        <v>74</v>
      </c>
      <c r="N227" s="4">
        <v>240.15</v>
      </c>
      <c r="O227" t="s">
        <v>74</v>
      </c>
      <c r="P227" s="4">
        <v>0</v>
      </c>
      <c r="Q227" t="s">
        <v>74</v>
      </c>
      <c r="R227" s="2" t="s">
        <v>75</v>
      </c>
      <c r="S227" s="4" t="s">
        <v>76</v>
      </c>
      <c r="T227" t="s">
        <v>74</v>
      </c>
      <c r="U227" s="2" t="s">
        <v>650</v>
      </c>
      <c r="V227" s="2" t="s">
        <v>78</v>
      </c>
      <c r="W227" s="2" t="s">
        <v>79</v>
      </c>
      <c r="X227" s="2" t="s">
        <v>300</v>
      </c>
      <c r="Y227" s="2" t="s">
        <v>119</v>
      </c>
      <c r="Z227" s="2" t="s">
        <v>81</v>
      </c>
      <c r="AA227" s="2" t="s">
        <v>1186</v>
      </c>
      <c r="AB227" s="2" t="s">
        <v>1187</v>
      </c>
      <c r="AC227" s="2" t="s">
        <v>59</v>
      </c>
      <c r="AD227" s="2" t="s">
        <v>1188</v>
      </c>
      <c r="AE227" s="2" t="str">
        <f>+VLOOKUP(H227,'Mapeo Ramos'!A:C,3,0)</f>
        <v>Autos Flotas</v>
      </c>
      <c r="AF227" t="str">
        <f>+VLOOKUP(AE227,'Mapeo Ramos'!C:D,2,0)</f>
        <v>Flotas</v>
      </c>
      <c r="AG227" t="str">
        <f>+VLOOKUP(X227,'Mapeo Ramos'!I:J,2,0)</f>
        <v>ALLIANZ</v>
      </c>
      <c r="AH227">
        <f t="shared" si="3"/>
        <v>1</v>
      </c>
    </row>
    <row r="228" spans="1:34" ht="12.75" customHeight="1">
      <c r="A228" s="2" t="s">
        <v>1189</v>
      </c>
      <c r="B228" s="2" t="s">
        <v>1190</v>
      </c>
      <c r="C228" s="2" t="s">
        <v>1191</v>
      </c>
      <c r="D228" s="3">
        <v>46045</v>
      </c>
      <c r="E228" s="3">
        <v>46029</v>
      </c>
      <c r="F228" s="3">
        <v>46015</v>
      </c>
      <c r="G228" s="2" t="s">
        <v>284</v>
      </c>
      <c r="H228" s="2" t="s">
        <v>285</v>
      </c>
      <c r="I228" s="2" t="s">
        <v>286</v>
      </c>
      <c r="J228" s="4">
        <v>68.099999999999994</v>
      </c>
      <c r="K228" t="s">
        <v>74</v>
      </c>
      <c r="L228" s="4">
        <v>12.26</v>
      </c>
      <c r="M228" t="s">
        <v>74</v>
      </c>
      <c r="N228" s="4">
        <v>12.26</v>
      </c>
      <c r="O228" t="s">
        <v>74</v>
      </c>
      <c r="P228" s="4">
        <v>0</v>
      </c>
      <c r="Q228" t="s">
        <v>74</v>
      </c>
      <c r="R228" s="2" t="s">
        <v>287</v>
      </c>
      <c r="S228" s="4">
        <v>0</v>
      </c>
      <c r="T228" t="s">
        <v>74</v>
      </c>
      <c r="U228" s="2" t="s">
        <v>650</v>
      </c>
      <c r="V228" s="2" t="s">
        <v>78</v>
      </c>
      <c r="W228" s="2" t="s">
        <v>79</v>
      </c>
      <c r="X228" s="2" t="s">
        <v>248</v>
      </c>
      <c r="Y228" s="2" t="s">
        <v>286</v>
      </c>
      <c r="Z228" s="2" t="s">
        <v>81</v>
      </c>
      <c r="AA228" s="2" t="s">
        <v>230</v>
      </c>
      <c r="AB228" s="2" t="s">
        <v>83</v>
      </c>
      <c r="AC228" s="2" t="s">
        <v>59</v>
      </c>
      <c r="AD228" s="2" t="s">
        <v>288</v>
      </c>
      <c r="AE228" s="2" t="str">
        <f>+VLOOKUP(H228,'Mapeo Ramos'!A:C,3,0)</f>
        <v>Transportes Mercancías</v>
      </c>
      <c r="AF228" t="str">
        <f>+VLOOKUP(AE228,'Mapeo Ramos'!C:D,2,0)</f>
        <v>Transporte</v>
      </c>
      <c r="AG228" t="str">
        <f>+VLOOKUP(X228,'Mapeo Ramos'!I:J,2,0)</f>
        <v>HELVETIA</v>
      </c>
      <c r="AH228">
        <f t="shared" si="3"/>
        <v>1</v>
      </c>
    </row>
    <row r="229" spans="1:34" ht="12.75" customHeight="1">
      <c r="A229" s="2" t="s">
        <v>1192</v>
      </c>
      <c r="B229" s="2" t="s">
        <v>1193</v>
      </c>
      <c r="C229" s="2" t="s">
        <v>1194</v>
      </c>
      <c r="D229" s="3">
        <v>46048</v>
      </c>
      <c r="E229" s="3">
        <v>46048</v>
      </c>
      <c r="F229" s="3">
        <v>46023</v>
      </c>
      <c r="G229" s="2" t="s">
        <v>1195</v>
      </c>
      <c r="H229" s="2" t="s">
        <v>349</v>
      </c>
      <c r="I229" s="2" t="s">
        <v>261</v>
      </c>
      <c r="J229" s="4">
        <v>337.05</v>
      </c>
      <c r="K229" t="s">
        <v>74</v>
      </c>
      <c r="L229" s="4">
        <v>40.450000000000003</v>
      </c>
      <c r="M229" t="s">
        <v>74</v>
      </c>
      <c r="N229" s="4">
        <v>40.450000000000003</v>
      </c>
      <c r="O229" t="s">
        <v>74</v>
      </c>
      <c r="P229" s="4">
        <v>0</v>
      </c>
      <c r="Q229" t="s">
        <v>74</v>
      </c>
      <c r="R229" s="2" t="s">
        <v>75</v>
      </c>
      <c r="S229" s="4" t="s">
        <v>76</v>
      </c>
      <c r="T229" t="s">
        <v>74</v>
      </c>
      <c r="U229" s="2" t="s">
        <v>650</v>
      </c>
      <c r="V229" s="2" t="s">
        <v>78</v>
      </c>
      <c r="W229" s="2" t="s">
        <v>79</v>
      </c>
      <c r="X229" s="2" t="s">
        <v>300</v>
      </c>
      <c r="Y229" s="2" t="s">
        <v>119</v>
      </c>
      <c r="Z229" s="2" t="s">
        <v>81</v>
      </c>
      <c r="AA229" s="2" t="s">
        <v>1196</v>
      </c>
      <c r="AB229" s="2" t="s">
        <v>1197</v>
      </c>
      <c r="AC229" s="2" t="s">
        <v>59</v>
      </c>
      <c r="AD229" s="2" t="s">
        <v>1198</v>
      </c>
      <c r="AE229" s="2" t="str">
        <f>+VLOOKUP(H229,'Mapeo Ramos'!A:C,3,0)</f>
        <v>Autos Flotas</v>
      </c>
      <c r="AF229" t="str">
        <f>+VLOOKUP(AE229,'Mapeo Ramos'!C:D,2,0)</f>
        <v>Flotas</v>
      </c>
      <c r="AG229" t="str">
        <f>+VLOOKUP(X229,'Mapeo Ramos'!I:J,2,0)</f>
        <v>ALLIANZ</v>
      </c>
      <c r="AH229">
        <f t="shared" si="3"/>
        <v>1</v>
      </c>
    </row>
    <row r="230" spans="1:34" ht="12.75" customHeight="1">
      <c r="A230" s="2" t="s">
        <v>1199</v>
      </c>
      <c r="B230" s="2" t="s">
        <v>1200</v>
      </c>
      <c r="C230" s="2" t="s">
        <v>1201</v>
      </c>
      <c r="D230" s="3">
        <v>46049</v>
      </c>
      <c r="E230" s="3">
        <v>46023</v>
      </c>
      <c r="F230" s="3">
        <v>46023</v>
      </c>
      <c r="G230" s="2" t="s">
        <v>1202</v>
      </c>
      <c r="H230" s="2" t="s">
        <v>299</v>
      </c>
      <c r="I230" s="2" t="s">
        <v>261</v>
      </c>
      <c r="J230" s="4">
        <v>646.22</v>
      </c>
      <c r="K230" t="s">
        <v>74</v>
      </c>
      <c r="L230" s="4">
        <v>77.55</v>
      </c>
      <c r="M230" t="s">
        <v>74</v>
      </c>
      <c r="N230" s="4">
        <v>77.55</v>
      </c>
      <c r="O230" t="s">
        <v>74</v>
      </c>
      <c r="P230" s="4">
        <v>0</v>
      </c>
      <c r="Q230" t="s">
        <v>74</v>
      </c>
      <c r="R230" s="2" t="s">
        <v>75</v>
      </c>
      <c r="S230" s="4" t="s">
        <v>76</v>
      </c>
      <c r="T230" t="s">
        <v>74</v>
      </c>
      <c r="U230" s="2" t="s">
        <v>77</v>
      </c>
      <c r="V230" s="2" t="s">
        <v>78</v>
      </c>
      <c r="W230" s="2" t="s">
        <v>79</v>
      </c>
      <c r="X230" s="2" t="s">
        <v>300</v>
      </c>
      <c r="Y230" s="2" t="s">
        <v>119</v>
      </c>
      <c r="Z230" s="2" t="s">
        <v>81</v>
      </c>
      <c r="AA230" s="2" t="s">
        <v>322</v>
      </c>
      <c r="AB230" s="2" t="s">
        <v>83</v>
      </c>
      <c r="AC230" s="2" t="s">
        <v>168</v>
      </c>
      <c r="AD230" s="2" t="s">
        <v>1203</v>
      </c>
      <c r="AE230" s="2" t="str">
        <f>+VLOOKUP(H230,'Mapeo Ramos'!A:C,3,0)</f>
        <v>Autos Flotas</v>
      </c>
      <c r="AF230" t="str">
        <f>+VLOOKUP(AE230,'Mapeo Ramos'!C:D,2,0)</f>
        <v>Flotas</v>
      </c>
      <c r="AG230" t="str">
        <f>+VLOOKUP(X230,'Mapeo Ramos'!I:J,2,0)</f>
        <v>ALLIANZ</v>
      </c>
      <c r="AH230">
        <f t="shared" si="3"/>
        <v>1</v>
      </c>
    </row>
    <row r="231" spans="1:34" ht="12.75" customHeight="1">
      <c r="A231" s="2" t="s">
        <v>1204</v>
      </c>
      <c r="B231" s="2" t="s">
        <v>1205</v>
      </c>
      <c r="C231" s="2" t="s">
        <v>1206</v>
      </c>
      <c r="D231" s="3">
        <v>46049</v>
      </c>
      <c r="E231" s="3">
        <v>46023</v>
      </c>
      <c r="F231" s="3">
        <v>46023</v>
      </c>
      <c r="G231" s="2" t="s">
        <v>690</v>
      </c>
      <c r="H231" s="2" t="s">
        <v>349</v>
      </c>
      <c r="I231" s="2" t="s">
        <v>261</v>
      </c>
      <c r="J231" s="4">
        <v>1232.43</v>
      </c>
      <c r="K231" t="s">
        <v>74</v>
      </c>
      <c r="L231" s="4">
        <v>147.88999999999999</v>
      </c>
      <c r="M231" t="s">
        <v>74</v>
      </c>
      <c r="N231" s="4">
        <v>147.88999999999999</v>
      </c>
      <c r="O231" t="s">
        <v>74</v>
      </c>
      <c r="P231" s="4">
        <v>0</v>
      </c>
      <c r="Q231" t="s">
        <v>74</v>
      </c>
      <c r="R231" s="2" t="s">
        <v>75</v>
      </c>
      <c r="S231" s="4" t="s">
        <v>76</v>
      </c>
      <c r="T231" t="s">
        <v>74</v>
      </c>
      <c r="U231" s="2" t="s">
        <v>77</v>
      </c>
      <c r="V231" s="2" t="s">
        <v>78</v>
      </c>
      <c r="W231" s="2" t="s">
        <v>79</v>
      </c>
      <c r="X231" s="2" t="s">
        <v>300</v>
      </c>
      <c r="Y231" s="2" t="s">
        <v>119</v>
      </c>
      <c r="Z231" s="2" t="s">
        <v>81</v>
      </c>
      <c r="AA231" s="2" t="s">
        <v>447</v>
      </c>
      <c r="AB231" s="2" t="s">
        <v>448</v>
      </c>
      <c r="AC231" s="2" t="s">
        <v>59</v>
      </c>
      <c r="AD231" s="2" t="s">
        <v>692</v>
      </c>
      <c r="AE231" s="2" t="str">
        <f>+VLOOKUP(H231,'Mapeo Ramos'!A:C,3,0)</f>
        <v>Autos Flotas</v>
      </c>
      <c r="AF231" t="str">
        <f>+VLOOKUP(AE231,'Mapeo Ramos'!C:D,2,0)</f>
        <v>Flotas</v>
      </c>
      <c r="AG231" t="str">
        <f>+VLOOKUP(X231,'Mapeo Ramos'!I:J,2,0)</f>
        <v>ALLIANZ</v>
      </c>
      <c r="AH231">
        <f t="shared" si="3"/>
        <v>1</v>
      </c>
    </row>
    <row r="232" spans="1:34" ht="12.75" customHeight="1">
      <c r="A232" s="2" t="s">
        <v>1207</v>
      </c>
      <c r="B232" s="2" t="s">
        <v>1208</v>
      </c>
      <c r="C232" s="2" t="s">
        <v>1209</v>
      </c>
      <c r="D232" s="3">
        <v>46049</v>
      </c>
      <c r="E232" s="3">
        <v>46023</v>
      </c>
      <c r="F232" s="3">
        <v>46023</v>
      </c>
      <c r="G232" s="2" t="s">
        <v>1210</v>
      </c>
      <c r="H232" s="2" t="s">
        <v>461</v>
      </c>
      <c r="I232" s="2" t="s">
        <v>261</v>
      </c>
      <c r="J232" s="4">
        <v>741.79</v>
      </c>
      <c r="K232" t="s">
        <v>74</v>
      </c>
      <c r="L232" s="4">
        <v>89.01</v>
      </c>
      <c r="M232" t="s">
        <v>74</v>
      </c>
      <c r="N232" s="4">
        <v>89.01</v>
      </c>
      <c r="O232" t="s">
        <v>74</v>
      </c>
      <c r="P232" s="4">
        <v>0</v>
      </c>
      <c r="Q232" t="s">
        <v>74</v>
      </c>
      <c r="R232" s="2" t="s">
        <v>75</v>
      </c>
      <c r="S232" s="4" t="s">
        <v>76</v>
      </c>
      <c r="T232" t="s">
        <v>74</v>
      </c>
      <c r="U232" s="2" t="s">
        <v>77</v>
      </c>
      <c r="V232" s="2" t="s">
        <v>78</v>
      </c>
      <c r="W232" s="2" t="s">
        <v>79</v>
      </c>
      <c r="X232" s="2" t="s">
        <v>300</v>
      </c>
      <c r="Y232" s="2" t="s">
        <v>119</v>
      </c>
      <c r="Z232" s="2" t="s">
        <v>81</v>
      </c>
      <c r="AA232" s="2" t="s">
        <v>82</v>
      </c>
      <c r="AB232" s="2" t="s">
        <v>83</v>
      </c>
      <c r="AC232" s="2" t="s">
        <v>168</v>
      </c>
      <c r="AD232" s="2" t="s">
        <v>1211</v>
      </c>
      <c r="AE232" s="2" t="str">
        <f>+VLOOKUP(H232,'Mapeo Ramos'!A:C,3,0)</f>
        <v>Autos Flotas</v>
      </c>
      <c r="AF232" t="str">
        <f>+VLOOKUP(AE232,'Mapeo Ramos'!C:D,2,0)</f>
        <v>Flotas</v>
      </c>
      <c r="AG232" t="str">
        <f>+VLOOKUP(X232,'Mapeo Ramos'!I:J,2,0)</f>
        <v>ALLIANZ</v>
      </c>
      <c r="AH232">
        <f t="shared" si="3"/>
        <v>1</v>
      </c>
    </row>
    <row r="233" spans="1:34" ht="12.75" customHeight="1">
      <c r="A233" s="2" t="s">
        <v>1212</v>
      </c>
      <c r="B233" s="2" t="s">
        <v>1213</v>
      </c>
      <c r="C233" s="2" t="s">
        <v>1214</v>
      </c>
      <c r="D233" s="3">
        <v>46049</v>
      </c>
      <c r="E233" s="3">
        <v>46023</v>
      </c>
      <c r="F233" s="3">
        <v>46023</v>
      </c>
      <c r="G233" s="2" t="s">
        <v>1215</v>
      </c>
      <c r="H233" s="2" t="s">
        <v>461</v>
      </c>
      <c r="I233" s="2" t="s">
        <v>261</v>
      </c>
      <c r="J233" s="4">
        <v>3086.81</v>
      </c>
      <c r="K233" t="s">
        <v>74</v>
      </c>
      <c r="L233" s="4">
        <v>370.42</v>
      </c>
      <c r="M233" t="s">
        <v>74</v>
      </c>
      <c r="N233" s="4">
        <v>370.42</v>
      </c>
      <c r="O233" t="s">
        <v>74</v>
      </c>
      <c r="P233" s="4">
        <v>0</v>
      </c>
      <c r="Q233" t="s">
        <v>74</v>
      </c>
      <c r="R233" s="2" t="s">
        <v>75</v>
      </c>
      <c r="S233" s="4" t="s">
        <v>76</v>
      </c>
      <c r="T233" t="s">
        <v>74</v>
      </c>
      <c r="U233" s="2" t="s">
        <v>77</v>
      </c>
      <c r="V233" s="2" t="s">
        <v>78</v>
      </c>
      <c r="W233" s="2" t="s">
        <v>79</v>
      </c>
      <c r="X233" s="2" t="s">
        <v>300</v>
      </c>
      <c r="Y233" s="2" t="s">
        <v>119</v>
      </c>
      <c r="Z233" s="2" t="s">
        <v>81</v>
      </c>
      <c r="AA233" s="2" t="s">
        <v>1216</v>
      </c>
      <c r="AB233" s="2" t="s">
        <v>1217</v>
      </c>
      <c r="AC233" s="2" t="s">
        <v>168</v>
      </c>
      <c r="AD233" s="2" t="s">
        <v>1218</v>
      </c>
      <c r="AE233" s="2" t="str">
        <f>+VLOOKUP(H233,'Mapeo Ramos'!A:C,3,0)</f>
        <v>Autos Flotas</v>
      </c>
      <c r="AF233" t="str">
        <f>+VLOOKUP(AE233,'Mapeo Ramos'!C:D,2,0)</f>
        <v>Flotas</v>
      </c>
      <c r="AG233" t="str">
        <f>+VLOOKUP(X233,'Mapeo Ramos'!I:J,2,0)</f>
        <v>ALLIANZ</v>
      </c>
      <c r="AH233">
        <f t="shared" si="3"/>
        <v>1</v>
      </c>
    </row>
    <row r="234" spans="1:34" ht="12.75" customHeight="1">
      <c r="A234" s="2" t="s">
        <v>1219</v>
      </c>
      <c r="B234" s="2" t="s">
        <v>1220</v>
      </c>
      <c r="C234" s="2" t="s">
        <v>1221</v>
      </c>
      <c r="D234" s="3">
        <v>46049</v>
      </c>
      <c r="E234" s="3">
        <v>46023</v>
      </c>
      <c r="F234" s="3">
        <v>46023</v>
      </c>
      <c r="G234" s="2" t="s">
        <v>1222</v>
      </c>
      <c r="H234" s="2" t="s">
        <v>461</v>
      </c>
      <c r="I234" s="2" t="s">
        <v>261</v>
      </c>
      <c r="J234" s="4">
        <v>2399.3200000000002</v>
      </c>
      <c r="K234" t="s">
        <v>74</v>
      </c>
      <c r="L234" s="4">
        <v>287.92</v>
      </c>
      <c r="M234" t="s">
        <v>74</v>
      </c>
      <c r="N234" s="4">
        <v>287.92</v>
      </c>
      <c r="O234" t="s">
        <v>74</v>
      </c>
      <c r="P234" s="4">
        <v>0</v>
      </c>
      <c r="Q234" t="s">
        <v>74</v>
      </c>
      <c r="R234" s="2" t="s">
        <v>75</v>
      </c>
      <c r="S234" s="4" t="s">
        <v>76</v>
      </c>
      <c r="T234" t="s">
        <v>74</v>
      </c>
      <c r="U234" s="2" t="s">
        <v>77</v>
      </c>
      <c r="V234" s="2" t="s">
        <v>78</v>
      </c>
      <c r="W234" s="2" t="s">
        <v>79</v>
      </c>
      <c r="X234" s="2" t="s">
        <v>300</v>
      </c>
      <c r="Y234" s="2" t="s">
        <v>119</v>
      </c>
      <c r="Z234" s="2" t="s">
        <v>81</v>
      </c>
      <c r="AA234" s="2" t="s">
        <v>1223</v>
      </c>
      <c r="AB234" s="2" t="s">
        <v>1224</v>
      </c>
      <c r="AC234" s="2" t="s">
        <v>168</v>
      </c>
      <c r="AD234" s="2" t="s">
        <v>1225</v>
      </c>
      <c r="AE234" s="2" t="str">
        <f>+VLOOKUP(H234,'Mapeo Ramos'!A:C,3,0)</f>
        <v>Autos Flotas</v>
      </c>
      <c r="AF234" t="str">
        <f>+VLOOKUP(AE234,'Mapeo Ramos'!C:D,2,0)</f>
        <v>Flotas</v>
      </c>
      <c r="AG234" t="str">
        <f>+VLOOKUP(X234,'Mapeo Ramos'!I:J,2,0)</f>
        <v>ALLIANZ</v>
      </c>
      <c r="AH234">
        <f t="shared" si="3"/>
        <v>1</v>
      </c>
    </row>
    <row r="235" spans="1:34" ht="12.75" customHeight="1">
      <c r="A235" s="2" t="s">
        <v>1226</v>
      </c>
      <c r="B235" s="2" t="s">
        <v>1227</v>
      </c>
      <c r="C235" s="2" t="s">
        <v>1228</v>
      </c>
      <c r="D235" s="3">
        <v>46049</v>
      </c>
      <c r="E235" s="3">
        <v>46023</v>
      </c>
      <c r="F235" s="3">
        <v>46023</v>
      </c>
      <c r="G235" s="2" t="s">
        <v>1229</v>
      </c>
      <c r="H235" s="2" t="s">
        <v>334</v>
      </c>
      <c r="I235" s="2" t="s">
        <v>261</v>
      </c>
      <c r="J235" s="4">
        <v>449.95</v>
      </c>
      <c r="K235" t="s">
        <v>74</v>
      </c>
      <c r="L235" s="4">
        <v>53.99</v>
      </c>
      <c r="M235" t="s">
        <v>74</v>
      </c>
      <c r="N235" s="4">
        <v>53.99</v>
      </c>
      <c r="O235" t="s">
        <v>74</v>
      </c>
      <c r="P235" s="4">
        <v>0</v>
      </c>
      <c r="Q235" t="s">
        <v>74</v>
      </c>
      <c r="R235" s="2" t="s">
        <v>75</v>
      </c>
      <c r="S235" s="4" t="s">
        <v>76</v>
      </c>
      <c r="T235" t="s">
        <v>74</v>
      </c>
      <c r="U235" s="2" t="s">
        <v>77</v>
      </c>
      <c r="V235" s="2" t="s">
        <v>78</v>
      </c>
      <c r="W235" s="2" t="s">
        <v>79</v>
      </c>
      <c r="X235" s="2" t="s">
        <v>300</v>
      </c>
      <c r="Y235" s="2" t="s">
        <v>119</v>
      </c>
      <c r="Z235" s="2" t="s">
        <v>81</v>
      </c>
      <c r="AA235" s="2" t="s">
        <v>568</v>
      </c>
      <c r="AB235" s="2" t="s">
        <v>83</v>
      </c>
      <c r="AC235" s="2" t="s">
        <v>168</v>
      </c>
      <c r="AD235" s="2" t="s">
        <v>1230</v>
      </c>
      <c r="AE235" s="2" t="str">
        <f>+VLOOKUP(H235,'Mapeo Ramos'!A:C,3,0)</f>
        <v>Autos Flotas</v>
      </c>
      <c r="AF235" t="str">
        <f>+VLOOKUP(AE235,'Mapeo Ramos'!C:D,2,0)</f>
        <v>Flotas</v>
      </c>
      <c r="AG235" t="str">
        <f>+VLOOKUP(X235,'Mapeo Ramos'!I:J,2,0)</f>
        <v>ALLIANZ</v>
      </c>
      <c r="AH235">
        <f t="shared" si="3"/>
        <v>1</v>
      </c>
    </row>
    <row r="236" spans="1:34" ht="12.75" customHeight="1">
      <c r="A236" s="2" t="s">
        <v>1231</v>
      </c>
      <c r="B236" s="2" t="s">
        <v>1232</v>
      </c>
      <c r="C236" s="2" t="s">
        <v>1233</v>
      </c>
      <c r="D236" s="3">
        <v>46049</v>
      </c>
      <c r="E236" s="3">
        <v>46023</v>
      </c>
      <c r="F236" s="3">
        <v>46023</v>
      </c>
      <c r="G236" s="2" t="s">
        <v>1234</v>
      </c>
      <c r="H236" s="2" t="s">
        <v>299</v>
      </c>
      <c r="I236" s="2" t="s">
        <v>261</v>
      </c>
      <c r="J236" s="4">
        <v>729.35</v>
      </c>
      <c r="K236" t="s">
        <v>74</v>
      </c>
      <c r="L236" s="4">
        <v>87.52</v>
      </c>
      <c r="M236" t="s">
        <v>74</v>
      </c>
      <c r="N236" s="4">
        <v>87.52</v>
      </c>
      <c r="O236" t="s">
        <v>74</v>
      </c>
      <c r="P236" s="4">
        <v>0</v>
      </c>
      <c r="Q236" t="s">
        <v>74</v>
      </c>
      <c r="R236" s="2" t="s">
        <v>75</v>
      </c>
      <c r="S236" s="4" t="s">
        <v>76</v>
      </c>
      <c r="T236" t="s">
        <v>74</v>
      </c>
      <c r="U236" s="2" t="s">
        <v>77</v>
      </c>
      <c r="V236" s="2" t="s">
        <v>78</v>
      </c>
      <c r="W236" s="2" t="s">
        <v>79</v>
      </c>
      <c r="X236" s="2" t="s">
        <v>300</v>
      </c>
      <c r="Y236" s="2" t="s">
        <v>119</v>
      </c>
      <c r="Z236" s="2" t="s">
        <v>81</v>
      </c>
      <c r="AA236" s="2" t="s">
        <v>568</v>
      </c>
      <c r="AB236" s="2" t="s">
        <v>83</v>
      </c>
      <c r="AC236" s="2" t="s">
        <v>59</v>
      </c>
      <c r="AD236" s="2" t="s">
        <v>1235</v>
      </c>
      <c r="AE236" s="2" t="str">
        <f>+VLOOKUP(H236,'Mapeo Ramos'!A:C,3,0)</f>
        <v>Autos Flotas</v>
      </c>
      <c r="AF236" t="str">
        <f>+VLOOKUP(AE236,'Mapeo Ramos'!C:D,2,0)</f>
        <v>Flotas</v>
      </c>
      <c r="AG236" t="str">
        <f>+VLOOKUP(X236,'Mapeo Ramos'!I:J,2,0)</f>
        <v>ALLIANZ</v>
      </c>
      <c r="AH236">
        <f t="shared" si="3"/>
        <v>1</v>
      </c>
    </row>
    <row r="237" spans="1:34" ht="12.75" customHeight="1">
      <c r="A237" s="2" t="s">
        <v>1236</v>
      </c>
      <c r="B237" s="2" t="s">
        <v>1237</v>
      </c>
      <c r="C237" s="2" t="s">
        <v>1238</v>
      </c>
      <c r="D237" s="3">
        <v>46049</v>
      </c>
      <c r="E237" s="3">
        <v>46023</v>
      </c>
      <c r="F237" s="3">
        <v>46023</v>
      </c>
      <c r="G237" s="2" t="s">
        <v>1239</v>
      </c>
      <c r="H237" s="2" t="s">
        <v>349</v>
      </c>
      <c r="I237" s="2" t="s">
        <v>261</v>
      </c>
      <c r="J237" s="4">
        <v>200.5</v>
      </c>
      <c r="K237" t="s">
        <v>74</v>
      </c>
      <c r="L237" s="4">
        <v>24.06</v>
      </c>
      <c r="M237" t="s">
        <v>74</v>
      </c>
      <c r="N237" s="4">
        <v>24.06</v>
      </c>
      <c r="O237" t="s">
        <v>74</v>
      </c>
      <c r="P237" s="4">
        <v>0</v>
      </c>
      <c r="Q237" t="s">
        <v>74</v>
      </c>
      <c r="R237" s="2" t="s">
        <v>287</v>
      </c>
      <c r="S237" s="4">
        <v>0</v>
      </c>
      <c r="T237" t="s">
        <v>74</v>
      </c>
      <c r="U237" s="2" t="s">
        <v>77</v>
      </c>
      <c r="V237" s="2" t="s">
        <v>78</v>
      </c>
      <c r="W237" s="2" t="s">
        <v>79</v>
      </c>
      <c r="X237" s="2" t="s">
        <v>300</v>
      </c>
      <c r="Y237" s="2" t="s">
        <v>119</v>
      </c>
      <c r="Z237" s="2" t="s">
        <v>81</v>
      </c>
      <c r="AA237" s="2" t="s">
        <v>1240</v>
      </c>
      <c r="AB237" s="2" t="s">
        <v>1241</v>
      </c>
      <c r="AC237" s="2" t="s">
        <v>59</v>
      </c>
      <c r="AD237" s="2" t="s">
        <v>1242</v>
      </c>
      <c r="AE237" s="2" t="str">
        <f>+VLOOKUP(H237,'Mapeo Ramos'!A:C,3,0)</f>
        <v>Autos Flotas</v>
      </c>
      <c r="AF237" t="str">
        <f>+VLOOKUP(AE237,'Mapeo Ramos'!C:D,2,0)</f>
        <v>Flotas</v>
      </c>
      <c r="AG237" t="str">
        <f>+VLOOKUP(X237,'Mapeo Ramos'!I:J,2,0)</f>
        <v>ALLIANZ</v>
      </c>
      <c r="AH237">
        <f t="shared" si="3"/>
        <v>1</v>
      </c>
    </row>
    <row r="238" spans="1:34" ht="12.75" customHeight="1">
      <c r="A238" s="2" t="s">
        <v>1243</v>
      </c>
      <c r="B238" s="2" t="s">
        <v>1244</v>
      </c>
      <c r="C238" s="2" t="s">
        <v>1245</v>
      </c>
      <c r="D238" s="3">
        <v>46049</v>
      </c>
      <c r="E238" s="3">
        <v>46049</v>
      </c>
      <c r="F238" s="3">
        <v>46023</v>
      </c>
      <c r="G238" s="2" t="s">
        <v>616</v>
      </c>
      <c r="H238" s="2" t="s">
        <v>349</v>
      </c>
      <c r="I238" s="2" t="s">
        <v>261</v>
      </c>
      <c r="J238" s="4">
        <v>532.45000000000005</v>
      </c>
      <c r="K238" t="s">
        <v>74</v>
      </c>
      <c r="L238" s="4">
        <v>42.6</v>
      </c>
      <c r="M238" t="s">
        <v>74</v>
      </c>
      <c r="N238" s="4">
        <v>42.6</v>
      </c>
      <c r="O238" t="s">
        <v>74</v>
      </c>
      <c r="P238" s="4">
        <v>0</v>
      </c>
      <c r="Q238" t="s">
        <v>74</v>
      </c>
      <c r="R238" s="2" t="s">
        <v>75</v>
      </c>
      <c r="S238" s="4" t="s">
        <v>76</v>
      </c>
      <c r="T238" t="s">
        <v>74</v>
      </c>
      <c r="U238" s="2" t="s">
        <v>77</v>
      </c>
      <c r="V238" s="2" t="s">
        <v>78</v>
      </c>
      <c r="W238" s="2" t="s">
        <v>79</v>
      </c>
      <c r="X238" s="2" t="s">
        <v>300</v>
      </c>
      <c r="Y238" s="2" t="s">
        <v>119</v>
      </c>
      <c r="Z238" s="2" t="s">
        <v>81</v>
      </c>
      <c r="AA238" s="2" t="s">
        <v>542</v>
      </c>
      <c r="AB238" s="2" t="s">
        <v>101</v>
      </c>
      <c r="AC238" s="2" t="s">
        <v>59</v>
      </c>
      <c r="AD238" s="2" t="s">
        <v>617</v>
      </c>
      <c r="AE238" s="2" t="str">
        <f>+VLOOKUP(H238,'Mapeo Ramos'!A:C,3,0)</f>
        <v>Autos Flotas</v>
      </c>
      <c r="AF238" t="str">
        <f>+VLOOKUP(AE238,'Mapeo Ramos'!C:D,2,0)</f>
        <v>Flotas</v>
      </c>
      <c r="AG238" t="str">
        <f>+VLOOKUP(X238,'Mapeo Ramos'!I:J,2,0)</f>
        <v>ALLIANZ</v>
      </c>
      <c r="AH238">
        <f t="shared" si="3"/>
        <v>1</v>
      </c>
    </row>
    <row r="239" spans="1:34" ht="12.75" customHeight="1">
      <c r="A239" s="2" t="s">
        <v>1246</v>
      </c>
      <c r="B239" s="2" t="s">
        <v>1247</v>
      </c>
      <c r="C239" s="2" t="s">
        <v>1248</v>
      </c>
      <c r="D239" s="3">
        <v>46049</v>
      </c>
      <c r="E239" s="3">
        <v>46049</v>
      </c>
      <c r="F239" s="3">
        <v>46023</v>
      </c>
      <c r="G239" s="2" t="s">
        <v>616</v>
      </c>
      <c r="H239" s="2" t="s">
        <v>349</v>
      </c>
      <c r="I239" s="2" t="s">
        <v>261</v>
      </c>
      <c r="J239" s="4">
        <v>532.45000000000005</v>
      </c>
      <c r="K239" t="s">
        <v>74</v>
      </c>
      <c r="L239" s="4">
        <v>42.6</v>
      </c>
      <c r="M239" t="s">
        <v>74</v>
      </c>
      <c r="N239" s="4">
        <v>42.6</v>
      </c>
      <c r="O239" t="s">
        <v>74</v>
      </c>
      <c r="P239" s="4">
        <v>0</v>
      </c>
      <c r="Q239" t="s">
        <v>74</v>
      </c>
      <c r="R239" s="2" t="s">
        <v>75</v>
      </c>
      <c r="S239" s="4" t="s">
        <v>76</v>
      </c>
      <c r="T239" t="s">
        <v>74</v>
      </c>
      <c r="U239" s="2" t="s">
        <v>77</v>
      </c>
      <c r="V239" s="2" t="s">
        <v>78</v>
      </c>
      <c r="W239" s="2" t="s">
        <v>79</v>
      </c>
      <c r="X239" s="2" t="s">
        <v>300</v>
      </c>
      <c r="Y239" s="2" t="s">
        <v>119</v>
      </c>
      <c r="Z239" s="2" t="s">
        <v>81</v>
      </c>
      <c r="AA239" s="2" t="s">
        <v>542</v>
      </c>
      <c r="AB239" s="2" t="s">
        <v>101</v>
      </c>
      <c r="AC239" s="2" t="s">
        <v>59</v>
      </c>
      <c r="AD239" s="2" t="s">
        <v>617</v>
      </c>
      <c r="AE239" s="2" t="str">
        <f>+VLOOKUP(H239,'Mapeo Ramos'!A:C,3,0)</f>
        <v>Autos Flotas</v>
      </c>
      <c r="AF239" t="str">
        <f>+VLOOKUP(AE239,'Mapeo Ramos'!C:D,2,0)</f>
        <v>Flotas</v>
      </c>
      <c r="AG239" t="str">
        <f>+VLOOKUP(X239,'Mapeo Ramos'!I:J,2,0)</f>
        <v>ALLIANZ</v>
      </c>
      <c r="AH239">
        <f t="shared" si="3"/>
        <v>1</v>
      </c>
    </row>
    <row r="240" spans="1:34" ht="12.75" customHeight="1">
      <c r="A240" s="2" t="s">
        <v>1249</v>
      </c>
      <c r="B240" s="2" t="s">
        <v>1250</v>
      </c>
      <c r="C240" s="2" t="s">
        <v>1251</v>
      </c>
      <c r="D240" s="3">
        <v>46049</v>
      </c>
      <c r="E240" s="3">
        <v>46049</v>
      </c>
      <c r="F240" s="3">
        <v>46023</v>
      </c>
      <c r="G240" s="2" t="s">
        <v>616</v>
      </c>
      <c r="H240" s="2" t="s">
        <v>349</v>
      </c>
      <c r="I240" s="2" t="s">
        <v>261</v>
      </c>
      <c r="J240" s="4">
        <v>571.27</v>
      </c>
      <c r="K240" t="s">
        <v>74</v>
      </c>
      <c r="L240" s="4">
        <v>45.7</v>
      </c>
      <c r="M240" t="s">
        <v>74</v>
      </c>
      <c r="N240" s="4">
        <v>45.7</v>
      </c>
      <c r="O240" t="s">
        <v>74</v>
      </c>
      <c r="P240" s="4">
        <v>0</v>
      </c>
      <c r="Q240" t="s">
        <v>74</v>
      </c>
      <c r="R240" s="2" t="s">
        <v>75</v>
      </c>
      <c r="S240" s="4" t="s">
        <v>76</v>
      </c>
      <c r="T240" t="s">
        <v>74</v>
      </c>
      <c r="U240" s="2" t="s">
        <v>77</v>
      </c>
      <c r="V240" s="2" t="s">
        <v>78</v>
      </c>
      <c r="W240" s="2" t="s">
        <v>79</v>
      </c>
      <c r="X240" s="2" t="s">
        <v>300</v>
      </c>
      <c r="Y240" s="2" t="s">
        <v>119</v>
      </c>
      <c r="Z240" s="2" t="s">
        <v>81</v>
      </c>
      <c r="AA240" s="2" t="s">
        <v>542</v>
      </c>
      <c r="AB240" s="2" t="s">
        <v>101</v>
      </c>
      <c r="AC240" s="2" t="s">
        <v>59</v>
      </c>
      <c r="AD240" s="2" t="s">
        <v>617</v>
      </c>
      <c r="AE240" s="2" t="str">
        <f>+VLOOKUP(H240,'Mapeo Ramos'!A:C,3,0)</f>
        <v>Autos Flotas</v>
      </c>
      <c r="AF240" t="str">
        <f>+VLOOKUP(AE240,'Mapeo Ramos'!C:D,2,0)</f>
        <v>Flotas</v>
      </c>
      <c r="AG240" t="str">
        <f>+VLOOKUP(X240,'Mapeo Ramos'!I:J,2,0)</f>
        <v>ALLIANZ</v>
      </c>
      <c r="AH240">
        <f t="shared" si="3"/>
        <v>1</v>
      </c>
    </row>
    <row r="241" spans="1:34" ht="12.75" customHeight="1">
      <c r="A241" s="2" t="s">
        <v>1252</v>
      </c>
      <c r="B241" s="2" t="s">
        <v>1253</v>
      </c>
      <c r="C241" s="2" t="s">
        <v>1254</v>
      </c>
      <c r="D241" s="3">
        <v>46051</v>
      </c>
      <c r="E241" s="3">
        <v>46023</v>
      </c>
      <c r="F241" s="3">
        <v>46023</v>
      </c>
      <c r="G241" s="2" t="s">
        <v>547</v>
      </c>
      <c r="H241" s="2" t="s">
        <v>548</v>
      </c>
      <c r="I241" s="2" t="s">
        <v>261</v>
      </c>
      <c r="J241" s="4">
        <v>97.04</v>
      </c>
      <c r="K241" t="s">
        <v>74</v>
      </c>
      <c r="L241" s="4">
        <v>11.64</v>
      </c>
      <c r="M241" t="s">
        <v>74</v>
      </c>
      <c r="N241" s="4">
        <v>11.64</v>
      </c>
      <c r="O241" t="s">
        <v>74</v>
      </c>
      <c r="P241" s="4">
        <v>0</v>
      </c>
      <c r="Q241" t="s">
        <v>74</v>
      </c>
      <c r="R241" s="2" t="s">
        <v>75</v>
      </c>
      <c r="S241" s="4" t="s">
        <v>76</v>
      </c>
      <c r="T241" t="s">
        <v>74</v>
      </c>
      <c r="U241" s="2" t="s">
        <v>77</v>
      </c>
      <c r="V241" s="2" t="s">
        <v>78</v>
      </c>
      <c r="W241" s="2" t="s">
        <v>79</v>
      </c>
      <c r="X241" s="2" t="s">
        <v>300</v>
      </c>
      <c r="Y241" s="2" t="s">
        <v>119</v>
      </c>
      <c r="Z241" s="2" t="s">
        <v>81</v>
      </c>
      <c r="AA241" s="2" t="s">
        <v>230</v>
      </c>
      <c r="AB241" s="2" t="s">
        <v>83</v>
      </c>
      <c r="AC241" s="2" t="s">
        <v>59</v>
      </c>
      <c r="AD241" s="2" t="s">
        <v>549</v>
      </c>
      <c r="AE241" s="2" t="str">
        <f>+VLOOKUP(H241,'Mapeo Ramos'!A:C,3,0)</f>
        <v>Autos Flotas</v>
      </c>
      <c r="AF241" t="str">
        <f>+VLOOKUP(AE241,'Mapeo Ramos'!C:D,2,0)</f>
        <v>Flotas</v>
      </c>
      <c r="AG241" t="str">
        <f>+VLOOKUP(X241,'Mapeo Ramos'!I:J,2,0)</f>
        <v>ALLIANZ</v>
      </c>
      <c r="AH241">
        <f t="shared" si="3"/>
        <v>1</v>
      </c>
    </row>
    <row r="242" spans="1:34" ht="12.75" customHeight="1">
      <c r="A242" s="2" t="s">
        <v>1255</v>
      </c>
      <c r="B242" s="2" t="s">
        <v>1256</v>
      </c>
      <c r="C242" s="2" t="s">
        <v>1257</v>
      </c>
      <c r="D242" s="3">
        <v>46051</v>
      </c>
      <c r="E242" s="3">
        <v>46023</v>
      </c>
      <c r="F242" s="3">
        <v>46023</v>
      </c>
      <c r="G242" s="2" t="s">
        <v>547</v>
      </c>
      <c r="H242" s="2" t="s">
        <v>548</v>
      </c>
      <c r="I242" s="2" t="s">
        <v>261</v>
      </c>
      <c r="J242" s="4">
        <v>97.04</v>
      </c>
      <c r="K242" t="s">
        <v>74</v>
      </c>
      <c r="L242" s="4">
        <v>11.64</v>
      </c>
      <c r="M242" t="s">
        <v>74</v>
      </c>
      <c r="N242" s="4">
        <v>11.64</v>
      </c>
      <c r="O242" t="s">
        <v>74</v>
      </c>
      <c r="P242" s="4">
        <v>0</v>
      </c>
      <c r="Q242" t="s">
        <v>74</v>
      </c>
      <c r="R242" s="2" t="s">
        <v>75</v>
      </c>
      <c r="S242" s="4" t="s">
        <v>76</v>
      </c>
      <c r="T242" t="s">
        <v>74</v>
      </c>
      <c r="U242" s="2" t="s">
        <v>77</v>
      </c>
      <c r="V242" s="2" t="s">
        <v>78</v>
      </c>
      <c r="W242" s="2" t="s">
        <v>79</v>
      </c>
      <c r="X242" s="2" t="s">
        <v>300</v>
      </c>
      <c r="Y242" s="2" t="s">
        <v>119</v>
      </c>
      <c r="Z242" s="2" t="s">
        <v>81</v>
      </c>
      <c r="AA242" s="2" t="s">
        <v>230</v>
      </c>
      <c r="AB242" s="2" t="s">
        <v>83</v>
      </c>
      <c r="AC242" s="2" t="s">
        <v>59</v>
      </c>
      <c r="AD242" s="2" t="s">
        <v>549</v>
      </c>
      <c r="AE242" s="2" t="str">
        <f>+VLOOKUP(H242,'Mapeo Ramos'!A:C,3,0)</f>
        <v>Autos Flotas</v>
      </c>
      <c r="AF242" t="str">
        <f>+VLOOKUP(AE242,'Mapeo Ramos'!C:D,2,0)</f>
        <v>Flotas</v>
      </c>
      <c r="AG242" t="str">
        <f>+VLOOKUP(X242,'Mapeo Ramos'!I:J,2,0)</f>
        <v>ALLIANZ</v>
      </c>
      <c r="AH242">
        <f t="shared" si="3"/>
        <v>1</v>
      </c>
    </row>
    <row r="243" spans="1:34" ht="12.75" customHeight="1">
      <c r="A243" s="2" t="s">
        <v>1258</v>
      </c>
      <c r="B243" s="2" t="s">
        <v>1259</v>
      </c>
      <c r="C243" s="2" t="s">
        <v>1260</v>
      </c>
      <c r="D243" s="3">
        <v>46051</v>
      </c>
      <c r="E243" s="3">
        <v>46023</v>
      </c>
      <c r="F243" s="3">
        <v>46023</v>
      </c>
      <c r="G243" s="2" t="s">
        <v>142</v>
      </c>
      <c r="H243" s="2" t="s">
        <v>334</v>
      </c>
      <c r="I243" s="2" t="s">
        <v>261</v>
      </c>
      <c r="J243" s="4">
        <v>1513.96</v>
      </c>
      <c r="K243" t="s">
        <v>74</v>
      </c>
      <c r="L243" s="4">
        <v>181.68</v>
      </c>
      <c r="M243" t="s">
        <v>74</v>
      </c>
      <c r="N243" s="4">
        <v>181.68</v>
      </c>
      <c r="O243" t="s">
        <v>74</v>
      </c>
      <c r="P243" s="4">
        <v>0</v>
      </c>
      <c r="Q243" t="s">
        <v>74</v>
      </c>
      <c r="R243" s="2" t="s">
        <v>75</v>
      </c>
      <c r="S243" s="4" t="s">
        <v>76</v>
      </c>
      <c r="T243" t="s">
        <v>74</v>
      </c>
      <c r="U243" s="2" t="s">
        <v>77</v>
      </c>
      <c r="V243" s="2" t="s">
        <v>78</v>
      </c>
      <c r="W243" s="2" t="s">
        <v>79</v>
      </c>
      <c r="X243" s="2" t="s">
        <v>300</v>
      </c>
      <c r="Y243" s="2" t="s">
        <v>119</v>
      </c>
      <c r="Z243" s="2" t="s">
        <v>81</v>
      </c>
      <c r="AA243" s="2" t="s">
        <v>143</v>
      </c>
      <c r="AB243" s="2" t="s">
        <v>144</v>
      </c>
      <c r="AC243" s="2" t="s">
        <v>59</v>
      </c>
      <c r="AD243" s="2" t="s">
        <v>145</v>
      </c>
      <c r="AE243" s="2" t="str">
        <f>+VLOOKUP(H243,'Mapeo Ramos'!A:C,3,0)</f>
        <v>Autos Flotas</v>
      </c>
      <c r="AF243" t="str">
        <f>+VLOOKUP(AE243,'Mapeo Ramos'!C:D,2,0)</f>
        <v>Flotas</v>
      </c>
      <c r="AG243" t="str">
        <f>+VLOOKUP(X243,'Mapeo Ramos'!I:J,2,0)</f>
        <v>ALLIANZ</v>
      </c>
      <c r="AH243">
        <f t="shared" si="3"/>
        <v>1</v>
      </c>
    </row>
    <row r="244" spans="1:34" ht="12.75" customHeight="1">
      <c r="A244" s="2" t="s">
        <v>1261</v>
      </c>
      <c r="B244" s="2" t="s">
        <v>1262</v>
      </c>
      <c r="C244" s="2" t="s">
        <v>1263</v>
      </c>
      <c r="D244" s="3">
        <v>46052</v>
      </c>
      <c r="E244" s="3">
        <v>46023</v>
      </c>
      <c r="F244" s="3">
        <v>46045</v>
      </c>
      <c r="G244" s="2" t="s">
        <v>1264</v>
      </c>
      <c r="H244" s="2" t="s">
        <v>118</v>
      </c>
      <c r="I244" s="2" t="s">
        <v>119</v>
      </c>
      <c r="J244" s="4">
        <v>524.91</v>
      </c>
      <c r="K244" t="s">
        <v>74</v>
      </c>
      <c r="L244" s="4">
        <v>62.99</v>
      </c>
      <c r="M244" t="s">
        <v>74</v>
      </c>
      <c r="N244" s="4">
        <v>62.99</v>
      </c>
      <c r="O244" t="s">
        <v>74</v>
      </c>
      <c r="P244" s="4">
        <v>0</v>
      </c>
      <c r="Q244" t="s">
        <v>74</v>
      </c>
      <c r="R244" s="2" t="s">
        <v>75</v>
      </c>
      <c r="S244" s="4" t="s">
        <v>76</v>
      </c>
      <c r="T244" t="s">
        <v>74</v>
      </c>
      <c r="U244" s="2" t="s">
        <v>77</v>
      </c>
      <c r="V244" s="2" t="s">
        <v>138</v>
      </c>
      <c r="W244" s="2" t="s">
        <v>79</v>
      </c>
      <c r="X244" s="2" t="s">
        <v>80</v>
      </c>
      <c r="Y244" s="2" t="s">
        <v>119</v>
      </c>
      <c r="Z244" s="2" t="s">
        <v>81</v>
      </c>
      <c r="AA244" s="2" t="s">
        <v>1265</v>
      </c>
      <c r="AB244" s="2" t="s">
        <v>1266</v>
      </c>
      <c r="AC244" s="2" t="s">
        <v>168</v>
      </c>
      <c r="AD244" s="2" t="s">
        <v>1267</v>
      </c>
      <c r="AE244" s="2" t="str">
        <f>+VLOOKUP(H244,'Mapeo Ramos'!A:C,3,0)</f>
        <v>Autos Cat. 1</v>
      </c>
      <c r="AF244" t="str">
        <f>+VLOOKUP(AE244,'Mapeo Ramos'!C:D,2,0)</f>
        <v>Autos</v>
      </c>
      <c r="AG244" t="str">
        <f>+VLOOKUP(X244,'Mapeo Ramos'!I:J,2,0)</f>
        <v>OCCIDENT</v>
      </c>
      <c r="AH244">
        <f t="shared" si="3"/>
        <v>1</v>
      </c>
    </row>
    <row r="245" spans="1:34" ht="12.75" customHeight="1">
      <c r="A245" s="2" t="s">
        <v>1268</v>
      </c>
      <c r="B245" s="2" t="s">
        <v>1269</v>
      </c>
      <c r="C245" s="2" t="s">
        <v>1270</v>
      </c>
      <c r="D245" s="3">
        <v>46052</v>
      </c>
      <c r="E245" s="3">
        <v>46023</v>
      </c>
      <c r="F245" s="3">
        <v>46052</v>
      </c>
      <c r="G245" s="2" t="s">
        <v>807</v>
      </c>
      <c r="H245" s="2" t="s">
        <v>118</v>
      </c>
      <c r="I245" s="2" t="s">
        <v>119</v>
      </c>
      <c r="J245" s="4">
        <v>608.97</v>
      </c>
      <c r="K245" t="s">
        <v>74</v>
      </c>
      <c r="L245" s="4">
        <v>73.08</v>
      </c>
      <c r="M245" t="s">
        <v>74</v>
      </c>
      <c r="N245" s="4">
        <v>73.08</v>
      </c>
      <c r="O245" t="s">
        <v>74</v>
      </c>
      <c r="P245" s="4">
        <v>0</v>
      </c>
      <c r="Q245" t="s">
        <v>74</v>
      </c>
      <c r="R245" s="2" t="s">
        <v>75</v>
      </c>
      <c r="S245" s="4" t="s">
        <v>76</v>
      </c>
      <c r="T245" t="s">
        <v>74</v>
      </c>
      <c r="U245" s="2" t="s">
        <v>77</v>
      </c>
      <c r="V245" s="2" t="s">
        <v>138</v>
      </c>
      <c r="W245" s="2" t="s">
        <v>79</v>
      </c>
      <c r="X245" s="2" t="s">
        <v>80</v>
      </c>
      <c r="Y245" s="2" t="s">
        <v>119</v>
      </c>
      <c r="Z245" s="2" t="s">
        <v>81</v>
      </c>
      <c r="AA245" s="2" t="s">
        <v>263</v>
      </c>
      <c r="AB245" s="2" t="s">
        <v>264</v>
      </c>
      <c r="AC245" s="2" t="s">
        <v>59</v>
      </c>
      <c r="AD245" s="2" t="s">
        <v>808</v>
      </c>
      <c r="AE245" s="2" t="str">
        <f>+VLOOKUP(H245,'Mapeo Ramos'!A:C,3,0)</f>
        <v>Autos Cat. 1</v>
      </c>
      <c r="AF245" t="str">
        <f>+VLOOKUP(AE245,'Mapeo Ramos'!C:D,2,0)</f>
        <v>Autos</v>
      </c>
      <c r="AG245" t="str">
        <f>+VLOOKUP(X245,'Mapeo Ramos'!I:J,2,0)</f>
        <v>OCCIDENT</v>
      </c>
      <c r="AH245">
        <f t="shared" si="3"/>
        <v>1</v>
      </c>
    </row>
    <row r="246" spans="1:34" ht="12.75" customHeight="1">
      <c r="A246" s="2" t="s">
        <v>1271</v>
      </c>
      <c r="B246" s="2" t="s">
        <v>1272</v>
      </c>
      <c r="C246" s="2" t="s">
        <v>1273</v>
      </c>
      <c r="D246" s="3">
        <v>46052</v>
      </c>
      <c r="E246" s="3">
        <v>46023</v>
      </c>
      <c r="F246" s="3">
        <v>46052</v>
      </c>
      <c r="G246" s="2" t="s">
        <v>807</v>
      </c>
      <c r="H246" s="2" t="s">
        <v>118</v>
      </c>
      <c r="I246" s="2" t="s">
        <v>119</v>
      </c>
      <c r="J246" s="4">
        <v>554.14</v>
      </c>
      <c r="K246" t="s">
        <v>74</v>
      </c>
      <c r="L246" s="4">
        <v>66.5</v>
      </c>
      <c r="M246" t="s">
        <v>74</v>
      </c>
      <c r="N246" s="4">
        <v>66.5</v>
      </c>
      <c r="O246" t="s">
        <v>74</v>
      </c>
      <c r="P246" s="4">
        <v>0</v>
      </c>
      <c r="Q246" t="s">
        <v>74</v>
      </c>
      <c r="R246" s="2" t="s">
        <v>75</v>
      </c>
      <c r="S246" s="4" t="s">
        <v>76</v>
      </c>
      <c r="T246" t="s">
        <v>74</v>
      </c>
      <c r="U246" s="2" t="s">
        <v>77</v>
      </c>
      <c r="V246" s="2" t="s">
        <v>138</v>
      </c>
      <c r="W246" s="2" t="s">
        <v>79</v>
      </c>
      <c r="X246" s="2" t="s">
        <v>80</v>
      </c>
      <c r="Y246" s="2" t="s">
        <v>119</v>
      </c>
      <c r="Z246" s="2" t="s">
        <v>81</v>
      </c>
      <c r="AA246" s="2" t="s">
        <v>263</v>
      </c>
      <c r="AB246" s="2" t="s">
        <v>264</v>
      </c>
      <c r="AC246" s="2" t="s">
        <v>59</v>
      </c>
      <c r="AD246" s="2" t="s">
        <v>808</v>
      </c>
      <c r="AE246" s="2" t="str">
        <f>+VLOOKUP(H246,'Mapeo Ramos'!A:C,3,0)</f>
        <v>Autos Cat. 1</v>
      </c>
      <c r="AF246" t="str">
        <f>+VLOOKUP(AE246,'Mapeo Ramos'!C:D,2,0)</f>
        <v>Autos</v>
      </c>
      <c r="AG246" t="str">
        <f>+VLOOKUP(X246,'Mapeo Ramos'!I:J,2,0)</f>
        <v>OCCIDENT</v>
      </c>
      <c r="AH246">
        <f t="shared" si="3"/>
        <v>1</v>
      </c>
    </row>
    <row r="247" spans="1:34" ht="12.75" customHeight="1">
      <c r="A247" s="2" t="s">
        <v>1274</v>
      </c>
      <c r="B247" s="2" t="s">
        <v>1275</v>
      </c>
      <c r="C247" s="2" t="s">
        <v>1276</v>
      </c>
      <c r="D247" s="3">
        <v>46052</v>
      </c>
      <c r="E247" s="3">
        <v>46023</v>
      </c>
      <c r="F247" s="3">
        <v>46023</v>
      </c>
      <c r="G247" s="2" t="s">
        <v>1277</v>
      </c>
      <c r="H247" s="2" t="s">
        <v>247</v>
      </c>
      <c r="I247" s="2" t="s">
        <v>119</v>
      </c>
      <c r="J247" s="4">
        <v>3443.62</v>
      </c>
      <c r="K247" t="s">
        <v>74</v>
      </c>
      <c r="L247" s="4">
        <v>482.12</v>
      </c>
      <c r="M247" t="s">
        <v>74</v>
      </c>
      <c r="N247" s="4">
        <v>482.12</v>
      </c>
      <c r="O247" t="s">
        <v>74</v>
      </c>
      <c r="P247" s="4">
        <v>0</v>
      </c>
      <c r="Q247" t="s">
        <v>74</v>
      </c>
      <c r="R247" s="2" t="s">
        <v>75</v>
      </c>
      <c r="S247" s="4" t="s">
        <v>76</v>
      </c>
      <c r="T247" t="s">
        <v>74</v>
      </c>
      <c r="U247" s="2" t="s">
        <v>77</v>
      </c>
      <c r="V247" s="2" t="s">
        <v>78</v>
      </c>
      <c r="W247" s="2" t="s">
        <v>79</v>
      </c>
      <c r="X247" s="2" t="s">
        <v>248</v>
      </c>
      <c r="Y247" s="2" t="s">
        <v>119</v>
      </c>
      <c r="Z247" s="2" t="s">
        <v>81</v>
      </c>
      <c r="AA247" s="2" t="s">
        <v>1278</v>
      </c>
      <c r="AB247" s="2" t="s">
        <v>1279</v>
      </c>
      <c r="AC247" s="2" t="s">
        <v>168</v>
      </c>
      <c r="AD247" s="2" t="s">
        <v>1280</v>
      </c>
      <c r="AE247" s="2" t="str">
        <f>+VLOOKUP(H247,'Mapeo Ramos'!A:C,3,0)</f>
        <v>Autos Cat. 2</v>
      </c>
      <c r="AF247" t="str">
        <f>+VLOOKUP(AE247,'Mapeo Ramos'!C:D,2,0)</f>
        <v>Flotas</v>
      </c>
      <c r="AG247" t="str">
        <f>+VLOOKUP(X247,'Mapeo Ramos'!I:J,2,0)</f>
        <v>HELVETIA</v>
      </c>
      <c r="AH247">
        <f t="shared" si="3"/>
        <v>1</v>
      </c>
    </row>
    <row r="248" spans="1:34" ht="12.75" customHeight="1">
      <c r="A248" s="2" t="s">
        <v>1281</v>
      </c>
      <c r="B248" s="2" t="s">
        <v>1282</v>
      </c>
      <c r="C248" s="2" t="s">
        <v>1283</v>
      </c>
      <c r="D248" s="3">
        <v>46054</v>
      </c>
      <c r="E248" s="3">
        <v>46054</v>
      </c>
      <c r="F248" s="3">
        <v>46058</v>
      </c>
      <c r="G248" s="2" t="s">
        <v>1284</v>
      </c>
      <c r="H248" s="2" t="s">
        <v>118</v>
      </c>
      <c r="I248" s="2" t="s">
        <v>119</v>
      </c>
      <c r="J248" s="4">
        <v>368.09</v>
      </c>
      <c r="K248" t="s">
        <v>74</v>
      </c>
      <c r="L248" s="4">
        <v>44.17</v>
      </c>
      <c r="M248" t="s">
        <v>74</v>
      </c>
      <c r="N248" s="4">
        <v>44.17</v>
      </c>
      <c r="O248" t="s">
        <v>74</v>
      </c>
      <c r="P248" s="4">
        <v>0</v>
      </c>
      <c r="Q248" t="s">
        <v>74</v>
      </c>
      <c r="R248" s="2" t="s">
        <v>75</v>
      </c>
      <c r="S248" s="4" t="s">
        <v>76</v>
      </c>
      <c r="T248" t="s">
        <v>74</v>
      </c>
      <c r="U248" s="2" t="s">
        <v>77</v>
      </c>
      <c r="V248" s="2" t="s">
        <v>138</v>
      </c>
      <c r="W248" s="2" t="s">
        <v>79</v>
      </c>
      <c r="X248" s="2" t="s">
        <v>80</v>
      </c>
      <c r="Y248" s="2" t="s">
        <v>119</v>
      </c>
      <c r="Z248" s="2" t="s">
        <v>81</v>
      </c>
      <c r="AA248" s="2" t="s">
        <v>542</v>
      </c>
      <c r="AB248" s="2" t="s">
        <v>101</v>
      </c>
      <c r="AC248" s="2" t="s">
        <v>168</v>
      </c>
      <c r="AD248" s="2" t="s">
        <v>1285</v>
      </c>
      <c r="AE248" s="2" t="str">
        <f>+VLOOKUP(H248,'Mapeo Ramos'!A:C,3,0)</f>
        <v>Autos Cat. 1</v>
      </c>
      <c r="AF248" t="str">
        <f>+VLOOKUP(AE248,'Mapeo Ramos'!C:D,2,0)</f>
        <v>Autos</v>
      </c>
      <c r="AG248" t="str">
        <f>+VLOOKUP(X248,'Mapeo Ramos'!I:J,2,0)</f>
        <v>OCCIDENT</v>
      </c>
      <c r="AH248">
        <f t="shared" si="3"/>
        <v>2</v>
      </c>
    </row>
    <row r="249" spans="1:34" ht="12.75" customHeight="1">
      <c r="A249" s="2" t="s">
        <v>1286</v>
      </c>
      <c r="B249" s="2" t="s">
        <v>1287</v>
      </c>
      <c r="C249" s="2" t="s">
        <v>1288</v>
      </c>
      <c r="D249" s="3">
        <v>46054</v>
      </c>
      <c r="E249" s="3">
        <v>46054</v>
      </c>
      <c r="F249" s="3">
        <v>46075</v>
      </c>
      <c r="G249" s="2" t="s">
        <v>1289</v>
      </c>
      <c r="H249" s="2" t="s">
        <v>118</v>
      </c>
      <c r="I249" s="2" t="s">
        <v>119</v>
      </c>
      <c r="J249" s="4">
        <v>345.8</v>
      </c>
      <c r="K249" t="s">
        <v>74</v>
      </c>
      <c r="L249" s="4">
        <v>41.5</v>
      </c>
      <c r="M249" t="s">
        <v>74</v>
      </c>
      <c r="N249" s="4">
        <v>41.5</v>
      </c>
      <c r="O249" t="s">
        <v>74</v>
      </c>
      <c r="P249" s="4">
        <v>0</v>
      </c>
      <c r="Q249" t="s">
        <v>74</v>
      </c>
      <c r="R249" s="2" t="s">
        <v>75</v>
      </c>
      <c r="S249" s="4" t="s">
        <v>76</v>
      </c>
      <c r="T249" t="s">
        <v>74</v>
      </c>
      <c r="U249" s="2" t="s">
        <v>77</v>
      </c>
      <c r="V249" s="2" t="s">
        <v>138</v>
      </c>
      <c r="W249" s="2" t="s">
        <v>79</v>
      </c>
      <c r="X249" s="2" t="s">
        <v>80</v>
      </c>
      <c r="Y249" s="2" t="s">
        <v>119</v>
      </c>
      <c r="Z249" s="2" t="s">
        <v>81</v>
      </c>
      <c r="AA249" s="2" t="s">
        <v>542</v>
      </c>
      <c r="AB249" s="2" t="s">
        <v>83</v>
      </c>
      <c r="AC249" s="2" t="s">
        <v>168</v>
      </c>
      <c r="AD249" s="2" t="s">
        <v>1290</v>
      </c>
      <c r="AE249" s="2" t="str">
        <f>+VLOOKUP(H249,'Mapeo Ramos'!A:C,3,0)</f>
        <v>Autos Cat. 1</v>
      </c>
      <c r="AF249" t="str">
        <f>+VLOOKUP(AE249,'Mapeo Ramos'!C:D,2,0)</f>
        <v>Autos</v>
      </c>
      <c r="AG249" t="str">
        <f>+VLOOKUP(X249,'Mapeo Ramos'!I:J,2,0)</f>
        <v>OCCIDENT</v>
      </c>
      <c r="AH249">
        <f t="shared" si="3"/>
        <v>2</v>
      </c>
    </row>
    <row r="250" spans="1:34" ht="12.75" customHeight="1">
      <c r="A250" s="2" t="s">
        <v>1291</v>
      </c>
      <c r="B250" s="2" t="s">
        <v>1292</v>
      </c>
      <c r="C250" s="2" t="s">
        <v>1293</v>
      </c>
      <c r="D250" s="3">
        <v>46054</v>
      </c>
      <c r="E250" s="3">
        <v>46054</v>
      </c>
      <c r="F250" s="3">
        <v>46062</v>
      </c>
      <c r="G250" s="2" t="s">
        <v>1294</v>
      </c>
      <c r="H250" s="2" t="s">
        <v>149</v>
      </c>
      <c r="I250" s="2" t="s">
        <v>119</v>
      </c>
      <c r="J250" s="4">
        <v>396.99</v>
      </c>
      <c r="K250" t="s">
        <v>74</v>
      </c>
      <c r="L250" s="4">
        <v>47.65</v>
      </c>
      <c r="M250" t="s">
        <v>74</v>
      </c>
      <c r="N250" s="4">
        <v>47.65</v>
      </c>
      <c r="O250" t="s">
        <v>74</v>
      </c>
      <c r="P250" s="4">
        <v>0</v>
      </c>
      <c r="Q250" t="s">
        <v>74</v>
      </c>
      <c r="R250" s="2" t="s">
        <v>75</v>
      </c>
      <c r="S250" s="4" t="s">
        <v>76</v>
      </c>
      <c r="T250" t="s">
        <v>74</v>
      </c>
      <c r="U250" s="2" t="s">
        <v>77</v>
      </c>
      <c r="V250" s="2" t="s">
        <v>138</v>
      </c>
      <c r="W250" s="2" t="s">
        <v>79</v>
      </c>
      <c r="X250" s="2" t="s">
        <v>150</v>
      </c>
      <c r="Y250" s="2" t="s">
        <v>119</v>
      </c>
      <c r="Z250" s="2" t="s">
        <v>81</v>
      </c>
      <c r="AA250" s="2" t="s">
        <v>1295</v>
      </c>
      <c r="AB250" s="2" t="s">
        <v>83</v>
      </c>
      <c r="AC250" s="2" t="s">
        <v>168</v>
      </c>
      <c r="AD250" s="2" t="s">
        <v>1296</v>
      </c>
      <c r="AE250" s="2" t="str">
        <f>+VLOOKUP(H250,'Mapeo Ramos'!A:C,3,0)</f>
        <v>Autos Cat. 3</v>
      </c>
      <c r="AF250" t="str">
        <f>+VLOOKUP(AE250,'Mapeo Ramos'!C:D,2,0)</f>
        <v>Autos</v>
      </c>
      <c r="AG250" t="str">
        <f>+VLOOKUP(X250,'Mapeo Ramos'!I:J,2,0)</f>
        <v>MAPFRE</v>
      </c>
      <c r="AH250">
        <f t="shared" si="3"/>
        <v>2</v>
      </c>
    </row>
    <row r="251" spans="1:34" ht="12.75" customHeight="1">
      <c r="A251" s="2" t="s">
        <v>1297</v>
      </c>
      <c r="B251" s="2" t="s">
        <v>1298</v>
      </c>
      <c r="C251" s="2" t="s">
        <v>1299</v>
      </c>
      <c r="D251" s="3">
        <v>46054</v>
      </c>
      <c r="E251" s="3">
        <v>46054</v>
      </c>
      <c r="F251" s="3">
        <v>46056</v>
      </c>
      <c r="G251" s="2" t="s">
        <v>1300</v>
      </c>
      <c r="H251" s="2" t="s">
        <v>229</v>
      </c>
      <c r="I251" s="2" t="s">
        <v>119</v>
      </c>
      <c r="J251" s="4">
        <v>632.42999999999995</v>
      </c>
      <c r="K251" t="s">
        <v>74</v>
      </c>
      <c r="L251" s="4">
        <v>75.88</v>
      </c>
      <c r="M251" t="s">
        <v>74</v>
      </c>
      <c r="N251" s="4">
        <v>75.88</v>
      </c>
      <c r="O251" t="s">
        <v>74</v>
      </c>
      <c r="P251" s="4">
        <v>0</v>
      </c>
      <c r="Q251" t="s">
        <v>74</v>
      </c>
      <c r="R251" s="2" t="s">
        <v>75</v>
      </c>
      <c r="S251" s="4" t="s">
        <v>76</v>
      </c>
      <c r="T251" t="s">
        <v>74</v>
      </c>
      <c r="U251" s="2" t="s">
        <v>77</v>
      </c>
      <c r="V251" s="2" t="s">
        <v>138</v>
      </c>
      <c r="W251" s="2" t="s">
        <v>79</v>
      </c>
      <c r="X251" s="2" t="s">
        <v>150</v>
      </c>
      <c r="Y251" s="2" t="s">
        <v>119</v>
      </c>
      <c r="Z251" s="2" t="s">
        <v>81</v>
      </c>
      <c r="AA251" s="2" t="s">
        <v>372</v>
      </c>
      <c r="AB251" s="2" t="s">
        <v>1301</v>
      </c>
      <c r="AC251" s="2" t="s">
        <v>168</v>
      </c>
      <c r="AD251" s="2" t="s">
        <v>1302</v>
      </c>
      <c r="AE251" s="2" t="str">
        <f>+VLOOKUP(H251,'Mapeo Ramos'!A:C,3,0)</f>
        <v>Autos Cat. 1</v>
      </c>
      <c r="AF251" t="str">
        <f>+VLOOKUP(AE251,'Mapeo Ramos'!C:D,2,0)</f>
        <v>Autos</v>
      </c>
      <c r="AG251" t="str">
        <f>+VLOOKUP(X251,'Mapeo Ramos'!I:J,2,0)</f>
        <v>MAPFRE</v>
      </c>
      <c r="AH251">
        <f t="shared" si="3"/>
        <v>2</v>
      </c>
    </row>
    <row r="252" spans="1:34" ht="12.75" customHeight="1">
      <c r="A252" s="2" t="s">
        <v>1303</v>
      </c>
      <c r="B252" s="2" t="s">
        <v>1304</v>
      </c>
      <c r="C252" s="2" t="s">
        <v>258</v>
      </c>
      <c r="D252" s="3">
        <v>46054</v>
      </c>
      <c r="E252" s="3">
        <v>46054</v>
      </c>
      <c r="F252" s="3">
        <v>46054</v>
      </c>
      <c r="G252" s="2" t="s">
        <v>259</v>
      </c>
      <c r="H252" s="2" t="s">
        <v>260</v>
      </c>
      <c r="I252" s="2" t="s">
        <v>261</v>
      </c>
      <c r="J252" s="4">
        <v>139.06</v>
      </c>
      <c r="K252" t="s">
        <v>74</v>
      </c>
      <c r="L252" s="4">
        <v>19.47</v>
      </c>
      <c r="M252" t="s">
        <v>74</v>
      </c>
      <c r="N252" s="4">
        <v>19.47</v>
      </c>
      <c r="O252" t="s">
        <v>74</v>
      </c>
      <c r="P252" s="4">
        <v>0</v>
      </c>
      <c r="Q252" t="s">
        <v>74</v>
      </c>
      <c r="R252" s="2" t="s">
        <v>262</v>
      </c>
      <c r="S252" s="4">
        <v>3.48</v>
      </c>
      <c r="T252" t="s">
        <v>74</v>
      </c>
      <c r="U252" s="2" t="s">
        <v>77</v>
      </c>
      <c r="V252" s="2" t="s">
        <v>138</v>
      </c>
      <c r="W252" s="2" t="s">
        <v>79</v>
      </c>
      <c r="X252" s="2" t="s">
        <v>248</v>
      </c>
      <c r="Y252" s="2" t="s">
        <v>119</v>
      </c>
      <c r="Z252" s="2" t="s">
        <v>81</v>
      </c>
      <c r="AA252" s="2" t="s">
        <v>263</v>
      </c>
      <c r="AB252" s="2" t="s">
        <v>264</v>
      </c>
      <c r="AC252" s="2" t="s">
        <v>59</v>
      </c>
      <c r="AD252" s="2" t="s">
        <v>265</v>
      </c>
      <c r="AE252" s="2" t="str">
        <f>+VLOOKUP(H252,'Mapeo Ramos'!A:C,3,0)</f>
        <v>Autos Flotas</v>
      </c>
      <c r="AF252" t="str">
        <f>+VLOOKUP(AE252,'Mapeo Ramos'!C:D,2,0)</f>
        <v>Flotas</v>
      </c>
      <c r="AG252" t="str">
        <f>+VLOOKUP(X252,'Mapeo Ramos'!I:J,2,0)</f>
        <v>HELVETIA</v>
      </c>
      <c r="AH252">
        <f t="shared" si="3"/>
        <v>2</v>
      </c>
    </row>
    <row r="253" spans="1:34" ht="12.75" customHeight="1">
      <c r="A253" s="2" t="s">
        <v>1305</v>
      </c>
      <c r="B253" s="2" t="s">
        <v>1306</v>
      </c>
      <c r="C253" s="2" t="s">
        <v>268</v>
      </c>
      <c r="D253" s="3">
        <v>46054</v>
      </c>
      <c r="E253" s="3">
        <v>46054</v>
      </c>
      <c r="F253" s="3">
        <v>46054</v>
      </c>
      <c r="G253" s="2" t="s">
        <v>269</v>
      </c>
      <c r="H253" s="2" t="s">
        <v>260</v>
      </c>
      <c r="I253" s="2" t="s">
        <v>261</v>
      </c>
      <c r="J253" s="4">
        <v>5593.47</v>
      </c>
      <c r="K253" t="s">
        <v>74</v>
      </c>
      <c r="L253" s="4">
        <v>783.09</v>
      </c>
      <c r="M253" t="s">
        <v>74</v>
      </c>
      <c r="N253" s="4">
        <v>783.09</v>
      </c>
      <c r="O253" t="s">
        <v>74</v>
      </c>
      <c r="P253" s="4">
        <v>0</v>
      </c>
      <c r="Q253" t="s">
        <v>74</v>
      </c>
      <c r="R253" s="2" t="s">
        <v>262</v>
      </c>
      <c r="S253" s="4">
        <v>139.84</v>
      </c>
      <c r="T253" t="s">
        <v>74</v>
      </c>
      <c r="U253" s="2" t="s">
        <v>77</v>
      </c>
      <c r="V253" s="2" t="s">
        <v>138</v>
      </c>
      <c r="W253" s="2" t="s">
        <v>79</v>
      </c>
      <c r="X253" s="2" t="s">
        <v>248</v>
      </c>
      <c r="Y253" s="2" t="s">
        <v>119</v>
      </c>
      <c r="Z253" s="2" t="s">
        <v>81</v>
      </c>
      <c r="AA253" s="2" t="s">
        <v>263</v>
      </c>
      <c r="AB253" s="2" t="s">
        <v>264</v>
      </c>
      <c r="AC253" s="2" t="s">
        <v>59</v>
      </c>
      <c r="AD253" s="2" t="s">
        <v>270</v>
      </c>
      <c r="AE253" s="2" t="str">
        <f>+VLOOKUP(H253,'Mapeo Ramos'!A:C,3,0)</f>
        <v>Autos Flotas</v>
      </c>
      <c r="AF253" t="str">
        <f>+VLOOKUP(AE253,'Mapeo Ramos'!C:D,2,0)</f>
        <v>Flotas</v>
      </c>
      <c r="AG253" t="str">
        <f>+VLOOKUP(X253,'Mapeo Ramos'!I:J,2,0)</f>
        <v>HELVETIA</v>
      </c>
      <c r="AH253">
        <f t="shared" si="3"/>
        <v>2</v>
      </c>
    </row>
    <row r="254" spans="1:34" ht="12.75" customHeight="1">
      <c r="A254" s="2" t="s">
        <v>1307</v>
      </c>
      <c r="B254" s="2" t="s">
        <v>1308</v>
      </c>
      <c r="C254" s="2" t="s">
        <v>806</v>
      </c>
      <c r="D254" s="3">
        <v>46054</v>
      </c>
      <c r="E254" s="3">
        <v>46054</v>
      </c>
      <c r="F254" s="3">
        <v>46054</v>
      </c>
      <c r="G254" s="2" t="s">
        <v>807</v>
      </c>
      <c r="H254" s="2" t="s">
        <v>260</v>
      </c>
      <c r="I254" s="2" t="s">
        <v>261</v>
      </c>
      <c r="J254" s="4">
        <v>1066.81</v>
      </c>
      <c r="K254" t="s">
        <v>74</v>
      </c>
      <c r="L254" s="4">
        <v>149.35</v>
      </c>
      <c r="M254" t="s">
        <v>74</v>
      </c>
      <c r="N254" s="4">
        <v>149.35</v>
      </c>
      <c r="O254" t="s">
        <v>74</v>
      </c>
      <c r="P254" s="4">
        <v>0</v>
      </c>
      <c r="Q254" t="s">
        <v>74</v>
      </c>
      <c r="R254" s="2" t="s">
        <v>262</v>
      </c>
      <c r="S254" s="4">
        <v>26.67</v>
      </c>
      <c r="T254" t="s">
        <v>74</v>
      </c>
      <c r="U254" s="2" t="s">
        <v>77</v>
      </c>
      <c r="V254" s="2" t="s">
        <v>138</v>
      </c>
      <c r="W254" s="2" t="s">
        <v>79</v>
      </c>
      <c r="X254" s="2" t="s">
        <v>248</v>
      </c>
      <c r="Y254" s="2" t="s">
        <v>119</v>
      </c>
      <c r="Z254" s="2" t="s">
        <v>81</v>
      </c>
      <c r="AA254" s="2" t="s">
        <v>263</v>
      </c>
      <c r="AB254" s="2" t="s">
        <v>264</v>
      </c>
      <c r="AC254" s="2" t="s">
        <v>59</v>
      </c>
      <c r="AD254" s="2" t="s">
        <v>808</v>
      </c>
      <c r="AE254" s="2" t="str">
        <f>+VLOOKUP(H254,'Mapeo Ramos'!A:C,3,0)</f>
        <v>Autos Flotas</v>
      </c>
      <c r="AF254" t="str">
        <f>+VLOOKUP(AE254,'Mapeo Ramos'!C:D,2,0)</f>
        <v>Flotas</v>
      </c>
      <c r="AG254" t="str">
        <f>+VLOOKUP(X254,'Mapeo Ramos'!I:J,2,0)</f>
        <v>HELVETIA</v>
      </c>
      <c r="AH254">
        <f t="shared" si="3"/>
        <v>2</v>
      </c>
    </row>
    <row r="255" spans="1:34" ht="12.75" customHeight="1">
      <c r="A255" s="2" t="s">
        <v>1309</v>
      </c>
      <c r="B255" s="2" t="s">
        <v>1310</v>
      </c>
      <c r="C255" s="2" t="s">
        <v>1146</v>
      </c>
      <c r="D255" s="3">
        <v>46054</v>
      </c>
      <c r="E255" s="3">
        <v>46054</v>
      </c>
      <c r="F255" s="3">
        <v>46054</v>
      </c>
      <c r="G255" s="2" t="s">
        <v>1147</v>
      </c>
      <c r="H255" s="2" t="s">
        <v>299</v>
      </c>
      <c r="I255" s="2" t="s">
        <v>261</v>
      </c>
      <c r="J255" s="4">
        <v>764.54</v>
      </c>
      <c r="K255" t="s">
        <v>74</v>
      </c>
      <c r="L255" s="4">
        <v>91.74</v>
      </c>
      <c r="M255" t="s">
        <v>74</v>
      </c>
      <c r="N255" s="4">
        <v>91.74</v>
      </c>
      <c r="O255" t="s">
        <v>74</v>
      </c>
      <c r="P255" s="4">
        <v>0</v>
      </c>
      <c r="Q255" t="s">
        <v>74</v>
      </c>
      <c r="R255" s="2" t="s">
        <v>75</v>
      </c>
      <c r="S255" s="4" t="s">
        <v>76</v>
      </c>
      <c r="T255" t="s">
        <v>74</v>
      </c>
      <c r="U255" s="2" t="s">
        <v>77</v>
      </c>
      <c r="V255" s="2" t="s">
        <v>138</v>
      </c>
      <c r="W255" s="2" t="s">
        <v>79</v>
      </c>
      <c r="X255" s="2" t="s">
        <v>300</v>
      </c>
      <c r="Y255" s="2" t="s">
        <v>119</v>
      </c>
      <c r="Z255" s="2" t="s">
        <v>81</v>
      </c>
      <c r="AA255" s="2" t="s">
        <v>851</v>
      </c>
      <c r="AB255" s="2" t="s">
        <v>852</v>
      </c>
      <c r="AC255" s="2" t="s">
        <v>168</v>
      </c>
      <c r="AD255" s="2" t="s">
        <v>1148</v>
      </c>
      <c r="AE255" s="2" t="str">
        <f>+VLOOKUP(H255,'Mapeo Ramos'!A:C,3,0)</f>
        <v>Autos Flotas</v>
      </c>
      <c r="AF255" t="str">
        <f>+VLOOKUP(AE255,'Mapeo Ramos'!C:D,2,0)</f>
        <v>Flotas</v>
      </c>
      <c r="AG255" t="str">
        <f>+VLOOKUP(X255,'Mapeo Ramos'!I:J,2,0)</f>
        <v>ALLIANZ</v>
      </c>
      <c r="AH255">
        <f t="shared" si="3"/>
        <v>2</v>
      </c>
    </row>
    <row r="256" spans="1:34" ht="12.75" customHeight="1">
      <c r="A256" s="2" t="s">
        <v>1311</v>
      </c>
      <c r="B256" s="2" t="s">
        <v>1312</v>
      </c>
      <c r="C256" s="2" t="s">
        <v>1313</v>
      </c>
      <c r="D256" s="3">
        <v>46054</v>
      </c>
      <c r="E256" s="3">
        <v>46054</v>
      </c>
      <c r="F256" s="3">
        <v>46075</v>
      </c>
      <c r="G256" s="2" t="s">
        <v>1314</v>
      </c>
      <c r="H256" s="2" t="s">
        <v>941</v>
      </c>
      <c r="I256" s="2" t="s">
        <v>119</v>
      </c>
      <c r="J256" s="4">
        <v>-453.11</v>
      </c>
      <c r="K256" t="s">
        <v>74</v>
      </c>
      <c r="L256" s="4">
        <v>-145</v>
      </c>
      <c r="M256" t="s">
        <v>74</v>
      </c>
      <c r="N256" s="4">
        <v>-145</v>
      </c>
      <c r="O256" t="s">
        <v>74</v>
      </c>
      <c r="P256" s="4">
        <v>0</v>
      </c>
      <c r="Q256" t="s">
        <v>74</v>
      </c>
      <c r="R256" s="2" t="s">
        <v>75</v>
      </c>
      <c r="S256" s="4" t="s">
        <v>76</v>
      </c>
      <c r="T256" t="s">
        <v>74</v>
      </c>
      <c r="U256" s="2" t="s">
        <v>77</v>
      </c>
      <c r="V256" s="2" t="s">
        <v>138</v>
      </c>
      <c r="W256" s="2" t="s">
        <v>79</v>
      </c>
      <c r="X256" s="2" t="s">
        <v>150</v>
      </c>
      <c r="Y256" s="2" t="s">
        <v>119</v>
      </c>
      <c r="Z256" s="2" t="s">
        <v>81</v>
      </c>
      <c r="AA256" s="2" t="s">
        <v>308</v>
      </c>
      <c r="AB256" s="2" t="s">
        <v>309</v>
      </c>
      <c r="AC256" s="2" t="s">
        <v>59</v>
      </c>
      <c r="AD256" s="2" t="s">
        <v>1315</v>
      </c>
      <c r="AE256" s="2" t="str">
        <f>+VLOOKUP(H256,'Mapeo Ramos'!A:C,3,0)</f>
        <v>Autos Cat. 1</v>
      </c>
      <c r="AF256" t="str">
        <f>+VLOOKUP(AE256,'Mapeo Ramos'!C:D,2,0)</f>
        <v>Autos</v>
      </c>
      <c r="AG256" t="str">
        <f>+VLOOKUP(X256,'Mapeo Ramos'!I:J,2,0)</f>
        <v>MAPFRE</v>
      </c>
      <c r="AH256">
        <f t="shared" si="3"/>
        <v>2</v>
      </c>
    </row>
    <row r="257" spans="1:34" ht="12.75" customHeight="1">
      <c r="A257" s="2" t="s">
        <v>1316</v>
      </c>
      <c r="B257" s="2" t="s">
        <v>1317</v>
      </c>
      <c r="C257" s="2" t="s">
        <v>1318</v>
      </c>
      <c r="D257" s="3">
        <v>46055</v>
      </c>
      <c r="E257" s="3">
        <v>46023</v>
      </c>
      <c r="F257" s="3">
        <v>46023</v>
      </c>
      <c r="G257" s="2" t="s">
        <v>643</v>
      </c>
      <c r="H257" s="2" t="s">
        <v>285</v>
      </c>
      <c r="I257" s="2" t="s">
        <v>286</v>
      </c>
      <c r="J257" s="4">
        <v>588.66</v>
      </c>
      <c r="K257" t="s">
        <v>74</v>
      </c>
      <c r="L257" s="4">
        <v>105.96</v>
      </c>
      <c r="M257" t="s">
        <v>74</v>
      </c>
      <c r="N257" s="4">
        <v>105.96</v>
      </c>
      <c r="O257" t="s">
        <v>74</v>
      </c>
      <c r="P257" s="4">
        <v>0</v>
      </c>
      <c r="Q257" t="s">
        <v>74</v>
      </c>
      <c r="R257" s="2" t="s">
        <v>75</v>
      </c>
      <c r="S257" s="4" t="s">
        <v>76</v>
      </c>
      <c r="T257" t="s">
        <v>74</v>
      </c>
      <c r="U257" s="2" t="s">
        <v>650</v>
      </c>
      <c r="V257" s="2" t="s">
        <v>78</v>
      </c>
      <c r="W257" s="2" t="s">
        <v>79</v>
      </c>
      <c r="X257" s="2" t="s">
        <v>248</v>
      </c>
      <c r="Y257" s="2" t="s">
        <v>286</v>
      </c>
      <c r="Z257" s="2" t="s">
        <v>81</v>
      </c>
      <c r="AA257" s="2" t="s">
        <v>644</v>
      </c>
      <c r="AB257" s="2" t="s">
        <v>645</v>
      </c>
      <c r="AC257" s="2" t="s">
        <v>168</v>
      </c>
      <c r="AD257" s="2" t="s">
        <v>646</v>
      </c>
      <c r="AE257" s="2" t="str">
        <f>+VLOOKUP(H257,'Mapeo Ramos'!A:C,3,0)</f>
        <v>Transportes Mercancías</v>
      </c>
      <c r="AF257" t="str">
        <f>+VLOOKUP(AE257,'Mapeo Ramos'!C:D,2,0)</f>
        <v>Transporte</v>
      </c>
      <c r="AG257" t="str">
        <f>+VLOOKUP(X257,'Mapeo Ramos'!I:J,2,0)</f>
        <v>HELVETIA</v>
      </c>
      <c r="AH257">
        <f t="shared" si="3"/>
        <v>1</v>
      </c>
    </row>
    <row r="258" spans="1:34" ht="12.75" customHeight="1">
      <c r="A258" s="2" t="s">
        <v>1319</v>
      </c>
      <c r="B258" s="2" t="s">
        <v>1320</v>
      </c>
      <c r="C258" s="2" t="s">
        <v>1321</v>
      </c>
      <c r="D258" s="3">
        <v>46055</v>
      </c>
      <c r="E258" s="3">
        <v>46054</v>
      </c>
      <c r="F258" s="3">
        <v>46065</v>
      </c>
      <c r="G258" s="2" t="s">
        <v>386</v>
      </c>
      <c r="H258" s="2" t="s">
        <v>214</v>
      </c>
      <c r="I258" s="2" t="s">
        <v>119</v>
      </c>
      <c r="J258" s="4">
        <v>1612.27</v>
      </c>
      <c r="K258" t="s">
        <v>74</v>
      </c>
      <c r="L258" s="4">
        <v>233.78</v>
      </c>
      <c r="M258" t="s">
        <v>74</v>
      </c>
      <c r="N258" s="4">
        <v>193.47</v>
      </c>
      <c r="O258" t="s">
        <v>74</v>
      </c>
      <c r="P258" s="4">
        <v>40.31</v>
      </c>
      <c r="Q258" t="s">
        <v>74</v>
      </c>
      <c r="R258" s="2" t="s">
        <v>75</v>
      </c>
      <c r="S258" s="4" t="s">
        <v>76</v>
      </c>
      <c r="T258" t="s">
        <v>74</v>
      </c>
      <c r="U258" s="2" t="s">
        <v>77</v>
      </c>
      <c r="V258" s="2" t="s">
        <v>138</v>
      </c>
      <c r="W258" s="2" t="s">
        <v>79</v>
      </c>
      <c r="X258" s="2" t="s">
        <v>215</v>
      </c>
      <c r="Y258" s="2" t="s">
        <v>119</v>
      </c>
      <c r="Z258" s="2" t="s">
        <v>81</v>
      </c>
      <c r="AA258" s="2" t="s">
        <v>387</v>
      </c>
      <c r="AB258" s="2" t="s">
        <v>388</v>
      </c>
      <c r="AC258" s="2" t="s">
        <v>168</v>
      </c>
      <c r="AD258" s="2" t="s">
        <v>389</v>
      </c>
      <c r="AE258" s="2" t="str">
        <f>+VLOOKUP(H258,'Mapeo Ramos'!A:C,3,0)</f>
        <v>Autos Cat. 1</v>
      </c>
      <c r="AF258" t="str">
        <f>+VLOOKUP(AE258,'Mapeo Ramos'!C:D,2,0)</f>
        <v>Autos</v>
      </c>
      <c r="AG258" t="str">
        <f>+VLOOKUP(X258,'Mapeo Ramos'!I:J,2,0)</f>
        <v>GENERALI</v>
      </c>
      <c r="AH258">
        <f t="shared" ref="AH258:AH321" si="4">+MONTH(E258)</f>
        <v>2</v>
      </c>
    </row>
    <row r="259" spans="1:34" ht="12.75" customHeight="1">
      <c r="A259" s="2" t="s">
        <v>1322</v>
      </c>
      <c r="B259" s="2" t="s">
        <v>1323</v>
      </c>
      <c r="C259" s="2" t="s">
        <v>1324</v>
      </c>
      <c r="D259" s="3">
        <v>46056</v>
      </c>
      <c r="E259" s="3">
        <v>46023</v>
      </c>
      <c r="F259" s="3">
        <v>46023</v>
      </c>
      <c r="G259" s="2" t="s">
        <v>1325</v>
      </c>
      <c r="H259" s="2" t="s">
        <v>299</v>
      </c>
      <c r="I259" s="2" t="s">
        <v>261</v>
      </c>
      <c r="J259" s="4">
        <v>568.62</v>
      </c>
      <c r="K259" t="s">
        <v>74</v>
      </c>
      <c r="L259" s="4">
        <v>68.23</v>
      </c>
      <c r="M259" t="s">
        <v>74</v>
      </c>
      <c r="N259" s="4">
        <v>68.23</v>
      </c>
      <c r="O259" t="s">
        <v>74</v>
      </c>
      <c r="P259" s="4">
        <v>0</v>
      </c>
      <c r="Q259" t="s">
        <v>74</v>
      </c>
      <c r="R259" s="2" t="s">
        <v>75</v>
      </c>
      <c r="S259" s="4" t="s">
        <v>76</v>
      </c>
      <c r="T259" t="s">
        <v>74</v>
      </c>
      <c r="U259" s="2" t="s">
        <v>77</v>
      </c>
      <c r="V259" s="2" t="s">
        <v>78</v>
      </c>
      <c r="W259" s="2" t="s">
        <v>79</v>
      </c>
      <c r="X259" s="2" t="s">
        <v>300</v>
      </c>
      <c r="Y259" s="2" t="s">
        <v>119</v>
      </c>
      <c r="Z259" s="2" t="s">
        <v>81</v>
      </c>
      <c r="AA259" s="2" t="s">
        <v>82</v>
      </c>
      <c r="AB259" s="2" t="s">
        <v>83</v>
      </c>
      <c r="AC259" s="2" t="s">
        <v>59</v>
      </c>
      <c r="AD259" s="2" t="s">
        <v>1326</v>
      </c>
      <c r="AE259" s="2" t="str">
        <f>+VLOOKUP(H259,'Mapeo Ramos'!A:C,3,0)</f>
        <v>Autos Flotas</v>
      </c>
      <c r="AF259" t="str">
        <f>+VLOOKUP(AE259,'Mapeo Ramos'!C:D,2,0)</f>
        <v>Flotas</v>
      </c>
      <c r="AG259" t="str">
        <f>+VLOOKUP(X259,'Mapeo Ramos'!I:J,2,0)</f>
        <v>ALLIANZ</v>
      </c>
      <c r="AH259">
        <f t="shared" si="4"/>
        <v>1</v>
      </c>
    </row>
    <row r="260" spans="1:34" ht="12.75" customHeight="1">
      <c r="A260" s="2" t="s">
        <v>1327</v>
      </c>
      <c r="B260" s="2" t="s">
        <v>1328</v>
      </c>
      <c r="C260" s="2" t="s">
        <v>1329</v>
      </c>
      <c r="D260" s="3">
        <v>46057</v>
      </c>
      <c r="E260" s="3">
        <v>46057</v>
      </c>
      <c r="F260" s="3">
        <v>46023</v>
      </c>
      <c r="G260" s="2" t="s">
        <v>600</v>
      </c>
      <c r="H260" s="2" t="s">
        <v>349</v>
      </c>
      <c r="I260" s="2" t="s">
        <v>261</v>
      </c>
      <c r="J260" s="4">
        <v>3364.59</v>
      </c>
      <c r="K260" t="s">
        <v>74</v>
      </c>
      <c r="L260" s="4">
        <v>403.75</v>
      </c>
      <c r="M260" t="s">
        <v>74</v>
      </c>
      <c r="N260" s="4">
        <v>403.75</v>
      </c>
      <c r="O260" t="s">
        <v>74</v>
      </c>
      <c r="P260" s="4">
        <v>0</v>
      </c>
      <c r="Q260" t="s">
        <v>74</v>
      </c>
      <c r="R260" s="2" t="s">
        <v>75</v>
      </c>
      <c r="S260" s="4" t="s">
        <v>76</v>
      </c>
      <c r="T260" t="s">
        <v>74</v>
      </c>
      <c r="U260" s="2" t="s">
        <v>77</v>
      </c>
      <c r="V260" s="2" t="s">
        <v>138</v>
      </c>
      <c r="W260" s="2" t="s">
        <v>79</v>
      </c>
      <c r="X260" s="2" t="s">
        <v>300</v>
      </c>
      <c r="Y260" s="2" t="s">
        <v>119</v>
      </c>
      <c r="Z260" s="2" t="s">
        <v>81</v>
      </c>
      <c r="AA260" s="2" t="s">
        <v>406</v>
      </c>
      <c r="AB260" s="2" t="s">
        <v>601</v>
      </c>
      <c r="AC260" s="2" t="s">
        <v>59</v>
      </c>
      <c r="AD260" s="2" t="s">
        <v>602</v>
      </c>
      <c r="AE260" s="2" t="str">
        <f>+VLOOKUP(H260,'Mapeo Ramos'!A:C,3,0)</f>
        <v>Autos Flotas</v>
      </c>
      <c r="AF260" t="str">
        <f>+VLOOKUP(AE260,'Mapeo Ramos'!C:D,2,0)</f>
        <v>Flotas</v>
      </c>
      <c r="AG260" t="str">
        <f>+VLOOKUP(X260,'Mapeo Ramos'!I:J,2,0)</f>
        <v>ALLIANZ</v>
      </c>
      <c r="AH260">
        <f t="shared" si="4"/>
        <v>2</v>
      </c>
    </row>
    <row r="261" spans="1:34" ht="12.75" customHeight="1">
      <c r="A261" s="2" t="s">
        <v>1330</v>
      </c>
      <c r="B261" s="2" t="s">
        <v>1331</v>
      </c>
      <c r="C261" s="2" t="s">
        <v>1332</v>
      </c>
      <c r="D261" s="3">
        <v>46057</v>
      </c>
      <c r="E261" s="3">
        <v>46057</v>
      </c>
      <c r="F261" s="3">
        <v>46023</v>
      </c>
      <c r="G261" s="2" t="s">
        <v>600</v>
      </c>
      <c r="H261" s="2" t="s">
        <v>349</v>
      </c>
      <c r="I261" s="2" t="s">
        <v>261</v>
      </c>
      <c r="J261" s="4">
        <v>3364.59</v>
      </c>
      <c r="K261" t="s">
        <v>74</v>
      </c>
      <c r="L261" s="4">
        <v>403.75</v>
      </c>
      <c r="M261" t="s">
        <v>74</v>
      </c>
      <c r="N261" s="4">
        <v>403.75</v>
      </c>
      <c r="O261" t="s">
        <v>74</v>
      </c>
      <c r="P261" s="4">
        <v>0</v>
      </c>
      <c r="Q261" t="s">
        <v>74</v>
      </c>
      <c r="R261" s="2" t="s">
        <v>75</v>
      </c>
      <c r="S261" s="4" t="s">
        <v>76</v>
      </c>
      <c r="T261" t="s">
        <v>74</v>
      </c>
      <c r="U261" s="2" t="s">
        <v>77</v>
      </c>
      <c r="V261" s="2" t="s">
        <v>138</v>
      </c>
      <c r="W261" s="2" t="s">
        <v>79</v>
      </c>
      <c r="X261" s="2" t="s">
        <v>300</v>
      </c>
      <c r="Y261" s="2" t="s">
        <v>119</v>
      </c>
      <c r="Z261" s="2" t="s">
        <v>81</v>
      </c>
      <c r="AA261" s="2" t="s">
        <v>406</v>
      </c>
      <c r="AB261" s="2" t="s">
        <v>601</v>
      </c>
      <c r="AC261" s="2" t="s">
        <v>59</v>
      </c>
      <c r="AD261" s="2" t="s">
        <v>602</v>
      </c>
      <c r="AE261" s="2" t="str">
        <f>+VLOOKUP(H261,'Mapeo Ramos'!A:C,3,0)</f>
        <v>Autos Flotas</v>
      </c>
      <c r="AF261" t="str">
        <f>+VLOOKUP(AE261,'Mapeo Ramos'!C:D,2,0)</f>
        <v>Flotas</v>
      </c>
      <c r="AG261" t="str">
        <f>+VLOOKUP(X261,'Mapeo Ramos'!I:J,2,0)</f>
        <v>ALLIANZ</v>
      </c>
      <c r="AH261">
        <f t="shared" si="4"/>
        <v>2</v>
      </c>
    </row>
    <row r="262" spans="1:34" ht="12.75" customHeight="1">
      <c r="A262" s="2" t="s">
        <v>1333</v>
      </c>
      <c r="B262" s="2" t="s">
        <v>1334</v>
      </c>
      <c r="C262" s="2" t="s">
        <v>1335</v>
      </c>
      <c r="D262" s="3">
        <v>46057</v>
      </c>
      <c r="E262" s="3">
        <v>46057</v>
      </c>
      <c r="F262" s="3">
        <v>46023</v>
      </c>
      <c r="G262" s="2" t="s">
        <v>412</v>
      </c>
      <c r="H262" s="2" t="s">
        <v>349</v>
      </c>
      <c r="I262" s="2" t="s">
        <v>261</v>
      </c>
      <c r="J262" s="4">
        <v>1291.72</v>
      </c>
      <c r="K262" t="s">
        <v>74</v>
      </c>
      <c r="L262" s="4">
        <v>155.01</v>
      </c>
      <c r="M262" t="s">
        <v>74</v>
      </c>
      <c r="N262" s="4">
        <v>155.01</v>
      </c>
      <c r="O262" t="s">
        <v>74</v>
      </c>
      <c r="P262" s="4">
        <v>0</v>
      </c>
      <c r="Q262" t="s">
        <v>74</v>
      </c>
      <c r="R262" s="2" t="s">
        <v>75</v>
      </c>
      <c r="S262" s="4" t="s">
        <v>76</v>
      </c>
      <c r="T262" t="s">
        <v>74</v>
      </c>
      <c r="U262" s="2" t="s">
        <v>650</v>
      </c>
      <c r="V262" s="2" t="s">
        <v>138</v>
      </c>
      <c r="W262" s="2" t="s">
        <v>79</v>
      </c>
      <c r="X262" s="2" t="s">
        <v>300</v>
      </c>
      <c r="Y262" s="2" t="s">
        <v>119</v>
      </c>
      <c r="Z262" s="2" t="s">
        <v>81</v>
      </c>
      <c r="AA262" s="2" t="s">
        <v>198</v>
      </c>
      <c r="AB262" s="2" t="s">
        <v>199</v>
      </c>
      <c r="AC262" s="2" t="s">
        <v>59</v>
      </c>
      <c r="AD262" s="2" t="s">
        <v>413</v>
      </c>
      <c r="AE262" s="2" t="str">
        <f>+VLOOKUP(H262,'Mapeo Ramos'!A:C,3,0)</f>
        <v>Autos Flotas</v>
      </c>
      <c r="AF262" t="str">
        <f>+VLOOKUP(AE262,'Mapeo Ramos'!C:D,2,0)</f>
        <v>Flotas</v>
      </c>
      <c r="AG262" t="str">
        <f>+VLOOKUP(X262,'Mapeo Ramos'!I:J,2,0)</f>
        <v>ALLIANZ</v>
      </c>
      <c r="AH262">
        <f t="shared" si="4"/>
        <v>2</v>
      </c>
    </row>
    <row r="263" spans="1:34" ht="12.75" customHeight="1">
      <c r="A263" s="2" t="s">
        <v>1336</v>
      </c>
      <c r="B263" s="2" t="s">
        <v>1337</v>
      </c>
      <c r="C263" s="2" t="s">
        <v>1338</v>
      </c>
      <c r="D263" s="3">
        <v>46058</v>
      </c>
      <c r="E263" s="3">
        <v>46054</v>
      </c>
      <c r="F263" s="3">
        <v>46058</v>
      </c>
      <c r="G263" s="2" t="s">
        <v>117</v>
      </c>
      <c r="H263" s="2" t="s">
        <v>118</v>
      </c>
      <c r="I263" s="2" t="s">
        <v>119</v>
      </c>
      <c r="J263" s="4">
        <v>639.86</v>
      </c>
      <c r="K263" t="s">
        <v>74</v>
      </c>
      <c r="L263" s="4">
        <v>76.78</v>
      </c>
      <c r="M263" t="s">
        <v>74</v>
      </c>
      <c r="N263" s="4">
        <v>76.78</v>
      </c>
      <c r="O263" t="s">
        <v>74</v>
      </c>
      <c r="P263" s="4">
        <v>0</v>
      </c>
      <c r="Q263" t="s">
        <v>74</v>
      </c>
      <c r="R263" s="2" t="s">
        <v>75</v>
      </c>
      <c r="S263" s="4" t="s">
        <v>76</v>
      </c>
      <c r="T263" t="s">
        <v>74</v>
      </c>
      <c r="U263" s="2" t="s">
        <v>77</v>
      </c>
      <c r="V263" s="2" t="s">
        <v>138</v>
      </c>
      <c r="W263" s="2" t="s">
        <v>79</v>
      </c>
      <c r="X263" s="2" t="s">
        <v>80</v>
      </c>
      <c r="Y263" s="2" t="s">
        <v>119</v>
      </c>
      <c r="Z263" s="2" t="s">
        <v>81</v>
      </c>
      <c r="AA263" s="2" t="s">
        <v>120</v>
      </c>
      <c r="AB263" s="2" t="s">
        <v>121</v>
      </c>
      <c r="AC263" s="2" t="s">
        <v>59</v>
      </c>
      <c r="AD263" s="2" t="s">
        <v>122</v>
      </c>
      <c r="AE263" s="2" t="str">
        <f>+VLOOKUP(H263,'Mapeo Ramos'!A:C,3,0)</f>
        <v>Autos Cat. 1</v>
      </c>
      <c r="AF263" t="str">
        <f>+VLOOKUP(AE263,'Mapeo Ramos'!C:D,2,0)</f>
        <v>Autos</v>
      </c>
      <c r="AG263" t="str">
        <f>+VLOOKUP(X263,'Mapeo Ramos'!I:J,2,0)</f>
        <v>OCCIDENT</v>
      </c>
      <c r="AH263">
        <f t="shared" si="4"/>
        <v>2</v>
      </c>
    </row>
    <row r="264" spans="1:34" ht="12.75" customHeight="1">
      <c r="A264" s="2" t="s">
        <v>1339</v>
      </c>
      <c r="B264" s="2" t="s">
        <v>1340</v>
      </c>
      <c r="C264" s="2" t="s">
        <v>1341</v>
      </c>
      <c r="D264" s="3">
        <v>46058</v>
      </c>
      <c r="E264" s="3">
        <v>46054</v>
      </c>
      <c r="F264" s="3">
        <v>46058</v>
      </c>
      <c r="G264" s="2" t="s">
        <v>117</v>
      </c>
      <c r="H264" s="2" t="s">
        <v>118</v>
      </c>
      <c r="I264" s="2" t="s">
        <v>119</v>
      </c>
      <c r="J264" s="4">
        <v>596.62</v>
      </c>
      <c r="K264" t="s">
        <v>74</v>
      </c>
      <c r="L264" s="4">
        <v>71.59</v>
      </c>
      <c r="M264" t="s">
        <v>74</v>
      </c>
      <c r="N264" s="4">
        <v>71.59</v>
      </c>
      <c r="O264" t="s">
        <v>74</v>
      </c>
      <c r="P264" s="4">
        <v>0</v>
      </c>
      <c r="Q264" t="s">
        <v>74</v>
      </c>
      <c r="R264" s="2" t="s">
        <v>75</v>
      </c>
      <c r="S264" s="4" t="s">
        <v>76</v>
      </c>
      <c r="T264" t="s">
        <v>74</v>
      </c>
      <c r="U264" s="2" t="s">
        <v>77</v>
      </c>
      <c r="V264" s="2" t="s">
        <v>138</v>
      </c>
      <c r="W264" s="2" t="s">
        <v>79</v>
      </c>
      <c r="X264" s="2" t="s">
        <v>80</v>
      </c>
      <c r="Y264" s="2" t="s">
        <v>119</v>
      </c>
      <c r="Z264" s="2" t="s">
        <v>81</v>
      </c>
      <c r="AA264" s="2" t="s">
        <v>120</v>
      </c>
      <c r="AB264" s="2" t="s">
        <v>121</v>
      </c>
      <c r="AC264" s="2" t="s">
        <v>59</v>
      </c>
      <c r="AD264" s="2" t="s">
        <v>122</v>
      </c>
      <c r="AE264" s="2" t="str">
        <f>+VLOOKUP(H264,'Mapeo Ramos'!A:C,3,0)</f>
        <v>Autos Cat. 1</v>
      </c>
      <c r="AF264" t="str">
        <f>+VLOOKUP(AE264,'Mapeo Ramos'!C:D,2,0)</f>
        <v>Autos</v>
      </c>
      <c r="AG264" t="str">
        <f>+VLOOKUP(X264,'Mapeo Ramos'!I:J,2,0)</f>
        <v>OCCIDENT</v>
      </c>
      <c r="AH264">
        <f t="shared" si="4"/>
        <v>2</v>
      </c>
    </row>
    <row r="265" spans="1:34" ht="12.75" customHeight="1">
      <c r="A265" s="2" t="s">
        <v>1342</v>
      </c>
      <c r="B265" s="2" t="s">
        <v>1343</v>
      </c>
      <c r="C265" s="2" t="s">
        <v>1344</v>
      </c>
      <c r="D265" s="3">
        <v>46058</v>
      </c>
      <c r="E265" s="3">
        <v>46054</v>
      </c>
      <c r="F265" s="3">
        <v>46058</v>
      </c>
      <c r="G265" s="2" t="s">
        <v>117</v>
      </c>
      <c r="H265" s="2" t="s">
        <v>118</v>
      </c>
      <c r="I265" s="2" t="s">
        <v>119</v>
      </c>
      <c r="J265" s="4">
        <v>618.26</v>
      </c>
      <c r="K265" t="s">
        <v>74</v>
      </c>
      <c r="L265" s="4">
        <v>74.19</v>
      </c>
      <c r="M265" t="s">
        <v>74</v>
      </c>
      <c r="N265" s="4">
        <v>74.19</v>
      </c>
      <c r="O265" t="s">
        <v>74</v>
      </c>
      <c r="P265" s="4">
        <v>0</v>
      </c>
      <c r="Q265" t="s">
        <v>74</v>
      </c>
      <c r="R265" s="2" t="s">
        <v>75</v>
      </c>
      <c r="S265" s="4" t="s">
        <v>76</v>
      </c>
      <c r="T265" t="s">
        <v>74</v>
      </c>
      <c r="U265" s="2" t="s">
        <v>77</v>
      </c>
      <c r="V265" s="2" t="s">
        <v>138</v>
      </c>
      <c r="W265" s="2" t="s">
        <v>79</v>
      </c>
      <c r="X265" s="2" t="s">
        <v>80</v>
      </c>
      <c r="Y265" s="2" t="s">
        <v>119</v>
      </c>
      <c r="Z265" s="2" t="s">
        <v>81</v>
      </c>
      <c r="AA265" s="2" t="s">
        <v>120</v>
      </c>
      <c r="AB265" s="2" t="s">
        <v>121</v>
      </c>
      <c r="AC265" s="2" t="s">
        <v>59</v>
      </c>
      <c r="AD265" s="2" t="s">
        <v>122</v>
      </c>
      <c r="AE265" s="2" t="str">
        <f>+VLOOKUP(H265,'Mapeo Ramos'!A:C,3,0)</f>
        <v>Autos Cat. 1</v>
      </c>
      <c r="AF265" t="str">
        <f>+VLOOKUP(AE265,'Mapeo Ramos'!C:D,2,0)</f>
        <v>Autos</v>
      </c>
      <c r="AG265" t="str">
        <f>+VLOOKUP(X265,'Mapeo Ramos'!I:J,2,0)</f>
        <v>OCCIDENT</v>
      </c>
      <c r="AH265">
        <f t="shared" si="4"/>
        <v>2</v>
      </c>
    </row>
    <row r="266" spans="1:34" ht="12.75" customHeight="1">
      <c r="A266" s="2" t="s">
        <v>1345</v>
      </c>
      <c r="B266" s="2" t="s">
        <v>1346</v>
      </c>
      <c r="C266" s="2" t="s">
        <v>1347</v>
      </c>
      <c r="D266" s="3">
        <v>46058</v>
      </c>
      <c r="E266" s="3">
        <v>46054</v>
      </c>
      <c r="F266" s="3">
        <v>46058</v>
      </c>
      <c r="G266" s="2" t="s">
        <v>117</v>
      </c>
      <c r="H266" s="2" t="s">
        <v>118</v>
      </c>
      <c r="I266" s="2" t="s">
        <v>119</v>
      </c>
      <c r="J266" s="4">
        <v>660.9</v>
      </c>
      <c r="K266" t="s">
        <v>74</v>
      </c>
      <c r="L266" s="4">
        <v>79.3</v>
      </c>
      <c r="M266" t="s">
        <v>74</v>
      </c>
      <c r="N266" s="4">
        <v>79.3</v>
      </c>
      <c r="O266" t="s">
        <v>74</v>
      </c>
      <c r="P266" s="4">
        <v>0</v>
      </c>
      <c r="Q266" t="s">
        <v>74</v>
      </c>
      <c r="R266" s="2" t="s">
        <v>75</v>
      </c>
      <c r="S266" s="4" t="s">
        <v>76</v>
      </c>
      <c r="T266" t="s">
        <v>74</v>
      </c>
      <c r="U266" s="2" t="s">
        <v>77</v>
      </c>
      <c r="V266" s="2" t="s">
        <v>138</v>
      </c>
      <c r="W266" s="2" t="s">
        <v>79</v>
      </c>
      <c r="X266" s="2" t="s">
        <v>80</v>
      </c>
      <c r="Y266" s="2" t="s">
        <v>119</v>
      </c>
      <c r="Z266" s="2" t="s">
        <v>81</v>
      </c>
      <c r="AA266" s="2" t="s">
        <v>120</v>
      </c>
      <c r="AB266" s="2" t="s">
        <v>121</v>
      </c>
      <c r="AC266" s="2" t="s">
        <v>59</v>
      </c>
      <c r="AD266" s="2" t="s">
        <v>122</v>
      </c>
      <c r="AE266" s="2" t="str">
        <f>+VLOOKUP(H266,'Mapeo Ramos'!A:C,3,0)</f>
        <v>Autos Cat. 1</v>
      </c>
      <c r="AF266" t="str">
        <f>+VLOOKUP(AE266,'Mapeo Ramos'!C:D,2,0)</f>
        <v>Autos</v>
      </c>
      <c r="AG266" t="str">
        <f>+VLOOKUP(X266,'Mapeo Ramos'!I:J,2,0)</f>
        <v>OCCIDENT</v>
      </c>
      <c r="AH266">
        <f t="shared" si="4"/>
        <v>2</v>
      </c>
    </row>
    <row r="267" spans="1:34" ht="12.75" customHeight="1">
      <c r="A267" s="2" t="s">
        <v>1348</v>
      </c>
      <c r="B267" s="2" t="s">
        <v>1349</v>
      </c>
      <c r="C267" s="2" t="s">
        <v>1350</v>
      </c>
      <c r="D267" s="3">
        <v>46058</v>
      </c>
      <c r="E267" s="3">
        <v>46054</v>
      </c>
      <c r="F267" s="3">
        <v>46058</v>
      </c>
      <c r="G267" s="2" t="s">
        <v>117</v>
      </c>
      <c r="H267" s="2" t="s">
        <v>118</v>
      </c>
      <c r="I267" s="2" t="s">
        <v>119</v>
      </c>
      <c r="J267" s="4">
        <v>626.54999999999995</v>
      </c>
      <c r="K267" t="s">
        <v>74</v>
      </c>
      <c r="L267" s="4">
        <v>75.19</v>
      </c>
      <c r="M267" t="s">
        <v>74</v>
      </c>
      <c r="N267" s="4">
        <v>75.19</v>
      </c>
      <c r="O267" t="s">
        <v>74</v>
      </c>
      <c r="P267" s="4">
        <v>0</v>
      </c>
      <c r="Q267" t="s">
        <v>74</v>
      </c>
      <c r="R267" s="2" t="s">
        <v>75</v>
      </c>
      <c r="S267" s="4" t="s">
        <v>76</v>
      </c>
      <c r="T267" t="s">
        <v>74</v>
      </c>
      <c r="U267" s="2" t="s">
        <v>77</v>
      </c>
      <c r="V267" s="2" t="s">
        <v>138</v>
      </c>
      <c r="W267" s="2" t="s">
        <v>79</v>
      </c>
      <c r="X267" s="2" t="s">
        <v>80</v>
      </c>
      <c r="Y267" s="2" t="s">
        <v>119</v>
      </c>
      <c r="Z267" s="2" t="s">
        <v>81</v>
      </c>
      <c r="AA267" s="2" t="s">
        <v>120</v>
      </c>
      <c r="AB267" s="2" t="s">
        <v>121</v>
      </c>
      <c r="AC267" s="2" t="s">
        <v>59</v>
      </c>
      <c r="AD267" s="2" t="s">
        <v>122</v>
      </c>
      <c r="AE267" s="2" t="str">
        <f>+VLOOKUP(H267,'Mapeo Ramos'!A:C,3,0)</f>
        <v>Autos Cat. 1</v>
      </c>
      <c r="AF267" t="str">
        <f>+VLOOKUP(AE267,'Mapeo Ramos'!C:D,2,0)</f>
        <v>Autos</v>
      </c>
      <c r="AG267" t="str">
        <f>+VLOOKUP(X267,'Mapeo Ramos'!I:J,2,0)</f>
        <v>OCCIDENT</v>
      </c>
      <c r="AH267">
        <f t="shared" si="4"/>
        <v>2</v>
      </c>
    </row>
    <row r="268" spans="1:34" ht="12.75" customHeight="1">
      <c r="A268" s="2" t="s">
        <v>1351</v>
      </c>
      <c r="B268" s="2" t="s">
        <v>1352</v>
      </c>
      <c r="C268" s="2" t="s">
        <v>1353</v>
      </c>
      <c r="D268" s="3">
        <v>46058</v>
      </c>
      <c r="E268" s="3">
        <v>46054</v>
      </c>
      <c r="F268" s="3">
        <v>46066</v>
      </c>
      <c r="G268" s="2" t="s">
        <v>1354</v>
      </c>
      <c r="H268" s="2" t="s">
        <v>118</v>
      </c>
      <c r="I268" s="2" t="s">
        <v>119</v>
      </c>
      <c r="J268" s="4">
        <v>353.42</v>
      </c>
      <c r="K268" t="s">
        <v>74</v>
      </c>
      <c r="L268" s="4">
        <v>42.41</v>
      </c>
      <c r="M268" t="s">
        <v>74</v>
      </c>
      <c r="N268" s="4">
        <v>42.41</v>
      </c>
      <c r="O268" t="s">
        <v>74</v>
      </c>
      <c r="P268" s="4">
        <v>0</v>
      </c>
      <c r="Q268" t="s">
        <v>74</v>
      </c>
      <c r="R268" s="2" t="s">
        <v>75</v>
      </c>
      <c r="S268" s="4" t="s">
        <v>76</v>
      </c>
      <c r="T268" t="s">
        <v>74</v>
      </c>
      <c r="U268" s="2" t="s">
        <v>77</v>
      </c>
      <c r="V268" s="2" t="s">
        <v>138</v>
      </c>
      <c r="W268" s="2" t="s">
        <v>79</v>
      </c>
      <c r="X268" s="2" t="s">
        <v>80</v>
      </c>
      <c r="Y268" s="2" t="s">
        <v>119</v>
      </c>
      <c r="Z268" s="2" t="s">
        <v>81</v>
      </c>
      <c r="AA268" s="2" t="s">
        <v>1167</v>
      </c>
      <c r="AB268" s="2" t="s">
        <v>83</v>
      </c>
      <c r="AC268" s="2" t="s">
        <v>168</v>
      </c>
      <c r="AD268" s="2" t="s">
        <v>1355</v>
      </c>
      <c r="AE268" s="2" t="str">
        <f>+VLOOKUP(H268,'Mapeo Ramos'!A:C,3,0)</f>
        <v>Autos Cat. 1</v>
      </c>
      <c r="AF268" t="str">
        <f>+VLOOKUP(AE268,'Mapeo Ramos'!C:D,2,0)</f>
        <v>Autos</v>
      </c>
      <c r="AG268" t="str">
        <f>+VLOOKUP(X268,'Mapeo Ramos'!I:J,2,0)</f>
        <v>OCCIDENT</v>
      </c>
      <c r="AH268">
        <f t="shared" si="4"/>
        <v>2</v>
      </c>
    </row>
    <row r="269" spans="1:34" ht="12.75" customHeight="1">
      <c r="A269" s="2" t="s">
        <v>1356</v>
      </c>
      <c r="B269" s="2" t="s">
        <v>1357</v>
      </c>
      <c r="C269" s="2" t="s">
        <v>1358</v>
      </c>
      <c r="D269" s="3">
        <v>46060</v>
      </c>
      <c r="E269" s="3">
        <v>46054</v>
      </c>
      <c r="F269" s="3">
        <v>46060</v>
      </c>
      <c r="G269" s="2" t="s">
        <v>117</v>
      </c>
      <c r="H269" s="2" t="s">
        <v>118</v>
      </c>
      <c r="I269" s="2" t="s">
        <v>119</v>
      </c>
      <c r="J269" s="4">
        <v>585.02</v>
      </c>
      <c r="K269" t="s">
        <v>74</v>
      </c>
      <c r="L269" s="4">
        <v>70.2</v>
      </c>
      <c r="M269" t="s">
        <v>74</v>
      </c>
      <c r="N269" s="4">
        <v>70.2</v>
      </c>
      <c r="O269" t="s">
        <v>74</v>
      </c>
      <c r="P269" s="4">
        <v>0</v>
      </c>
      <c r="Q269" t="s">
        <v>74</v>
      </c>
      <c r="R269" s="2" t="s">
        <v>75</v>
      </c>
      <c r="S269" s="4" t="s">
        <v>76</v>
      </c>
      <c r="T269" t="s">
        <v>74</v>
      </c>
      <c r="U269" s="2" t="s">
        <v>77</v>
      </c>
      <c r="V269" s="2" t="s">
        <v>138</v>
      </c>
      <c r="W269" s="2" t="s">
        <v>79</v>
      </c>
      <c r="X269" s="2" t="s">
        <v>80</v>
      </c>
      <c r="Y269" s="2" t="s">
        <v>119</v>
      </c>
      <c r="Z269" s="2" t="s">
        <v>81</v>
      </c>
      <c r="AA269" s="2" t="s">
        <v>120</v>
      </c>
      <c r="AB269" s="2" t="s">
        <v>121</v>
      </c>
      <c r="AC269" s="2" t="s">
        <v>59</v>
      </c>
      <c r="AD269" s="2" t="s">
        <v>122</v>
      </c>
      <c r="AE269" s="2" t="str">
        <f>+VLOOKUP(H269,'Mapeo Ramos'!A:C,3,0)</f>
        <v>Autos Cat. 1</v>
      </c>
      <c r="AF269" t="str">
        <f>+VLOOKUP(AE269,'Mapeo Ramos'!C:D,2,0)</f>
        <v>Autos</v>
      </c>
      <c r="AG269" t="str">
        <f>+VLOOKUP(X269,'Mapeo Ramos'!I:J,2,0)</f>
        <v>OCCIDENT</v>
      </c>
      <c r="AH269">
        <f t="shared" si="4"/>
        <v>2</v>
      </c>
    </row>
    <row r="270" spans="1:34" ht="12.75" customHeight="1">
      <c r="A270" s="2" t="s">
        <v>1359</v>
      </c>
      <c r="B270" s="2" t="s">
        <v>1360</v>
      </c>
      <c r="C270" s="2" t="s">
        <v>1361</v>
      </c>
      <c r="D270" s="3">
        <v>46060</v>
      </c>
      <c r="E270" s="3">
        <v>46044</v>
      </c>
      <c r="F270" s="3">
        <v>46060</v>
      </c>
      <c r="G270" s="2" t="s">
        <v>760</v>
      </c>
      <c r="H270" s="2" t="s">
        <v>1362</v>
      </c>
      <c r="I270" s="2" t="s">
        <v>119</v>
      </c>
      <c r="J270" s="4">
        <v>402.39</v>
      </c>
      <c r="K270" t="s">
        <v>74</v>
      </c>
      <c r="L270" s="4">
        <v>40.229999999999997</v>
      </c>
      <c r="M270" t="s">
        <v>74</v>
      </c>
      <c r="N270" s="4">
        <v>40.229999999999997</v>
      </c>
      <c r="O270" t="s">
        <v>74</v>
      </c>
      <c r="P270" s="4">
        <v>0</v>
      </c>
      <c r="Q270" t="s">
        <v>74</v>
      </c>
      <c r="R270" s="2" t="s">
        <v>75</v>
      </c>
      <c r="S270" s="4" t="s">
        <v>76</v>
      </c>
      <c r="T270" t="s">
        <v>74</v>
      </c>
      <c r="U270" s="2" t="s">
        <v>77</v>
      </c>
      <c r="V270" s="2" t="s">
        <v>138</v>
      </c>
      <c r="W270" s="2" t="s">
        <v>79</v>
      </c>
      <c r="X270" s="2" t="s">
        <v>150</v>
      </c>
      <c r="Y270" s="2" t="s">
        <v>119</v>
      </c>
      <c r="Z270" s="2" t="s">
        <v>81</v>
      </c>
      <c r="AA270" s="2" t="s">
        <v>542</v>
      </c>
      <c r="AB270" s="2" t="s">
        <v>83</v>
      </c>
      <c r="AC270" s="2" t="s">
        <v>168</v>
      </c>
      <c r="AD270" s="2" t="s">
        <v>761</v>
      </c>
      <c r="AE270" s="2" t="str">
        <f>+VLOOKUP(H270,'Mapeo Ramos'!A:C,3,0)</f>
        <v>Autos Cat. 2</v>
      </c>
      <c r="AF270" t="str">
        <f>+VLOOKUP(AE270,'Mapeo Ramos'!C:D,2,0)</f>
        <v>Flotas</v>
      </c>
      <c r="AG270" t="str">
        <f>+VLOOKUP(X270,'Mapeo Ramos'!I:J,2,0)</f>
        <v>MAPFRE</v>
      </c>
      <c r="AH270">
        <f t="shared" si="4"/>
        <v>1</v>
      </c>
    </row>
    <row r="271" spans="1:34" ht="12.75" customHeight="1">
      <c r="A271" s="2" t="s">
        <v>1363</v>
      </c>
      <c r="B271" s="2" t="s">
        <v>1364</v>
      </c>
      <c r="C271" s="2" t="s">
        <v>1365</v>
      </c>
      <c r="D271" s="3">
        <v>46062</v>
      </c>
      <c r="E271" s="3">
        <v>46054</v>
      </c>
      <c r="F271" s="3">
        <v>46054</v>
      </c>
      <c r="G271" s="2" t="s">
        <v>1366</v>
      </c>
      <c r="H271" s="2" t="s">
        <v>1367</v>
      </c>
      <c r="I271" s="2" t="s">
        <v>164</v>
      </c>
      <c r="J271" s="4">
        <v>409.94</v>
      </c>
      <c r="K271" t="s">
        <v>74</v>
      </c>
      <c r="L271" s="4">
        <v>63.34</v>
      </c>
      <c r="M271" t="s">
        <v>74</v>
      </c>
      <c r="N271" s="4">
        <v>63.34</v>
      </c>
      <c r="O271" t="s">
        <v>74</v>
      </c>
      <c r="P271" s="4">
        <v>0</v>
      </c>
      <c r="Q271" t="s">
        <v>74</v>
      </c>
      <c r="R271" s="2" t="s">
        <v>75</v>
      </c>
      <c r="S271" s="4" t="s">
        <v>76</v>
      </c>
      <c r="T271" t="s">
        <v>74</v>
      </c>
      <c r="U271" s="2" t="s">
        <v>77</v>
      </c>
      <c r="V271" s="2" t="s">
        <v>78</v>
      </c>
      <c r="W271" s="2" t="s">
        <v>79</v>
      </c>
      <c r="X271" s="2" t="s">
        <v>300</v>
      </c>
      <c r="Y271" s="2" t="s">
        <v>164</v>
      </c>
      <c r="Z271" s="2" t="s">
        <v>60</v>
      </c>
      <c r="AA271" s="2" t="s">
        <v>542</v>
      </c>
      <c r="AB271" s="2" t="s">
        <v>83</v>
      </c>
      <c r="AC271" s="2" t="s">
        <v>168</v>
      </c>
      <c r="AD271" s="2" t="s">
        <v>1368</v>
      </c>
      <c r="AE271" s="2" t="str">
        <f>+VLOOKUP(H271,'Mapeo Ramos'!A:C,3,0)</f>
        <v>Vida Ahorro Individual</v>
      </c>
      <c r="AF271" t="str">
        <f>+VLOOKUP(AE271,'Mapeo Ramos'!C:D,2,0)</f>
        <v>Vida Ahorro Particular</v>
      </c>
      <c r="AG271" t="str">
        <f>+VLOOKUP(X271,'Mapeo Ramos'!I:J,2,0)</f>
        <v>ALLIANZ</v>
      </c>
      <c r="AH271">
        <f t="shared" si="4"/>
        <v>2</v>
      </c>
    </row>
    <row r="272" spans="1:34" ht="12.75" customHeight="1">
      <c r="A272" s="2" t="s">
        <v>1369</v>
      </c>
      <c r="B272" s="2" t="s">
        <v>1370</v>
      </c>
      <c r="C272" s="2" t="s">
        <v>1371</v>
      </c>
      <c r="D272" s="3">
        <v>46062</v>
      </c>
      <c r="E272" s="3">
        <v>46023</v>
      </c>
      <c r="F272" s="3">
        <v>46023</v>
      </c>
      <c r="G272" s="2" t="s">
        <v>246</v>
      </c>
      <c r="H272" s="2" t="s">
        <v>247</v>
      </c>
      <c r="I272" s="2" t="s">
        <v>119</v>
      </c>
      <c r="J272" s="4">
        <v>1820.23</v>
      </c>
      <c r="K272" t="s">
        <v>74</v>
      </c>
      <c r="L272" s="4">
        <v>254.83</v>
      </c>
      <c r="M272" t="s">
        <v>74</v>
      </c>
      <c r="N272" s="4">
        <v>254.83</v>
      </c>
      <c r="O272" t="s">
        <v>74</v>
      </c>
      <c r="P272" s="4">
        <v>0</v>
      </c>
      <c r="Q272" t="s">
        <v>74</v>
      </c>
      <c r="R272" s="2" t="s">
        <v>75</v>
      </c>
      <c r="S272" s="4" t="s">
        <v>76</v>
      </c>
      <c r="T272" t="s">
        <v>74</v>
      </c>
      <c r="U272" s="2" t="s">
        <v>77</v>
      </c>
      <c r="V272" s="2" t="s">
        <v>138</v>
      </c>
      <c r="W272" s="2" t="s">
        <v>79</v>
      </c>
      <c r="X272" s="2" t="s">
        <v>248</v>
      </c>
      <c r="Y272" s="2" t="s">
        <v>119</v>
      </c>
      <c r="Z272" s="2" t="s">
        <v>81</v>
      </c>
      <c r="AA272" s="2" t="s">
        <v>249</v>
      </c>
      <c r="AB272" s="2" t="s">
        <v>250</v>
      </c>
      <c r="AC272" s="2" t="s">
        <v>59</v>
      </c>
      <c r="AD272" s="2" t="s">
        <v>251</v>
      </c>
      <c r="AE272" s="2" t="str">
        <f>+VLOOKUP(H272,'Mapeo Ramos'!A:C,3,0)</f>
        <v>Autos Cat. 2</v>
      </c>
      <c r="AF272" t="str">
        <f>+VLOOKUP(AE272,'Mapeo Ramos'!C:D,2,0)</f>
        <v>Flotas</v>
      </c>
      <c r="AG272" t="str">
        <f>+VLOOKUP(X272,'Mapeo Ramos'!I:J,2,0)</f>
        <v>HELVETIA</v>
      </c>
      <c r="AH272">
        <f t="shared" si="4"/>
        <v>1</v>
      </c>
    </row>
    <row r="273" spans="1:34" ht="12.75" customHeight="1">
      <c r="A273" s="2" t="s">
        <v>1372</v>
      </c>
      <c r="B273" s="2" t="s">
        <v>1373</v>
      </c>
      <c r="C273" s="2" t="s">
        <v>1374</v>
      </c>
      <c r="D273" s="3">
        <v>46062</v>
      </c>
      <c r="E273" s="3">
        <v>46023</v>
      </c>
      <c r="F273" s="3">
        <v>46023</v>
      </c>
      <c r="G273" s="2" t="s">
        <v>246</v>
      </c>
      <c r="H273" s="2" t="s">
        <v>247</v>
      </c>
      <c r="I273" s="2" t="s">
        <v>119</v>
      </c>
      <c r="J273" s="4">
        <v>1842.8</v>
      </c>
      <c r="K273" t="s">
        <v>74</v>
      </c>
      <c r="L273" s="4">
        <v>257.99</v>
      </c>
      <c r="M273" t="s">
        <v>74</v>
      </c>
      <c r="N273" s="4">
        <v>257.99</v>
      </c>
      <c r="O273" t="s">
        <v>74</v>
      </c>
      <c r="P273" s="4">
        <v>0</v>
      </c>
      <c r="Q273" t="s">
        <v>74</v>
      </c>
      <c r="R273" s="2" t="s">
        <v>75</v>
      </c>
      <c r="S273" s="4" t="s">
        <v>76</v>
      </c>
      <c r="T273" t="s">
        <v>74</v>
      </c>
      <c r="U273" s="2" t="s">
        <v>77</v>
      </c>
      <c r="V273" s="2" t="s">
        <v>78</v>
      </c>
      <c r="W273" s="2" t="s">
        <v>79</v>
      </c>
      <c r="X273" s="2" t="s">
        <v>248</v>
      </c>
      <c r="Y273" s="2" t="s">
        <v>119</v>
      </c>
      <c r="Z273" s="2" t="s">
        <v>81</v>
      </c>
      <c r="AA273" s="2" t="s">
        <v>249</v>
      </c>
      <c r="AB273" s="2" t="s">
        <v>250</v>
      </c>
      <c r="AC273" s="2" t="s">
        <v>59</v>
      </c>
      <c r="AD273" s="2" t="s">
        <v>251</v>
      </c>
      <c r="AE273" s="2" t="str">
        <f>+VLOOKUP(H273,'Mapeo Ramos'!A:C,3,0)</f>
        <v>Autos Cat. 2</v>
      </c>
      <c r="AF273" t="str">
        <f>+VLOOKUP(AE273,'Mapeo Ramos'!C:D,2,0)</f>
        <v>Flotas</v>
      </c>
      <c r="AG273" t="str">
        <f>+VLOOKUP(X273,'Mapeo Ramos'!I:J,2,0)</f>
        <v>HELVETIA</v>
      </c>
      <c r="AH273">
        <f t="shared" si="4"/>
        <v>1</v>
      </c>
    </row>
    <row r="274" spans="1:34" ht="12.75" customHeight="1">
      <c r="A274" s="2" t="s">
        <v>1375</v>
      </c>
      <c r="B274" s="2" t="s">
        <v>1376</v>
      </c>
      <c r="C274" s="2" t="s">
        <v>1377</v>
      </c>
      <c r="D274" s="3">
        <v>46063</v>
      </c>
      <c r="E274" s="3">
        <v>46023</v>
      </c>
      <c r="F274" s="3">
        <v>46023</v>
      </c>
      <c r="G274" s="2" t="s">
        <v>246</v>
      </c>
      <c r="H274" s="2" t="s">
        <v>349</v>
      </c>
      <c r="I274" s="2" t="s">
        <v>261</v>
      </c>
      <c r="J274" s="4">
        <v>2087.6999999999998</v>
      </c>
      <c r="K274" t="s">
        <v>74</v>
      </c>
      <c r="L274" s="4">
        <v>250.52</v>
      </c>
      <c r="M274" t="s">
        <v>74</v>
      </c>
      <c r="N274" s="4">
        <v>250.52</v>
      </c>
      <c r="O274" t="s">
        <v>74</v>
      </c>
      <c r="P274" s="4">
        <v>0</v>
      </c>
      <c r="Q274" t="s">
        <v>74</v>
      </c>
      <c r="R274" s="2" t="s">
        <v>75</v>
      </c>
      <c r="S274" s="4" t="s">
        <v>76</v>
      </c>
      <c r="T274" t="s">
        <v>74</v>
      </c>
      <c r="U274" s="2" t="s">
        <v>77</v>
      </c>
      <c r="V274" s="2" t="s">
        <v>78</v>
      </c>
      <c r="W274" s="2" t="s">
        <v>79</v>
      </c>
      <c r="X274" s="2" t="s">
        <v>300</v>
      </c>
      <c r="Y274" s="2" t="s">
        <v>119</v>
      </c>
      <c r="Z274" s="2" t="s">
        <v>81</v>
      </c>
      <c r="AA274" s="2" t="s">
        <v>249</v>
      </c>
      <c r="AB274" s="2" t="s">
        <v>250</v>
      </c>
      <c r="AC274" s="2" t="s">
        <v>59</v>
      </c>
      <c r="AD274" s="2" t="s">
        <v>251</v>
      </c>
      <c r="AE274" s="2" t="str">
        <f>+VLOOKUP(H274,'Mapeo Ramos'!A:C,3,0)</f>
        <v>Autos Flotas</v>
      </c>
      <c r="AF274" t="str">
        <f>+VLOOKUP(AE274,'Mapeo Ramos'!C:D,2,0)</f>
        <v>Flotas</v>
      </c>
      <c r="AG274" t="str">
        <f>+VLOOKUP(X274,'Mapeo Ramos'!I:J,2,0)</f>
        <v>ALLIANZ</v>
      </c>
      <c r="AH274">
        <f t="shared" si="4"/>
        <v>1</v>
      </c>
    </row>
    <row r="275" spans="1:34" ht="12.75" customHeight="1">
      <c r="A275" s="2" t="s">
        <v>1378</v>
      </c>
      <c r="B275" s="2" t="s">
        <v>1379</v>
      </c>
      <c r="C275" s="2" t="s">
        <v>1380</v>
      </c>
      <c r="D275" s="3">
        <v>46063</v>
      </c>
      <c r="E275" s="3">
        <v>46023</v>
      </c>
      <c r="F275" s="3">
        <v>46023</v>
      </c>
      <c r="G275" s="2" t="s">
        <v>1381</v>
      </c>
      <c r="H275" s="2" t="s">
        <v>349</v>
      </c>
      <c r="I275" s="2" t="s">
        <v>261</v>
      </c>
      <c r="J275" s="4">
        <v>919.27</v>
      </c>
      <c r="K275" t="s">
        <v>74</v>
      </c>
      <c r="L275" s="4">
        <v>110.31</v>
      </c>
      <c r="M275" t="s">
        <v>74</v>
      </c>
      <c r="N275" s="4">
        <v>110.31</v>
      </c>
      <c r="O275" t="s">
        <v>74</v>
      </c>
      <c r="P275" s="4">
        <v>0</v>
      </c>
      <c r="Q275" t="s">
        <v>74</v>
      </c>
      <c r="R275" s="2" t="s">
        <v>75</v>
      </c>
      <c r="S275" s="4" t="s">
        <v>76</v>
      </c>
      <c r="T275" t="s">
        <v>74</v>
      </c>
      <c r="U275" s="2" t="s">
        <v>77</v>
      </c>
      <c r="V275" s="2" t="s">
        <v>78</v>
      </c>
      <c r="W275" s="2" t="s">
        <v>79</v>
      </c>
      <c r="X275" s="2" t="s">
        <v>300</v>
      </c>
      <c r="Y275" s="2" t="s">
        <v>119</v>
      </c>
      <c r="Z275" s="2" t="s">
        <v>81</v>
      </c>
      <c r="AA275" s="2" t="s">
        <v>542</v>
      </c>
      <c r="AB275" s="2" t="s">
        <v>747</v>
      </c>
      <c r="AC275" s="2" t="s">
        <v>59</v>
      </c>
      <c r="AD275" s="2" t="s">
        <v>1382</v>
      </c>
      <c r="AE275" s="2" t="str">
        <f>+VLOOKUP(H275,'Mapeo Ramos'!A:C,3,0)</f>
        <v>Autos Flotas</v>
      </c>
      <c r="AF275" t="str">
        <f>+VLOOKUP(AE275,'Mapeo Ramos'!C:D,2,0)</f>
        <v>Flotas</v>
      </c>
      <c r="AG275" t="str">
        <f>+VLOOKUP(X275,'Mapeo Ramos'!I:J,2,0)</f>
        <v>ALLIANZ</v>
      </c>
      <c r="AH275">
        <f t="shared" si="4"/>
        <v>1</v>
      </c>
    </row>
    <row r="276" spans="1:34" ht="12.75" customHeight="1">
      <c r="A276" s="2" t="s">
        <v>1383</v>
      </c>
      <c r="B276" s="2" t="s">
        <v>1384</v>
      </c>
      <c r="C276" s="2" t="s">
        <v>1385</v>
      </c>
      <c r="D276" s="3">
        <v>46065</v>
      </c>
      <c r="E276" s="3">
        <v>46054</v>
      </c>
      <c r="F276" s="3">
        <v>46065</v>
      </c>
      <c r="G276" s="2" t="s">
        <v>386</v>
      </c>
      <c r="H276" s="2" t="s">
        <v>214</v>
      </c>
      <c r="I276" s="2" t="s">
        <v>119</v>
      </c>
      <c r="J276" s="4">
        <v>2329.9699999999998</v>
      </c>
      <c r="K276" t="s">
        <v>74</v>
      </c>
      <c r="L276" s="4">
        <v>337.85</v>
      </c>
      <c r="M276" t="s">
        <v>74</v>
      </c>
      <c r="N276" s="4">
        <v>279.60000000000002</v>
      </c>
      <c r="O276" t="s">
        <v>74</v>
      </c>
      <c r="P276" s="4">
        <v>58.25</v>
      </c>
      <c r="Q276" t="s">
        <v>74</v>
      </c>
      <c r="R276" s="2" t="s">
        <v>75</v>
      </c>
      <c r="S276" s="4" t="s">
        <v>76</v>
      </c>
      <c r="T276" t="s">
        <v>74</v>
      </c>
      <c r="U276" s="2" t="s">
        <v>77</v>
      </c>
      <c r="V276" s="2" t="s">
        <v>138</v>
      </c>
      <c r="W276" s="2" t="s">
        <v>79</v>
      </c>
      <c r="X276" s="2" t="s">
        <v>215</v>
      </c>
      <c r="Y276" s="2" t="s">
        <v>119</v>
      </c>
      <c r="Z276" s="2" t="s">
        <v>81</v>
      </c>
      <c r="AA276" s="2" t="s">
        <v>387</v>
      </c>
      <c r="AB276" s="2" t="s">
        <v>388</v>
      </c>
      <c r="AC276" s="2" t="s">
        <v>168</v>
      </c>
      <c r="AD276" s="2" t="s">
        <v>389</v>
      </c>
      <c r="AE276" s="2" t="str">
        <f>+VLOOKUP(H276,'Mapeo Ramos'!A:C,3,0)</f>
        <v>Autos Cat. 1</v>
      </c>
      <c r="AF276" t="str">
        <f>+VLOOKUP(AE276,'Mapeo Ramos'!C:D,2,0)</f>
        <v>Autos</v>
      </c>
      <c r="AG276" t="str">
        <f>+VLOOKUP(X276,'Mapeo Ramos'!I:J,2,0)</f>
        <v>GENERALI</v>
      </c>
      <c r="AH276">
        <f t="shared" si="4"/>
        <v>2</v>
      </c>
    </row>
    <row r="277" spans="1:34" ht="12.75" customHeight="1">
      <c r="A277" s="2" t="s">
        <v>1386</v>
      </c>
      <c r="B277" s="2" t="s">
        <v>1387</v>
      </c>
      <c r="C277" s="2" t="s">
        <v>1388</v>
      </c>
      <c r="D277" s="3">
        <v>46066</v>
      </c>
      <c r="E277" s="3">
        <v>46066</v>
      </c>
      <c r="F277" s="3">
        <v>46057</v>
      </c>
      <c r="G277" s="2" t="s">
        <v>1389</v>
      </c>
      <c r="H277" s="2" t="s">
        <v>285</v>
      </c>
      <c r="I277" s="2" t="s">
        <v>286</v>
      </c>
      <c r="J277" s="4">
        <v>972.09</v>
      </c>
      <c r="K277" t="s">
        <v>74</v>
      </c>
      <c r="L277" s="4">
        <v>174.98</v>
      </c>
      <c r="M277" t="s">
        <v>74</v>
      </c>
      <c r="N277" s="4">
        <v>174.98</v>
      </c>
      <c r="O277" t="s">
        <v>74</v>
      </c>
      <c r="P277" s="4">
        <v>0</v>
      </c>
      <c r="Q277" t="s">
        <v>74</v>
      </c>
      <c r="R277" s="2" t="s">
        <v>75</v>
      </c>
      <c r="S277" s="4" t="s">
        <v>76</v>
      </c>
      <c r="T277" t="s">
        <v>74</v>
      </c>
      <c r="U277" s="2" t="s">
        <v>650</v>
      </c>
      <c r="V277" s="2" t="s">
        <v>138</v>
      </c>
      <c r="W277" s="2" t="s">
        <v>79</v>
      </c>
      <c r="X277" s="2" t="s">
        <v>248</v>
      </c>
      <c r="Y277" s="2" t="s">
        <v>286</v>
      </c>
      <c r="Z277" s="2" t="s">
        <v>81</v>
      </c>
      <c r="AA277" s="2" t="s">
        <v>1390</v>
      </c>
      <c r="AB277" s="2" t="s">
        <v>1391</v>
      </c>
      <c r="AC277" s="2" t="s">
        <v>59</v>
      </c>
      <c r="AD277" s="2" t="s">
        <v>1392</v>
      </c>
      <c r="AE277" s="2" t="str">
        <f>+VLOOKUP(H277,'Mapeo Ramos'!A:C,3,0)</f>
        <v>Transportes Mercancías</v>
      </c>
      <c r="AF277" t="str">
        <f>+VLOOKUP(AE277,'Mapeo Ramos'!C:D,2,0)</f>
        <v>Transporte</v>
      </c>
      <c r="AG277" t="str">
        <f>+VLOOKUP(X277,'Mapeo Ramos'!I:J,2,0)</f>
        <v>HELVETIA</v>
      </c>
      <c r="AH277">
        <f t="shared" si="4"/>
        <v>2</v>
      </c>
    </row>
    <row r="278" spans="1:34" ht="12.75" customHeight="1">
      <c r="A278" s="2" t="s">
        <v>1393</v>
      </c>
      <c r="B278" s="2" t="s">
        <v>1394</v>
      </c>
      <c r="C278" s="2" t="s">
        <v>1395</v>
      </c>
      <c r="D278" s="3">
        <v>46066</v>
      </c>
      <c r="E278" s="3">
        <v>46066</v>
      </c>
      <c r="F278" s="3">
        <v>46062</v>
      </c>
      <c r="G278" s="2" t="s">
        <v>246</v>
      </c>
      <c r="H278" s="2" t="s">
        <v>349</v>
      </c>
      <c r="I278" s="2" t="s">
        <v>261</v>
      </c>
      <c r="J278" s="4">
        <v>364.16</v>
      </c>
      <c r="K278" t="s">
        <v>74</v>
      </c>
      <c r="L278" s="4">
        <v>43.7</v>
      </c>
      <c r="M278" t="s">
        <v>74</v>
      </c>
      <c r="N278" s="4">
        <v>43.7</v>
      </c>
      <c r="O278" t="s">
        <v>74</v>
      </c>
      <c r="P278" s="4">
        <v>0</v>
      </c>
      <c r="Q278" t="s">
        <v>74</v>
      </c>
      <c r="R278" s="2" t="s">
        <v>75</v>
      </c>
      <c r="S278" s="4" t="s">
        <v>76</v>
      </c>
      <c r="T278" t="s">
        <v>74</v>
      </c>
      <c r="U278" s="2" t="s">
        <v>650</v>
      </c>
      <c r="V278" s="2" t="s">
        <v>138</v>
      </c>
      <c r="W278" s="2" t="s">
        <v>79</v>
      </c>
      <c r="X278" s="2" t="s">
        <v>300</v>
      </c>
      <c r="Y278" s="2" t="s">
        <v>119</v>
      </c>
      <c r="Z278" s="2" t="s">
        <v>81</v>
      </c>
      <c r="AA278" s="2" t="s">
        <v>249</v>
      </c>
      <c r="AB278" s="2" t="s">
        <v>250</v>
      </c>
      <c r="AC278" s="2" t="s">
        <v>59</v>
      </c>
      <c r="AD278" s="2" t="s">
        <v>251</v>
      </c>
      <c r="AE278" s="2" t="str">
        <f>+VLOOKUP(H278,'Mapeo Ramos'!A:C,3,0)</f>
        <v>Autos Flotas</v>
      </c>
      <c r="AF278" t="str">
        <f>+VLOOKUP(AE278,'Mapeo Ramos'!C:D,2,0)</f>
        <v>Flotas</v>
      </c>
      <c r="AG278" t="str">
        <f>+VLOOKUP(X278,'Mapeo Ramos'!I:J,2,0)</f>
        <v>ALLIANZ</v>
      </c>
      <c r="AH278">
        <f t="shared" si="4"/>
        <v>2</v>
      </c>
    </row>
    <row r="279" spans="1:34" ht="12.75" customHeight="1">
      <c r="A279" s="2" t="s">
        <v>1396</v>
      </c>
      <c r="B279" s="2" t="s">
        <v>1397</v>
      </c>
      <c r="C279" s="2" t="s">
        <v>1398</v>
      </c>
      <c r="D279" s="3">
        <v>46070</v>
      </c>
      <c r="E279" s="3">
        <v>46054</v>
      </c>
      <c r="F279" s="3">
        <v>46070</v>
      </c>
      <c r="G279" s="2" t="s">
        <v>1399</v>
      </c>
      <c r="H279" s="2" t="s">
        <v>461</v>
      </c>
      <c r="I279" s="2" t="s">
        <v>261</v>
      </c>
      <c r="J279" s="4">
        <v>133.80000000000001</v>
      </c>
      <c r="K279" t="s">
        <v>74</v>
      </c>
      <c r="L279" s="4">
        <v>16.059999999999999</v>
      </c>
      <c r="M279" t="s">
        <v>74</v>
      </c>
      <c r="N279" s="4">
        <v>16.059999999999999</v>
      </c>
      <c r="O279" t="s">
        <v>74</v>
      </c>
      <c r="P279" s="4">
        <v>0</v>
      </c>
      <c r="Q279" t="s">
        <v>74</v>
      </c>
      <c r="R279" s="2" t="s">
        <v>75</v>
      </c>
      <c r="S279" s="4" t="s">
        <v>76</v>
      </c>
      <c r="T279" t="s">
        <v>74</v>
      </c>
      <c r="U279" s="2" t="s">
        <v>650</v>
      </c>
      <c r="V279" s="2" t="s">
        <v>138</v>
      </c>
      <c r="W279" s="2" t="s">
        <v>79</v>
      </c>
      <c r="X279" s="2" t="s">
        <v>300</v>
      </c>
      <c r="Y279" s="2" t="s">
        <v>119</v>
      </c>
      <c r="Z279" s="2" t="s">
        <v>81</v>
      </c>
      <c r="AA279" s="2" t="s">
        <v>236</v>
      </c>
      <c r="AB279" s="2" t="s">
        <v>83</v>
      </c>
      <c r="AC279" s="2" t="s">
        <v>168</v>
      </c>
      <c r="AD279" s="2" t="s">
        <v>1400</v>
      </c>
      <c r="AE279" s="2" t="str">
        <f>+VLOOKUP(H279,'Mapeo Ramos'!A:C,3,0)</f>
        <v>Autos Flotas</v>
      </c>
      <c r="AF279" t="str">
        <f>+VLOOKUP(AE279,'Mapeo Ramos'!C:D,2,0)</f>
        <v>Flotas</v>
      </c>
      <c r="AG279" t="str">
        <f>+VLOOKUP(X279,'Mapeo Ramos'!I:J,2,0)</f>
        <v>ALLIANZ</v>
      </c>
      <c r="AH279">
        <f t="shared" si="4"/>
        <v>2</v>
      </c>
    </row>
    <row r="280" spans="1:34" ht="12.75" customHeight="1">
      <c r="A280" s="2" t="s">
        <v>1401</v>
      </c>
      <c r="B280" s="2" t="s">
        <v>1402</v>
      </c>
      <c r="C280" s="2" t="s">
        <v>1403</v>
      </c>
      <c r="D280" s="3">
        <v>46074</v>
      </c>
      <c r="E280" s="3">
        <v>46054</v>
      </c>
      <c r="F280" s="3">
        <v>46074</v>
      </c>
      <c r="G280" s="2" t="s">
        <v>142</v>
      </c>
      <c r="H280" s="2" t="s">
        <v>173</v>
      </c>
      <c r="I280" s="2" t="s">
        <v>119</v>
      </c>
      <c r="J280" s="4">
        <v>1764.28</v>
      </c>
      <c r="K280" t="s">
        <v>74</v>
      </c>
      <c r="L280" s="4">
        <v>176.43</v>
      </c>
      <c r="M280" t="s">
        <v>74</v>
      </c>
      <c r="N280" s="4">
        <v>141.13999999999999</v>
      </c>
      <c r="O280" t="s">
        <v>74</v>
      </c>
      <c r="P280" s="4">
        <v>35.29</v>
      </c>
      <c r="Q280" t="s">
        <v>74</v>
      </c>
      <c r="R280" s="2" t="s">
        <v>75</v>
      </c>
      <c r="S280" s="4" t="s">
        <v>76</v>
      </c>
      <c r="T280" t="s">
        <v>74</v>
      </c>
      <c r="U280" s="2" t="s">
        <v>77</v>
      </c>
      <c r="V280" s="2" t="s">
        <v>138</v>
      </c>
      <c r="W280" s="2" t="s">
        <v>79</v>
      </c>
      <c r="X280" s="2" t="s">
        <v>165</v>
      </c>
      <c r="Y280" s="2" t="s">
        <v>119</v>
      </c>
      <c r="Z280" s="2" t="s">
        <v>81</v>
      </c>
      <c r="AA280" s="2" t="s">
        <v>143</v>
      </c>
      <c r="AB280" s="2" t="s">
        <v>144</v>
      </c>
      <c r="AC280" s="2" t="s">
        <v>59</v>
      </c>
      <c r="AD280" s="2" t="s">
        <v>145</v>
      </c>
      <c r="AE280" s="2" t="str">
        <f>+VLOOKUP(H280,'Mapeo Ramos'!A:C,3,0)</f>
        <v>Autos Cat. 2</v>
      </c>
      <c r="AF280" t="str">
        <f>+VLOOKUP(AE280,'Mapeo Ramos'!C:D,2,0)</f>
        <v>Flotas</v>
      </c>
      <c r="AG280" t="str">
        <f>+VLOOKUP(X280,'Mapeo Ramos'!I:J,2,0)</f>
        <v>AXA</v>
      </c>
      <c r="AH280">
        <f t="shared" si="4"/>
        <v>2</v>
      </c>
    </row>
    <row r="281" spans="1:34" ht="12.75" customHeight="1">
      <c r="A281" s="2" t="s">
        <v>1404</v>
      </c>
      <c r="B281" s="2" t="s">
        <v>1405</v>
      </c>
      <c r="C281" s="2" t="s">
        <v>1313</v>
      </c>
      <c r="D281" s="3">
        <v>46075</v>
      </c>
      <c r="E281" s="3">
        <v>46041</v>
      </c>
      <c r="F281" s="3">
        <v>46075</v>
      </c>
      <c r="G281" s="2" t="s">
        <v>1314</v>
      </c>
      <c r="H281" s="2" t="s">
        <v>941</v>
      </c>
      <c r="I281" s="2" t="s">
        <v>119</v>
      </c>
      <c r="J281" s="4">
        <v>453.11</v>
      </c>
      <c r="K281" t="s">
        <v>74</v>
      </c>
      <c r="L281" s="4">
        <v>72.5</v>
      </c>
      <c r="M281" t="s">
        <v>74</v>
      </c>
      <c r="N281" s="4">
        <v>72.5</v>
      </c>
      <c r="O281" t="s">
        <v>74</v>
      </c>
      <c r="P281" s="4">
        <v>0</v>
      </c>
      <c r="Q281" t="s">
        <v>74</v>
      </c>
      <c r="R281" s="2" t="s">
        <v>75</v>
      </c>
      <c r="S281" s="4" t="s">
        <v>76</v>
      </c>
      <c r="T281" t="s">
        <v>74</v>
      </c>
      <c r="U281" s="2" t="s">
        <v>77</v>
      </c>
      <c r="V281" s="2" t="s">
        <v>138</v>
      </c>
      <c r="W281" s="2" t="s">
        <v>79</v>
      </c>
      <c r="X281" s="2" t="s">
        <v>150</v>
      </c>
      <c r="Y281" s="2" t="s">
        <v>119</v>
      </c>
      <c r="Z281" s="2" t="s">
        <v>81</v>
      </c>
      <c r="AA281" s="2" t="s">
        <v>308</v>
      </c>
      <c r="AB281" s="2" t="s">
        <v>309</v>
      </c>
      <c r="AC281" s="2" t="s">
        <v>59</v>
      </c>
      <c r="AD281" s="2" t="s">
        <v>1315</v>
      </c>
      <c r="AE281" s="2" t="str">
        <f>+VLOOKUP(H281,'Mapeo Ramos'!A:C,3,0)</f>
        <v>Autos Cat. 1</v>
      </c>
      <c r="AF281" t="str">
        <f>+VLOOKUP(AE281,'Mapeo Ramos'!C:D,2,0)</f>
        <v>Autos</v>
      </c>
      <c r="AG281" t="str">
        <f>+VLOOKUP(X281,'Mapeo Ramos'!I:J,2,0)</f>
        <v>MAPFRE</v>
      </c>
      <c r="AH281">
        <f t="shared" si="4"/>
        <v>1</v>
      </c>
    </row>
    <row r="282" spans="1:34" ht="12.75" customHeight="1">
      <c r="A282" s="2" t="s">
        <v>1406</v>
      </c>
      <c r="B282" s="2" t="s">
        <v>1407</v>
      </c>
      <c r="C282" s="2" t="s">
        <v>1408</v>
      </c>
      <c r="D282" s="3">
        <v>46076</v>
      </c>
      <c r="E282" s="3">
        <v>46054</v>
      </c>
      <c r="F282" s="3">
        <v>46076</v>
      </c>
      <c r="G282" s="2" t="s">
        <v>600</v>
      </c>
      <c r="H282" s="2" t="s">
        <v>1409</v>
      </c>
      <c r="I282" s="2" t="s">
        <v>1410</v>
      </c>
      <c r="J282" s="4">
        <v>339.93</v>
      </c>
      <c r="K282" t="s">
        <v>74</v>
      </c>
      <c r="L282" s="4">
        <v>89.12</v>
      </c>
      <c r="M282" t="s">
        <v>74</v>
      </c>
      <c r="N282" s="4">
        <v>89.12</v>
      </c>
      <c r="O282" t="s">
        <v>74</v>
      </c>
      <c r="P282" s="4">
        <v>0</v>
      </c>
      <c r="Q282" t="s">
        <v>74</v>
      </c>
      <c r="R282" s="2" t="s">
        <v>75</v>
      </c>
      <c r="S282" s="4" t="s">
        <v>76</v>
      </c>
      <c r="T282" t="s">
        <v>74</v>
      </c>
      <c r="U282" s="2" t="s">
        <v>77</v>
      </c>
      <c r="V282" s="2" t="s">
        <v>138</v>
      </c>
      <c r="W282" s="2" t="s">
        <v>79</v>
      </c>
      <c r="X282" s="2" t="s">
        <v>1411</v>
      </c>
      <c r="Y282" s="2" t="s">
        <v>1410</v>
      </c>
      <c r="Z282" s="2" t="s">
        <v>81</v>
      </c>
      <c r="AA282" s="2" t="s">
        <v>406</v>
      </c>
      <c r="AB282" s="2" t="s">
        <v>601</v>
      </c>
      <c r="AC282" s="2" t="s">
        <v>59</v>
      </c>
      <c r="AD282" s="2" t="s">
        <v>602</v>
      </c>
      <c r="AE282" s="2" t="str">
        <f>+VLOOKUP(H282,'Mapeo Ramos'!A:C,3,0)</f>
        <v>Lucro Cesante / P.B.</v>
      </c>
      <c r="AF282" t="str">
        <f>+VLOOKUP(AE282,'Mapeo Ramos'!C:D,2,0)</f>
        <v>Property</v>
      </c>
      <c r="AG282" t="str">
        <f>+VLOOKUP(X282,'Mapeo Ramos'!I:J,2,0)</f>
        <v>ARAG</v>
      </c>
      <c r="AH282">
        <f t="shared" si="4"/>
        <v>2</v>
      </c>
    </row>
    <row r="283" spans="1:34" ht="12.75" customHeight="1">
      <c r="A283" s="2" t="s">
        <v>1412</v>
      </c>
      <c r="B283" s="2" t="s">
        <v>1413</v>
      </c>
      <c r="C283" s="2" t="s">
        <v>1414</v>
      </c>
      <c r="D283" s="3">
        <v>46076</v>
      </c>
      <c r="E283" s="3">
        <v>46076</v>
      </c>
      <c r="F283" s="3">
        <v>46066</v>
      </c>
      <c r="G283" s="2" t="s">
        <v>637</v>
      </c>
      <c r="H283" s="2" t="s">
        <v>1415</v>
      </c>
      <c r="I283" s="2" t="s">
        <v>261</v>
      </c>
      <c r="J283" s="4">
        <v>881.13</v>
      </c>
      <c r="K283" t="s">
        <v>74</v>
      </c>
      <c r="L283" s="4">
        <v>70.5</v>
      </c>
      <c r="M283" t="s">
        <v>74</v>
      </c>
      <c r="N283" s="4">
        <v>70.5</v>
      </c>
      <c r="O283" t="s">
        <v>74</v>
      </c>
      <c r="P283" s="4">
        <v>0</v>
      </c>
      <c r="Q283" t="s">
        <v>74</v>
      </c>
      <c r="R283" s="2" t="s">
        <v>75</v>
      </c>
      <c r="S283" s="4" t="s">
        <v>76</v>
      </c>
      <c r="T283" t="s">
        <v>74</v>
      </c>
      <c r="U283" s="2" t="s">
        <v>77</v>
      </c>
      <c r="V283" s="2" t="s">
        <v>138</v>
      </c>
      <c r="W283" s="2" t="s">
        <v>79</v>
      </c>
      <c r="X283" s="2" t="s">
        <v>150</v>
      </c>
      <c r="Y283" s="2" t="s">
        <v>119</v>
      </c>
      <c r="Z283" s="2" t="s">
        <v>81</v>
      </c>
      <c r="AA283" s="2" t="s">
        <v>372</v>
      </c>
      <c r="AB283" s="2" t="s">
        <v>638</v>
      </c>
      <c r="AC283" s="2" t="s">
        <v>59</v>
      </c>
      <c r="AD283" s="2" t="s">
        <v>639</v>
      </c>
      <c r="AE283" s="2" t="str">
        <f>+VLOOKUP(H283,'Mapeo Ramos'!A:C,3,0)</f>
        <v>Autos Flotas</v>
      </c>
      <c r="AF283" t="str">
        <f>+VLOOKUP(AE283,'Mapeo Ramos'!C:D,2,0)</f>
        <v>Flotas</v>
      </c>
      <c r="AG283" t="str">
        <f>+VLOOKUP(X283,'Mapeo Ramos'!I:J,2,0)</f>
        <v>MAPFRE</v>
      </c>
      <c r="AH283">
        <f t="shared" si="4"/>
        <v>2</v>
      </c>
    </row>
    <row r="284" spans="1:34" ht="12.75" customHeight="1">
      <c r="A284" s="2" t="s">
        <v>1416</v>
      </c>
      <c r="B284" s="2" t="s">
        <v>1417</v>
      </c>
      <c r="C284" s="2" t="s">
        <v>1418</v>
      </c>
      <c r="D284" s="3">
        <v>46079</v>
      </c>
      <c r="E284" s="3">
        <v>46024</v>
      </c>
      <c r="F284" s="3">
        <v>46023</v>
      </c>
      <c r="G284" s="2" t="s">
        <v>1419</v>
      </c>
      <c r="H284" s="2" t="s">
        <v>1420</v>
      </c>
      <c r="I284" s="2" t="s">
        <v>119</v>
      </c>
      <c r="J284" s="4">
        <v>303.05</v>
      </c>
      <c r="K284" t="s">
        <v>74</v>
      </c>
      <c r="L284" s="4">
        <v>42.43</v>
      </c>
      <c r="M284" t="s">
        <v>74</v>
      </c>
      <c r="N284" s="4">
        <v>42.43</v>
      </c>
      <c r="O284" t="s">
        <v>74</v>
      </c>
      <c r="P284" s="4">
        <v>0</v>
      </c>
      <c r="Q284" t="s">
        <v>74</v>
      </c>
      <c r="R284" s="2" t="s">
        <v>75</v>
      </c>
      <c r="S284" s="4" t="s">
        <v>76</v>
      </c>
      <c r="T284" t="s">
        <v>74</v>
      </c>
      <c r="U284" s="2" t="s">
        <v>77</v>
      </c>
      <c r="V284" s="2" t="s">
        <v>138</v>
      </c>
      <c r="W284" s="2" t="s">
        <v>79</v>
      </c>
      <c r="X284" s="2" t="s">
        <v>300</v>
      </c>
      <c r="Y284" s="2" t="s">
        <v>119</v>
      </c>
      <c r="Z284" s="2" t="s">
        <v>60</v>
      </c>
      <c r="AA284" s="2" t="s">
        <v>1421</v>
      </c>
      <c r="AB284" s="2" t="s">
        <v>1422</v>
      </c>
      <c r="AC284" s="2" t="s">
        <v>168</v>
      </c>
      <c r="AD284" s="2" t="s">
        <v>1423</v>
      </c>
      <c r="AE284" s="2" t="str">
        <f>+VLOOKUP(H284,'Mapeo Ramos'!A:C,3,0)</f>
        <v>Autos Cat. 1</v>
      </c>
      <c r="AF284" t="str">
        <f>+VLOOKUP(AE284,'Mapeo Ramos'!C:D,2,0)</f>
        <v>Autos</v>
      </c>
      <c r="AG284" t="str">
        <f>+VLOOKUP(X284,'Mapeo Ramos'!I:J,2,0)</f>
        <v>ALLIANZ</v>
      </c>
      <c r="AH284">
        <f t="shared" si="4"/>
        <v>1</v>
      </c>
    </row>
    <row r="285" spans="1:34" ht="12.75" customHeight="1">
      <c r="A285" s="2" t="s">
        <v>1424</v>
      </c>
      <c r="B285" s="2" t="s">
        <v>1425</v>
      </c>
      <c r="C285" s="2" t="s">
        <v>1426</v>
      </c>
      <c r="D285" s="3">
        <v>46080</v>
      </c>
      <c r="E285" s="3">
        <v>46080</v>
      </c>
      <c r="F285" s="3">
        <v>46078</v>
      </c>
      <c r="G285" s="2" t="s">
        <v>1427</v>
      </c>
      <c r="H285" s="2" t="s">
        <v>1428</v>
      </c>
      <c r="I285" s="2" t="s">
        <v>119</v>
      </c>
      <c r="J285" s="4">
        <v>78.42</v>
      </c>
      <c r="K285" t="s">
        <v>74</v>
      </c>
      <c r="L285" s="4">
        <v>11.76</v>
      </c>
      <c r="M285" t="s">
        <v>74</v>
      </c>
      <c r="N285" s="4">
        <v>11.76</v>
      </c>
      <c r="O285" t="s">
        <v>74</v>
      </c>
      <c r="P285" s="4">
        <v>0</v>
      </c>
      <c r="Q285" t="s">
        <v>74</v>
      </c>
      <c r="R285" s="2" t="s">
        <v>75</v>
      </c>
      <c r="S285" s="4" t="s">
        <v>76</v>
      </c>
      <c r="T285" t="s">
        <v>74</v>
      </c>
      <c r="U285" s="2" t="s">
        <v>650</v>
      </c>
      <c r="V285" s="2" t="s">
        <v>138</v>
      </c>
      <c r="W285" s="2" t="s">
        <v>79</v>
      </c>
      <c r="X285" s="2" t="s">
        <v>300</v>
      </c>
      <c r="Y285" s="2" t="s">
        <v>119</v>
      </c>
      <c r="Z285" s="2" t="s">
        <v>60</v>
      </c>
      <c r="AA285" s="2" t="s">
        <v>82</v>
      </c>
      <c r="AB285" s="2" t="s">
        <v>83</v>
      </c>
      <c r="AC285" s="2" t="s">
        <v>168</v>
      </c>
      <c r="AD285" s="2" t="s">
        <v>1429</v>
      </c>
      <c r="AE285" s="2" t="str">
        <f>+VLOOKUP(H285,'Mapeo Ramos'!A:C,3,0)</f>
        <v>Autos Cat. 3</v>
      </c>
      <c r="AF285" t="str">
        <f>+VLOOKUP(AE285,'Mapeo Ramos'!C:D,2,0)</f>
        <v>Autos</v>
      </c>
      <c r="AG285" t="str">
        <f>+VLOOKUP(X285,'Mapeo Ramos'!I:J,2,0)</f>
        <v>ALLIANZ</v>
      </c>
      <c r="AH285">
        <f t="shared" si="4"/>
        <v>2</v>
      </c>
    </row>
    <row r="286" spans="1:34" ht="12.75" customHeight="1">
      <c r="A286" s="2" t="s">
        <v>1430</v>
      </c>
      <c r="B286" s="2" t="s">
        <v>1431</v>
      </c>
      <c r="C286" s="2" t="s">
        <v>1432</v>
      </c>
      <c r="D286" s="3">
        <v>46085</v>
      </c>
      <c r="E286" s="3">
        <v>46023</v>
      </c>
      <c r="F286" s="3">
        <v>46023</v>
      </c>
      <c r="G286" s="2" t="s">
        <v>746</v>
      </c>
      <c r="H286" s="2" t="s">
        <v>299</v>
      </c>
      <c r="I286" s="2" t="s">
        <v>261</v>
      </c>
      <c r="J286" s="4">
        <v>323.89</v>
      </c>
      <c r="K286" t="s">
        <v>74</v>
      </c>
      <c r="L286" s="4">
        <v>38.869999999999997</v>
      </c>
      <c r="M286" t="s">
        <v>74</v>
      </c>
      <c r="N286" s="4">
        <v>38.869999999999997</v>
      </c>
      <c r="O286" t="s">
        <v>74</v>
      </c>
      <c r="P286" s="4">
        <v>0</v>
      </c>
      <c r="Q286" t="s">
        <v>74</v>
      </c>
      <c r="R286" s="2" t="s">
        <v>75</v>
      </c>
      <c r="S286" s="4" t="s">
        <v>76</v>
      </c>
      <c r="T286" t="s">
        <v>74</v>
      </c>
      <c r="U286" s="2" t="s">
        <v>77</v>
      </c>
      <c r="V286" s="2" t="s">
        <v>138</v>
      </c>
      <c r="W286" s="2" t="s">
        <v>79</v>
      </c>
      <c r="X286" s="2" t="s">
        <v>300</v>
      </c>
      <c r="Y286" s="2" t="s">
        <v>119</v>
      </c>
      <c r="Z286" s="2" t="s">
        <v>81</v>
      </c>
      <c r="AA286" s="2" t="s">
        <v>542</v>
      </c>
      <c r="AB286" s="2" t="s">
        <v>747</v>
      </c>
      <c r="AC286" s="2" t="s">
        <v>168</v>
      </c>
      <c r="AD286" s="2" t="s">
        <v>748</v>
      </c>
      <c r="AE286" s="2" t="str">
        <f>+VLOOKUP(H286,'Mapeo Ramos'!A:C,3,0)</f>
        <v>Autos Flotas</v>
      </c>
      <c r="AF286" t="str">
        <f>+VLOOKUP(AE286,'Mapeo Ramos'!C:D,2,0)</f>
        <v>Flotas</v>
      </c>
      <c r="AG286" t="str">
        <f>+VLOOKUP(X286,'Mapeo Ramos'!I:J,2,0)</f>
        <v>ALLIANZ</v>
      </c>
      <c r="AH286">
        <f t="shared" si="4"/>
        <v>1</v>
      </c>
    </row>
    <row r="287" spans="1:34" ht="12.75" customHeight="1">
      <c r="A287" s="2" t="s">
        <v>1433</v>
      </c>
      <c r="B287" s="2" t="s">
        <v>1434</v>
      </c>
      <c r="C287" s="2" t="s">
        <v>1435</v>
      </c>
      <c r="D287" s="3">
        <v>46086</v>
      </c>
      <c r="E287" s="3">
        <v>46023</v>
      </c>
      <c r="F287" s="3">
        <v>46023</v>
      </c>
      <c r="G287" s="2" t="s">
        <v>1436</v>
      </c>
      <c r="H287" s="2" t="s">
        <v>461</v>
      </c>
      <c r="I287" s="2" t="s">
        <v>261</v>
      </c>
      <c r="J287" s="4">
        <v>3708.25</v>
      </c>
      <c r="K287" t="s">
        <v>74</v>
      </c>
      <c r="L287" s="4">
        <v>444.99</v>
      </c>
      <c r="M287" t="s">
        <v>74</v>
      </c>
      <c r="N287" s="4">
        <v>444.99</v>
      </c>
      <c r="O287" t="s">
        <v>74</v>
      </c>
      <c r="P287" s="4">
        <v>0</v>
      </c>
      <c r="Q287" t="s">
        <v>74</v>
      </c>
      <c r="R287" s="2" t="s">
        <v>75</v>
      </c>
      <c r="S287" s="4" t="s">
        <v>76</v>
      </c>
      <c r="T287" t="s">
        <v>74</v>
      </c>
      <c r="U287" s="2" t="s">
        <v>77</v>
      </c>
      <c r="V287" s="2" t="s">
        <v>138</v>
      </c>
      <c r="W287" s="2" t="s">
        <v>79</v>
      </c>
      <c r="X287" s="2" t="s">
        <v>300</v>
      </c>
      <c r="Y287" s="2" t="s">
        <v>119</v>
      </c>
      <c r="Z287" s="2" t="s">
        <v>81</v>
      </c>
      <c r="AA287" s="2" t="s">
        <v>357</v>
      </c>
      <c r="AB287" s="2" t="s">
        <v>83</v>
      </c>
      <c r="AC287" s="2" t="s">
        <v>168</v>
      </c>
      <c r="AD287" s="2" t="s">
        <v>1437</v>
      </c>
      <c r="AE287" s="2" t="str">
        <f>+VLOOKUP(H287,'Mapeo Ramos'!A:C,3,0)</f>
        <v>Autos Flotas</v>
      </c>
      <c r="AF287" t="str">
        <f>+VLOOKUP(AE287,'Mapeo Ramos'!C:D,2,0)</f>
        <v>Flotas</v>
      </c>
      <c r="AG287" t="str">
        <f>+VLOOKUP(X287,'Mapeo Ramos'!I:J,2,0)</f>
        <v>ALLIANZ</v>
      </c>
      <c r="AH287">
        <f t="shared" si="4"/>
        <v>1</v>
      </c>
    </row>
    <row r="288" spans="1:34" ht="12.75" customHeight="1">
      <c r="A288" s="2" t="s">
        <v>1438</v>
      </c>
      <c r="B288" s="2" t="s">
        <v>1439</v>
      </c>
      <c r="C288" s="2" t="s">
        <v>1440</v>
      </c>
      <c r="D288" s="3">
        <v>46087</v>
      </c>
      <c r="E288" s="3">
        <v>46023</v>
      </c>
      <c r="F288" s="3">
        <v>46023</v>
      </c>
      <c r="G288" s="2" t="s">
        <v>1441</v>
      </c>
      <c r="H288" s="2" t="s">
        <v>349</v>
      </c>
      <c r="I288" s="2" t="s">
        <v>261</v>
      </c>
      <c r="J288" s="4">
        <v>1259.0899999999999</v>
      </c>
      <c r="K288" t="s">
        <v>74</v>
      </c>
      <c r="L288" s="4">
        <v>151.09</v>
      </c>
      <c r="M288" t="s">
        <v>74</v>
      </c>
      <c r="N288" s="4">
        <v>151.09</v>
      </c>
      <c r="O288" t="s">
        <v>74</v>
      </c>
      <c r="P288" s="4">
        <v>0</v>
      </c>
      <c r="Q288" t="s">
        <v>74</v>
      </c>
      <c r="R288" s="2" t="s">
        <v>75</v>
      </c>
      <c r="S288" s="4" t="s">
        <v>76</v>
      </c>
      <c r="T288" t="s">
        <v>74</v>
      </c>
      <c r="U288" s="2" t="s">
        <v>77</v>
      </c>
      <c r="V288" s="2" t="s">
        <v>138</v>
      </c>
      <c r="W288" s="2" t="s">
        <v>79</v>
      </c>
      <c r="X288" s="2" t="s">
        <v>300</v>
      </c>
      <c r="Y288" s="2" t="s">
        <v>119</v>
      </c>
      <c r="Z288" s="2" t="s">
        <v>81</v>
      </c>
      <c r="AA288" s="2" t="s">
        <v>406</v>
      </c>
      <c r="AB288" s="2" t="s">
        <v>407</v>
      </c>
      <c r="AC288" s="2" t="s">
        <v>59</v>
      </c>
      <c r="AD288" s="2" t="s">
        <v>1442</v>
      </c>
      <c r="AE288" s="2" t="str">
        <f>+VLOOKUP(H288,'Mapeo Ramos'!A:C,3,0)</f>
        <v>Autos Flotas</v>
      </c>
      <c r="AF288" t="str">
        <f>+VLOOKUP(AE288,'Mapeo Ramos'!C:D,2,0)</f>
        <v>Flotas</v>
      </c>
      <c r="AG288" t="str">
        <f>+VLOOKUP(X288,'Mapeo Ramos'!I:J,2,0)</f>
        <v>ALLIANZ</v>
      </c>
      <c r="AH288">
        <f t="shared" si="4"/>
        <v>1</v>
      </c>
    </row>
    <row r="289" spans="1:34" ht="12.75" customHeight="1">
      <c r="A289" s="2" t="s">
        <v>1443</v>
      </c>
      <c r="B289" s="2" t="s">
        <v>1444</v>
      </c>
      <c r="C289" s="2" t="s">
        <v>1445</v>
      </c>
      <c r="D289" s="2" t="s">
        <v>75</v>
      </c>
      <c r="E289" s="3">
        <v>46023</v>
      </c>
      <c r="F289" s="3">
        <v>46053</v>
      </c>
      <c r="G289" s="2" t="s">
        <v>1446</v>
      </c>
      <c r="H289" s="2" t="s">
        <v>149</v>
      </c>
      <c r="I289" s="2" t="s">
        <v>119</v>
      </c>
      <c r="J289" s="4">
        <v>394.11</v>
      </c>
      <c r="K289" t="s">
        <v>74</v>
      </c>
      <c r="L289" s="4">
        <v>47.3</v>
      </c>
      <c r="M289" t="s">
        <v>74</v>
      </c>
      <c r="N289" s="4">
        <v>47.3</v>
      </c>
      <c r="O289" t="s">
        <v>74</v>
      </c>
      <c r="P289" s="4">
        <v>0</v>
      </c>
      <c r="Q289" t="s">
        <v>74</v>
      </c>
      <c r="R289" s="2" t="s">
        <v>75</v>
      </c>
      <c r="S289" s="4" t="s">
        <v>76</v>
      </c>
      <c r="T289" t="s">
        <v>74</v>
      </c>
      <c r="U289" s="2" t="s">
        <v>77</v>
      </c>
      <c r="V289" s="2" t="s">
        <v>1447</v>
      </c>
      <c r="W289" s="2" t="s">
        <v>79</v>
      </c>
      <c r="X289" s="2" t="s">
        <v>150</v>
      </c>
      <c r="Y289" s="2" t="s">
        <v>119</v>
      </c>
      <c r="Z289" s="2" t="s">
        <v>81</v>
      </c>
      <c r="AA289" s="2" t="s">
        <v>507</v>
      </c>
      <c r="AB289" s="2" t="s">
        <v>508</v>
      </c>
      <c r="AC289" s="2" t="s">
        <v>168</v>
      </c>
      <c r="AD289" s="2" t="s">
        <v>1448</v>
      </c>
      <c r="AE289" s="2" t="str">
        <f>+VLOOKUP(H289,'Mapeo Ramos'!A:C,3,0)</f>
        <v>Autos Cat. 3</v>
      </c>
      <c r="AF289" t="str">
        <f>+VLOOKUP(AE289,'Mapeo Ramos'!C:D,2,0)</f>
        <v>Autos</v>
      </c>
      <c r="AG289" t="str">
        <f>+VLOOKUP(X289,'Mapeo Ramos'!I:J,2,0)</f>
        <v>MAPFRE</v>
      </c>
      <c r="AH289">
        <f t="shared" si="4"/>
        <v>1</v>
      </c>
    </row>
    <row r="290" spans="1:34" ht="12.75" customHeight="1">
      <c r="A290" s="2" t="s">
        <v>1449</v>
      </c>
      <c r="B290" s="2" t="s">
        <v>1450</v>
      </c>
      <c r="C290" s="2" t="s">
        <v>1451</v>
      </c>
      <c r="D290" s="2" t="s">
        <v>75</v>
      </c>
      <c r="E290" s="3">
        <v>46024</v>
      </c>
      <c r="F290" s="3">
        <v>46023</v>
      </c>
      <c r="G290" s="2" t="s">
        <v>1452</v>
      </c>
      <c r="H290" s="2" t="s">
        <v>1453</v>
      </c>
      <c r="I290" s="2" t="s">
        <v>156</v>
      </c>
      <c r="J290" s="4">
        <v>470.52</v>
      </c>
      <c r="K290" t="s">
        <v>74</v>
      </c>
      <c r="L290" s="4">
        <v>94.1</v>
      </c>
      <c r="M290" t="s">
        <v>74</v>
      </c>
      <c r="N290" s="4">
        <v>94.1</v>
      </c>
      <c r="O290" t="s">
        <v>74</v>
      </c>
      <c r="P290" s="4">
        <v>0</v>
      </c>
      <c r="Q290" t="s">
        <v>74</v>
      </c>
      <c r="R290" s="2" t="s">
        <v>75</v>
      </c>
      <c r="S290" s="4" t="s">
        <v>76</v>
      </c>
      <c r="T290" t="s">
        <v>74</v>
      </c>
      <c r="U290" s="2" t="s">
        <v>77</v>
      </c>
      <c r="V290" s="2" t="s">
        <v>1454</v>
      </c>
      <c r="W290" s="2" t="s">
        <v>79</v>
      </c>
      <c r="X290" s="2" t="s">
        <v>300</v>
      </c>
      <c r="Y290" s="2" t="s">
        <v>157</v>
      </c>
      <c r="Z290" s="2" t="s">
        <v>60</v>
      </c>
      <c r="AA290" s="2" t="s">
        <v>851</v>
      </c>
      <c r="AB290" s="2" t="s">
        <v>852</v>
      </c>
      <c r="AC290" s="2" t="s">
        <v>168</v>
      </c>
      <c r="AD290" s="2" t="s">
        <v>1455</v>
      </c>
      <c r="AE290" s="2" t="str">
        <f>+VLOOKUP(H290,'Mapeo Ramos'!A:C,3,0)</f>
        <v>Multirriesgo Industriales (PYME)</v>
      </c>
      <c r="AF290" t="str">
        <f>+VLOOKUP(AE290,'Mapeo Ramos'!C:D,2,0)</f>
        <v>Property</v>
      </c>
      <c r="AG290" t="str">
        <f>+VLOOKUP(X290,'Mapeo Ramos'!I:J,2,0)</f>
        <v>ALLIANZ</v>
      </c>
      <c r="AH290">
        <f t="shared" si="4"/>
        <v>1</v>
      </c>
    </row>
    <row r="291" spans="1:34" ht="12.75" customHeight="1">
      <c r="A291" s="2" t="s">
        <v>1456</v>
      </c>
      <c r="B291" s="2" t="s">
        <v>1457</v>
      </c>
      <c r="C291" s="2" t="s">
        <v>1458</v>
      </c>
      <c r="D291" s="2" t="s">
        <v>75</v>
      </c>
      <c r="E291" s="3">
        <v>46024</v>
      </c>
      <c r="F291" s="3">
        <v>46023</v>
      </c>
      <c r="G291" s="2" t="s">
        <v>1459</v>
      </c>
      <c r="H291" s="2" t="s">
        <v>1460</v>
      </c>
      <c r="I291" s="2" t="s">
        <v>73</v>
      </c>
      <c r="J291" s="4">
        <v>208.94</v>
      </c>
      <c r="K291" t="s">
        <v>74</v>
      </c>
      <c r="L291" s="4">
        <v>52.24</v>
      </c>
      <c r="M291" t="s">
        <v>74</v>
      </c>
      <c r="N291" s="4">
        <v>52.24</v>
      </c>
      <c r="O291" t="s">
        <v>74</v>
      </c>
      <c r="P291" s="4">
        <v>0</v>
      </c>
      <c r="Q291" t="s">
        <v>74</v>
      </c>
      <c r="R291" s="2" t="s">
        <v>674</v>
      </c>
      <c r="S291" s="4">
        <v>0</v>
      </c>
      <c r="T291" t="s">
        <v>74</v>
      </c>
      <c r="U291" s="2" t="s">
        <v>77</v>
      </c>
      <c r="V291" s="2" t="s">
        <v>1454</v>
      </c>
      <c r="W291" s="2" t="s">
        <v>79</v>
      </c>
      <c r="X291" s="2" t="s">
        <v>300</v>
      </c>
      <c r="Y291" s="2" t="s">
        <v>73</v>
      </c>
      <c r="Z291" s="2" t="s">
        <v>60</v>
      </c>
      <c r="AA291" s="2" t="s">
        <v>1461</v>
      </c>
      <c r="AB291" s="2" t="s">
        <v>1462</v>
      </c>
      <c r="AC291" s="2" t="s">
        <v>168</v>
      </c>
      <c r="AD291" s="2" t="s">
        <v>1463</v>
      </c>
      <c r="AE291" s="2" t="str">
        <f>+VLOOKUP(H291,'Mapeo Ramos'!A:C,3,0)</f>
        <v>Hogar</v>
      </c>
      <c r="AF291" t="str">
        <f>+VLOOKUP(AE291,'Mapeo Ramos'!C:D,2,0)</f>
        <v>Hogar</v>
      </c>
      <c r="AG291" t="str">
        <f>+VLOOKUP(X291,'Mapeo Ramos'!I:J,2,0)</f>
        <v>ALLIANZ</v>
      </c>
      <c r="AH291">
        <f t="shared" si="4"/>
        <v>1</v>
      </c>
    </row>
    <row r="292" spans="1:34" ht="12.75" customHeight="1">
      <c r="A292" s="2" t="s">
        <v>1464</v>
      </c>
      <c r="B292" s="2" t="s">
        <v>1465</v>
      </c>
      <c r="C292" s="2" t="s">
        <v>1466</v>
      </c>
      <c r="D292" s="2" t="s">
        <v>75</v>
      </c>
      <c r="E292" s="3">
        <v>46024</v>
      </c>
      <c r="F292" s="3">
        <v>46023</v>
      </c>
      <c r="G292" s="2" t="s">
        <v>1467</v>
      </c>
      <c r="H292" s="2" t="s">
        <v>1468</v>
      </c>
      <c r="I292" s="2" t="s">
        <v>164</v>
      </c>
      <c r="J292" s="4">
        <v>653.19000000000005</v>
      </c>
      <c r="K292" t="s">
        <v>74</v>
      </c>
      <c r="L292" s="4">
        <v>130.63999999999999</v>
      </c>
      <c r="M292" t="s">
        <v>74</v>
      </c>
      <c r="N292" s="4">
        <v>130.63999999999999</v>
      </c>
      <c r="O292" t="s">
        <v>74</v>
      </c>
      <c r="P292" s="4">
        <v>0</v>
      </c>
      <c r="Q292" t="s">
        <v>74</v>
      </c>
      <c r="R292" s="2" t="s">
        <v>674</v>
      </c>
      <c r="S292" s="4">
        <v>0</v>
      </c>
      <c r="T292" t="s">
        <v>74</v>
      </c>
      <c r="U292" s="2" t="s">
        <v>77</v>
      </c>
      <c r="V292" s="2" t="s">
        <v>1454</v>
      </c>
      <c r="W292" s="2" t="s">
        <v>79</v>
      </c>
      <c r="X292" s="2" t="s">
        <v>300</v>
      </c>
      <c r="Y292" s="2" t="s">
        <v>164</v>
      </c>
      <c r="Z292" s="2" t="s">
        <v>60</v>
      </c>
      <c r="AA292" s="2" t="s">
        <v>322</v>
      </c>
      <c r="AB292" s="2" t="s">
        <v>83</v>
      </c>
      <c r="AC292" s="2" t="s">
        <v>168</v>
      </c>
      <c r="AD292" s="2" t="s">
        <v>1469</v>
      </c>
      <c r="AE292" s="2" t="str">
        <f>+VLOOKUP(H292,'Mapeo Ramos'!A:C,3,0)</f>
        <v>Vida Riesgo Individual</v>
      </c>
      <c r="AF292" t="str">
        <f>+VLOOKUP(AE292,'Mapeo Ramos'!C:D,2,0)</f>
        <v>Vida Riesgo Particular</v>
      </c>
      <c r="AG292" t="str">
        <f>+VLOOKUP(X292,'Mapeo Ramos'!I:J,2,0)</f>
        <v>ALLIANZ</v>
      </c>
      <c r="AH292">
        <f t="shared" si="4"/>
        <v>1</v>
      </c>
    </row>
    <row r="293" spans="1:34" ht="12.75" customHeight="1">
      <c r="A293" s="2" t="s">
        <v>1470</v>
      </c>
      <c r="B293" s="2" t="s">
        <v>1471</v>
      </c>
      <c r="C293" s="2" t="s">
        <v>1472</v>
      </c>
      <c r="D293" s="2" t="s">
        <v>75</v>
      </c>
      <c r="E293" s="3">
        <v>46024</v>
      </c>
      <c r="F293" s="3">
        <v>46023</v>
      </c>
      <c r="G293" s="2" t="s">
        <v>1473</v>
      </c>
      <c r="H293" s="2" t="s">
        <v>1468</v>
      </c>
      <c r="I293" s="2" t="s">
        <v>164</v>
      </c>
      <c r="J293" s="4">
        <v>760.72</v>
      </c>
      <c r="K293" t="s">
        <v>74</v>
      </c>
      <c r="L293" s="4">
        <v>152.13999999999999</v>
      </c>
      <c r="M293" t="s">
        <v>74</v>
      </c>
      <c r="N293" s="4">
        <v>152.13999999999999</v>
      </c>
      <c r="O293" t="s">
        <v>74</v>
      </c>
      <c r="P293" s="4">
        <v>0</v>
      </c>
      <c r="Q293" t="s">
        <v>74</v>
      </c>
      <c r="R293" s="2" t="s">
        <v>75</v>
      </c>
      <c r="S293" s="4" t="s">
        <v>76</v>
      </c>
      <c r="T293" t="s">
        <v>74</v>
      </c>
      <c r="U293" s="2" t="s">
        <v>77</v>
      </c>
      <c r="V293" s="2" t="s">
        <v>1454</v>
      </c>
      <c r="W293" s="2" t="s">
        <v>79</v>
      </c>
      <c r="X293" s="2" t="s">
        <v>300</v>
      </c>
      <c r="Y293" s="2" t="s">
        <v>164</v>
      </c>
      <c r="Z293" s="2" t="s">
        <v>60</v>
      </c>
      <c r="AA293" s="2" t="s">
        <v>357</v>
      </c>
      <c r="AB293" s="2" t="s">
        <v>83</v>
      </c>
      <c r="AC293" s="2" t="s">
        <v>168</v>
      </c>
      <c r="AD293" s="2" t="s">
        <v>1474</v>
      </c>
      <c r="AE293" s="2" t="str">
        <f>+VLOOKUP(H293,'Mapeo Ramos'!A:C,3,0)</f>
        <v>Vida Riesgo Individual</v>
      </c>
      <c r="AF293" t="str">
        <f>+VLOOKUP(AE293,'Mapeo Ramos'!C:D,2,0)</f>
        <v>Vida Riesgo Particular</v>
      </c>
      <c r="AG293" t="str">
        <f>+VLOOKUP(X293,'Mapeo Ramos'!I:J,2,0)</f>
        <v>ALLIANZ</v>
      </c>
      <c r="AH293">
        <f t="shared" si="4"/>
        <v>1</v>
      </c>
    </row>
    <row r="294" spans="1:34" ht="12.75" customHeight="1">
      <c r="A294" s="2" t="s">
        <v>1475</v>
      </c>
      <c r="B294" s="2" t="s">
        <v>1476</v>
      </c>
      <c r="C294" s="2" t="s">
        <v>1477</v>
      </c>
      <c r="D294" s="2" t="s">
        <v>75</v>
      </c>
      <c r="E294" s="3">
        <v>46024</v>
      </c>
      <c r="F294" s="3">
        <v>46023</v>
      </c>
      <c r="G294" s="2" t="s">
        <v>1478</v>
      </c>
      <c r="H294" s="2" t="s">
        <v>1468</v>
      </c>
      <c r="I294" s="2" t="s">
        <v>164</v>
      </c>
      <c r="J294" s="4">
        <v>261.22000000000003</v>
      </c>
      <c r="K294" t="s">
        <v>74</v>
      </c>
      <c r="L294" s="4">
        <v>52.24</v>
      </c>
      <c r="M294" t="s">
        <v>74</v>
      </c>
      <c r="N294" s="4">
        <v>52.24</v>
      </c>
      <c r="O294" t="s">
        <v>74</v>
      </c>
      <c r="P294" s="4">
        <v>0</v>
      </c>
      <c r="Q294" t="s">
        <v>74</v>
      </c>
      <c r="R294" s="2" t="s">
        <v>674</v>
      </c>
      <c r="S294" s="4">
        <v>0</v>
      </c>
      <c r="T294" t="s">
        <v>74</v>
      </c>
      <c r="U294" s="2" t="s">
        <v>77</v>
      </c>
      <c r="V294" s="2" t="s">
        <v>1454</v>
      </c>
      <c r="W294" s="2" t="s">
        <v>79</v>
      </c>
      <c r="X294" s="2" t="s">
        <v>300</v>
      </c>
      <c r="Y294" s="2" t="s">
        <v>164</v>
      </c>
      <c r="Z294" s="2" t="s">
        <v>60</v>
      </c>
      <c r="AA294" s="2" t="s">
        <v>1142</v>
      </c>
      <c r="AB294" s="2" t="s">
        <v>101</v>
      </c>
      <c r="AC294" s="2" t="s">
        <v>168</v>
      </c>
      <c r="AD294" s="2" t="s">
        <v>1479</v>
      </c>
      <c r="AE294" s="2" t="str">
        <f>+VLOOKUP(H294,'Mapeo Ramos'!A:C,3,0)</f>
        <v>Vida Riesgo Individual</v>
      </c>
      <c r="AF294" t="str">
        <f>+VLOOKUP(AE294,'Mapeo Ramos'!C:D,2,0)</f>
        <v>Vida Riesgo Particular</v>
      </c>
      <c r="AG294" t="str">
        <f>+VLOOKUP(X294,'Mapeo Ramos'!I:J,2,0)</f>
        <v>ALLIANZ</v>
      </c>
      <c r="AH294">
        <f t="shared" si="4"/>
        <v>1</v>
      </c>
    </row>
    <row r="295" spans="1:34" ht="12.75" customHeight="1">
      <c r="A295" s="2" t="s">
        <v>1480</v>
      </c>
      <c r="B295" s="2" t="s">
        <v>1481</v>
      </c>
      <c r="C295" s="2" t="s">
        <v>1482</v>
      </c>
      <c r="D295" s="2" t="s">
        <v>75</v>
      </c>
      <c r="E295" s="3">
        <v>46024</v>
      </c>
      <c r="F295" s="3">
        <v>46023</v>
      </c>
      <c r="G295" s="2" t="s">
        <v>1483</v>
      </c>
      <c r="H295" s="2" t="s">
        <v>1484</v>
      </c>
      <c r="I295" s="2" t="s">
        <v>119</v>
      </c>
      <c r="J295" s="4">
        <v>431.61</v>
      </c>
      <c r="K295" t="s">
        <v>74</v>
      </c>
      <c r="L295" s="4">
        <v>47.48</v>
      </c>
      <c r="M295" t="s">
        <v>74</v>
      </c>
      <c r="N295" s="4">
        <v>47.48</v>
      </c>
      <c r="O295" t="s">
        <v>74</v>
      </c>
      <c r="P295" s="4">
        <v>0</v>
      </c>
      <c r="Q295" t="s">
        <v>74</v>
      </c>
      <c r="R295" s="2" t="s">
        <v>75</v>
      </c>
      <c r="S295" s="4" t="s">
        <v>76</v>
      </c>
      <c r="T295" t="s">
        <v>74</v>
      </c>
      <c r="U295" s="2" t="s">
        <v>77</v>
      </c>
      <c r="V295" s="2" t="s">
        <v>1454</v>
      </c>
      <c r="W295" s="2" t="s">
        <v>79</v>
      </c>
      <c r="X295" s="2" t="s">
        <v>300</v>
      </c>
      <c r="Y295" s="2" t="s">
        <v>119</v>
      </c>
      <c r="Z295" s="2" t="s">
        <v>60</v>
      </c>
      <c r="AA295" s="2" t="s">
        <v>1167</v>
      </c>
      <c r="AB295" s="2" t="s">
        <v>83</v>
      </c>
      <c r="AC295" s="2" t="s">
        <v>168</v>
      </c>
      <c r="AD295" s="2" t="s">
        <v>1485</v>
      </c>
      <c r="AE295" s="2" t="str">
        <f>+VLOOKUP(H295,'Mapeo Ramos'!A:C,3,0)</f>
        <v>Autos Cat. 1</v>
      </c>
      <c r="AF295" t="str">
        <f>+VLOOKUP(AE295,'Mapeo Ramos'!C:D,2,0)</f>
        <v>Autos</v>
      </c>
      <c r="AG295" t="str">
        <f>+VLOOKUP(X295,'Mapeo Ramos'!I:J,2,0)</f>
        <v>ALLIANZ</v>
      </c>
      <c r="AH295">
        <f t="shared" si="4"/>
        <v>1</v>
      </c>
    </row>
    <row r="296" spans="1:34" ht="12.75" customHeight="1">
      <c r="A296" s="2" t="s">
        <v>1486</v>
      </c>
      <c r="B296" s="2" t="s">
        <v>1487</v>
      </c>
      <c r="C296" s="2" t="s">
        <v>1488</v>
      </c>
      <c r="D296" s="2" t="s">
        <v>75</v>
      </c>
      <c r="E296" s="3">
        <v>46024</v>
      </c>
      <c r="F296" s="3">
        <v>46023</v>
      </c>
      <c r="G296" s="2" t="s">
        <v>1489</v>
      </c>
      <c r="H296" s="2" t="s">
        <v>1420</v>
      </c>
      <c r="I296" s="2" t="s">
        <v>119</v>
      </c>
      <c r="J296" s="4">
        <v>438.2</v>
      </c>
      <c r="K296" t="s">
        <v>74</v>
      </c>
      <c r="L296" s="4">
        <v>61.35</v>
      </c>
      <c r="M296" t="s">
        <v>74</v>
      </c>
      <c r="N296" s="4">
        <v>61.35</v>
      </c>
      <c r="O296" t="s">
        <v>74</v>
      </c>
      <c r="P296" s="4">
        <v>0</v>
      </c>
      <c r="Q296" t="s">
        <v>74</v>
      </c>
      <c r="R296" s="2" t="s">
        <v>75</v>
      </c>
      <c r="S296" s="4" t="s">
        <v>76</v>
      </c>
      <c r="T296" t="s">
        <v>74</v>
      </c>
      <c r="U296" s="2" t="s">
        <v>77</v>
      </c>
      <c r="V296" s="2" t="s">
        <v>1454</v>
      </c>
      <c r="W296" s="2" t="s">
        <v>79</v>
      </c>
      <c r="X296" s="2" t="s">
        <v>300</v>
      </c>
      <c r="Y296" s="2" t="s">
        <v>119</v>
      </c>
      <c r="Z296" s="2" t="s">
        <v>60</v>
      </c>
      <c r="AA296" s="2" t="s">
        <v>1490</v>
      </c>
      <c r="AB296" s="2" t="s">
        <v>1491</v>
      </c>
      <c r="AC296" s="2" t="s">
        <v>168</v>
      </c>
      <c r="AD296" s="2" t="s">
        <v>1492</v>
      </c>
      <c r="AE296" s="2" t="str">
        <f>+VLOOKUP(H296,'Mapeo Ramos'!A:C,3,0)</f>
        <v>Autos Cat. 1</v>
      </c>
      <c r="AF296" t="str">
        <f>+VLOOKUP(AE296,'Mapeo Ramos'!C:D,2,0)</f>
        <v>Autos</v>
      </c>
      <c r="AG296" t="str">
        <f>+VLOOKUP(X296,'Mapeo Ramos'!I:J,2,0)</f>
        <v>ALLIANZ</v>
      </c>
      <c r="AH296">
        <f t="shared" si="4"/>
        <v>1</v>
      </c>
    </row>
    <row r="297" spans="1:34" ht="12.75" customHeight="1">
      <c r="A297" s="2" t="s">
        <v>1493</v>
      </c>
      <c r="B297" s="2" t="s">
        <v>1494</v>
      </c>
      <c r="C297" s="2" t="s">
        <v>1495</v>
      </c>
      <c r="D297" s="2" t="s">
        <v>75</v>
      </c>
      <c r="E297" s="3">
        <v>46024</v>
      </c>
      <c r="F297" s="3">
        <v>46023</v>
      </c>
      <c r="G297" s="2" t="s">
        <v>1496</v>
      </c>
      <c r="H297" s="2" t="s">
        <v>1484</v>
      </c>
      <c r="I297" s="2" t="s">
        <v>119</v>
      </c>
      <c r="J297" s="4">
        <v>935.16</v>
      </c>
      <c r="K297" t="s">
        <v>74</v>
      </c>
      <c r="L297" s="4">
        <v>93.52</v>
      </c>
      <c r="M297" t="s">
        <v>74</v>
      </c>
      <c r="N297" s="4">
        <v>93.52</v>
      </c>
      <c r="O297" t="s">
        <v>74</v>
      </c>
      <c r="P297" s="4">
        <v>0</v>
      </c>
      <c r="Q297" t="s">
        <v>74</v>
      </c>
      <c r="R297" s="2" t="s">
        <v>75</v>
      </c>
      <c r="S297" s="4" t="s">
        <v>76</v>
      </c>
      <c r="T297" t="s">
        <v>74</v>
      </c>
      <c r="U297" s="2" t="s">
        <v>77</v>
      </c>
      <c r="V297" s="2" t="s">
        <v>1454</v>
      </c>
      <c r="W297" s="2" t="s">
        <v>79</v>
      </c>
      <c r="X297" s="2" t="s">
        <v>300</v>
      </c>
      <c r="Y297" s="2" t="s">
        <v>119</v>
      </c>
      <c r="Z297" s="2" t="s">
        <v>60</v>
      </c>
      <c r="AA297" s="2" t="s">
        <v>1265</v>
      </c>
      <c r="AB297" s="2" t="s">
        <v>1266</v>
      </c>
      <c r="AC297" s="2" t="s">
        <v>168</v>
      </c>
      <c r="AD297" s="2" t="s">
        <v>1497</v>
      </c>
      <c r="AE297" s="2" t="str">
        <f>+VLOOKUP(H297,'Mapeo Ramos'!A:C,3,0)</f>
        <v>Autos Cat. 1</v>
      </c>
      <c r="AF297" t="str">
        <f>+VLOOKUP(AE297,'Mapeo Ramos'!C:D,2,0)</f>
        <v>Autos</v>
      </c>
      <c r="AG297" t="str">
        <f>+VLOOKUP(X297,'Mapeo Ramos'!I:J,2,0)</f>
        <v>ALLIANZ</v>
      </c>
      <c r="AH297">
        <f t="shared" si="4"/>
        <v>1</v>
      </c>
    </row>
    <row r="298" spans="1:34" ht="12.75" customHeight="1">
      <c r="A298" s="2" t="s">
        <v>1498</v>
      </c>
      <c r="B298" s="2" t="s">
        <v>1499</v>
      </c>
      <c r="C298" s="2" t="s">
        <v>1500</v>
      </c>
      <c r="D298" s="2" t="s">
        <v>75</v>
      </c>
      <c r="E298" s="3">
        <v>46024</v>
      </c>
      <c r="F298" s="3">
        <v>46023</v>
      </c>
      <c r="G298" s="2" t="s">
        <v>1501</v>
      </c>
      <c r="H298" s="2" t="s">
        <v>1420</v>
      </c>
      <c r="I298" s="2" t="s">
        <v>119</v>
      </c>
      <c r="J298" s="4">
        <v>292.58</v>
      </c>
      <c r="K298" t="s">
        <v>74</v>
      </c>
      <c r="L298" s="4">
        <v>40.96</v>
      </c>
      <c r="M298" t="s">
        <v>74</v>
      </c>
      <c r="N298" s="4">
        <v>40.96</v>
      </c>
      <c r="O298" t="s">
        <v>74</v>
      </c>
      <c r="P298" s="4">
        <v>0</v>
      </c>
      <c r="Q298" t="s">
        <v>74</v>
      </c>
      <c r="R298" s="2" t="s">
        <v>75</v>
      </c>
      <c r="S298" s="4" t="s">
        <v>76</v>
      </c>
      <c r="T298" t="s">
        <v>74</v>
      </c>
      <c r="U298" s="2" t="s">
        <v>77</v>
      </c>
      <c r="V298" s="2" t="s">
        <v>1454</v>
      </c>
      <c r="W298" s="2" t="s">
        <v>79</v>
      </c>
      <c r="X298" s="2" t="s">
        <v>300</v>
      </c>
      <c r="Y298" s="2" t="s">
        <v>119</v>
      </c>
      <c r="Z298" s="2" t="s">
        <v>60</v>
      </c>
      <c r="AA298" s="2" t="s">
        <v>1502</v>
      </c>
      <c r="AB298" s="2" t="s">
        <v>1503</v>
      </c>
      <c r="AC298" s="2" t="s">
        <v>168</v>
      </c>
      <c r="AD298" s="2" t="s">
        <v>1504</v>
      </c>
      <c r="AE298" s="2" t="str">
        <f>+VLOOKUP(H298,'Mapeo Ramos'!A:C,3,0)</f>
        <v>Autos Cat. 1</v>
      </c>
      <c r="AF298" t="str">
        <f>+VLOOKUP(AE298,'Mapeo Ramos'!C:D,2,0)</f>
        <v>Autos</v>
      </c>
      <c r="AG298" t="str">
        <f>+VLOOKUP(X298,'Mapeo Ramos'!I:J,2,0)</f>
        <v>ALLIANZ</v>
      </c>
      <c r="AH298">
        <f t="shared" si="4"/>
        <v>1</v>
      </c>
    </row>
    <row r="299" spans="1:34" ht="12.75" customHeight="1">
      <c r="A299" s="2" t="s">
        <v>1505</v>
      </c>
      <c r="B299" s="2" t="s">
        <v>1506</v>
      </c>
      <c r="C299" s="2" t="s">
        <v>1507</v>
      </c>
      <c r="D299" s="2" t="s">
        <v>75</v>
      </c>
      <c r="E299" s="3">
        <v>46024</v>
      </c>
      <c r="F299" s="3">
        <v>46023</v>
      </c>
      <c r="G299" s="2" t="s">
        <v>1508</v>
      </c>
      <c r="H299" s="2" t="s">
        <v>1420</v>
      </c>
      <c r="I299" s="2" t="s">
        <v>119</v>
      </c>
      <c r="J299" s="4">
        <v>288.33</v>
      </c>
      <c r="K299" t="s">
        <v>74</v>
      </c>
      <c r="L299" s="4">
        <v>40.369999999999997</v>
      </c>
      <c r="M299" t="s">
        <v>74</v>
      </c>
      <c r="N299" s="4">
        <v>40.369999999999997</v>
      </c>
      <c r="O299" t="s">
        <v>74</v>
      </c>
      <c r="P299" s="4">
        <v>0</v>
      </c>
      <c r="Q299" t="s">
        <v>74</v>
      </c>
      <c r="R299" s="2" t="s">
        <v>75</v>
      </c>
      <c r="S299" s="4" t="s">
        <v>76</v>
      </c>
      <c r="T299" t="s">
        <v>74</v>
      </c>
      <c r="U299" s="2" t="s">
        <v>77</v>
      </c>
      <c r="V299" s="2" t="s">
        <v>1454</v>
      </c>
      <c r="W299" s="2" t="s">
        <v>79</v>
      </c>
      <c r="X299" s="2" t="s">
        <v>300</v>
      </c>
      <c r="Y299" s="2" t="s">
        <v>119</v>
      </c>
      <c r="Z299" s="2" t="s">
        <v>60</v>
      </c>
      <c r="AA299" s="2" t="s">
        <v>223</v>
      </c>
      <c r="AB299" s="2" t="s">
        <v>101</v>
      </c>
      <c r="AC299" s="2" t="s">
        <v>168</v>
      </c>
      <c r="AD299" s="2" t="s">
        <v>1509</v>
      </c>
      <c r="AE299" s="2" t="str">
        <f>+VLOOKUP(H299,'Mapeo Ramos'!A:C,3,0)</f>
        <v>Autos Cat. 1</v>
      </c>
      <c r="AF299" t="str">
        <f>+VLOOKUP(AE299,'Mapeo Ramos'!C:D,2,0)</f>
        <v>Autos</v>
      </c>
      <c r="AG299" t="str">
        <f>+VLOOKUP(X299,'Mapeo Ramos'!I:J,2,0)</f>
        <v>ALLIANZ</v>
      </c>
      <c r="AH299">
        <f t="shared" si="4"/>
        <v>1</v>
      </c>
    </row>
    <row r="300" spans="1:34" ht="12.75" customHeight="1">
      <c r="A300" s="2" t="s">
        <v>1510</v>
      </c>
      <c r="B300" s="2" t="s">
        <v>1511</v>
      </c>
      <c r="C300" s="2" t="s">
        <v>1512</v>
      </c>
      <c r="D300" s="2" t="s">
        <v>75</v>
      </c>
      <c r="E300" s="3">
        <v>46024</v>
      </c>
      <c r="F300" s="3">
        <v>46023</v>
      </c>
      <c r="G300" s="2" t="s">
        <v>1513</v>
      </c>
      <c r="H300" s="2" t="s">
        <v>1420</v>
      </c>
      <c r="I300" s="2" t="s">
        <v>119</v>
      </c>
      <c r="J300" s="4">
        <v>268.74</v>
      </c>
      <c r="K300" t="s">
        <v>74</v>
      </c>
      <c r="L300" s="4">
        <v>37.619999999999997</v>
      </c>
      <c r="M300" t="s">
        <v>74</v>
      </c>
      <c r="N300" s="4">
        <v>37.619999999999997</v>
      </c>
      <c r="O300" t="s">
        <v>74</v>
      </c>
      <c r="P300" s="4">
        <v>0</v>
      </c>
      <c r="Q300" t="s">
        <v>74</v>
      </c>
      <c r="R300" s="2" t="s">
        <v>75</v>
      </c>
      <c r="S300" s="4" t="s">
        <v>76</v>
      </c>
      <c r="T300" t="s">
        <v>74</v>
      </c>
      <c r="U300" s="2" t="s">
        <v>77</v>
      </c>
      <c r="V300" s="2" t="s">
        <v>1454</v>
      </c>
      <c r="W300" s="2" t="s">
        <v>79</v>
      </c>
      <c r="X300" s="2" t="s">
        <v>300</v>
      </c>
      <c r="Y300" s="2" t="s">
        <v>119</v>
      </c>
      <c r="Z300" s="2" t="s">
        <v>60</v>
      </c>
      <c r="AA300" s="2" t="s">
        <v>1514</v>
      </c>
      <c r="AB300" s="2" t="s">
        <v>1515</v>
      </c>
      <c r="AC300" s="2" t="s">
        <v>168</v>
      </c>
      <c r="AD300" s="2" t="s">
        <v>1516</v>
      </c>
      <c r="AE300" s="2" t="str">
        <f>+VLOOKUP(H300,'Mapeo Ramos'!A:C,3,0)</f>
        <v>Autos Cat. 1</v>
      </c>
      <c r="AF300" t="str">
        <f>+VLOOKUP(AE300,'Mapeo Ramos'!C:D,2,0)</f>
        <v>Autos</v>
      </c>
      <c r="AG300" t="str">
        <f>+VLOOKUP(X300,'Mapeo Ramos'!I:J,2,0)</f>
        <v>ALLIANZ</v>
      </c>
      <c r="AH300">
        <f t="shared" si="4"/>
        <v>1</v>
      </c>
    </row>
    <row r="301" spans="1:34" ht="12.75" customHeight="1">
      <c r="A301" s="2" t="s">
        <v>1517</v>
      </c>
      <c r="B301" s="2" t="s">
        <v>1518</v>
      </c>
      <c r="C301" s="2" t="s">
        <v>1519</v>
      </c>
      <c r="D301" s="2" t="s">
        <v>75</v>
      </c>
      <c r="E301" s="3">
        <v>46024</v>
      </c>
      <c r="F301" s="3">
        <v>46023</v>
      </c>
      <c r="G301" s="2" t="s">
        <v>1520</v>
      </c>
      <c r="H301" s="2" t="s">
        <v>1420</v>
      </c>
      <c r="I301" s="2" t="s">
        <v>119</v>
      </c>
      <c r="J301" s="4">
        <v>277.29000000000002</v>
      </c>
      <c r="K301" t="s">
        <v>74</v>
      </c>
      <c r="L301" s="4">
        <v>38.82</v>
      </c>
      <c r="M301" t="s">
        <v>74</v>
      </c>
      <c r="N301" s="4">
        <v>38.82</v>
      </c>
      <c r="O301" t="s">
        <v>74</v>
      </c>
      <c r="P301" s="4">
        <v>0</v>
      </c>
      <c r="Q301" t="s">
        <v>74</v>
      </c>
      <c r="R301" s="2" t="s">
        <v>75</v>
      </c>
      <c r="S301" s="4" t="s">
        <v>76</v>
      </c>
      <c r="T301" t="s">
        <v>74</v>
      </c>
      <c r="U301" s="2" t="s">
        <v>77</v>
      </c>
      <c r="V301" s="2" t="s">
        <v>1454</v>
      </c>
      <c r="W301" s="2" t="s">
        <v>79</v>
      </c>
      <c r="X301" s="2" t="s">
        <v>300</v>
      </c>
      <c r="Y301" s="2" t="s">
        <v>119</v>
      </c>
      <c r="Z301" s="2" t="s">
        <v>60</v>
      </c>
      <c r="AA301" s="2" t="s">
        <v>1521</v>
      </c>
      <c r="AB301" s="2" t="s">
        <v>101</v>
      </c>
      <c r="AC301" s="2" t="s">
        <v>168</v>
      </c>
      <c r="AD301" s="2" t="s">
        <v>1522</v>
      </c>
      <c r="AE301" s="2" t="str">
        <f>+VLOOKUP(H301,'Mapeo Ramos'!A:C,3,0)</f>
        <v>Autos Cat. 1</v>
      </c>
      <c r="AF301" t="str">
        <f>+VLOOKUP(AE301,'Mapeo Ramos'!C:D,2,0)</f>
        <v>Autos</v>
      </c>
      <c r="AG301" t="str">
        <f>+VLOOKUP(X301,'Mapeo Ramos'!I:J,2,0)</f>
        <v>ALLIANZ</v>
      </c>
      <c r="AH301">
        <f t="shared" si="4"/>
        <v>1</v>
      </c>
    </row>
    <row r="302" spans="1:34" ht="12.75" customHeight="1">
      <c r="A302" s="2" t="s">
        <v>1523</v>
      </c>
      <c r="B302" s="2" t="s">
        <v>1524</v>
      </c>
      <c r="C302" s="2" t="s">
        <v>1525</v>
      </c>
      <c r="D302" s="2" t="s">
        <v>75</v>
      </c>
      <c r="E302" s="3">
        <v>46024</v>
      </c>
      <c r="F302" s="3">
        <v>46023</v>
      </c>
      <c r="G302" s="2" t="s">
        <v>1526</v>
      </c>
      <c r="H302" s="2" t="s">
        <v>1484</v>
      </c>
      <c r="I302" s="2" t="s">
        <v>119</v>
      </c>
      <c r="J302" s="4">
        <v>383.54</v>
      </c>
      <c r="K302" t="s">
        <v>74</v>
      </c>
      <c r="L302" s="4">
        <v>42.19</v>
      </c>
      <c r="M302" t="s">
        <v>74</v>
      </c>
      <c r="N302" s="4">
        <v>42.19</v>
      </c>
      <c r="O302" t="s">
        <v>74</v>
      </c>
      <c r="P302" s="4">
        <v>0</v>
      </c>
      <c r="Q302" t="s">
        <v>74</v>
      </c>
      <c r="R302" s="2" t="s">
        <v>75</v>
      </c>
      <c r="S302" s="4" t="s">
        <v>76</v>
      </c>
      <c r="T302" t="s">
        <v>74</v>
      </c>
      <c r="U302" s="2" t="s">
        <v>77</v>
      </c>
      <c r="V302" s="2" t="s">
        <v>1454</v>
      </c>
      <c r="W302" s="2" t="s">
        <v>79</v>
      </c>
      <c r="X302" s="2" t="s">
        <v>300</v>
      </c>
      <c r="Y302" s="2" t="s">
        <v>119</v>
      </c>
      <c r="Z302" s="2" t="s">
        <v>60</v>
      </c>
      <c r="AA302" s="2" t="s">
        <v>542</v>
      </c>
      <c r="AB302" s="2" t="s">
        <v>747</v>
      </c>
      <c r="AC302" s="2" t="s">
        <v>168</v>
      </c>
      <c r="AD302" s="2" t="s">
        <v>1527</v>
      </c>
      <c r="AE302" s="2" t="str">
        <f>+VLOOKUP(H302,'Mapeo Ramos'!A:C,3,0)</f>
        <v>Autos Cat. 1</v>
      </c>
      <c r="AF302" t="str">
        <f>+VLOOKUP(AE302,'Mapeo Ramos'!C:D,2,0)</f>
        <v>Autos</v>
      </c>
      <c r="AG302" t="str">
        <f>+VLOOKUP(X302,'Mapeo Ramos'!I:J,2,0)</f>
        <v>ALLIANZ</v>
      </c>
      <c r="AH302">
        <f t="shared" si="4"/>
        <v>1</v>
      </c>
    </row>
    <row r="303" spans="1:34" ht="12.75" customHeight="1">
      <c r="A303" s="2" t="s">
        <v>1528</v>
      </c>
      <c r="B303" s="2" t="s">
        <v>1529</v>
      </c>
      <c r="C303" s="2" t="s">
        <v>1530</v>
      </c>
      <c r="D303" s="2" t="s">
        <v>75</v>
      </c>
      <c r="E303" s="3">
        <v>46024</v>
      </c>
      <c r="F303" s="3">
        <v>46023</v>
      </c>
      <c r="G303" s="2" t="s">
        <v>1531</v>
      </c>
      <c r="H303" s="2" t="s">
        <v>1420</v>
      </c>
      <c r="I303" s="2" t="s">
        <v>119</v>
      </c>
      <c r="J303" s="4">
        <v>347.62</v>
      </c>
      <c r="K303" t="s">
        <v>74</v>
      </c>
      <c r="L303" s="4">
        <v>48.67</v>
      </c>
      <c r="M303" t="s">
        <v>74</v>
      </c>
      <c r="N303" s="4">
        <v>48.67</v>
      </c>
      <c r="O303" t="s">
        <v>74</v>
      </c>
      <c r="P303" s="4">
        <v>0</v>
      </c>
      <c r="Q303" t="s">
        <v>74</v>
      </c>
      <c r="R303" s="2" t="s">
        <v>75</v>
      </c>
      <c r="S303" s="4" t="s">
        <v>76</v>
      </c>
      <c r="T303" t="s">
        <v>74</v>
      </c>
      <c r="U303" s="2" t="s">
        <v>77</v>
      </c>
      <c r="V303" s="2" t="s">
        <v>1454</v>
      </c>
      <c r="W303" s="2" t="s">
        <v>79</v>
      </c>
      <c r="X303" s="2" t="s">
        <v>300</v>
      </c>
      <c r="Y303" s="2" t="s">
        <v>119</v>
      </c>
      <c r="Z303" s="2" t="s">
        <v>60</v>
      </c>
      <c r="AA303" s="2" t="s">
        <v>1532</v>
      </c>
      <c r="AB303" s="2" t="s">
        <v>1533</v>
      </c>
      <c r="AC303" s="2" t="s">
        <v>168</v>
      </c>
      <c r="AD303" s="2" t="s">
        <v>1534</v>
      </c>
      <c r="AE303" s="2" t="str">
        <f>+VLOOKUP(H303,'Mapeo Ramos'!A:C,3,0)</f>
        <v>Autos Cat. 1</v>
      </c>
      <c r="AF303" t="str">
        <f>+VLOOKUP(AE303,'Mapeo Ramos'!C:D,2,0)</f>
        <v>Autos</v>
      </c>
      <c r="AG303" t="str">
        <f>+VLOOKUP(X303,'Mapeo Ramos'!I:J,2,0)</f>
        <v>ALLIANZ</v>
      </c>
      <c r="AH303">
        <f t="shared" si="4"/>
        <v>1</v>
      </c>
    </row>
    <row r="304" spans="1:34" ht="12.75" customHeight="1">
      <c r="A304" s="2" t="s">
        <v>1535</v>
      </c>
      <c r="B304" s="2" t="s">
        <v>1536</v>
      </c>
      <c r="C304" s="2" t="s">
        <v>1537</v>
      </c>
      <c r="D304" s="2" t="s">
        <v>75</v>
      </c>
      <c r="E304" s="3">
        <v>46024</v>
      </c>
      <c r="F304" s="3">
        <v>46023</v>
      </c>
      <c r="G304" s="2" t="s">
        <v>1538</v>
      </c>
      <c r="H304" s="2" t="s">
        <v>1460</v>
      </c>
      <c r="I304" s="2" t="s">
        <v>73</v>
      </c>
      <c r="J304" s="4">
        <v>213.22</v>
      </c>
      <c r="K304" t="s">
        <v>74</v>
      </c>
      <c r="L304" s="4">
        <v>53.31</v>
      </c>
      <c r="M304" t="s">
        <v>74</v>
      </c>
      <c r="N304" s="4">
        <v>53.31</v>
      </c>
      <c r="O304" t="s">
        <v>74</v>
      </c>
      <c r="P304" s="4">
        <v>0</v>
      </c>
      <c r="Q304" t="s">
        <v>74</v>
      </c>
      <c r="R304" s="2" t="s">
        <v>75</v>
      </c>
      <c r="S304" s="4" t="s">
        <v>76</v>
      </c>
      <c r="T304" t="s">
        <v>74</v>
      </c>
      <c r="U304" s="2" t="s">
        <v>77</v>
      </c>
      <c r="V304" s="2" t="s">
        <v>1454</v>
      </c>
      <c r="W304" s="2" t="s">
        <v>79</v>
      </c>
      <c r="X304" s="2" t="s">
        <v>300</v>
      </c>
      <c r="Y304" s="2" t="s">
        <v>73</v>
      </c>
      <c r="Z304" s="2" t="s">
        <v>60</v>
      </c>
      <c r="AA304" s="2" t="s">
        <v>1094</v>
      </c>
      <c r="AB304" s="2" t="s">
        <v>1539</v>
      </c>
      <c r="AC304" s="2" t="s">
        <v>168</v>
      </c>
      <c r="AD304" s="2" t="s">
        <v>1540</v>
      </c>
      <c r="AE304" s="2" t="str">
        <f>+VLOOKUP(H304,'Mapeo Ramos'!A:C,3,0)</f>
        <v>Hogar</v>
      </c>
      <c r="AF304" t="str">
        <f>+VLOOKUP(AE304,'Mapeo Ramos'!C:D,2,0)</f>
        <v>Hogar</v>
      </c>
      <c r="AG304" t="str">
        <f>+VLOOKUP(X304,'Mapeo Ramos'!I:J,2,0)</f>
        <v>ALLIANZ</v>
      </c>
      <c r="AH304">
        <f t="shared" si="4"/>
        <v>1</v>
      </c>
    </row>
    <row r="305" spans="1:34" ht="12.75" customHeight="1">
      <c r="A305" s="2" t="s">
        <v>1541</v>
      </c>
      <c r="B305" s="2" t="s">
        <v>1542</v>
      </c>
      <c r="C305" s="2" t="s">
        <v>1543</v>
      </c>
      <c r="D305" s="2" t="s">
        <v>75</v>
      </c>
      <c r="E305" s="3">
        <v>46024</v>
      </c>
      <c r="F305" s="3">
        <v>46023</v>
      </c>
      <c r="G305" s="2" t="s">
        <v>1538</v>
      </c>
      <c r="H305" s="2" t="s">
        <v>1544</v>
      </c>
      <c r="I305" s="2" t="s">
        <v>113</v>
      </c>
      <c r="J305" s="4">
        <v>140.74</v>
      </c>
      <c r="K305" t="s">
        <v>74</v>
      </c>
      <c r="L305" s="4">
        <v>28.15</v>
      </c>
      <c r="M305" t="s">
        <v>74</v>
      </c>
      <c r="N305" s="4">
        <v>28.15</v>
      </c>
      <c r="O305" t="s">
        <v>74</v>
      </c>
      <c r="P305" s="4">
        <v>0</v>
      </c>
      <c r="Q305" t="s">
        <v>74</v>
      </c>
      <c r="R305" s="2" t="s">
        <v>75</v>
      </c>
      <c r="S305" s="4" t="s">
        <v>76</v>
      </c>
      <c r="T305" t="s">
        <v>74</v>
      </c>
      <c r="U305" s="2" t="s">
        <v>77</v>
      </c>
      <c r="V305" s="2" t="s">
        <v>1454</v>
      </c>
      <c r="W305" s="2" t="s">
        <v>79</v>
      </c>
      <c r="X305" s="2" t="s">
        <v>300</v>
      </c>
      <c r="Y305" s="2" t="s">
        <v>113</v>
      </c>
      <c r="Z305" s="2" t="s">
        <v>60</v>
      </c>
      <c r="AA305" s="2" t="s">
        <v>1094</v>
      </c>
      <c r="AB305" s="2" t="s">
        <v>1539</v>
      </c>
      <c r="AC305" s="2" t="s">
        <v>168</v>
      </c>
      <c r="AD305" s="2" t="s">
        <v>1540</v>
      </c>
      <c r="AE305" s="2" t="str">
        <f>+VLOOKUP(H305,'Mapeo Ramos'!A:C,3,0)</f>
        <v>Multirriesgo Comercios</v>
      </c>
      <c r="AF305" t="str">
        <f>+VLOOKUP(AE305,'Mapeo Ramos'!C:D,2,0)</f>
        <v>Property</v>
      </c>
      <c r="AG305" t="str">
        <f>+VLOOKUP(X305,'Mapeo Ramos'!I:J,2,0)</f>
        <v>ALLIANZ</v>
      </c>
      <c r="AH305">
        <f t="shared" si="4"/>
        <v>1</v>
      </c>
    </row>
    <row r="306" spans="1:34" ht="12.75" customHeight="1">
      <c r="A306" s="2" t="s">
        <v>1545</v>
      </c>
      <c r="B306" s="2" t="s">
        <v>1546</v>
      </c>
      <c r="C306" s="2" t="s">
        <v>1547</v>
      </c>
      <c r="D306" s="2" t="s">
        <v>75</v>
      </c>
      <c r="E306" s="3">
        <v>46024</v>
      </c>
      <c r="F306" s="3">
        <v>46023</v>
      </c>
      <c r="G306" s="2" t="s">
        <v>1548</v>
      </c>
      <c r="H306" s="2" t="s">
        <v>673</v>
      </c>
      <c r="I306" s="2" t="s">
        <v>119</v>
      </c>
      <c r="J306" s="4">
        <v>454.38</v>
      </c>
      <c r="K306" t="s">
        <v>74</v>
      </c>
      <c r="L306" s="4">
        <v>49.98</v>
      </c>
      <c r="M306" t="s">
        <v>74</v>
      </c>
      <c r="N306" s="4">
        <v>49.98</v>
      </c>
      <c r="O306" t="s">
        <v>74</v>
      </c>
      <c r="P306" s="4">
        <v>0</v>
      </c>
      <c r="Q306" t="s">
        <v>74</v>
      </c>
      <c r="R306" s="2" t="s">
        <v>75</v>
      </c>
      <c r="S306" s="4" t="s">
        <v>76</v>
      </c>
      <c r="T306" t="s">
        <v>74</v>
      </c>
      <c r="U306" s="2" t="s">
        <v>77</v>
      </c>
      <c r="V306" s="2" t="s">
        <v>1447</v>
      </c>
      <c r="W306" s="2" t="s">
        <v>79</v>
      </c>
      <c r="X306" s="2" t="s">
        <v>300</v>
      </c>
      <c r="Y306" s="2" t="s">
        <v>119</v>
      </c>
      <c r="Z306" s="2" t="s">
        <v>81</v>
      </c>
      <c r="AA306" s="2" t="s">
        <v>1549</v>
      </c>
      <c r="AB306" s="2" t="s">
        <v>1550</v>
      </c>
      <c r="AC306" s="2" t="s">
        <v>59</v>
      </c>
      <c r="AD306" s="2" t="s">
        <v>1551</v>
      </c>
      <c r="AE306" s="2" t="str">
        <f>+VLOOKUP(H306,'Mapeo Ramos'!A:C,3,0)</f>
        <v>Autos Cat. 2</v>
      </c>
      <c r="AF306" t="str">
        <f>+VLOOKUP(AE306,'Mapeo Ramos'!C:D,2,0)</f>
        <v>Flotas</v>
      </c>
      <c r="AG306" t="str">
        <f>+VLOOKUP(X306,'Mapeo Ramos'!I:J,2,0)</f>
        <v>ALLIANZ</v>
      </c>
      <c r="AH306">
        <f t="shared" si="4"/>
        <v>1</v>
      </c>
    </row>
    <row r="307" spans="1:34" ht="12.75" customHeight="1">
      <c r="A307" s="2" t="s">
        <v>1552</v>
      </c>
      <c r="B307" s="2" t="s">
        <v>1553</v>
      </c>
      <c r="C307" s="2" t="s">
        <v>1554</v>
      </c>
      <c r="D307" s="2" t="s">
        <v>75</v>
      </c>
      <c r="E307" s="3">
        <v>46023</v>
      </c>
      <c r="F307" s="3">
        <v>46051</v>
      </c>
      <c r="G307" s="2" t="s">
        <v>1555</v>
      </c>
      <c r="H307" s="2" t="s">
        <v>1556</v>
      </c>
      <c r="I307" s="2" t="s">
        <v>785</v>
      </c>
      <c r="J307" s="4">
        <v>81.77</v>
      </c>
      <c r="K307" t="s">
        <v>74</v>
      </c>
      <c r="L307" s="4">
        <v>24.53</v>
      </c>
      <c r="M307" t="s">
        <v>74</v>
      </c>
      <c r="N307" s="4">
        <v>24.53</v>
      </c>
      <c r="O307" t="s">
        <v>74</v>
      </c>
      <c r="P307" s="4">
        <v>0</v>
      </c>
      <c r="Q307" t="s">
        <v>74</v>
      </c>
      <c r="R307" s="2" t="s">
        <v>75</v>
      </c>
      <c r="S307" s="4" t="s">
        <v>76</v>
      </c>
      <c r="T307" t="s">
        <v>74</v>
      </c>
      <c r="U307" s="2" t="s">
        <v>77</v>
      </c>
      <c r="V307" s="2" t="s">
        <v>1454</v>
      </c>
      <c r="W307" s="2" t="s">
        <v>79</v>
      </c>
      <c r="X307" s="2" t="s">
        <v>300</v>
      </c>
      <c r="Y307" s="2" t="s">
        <v>785</v>
      </c>
      <c r="Z307" s="2" t="s">
        <v>60</v>
      </c>
      <c r="AA307" s="2" t="s">
        <v>1167</v>
      </c>
      <c r="AB307" s="2" t="s">
        <v>83</v>
      </c>
      <c r="AC307" s="2" t="s">
        <v>168</v>
      </c>
      <c r="AD307" s="2" t="s">
        <v>1557</v>
      </c>
      <c r="AE307" s="2" t="str">
        <f>+VLOOKUP(H307,'Mapeo Ramos'!A:C,3,0)</f>
        <v>Responsabilidad Civil Caza y/o Pesca</v>
      </c>
      <c r="AF307" t="str">
        <f>+VLOOKUP(AE307,'Mapeo Ramos'!C:D,2,0)</f>
        <v>Responsabilidad Civil</v>
      </c>
      <c r="AG307" t="str">
        <f>+VLOOKUP(X307,'Mapeo Ramos'!I:J,2,0)</f>
        <v>ALLIANZ</v>
      </c>
      <c r="AH307">
        <f t="shared" si="4"/>
        <v>1</v>
      </c>
    </row>
    <row r="308" spans="1:34" ht="12.75" customHeight="1">
      <c r="A308" s="2" t="s">
        <v>1558</v>
      </c>
      <c r="B308" s="2" t="s">
        <v>1559</v>
      </c>
      <c r="C308" s="2" t="s">
        <v>1560</v>
      </c>
      <c r="D308" s="2" t="s">
        <v>75</v>
      </c>
      <c r="E308" s="3">
        <v>46024</v>
      </c>
      <c r="F308" s="3">
        <v>46023</v>
      </c>
      <c r="G308" s="2" t="s">
        <v>1561</v>
      </c>
      <c r="H308" s="2" t="s">
        <v>673</v>
      </c>
      <c r="I308" s="2" t="s">
        <v>119</v>
      </c>
      <c r="J308" s="4">
        <v>70.45</v>
      </c>
      <c r="K308" t="s">
        <v>74</v>
      </c>
      <c r="L308" s="4">
        <v>5.64</v>
      </c>
      <c r="M308" t="s">
        <v>74</v>
      </c>
      <c r="N308" s="4">
        <v>5.64</v>
      </c>
      <c r="O308" t="s">
        <v>74</v>
      </c>
      <c r="P308" s="4">
        <v>0</v>
      </c>
      <c r="Q308" t="s">
        <v>74</v>
      </c>
      <c r="R308" s="2" t="s">
        <v>674</v>
      </c>
      <c r="S308" s="4">
        <v>0</v>
      </c>
      <c r="T308" t="s">
        <v>74</v>
      </c>
      <c r="U308" s="2" t="s">
        <v>77</v>
      </c>
      <c r="V308" s="2" t="s">
        <v>1447</v>
      </c>
      <c r="W308" s="2" t="s">
        <v>79</v>
      </c>
      <c r="X308" s="2" t="s">
        <v>300</v>
      </c>
      <c r="Y308" s="2" t="s">
        <v>119</v>
      </c>
      <c r="Z308" s="2" t="s">
        <v>81</v>
      </c>
      <c r="AA308" s="2" t="s">
        <v>542</v>
      </c>
      <c r="AB308" s="2" t="s">
        <v>101</v>
      </c>
      <c r="AC308" s="2" t="s">
        <v>59</v>
      </c>
      <c r="AD308" s="2" t="s">
        <v>1562</v>
      </c>
      <c r="AE308" s="2" t="str">
        <f>+VLOOKUP(H308,'Mapeo Ramos'!A:C,3,0)</f>
        <v>Autos Cat. 2</v>
      </c>
      <c r="AF308" t="str">
        <f>+VLOOKUP(AE308,'Mapeo Ramos'!C:D,2,0)</f>
        <v>Flotas</v>
      </c>
      <c r="AG308" t="str">
        <f>+VLOOKUP(X308,'Mapeo Ramos'!I:J,2,0)</f>
        <v>ALLIANZ</v>
      </c>
      <c r="AH308">
        <f t="shared" si="4"/>
        <v>1</v>
      </c>
    </row>
    <row r="309" spans="1:34" ht="12.75" customHeight="1">
      <c r="A309" s="2" t="s">
        <v>1563</v>
      </c>
      <c r="B309" s="2" t="s">
        <v>1564</v>
      </c>
      <c r="C309" s="2" t="s">
        <v>1565</v>
      </c>
      <c r="D309" s="2" t="s">
        <v>75</v>
      </c>
      <c r="E309" s="3">
        <v>46024</v>
      </c>
      <c r="F309" s="3">
        <v>46023</v>
      </c>
      <c r="G309" s="2" t="s">
        <v>1566</v>
      </c>
      <c r="H309" s="2" t="s">
        <v>673</v>
      </c>
      <c r="I309" s="2" t="s">
        <v>119</v>
      </c>
      <c r="J309" s="4">
        <v>149.83000000000001</v>
      </c>
      <c r="K309" t="s">
        <v>74</v>
      </c>
      <c r="L309" s="4">
        <v>16.48</v>
      </c>
      <c r="M309" t="s">
        <v>74</v>
      </c>
      <c r="N309" s="4">
        <v>16.48</v>
      </c>
      <c r="O309" t="s">
        <v>74</v>
      </c>
      <c r="P309" s="4">
        <v>0</v>
      </c>
      <c r="Q309" t="s">
        <v>74</v>
      </c>
      <c r="R309" s="2" t="s">
        <v>674</v>
      </c>
      <c r="S309" s="4">
        <v>0</v>
      </c>
      <c r="T309" t="s">
        <v>74</v>
      </c>
      <c r="U309" s="2" t="s">
        <v>77</v>
      </c>
      <c r="V309" s="2" t="s">
        <v>1447</v>
      </c>
      <c r="W309" s="2" t="s">
        <v>79</v>
      </c>
      <c r="X309" s="2" t="s">
        <v>300</v>
      </c>
      <c r="Y309" s="2" t="s">
        <v>119</v>
      </c>
      <c r="Z309" s="2" t="s">
        <v>81</v>
      </c>
      <c r="AA309" s="2" t="s">
        <v>425</v>
      </c>
      <c r="AB309" s="2" t="s">
        <v>1567</v>
      </c>
      <c r="AC309" s="2" t="s">
        <v>168</v>
      </c>
      <c r="AD309" s="2" t="s">
        <v>1568</v>
      </c>
      <c r="AE309" s="2" t="str">
        <f>+VLOOKUP(H309,'Mapeo Ramos'!A:C,3,0)</f>
        <v>Autos Cat. 2</v>
      </c>
      <c r="AF309" t="str">
        <f>+VLOOKUP(AE309,'Mapeo Ramos'!C:D,2,0)</f>
        <v>Flotas</v>
      </c>
      <c r="AG309" t="str">
        <f>+VLOOKUP(X309,'Mapeo Ramos'!I:J,2,0)</f>
        <v>ALLIANZ</v>
      </c>
      <c r="AH309">
        <f t="shared" si="4"/>
        <v>1</v>
      </c>
    </row>
    <row r="310" spans="1:34" ht="12.75" customHeight="1">
      <c r="A310" s="2" t="s">
        <v>1569</v>
      </c>
      <c r="B310" s="2" t="s">
        <v>1570</v>
      </c>
      <c r="C310" s="2" t="s">
        <v>1571</v>
      </c>
      <c r="D310" s="2" t="s">
        <v>75</v>
      </c>
      <c r="E310" s="3">
        <v>46024</v>
      </c>
      <c r="F310" s="3">
        <v>46023</v>
      </c>
      <c r="G310" s="2" t="s">
        <v>1548</v>
      </c>
      <c r="H310" s="2" t="s">
        <v>673</v>
      </c>
      <c r="I310" s="2" t="s">
        <v>119</v>
      </c>
      <c r="J310" s="4">
        <v>1244.45</v>
      </c>
      <c r="K310" t="s">
        <v>74</v>
      </c>
      <c r="L310" s="4">
        <v>136.88999999999999</v>
      </c>
      <c r="M310" t="s">
        <v>74</v>
      </c>
      <c r="N310" s="4">
        <v>136.88999999999999</v>
      </c>
      <c r="O310" t="s">
        <v>74</v>
      </c>
      <c r="P310" s="4">
        <v>0</v>
      </c>
      <c r="Q310" t="s">
        <v>74</v>
      </c>
      <c r="R310" s="2" t="s">
        <v>674</v>
      </c>
      <c r="S310" s="4">
        <v>0</v>
      </c>
      <c r="T310" t="s">
        <v>74</v>
      </c>
      <c r="U310" s="2" t="s">
        <v>77</v>
      </c>
      <c r="V310" s="2" t="s">
        <v>1447</v>
      </c>
      <c r="W310" s="2" t="s">
        <v>79</v>
      </c>
      <c r="X310" s="2" t="s">
        <v>300</v>
      </c>
      <c r="Y310" s="2" t="s">
        <v>119</v>
      </c>
      <c r="Z310" s="2" t="s">
        <v>81</v>
      </c>
      <c r="AA310" s="2" t="s">
        <v>1549</v>
      </c>
      <c r="AB310" s="2" t="s">
        <v>1550</v>
      </c>
      <c r="AC310" s="2" t="s">
        <v>59</v>
      </c>
      <c r="AD310" s="2" t="s">
        <v>1551</v>
      </c>
      <c r="AE310" s="2" t="str">
        <f>+VLOOKUP(H310,'Mapeo Ramos'!A:C,3,0)</f>
        <v>Autos Cat. 2</v>
      </c>
      <c r="AF310" t="str">
        <f>+VLOOKUP(AE310,'Mapeo Ramos'!C:D,2,0)</f>
        <v>Flotas</v>
      </c>
      <c r="AG310" t="str">
        <f>+VLOOKUP(X310,'Mapeo Ramos'!I:J,2,0)</f>
        <v>ALLIANZ</v>
      </c>
      <c r="AH310">
        <f t="shared" si="4"/>
        <v>1</v>
      </c>
    </row>
    <row r="311" spans="1:34" ht="12.75" customHeight="1">
      <c r="A311" s="2" t="s">
        <v>1572</v>
      </c>
      <c r="B311" s="2" t="s">
        <v>1573</v>
      </c>
      <c r="C311" s="2" t="s">
        <v>1574</v>
      </c>
      <c r="D311" s="2" t="s">
        <v>75</v>
      </c>
      <c r="E311" s="3">
        <v>46024</v>
      </c>
      <c r="F311" s="3">
        <v>46023</v>
      </c>
      <c r="G311" s="2" t="s">
        <v>1548</v>
      </c>
      <c r="H311" s="2" t="s">
        <v>673</v>
      </c>
      <c r="I311" s="2" t="s">
        <v>119</v>
      </c>
      <c r="J311" s="4">
        <v>1433.5</v>
      </c>
      <c r="K311" t="s">
        <v>74</v>
      </c>
      <c r="L311" s="4">
        <v>157.69</v>
      </c>
      <c r="M311" t="s">
        <v>74</v>
      </c>
      <c r="N311" s="4">
        <v>157.69</v>
      </c>
      <c r="O311" t="s">
        <v>74</v>
      </c>
      <c r="P311" s="4">
        <v>0</v>
      </c>
      <c r="Q311" t="s">
        <v>74</v>
      </c>
      <c r="R311" s="2" t="s">
        <v>674</v>
      </c>
      <c r="S311" s="4">
        <v>0</v>
      </c>
      <c r="T311" t="s">
        <v>74</v>
      </c>
      <c r="U311" s="2" t="s">
        <v>77</v>
      </c>
      <c r="V311" s="2" t="s">
        <v>1575</v>
      </c>
      <c r="W311" s="2" t="s">
        <v>79</v>
      </c>
      <c r="X311" s="2" t="s">
        <v>300</v>
      </c>
      <c r="Y311" s="2" t="s">
        <v>119</v>
      </c>
      <c r="Z311" s="2" t="s">
        <v>81</v>
      </c>
      <c r="AA311" s="2" t="s">
        <v>1549</v>
      </c>
      <c r="AB311" s="2" t="s">
        <v>1550</v>
      </c>
      <c r="AC311" s="2" t="s">
        <v>59</v>
      </c>
      <c r="AD311" s="2" t="s">
        <v>1551</v>
      </c>
      <c r="AE311" s="2" t="str">
        <f>+VLOOKUP(H311,'Mapeo Ramos'!A:C,3,0)</f>
        <v>Autos Cat. 2</v>
      </c>
      <c r="AF311" t="str">
        <f>+VLOOKUP(AE311,'Mapeo Ramos'!C:D,2,0)</f>
        <v>Flotas</v>
      </c>
      <c r="AG311" t="str">
        <f>+VLOOKUP(X311,'Mapeo Ramos'!I:J,2,0)</f>
        <v>ALLIANZ</v>
      </c>
      <c r="AH311">
        <f t="shared" si="4"/>
        <v>1</v>
      </c>
    </row>
    <row r="312" spans="1:34" ht="12.75" customHeight="1">
      <c r="A312" s="2" t="s">
        <v>1576</v>
      </c>
      <c r="B312" s="2" t="s">
        <v>1577</v>
      </c>
      <c r="C312" s="2" t="s">
        <v>1578</v>
      </c>
      <c r="D312" s="2" t="s">
        <v>75</v>
      </c>
      <c r="E312" s="3">
        <v>46024</v>
      </c>
      <c r="F312" s="3">
        <v>46023</v>
      </c>
      <c r="G312" s="2" t="s">
        <v>1579</v>
      </c>
      <c r="H312" s="2" t="s">
        <v>673</v>
      </c>
      <c r="I312" s="2" t="s">
        <v>119</v>
      </c>
      <c r="J312" s="4">
        <v>197.94</v>
      </c>
      <c r="K312" t="s">
        <v>74</v>
      </c>
      <c r="L312" s="4">
        <v>19.79</v>
      </c>
      <c r="M312" t="s">
        <v>74</v>
      </c>
      <c r="N312" s="4">
        <v>19.79</v>
      </c>
      <c r="O312" t="s">
        <v>74</v>
      </c>
      <c r="P312" s="4">
        <v>0</v>
      </c>
      <c r="Q312" t="s">
        <v>74</v>
      </c>
      <c r="R312" s="2" t="s">
        <v>75</v>
      </c>
      <c r="S312" s="4" t="s">
        <v>76</v>
      </c>
      <c r="T312" t="s">
        <v>74</v>
      </c>
      <c r="U312" s="2" t="s">
        <v>77</v>
      </c>
      <c r="V312" s="2" t="s">
        <v>1447</v>
      </c>
      <c r="W312" s="2" t="s">
        <v>79</v>
      </c>
      <c r="X312" s="2" t="s">
        <v>300</v>
      </c>
      <c r="Y312" s="2" t="s">
        <v>119</v>
      </c>
      <c r="Z312" s="2" t="s">
        <v>81</v>
      </c>
      <c r="AA312" s="2" t="s">
        <v>1186</v>
      </c>
      <c r="AB312" s="2" t="s">
        <v>1187</v>
      </c>
      <c r="AC312" s="2" t="s">
        <v>168</v>
      </c>
      <c r="AD312" s="2" t="s">
        <v>1580</v>
      </c>
      <c r="AE312" s="2" t="str">
        <f>+VLOOKUP(H312,'Mapeo Ramos'!A:C,3,0)</f>
        <v>Autos Cat. 2</v>
      </c>
      <c r="AF312" t="str">
        <f>+VLOOKUP(AE312,'Mapeo Ramos'!C:D,2,0)</f>
        <v>Flotas</v>
      </c>
      <c r="AG312" t="str">
        <f>+VLOOKUP(X312,'Mapeo Ramos'!I:J,2,0)</f>
        <v>ALLIANZ</v>
      </c>
      <c r="AH312">
        <f t="shared" si="4"/>
        <v>1</v>
      </c>
    </row>
    <row r="313" spans="1:34" ht="12.75" customHeight="1">
      <c r="A313" s="2" t="s">
        <v>1581</v>
      </c>
      <c r="B313" s="2" t="s">
        <v>1582</v>
      </c>
      <c r="C313" s="2" t="s">
        <v>1583</v>
      </c>
      <c r="D313" s="2" t="s">
        <v>75</v>
      </c>
      <c r="E313" s="3">
        <v>46024</v>
      </c>
      <c r="F313" s="3">
        <v>46023</v>
      </c>
      <c r="G313" s="2" t="s">
        <v>1584</v>
      </c>
      <c r="H313" s="2" t="s">
        <v>673</v>
      </c>
      <c r="I313" s="2" t="s">
        <v>119</v>
      </c>
      <c r="J313" s="4">
        <v>330.91</v>
      </c>
      <c r="K313" t="s">
        <v>74</v>
      </c>
      <c r="L313" s="4">
        <v>33.090000000000003</v>
      </c>
      <c r="M313" t="s">
        <v>74</v>
      </c>
      <c r="N313" s="4">
        <v>33.090000000000003</v>
      </c>
      <c r="O313" t="s">
        <v>74</v>
      </c>
      <c r="P313" s="4">
        <v>0</v>
      </c>
      <c r="Q313" t="s">
        <v>74</v>
      </c>
      <c r="R313" s="2" t="s">
        <v>75</v>
      </c>
      <c r="S313" s="4" t="s">
        <v>76</v>
      </c>
      <c r="T313" t="s">
        <v>74</v>
      </c>
      <c r="U313" s="2" t="s">
        <v>77</v>
      </c>
      <c r="V313" s="2" t="s">
        <v>1447</v>
      </c>
      <c r="W313" s="2" t="s">
        <v>79</v>
      </c>
      <c r="X313" s="2" t="s">
        <v>300</v>
      </c>
      <c r="Y313" s="2" t="s">
        <v>119</v>
      </c>
      <c r="Z313" s="2" t="s">
        <v>81</v>
      </c>
      <c r="AA313" s="2" t="s">
        <v>1585</v>
      </c>
      <c r="AB313" s="2" t="s">
        <v>1586</v>
      </c>
      <c r="AC313" s="2" t="s">
        <v>168</v>
      </c>
      <c r="AD313" s="2" t="s">
        <v>1587</v>
      </c>
      <c r="AE313" s="2" t="str">
        <f>+VLOOKUP(H313,'Mapeo Ramos'!A:C,3,0)</f>
        <v>Autos Cat. 2</v>
      </c>
      <c r="AF313" t="str">
        <f>+VLOOKUP(AE313,'Mapeo Ramos'!C:D,2,0)</f>
        <v>Flotas</v>
      </c>
      <c r="AG313" t="str">
        <f>+VLOOKUP(X313,'Mapeo Ramos'!I:J,2,0)</f>
        <v>ALLIANZ</v>
      </c>
      <c r="AH313">
        <f t="shared" si="4"/>
        <v>1</v>
      </c>
    </row>
    <row r="314" spans="1:34" ht="12.75" customHeight="1">
      <c r="A314" s="2" t="s">
        <v>1588</v>
      </c>
      <c r="B314" s="2" t="s">
        <v>1589</v>
      </c>
      <c r="C314" s="2" t="s">
        <v>1590</v>
      </c>
      <c r="D314" s="2" t="s">
        <v>75</v>
      </c>
      <c r="E314" s="3">
        <v>46024</v>
      </c>
      <c r="F314" s="3">
        <v>46023</v>
      </c>
      <c r="G314" s="2" t="s">
        <v>1584</v>
      </c>
      <c r="H314" s="2" t="s">
        <v>673</v>
      </c>
      <c r="I314" s="2" t="s">
        <v>119</v>
      </c>
      <c r="J314" s="4">
        <v>1236.8499999999999</v>
      </c>
      <c r="K314" t="s">
        <v>74</v>
      </c>
      <c r="L314" s="4">
        <v>123.69</v>
      </c>
      <c r="M314" t="s">
        <v>74</v>
      </c>
      <c r="N314" s="4">
        <v>123.69</v>
      </c>
      <c r="O314" t="s">
        <v>74</v>
      </c>
      <c r="P314" s="4">
        <v>0</v>
      </c>
      <c r="Q314" t="s">
        <v>74</v>
      </c>
      <c r="R314" s="2" t="s">
        <v>75</v>
      </c>
      <c r="S314" s="4" t="s">
        <v>76</v>
      </c>
      <c r="T314" t="s">
        <v>74</v>
      </c>
      <c r="U314" s="2" t="s">
        <v>77</v>
      </c>
      <c r="V314" s="2" t="s">
        <v>1447</v>
      </c>
      <c r="W314" s="2" t="s">
        <v>79</v>
      </c>
      <c r="X314" s="2" t="s">
        <v>300</v>
      </c>
      <c r="Y314" s="2" t="s">
        <v>119</v>
      </c>
      <c r="Z314" s="2" t="s">
        <v>81</v>
      </c>
      <c r="AA314" s="2" t="s">
        <v>1585</v>
      </c>
      <c r="AB314" s="2" t="s">
        <v>1586</v>
      </c>
      <c r="AC314" s="2" t="s">
        <v>168</v>
      </c>
      <c r="AD314" s="2" t="s">
        <v>1587</v>
      </c>
      <c r="AE314" s="2" t="str">
        <f>+VLOOKUP(H314,'Mapeo Ramos'!A:C,3,0)</f>
        <v>Autos Cat. 2</v>
      </c>
      <c r="AF314" t="str">
        <f>+VLOOKUP(AE314,'Mapeo Ramos'!C:D,2,0)</f>
        <v>Flotas</v>
      </c>
      <c r="AG314" t="str">
        <f>+VLOOKUP(X314,'Mapeo Ramos'!I:J,2,0)</f>
        <v>ALLIANZ</v>
      </c>
      <c r="AH314">
        <f t="shared" si="4"/>
        <v>1</v>
      </c>
    </row>
    <row r="315" spans="1:34" ht="12.75" customHeight="1">
      <c r="A315" s="2" t="s">
        <v>1591</v>
      </c>
      <c r="B315" s="2" t="s">
        <v>1592</v>
      </c>
      <c r="C315" s="2" t="s">
        <v>1593</v>
      </c>
      <c r="D315" s="2" t="s">
        <v>75</v>
      </c>
      <c r="E315" s="3">
        <v>46024</v>
      </c>
      <c r="F315" s="3">
        <v>46023</v>
      </c>
      <c r="G315" s="2" t="s">
        <v>1594</v>
      </c>
      <c r="H315" s="2" t="s">
        <v>673</v>
      </c>
      <c r="I315" s="2" t="s">
        <v>119</v>
      </c>
      <c r="J315" s="4">
        <v>172.51</v>
      </c>
      <c r="K315" t="s">
        <v>74</v>
      </c>
      <c r="L315" s="4">
        <v>17.25</v>
      </c>
      <c r="M315" t="s">
        <v>74</v>
      </c>
      <c r="N315" s="4">
        <v>17.25</v>
      </c>
      <c r="O315" t="s">
        <v>74</v>
      </c>
      <c r="P315" s="4">
        <v>0</v>
      </c>
      <c r="Q315" t="s">
        <v>74</v>
      </c>
      <c r="R315" s="2" t="s">
        <v>75</v>
      </c>
      <c r="S315" s="4" t="s">
        <v>76</v>
      </c>
      <c r="T315" t="s">
        <v>74</v>
      </c>
      <c r="U315" s="2" t="s">
        <v>77</v>
      </c>
      <c r="V315" s="2" t="s">
        <v>1454</v>
      </c>
      <c r="W315" s="2" t="s">
        <v>79</v>
      </c>
      <c r="X315" s="2" t="s">
        <v>300</v>
      </c>
      <c r="Y315" s="2" t="s">
        <v>119</v>
      </c>
      <c r="Z315" s="2" t="s">
        <v>81</v>
      </c>
      <c r="AA315" s="2" t="s">
        <v>1595</v>
      </c>
      <c r="AB315" s="2" t="s">
        <v>1596</v>
      </c>
      <c r="AC315" s="2" t="s">
        <v>59</v>
      </c>
      <c r="AD315" s="2" t="s">
        <v>1597</v>
      </c>
      <c r="AE315" s="2" t="str">
        <f>+VLOOKUP(H315,'Mapeo Ramos'!A:C,3,0)</f>
        <v>Autos Cat. 2</v>
      </c>
      <c r="AF315" t="str">
        <f>+VLOOKUP(AE315,'Mapeo Ramos'!C:D,2,0)</f>
        <v>Flotas</v>
      </c>
      <c r="AG315" t="str">
        <f>+VLOOKUP(X315,'Mapeo Ramos'!I:J,2,0)</f>
        <v>ALLIANZ</v>
      </c>
      <c r="AH315">
        <f t="shared" si="4"/>
        <v>1</v>
      </c>
    </row>
    <row r="316" spans="1:34" ht="12.75" customHeight="1">
      <c r="A316" s="2" t="s">
        <v>1598</v>
      </c>
      <c r="B316" s="2" t="s">
        <v>1599</v>
      </c>
      <c r="C316" s="2" t="s">
        <v>1600</v>
      </c>
      <c r="D316" s="2" t="s">
        <v>75</v>
      </c>
      <c r="E316" s="3">
        <v>46024</v>
      </c>
      <c r="F316" s="3">
        <v>46023</v>
      </c>
      <c r="G316" s="2" t="s">
        <v>1601</v>
      </c>
      <c r="H316" s="2" t="s">
        <v>1602</v>
      </c>
      <c r="I316" s="2" t="s">
        <v>119</v>
      </c>
      <c r="J316" s="4">
        <v>281.68</v>
      </c>
      <c r="K316" t="s">
        <v>74</v>
      </c>
      <c r="L316" s="4">
        <v>28.17</v>
      </c>
      <c r="M316" t="s">
        <v>74</v>
      </c>
      <c r="N316" s="4">
        <v>28.17</v>
      </c>
      <c r="O316" t="s">
        <v>74</v>
      </c>
      <c r="P316" s="4">
        <v>0</v>
      </c>
      <c r="Q316" t="s">
        <v>74</v>
      </c>
      <c r="R316" s="2" t="s">
        <v>75</v>
      </c>
      <c r="S316" s="4" t="s">
        <v>76</v>
      </c>
      <c r="T316" t="s">
        <v>74</v>
      </c>
      <c r="U316" s="2" t="s">
        <v>77</v>
      </c>
      <c r="V316" s="2" t="s">
        <v>1447</v>
      </c>
      <c r="W316" s="2" t="s">
        <v>79</v>
      </c>
      <c r="X316" s="2" t="s">
        <v>300</v>
      </c>
      <c r="Y316" s="2" t="s">
        <v>119</v>
      </c>
      <c r="Z316" s="2" t="s">
        <v>81</v>
      </c>
      <c r="AA316" s="2" t="s">
        <v>568</v>
      </c>
      <c r="AB316" s="2" t="s">
        <v>83</v>
      </c>
      <c r="AC316" s="2" t="s">
        <v>168</v>
      </c>
      <c r="AD316" s="2" t="s">
        <v>1603</v>
      </c>
      <c r="AE316" s="2" t="str">
        <f>+VLOOKUP(H316,'Mapeo Ramos'!A:C,3,0)</f>
        <v>Autos Cat. 3</v>
      </c>
      <c r="AF316" t="str">
        <f>+VLOOKUP(AE316,'Mapeo Ramos'!C:D,2,0)</f>
        <v>Autos</v>
      </c>
      <c r="AG316" t="str">
        <f>+VLOOKUP(X316,'Mapeo Ramos'!I:J,2,0)</f>
        <v>ALLIANZ</v>
      </c>
      <c r="AH316">
        <f t="shared" si="4"/>
        <v>1</v>
      </c>
    </row>
    <row r="317" spans="1:34" ht="12.75" customHeight="1">
      <c r="A317" s="2" t="s">
        <v>1604</v>
      </c>
      <c r="B317" s="2" t="s">
        <v>1605</v>
      </c>
      <c r="C317" s="2" t="s">
        <v>1606</v>
      </c>
      <c r="D317" s="2" t="s">
        <v>75</v>
      </c>
      <c r="E317" s="3">
        <v>46024</v>
      </c>
      <c r="F317" s="3">
        <v>46023</v>
      </c>
      <c r="G317" s="2" t="s">
        <v>616</v>
      </c>
      <c r="H317" s="2" t="s">
        <v>673</v>
      </c>
      <c r="I317" s="2" t="s">
        <v>119</v>
      </c>
      <c r="J317" s="4">
        <v>184.05</v>
      </c>
      <c r="K317" t="s">
        <v>74</v>
      </c>
      <c r="L317" s="4">
        <v>14.72</v>
      </c>
      <c r="M317" t="s">
        <v>74</v>
      </c>
      <c r="N317" s="4">
        <v>14.72</v>
      </c>
      <c r="O317" t="s">
        <v>74</v>
      </c>
      <c r="P317" s="4">
        <v>0</v>
      </c>
      <c r="Q317" t="s">
        <v>74</v>
      </c>
      <c r="R317" s="2" t="s">
        <v>75</v>
      </c>
      <c r="S317" s="4" t="s">
        <v>76</v>
      </c>
      <c r="T317" t="s">
        <v>74</v>
      </c>
      <c r="U317" s="2" t="s">
        <v>77</v>
      </c>
      <c r="V317" s="2" t="s">
        <v>1447</v>
      </c>
      <c r="W317" s="2" t="s">
        <v>79</v>
      </c>
      <c r="X317" s="2" t="s">
        <v>300</v>
      </c>
      <c r="Y317" s="2" t="s">
        <v>119</v>
      </c>
      <c r="Z317" s="2" t="s">
        <v>81</v>
      </c>
      <c r="AA317" s="2" t="s">
        <v>542</v>
      </c>
      <c r="AB317" s="2" t="s">
        <v>101</v>
      </c>
      <c r="AC317" s="2" t="s">
        <v>59</v>
      </c>
      <c r="AD317" s="2" t="s">
        <v>617</v>
      </c>
      <c r="AE317" s="2" t="str">
        <f>+VLOOKUP(H317,'Mapeo Ramos'!A:C,3,0)</f>
        <v>Autos Cat. 2</v>
      </c>
      <c r="AF317" t="str">
        <f>+VLOOKUP(AE317,'Mapeo Ramos'!C:D,2,0)</f>
        <v>Flotas</v>
      </c>
      <c r="AG317" t="str">
        <f>+VLOOKUP(X317,'Mapeo Ramos'!I:J,2,0)</f>
        <v>ALLIANZ</v>
      </c>
      <c r="AH317">
        <f t="shared" si="4"/>
        <v>1</v>
      </c>
    </row>
    <row r="318" spans="1:34" ht="12.75" customHeight="1">
      <c r="A318" s="2" t="s">
        <v>1607</v>
      </c>
      <c r="B318" s="2" t="s">
        <v>1608</v>
      </c>
      <c r="C318" s="2" t="s">
        <v>1609</v>
      </c>
      <c r="D318" s="2" t="s">
        <v>75</v>
      </c>
      <c r="E318" s="3">
        <v>46024</v>
      </c>
      <c r="F318" s="3">
        <v>46023</v>
      </c>
      <c r="G318" s="2" t="s">
        <v>1610</v>
      </c>
      <c r="H318" s="2" t="s">
        <v>1611</v>
      </c>
      <c r="I318" s="2" t="s">
        <v>197</v>
      </c>
      <c r="J318" s="4">
        <v>36.85</v>
      </c>
      <c r="K318" t="s">
        <v>74</v>
      </c>
      <c r="L318" s="4">
        <v>7.37</v>
      </c>
      <c r="M318" t="s">
        <v>74</v>
      </c>
      <c r="N318" s="4">
        <v>7.37</v>
      </c>
      <c r="O318" t="s">
        <v>74</v>
      </c>
      <c r="P318" s="4">
        <v>0</v>
      </c>
      <c r="Q318" t="s">
        <v>74</v>
      </c>
      <c r="R318" s="2" t="s">
        <v>75</v>
      </c>
      <c r="S318" s="4" t="s">
        <v>76</v>
      </c>
      <c r="T318" t="s">
        <v>74</v>
      </c>
      <c r="U318" s="2" t="s">
        <v>77</v>
      </c>
      <c r="V318" s="2" t="s">
        <v>1447</v>
      </c>
      <c r="W318" s="2" t="s">
        <v>79</v>
      </c>
      <c r="X318" s="2" t="s">
        <v>300</v>
      </c>
      <c r="Y318" s="2" t="s">
        <v>197</v>
      </c>
      <c r="Z318" s="2" t="s">
        <v>81</v>
      </c>
      <c r="AA318" s="2" t="s">
        <v>1612</v>
      </c>
      <c r="AB318" s="2" t="s">
        <v>1613</v>
      </c>
      <c r="AC318" s="2" t="s">
        <v>59</v>
      </c>
      <c r="AD318" s="2" t="s">
        <v>1614</v>
      </c>
      <c r="AE318" s="2" t="str">
        <f>+VLOOKUP(H318,'Mapeo Ramos'!A:C,3,0)</f>
        <v>Accidentes Convenio</v>
      </c>
      <c r="AF318" t="str">
        <f>+VLOOKUP(AE318,'Mapeo Ramos'!C:D,2,0)</f>
        <v>Seguros Personales (No Vida) Colectivos</v>
      </c>
      <c r="AG318" t="str">
        <f>+VLOOKUP(X318,'Mapeo Ramos'!I:J,2,0)</f>
        <v>ALLIANZ</v>
      </c>
      <c r="AH318">
        <f t="shared" si="4"/>
        <v>1</v>
      </c>
    </row>
    <row r="319" spans="1:34" ht="12.75" customHeight="1">
      <c r="A319" s="2" t="s">
        <v>1615</v>
      </c>
      <c r="B319" s="2" t="s">
        <v>1616</v>
      </c>
      <c r="C319" s="2" t="s">
        <v>1617</v>
      </c>
      <c r="D319" s="2" t="s">
        <v>75</v>
      </c>
      <c r="E319" s="3">
        <v>46024</v>
      </c>
      <c r="F319" s="3">
        <v>46023</v>
      </c>
      <c r="G319" s="2" t="s">
        <v>1594</v>
      </c>
      <c r="H319" s="2" t="s">
        <v>673</v>
      </c>
      <c r="I319" s="2" t="s">
        <v>119</v>
      </c>
      <c r="J319" s="4">
        <v>654.29</v>
      </c>
      <c r="K319" t="s">
        <v>74</v>
      </c>
      <c r="L319" s="4">
        <v>65.430000000000007</v>
      </c>
      <c r="M319" t="s">
        <v>74</v>
      </c>
      <c r="N319" s="4">
        <v>65.430000000000007</v>
      </c>
      <c r="O319" t="s">
        <v>74</v>
      </c>
      <c r="P319" s="4">
        <v>0</v>
      </c>
      <c r="Q319" t="s">
        <v>74</v>
      </c>
      <c r="R319" s="2" t="s">
        <v>75</v>
      </c>
      <c r="S319" s="4" t="s">
        <v>76</v>
      </c>
      <c r="T319" t="s">
        <v>74</v>
      </c>
      <c r="U319" s="2" t="s">
        <v>77</v>
      </c>
      <c r="V319" s="2" t="s">
        <v>1447</v>
      </c>
      <c r="W319" s="2" t="s">
        <v>79</v>
      </c>
      <c r="X319" s="2" t="s">
        <v>300</v>
      </c>
      <c r="Y319" s="2" t="s">
        <v>119</v>
      </c>
      <c r="Z319" s="2" t="s">
        <v>81</v>
      </c>
      <c r="AA319" s="2" t="s">
        <v>1595</v>
      </c>
      <c r="AB319" s="2" t="s">
        <v>1596</v>
      </c>
      <c r="AC319" s="2" t="s">
        <v>59</v>
      </c>
      <c r="AD319" s="2" t="s">
        <v>1597</v>
      </c>
      <c r="AE319" s="2" t="str">
        <f>+VLOOKUP(H319,'Mapeo Ramos'!A:C,3,0)</f>
        <v>Autos Cat. 2</v>
      </c>
      <c r="AF319" t="str">
        <f>+VLOOKUP(AE319,'Mapeo Ramos'!C:D,2,0)</f>
        <v>Flotas</v>
      </c>
      <c r="AG319" t="str">
        <f>+VLOOKUP(X319,'Mapeo Ramos'!I:J,2,0)</f>
        <v>ALLIANZ</v>
      </c>
      <c r="AH319">
        <f t="shared" si="4"/>
        <v>1</v>
      </c>
    </row>
    <row r="320" spans="1:34" ht="12.75" customHeight="1">
      <c r="A320" s="2" t="s">
        <v>1618</v>
      </c>
      <c r="B320" s="2" t="s">
        <v>1619</v>
      </c>
      <c r="C320" s="2" t="s">
        <v>1620</v>
      </c>
      <c r="D320" s="2" t="s">
        <v>75</v>
      </c>
      <c r="E320" s="3">
        <v>46024</v>
      </c>
      <c r="F320" s="3">
        <v>46023</v>
      </c>
      <c r="G320" s="2" t="s">
        <v>1621</v>
      </c>
      <c r="H320" s="2" t="s">
        <v>691</v>
      </c>
      <c r="I320" s="2" t="s">
        <v>197</v>
      </c>
      <c r="J320" s="4">
        <v>172.98</v>
      </c>
      <c r="K320" t="s">
        <v>74</v>
      </c>
      <c r="L320" s="4">
        <v>34.6</v>
      </c>
      <c r="M320" t="s">
        <v>74</v>
      </c>
      <c r="N320" s="4">
        <v>34.6</v>
      </c>
      <c r="O320" t="s">
        <v>74</v>
      </c>
      <c r="P320" s="4">
        <v>0</v>
      </c>
      <c r="Q320" t="s">
        <v>74</v>
      </c>
      <c r="R320" s="2" t="s">
        <v>674</v>
      </c>
      <c r="S320" s="4">
        <v>0</v>
      </c>
      <c r="T320" t="s">
        <v>74</v>
      </c>
      <c r="U320" s="2" t="s">
        <v>77</v>
      </c>
      <c r="V320" s="2" t="s">
        <v>1447</v>
      </c>
      <c r="W320" s="2" t="s">
        <v>79</v>
      </c>
      <c r="X320" s="2" t="s">
        <v>300</v>
      </c>
      <c r="Y320" s="2" t="s">
        <v>197</v>
      </c>
      <c r="Z320" s="2" t="s">
        <v>81</v>
      </c>
      <c r="AA320" s="2" t="s">
        <v>447</v>
      </c>
      <c r="AB320" s="2" t="s">
        <v>448</v>
      </c>
      <c r="AC320" s="2" t="s">
        <v>59</v>
      </c>
      <c r="AD320" s="2" t="s">
        <v>1622</v>
      </c>
      <c r="AE320" s="2" t="str">
        <f>+VLOOKUP(H320,'Mapeo Ramos'!A:C,3,0)</f>
        <v>Accidentes Convenio</v>
      </c>
      <c r="AF320" t="str">
        <f>+VLOOKUP(AE320,'Mapeo Ramos'!C:D,2,0)</f>
        <v>Seguros Personales (No Vida) Colectivos</v>
      </c>
      <c r="AG320" t="str">
        <f>+VLOOKUP(X320,'Mapeo Ramos'!I:J,2,0)</f>
        <v>ALLIANZ</v>
      </c>
      <c r="AH320">
        <f t="shared" si="4"/>
        <v>1</v>
      </c>
    </row>
    <row r="321" spans="1:34" ht="12.75" customHeight="1">
      <c r="A321" s="2" t="s">
        <v>1623</v>
      </c>
      <c r="B321" s="2" t="s">
        <v>1624</v>
      </c>
      <c r="C321" s="2" t="s">
        <v>1625</v>
      </c>
      <c r="D321" s="2" t="s">
        <v>75</v>
      </c>
      <c r="E321" s="3">
        <v>46024</v>
      </c>
      <c r="F321" s="3">
        <v>46023</v>
      </c>
      <c r="G321" s="2" t="s">
        <v>1626</v>
      </c>
      <c r="H321" s="2" t="s">
        <v>691</v>
      </c>
      <c r="I321" s="2" t="s">
        <v>197</v>
      </c>
      <c r="J321" s="4">
        <v>92.85</v>
      </c>
      <c r="K321" t="s">
        <v>74</v>
      </c>
      <c r="L321" s="4">
        <v>18.57</v>
      </c>
      <c r="M321" t="s">
        <v>74</v>
      </c>
      <c r="N321" s="4">
        <v>18.57</v>
      </c>
      <c r="O321" t="s">
        <v>74</v>
      </c>
      <c r="P321" s="4">
        <v>0</v>
      </c>
      <c r="Q321" t="s">
        <v>74</v>
      </c>
      <c r="R321" s="2" t="s">
        <v>674</v>
      </c>
      <c r="S321" s="4">
        <v>0</v>
      </c>
      <c r="T321" t="s">
        <v>74</v>
      </c>
      <c r="U321" s="2" t="s">
        <v>77</v>
      </c>
      <c r="V321" s="2" t="s">
        <v>1447</v>
      </c>
      <c r="W321" s="2" t="s">
        <v>79</v>
      </c>
      <c r="X321" s="2" t="s">
        <v>300</v>
      </c>
      <c r="Y321" s="2" t="s">
        <v>197</v>
      </c>
      <c r="Z321" s="2" t="s">
        <v>81</v>
      </c>
      <c r="AA321" s="2" t="s">
        <v>447</v>
      </c>
      <c r="AB321" s="2" t="s">
        <v>448</v>
      </c>
      <c r="AC321" s="2" t="s">
        <v>59</v>
      </c>
      <c r="AD321" s="2" t="s">
        <v>1627</v>
      </c>
      <c r="AE321" s="2" t="str">
        <f>+VLOOKUP(H321,'Mapeo Ramos'!A:C,3,0)</f>
        <v>Accidentes Convenio</v>
      </c>
      <c r="AF321" t="str">
        <f>+VLOOKUP(AE321,'Mapeo Ramos'!C:D,2,0)</f>
        <v>Seguros Personales (No Vida) Colectivos</v>
      </c>
      <c r="AG321" t="str">
        <f>+VLOOKUP(X321,'Mapeo Ramos'!I:J,2,0)</f>
        <v>ALLIANZ</v>
      </c>
      <c r="AH321">
        <f t="shared" si="4"/>
        <v>1</v>
      </c>
    </row>
    <row r="322" spans="1:34" ht="12.75" customHeight="1">
      <c r="A322" s="2" t="s">
        <v>1623</v>
      </c>
      <c r="B322" s="2" t="s">
        <v>1624</v>
      </c>
      <c r="C322" s="2" t="s">
        <v>1625</v>
      </c>
      <c r="D322" s="2" t="s">
        <v>75</v>
      </c>
      <c r="E322" s="3">
        <v>46024</v>
      </c>
      <c r="F322" s="3">
        <v>46023</v>
      </c>
      <c r="G322" s="2" t="s">
        <v>1626</v>
      </c>
      <c r="H322" s="2" t="s">
        <v>691</v>
      </c>
      <c r="I322" s="2" t="s">
        <v>197</v>
      </c>
      <c r="J322" s="4">
        <v>92.85</v>
      </c>
      <c r="K322" t="s">
        <v>74</v>
      </c>
      <c r="L322" s="4">
        <v>18.57</v>
      </c>
      <c r="M322" t="s">
        <v>74</v>
      </c>
      <c r="N322" s="4">
        <v>18.57</v>
      </c>
      <c r="O322" t="s">
        <v>74</v>
      </c>
      <c r="P322" s="4">
        <v>0</v>
      </c>
      <c r="Q322" t="s">
        <v>74</v>
      </c>
      <c r="R322" s="2" t="s">
        <v>674</v>
      </c>
      <c r="S322" s="4">
        <v>0</v>
      </c>
      <c r="T322" t="s">
        <v>74</v>
      </c>
      <c r="U322" s="2" t="s">
        <v>77</v>
      </c>
      <c r="V322" s="2" t="s">
        <v>1447</v>
      </c>
      <c r="W322" s="2" t="s">
        <v>79</v>
      </c>
      <c r="X322" s="2" t="s">
        <v>300</v>
      </c>
      <c r="Y322" s="2" t="s">
        <v>197</v>
      </c>
      <c r="Z322" s="2" t="s">
        <v>81</v>
      </c>
      <c r="AA322" s="2" t="s">
        <v>447</v>
      </c>
      <c r="AB322" s="2" t="s">
        <v>448</v>
      </c>
      <c r="AC322" s="2" t="s">
        <v>59</v>
      </c>
      <c r="AD322" s="2" t="s">
        <v>1627</v>
      </c>
      <c r="AE322" s="2" t="str">
        <f>+VLOOKUP(H322,'Mapeo Ramos'!A:C,3,0)</f>
        <v>Accidentes Convenio</v>
      </c>
      <c r="AF322" t="str">
        <f>+VLOOKUP(AE322,'Mapeo Ramos'!C:D,2,0)</f>
        <v>Seguros Personales (No Vida) Colectivos</v>
      </c>
      <c r="AG322" t="str">
        <f>+VLOOKUP(X322,'Mapeo Ramos'!I:J,2,0)</f>
        <v>ALLIANZ</v>
      </c>
      <c r="AH322">
        <f t="shared" ref="AH322:AH385" si="5">+MONTH(E322)</f>
        <v>1</v>
      </c>
    </row>
    <row r="323" spans="1:34" ht="12.75" customHeight="1">
      <c r="A323" s="2" t="s">
        <v>1628</v>
      </c>
      <c r="B323" s="2" t="s">
        <v>1629</v>
      </c>
      <c r="C323" s="2" t="s">
        <v>1630</v>
      </c>
      <c r="D323" s="2" t="s">
        <v>75</v>
      </c>
      <c r="E323" s="3">
        <v>46024</v>
      </c>
      <c r="F323" s="3">
        <v>46023</v>
      </c>
      <c r="G323" s="2" t="s">
        <v>1631</v>
      </c>
      <c r="H323" s="2" t="s">
        <v>691</v>
      </c>
      <c r="I323" s="2" t="s">
        <v>197</v>
      </c>
      <c r="J323" s="4">
        <v>320.18</v>
      </c>
      <c r="K323" t="s">
        <v>74</v>
      </c>
      <c r="L323" s="4">
        <v>64.040000000000006</v>
      </c>
      <c r="M323" t="s">
        <v>74</v>
      </c>
      <c r="N323" s="4">
        <v>64.040000000000006</v>
      </c>
      <c r="O323" t="s">
        <v>74</v>
      </c>
      <c r="P323" s="4">
        <v>0</v>
      </c>
      <c r="Q323" t="s">
        <v>74</v>
      </c>
      <c r="R323" s="2" t="s">
        <v>674</v>
      </c>
      <c r="S323" s="4">
        <v>0</v>
      </c>
      <c r="T323" t="s">
        <v>74</v>
      </c>
      <c r="U323" s="2" t="s">
        <v>77</v>
      </c>
      <c r="V323" s="2" t="s">
        <v>1447</v>
      </c>
      <c r="W323" s="2" t="s">
        <v>79</v>
      </c>
      <c r="X323" s="2" t="s">
        <v>300</v>
      </c>
      <c r="Y323" s="2" t="s">
        <v>197</v>
      </c>
      <c r="Z323" s="2" t="s">
        <v>81</v>
      </c>
      <c r="AA323" s="2" t="s">
        <v>82</v>
      </c>
      <c r="AB323" s="2" t="s">
        <v>83</v>
      </c>
      <c r="AC323" s="2" t="s">
        <v>59</v>
      </c>
      <c r="AD323" s="2" t="s">
        <v>1632</v>
      </c>
      <c r="AE323" s="2" t="str">
        <f>+VLOOKUP(H323,'Mapeo Ramos'!A:C,3,0)</f>
        <v>Accidentes Convenio</v>
      </c>
      <c r="AF323" t="str">
        <f>+VLOOKUP(AE323,'Mapeo Ramos'!C:D,2,0)</f>
        <v>Seguros Personales (No Vida) Colectivos</v>
      </c>
      <c r="AG323" t="str">
        <f>+VLOOKUP(X323,'Mapeo Ramos'!I:J,2,0)</f>
        <v>ALLIANZ</v>
      </c>
      <c r="AH323">
        <f t="shared" si="5"/>
        <v>1</v>
      </c>
    </row>
    <row r="324" spans="1:34" ht="12.75" customHeight="1">
      <c r="A324" s="2" t="s">
        <v>1633</v>
      </c>
      <c r="B324" s="2" t="s">
        <v>1634</v>
      </c>
      <c r="C324" s="2" t="s">
        <v>1635</v>
      </c>
      <c r="D324" s="2" t="s">
        <v>75</v>
      </c>
      <c r="E324" s="3">
        <v>46024</v>
      </c>
      <c r="F324" s="3">
        <v>46023</v>
      </c>
      <c r="G324" s="2" t="s">
        <v>71</v>
      </c>
      <c r="H324" s="2" t="s">
        <v>696</v>
      </c>
      <c r="I324" s="2" t="s">
        <v>113</v>
      </c>
      <c r="J324" s="4">
        <v>271.79000000000002</v>
      </c>
      <c r="K324" t="s">
        <v>74</v>
      </c>
      <c r="L324" s="4">
        <v>54.36</v>
      </c>
      <c r="M324" t="s">
        <v>74</v>
      </c>
      <c r="N324" s="4">
        <v>54.36</v>
      </c>
      <c r="O324" t="s">
        <v>74</v>
      </c>
      <c r="P324" s="4">
        <v>0</v>
      </c>
      <c r="Q324" t="s">
        <v>74</v>
      </c>
      <c r="R324" s="2" t="s">
        <v>674</v>
      </c>
      <c r="S324" s="4">
        <v>0</v>
      </c>
      <c r="T324" t="s">
        <v>74</v>
      </c>
      <c r="U324" s="2" t="s">
        <v>77</v>
      </c>
      <c r="V324" s="2" t="s">
        <v>1447</v>
      </c>
      <c r="W324" s="2" t="s">
        <v>79</v>
      </c>
      <c r="X324" s="2" t="s">
        <v>300</v>
      </c>
      <c r="Y324" s="2" t="s">
        <v>113</v>
      </c>
      <c r="Z324" s="2" t="s">
        <v>81</v>
      </c>
      <c r="AA324" s="2" t="s">
        <v>82</v>
      </c>
      <c r="AB324" s="2" t="s">
        <v>83</v>
      </c>
      <c r="AC324" s="2" t="s">
        <v>59</v>
      </c>
      <c r="AD324" s="2" t="s">
        <v>84</v>
      </c>
      <c r="AE324" s="2" t="str">
        <f>+VLOOKUP(H324,'Mapeo Ramos'!A:C,3,0)</f>
        <v>Multirriesgo Comercios</v>
      </c>
      <c r="AF324" t="str">
        <f>+VLOOKUP(AE324,'Mapeo Ramos'!C:D,2,0)</f>
        <v>Property</v>
      </c>
      <c r="AG324" t="str">
        <f>+VLOOKUP(X324,'Mapeo Ramos'!I:J,2,0)</f>
        <v>ALLIANZ</v>
      </c>
      <c r="AH324">
        <f t="shared" si="5"/>
        <v>1</v>
      </c>
    </row>
    <row r="325" spans="1:34" ht="12.75" customHeight="1">
      <c r="A325" s="2" t="s">
        <v>1636</v>
      </c>
      <c r="B325" s="2" t="s">
        <v>1637</v>
      </c>
      <c r="C325" s="2" t="s">
        <v>1638</v>
      </c>
      <c r="D325" s="2" t="s">
        <v>75</v>
      </c>
      <c r="E325" s="3">
        <v>46024</v>
      </c>
      <c r="F325" s="3">
        <v>46023</v>
      </c>
      <c r="G325" s="2" t="s">
        <v>100</v>
      </c>
      <c r="H325" s="2" t="s">
        <v>696</v>
      </c>
      <c r="I325" s="2" t="s">
        <v>113</v>
      </c>
      <c r="J325" s="4">
        <v>272.87</v>
      </c>
      <c r="K325" t="s">
        <v>74</v>
      </c>
      <c r="L325" s="4">
        <v>54.57</v>
      </c>
      <c r="M325" t="s">
        <v>74</v>
      </c>
      <c r="N325" s="4">
        <v>54.57</v>
      </c>
      <c r="O325" t="s">
        <v>74</v>
      </c>
      <c r="P325" s="4">
        <v>0</v>
      </c>
      <c r="Q325" t="s">
        <v>74</v>
      </c>
      <c r="R325" s="2" t="s">
        <v>75</v>
      </c>
      <c r="S325" s="4" t="s">
        <v>76</v>
      </c>
      <c r="T325" t="s">
        <v>74</v>
      </c>
      <c r="U325" s="2" t="s">
        <v>77</v>
      </c>
      <c r="V325" s="2" t="s">
        <v>1447</v>
      </c>
      <c r="W325" s="2" t="s">
        <v>79</v>
      </c>
      <c r="X325" s="2" t="s">
        <v>300</v>
      </c>
      <c r="Y325" s="2" t="s">
        <v>113</v>
      </c>
      <c r="Z325" s="2" t="s">
        <v>81</v>
      </c>
      <c r="AA325" s="2" t="s">
        <v>82</v>
      </c>
      <c r="AB325" s="2" t="s">
        <v>101</v>
      </c>
      <c r="AC325" s="2" t="s">
        <v>59</v>
      </c>
      <c r="AD325" s="2" t="s">
        <v>102</v>
      </c>
      <c r="AE325" s="2" t="str">
        <f>+VLOOKUP(H325,'Mapeo Ramos'!A:C,3,0)</f>
        <v>Multirriesgo Comercios</v>
      </c>
      <c r="AF325" t="str">
        <f>+VLOOKUP(AE325,'Mapeo Ramos'!C:D,2,0)</f>
        <v>Property</v>
      </c>
      <c r="AG325" t="str">
        <f>+VLOOKUP(X325,'Mapeo Ramos'!I:J,2,0)</f>
        <v>ALLIANZ</v>
      </c>
      <c r="AH325">
        <f t="shared" si="5"/>
        <v>1</v>
      </c>
    </row>
    <row r="326" spans="1:34" ht="12.75" customHeight="1">
      <c r="A326" s="2" t="s">
        <v>1639</v>
      </c>
      <c r="B326" s="2" t="s">
        <v>1640</v>
      </c>
      <c r="C326" s="2" t="s">
        <v>1641</v>
      </c>
      <c r="D326" s="2" t="s">
        <v>75</v>
      </c>
      <c r="E326" s="3">
        <v>46024</v>
      </c>
      <c r="F326" s="3">
        <v>46023</v>
      </c>
      <c r="G326" s="2" t="s">
        <v>71</v>
      </c>
      <c r="H326" s="2" t="s">
        <v>696</v>
      </c>
      <c r="I326" s="2" t="s">
        <v>113</v>
      </c>
      <c r="J326" s="4">
        <v>192.45</v>
      </c>
      <c r="K326" t="s">
        <v>74</v>
      </c>
      <c r="L326" s="4">
        <v>38.49</v>
      </c>
      <c r="M326" t="s">
        <v>74</v>
      </c>
      <c r="N326" s="4">
        <v>38.49</v>
      </c>
      <c r="O326" t="s">
        <v>74</v>
      </c>
      <c r="P326" s="4">
        <v>0</v>
      </c>
      <c r="Q326" t="s">
        <v>74</v>
      </c>
      <c r="R326" s="2" t="s">
        <v>674</v>
      </c>
      <c r="S326" s="4">
        <v>0</v>
      </c>
      <c r="T326" t="s">
        <v>74</v>
      </c>
      <c r="U326" s="2" t="s">
        <v>77</v>
      </c>
      <c r="V326" s="2" t="s">
        <v>1447</v>
      </c>
      <c r="W326" s="2" t="s">
        <v>79</v>
      </c>
      <c r="X326" s="2" t="s">
        <v>300</v>
      </c>
      <c r="Y326" s="2" t="s">
        <v>113</v>
      </c>
      <c r="Z326" s="2" t="s">
        <v>81</v>
      </c>
      <c r="AA326" s="2" t="s">
        <v>82</v>
      </c>
      <c r="AB326" s="2" t="s">
        <v>83</v>
      </c>
      <c r="AC326" s="2" t="s">
        <v>59</v>
      </c>
      <c r="AD326" s="2" t="s">
        <v>84</v>
      </c>
      <c r="AE326" s="2" t="str">
        <f>+VLOOKUP(H326,'Mapeo Ramos'!A:C,3,0)</f>
        <v>Multirriesgo Comercios</v>
      </c>
      <c r="AF326" t="str">
        <f>+VLOOKUP(AE326,'Mapeo Ramos'!C:D,2,0)</f>
        <v>Property</v>
      </c>
      <c r="AG326" t="str">
        <f>+VLOOKUP(X326,'Mapeo Ramos'!I:J,2,0)</f>
        <v>ALLIANZ</v>
      </c>
      <c r="AH326">
        <f t="shared" si="5"/>
        <v>1</v>
      </c>
    </row>
    <row r="327" spans="1:34" ht="12.75" customHeight="1">
      <c r="A327" s="2" t="s">
        <v>1642</v>
      </c>
      <c r="B327" s="2" t="s">
        <v>1643</v>
      </c>
      <c r="C327" s="2" t="s">
        <v>1644</v>
      </c>
      <c r="D327" s="2" t="s">
        <v>75</v>
      </c>
      <c r="E327" s="3">
        <v>46024</v>
      </c>
      <c r="F327" s="3">
        <v>46023</v>
      </c>
      <c r="G327" s="2" t="s">
        <v>1645</v>
      </c>
      <c r="H327" s="2" t="s">
        <v>1646</v>
      </c>
      <c r="I327" s="2" t="s">
        <v>785</v>
      </c>
      <c r="J327" s="4">
        <v>321.07</v>
      </c>
      <c r="K327" t="s">
        <v>74</v>
      </c>
      <c r="L327" s="4">
        <v>32.11</v>
      </c>
      <c r="M327" t="s">
        <v>74</v>
      </c>
      <c r="N327" s="4">
        <v>32.11</v>
      </c>
      <c r="O327" t="s">
        <v>74</v>
      </c>
      <c r="P327" s="4">
        <v>0</v>
      </c>
      <c r="Q327" t="s">
        <v>74</v>
      </c>
      <c r="R327" s="2" t="s">
        <v>674</v>
      </c>
      <c r="S327" s="4">
        <v>0</v>
      </c>
      <c r="T327" t="s">
        <v>74</v>
      </c>
      <c r="U327" s="2" t="s">
        <v>77</v>
      </c>
      <c r="V327" s="2" t="s">
        <v>1447</v>
      </c>
      <c r="W327" s="2" t="s">
        <v>79</v>
      </c>
      <c r="X327" s="2" t="s">
        <v>300</v>
      </c>
      <c r="Y327" s="2" t="s">
        <v>785</v>
      </c>
      <c r="Z327" s="2" t="s">
        <v>81</v>
      </c>
      <c r="AA327" s="2" t="s">
        <v>1647</v>
      </c>
      <c r="AB327" s="2" t="s">
        <v>1648</v>
      </c>
      <c r="AC327" s="2" t="s">
        <v>168</v>
      </c>
      <c r="AD327" s="2" t="s">
        <v>1649</v>
      </c>
      <c r="AE327" s="2" t="str">
        <f>+VLOOKUP(H327,'Mapeo Ramos'!A:C,3,0)</f>
        <v>Responsabilidad Civil Empresa</v>
      </c>
      <c r="AF327" t="str">
        <f>+VLOOKUP(AE327,'Mapeo Ramos'!C:D,2,0)</f>
        <v>Responsabilidad Civil</v>
      </c>
      <c r="AG327" t="str">
        <f>+VLOOKUP(X327,'Mapeo Ramos'!I:J,2,0)</f>
        <v>ALLIANZ</v>
      </c>
      <c r="AH327">
        <f t="shared" si="5"/>
        <v>1</v>
      </c>
    </row>
    <row r="328" spans="1:34" ht="12.75" customHeight="1">
      <c r="A328" s="2" t="s">
        <v>1650</v>
      </c>
      <c r="B328" s="2" t="s">
        <v>1651</v>
      </c>
      <c r="C328" s="2" t="s">
        <v>1652</v>
      </c>
      <c r="D328" s="2" t="s">
        <v>75</v>
      </c>
      <c r="E328" s="3">
        <v>46024</v>
      </c>
      <c r="F328" s="3">
        <v>46023</v>
      </c>
      <c r="G328" s="2" t="s">
        <v>1653</v>
      </c>
      <c r="H328" s="2" t="s">
        <v>691</v>
      </c>
      <c r="I328" s="2" t="s">
        <v>197</v>
      </c>
      <c r="J328" s="4">
        <v>79.08</v>
      </c>
      <c r="K328" t="s">
        <v>74</v>
      </c>
      <c r="L328" s="4">
        <v>15.82</v>
      </c>
      <c r="M328" t="s">
        <v>74</v>
      </c>
      <c r="N328" s="4">
        <v>15.82</v>
      </c>
      <c r="O328" t="s">
        <v>74</v>
      </c>
      <c r="P328" s="4">
        <v>0</v>
      </c>
      <c r="Q328" t="s">
        <v>74</v>
      </c>
      <c r="R328" s="2" t="s">
        <v>674</v>
      </c>
      <c r="S328" s="4">
        <v>0</v>
      </c>
      <c r="T328" t="s">
        <v>74</v>
      </c>
      <c r="U328" s="2" t="s">
        <v>77</v>
      </c>
      <c r="V328" s="2" t="s">
        <v>1447</v>
      </c>
      <c r="W328" s="2" t="s">
        <v>79</v>
      </c>
      <c r="X328" s="2" t="s">
        <v>300</v>
      </c>
      <c r="Y328" s="2" t="s">
        <v>197</v>
      </c>
      <c r="Z328" s="2" t="s">
        <v>81</v>
      </c>
      <c r="AA328" s="2" t="s">
        <v>1390</v>
      </c>
      <c r="AB328" s="2" t="s">
        <v>1654</v>
      </c>
      <c r="AC328" s="2" t="s">
        <v>59</v>
      </c>
      <c r="AD328" s="2" t="s">
        <v>1655</v>
      </c>
      <c r="AE328" s="2" t="str">
        <f>+VLOOKUP(H328,'Mapeo Ramos'!A:C,3,0)</f>
        <v>Accidentes Convenio</v>
      </c>
      <c r="AF328" t="str">
        <f>+VLOOKUP(AE328,'Mapeo Ramos'!C:D,2,0)</f>
        <v>Seguros Personales (No Vida) Colectivos</v>
      </c>
      <c r="AG328" t="str">
        <f>+VLOOKUP(X328,'Mapeo Ramos'!I:J,2,0)</f>
        <v>ALLIANZ</v>
      </c>
      <c r="AH328">
        <f t="shared" si="5"/>
        <v>1</v>
      </c>
    </row>
    <row r="329" spans="1:34" ht="12.75" customHeight="1">
      <c r="A329" s="2" t="s">
        <v>1656</v>
      </c>
      <c r="B329" s="2" t="s">
        <v>1657</v>
      </c>
      <c r="C329" s="2" t="s">
        <v>1658</v>
      </c>
      <c r="D329" s="2" t="s">
        <v>75</v>
      </c>
      <c r="E329" s="3">
        <v>46024</v>
      </c>
      <c r="F329" s="3">
        <v>46023</v>
      </c>
      <c r="G329" s="2" t="s">
        <v>1653</v>
      </c>
      <c r="H329" s="2" t="s">
        <v>691</v>
      </c>
      <c r="I329" s="2" t="s">
        <v>197</v>
      </c>
      <c r="J329" s="4">
        <v>104.43</v>
      </c>
      <c r="K329" t="s">
        <v>74</v>
      </c>
      <c r="L329" s="4">
        <v>20.89</v>
      </c>
      <c r="M329" t="s">
        <v>74</v>
      </c>
      <c r="N329" s="4">
        <v>20.89</v>
      </c>
      <c r="O329" t="s">
        <v>74</v>
      </c>
      <c r="P329" s="4">
        <v>0</v>
      </c>
      <c r="Q329" t="s">
        <v>74</v>
      </c>
      <c r="R329" s="2" t="s">
        <v>674</v>
      </c>
      <c r="S329" s="4">
        <v>0</v>
      </c>
      <c r="T329" t="s">
        <v>74</v>
      </c>
      <c r="U329" s="2" t="s">
        <v>77</v>
      </c>
      <c r="V329" s="2" t="s">
        <v>1447</v>
      </c>
      <c r="W329" s="2" t="s">
        <v>79</v>
      </c>
      <c r="X329" s="2" t="s">
        <v>300</v>
      </c>
      <c r="Y329" s="2" t="s">
        <v>197</v>
      </c>
      <c r="Z329" s="2" t="s">
        <v>81</v>
      </c>
      <c r="AA329" s="2" t="s">
        <v>1390</v>
      </c>
      <c r="AB329" s="2" t="s">
        <v>1654</v>
      </c>
      <c r="AC329" s="2" t="s">
        <v>59</v>
      </c>
      <c r="AD329" s="2" t="s">
        <v>1655</v>
      </c>
      <c r="AE329" s="2" t="str">
        <f>+VLOOKUP(H329,'Mapeo Ramos'!A:C,3,0)</f>
        <v>Accidentes Convenio</v>
      </c>
      <c r="AF329" t="str">
        <f>+VLOOKUP(AE329,'Mapeo Ramos'!C:D,2,0)</f>
        <v>Seguros Personales (No Vida) Colectivos</v>
      </c>
      <c r="AG329" t="str">
        <f>+VLOOKUP(X329,'Mapeo Ramos'!I:J,2,0)</f>
        <v>ALLIANZ</v>
      </c>
      <c r="AH329">
        <f t="shared" si="5"/>
        <v>1</v>
      </c>
    </row>
    <row r="330" spans="1:34" ht="12.75" customHeight="1">
      <c r="A330" s="2" t="s">
        <v>1659</v>
      </c>
      <c r="B330" s="2" t="s">
        <v>1660</v>
      </c>
      <c r="C330" s="2" t="s">
        <v>1661</v>
      </c>
      <c r="D330" s="2" t="s">
        <v>75</v>
      </c>
      <c r="E330" s="3">
        <v>46024</v>
      </c>
      <c r="F330" s="3">
        <v>46023</v>
      </c>
      <c r="G330" s="2" t="s">
        <v>1653</v>
      </c>
      <c r="H330" s="2" t="s">
        <v>691</v>
      </c>
      <c r="I330" s="2" t="s">
        <v>197</v>
      </c>
      <c r="J330" s="4">
        <v>61.5</v>
      </c>
      <c r="K330" t="s">
        <v>74</v>
      </c>
      <c r="L330" s="4">
        <v>12.3</v>
      </c>
      <c r="M330" t="s">
        <v>74</v>
      </c>
      <c r="N330" s="4">
        <v>12.3</v>
      </c>
      <c r="O330" t="s">
        <v>74</v>
      </c>
      <c r="P330" s="4">
        <v>0</v>
      </c>
      <c r="Q330" t="s">
        <v>74</v>
      </c>
      <c r="R330" s="2" t="s">
        <v>674</v>
      </c>
      <c r="S330" s="4">
        <v>0</v>
      </c>
      <c r="T330" t="s">
        <v>74</v>
      </c>
      <c r="U330" s="2" t="s">
        <v>77</v>
      </c>
      <c r="V330" s="2" t="s">
        <v>1447</v>
      </c>
      <c r="W330" s="2" t="s">
        <v>79</v>
      </c>
      <c r="X330" s="2" t="s">
        <v>300</v>
      </c>
      <c r="Y330" s="2" t="s">
        <v>197</v>
      </c>
      <c r="Z330" s="2" t="s">
        <v>81</v>
      </c>
      <c r="AA330" s="2" t="s">
        <v>1390</v>
      </c>
      <c r="AB330" s="2" t="s">
        <v>1654</v>
      </c>
      <c r="AC330" s="2" t="s">
        <v>59</v>
      </c>
      <c r="AD330" s="2" t="s">
        <v>1655</v>
      </c>
      <c r="AE330" s="2" t="str">
        <f>+VLOOKUP(H330,'Mapeo Ramos'!A:C,3,0)</f>
        <v>Accidentes Convenio</v>
      </c>
      <c r="AF330" t="str">
        <f>+VLOOKUP(AE330,'Mapeo Ramos'!C:D,2,0)</f>
        <v>Seguros Personales (No Vida) Colectivos</v>
      </c>
      <c r="AG330" t="str">
        <f>+VLOOKUP(X330,'Mapeo Ramos'!I:J,2,0)</f>
        <v>ALLIANZ</v>
      </c>
      <c r="AH330">
        <f t="shared" si="5"/>
        <v>1</v>
      </c>
    </row>
    <row r="331" spans="1:34" ht="12.75" customHeight="1">
      <c r="A331" s="2" t="s">
        <v>1662</v>
      </c>
      <c r="B331" s="2" t="s">
        <v>1663</v>
      </c>
      <c r="C331" s="2" t="s">
        <v>1664</v>
      </c>
      <c r="D331" s="2" t="s">
        <v>75</v>
      </c>
      <c r="E331" s="3">
        <v>46024</v>
      </c>
      <c r="F331" s="3">
        <v>46023</v>
      </c>
      <c r="G331" s="2" t="s">
        <v>1665</v>
      </c>
      <c r="H331" s="2" t="s">
        <v>691</v>
      </c>
      <c r="I331" s="2" t="s">
        <v>197</v>
      </c>
      <c r="J331" s="4">
        <v>94.99</v>
      </c>
      <c r="K331" t="s">
        <v>74</v>
      </c>
      <c r="L331" s="4">
        <v>19</v>
      </c>
      <c r="M331" t="s">
        <v>74</v>
      </c>
      <c r="N331" s="4">
        <v>19</v>
      </c>
      <c r="O331" t="s">
        <v>74</v>
      </c>
      <c r="P331" s="4">
        <v>0</v>
      </c>
      <c r="Q331" t="s">
        <v>74</v>
      </c>
      <c r="R331" s="2" t="s">
        <v>75</v>
      </c>
      <c r="S331" s="4" t="s">
        <v>76</v>
      </c>
      <c r="T331" t="s">
        <v>74</v>
      </c>
      <c r="U331" s="2" t="s">
        <v>77</v>
      </c>
      <c r="V331" s="2" t="s">
        <v>1447</v>
      </c>
      <c r="W331" s="2" t="s">
        <v>79</v>
      </c>
      <c r="X331" s="2" t="s">
        <v>300</v>
      </c>
      <c r="Y331" s="2" t="s">
        <v>197</v>
      </c>
      <c r="Z331" s="2" t="s">
        <v>81</v>
      </c>
      <c r="AA331" s="2" t="s">
        <v>82</v>
      </c>
      <c r="AB331" s="2" t="s">
        <v>83</v>
      </c>
      <c r="AC331" s="2" t="s">
        <v>59</v>
      </c>
      <c r="AD331" s="2" t="s">
        <v>1666</v>
      </c>
      <c r="AE331" s="2" t="str">
        <f>+VLOOKUP(H331,'Mapeo Ramos'!A:C,3,0)</f>
        <v>Accidentes Convenio</v>
      </c>
      <c r="AF331" t="str">
        <f>+VLOOKUP(AE331,'Mapeo Ramos'!C:D,2,0)</f>
        <v>Seguros Personales (No Vida) Colectivos</v>
      </c>
      <c r="AG331" t="str">
        <f>+VLOOKUP(X331,'Mapeo Ramos'!I:J,2,0)</f>
        <v>ALLIANZ</v>
      </c>
      <c r="AH331">
        <f t="shared" si="5"/>
        <v>1</v>
      </c>
    </row>
    <row r="332" spans="1:34" ht="12.75" customHeight="1">
      <c r="A332" s="2" t="s">
        <v>1667</v>
      </c>
      <c r="B332" s="2" t="s">
        <v>1668</v>
      </c>
      <c r="C332" s="2" t="s">
        <v>1669</v>
      </c>
      <c r="D332" s="2" t="s">
        <v>75</v>
      </c>
      <c r="E332" s="3">
        <v>46024</v>
      </c>
      <c r="F332" s="3">
        <v>46023</v>
      </c>
      <c r="G332" s="2" t="s">
        <v>1665</v>
      </c>
      <c r="H332" s="2" t="s">
        <v>1611</v>
      </c>
      <c r="I332" s="2" t="s">
        <v>197</v>
      </c>
      <c r="J332" s="4">
        <v>735.58</v>
      </c>
      <c r="K332" t="s">
        <v>74</v>
      </c>
      <c r="L332" s="4">
        <v>147.12</v>
      </c>
      <c r="M332" t="s">
        <v>74</v>
      </c>
      <c r="N332" s="4">
        <v>147.12</v>
      </c>
      <c r="O332" t="s">
        <v>74</v>
      </c>
      <c r="P332" s="4">
        <v>0</v>
      </c>
      <c r="Q332" t="s">
        <v>74</v>
      </c>
      <c r="R332" s="2" t="s">
        <v>75</v>
      </c>
      <c r="S332" s="4" t="s">
        <v>76</v>
      </c>
      <c r="T332" t="s">
        <v>74</v>
      </c>
      <c r="U332" s="2" t="s">
        <v>77</v>
      </c>
      <c r="V332" s="2" t="s">
        <v>1447</v>
      </c>
      <c r="W332" s="2" t="s">
        <v>79</v>
      </c>
      <c r="X332" s="2" t="s">
        <v>300</v>
      </c>
      <c r="Y332" s="2" t="s">
        <v>197</v>
      </c>
      <c r="Z332" s="2" t="s">
        <v>81</v>
      </c>
      <c r="AA332" s="2" t="s">
        <v>82</v>
      </c>
      <c r="AB332" s="2" t="s">
        <v>83</v>
      </c>
      <c r="AC332" s="2" t="s">
        <v>59</v>
      </c>
      <c r="AD332" s="2" t="s">
        <v>1666</v>
      </c>
      <c r="AE332" s="2" t="str">
        <f>+VLOOKUP(H332,'Mapeo Ramos'!A:C,3,0)</f>
        <v>Accidentes Convenio</v>
      </c>
      <c r="AF332" t="str">
        <f>+VLOOKUP(AE332,'Mapeo Ramos'!C:D,2,0)</f>
        <v>Seguros Personales (No Vida) Colectivos</v>
      </c>
      <c r="AG332" t="str">
        <f>+VLOOKUP(X332,'Mapeo Ramos'!I:J,2,0)</f>
        <v>ALLIANZ</v>
      </c>
      <c r="AH332">
        <f t="shared" si="5"/>
        <v>1</v>
      </c>
    </row>
    <row r="333" spans="1:34" ht="12.75" customHeight="1">
      <c r="A333" s="2" t="s">
        <v>1670</v>
      </c>
      <c r="B333" s="2" t="s">
        <v>1671</v>
      </c>
      <c r="C333" s="2" t="s">
        <v>1672</v>
      </c>
      <c r="D333" s="2" t="s">
        <v>75</v>
      </c>
      <c r="E333" s="3">
        <v>46023</v>
      </c>
      <c r="F333" s="3">
        <v>46034</v>
      </c>
      <c r="G333" s="2" t="s">
        <v>1673</v>
      </c>
      <c r="H333" s="2" t="s">
        <v>1674</v>
      </c>
      <c r="I333" s="2" t="s">
        <v>785</v>
      </c>
      <c r="J333" s="4">
        <v>67.849999999999994</v>
      </c>
      <c r="K333" t="s">
        <v>74</v>
      </c>
      <c r="L333" s="4">
        <v>13.57</v>
      </c>
      <c r="M333" t="s">
        <v>74</v>
      </c>
      <c r="N333" s="4">
        <v>13.57</v>
      </c>
      <c r="O333" t="s">
        <v>74</v>
      </c>
      <c r="P333" s="4">
        <v>0</v>
      </c>
      <c r="Q333" t="s">
        <v>74</v>
      </c>
      <c r="R333" s="2" t="s">
        <v>674</v>
      </c>
      <c r="S333" s="4">
        <v>0</v>
      </c>
      <c r="T333" t="s">
        <v>74</v>
      </c>
      <c r="U333" s="2" t="s">
        <v>77</v>
      </c>
      <c r="V333" s="2" t="s">
        <v>1575</v>
      </c>
      <c r="W333" s="2" t="s">
        <v>79</v>
      </c>
      <c r="X333" s="2" t="s">
        <v>300</v>
      </c>
      <c r="Y333" s="2" t="s">
        <v>785</v>
      </c>
      <c r="Z333" s="2" t="s">
        <v>81</v>
      </c>
      <c r="AA333" s="2" t="s">
        <v>1521</v>
      </c>
      <c r="AB333" s="2" t="s">
        <v>101</v>
      </c>
      <c r="AC333" s="2" t="s">
        <v>168</v>
      </c>
      <c r="AD333" s="2" t="s">
        <v>1675</v>
      </c>
      <c r="AE333" s="2" t="str">
        <f>+VLOOKUP(H333,'Mapeo Ramos'!A:C,3,0)</f>
        <v>Responsabilidad Civil Empresa</v>
      </c>
      <c r="AF333" t="str">
        <f>+VLOOKUP(AE333,'Mapeo Ramos'!C:D,2,0)</f>
        <v>Responsabilidad Civil</v>
      </c>
      <c r="AG333" t="str">
        <f>+VLOOKUP(X333,'Mapeo Ramos'!I:J,2,0)</f>
        <v>ALLIANZ</v>
      </c>
      <c r="AH333">
        <f t="shared" si="5"/>
        <v>1</v>
      </c>
    </row>
    <row r="334" spans="1:34" ht="12.75" customHeight="1">
      <c r="A334" s="2" t="s">
        <v>1676</v>
      </c>
      <c r="B334" s="2" t="s">
        <v>1677</v>
      </c>
      <c r="C334" s="2" t="s">
        <v>1678</v>
      </c>
      <c r="D334" s="2" t="s">
        <v>75</v>
      </c>
      <c r="E334" s="3">
        <v>46024</v>
      </c>
      <c r="F334" s="3">
        <v>46023</v>
      </c>
      <c r="G334" s="2" t="s">
        <v>1679</v>
      </c>
      <c r="H334" s="2" t="s">
        <v>1680</v>
      </c>
      <c r="I334" s="2" t="s">
        <v>197</v>
      </c>
      <c r="J334" s="4">
        <v>367.93</v>
      </c>
      <c r="K334" t="s">
        <v>74</v>
      </c>
      <c r="L334" s="4">
        <v>73.59</v>
      </c>
      <c r="M334" t="s">
        <v>74</v>
      </c>
      <c r="N334" s="4">
        <v>73.59</v>
      </c>
      <c r="O334" t="s">
        <v>74</v>
      </c>
      <c r="P334" s="4">
        <v>0</v>
      </c>
      <c r="Q334" t="s">
        <v>74</v>
      </c>
      <c r="R334" s="2" t="s">
        <v>674</v>
      </c>
      <c r="S334" s="4">
        <v>0</v>
      </c>
      <c r="T334" t="s">
        <v>74</v>
      </c>
      <c r="U334" s="2" t="s">
        <v>77</v>
      </c>
      <c r="V334" s="2" t="s">
        <v>1447</v>
      </c>
      <c r="W334" s="2" t="s">
        <v>79</v>
      </c>
      <c r="X334" s="2" t="s">
        <v>300</v>
      </c>
      <c r="Y334" s="2" t="s">
        <v>197</v>
      </c>
      <c r="Z334" s="2" t="s">
        <v>81</v>
      </c>
      <c r="AA334" s="2" t="s">
        <v>1681</v>
      </c>
      <c r="AB334" s="2" t="s">
        <v>802</v>
      </c>
      <c r="AC334" s="2" t="s">
        <v>59</v>
      </c>
      <c r="AD334" s="2" t="s">
        <v>1682</v>
      </c>
      <c r="AE334" s="2" t="str">
        <f>+VLOOKUP(H334,'Mapeo Ramos'!A:C,3,0)</f>
        <v>Accidentes Colectivo</v>
      </c>
      <c r="AF334" t="str">
        <f>+VLOOKUP(AE334,'Mapeo Ramos'!C:D,2,0)</f>
        <v>Seguros Personales (No Vida) Colectivos</v>
      </c>
      <c r="AG334" t="str">
        <f>+VLOOKUP(X334,'Mapeo Ramos'!I:J,2,0)</f>
        <v>ALLIANZ</v>
      </c>
      <c r="AH334">
        <f t="shared" si="5"/>
        <v>1</v>
      </c>
    </row>
    <row r="335" spans="1:34" ht="12.75" customHeight="1">
      <c r="A335" s="2" t="s">
        <v>1683</v>
      </c>
      <c r="B335" s="2" t="s">
        <v>1684</v>
      </c>
      <c r="C335" s="2" t="s">
        <v>1685</v>
      </c>
      <c r="D335" s="2" t="s">
        <v>75</v>
      </c>
      <c r="E335" s="3">
        <v>46024</v>
      </c>
      <c r="F335" s="3">
        <v>46023</v>
      </c>
      <c r="G335" s="2" t="s">
        <v>1686</v>
      </c>
      <c r="H335" s="2" t="s">
        <v>691</v>
      </c>
      <c r="I335" s="2" t="s">
        <v>197</v>
      </c>
      <c r="J335" s="4">
        <v>46.53</v>
      </c>
      <c r="K335" t="s">
        <v>74</v>
      </c>
      <c r="L335" s="4">
        <v>9.31</v>
      </c>
      <c r="M335" t="s">
        <v>74</v>
      </c>
      <c r="N335" s="4">
        <v>9.31</v>
      </c>
      <c r="O335" t="s">
        <v>74</v>
      </c>
      <c r="P335" s="4">
        <v>0</v>
      </c>
      <c r="Q335" t="s">
        <v>74</v>
      </c>
      <c r="R335" s="2" t="s">
        <v>674</v>
      </c>
      <c r="S335" s="4">
        <v>0</v>
      </c>
      <c r="T335" t="s">
        <v>74</v>
      </c>
      <c r="U335" s="2" t="s">
        <v>77</v>
      </c>
      <c r="V335" s="2" t="s">
        <v>1447</v>
      </c>
      <c r="W335" s="2" t="s">
        <v>79</v>
      </c>
      <c r="X335" s="2" t="s">
        <v>300</v>
      </c>
      <c r="Y335" s="2" t="s">
        <v>197</v>
      </c>
      <c r="Z335" s="2" t="s">
        <v>81</v>
      </c>
      <c r="AA335" s="2" t="s">
        <v>82</v>
      </c>
      <c r="AB335" s="2" t="s">
        <v>101</v>
      </c>
      <c r="AC335" s="2" t="s">
        <v>59</v>
      </c>
      <c r="AD335" s="2" t="s">
        <v>1687</v>
      </c>
      <c r="AE335" s="2" t="str">
        <f>+VLOOKUP(H335,'Mapeo Ramos'!A:C,3,0)</f>
        <v>Accidentes Convenio</v>
      </c>
      <c r="AF335" t="str">
        <f>+VLOOKUP(AE335,'Mapeo Ramos'!C:D,2,0)</f>
        <v>Seguros Personales (No Vida) Colectivos</v>
      </c>
      <c r="AG335" t="str">
        <f>+VLOOKUP(X335,'Mapeo Ramos'!I:J,2,0)</f>
        <v>ALLIANZ</v>
      </c>
      <c r="AH335">
        <f t="shared" si="5"/>
        <v>1</v>
      </c>
    </row>
    <row r="336" spans="1:34" ht="12.75" customHeight="1">
      <c r="A336" s="2" t="s">
        <v>1688</v>
      </c>
      <c r="B336" s="2" t="s">
        <v>1689</v>
      </c>
      <c r="C336" s="2" t="s">
        <v>1690</v>
      </c>
      <c r="D336" s="2" t="s">
        <v>75</v>
      </c>
      <c r="E336" s="3">
        <v>46024</v>
      </c>
      <c r="F336" s="3">
        <v>46023</v>
      </c>
      <c r="G336" s="2" t="s">
        <v>71</v>
      </c>
      <c r="H336" s="2" t="s">
        <v>691</v>
      </c>
      <c r="I336" s="2" t="s">
        <v>197</v>
      </c>
      <c r="J336" s="4">
        <v>45</v>
      </c>
      <c r="K336" t="s">
        <v>74</v>
      </c>
      <c r="L336" s="4">
        <v>9</v>
      </c>
      <c r="M336" t="s">
        <v>74</v>
      </c>
      <c r="N336" s="4">
        <v>9</v>
      </c>
      <c r="O336" t="s">
        <v>74</v>
      </c>
      <c r="P336" s="4">
        <v>0</v>
      </c>
      <c r="Q336" t="s">
        <v>74</v>
      </c>
      <c r="R336" s="2" t="s">
        <v>674</v>
      </c>
      <c r="S336" s="4">
        <v>0</v>
      </c>
      <c r="T336" t="s">
        <v>74</v>
      </c>
      <c r="U336" s="2" t="s">
        <v>77</v>
      </c>
      <c r="V336" s="2" t="s">
        <v>1447</v>
      </c>
      <c r="W336" s="2" t="s">
        <v>79</v>
      </c>
      <c r="X336" s="2" t="s">
        <v>300</v>
      </c>
      <c r="Y336" s="2" t="s">
        <v>197</v>
      </c>
      <c r="Z336" s="2" t="s">
        <v>81</v>
      </c>
      <c r="AA336" s="2" t="s">
        <v>82</v>
      </c>
      <c r="AB336" s="2" t="s">
        <v>83</v>
      </c>
      <c r="AC336" s="2" t="s">
        <v>59</v>
      </c>
      <c r="AD336" s="2" t="s">
        <v>84</v>
      </c>
      <c r="AE336" s="2" t="str">
        <f>+VLOOKUP(H336,'Mapeo Ramos'!A:C,3,0)</f>
        <v>Accidentes Convenio</v>
      </c>
      <c r="AF336" t="str">
        <f>+VLOOKUP(AE336,'Mapeo Ramos'!C:D,2,0)</f>
        <v>Seguros Personales (No Vida) Colectivos</v>
      </c>
      <c r="AG336" t="str">
        <f>+VLOOKUP(X336,'Mapeo Ramos'!I:J,2,0)</f>
        <v>ALLIANZ</v>
      </c>
      <c r="AH336">
        <f t="shared" si="5"/>
        <v>1</v>
      </c>
    </row>
    <row r="337" spans="1:34" ht="12.75" customHeight="1">
      <c r="A337" s="2" t="s">
        <v>1691</v>
      </c>
      <c r="B337" s="2" t="s">
        <v>1692</v>
      </c>
      <c r="C337" s="2" t="s">
        <v>1693</v>
      </c>
      <c r="D337" s="2" t="s">
        <v>75</v>
      </c>
      <c r="E337" s="3">
        <v>46024</v>
      </c>
      <c r="F337" s="3">
        <v>46023</v>
      </c>
      <c r="G337" s="2" t="s">
        <v>1694</v>
      </c>
      <c r="H337" s="2" t="s">
        <v>1674</v>
      </c>
      <c r="I337" s="2" t="s">
        <v>785</v>
      </c>
      <c r="J337" s="4">
        <v>330.18</v>
      </c>
      <c r="K337" t="s">
        <v>74</v>
      </c>
      <c r="L337" s="4">
        <v>66.040000000000006</v>
      </c>
      <c r="M337" t="s">
        <v>74</v>
      </c>
      <c r="N337" s="4">
        <v>66.040000000000006</v>
      </c>
      <c r="O337" t="s">
        <v>74</v>
      </c>
      <c r="P337" s="4">
        <v>0</v>
      </c>
      <c r="Q337" t="s">
        <v>74</v>
      </c>
      <c r="R337" s="2" t="s">
        <v>674</v>
      </c>
      <c r="S337" s="4">
        <v>0</v>
      </c>
      <c r="T337" t="s">
        <v>74</v>
      </c>
      <c r="U337" s="2" t="s">
        <v>77</v>
      </c>
      <c r="V337" s="2" t="s">
        <v>1447</v>
      </c>
      <c r="W337" s="2" t="s">
        <v>79</v>
      </c>
      <c r="X337" s="2" t="s">
        <v>300</v>
      </c>
      <c r="Y337" s="2" t="s">
        <v>785</v>
      </c>
      <c r="Z337" s="2" t="s">
        <v>81</v>
      </c>
      <c r="AA337" s="2" t="s">
        <v>82</v>
      </c>
      <c r="AB337" s="2" t="s">
        <v>83</v>
      </c>
      <c r="AC337" s="2" t="s">
        <v>168</v>
      </c>
      <c r="AD337" s="2" t="s">
        <v>1695</v>
      </c>
      <c r="AE337" s="2" t="str">
        <f>+VLOOKUP(H337,'Mapeo Ramos'!A:C,3,0)</f>
        <v>Responsabilidad Civil Empresa</v>
      </c>
      <c r="AF337" t="str">
        <f>+VLOOKUP(AE337,'Mapeo Ramos'!C:D,2,0)</f>
        <v>Responsabilidad Civil</v>
      </c>
      <c r="AG337" t="str">
        <f>+VLOOKUP(X337,'Mapeo Ramos'!I:J,2,0)</f>
        <v>ALLIANZ</v>
      </c>
      <c r="AH337">
        <f t="shared" si="5"/>
        <v>1</v>
      </c>
    </row>
    <row r="338" spans="1:34" ht="12.75" customHeight="1">
      <c r="A338" s="2" t="s">
        <v>1696</v>
      </c>
      <c r="B338" s="2" t="s">
        <v>1697</v>
      </c>
      <c r="C338" s="2" t="s">
        <v>1698</v>
      </c>
      <c r="D338" s="2" t="s">
        <v>75</v>
      </c>
      <c r="E338" s="3">
        <v>46023</v>
      </c>
      <c r="F338" s="3">
        <v>46035</v>
      </c>
      <c r="G338" s="2" t="s">
        <v>1699</v>
      </c>
      <c r="H338" s="2" t="s">
        <v>1680</v>
      </c>
      <c r="I338" s="2" t="s">
        <v>197</v>
      </c>
      <c r="J338" s="4">
        <v>431.76</v>
      </c>
      <c r="K338" t="s">
        <v>74</v>
      </c>
      <c r="L338" s="4">
        <v>107.94</v>
      </c>
      <c r="M338" t="s">
        <v>74</v>
      </c>
      <c r="N338" s="4">
        <v>107.94</v>
      </c>
      <c r="O338" t="s">
        <v>74</v>
      </c>
      <c r="P338" s="4">
        <v>0</v>
      </c>
      <c r="Q338" t="s">
        <v>74</v>
      </c>
      <c r="R338" s="2" t="s">
        <v>674</v>
      </c>
      <c r="S338" s="4">
        <v>0</v>
      </c>
      <c r="T338" t="s">
        <v>74</v>
      </c>
      <c r="U338" s="2" t="s">
        <v>77</v>
      </c>
      <c r="V338" s="2" t="s">
        <v>1447</v>
      </c>
      <c r="W338" s="2" t="s">
        <v>79</v>
      </c>
      <c r="X338" s="2" t="s">
        <v>300</v>
      </c>
      <c r="Y338" s="2" t="s">
        <v>197</v>
      </c>
      <c r="Z338" s="2" t="s">
        <v>81</v>
      </c>
      <c r="AA338" s="2" t="s">
        <v>1700</v>
      </c>
      <c r="AB338" s="2" t="s">
        <v>1701</v>
      </c>
      <c r="AC338" s="2" t="s">
        <v>59</v>
      </c>
      <c r="AD338" s="2" t="s">
        <v>1702</v>
      </c>
      <c r="AE338" s="2" t="str">
        <f>+VLOOKUP(H338,'Mapeo Ramos'!A:C,3,0)</f>
        <v>Accidentes Colectivo</v>
      </c>
      <c r="AF338" t="str">
        <f>+VLOOKUP(AE338,'Mapeo Ramos'!C:D,2,0)</f>
        <v>Seguros Personales (No Vida) Colectivos</v>
      </c>
      <c r="AG338" t="str">
        <f>+VLOOKUP(X338,'Mapeo Ramos'!I:J,2,0)</f>
        <v>ALLIANZ</v>
      </c>
      <c r="AH338">
        <f t="shared" si="5"/>
        <v>1</v>
      </c>
    </row>
    <row r="339" spans="1:34" ht="12.75" customHeight="1">
      <c r="A339" s="2" t="s">
        <v>1703</v>
      </c>
      <c r="B339" s="2" t="s">
        <v>1704</v>
      </c>
      <c r="C339" s="2" t="s">
        <v>1705</v>
      </c>
      <c r="D339" s="2" t="s">
        <v>75</v>
      </c>
      <c r="E339" s="3">
        <v>46024</v>
      </c>
      <c r="F339" s="3">
        <v>46023</v>
      </c>
      <c r="G339" s="2" t="s">
        <v>1706</v>
      </c>
      <c r="H339" s="2" t="s">
        <v>1680</v>
      </c>
      <c r="I339" s="2" t="s">
        <v>197</v>
      </c>
      <c r="J339" s="4">
        <v>117.99</v>
      </c>
      <c r="K339" t="s">
        <v>74</v>
      </c>
      <c r="L339" s="4">
        <v>29.5</v>
      </c>
      <c r="M339" t="s">
        <v>74</v>
      </c>
      <c r="N339" s="4">
        <v>29.5</v>
      </c>
      <c r="O339" t="s">
        <v>74</v>
      </c>
      <c r="P339" s="4">
        <v>0</v>
      </c>
      <c r="Q339" t="s">
        <v>74</v>
      </c>
      <c r="R339" s="2" t="s">
        <v>674</v>
      </c>
      <c r="S339" s="4">
        <v>0</v>
      </c>
      <c r="T339" t="s">
        <v>74</v>
      </c>
      <c r="U339" s="2" t="s">
        <v>77</v>
      </c>
      <c r="V339" s="2" t="s">
        <v>1447</v>
      </c>
      <c r="W339" s="2" t="s">
        <v>79</v>
      </c>
      <c r="X339" s="2" t="s">
        <v>300</v>
      </c>
      <c r="Y339" s="2" t="s">
        <v>197</v>
      </c>
      <c r="Z339" s="2" t="s">
        <v>81</v>
      </c>
      <c r="AA339" s="2" t="s">
        <v>357</v>
      </c>
      <c r="AB339" s="2" t="s">
        <v>83</v>
      </c>
      <c r="AC339" s="2" t="s">
        <v>59</v>
      </c>
      <c r="AD339" s="2" t="s">
        <v>1707</v>
      </c>
      <c r="AE339" s="2" t="str">
        <f>+VLOOKUP(H339,'Mapeo Ramos'!A:C,3,0)</f>
        <v>Accidentes Colectivo</v>
      </c>
      <c r="AF339" t="str">
        <f>+VLOOKUP(AE339,'Mapeo Ramos'!C:D,2,0)</f>
        <v>Seguros Personales (No Vida) Colectivos</v>
      </c>
      <c r="AG339" t="str">
        <f>+VLOOKUP(X339,'Mapeo Ramos'!I:J,2,0)</f>
        <v>ALLIANZ</v>
      </c>
      <c r="AH339">
        <f t="shared" si="5"/>
        <v>1</v>
      </c>
    </row>
    <row r="340" spans="1:34" ht="12.75" customHeight="1">
      <c r="A340" s="2" t="s">
        <v>1708</v>
      </c>
      <c r="B340" s="2" t="s">
        <v>1709</v>
      </c>
      <c r="C340" s="2" t="s">
        <v>1710</v>
      </c>
      <c r="D340" s="2" t="s">
        <v>75</v>
      </c>
      <c r="E340" s="3">
        <v>46024</v>
      </c>
      <c r="F340" s="3">
        <v>46023</v>
      </c>
      <c r="G340" s="2" t="s">
        <v>1711</v>
      </c>
      <c r="H340" s="2" t="s">
        <v>1680</v>
      </c>
      <c r="I340" s="2" t="s">
        <v>197</v>
      </c>
      <c r="J340" s="4">
        <v>126.62</v>
      </c>
      <c r="K340" t="s">
        <v>74</v>
      </c>
      <c r="L340" s="4">
        <v>37.99</v>
      </c>
      <c r="M340" t="s">
        <v>74</v>
      </c>
      <c r="N340" s="4">
        <v>37.99</v>
      </c>
      <c r="O340" t="s">
        <v>74</v>
      </c>
      <c r="P340" s="4">
        <v>0</v>
      </c>
      <c r="Q340" t="s">
        <v>74</v>
      </c>
      <c r="R340" s="2" t="s">
        <v>674</v>
      </c>
      <c r="S340" s="4">
        <v>0</v>
      </c>
      <c r="T340" t="s">
        <v>74</v>
      </c>
      <c r="U340" s="2" t="s">
        <v>77</v>
      </c>
      <c r="V340" s="2" t="s">
        <v>1447</v>
      </c>
      <c r="W340" s="2" t="s">
        <v>79</v>
      </c>
      <c r="X340" s="2" t="s">
        <v>300</v>
      </c>
      <c r="Y340" s="2" t="s">
        <v>197</v>
      </c>
      <c r="Z340" s="2" t="s">
        <v>81</v>
      </c>
      <c r="AA340" s="2" t="s">
        <v>357</v>
      </c>
      <c r="AB340" s="2" t="s">
        <v>101</v>
      </c>
      <c r="AC340" s="2" t="s">
        <v>168</v>
      </c>
      <c r="AD340" s="2" t="s">
        <v>1712</v>
      </c>
      <c r="AE340" s="2" t="str">
        <f>+VLOOKUP(H340,'Mapeo Ramos'!A:C,3,0)</f>
        <v>Accidentes Colectivo</v>
      </c>
      <c r="AF340" t="str">
        <f>+VLOOKUP(AE340,'Mapeo Ramos'!C:D,2,0)</f>
        <v>Seguros Personales (No Vida) Colectivos</v>
      </c>
      <c r="AG340" t="str">
        <f>+VLOOKUP(X340,'Mapeo Ramos'!I:J,2,0)</f>
        <v>ALLIANZ</v>
      </c>
      <c r="AH340">
        <f t="shared" si="5"/>
        <v>1</v>
      </c>
    </row>
    <row r="341" spans="1:34" ht="12.75" customHeight="1">
      <c r="A341" s="2" t="s">
        <v>1713</v>
      </c>
      <c r="B341" s="2" t="s">
        <v>1714</v>
      </c>
      <c r="C341" s="2" t="s">
        <v>1715</v>
      </c>
      <c r="D341" s="2" t="s">
        <v>75</v>
      </c>
      <c r="E341" s="3">
        <v>46023</v>
      </c>
      <c r="F341" s="3">
        <v>46031</v>
      </c>
      <c r="G341" s="2" t="s">
        <v>1716</v>
      </c>
      <c r="H341" s="2" t="s">
        <v>1674</v>
      </c>
      <c r="I341" s="2" t="s">
        <v>785</v>
      </c>
      <c r="J341" s="4">
        <v>224.69</v>
      </c>
      <c r="K341" t="s">
        <v>74</v>
      </c>
      <c r="L341" s="4">
        <v>33.700000000000003</v>
      </c>
      <c r="M341" t="s">
        <v>74</v>
      </c>
      <c r="N341" s="4">
        <v>33.700000000000003</v>
      </c>
      <c r="O341" t="s">
        <v>74</v>
      </c>
      <c r="P341" s="4">
        <v>0</v>
      </c>
      <c r="Q341" t="s">
        <v>74</v>
      </c>
      <c r="R341" s="2" t="s">
        <v>75</v>
      </c>
      <c r="S341" s="4" t="s">
        <v>76</v>
      </c>
      <c r="T341" t="s">
        <v>74</v>
      </c>
      <c r="U341" s="2" t="s">
        <v>77</v>
      </c>
      <c r="V341" s="2" t="s">
        <v>1447</v>
      </c>
      <c r="W341" s="2" t="s">
        <v>79</v>
      </c>
      <c r="X341" s="2" t="s">
        <v>300</v>
      </c>
      <c r="Y341" s="2" t="s">
        <v>785</v>
      </c>
      <c r="Z341" s="2" t="s">
        <v>81</v>
      </c>
      <c r="AA341" s="2" t="s">
        <v>1717</v>
      </c>
      <c r="AB341" s="2" t="s">
        <v>1718</v>
      </c>
      <c r="AC341" s="2" t="s">
        <v>168</v>
      </c>
      <c r="AD341" s="2" t="s">
        <v>1719</v>
      </c>
      <c r="AE341" s="2" t="str">
        <f>+VLOOKUP(H341,'Mapeo Ramos'!A:C,3,0)</f>
        <v>Responsabilidad Civil Empresa</v>
      </c>
      <c r="AF341" t="str">
        <f>+VLOOKUP(AE341,'Mapeo Ramos'!C:D,2,0)</f>
        <v>Responsabilidad Civil</v>
      </c>
      <c r="AG341" t="str">
        <f>+VLOOKUP(X341,'Mapeo Ramos'!I:J,2,0)</f>
        <v>ALLIANZ</v>
      </c>
      <c r="AH341">
        <f t="shared" si="5"/>
        <v>1</v>
      </c>
    </row>
    <row r="342" spans="1:34" ht="12.75" customHeight="1">
      <c r="A342" s="2" t="s">
        <v>1720</v>
      </c>
      <c r="B342" s="2" t="s">
        <v>1721</v>
      </c>
      <c r="C342" s="2" t="s">
        <v>1722</v>
      </c>
      <c r="D342" s="2" t="s">
        <v>75</v>
      </c>
      <c r="E342" s="3">
        <v>46024</v>
      </c>
      <c r="F342" s="3">
        <v>46023</v>
      </c>
      <c r="G342" s="2" t="s">
        <v>1723</v>
      </c>
      <c r="H342" s="2" t="s">
        <v>1724</v>
      </c>
      <c r="I342" s="2" t="s">
        <v>197</v>
      </c>
      <c r="J342" s="4">
        <v>103.06</v>
      </c>
      <c r="K342" t="s">
        <v>74</v>
      </c>
      <c r="L342" s="4">
        <v>30.92</v>
      </c>
      <c r="M342" t="s">
        <v>74</v>
      </c>
      <c r="N342" s="4">
        <v>30.92</v>
      </c>
      <c r="O342" t="s">
        <v>74</v>
      </c>
      <c r="P342" s="4">
        <v>0</v>
      </c>
      <c r="Q342" t="s">
        <v>74</v>
      </c>
      <c r="R342" s="2" t="s">
        <v>75</v>
      </c>
      <c r="S342" s="4" t="s">
        <v>76</v>
      </c>
      <c r="T342" t="s">
        <v>74</v>
      </c>
      <c r="U342" s="2" t="s">
        <v>77</v>
      </c>
      <c r="V342" s="2" t="s">
        <v>1447</v>
      </c>
      <c r="W342" s="2" t="s">
        <v>79</v>
      </c>
      <c r="X342" s="2" t="s">
        <v>300</v>
      </c>
      <c r="Y342" s="2" t="s">
        <v>197</v>
      </c>
      <c r="Z342" s="2" t="s">
        <v>81</v>
      </c>
      <c r="AA342" s="2" t="s">
        <v>568</v>
      </c>
      <c r="AB342" s="2" t="s">
        <v>83</v>
      </c>
      <c r="AC342" s="2" t="s">
        <v>168</v>
      </c>
      <c r="AD342" s="2" t="s">
        <v>1725</v>
      </c>
      <c r="AE342" s="2" t="str">
        <f>+VLOOKUP(H342,'Mapeo Ramos'!A:C,3,0)</f>
        <v>Accidentes Individual</v>
      </c>
      <c r="AF342" t="str">
        <f>+VLOOKUP(AE342,'Mapeo Ramos'!C:D,2,0)</f>
        <v>Seguros Personales (No Vida) Particular</v>
      </c>
      <c r="AG342" t="str">
        <f>+VLOOKUP(X342,'Mapeo Ramos'!I:J,2,0)</f>
        <v>ALLIANZ</v>
      </c>
      <c r="AH342">
        <f t="shared" si="5"/>
        <v>1</v>
      </c>
    </row>
    <row r="343" spans="1:34" ht="12.75" customHeight="1">
      <c r="A343" s="2" t="s">
        <v>1726</v>
      </c>
      <c r="B343" s="2" t="s">
        <v>1727</v>
      </c>
      <c r="C343" s="2" t="s">
        <v>1728</v>
      </c>
      <c r="D343" s="2" t="s">
        <v>75</v>
      </c>
      <c r="E343" s="3">
        <v>46024</v>
      </c>
      <c r="F343" s="3">
        <v>46023</v>
      </c>
      <c r="G343" s="2" t="s">
        <v>1729</v>
      </c>
      <c r="H343" s="2" t="s">
        <v>1646</v>
      </c>
      <c r="I343" s="2" t="s">
        <v>785</v>
      </c>
      <c r="J343" s="4">
        <v>6907.8</v>
      </c>
      <c r="K343" t="s">
        <v>74</v>
      </c>
      <c r="L343" s="4">
        <v>1036.17</v>
      </c>
      <c r="M343" t="s">
        <v>74</v>
      </c>
      <c r="N343" s="4">
        <v>1036.17</v>
      </c>
      <c r="O343" t="s">
        <v>74</v>
      </c>
      <c r="P343" s="4">
        <v>0</v>
      </c>
      <c r="Q343" t="s">
        <v>74</v>
      </c>
      <c r="R343" s="2" t="s">
        <v>75</v>
      </c>
      <c r="S343" s="4" t="s">
        <v>76</v>
      </c>
      <c r="T343" t="s">
        <v>74</v>
      </c>
      <c r="U343" s="2" t="s">
        <v>77</v>
      </c>
      <c r="V343" s="2" t="s">
        <v>1454</v>
      </c>
      <c r="W343" s="2" t="s">
        <v>79</v>
      </c>
      <c r="X343" s="2" t="s">
        <v>300</v>
      </c>
      <c r="Y343" s="2" t="s">
        <v>785</v>
      </c>
      <c r="Z343" s="2" t="s">
        <v>81</v>
      </c>
      <c r="AA343" s="2" t="s">
        <v>1730</v>
      </c>
      <c r="AB343" s="2" t="s">
        <v>949</v>
      </c>
      <c r="AC343" s="2" t="s">
        <v>59</v>
      </c>
      <c r="AD343" s="2" t="s">
        <v>1731</v>
      </c>
      <c r="AE343" s="2" t="str">
        <f>+VLOOKUP(H343,'Mapeo Ramos'!A:C,3,0)</f>
        <v>Responsabilidad Civil Empresa</v>
      </c>
      <c r="AF343" t="str">
        <f>+VLOOKUP(AE343,'Mapeo Ramos'!C:D,2,0)</f>
        <v>Responsabilidad Civil</v>
      </c>
      <c r="AG343" t="str">
        <f>+VLOOKUP(X343,'Mapeo Ramos'!I:J,2,0)</f>
        <v>ALLIANZ</v>
      </c>
      <c r="AH343">
        <f t="shared" si="5"/>
        <v>1</v>
      </c>
    </row>
    <row r="344" spans="1:34" ht="12.75" customHeight="1">
      <c r="A344" s="2" t="s">
        <v>1732</v>
      </c>
      <c r="B344" s="2" t="s">
        <v>1733</v>
      </c>
      <c r="C344" s="2" t="s">
        <v>1734</v>
      </c>
      <c r="D344" s="2" t="s">
        <v>75</v>
      </c>
      <c r="E344" s="3">
        <v>46024</v>
      </c>
      <c r="F344" s="3">
        <v>46023</v>
      </c>
      <c r="G344" s="2" t="s">
        <v>1735</v>
      </c>
      <c r="H344" s="2" t="s">
        <v>1646</v>
      </c>
      <c r="I344" s="2" t="s">
        <v>785</v>
      </c>
      <c r="J344" s="4">
        <v>708.26</v>
      </c>
      <c r="K344" t="s">
        <v>74</v>
      </c>
      <c r="L344" s="4">
        <v>106.24</v>
      </c>
      <c r="M344" t="s">
        <v>74</v>
      </c>
      <c r="N344" s="4">
        <v>106.24</v>
      </c>
      <c r="O344" t="s">
        <v>74</v>
      </c>
      <c r="P344" s="4">
        <v>0</v>
      </c>
      <c r="Q344" t="s">
        <v>74</v>
      </c>
      <c r="R344" s="2" t="s">
        <v>75</v>
      </c>
      <c r="S344" s="4" t="s">
        <v>76</v>
      </c>
      <c r="T344" t="s">
        <v>74</v>
      </c>
      <c r="U344" s="2" t="s">
        <v>77</v>
      </c>
      <c r="V344" s="2" t="s">
        <v>1454</v>
      </c>
      <c r="W344" s="2" t="s">
        <v>79</v>
      </c>
      <c r="X344" s="2" t="s">
        <v>300</v>
      </c>
      <c r="Y344" s="2" t="s">
        <v>785</v>
      </c>
      <c r="Z344" s="2" t="s">
        <v>81</v>
      </c>
      <c r="AA344" s="2" t="s">
        <v>82</v>
      </c>
      <c r="AB344" s="2" t="s">
        <v>101</v>
      </c>
      <c r="AC344" s="2" t="s">
        <v>59</v>
      </c>
      <c r="AD344" s="2" t="s">
        <v>1736</v>
      </c>
      <c r="AE344" s="2" t="str">
        <f>+VLOOKUP(H344,'Mapeo Ramos'!A:C,3,0)</f>
        <v>Responsabilidad Civil Empresa</v>
      </c>
      <c r="AF344" t="str">
        <f>+VLOOKUP(AE344,'Mapeo Ramos'!C:D,2,0)</f>
        <v>Responsabilidad Civil</v>
      </c>
      <c r="AG344" t="str">
        <f>+VLOOKUP(X344,'Mapeo Ramos'!I:J,2,0)</f>
        <v>ALLIANZ</v>
      </c>
      <c r="AH344">
        <f t="shared" si="5"/>
        <v>1</v>
      </c>
    </row>
    <row r="345" spans="1:34" ht="12.75" customHeight="1">
      <c r="A345" s="2" t="s">
        <v>1737</v>
      </c>
      <c r="B345" s="2" t="s">
        <v>1738</v>
      </c>
      <c r="C345" s="2" t="s">
        <v>1739</v>
      </c>
      <c r="D345" s="2" t="s">
        <v>75</v>
      </c>
      <c r="E345" s="3">
        <v>46023</v>
      </c>
      <c r="F345" s="3">
        <v>46026</v>
      </c>
      <c r="G345" s="2" t="s">
        <v>1740</v>
      </c>
      <c r="H345" s="2" t="s">
        <v>1741</v>
      </c>
      <c r="I345" s="2" t="s">
        <v>726</v>
      </c>
      <c r="J345" s="4">
        <v>219.57</v>
      </c>
      <c r="K345" t="s">
        <v>74</v>
      </c>
      <c r="L345" s="4">
        <v>38.42</v>
      </c>
      <c r="M345" t="s">
        <v>74</v>
      </c>
      <c r="N345" s="4">
        <v>38.42</v>
      </c>
      <c r="O345" t="s">
        <v>74</v>
      </c>
      <c r="P345" s="4">
        <v>0</v>
      </c>
      <c r="Q345" t="s">
        <v>74</v>
      </c>
      <c r="R345" s="2" t="s">
        <v>75</v>
      </c>
      <c r="S345" s="4" t="s">
        <v>76</v>
      </c>
      <c r="T345" t="s">
        <v>74</v>
      </c>
      <c r="U345" s="2" t="s">
        <v>77</v>
      </c>
      <c r="V345" s="2" t="s">
        <v>1447</v>
      </c>
      <c r="W345" s="2" t="s">
        <v>79</v>
      </c>
      <c r="X345" s="2" t="s">
        <v>300</v>
      </c>
      <c r="Y345" s="2" t="s">
        <v>726</v>
      </c>
      <c r="Z345" s="2" t="s">
        <v>81</v>
      </c>
      <c r="AA345" s="2" t="s">
        <v>82</v>
      </c>
      <c r="AB345" s="2" t="s">
        <v>83</v>
      </c>
      <c r="AC345" s="2" t="s">
        <v>168</v>
      </c>
      <c r="AD345" s="2" t="s">
        <v>1742</v>
      </c>
      <c r="AE345" s="2" t="str">
        <f>+VLOOKUP(H345,'Mapeo Ramos'!A:C,3,0)</f>
        <v>Transportes Mercancías</v>
      </c>
      <c r="AF345" t="str">
        <f>+VLOOKUP(AE345,'Mapeo Ramos'!C:D,2,0)</f>
        <v>Transporte</v>
      </c>
      <c r="AG345" t="str">
        <f>+VLOOKUP(X345,'Mapeo Ramos'!I:J,2,0)</f>
        <v>ALLIANZ</v>
      </c>
      <c r="AH345">
        <f t="shared" si="5"/>
        <v>1</v>
      </c>
    </row>
    <row r="346" spans="1:34" ht="12.75" customHeight="1">
      <c r="A346" s="2" t="s">
        <v>1743</v>
      </c>
      <c r="B346" s="2" t="s">
        <v>1744</v>
      </c>
      <c r="C346" s="2" t="s">
        <v>1745</v>
      </c>
      <c r="D346" s="2" t="s">
        <v>75</v>
      </c>
      <c r="E346" s="3">
        <v>46023</v>
      </c>
      <c r="F346" s="3">
        <v>46028</v>
      </c>
      <c r="G346" s="2" t="s">
        <v>1746</v>
      </c>
      <c r="H346" s="2" t="s">
        <v>1674</v>
      </c>
      <c r="I346" s="2" t="s">
        <v>785</v>
      </c>
      <c r="J346" s="4">
        <v>40.93</v>
      </c>
      <c r="K346" t="s">
        <v>74</v>
      </c>
      <c r="L346" s="4">
        <v>8.19</v>
      </c>
      <c r="M346" t="s">
        <v>74</v>
      </c>
      <c r="N346" s="4">
        <v>8.19</v>
      </c>
      <c r="O346" t="s">
        <v>74</v>
      </c>
      <c r="P346" s="4">
        <v>0</v>
      </c>
      <c r="Q346" t="s">
        <v>74</v>
      </c>
      <c r="R346" s="2" t="s">
        <v>75</v>
      </c>
      <c r="S346" s="4" t="s">
        <v>76</v>
      </c>
      <c r="T346" t="s">
        <v>74</v>
      </c>
      <c r="U346" s="2" t="s">
        <v>77</v>
      </c>
      <c r="V346" s="2" t="s">
        <v>1447</v>
      </c>
      <c r="W346" s="2" t="s">
        <v>79</v>
      </c>
      <c r="X346" s="2" t="s">
        <v>300</v>
      </c>
      <c r="Y346" s="2" t="s">
        <v>785</v>
      </c>
      <c r="Z346" s="2" t="s">
        <v>81</v>
      </c>
      <c r="AA346" s="2" t="s">
        <v>1167</v>
      </c>
      <c r="AB346" s="2" t="s">
        <v>83</v>
      </c>
      <c r="AC346" s="2" t="s">
        <v>168</v>
      </c>
      <c r="AD346" s="2" t="s">
        <v>1747</v>
      </c>
      <c r="AE346" s="2" t="str">
        <f>+VLOOKUP(H346,'Mapeo Ramos'!A:C,3,0)</f>
        <v>Responsabilidad Civil Empresa</v>
      </c>
      <c r="AF346" t="str">
        <f>+VLOOKUP(AE346,'Mapeo Ramos'!C:D,2,0)</f>
        <v>Responsabilidad Civil</v>
      </c>
      <c r="AG346" t="str">
        <f>+VLOOKUP(X346,'Mapeo Ramos'!I:J,2,0)</f>
        <v>ALLIANZ</v>
      </c>
      <c r="AH346">
        <f t="shared" si="5"/>
        <v>1</v>
      </c>
    </row>
    <row r="347" spans="1:34" ht="12.75" customHeight="1">
      <c r="A347" s="2" t="s">
        <v>1748</v>
      </c>
      <c r="B347" s="2" t="s">
        <v>1749</v>
      </c>
      <c r="C347" s="2" t="s">
        <v>1750</v>
      </c>
      <c r="D347" s="2" t="s">
        <v>75</v>
      </c>
      <c r="E347" s="3">
        <v>46023</v>
      </c>
      <c r="F347" s="3">
        <v>46041</v>
      </c>
      <c r="G347" s="2" t="s">
        <v>1555</v>
      </c>
      <c r="H347" s="2" t="s">
        <v>1674</v>
      </c>
      <c r="I347" s="2" t="s">
        <v>785</v>
      </c>
      <c r="J347" s="4">
        <v>40.21</v>
      </c>
      <c r="K347" t="s">
        <v>74</v>
      </c>
      <c r="L347" s="4">
        <v>8.0399999999999991</v>
      </c>
      <c r="M347" t="s">
        <v>74</v>
      </c>
      <c r="N347" s="4">
        <v>8.0399999999999991</v>
      </c>
      <c r="O347" t="s">
        <v>74</v>
      </c>
      <c r="P347" s="4">
        <v>0</v>
      </c>
      <c r="Q347" t="s">
        <v>74</v>
      </c>
      <c r="R347" s="2" t="s">
        <v>75</v>
      </c>
      <c r="S347" s="4" t="s">
        <v>76</v>
      </c>
      <c r="T347" t="s">
        <v>74</v>
      </c>
      <c r="U347" s="2" t="s">
        <v>77</v>
      </c>
      <c r="V347" s="2" t="s">
        <v>1447</v>
      </c>
      <c r="W347" s="2" t="s">
        <v>79</v>
      </c>
      <c r="X347" s="2" t="s">
        <v>300</v>
      </c>
      <c r="Y347" s="2" t="s">
        <v>785</v>
      </c>
      <c r="Z347" s="2" t="s">
        <v>81</v>
      </c>
      <c r="AA347" s="2" t="s">
        <v>1167</v>
      </c>
      <c r="AB347" s="2" t="s">
        <v>83</v>
      </c>
      <c r="AC347" s="2" t="s">
        <v>168</v>
      </c>
      <c r="AD347" s="2" t="s">
        <v>1557</v>
      </c>
      <c r="AE347" s="2" t="str">
        <f>+VLOOKUP(H347,'Mapeo Ramos'!A:C,3,0)</f>
        <v>Responsabilidad Civil Empresa</v>
      </c>
      <c r="AF347" t="str">
        <f>+VLOOKUP(AE347,'Mapeo Ramos'!C:D,2,0)</f>
        <v>Responsabilidad Civil</v>
      </c>
      <c r="AG347" t="str">
        <f>+VLOOKUP(X347,'Mapeo Ramos'!I:J,2,0)</f>
        <v>ALLIANZ</v>
      </c>
      <c r="AH347">
        <f t="shared" si="5"/>
        <v>1</v>
      </c>
    </row>
    <row r="348" spans="1:34" ht="12.75" customHeight="1">
      <c r="A348" s="2" t="s">
        <v>1751</v>
      </c>
      <c r="B348" s="2" t="s">
        <v>1752</v>
      </c>
      <c r="C348" s="2" t="s">
        <v>1753</v>
      </c>
      <c r="D348" s="2" t="s">
        <v>75</v>
      </c>
      <c r="E348" s="3">
        <v>46023</v>
      </c>
      <c r="F348" s="3">
        <v>46041</v>
      </c>
      <c r="G348" s="2" t="s">
        <v>1754</v>
      </c>
      <c r="H348" s="2" t="s">
        <v>1741</v>
      </c>
      <c r="I348" s="2" t="s">
        <v>726</v>
      </c>
      <c r="J348" s="4">
        <v>544.05999999999995</v>
      </c>
      <c r="K348" t="s">
        <v>74</v>
      </c>
      <c r="L348" s="4">
        <v>95.21</v>
      </c>
      <c r="M348" t="s">
        <v>74</v>
      </c>
      <c r="N348" s="4">
        <v>95.21</v>
      </c>
      <c r="O348" t="s">
        <v>74</v>
      </c>
      <c r="P348" s="4">
        <v>0</v>
      </c>
      <c r="Q348" t="s">
        <v>74</v>
      </c>
      <c r="R348" s="2" t="s">
        <v>75</v>
      </c>
      <c r="S348" s="4" t="s">
        <v>76</v>
      </c>
      <c r="T348" t="s">
        <v>74</v>
      </c>
      <c r="U348" s="2" t="s">
        <v>77</v>
      </c>
      <c r="V348" s="2" t="s">
        <v>1447</v>
      </c>
      <c r="W348" s="2" t="s">
        <v>79</v>
      </c>
      <c r="X348" s="2" t="s">
        <v>300</v>
      </c>
      <c r="Y348" s="2" t="s">
        <v>726</v>
      </c>
      <c r="Z348" s="2" t="s">
        <v>81</v>
      </c>
      <c r="AA348" s="2" t="s">
        <v>1521</v>
      </c>
      <c r="AB348" s="2" t="s">
        <v>83</v>
      </c>
      <c r="AC348" s="2" t="s">
        <v>59</v>
      </c>
      <c r="AD348" s="2" t="s">
        <v>1755</v>
      </c>
      <c r="AE348" s="2" t="str">
        <f>+VLOOKUP(H348,'Mapeo Ramos'!A:C,3,0)</f>
        <v>Transportes Mercancías</v>
      </c>
      <c r="AF348" t="str">
        <f>+VLOOKUP(AE348,'Mapeo Ramos'!C:D,2,0)</f>
        <v>Transporte</v>
      </c>
      <c r="AG348" t="str">
        <f>+VLOOKUP(X348,'Mapeo Ramos'!I:J,2,0)</f>
        <v>ALLIANZ</v>
      </c>
      <c r="AH348">
        <f t="shared" si="5"/>
        <v>1</v>
      </c>
    </row>
    <row r="349" spans="1:34" ht="12.75" customHeight="1">
      <c r="A349" s="2" t="s">
        <v>1756</v>
      </c>
      <c r="B349" s="2" t="s">
        <v>1757</v>
      </c>
      <c r="C349" s="2" t="s">
        <v>1758</v>
      </c>
      <c r="D349" s="2" t="s">
        <v>75</v>
      </c>
      <c r="E349" s="3">
        <v>46023</v>
      </c>
      <c r="F349" s="3">
        <v>46034</v>
      </c>
      <c r="G349" s="2" t="s">
        <v>1759</v>
      </c>
      <c r="H349" s="2" t="s">
        <v>1760</v>
      </c>
      <c r="I349" s="2" t="s">
        <v>726</v>
      </c>
      <c r="J349" s="4">
        <v>390.83</v>
      </c>
      <c r="K349" t="s">
        <v>74</v>
      </c>
      <c r="L349" s="4">
        <v>78.17</v>
      </c>
      <c r="M349" t="s">
        <v>74</v>
      </c>
      <c r="N349" s="4">
        <v>78.17</v>
      </c>
      <c r="O349" t="s">
        <v>74</v>
      </c>
      <c r="P349" s="4">
        <v>0</v>
      </c>
      <c r="Q349" t="s">
        <v>74</v>
      </c>
      <c r="R349" s="2" t="s">
        <v>75</v>
      </c>
      <c r="S349" s="4" t="s">
        <v>76</v>
      </c>
      <c r="T349" t="s">
        <v>74</v>
      </c>
      <c r="U349" s="2" t="s">
        <v>77</v>
      </c>
      <c r="V349" s="2" t="s">
        <v>1447</v>
      </c>
      <c r="W349" s="2" t="s">
        <v>79</v>
      </c>
      <c r="X349" s="2" t="s">
        <v>300</v>
      </c>
      <c r="Y349" s="2" t="s">
        <v>726</v>
      </c>
      <c r="Z349" s="2" t="s">
        <v>81</v>
      </c>
      <c r="AA349" s="2" t="s">
        <v>82</v>
      </c>
      <c r="AB349" s="2" t="s">
        <v>83</v>
      </c>
      <c r="AC349" s="2" t="s">
        <v>59</v>
      </c>
      <c r="AD349" s="2" t="s">
        <v>1761</v>
      </c>
      <c r="AE349" s="2" t="str">
        <f>+VLOOKUP(H349,'Mapeo Ramos'!A:C,3,0)</f>
        <v>Transportes Mercancías</v>
      </c>
      <c r="AF349" t="str">
        <f>+VLOOKUP(AE349,'Mapeo Ramos'!C:D,2,0)</f>
        <v>Transporte</v>
      </c>
      <c r="AG349" t="str">
        <f>+VLOOKUP(X349,'Mapeo Ramos'!I:J,2,0)</f>
        <v>ALLIANZ</v>
      </c>
      <c r="AH349">
        <f t="shared" si="5"/>
        <v>1</v>
      </c>
    </row>
    <row r="350" spans="1:34" ht="12.75" customHeight="1">
      <c r="A350" s="2" t="s">
        <v>1762</v>
      </c>
      <c r="B350" s="2" t="s">
        <v>1763</v>
      </c>
      <c r="C350" s="2" t="s">
        <v>1764</v>
      </c>
      <c r="D350" s="2" t="s">
        <v>75</v>
      </c>
      <c r="E350" s="3">
        <v>46023</v>
      </c>
      <c r="F350" s="3">
        <v>46047</v>
      </c>
      <c r="G350" s="2" t="s">
        <v>1765</v>
      </c>
      <c r="H350" s="2" t="s">
        <v>1674</v>
      </c>
      <c r="I350" s="2" t="s">
        <v>785</v>
      </c>
      <c r="J350" s="4">
        <v>207.95</v>
      </c>
      <c r="K350" t="s">
        <v>74</v>
      </c>
      <c r="L350" s="4">
        <v>31.19</v>
      </c>
      <c r="M350" t="s">
        <v>74</v>
      </c>
      <c r="N350" s="4">
        <v>31.19</v>
      </c>
      <c r="O350" t="s">
        <v>74</v>
      </c>
      <c r="P350" s="4">
        <v>0</v>
      </c>
      <c r="Q350" t="s">
        <v>74</v>
      </c>
      <c r="R350" s="2" t="s">
        <v>75</v>
      </c>
      <c r="S350" s="4" t="s">
        <v>76</v>
      </c>
      <c r="T350" t="s">
        <v>74</v>
      </c>
      <c r="U350" s="2" t="s">
        <v>77</v>
      </c>
      <c r="V350" s="2" t="s">
        <v>1766</v>
      </c>
      <c r="W350" s="2" t="s">
        <v>79</v>
      </c>
      <c r="X350" s="2" t="s">
        <v>300</v>
      </c>
      <c r="Y350" s="2" t="s">
        <v>785</v>
      </c>
      <c r="Z350" s="2" t="s">
        <v>81</v>
      </c>
      <c r="AA350" s="2" t="s">
        <v>507</v>
      </c>
      <c r="AB350" s="2" t="s">
        <v>508</v>
      </c>
      <c r="AC350" s="2" t="s">
        <v>59</v>
      </c>
      <c r="AD350" s="2" t="s">
        <v>1767</v>
      </c>
      <c r="AE350" s="2" t="str">
        <f>+VLOOKUP(H350,'Mapeo Ramos'!A:C,3,0)</f>
        <v>Responsabilidad Civil Empresa</v>
      </c>
      <c r="AF350" t="str">
        <f>+VLOOKUP(AE350,'Mapeo Ramos'!C:D,2,0)</f>
        <v>Responsabilidad Civil</v>
      </c>
      <c r="AG350" t="str">
        <f>+VLOOKUP(X350,'Mapeo Ramos'!I:J,2,0)</f>
        <v>ALLIANZ</v>
      </c>
      <c r="AH350">
        <f t="shared" si="5"/>
        <v>1</v>
      </c>
    </row>
    <row r="351" spans="1:34" ht="12.75" customHeight="1">
      <c r="A351" s="2" t="s">
        <v>1768</v>
      </c>
      <c r="B351" s="2" t="s">
        <v>1769</v>
      </c>
      <c r="C351" s="2" t="s">
        <v>1770</v>
      </c>
      <c r="D351" s="2" t="s">
        <v>75</v>
      </c>
      <c r="E351" s="3">
        <v>46024</v>
      </c>
      <c r="F351" s="3">
        <v>46023</v>
      </c>
      <c r="G351" s="2" t="s">
        <v>987</v>
      </c>
      <c r="H351" s="2" t="s">
        <v>1680</v>
      </c>
      <c r="I351" s="2" t="s">
        <v>197</v>
      </c>
      <c r="J351" s="4">
        <v>331.79</v>
      </c>
      <c r="K351" t="s">
        <v>74</v>
      </c>
      <c r="L351" s="4">
        <v>66.36</v>
      </c>
      <c r="M351" t="s">
        <v>74</v>
      </c>
      <c r="N351" s="4">
        <v>66.36</v>
      </c>
      <c r="O351" t="s">
        <v>74</v>
      </c>
      <c r="P351" s="4">
        <v>0</v>
      </c>
      <c r="Q351" t="s">
        <v>74</v>
      </c>
      <c r="R351" s="2" t="s">
        <v>75</v>
      </c>
      <c r="S351" s="4" t="s">
        <v>76</v>
      </c>
      <c r="T351" t="s">
        <v>74</v>
      </c>
      <c r="U351" s="2" t="s">
        <v>77</v>
      </c>
      <c r="V351" s="2" t="s">
        <v>1447</v>
      </c>
      <c r="W351" s="2" t="s">
        <v>79</v>
      </c>
      <c r="X351" s="2" t="s">
        <v>300</v>
      </c>
      <c r="Y351" s="2" t="s">
        <v>197</v>
      </c>
      <c r="Z351" s="2" t="s">
        <v>81</v>
      </c>
      <c r="AA351" s="2" t="s">
        <v>988</v>
      </c>
      <c r="AB351" s="2" t="s">
        <v>989</v>
      </c>
      <c r="AC351" s="2" t="s">
        <v>59</v>
      </c>
      <c r="AD351" s="2" t="s">
        <v>990</v>
      </c>
      <c r="AE351" s="2" t="str">
        <f>+VLOOKUP(H351,'Mapeo Ramos'!A:C,3,0)</f>
        <v>Accidentes Colectivo</v>
      </c>
      <c r="AF351" t="str">
        <f>+VLOOKUP(AE351,'Mapeo Ramos'!C:D,2,0)</f>
        <v>Seguros Personales (No Vida) Colectivos</v>
      </c>
      <c r="AG351" t="str">
        <f>+VLOOKUP(X351,'Mapeo Ramos'!I:J,2,0)</f>
        <v>ALLIANZ</v>
      </c>
      <c r="AH351">
        <f t="shared" si="5"/>
        <v>1</v>
      </c>
    </row>
    <row r="352" spans="1:34" ht="12.75" customHeight="1">
      <c r="A352" s="2" t="s">
        <v>1771</v>
      </c>
      <c r="B352" s="2" t="s">
        <v>1772</v>
      </c>
      <c r="C352" s="2" t="s">
        <v>1773</v>
      </c>
      <c r="D352" s="2" t="s">
        <v>75</v>
      </c>
      <c r="E352" s="3">
        <v>46024</v>
      </c>
      <c r="F352" s="3">
        <v>46023</v>
      </c>
      <c r="G352" s="2" t="s">
        <v>1774</v>
      </c>
      <c r="H352" s="2" t="s">
        <v>685</v>
      </c>
      <c r="I352" s="2" t="s">
        <v>156</v>
      </c>
      <c r="J352" s="4">
        <v>8395.1299999999992</v>
      </c>
      <c r="K352" t="s">
        <v>74</v>
      </c>
      <c r="L352" s="4">
        <v>1679.03</v>
      </c>
      <c r="M352" t="s">
        <v>74</v>
      </c>
      <c r="N352" s="4">
        <v>1679.03</v>
      </c>
      <c r="O352" t="s">
        <v>74</v>
      </c>
      <c r="P352" s="4">
        <v>0</v>
      </c>
      <c r="Q352" t="s">
        <v>74</v>
      </c>
      <c r="R352" s="2" t="s">
        <v>75</v>
      </c>
      <c r="S352" s="4" t="s">
        <v>76</v>
      </c>
      <c r="T352" t="s">
        <v>74</v>
      </c>
      <c r="U352" s="2" t="s">
        <v>77</v>
      </c>
      <c r="V352" s="2" t="s">
        <v>1454</v>
      </c>
      <c r="W352" s="2" t="s">
        <v>79</v>
      </c>
      <c r="X352" s="2" t="s">
        <v>300</v>
      </c>
      <c r="Y352" s="2" t="s">
        <v>157</v>
      </c>
      <c r="Z352" s="2" t="s">
        <v>81</v>
      </c>
      <c r="AA352" s="2" t="s">
        <v>1775</v>
      </c>
      <c r="AB352" s="2" t="s">
        <v>1776</v>
      </c>
      <c r="AC352" s="2" t="s">
        <v>59</v>
      </c>
      <c r="AD352" s="2" t="s">
        <v>1777</v>
      </c>
      <c r="AE352" s="2" t="str">
        <f>+VLOOKUP(H352,'Mapeo Ramos'!A:C,3,0)</f>
        <v>Multirriesgo Industriales (PYME)</v>
      </c>
      <c r="AF352" t="str">
        <f>+VLOOKUP(AE352,'Mapeo Ramos'!C:D,2,0)</f>
        <v>Property</v>
      </c>
      <c r="AG352" t="str">
        <f>+VLOOKUP(X352,'Mapeo Ramos'!I:J,2,0)</f>
        <v>ALLIANZ</v>
      </c>
      <c r="AH352">
        <f t="shared" si="5"/>
        <v>1</v>
      </c>
    </row>
    <row r="353" spans="1:34" ht="12.75" customHeight="1">
      <c r="A353" s="2" t="s">
        <v>1778</v>
      </c>
      <c r="B353" s="2" t="s">
        <v>1779</v>
      </c>
      <c r="C353" s="2" t="s">
        <v>1780</v>
      </c>
      <c r="D353" s="2" t="s">
        <v>75</v>
      </c>
      <c r="E353" s="3">
        <v>46024</v>
      </c>
      <c r="F353" s="3">
        <v>46023</v>
      </c>
      <c r="G353" s="2" t="s">
        <v>1774</v>
      </c>
      <c r="H353" s="2" t="s">
        <v>1646</v>
      </c>
      <c r="I353" s="2" t="s">
        <v>785</v>
      </c>
      <c r="J353" s="4">
        <v>8211.02</v>
      </c>
      <c r="K353" t="s">
        <v>74</v>
      </c>
      <c r="L353" s="4">
        <v>1231.6500000000001</v>
      </c>
      <c r="M353" t="s">
        <v>74</v>
      </c>
      <c r="N353" s="4">
        <v>1231.6500000000001</v>
      </c>
      <c r="O353" t="s">
        <v>74</v>
      </c>
      <c r="P353" s="4">
        <v>0</v>
      </c>
      <c r="Q353" t="s">
        <v>74</v>
      </c>
      <c r="R353" s="2" t="s">
        <v>75</v>
      </c>
      <c r="S353" s="4" t="s">
        <v>76</v>
      </c>
      <c r="T353" t="s">
        <v>74</v>
      </c>
      <c r="U353" s="2" t="s">
        <v>77</v>
      </c>
      <c r="V353" s="2" t="s">
        <v>1454</v>
      </c>
      <c r="W353" s="2" t="s">
        <v>79</v>
      </c>
      <c r="X353" s="2" t="s">
        <v>300</v>
      </c>
      <c r="Y353" s="2" t="s">
        <v>785</v>
      </c>
      <c r="Z353" s="2" t="s">
        <v>81</v>
      </c>
      <c r="AA353" s="2" t="s">
        <v>1775</v>
      </c>
      <c r="AB353" s="2" t="s">
        <v>1776</v>
      </c>
      <c r="AC353" s="2" t="s">
        <v>59</v>
      </c>
      <c r="AD353" s="2" t="s">
        <v>1777</v>
      </c>
      <c r="AE353" s="2" t="str">
        <f>+VLOOKUP(H353,'Mapeo Ramos'!A:C,3,0)</f>
        <v>Responsabilidad Civil Empresa</v>
      </c>
      <c r="AF353" t="str">
        <f>+VLOOKUP(AE353,'Mapeo Ramos'!C:D,2,0)</f>
        <v>Responsabilidad Civil</v>
      </c>
      <c r="AG353" t="str">
        <f>+VLOOKUP(X353,'Mapeo Ramos'!I:J,2,0)</f>
        <v>ALLIANZ</v>
      </c>
      <c r="AH353">
        <f t="shared" si="5"/>
        <v>1</v>
      </c>
    </row>
    <row r="354" spans="1:34" ht="12.75" customHeight="1">
      <c r="A354" s="2" t="s">
        <v>1781</v>
      </c>
      <c r="B354" s="2" t="s">
        <v>1782</v>
      </c>
      <c r="C354" s="2" t="s">
        <v>1783</v>
      </c>
      <c r="D354" s="2" t="s">
        <v>75</v>
      </c>
      <c r="E354" s="3">
        <v>46024</v>
      </c>
      <c r="F354" s="3">
        <v>46023</v>
      </c>
      <c r="G354" s="2" t="s">
        <v>1538</v>
      </c>
      <c r="H354" s="2" t="s">
        <v>1460</v>
      </c>
      <c r="I354" s="2" t="s">
        <v>73</v>
      </c>
      <c r="J354" s="4">
        <v>362.53</v>
      </c>
      <c r="K354" t="s">
        <v>74</v>
      </c>
      <c r="L354" s="4">
        <v>90.63</v>
      </c>
      <c r="M354" t="s">
        <v>74</v>
      </c>
      <c r="N354" s="4">
        <v>90.63</v>
      </c>
      <c r="O354" t="s">
        <v>74</v>
      </c>
      <c r="P354" s="4">
        <v>0</v>
      </c>
      <c r="Q354" t="s">
        <v>74</v>
      </c>
      <c r="R354" s="2" t="s">
        <v>75</v>
      </c>
      <c r="S354" s="4" t="s">
        <v>76</v>
      </c>
      <c r="T354" t="s">
        <v>74</v>
      </c>
      <c r="U354" s="2" t="s">
        <v>77</v>
      </c>
      <c r="V354" s="2" t="s">
        <v>1454</v>
      </c>
      <c r="W354" s="2" t="s">
        <v>79</v>
      </c>
      <c r="X354" s="2" t="s">
        <v>300</v>
      </c>
      <c r="Y354" s="2" t="s">
        <v>73</v>
      </c>
      <c r="Z354" s="2" t="s">
        <v>60</v>
      </c>
      <c r="AA354" s="2" t="s">
        <v>1094</v>
      </c>
      <c r="AB354" s="2" t="s">
        <v>1539</v>
      </c>
      <c r="AC354" s="2" t="s">
        <v>168</v>
      </c>
      <c r="AD354" s="2" t="s">
        <v>1540</v>
      </c>
      <c r="AE354" s="2" t="str">
        <f>+VLOOKUP(H354,'Mapeo Ramos'!A:C,3,0)</f>
        <v>Hogar</v>
      </c>
      <c r="AF354" t="str">
        <f>+VLOOKUP(AE354,'Mapeo Ramos'!C:D,2,0)</f>
        <v>Hogar</v>
      </c>
      <c r="AG354" t="str">
        <f>+VLOOKUP(X354,'Mapeo Ramos'!I:J,2,0)</f>
        <v>ALLIANZ</v>
      </c>
      <c r="AH354">
        <f t="shared" si="5"/>
        <v>1</v>
      </c>
    </row>
    <row r="355" spans="1:34" ht="12.75" customHeight="1">
      <c r="A355" s="2" t="s">
        <v>1784</v>
      </c>
      <c r="B355" s="2" t="s">
        <v>1785</v>
      </c>
      <c r="C355" s="2" t="s">
        <v>1537</v>
      </c>
      <c r="D355" s="2" t="s">
        <v>75</v>
      </c>
      <c r="E355" s="3">
        <v>46024</v>
      </c>
      <c r="F355" s="3">
        <v>46023</v>
      </c>
      <c r="G355" s="2" t="s">
        <v>1538</v>
      </c>
      <c r="H355" s="2" t="s">
        <v>1460</v>
      </c>
      <c r="I355" s="2" t="s">
        <v>73</v>
      </c>
      <c r="J355" s="4">
        <v>-13.32</v>
      </c>
      <c r="K355" t="s">
        <v>74</v>
      </c>
      <c r="L355" s="4">
        <v>-3.33</v>
      </c>
      <c r="M355" t="s">
        <v>74</v>
      </c>
      <c r="N355" s="4">
        <v>-3.33</v>
      </c>
      <c r="O355" t="s">
        <v>74</v>
      </c>
      <c r="P355" s="4">
        <v>0</v>
      </c>
      <c r="Q355" t="s">
        <v>74</v>
      </c>
      <c r="R355" s="2" t="s">
        <v>75</v>
      </c>
      <c r="S355" s="4" t="s">
        <v>76</v>
      </c>
      <c r="T355" t="s">
        <v>74</v>
      </c>
      <c r="U355" s="2" t="s">
        <v>1786</v>
      </c>
      <c r="V355" s="2" t="s">
        <v>1454</v>
      </c>
      <c r="W355" s="2" t="s">
        <v>79</v>
      </c>
      <c r="X355" s="2" t="s">
        <v>300</v>
      </c>
      <c r="Y355" s="2" t="s">
        <v>73</v>
      </c>
      <c r="Z355" s="2" t="s">
        <v>81</v>
      </c>
      <c r="AA355" s="2" t="s">
        <v>1094</v>
      </c>
      <c r="AB355" s="2" t="s">
        <v>1539</v>
      </c>
      <c r="AC355" s="2" t="s">
        <v>168</v>
      </c>
      <c r="AD355" s="2" t="s">
        <v>1540</v>
      </c>
      <c r="AE355" s="2" t="str">
        <f>+VLOOKUP(H355,'Mapeo Ramos'!A:C,3,0)</f>
        <v>Hogar</v>
      </c>
      <c r="AF355" t="str">
        <f>+VLOOKUP(AE355,'Mapeo Ramos'!C:D,2,0)</f>
        <v>Hogar</v>
      </c>
      <c r="AG355" t="str">
        <f>+VLOOKUP(X355,'Mapeo Ramos'!I:J,2,0)</f>
        <v>ALLIANZ</v>
      </c>
      <c r="AH355">
        <f t="shared" si="5"/>
        <v>1</v>
      </c>
    </row>
    <row r="356" spans="1:34" ht="12.75" customHeight="1">
      <c r="A356" s="2" t="s">
        <v>1787</v>
      </c>
      <c r="B356" s="2" t="s">
        <v>1788</v>
      </c>
      <c r="C356" s="2" t="s">
        <v>1789</v>
      </c>
      <c r="D356" s="2" t="s">
        <v>75</v>
      </c>
      <c r="E356" s="3">
        <v>46023</v>
      </c>
      <c r="F356" s="3">
        <v>46045</v>
      </c>
      <c r="G356" s="2" t="s">
        <v>1790</v>
      </c>
      <c r="H356" s="2" t="s">
        <v>1367</v>
      </c>
      <c r="I356" s="2" t="s">
        <v>164</v>
      </c>
      <c r="J356" s="4">
        <v>646.25</v>
      </c>
      <c r="K356" t="s">
        <v>74</v>
      </c>
      <c r="L356" s="4">
        <v>129.25</v>
      </c>
      <c r="M356" t="s">
        <v>74</v>
      </c>
      <c r="N356" s="4">
        <v>129.25</v>
      </c>
      <c r="O356" t="s">
        <v>74</v>
      </c>
      <c r="P356" s="4">
        <v>0</v>
      </c>
      <c r="Q356" t="s">
        <v>74</v>
      </c>
      <c r="R356" s="2" t="s">
        <v>75</v>
      </c>
      <c r="S356" s="4" t="s">
        <v>76</v>
      </c>
      <c r="T356" t="s">
        <v>74</v>
      </c>
      <c r="U356" s="2" t="s">
        <v>77</v>
      </c>
      <c r="V356" s="2" t="s">
        <v>1454</v>
      </c>
      <c r="W356" s="2" t="s">
        <v>79</v>
      </c>
      <c r="X356" s="2" t="s">
        <v>300</v>
      </c>
      <c r="Y356" s="2" t="s">
        <v>164</v>
      </c>
      <c r="Z356" s="2" t="s">
        <v>60</v>
      </c>
      <c r="AA356" s="2" t="s">
        <v>1791</v>
      </c>
      <c r="AB356" s="2" t="s">
        <v>1792</v>
      </c>
      <c r="AC356" s="2" t="s">
        <v>168</v>
      </c>
      <c r="AD356" s="2" t="s">
        <v>1793</v>
      </c>
      <c r="AE356" s="2" t="str">
        <f>+VLOOKUP(H356,'Mapeo Ramos'!A:C,3,0)</f>
        <v>Vida Ahorro Individual</v>
      </c>
      <c r="AF356" t="str">
        <f>+VLOOKUP(AE356,'Mapeo Ramos'!C:D,2,0)</f>
        <v>Vida Ahorro Particular</v>
      </c>
      <c r="AG356" t="str">
        <f>+VLOOKUP(X356,'Mapeo Ramos'!I:J,2,0)</f>
        <v>ALLIANZ</v>
      </c>
      <c r="AH356">
        <f t="shared" si="5"/>
        <v>1</v>
      </c>
    </row>
    <row r="357" spans="1:34" ht="12.75" customHeight="1">
      <c r="A357" s="2" t="s">
        <v>1794</v>
      </c>
      <c r="B357" s="2" t="s">
        <v>1795</v>
      </c>
      <c r="C357" s="2" t="s">
        <v>1796</v>
      </c>
      <c r="D357" s="2" t="s">
        <v>75</v>
      </c>
      <c r="E357" s="3">
        <v>46023</v>
      </c>
      <c r="F357" s="3">
        <v>46036</v>
      </c>
      <c r="G357" s="2" t="s">
        <v>1797</v>
      </c>
      <c r="H357" s="2" t="s">
        <v>1798</v>
      </c>
      <c r="I357" s="2" t="s">
        <v>286</v>
      </c>
      <c r="J357" s="4">
        <v>95.38</v>
      </c>
      <c r="K357" t="s">
        <v>74</v>
      </c>
      <c r="L357" s="4">
        <v>16.690000000000001</v>
      </c>
      <c r="M357" t="s">
        <v>74</v>
      </c>
      <c r="N357" s="4">
        <v>16.690000000000001</v>
      </c>
      <c r="O357" t="s">
        <v>74</v>
      </c>
      <c r="P357" s="4">
        <v>0</v>
      </c>
      <c r="Q357" t="s">
        <v>74</v>
      </c>
      <c r="R357" s="2" t="s">
        <v>75</v>
      </c>
      <c r="S357" s="4" t="s">
        <v>76</v>
      </c>
      <c r="T357" t="s">
        <v>74</v>
      </c>
      <c r="U357" s="2" t="s">
        <v>77</v>
      </c>
      <c r="V357" s="2" t="s">
        <v>1447</v>
      </c>
      <c r="W357" s="2" t="s">
        <v>79</v>
      </c>
      <c r="X357" s="2" t="s">
        <v>80</v>
      </c>
      <c r="Y357" s="2" t="s">
        <v>286</v>
      </c>
      <c r="Z357" s="2" t="s">
        <v>81</v>
      </c>
      <c r="AA357" s="2" t="s">
        <v>568</v>
      </c>
      <c r="AB357" s="2" t="s">
        <v>83</v>
      </c>
      <c r="AC357" s="2" t="s">
        <v>59</v>
      </c>
      <c r="AD357" s="2" t="s">
        <v>1799</v>
      </c>
      <c r="AE357" s="2" t="str">
        <f>+VLOOKUP(H357,'Mapeo Ramos'!A:C,3,0)</f>
        <v>Avería Maquinaria</v>
      </c>
      <c r="AF357" t="str">
        <f>+VLOOKUP(AE357,'Mapeo Ramos'!C:D,2,0)</f>
        <v>Ingeniería</v>
      </c>
      <c r="AG357" t="str">
        <f>+VLOOKUP(X357,'Mapeo Ramos'!I:J,2,0)</f>
        <v>OCCIDENT</v>
      </c>
      <c r="AH357">
        <f t="shared" si="5"/>
        <v>1</v>
      </c>
    </row>
    <row r="358" spans="1:34" ht="12.75" customHeight="1">
      <c r="A358" s="2" t="s">
        <v>1800</v>
      </c>
      <c r="B358" s="2" t="s">
        <v>1801</v>
      </c>
      <c r="C358" s="2" t="s">
        <v>1802</v>
      </c>
      <c r="D358" s="2" t="s">
        <v>75</v>
      </c>
      <c r="E358" s="3">
        <v>46023</v>
      </c>
      <c r="F358" s="3">
        <v>46053</v>
      </c>
      <c r="G358" s="2" t="s">
        <v>1803</v>
      </c>
      <c r="H358" s="2" t="s">
        <v>72</v>
      </c>
      <c r="I358" s="2" t="s">
        <v>73</v>
      </c>
      <c r="J358" s="4">
        <v>224.88</v>
      </c>
      <c r="K358" t="s">
        <v>74</v>
      </c>
      <c r="L358" s="4">
        <v>56.22</v>
      </c>
      <c r="M358" t="s">
        <v>74</v>
      </c>
      <c r="N358" s="4">
        <v>56.22</v>
      </c>
      <c r="O358" t="s">
        <v>74</v>
      </c>
      <c r="P358" s="4">
        <v>0</v>
      </c>
      <c r="Q358" t="s">
        <v>74</v>
      </c>
      <c r="R358" s="2" t="s">
        <v>75</v>
      </c>
      <c r="S358" s="4" t="s">
        <v>76</v>
      </c>
      <c r="T358" t="s">
        <v>74</v>
      </c>
      <c r="U358" s="2" t="s">
        <v>77</v>
      </c>
      <c r="V358" s="2" t="s">
        <v>1447</v>
      </c>
      <c r="W358" s="2" t="s">
        <v>79</v>
      </c>
      <c r="X358" s="2" t="s">
        <v>80</v>
      </c>
      <c r="Y358" s="2" t="s">
        <v>73</v>
      </c>
      <c r="Z358" s="2" t="s">
        <v>81</v>
      </c>
      <c r="AA358" s="2" t="s">
        <v>1167</v>
      </c>
      <c r="AB358" s="2" t="s">
        <v>83</v>
      </c>
      <c r="AC358" s="2" t="s">
        <v>168</v>
      </c>
      <c r="AD358" s="2" t="s">
        <v>1804</v>
      </c>
      <c r="AE358" s="2" t="str">
        <f>+VLOOKUP(H358,'Mapeo Ramos'!A:C,3,0)</f>
        <v>Hogar</v>
      </c>
      <c r="AF358" t="str">
        <f>+VLOOKUP(AE358,'Mapeo Ramos'!C:D,2,0)</f>
        <v>Hogar</v>
      </c>
      <c r="AG358" t="str">
        <f>+VLOOKUP(X358,'Mapeo Ramos'!I:J,2,0)</f>
        <v>OCCIDENT</v>
      </c>
      <c r="AH358">
        <f t="shared" si="5"/>
        <v>1</v>
      </c>
    </row>
    <row r="359" spans="1:34" ht="12.75" customHeight="1">
      <c r="A359" s="2" t="s">
        <v>1805</v>
      </c>
      <c r="B359" s="2" t="s">
        <v>1806</v>
      </c>
      <c r="C359" s="2" t="s">
        <v>1807</v>
      </c>
      <c r="D359" s="2" t="s">
        <v>75</v>
      </c>
      <c r="E359" s="3">
        <v>46023</v>
      </c>
      <c r="F359" s="3">
        <v>46027</v>
      </c>
      <c r="G359" s="2" t="s">
        <v>1808</v>
      </c>
      <c r="H359" s="2" t="s">
        <v>1809</v>
      </c>
      <c r="I359" s="2" t="s">
        <v>785</v>
      </c>
      <c r="J359" s="4">
        <v>671.44</v>
      </c>
      <c r="K359" t="s">
        <v>74</v>
      </c>
      <c r="L359" s="4">
        <v>100.72</v>
      </c>
      <c r="M359" t="s">
        <v>74</v>
      </c>
      <c r="N359" s="4">
        <v>100.72</v>
      </c>
      <c r="O359" t="s">
        <v>74</v>
      </c>
      <c r="P359" s="4">
        <v>0</v>
      </c>
      <c r="Q359" t="s">
        <v>74</v>
      </c>
      <c r="R359" s="2" t="s">
        <v>75</v>
      </c>
      <c r="S359" s="4" t="s">
        <v>76</v>
      </c>
      <c r="T359" t="s">
        <v>74</v>
      </c>
      <c r="U359" s="2" t="s">
        <v>77</v>
      </c>
      <c r="V359" s="2" t="s">
        <v>1454</v>
      </c>
      <c r="W359" s="2" t="s">
        <v>79</v>
      </c>
      <c r="X359" s="2" t="s">
        <v>80</v>
      </c>
      <c r="Y359" s="2" t="s">
        <v>785</v>
      </c>
      <c r="Z359" s="2" t="s">
        <v>81</v>
      </c>
      <c r="AA359" s="2" t="s">
        <v>542</v>
      </c>
      <c r="AB359" s="2" t="s">
        <v>83</v>
      </c>
      <c r="AC359" s="2" t="s">
        <v>168</v>
      </c>
      <c r="AD359" s="2" t="s">
        <v>1810</v>
      </c>
      <c r="AE359" s="2" t="str">
        <f>+VLOOKUP(H359,'Mapeo Ramos'!A:C,3,0)</f>
        <v>Responsabilidad Civil Empresa</v>
      </c>
      <c r="AF359" t="str">
        <f>+VLOOKUP(AE359,'Mapeo Ramos'!C:D,2,0)</f>
        <v>Responsabilidad Civil</v>
      </c>
      <c r="AG359" t="str">
        <f>+VLOOKUP(X359,'Mapeo Ramos'!I:J,2,0)</f>
        <v>OCCIDENT</v>
      </c>
      <c r="AH359">
        <f t="shared" si="5"/>
        <v>1</v>
      </c>
    </row>
    <row r="360" spans="1:34" ht="12.75" customHeight="1">
      <c r="A360" s="2" t="s">
        <v>1811</v>
      </c>
      <c r="B360" s="2" t="s">
        <v>1812</v>
      </c>
      <c r="C360" s="2" t="s">
        <v>1813</v>
      </c>
      <c r="D360" s="2" t="s">
        <v>75</v>
      </c>
      <c r="E360" s="3">
        <v>46023</v>
      </c>
      <c r="F360" s="3">
        <v>46026</v>
      </c>
      <c r="G360" s="2" t="s">
        <v>1814</v>
      </c>
      <c r="H360" s="2" t="s">
        <v>72</v>
      </c>
      <c r="I360" s="2" t="s">
        <v>73</v>
      </c>
      <c r="J360" s="4">
        <v>243.73</v>
      </c>
      <c r="K360" t="s">
        <v>74</v>
      </c>
      <c r="L360" s="4">
        <v>60.93</v>
      </c>
      <c r="M360" t="s">
        <v>74</v>
      </c>
      <c r="N360" s="4">
        <v>60.93</v>
      </c>
      <c r="O360" t="s">
        <v>74</v>
      </c>
      <c r="P360" s="4">
        <v>0</v>
      </c>
      <c r="Q360" t="s">
        <v>74</v>
      </c>
      <c r="R360" s="2" t="s">
        <v>75</v>
      </c>
      <c r="S360" s="4" t="s">
        <v>76</v>
      </c>
      <c r="T360" t="s">
        <v>74</v>
      </c>
      <c r="U360" s="2" t="s">
        <v>77</v>
      </c>
      <c r="V360" s="2" t="s">
        <v>1454</v>
      </c>
      <c r="W360" s="2" t="s">
        <v>79</v>
      </c>
      <c r="X360" s="2" t="s">
        <v>80</v>
      </c>
      <c r="Y360" s="2" t="s">
        <v>73</v>
      </c>
      <c r="Z360" s="2" t="s">
        <v>81</v>
      </c>
      <c r="AA360" s="2" t="s">
        <v>1521</v>
      </c>
      <c r="AB360" s="2" t="s">
        <v>83</v>
      </c>
      <c r="AC360" s="2" t="s">
        <v>59</v>
      </c>
      <c r="AD360" s="2" t="s">
        <v>1815</v>
      </c>
      <c r="AE360" s="2" t="str">
        <f>+VLOOKUP(H360,'Mapeo Ramos'!A:C,3,0)</f>
        <v>Hogar</v>
      </c>
      <c r="AF360" t="str">
        <f>+VLOOKUP(AE360,'Mapeo Ramos'!C:D,2,0)</f>
        <v>Hogar</v>
      </c>
      <c r="AG360" t="str">
        <f>+VLOOKUP(X360,'Mapeo Ramos'!I:J,2,0)</f>
        <v>OCCIDENT</v>
      </c>
      <c r="AH360">
        <f t="shared" si="5"/>
        <v>1</v>
      </c>
    </row>
    <row r="361" spans="1:34" ht="12.75" customHeight="1">
      <c r="A361" s="2" t="s">
        <v>1816</v>
      </c>
      <c r="B361" s="2" t="s">
        <v>1817</v>
      </c>
      <c r="C361" s="2" t="s">
        <v>1818</v>
      </c>
      <c r="D361" s="2" t="s">
        <v>75</v>
      </c>
      <c r="E361" s="3">
        <v>46023</v>
      </c>
      <c r="F361" s="3">
        <v>46023</v>
      </c>
      <c r="G361" s="2" t="s">
        <v>1819</v>
      </c>
      <c r="H361" s="2" t="s">
        <v>1820</v>
      </c>
      <c r="I361" s="2" t="s">
        <v>1820</v>
      </c>
      <c r="J361" s="4">
        <v>180.23</v>
      </c>
      <c r="K361" t="s">
        <v>74</v>
      </c>
      <c r="L361" s="4">
        <v>8.11</v>
      </c>
      <c r="M361" t="s">
        <v>74</v>
      </c>
      <c r="N361" s="4">
        <v>8.11</v>
      </c>
      <c r="O361" t="s">
        <v>74</v>
      </c>
      <c r="P361" s="4">
        <v>0</v>
      </c>
      <c r="Q361" t="s">
        <v>74</v>
      </c>
      <c r="R361" s="2" t="s">
        <v>75</v>
      </c>
      <c r="S361" s="4" t="s">
        <v>76</v>
      </c>
      <c r="T361" t="s">
        <v>74</v>
      </c>
      <c r="U361" s="2" t="s">
        <v>77</v>
      </c>
      <c r="V361" s="2" t="s">
        <v>1575</v>
      </c>
      <c r="W361" s="2" t="s">
        <v>79</v>
      </c>
      <c r="X361" s="2" t="s">
        <v>1821</v>
      </c>
      <c r="Y361" s="2" t="s">
        <v>1820</v>
      </c>
      <c r="Z361" s="2" t="s">
        <v>60</v>
      </c>
      <c r="AA361" s="2" t="s">
        <v>236</v>
      </c>
      <c r="AB361" s="2" t="s">
        <v>83</v>
      </c>
      <c r="AC361" s="2" t="s">
        <v>168</v>
      </c>
      <c r="AD361" s="2" t="s">
        <v>1822</v>
      </c>
      <c r="AE361" s="2" t="str">
        <f>+VLOOKUP(H361,'Mapeo Ramos'!A:C,3,0)</f>
        <v>Salud Particular</v>
      </c>
      <c r="AF361" t="str">
        <f>+VLOOKUP(AE361,'Mapeo Ramos'!C:D,2,0)</f>
        <v>Seguros Personales (No Vida) Particular</v>
      </c>
      <c r="AG361" t="str">
        <f>+VLOOKUP(X361,'Mapeo Ramos'!I:J,2,0)</f>
        <v>ESPABROK</v>
      </c>
      <c r="AH361">
        <f t="shared" si="5"/>
        <v>1</v>
      </c>
    </row>
    <row r="362" spans="1:34" ht="12.75" customHeight="1">
      <c r="A362" s="2" t="s">
        <v>1823</v>
      </c>
      <c r="B362" s="2" t="s">
        <v>1824</v>
      </c>
      <c r="C362" s="2" t="s">
        <v>1825</v>
      </c>
      <c r="D362" s="2" t="s">
        <v>75</v>
      </c>
      <c r="E362" s="3">
        <v>46023</v>
      </c>
      <c r="F362" s="3">
        <v>46023</v>
      </c>
      <c r="G362" s="2" t="s">
        <v>154</v>
      </c>
      <c r="H362" s="2" t="s">
        <v>1826</v>
      </c>
      <c r="I362" s="2" t="s">
        <v>1827</v>
      </c>
      <c r="J362" s="4">
        <v>772.24</v>
      </c>
      <c r="K362" t="s">
        <v>74</v>
      </c>
      <c r="L362" s="4">
        <v>193.06</v>
      </c>
      <c r="M362" t="s">
        <v>74</v>
      </c>
      <c r="N362" s="4">
        <v>193.06</v>
      </c>
      <c r="O362" t="s">
        <v>74</v>
      </c>
      <c r="P362" s="4">
        <v>0</v>
      </c>
      <c r="Q362" t="s">
        <v>74</v>
      </c>
      <c r="R362" s="2" t="s">
        <v>75</v>
      </c>
      <c r="S362" s="4" t="s">
        <v>76</v>
      </c>
      <c r="T362" t="s">
        <v>74</v>
      </c>
      <c r="U362" s="2" t="s">
        <v>1828</v>
      </c>
      <c r="V362" s="2" t="s">
        <v>1454</v>
      </c>
      <c r="W362" s="2" t="s">
        <v>79</v>
      </c>
      <c r="X362" s="2" t="s">
        <v>1829</v>
      </c>
      <c r="Y362" s="2" t="s">
        <v>1827</v>
      </c>
      <c r="Z362" s="2" t="s">
        <v>81</v>
      </c>
      <c r="AA362" s="2" t="s">
        <v>82</v>
      </c>
      <c r="AB362" s="2" t="s">
        <v>83</v>
      </c>
      <c r="AC362" s="2" t="s">
        <v>59</v>
      </c>
      <c r="AD362" s="2" t="s">
        <v>158</v>
      </c>
      <c r="AE362" s="2" t="str">
        <f>+VLOOKUP(H362,'Mapeo Ramos'!A:C,3,0)</f>
        <v>Responsabilidad Civil D&amp;O</v>
      </c>
      <c r="AF362" t="str">
        <f>+VLOOKUP(AE362,'Mapeo Ramos'!C:D,2,0)</f>
        <v>Líneas Financieras</v>
      </c>
      <c r="AG362" t="str">
        <f>+VLOOKUP(X362,'Mapeo Ramos'!I:J,2,0)</f>
        <v>MARKEL</v>
      </c>
      <c r="AH362">
        <f t="shared" si="5"/>
        <v>1</v>
      </c>
    </row>
    <row r="363" spans="1:34" ht="12.75" customHeight="1">
      <c r="A363" s="2" t="s">
        <v>1830</v>
      </c>
      <c r="B363" s="2" t="s">
        <v>1831</v>
      </c>
      <c r="C363" s="2" t="s">
        <v>1832</v>
      </c>
      <c r="D363" s="2" t="s">
        <v>75</v>
      </c>
      <c r="E363" s="3">
        <v>46054</v>
      </c>
      <c r="F363" s="3">
        <v>46054</v>
      </c>
      <c r="G363" s="2" t="s">
        <v>1459</v>
      </c>
      <c r="H363" s="2" t="s">
        <v>1544</v>
      </c>
      <c r="I363" s="2" t="s">
        <v>113</v>
      </c>
      <c r="J363" s="4">
        <v>262.39</v>
      </c>
      <c r="K363" t="s">
        <v>74</v>
      </c>
      <c r="L363" s="4">
        <v>52.48</v>
      </c>
      <c r="M363" t="s">
        <v>74</v>
      </c>
      <c r="N363" s="4">
        <v>52.48</v>
      </c>
      <c r="O363" t="s">
        <v>74</v>
      </c>
      <c r="P363" s="4">
        <v>0</v>
      </c>
      <c r="Q363" t="s">
        <v>74</v>
      </c>
      <c r="R363" s="2" t="s">
        <v>75</v>
      </c>
      <c r="S363" s="4" t="s">
        <v>76</v>
      </c>
      <c r="T363" t="s">
        <v>74</v>
      </c>
      <c r="U363" s="2" t="s">
        <v>77</v>
      </c>
      <c r="V363" s="2" t="s">
        <v>1454</v>
      </c>
      <c r="W363" s="2" t="s">
        <v>79</v>
      </c>
      <c r="X363" s="2" t="s">
        <v>300</v>
      </c>
      <c r="Y363" s="2" t="s">
        <v>113</v>
      </c>
      <c r="Z363" s="2" t="s">
        <v>60</v>
      </c>
      <c r="AA363" s="2" t="s">
        <v>1461</v>
      </c>
      <c r="AB363" s="2" t="s">
        <v>1462</v>
      </c>
      <c r="AC363" s="2" t="s">
        <v>168</v>
      </c>
      <c r="AD363" s="2" t="s">
        <v>1463</v>
      </c>
      <c r="AE363" s="2" t="str">
        <f>+VLOOKUP(H363,'Mapeo Ramos'!A:C,3,0)</f>
        <v>Multirriesgo Comercios</v>
      </c>
      <c r="AF363" t="str">
        <f>+VLOOKUP(AE363,'Mapeo Ramos'!C:D,2,0)</f>
        <v>Property</v>
      </c>
      <c r="AG363" t="str">
        <f>+VLOOKUP(X363,'Mapeo Ramos'!I:J,2,0)</f>
        <v>ALLIANZ</v>
      </c>
      <c r="AH363">
        <f t="shared" si="5"/>
        <v>2</v>
      </c>
    </row>
    <row r="364" spans="1:34" ht="12.75" customHeight="1">
      <c r="A364" s="2" t="s">
        <v>1833</v>
      </c>
      <c r="B364" s="2" t="s">
        <v>1834</v>
      </c>
      <c r="C364" s="2" t="s">
        <v>1835</v>
      </c>
      <c r="D364" s="2" t="s">
        <v>75</v>
      </c>
      <c r="E364" s="3">
        <v>46054</v>
      </c>
      <c r="F364" s="3">
        <v>46054</v>
      </c>
      <c r="G364" s="2" t="s">
        <v>1836</v>
      </c>
      <c r="H364" s="2" t="s">
        <v>1837</v>
      </c>
      <c r="I364" s="2" t="s">
        <v>119</v>
      </c>
      <c r="J364" s="4">
        <v>1736.34</v>
      </c>
      <c r="K364" t="s">
        <v>74</v>
      </c>
      <c r="L364" s="4">
        <v>191</v>
      </c>
      <c r="M364" t="s">
        <v>74</v>
      </c>
      <c r="N364" s="4">
        <v>191</v>
      </c>
      <c r="O364" t="s">
        <v>74</v>
      </c>
      <c r="P364" s="4">
        <v>0</v>
      </c>
      <c r="Q364" t="s">
        <v>74</v>
      </c>
      <c r="R364" s="2" t="s">
        <v>75</v>
      </c>
      <c r="S364" s="4" t="s">
        <v>76</v>
      </c>
      <c r="T364" t="s">
        <v>74</v>
      </c>
      <c r="U364" s="2" t="s">
        <v>77</v>
      </c>
      <c r="V364" s="2" t="s">
        <v>1447</v>
      </c>
      <c r="W364" s="2" t="s">
        <v>79</v>
      </c>
      <c r="X364" s="2" t="s">
        <v>300</v>
      </c>
      <c r="Y364" s="2" t="s">
        <v>119</v>
      </c>
      <c r="Z364" s="2" t="s">
        <v>81</v>
      </c>
      <c r="AA364" s="2" t="s">
        <v>542</v>
      </c>
      <c r="AB364" s="2" t="s">
        <v>101</v>
      </c>
      <c r="AC364" s="2" t="s">
        <v>59</v>
      </c>
      <c r="AD364" s="2" t="s">
        <v>1838</v>
      </c>
      <c r="AE364" s="2" t="str">
        <f>+VLOOKUP(H364,'Mapeo Ramos'!A:C,3,0)</f>
        <v>Autos Cat. 1</v>
      </c>
      <c r="AF364" t="str">
        <f>+VLOOKUP(AE364,'Mapeo Ramos'!C:D,2,0)</f>
        <v>Autos</v>
      </c>
      <c r="AG364" t="str">
        <f>+VLOOKUP(X364,'Mapeo Ramos'!I:J,2,0)</f>
        <v>ALLIANZ</v>
      </c>
      <c r="AH364">
        <f t="shared" si="5"/>
        <v>2</v>
      </c>
    </row>
    <row r="365" spans="1:34" ht="12.75" customHeight="1">
      <c r="A365" s="2" t="s">
        <v>1839</v>
      </c>
      <c r="B365" s="2" t="s">
        <v>1840</v>
      </c>
      <c r="C365" s="2" t="s">
        <v>1841</v>
      </c>
      <c r="D365" s="2" t="s">
        <v>75</v>
      </c>
      <c r="E365" s="3">
        <v>46054</v>
      </c>
      <c r="F365" s="3">
        <v>46054</v>
      </c>
      <c r="G365" s="2" t="s">
        <v>1842</v>
      </c>
      <c r="H365" s="2" t="s">
        <v>1460</v>
      </c>
      <c r="I365" s="2" t="s">
        <v>73</v>
      </c>
      <c r="J365" s="4">
        <v>403.66</v>
      </c>
      <c r="K365" t="s">
        <v>74</v>
      </c>
      <c r="L365" s="4">
        <v>100.92</v>
      </c>
      <c r="M365" t="s">
        <v>74</v>
      </c>
      <c r="N365" s="4">
        <v>100.92</v>
      </c>
      <c r="O365" t="s">
        <v>74</v>
      </c>
      <c r="P365" s="4">
        <v>0</v>
      </c>
      <c r="Q365" t="s">
        <v>74</v>
      </c>
      <c r="R365" s="2" t="s">
        <v>75</v>
      </c>
      <c r="S365" s="4" t="s">
        <v>76</v>
      </c>
      <c r="T365" t="s">
        <v>74</v>
      </c>
      <c r="U365" s="2" t="s">
        <v>77</v>
      </c>
      <c r="V365" s="2" t="s">
        <v>1454</v>
      </c>
      <c r="W365" s="2" t="s">
        <v>79</v>
      </c>
      <c r="X365" s="2" t="s">
        <v>300</v>
      </c>
      <c r="Y365" s="2" t="s">
        <v>73</v>
      </c>
      <c r="Z365" s="2" t="s">
        <v>60</v>
      </c>
      <c r="AA365" s="2" t="s">
        <v>542</v>
      </c>
      <c r="AB365" s="2" t="s">
        <v>101</v>
      </c>
      <c r="AC365" s="2" t="s">
        <v>168</v>
      </c>
      <c r="AD365" s="2" t="s">
        <v>1843</v>
      </c>
      <c r="AE365" s="2" t="str">
        <f>+VLOOKUP(H365,'Mapeo Ramos'!A:C,3,0)</f>
        <v>Hogar</v>
      </c>
      <c r="AF365" t="str">
        <f>+VLOOKUP(AE365,'Mapeo Ramos'!C:D,2,0)</f>
        <v>Hogar</v>
      </c>
      <c r="AG365" t="str">
        <f>+VLOOKUP(X365,'Mapeo Ramos'!I:J,2,0)</f>
        <v>ALLIANZ</v>
      </c>
      <c r="AH365">
        <f t="shared" si="5"/>
        <v>2</v>
      </c>
    </row>
    <row r="366" spans="1:34" ht="12.75" customHeight="1">
      <c r="A366" s="2" t="s">
        <v>1844</v>
      </c>
      <c r="B366" s="2" t="s">
        <v>1845</v>
      </c>
      <c r="C366" s="2" t="s">
        <v>1846</v>
      </c>
      <c r="D366" s="2" t="s">
        <v>75</v>
      </c>
      <c r="E366" s="3">
        <v>46054</v>
      </c>
      <c r="F366" s="3">
        <v>46054</v>
      </c>
      <c r="G366" s="2" t="s">
        <v>1847</v>
      </c>
      <c r="H366" s="2" t="s">
        <v>1837</v>
      </c>
      <c r="I366" s="2" t="s">
        <v>119</v>
      </c>
      <c r="J366" s="4">
        <v>661.87</v>
      </c>
      <c r="K366" t="s">
        <v>74</v>
      </c>
      <c r="L366" s="4">
        <v>66.19</v>
      </c>
      <c r="M366" t="s">
        <v>74</v>
      </c>
      <c r="N366" s="4">
        <v>66.19</v>
      </c>
      <c r="O366" t="s">
        <v>74</v>
      </c>
      <c r="P366" s="4">
        <v>0</v>
      </c>
      <c r="Q366" t="s">
        <v>74</v>
      </c>
      <c r="R366" s="2" t="s">
        <v>75</v>
      </c>
      <c r="S366" s="4" t="s">
        <v>76</v>
      </c>
      <c r="T366" t="s">
        <v>74</v>
      </c>
      <c r="U366" s="2" t="s">
        <v>77</v>
      </c>
      <c r="V366" s="2" t="s">
        <v>1447</v>
      </c>
      <c r="W366" s="2" t="s">
        <v>79</v>
      </c>
      <c r="X366" s="2" t="s">
        <v>300</v>
      </c>
      <c r="Y366" s="2" t="s">
        <v>119</v>
      </c>
      <c r="Z366" s="2" t="s">
        <v>81</v>
      </c>
      <c r="AA366" s="2" t="s">
        <v>1223</v>
      </c>
      <c r="AB366" s="2" t="s">
        <v>1224</v>
      </c>
      <c r="AC366" s="2" t="s">
        <v>59</v>
      </c>
      <c r="AD366" s="2" t="s">
        <v>1848</v>
      </c>
      <c r="AE366" s="2" t="str">
        <f>+VLOOKUP(H366,'Mapeo Ramos'!A:C,3,0)</f>
        <v>Autos Cat. 1</v>
      </c>
      <c r="AF366" t="str">
        <f>+VLOOKUP(AE366,'Mapeo Ramos'!C:D,2,0)</f>
        <v>Autos</v>
      </c>
      <c r="AG366" t="str">
        <f>+VLOOKUP(X366,'Mapeo Ramos'!I:J,2,0)</f>
        <v>ALLIANZ</v>
      </c>
      <c r="AH366">
        <f t="shared" si="5"/>
        <v>2</v>
      </c>
    </row>
    <row r="367" spans="1:34" ht="12.75" customHeight="1">
      <c r="A367" s="2" t="s">
        <v>1849</v>
      </c>
      <c r="B367" s="2" t="s">
        <v>1850</v>
      </c>
      <c r="C367" s="2" t="s">
        <v>1851</v>
      </c>
      <c r="D367" s="2" t="s">
        <v>75</v>
      </c>
      <c r="E367" s="3">
        <v>46054</v>
      </c>
      <c r="F367" s="3">
        <v>46054</v>
      </c>
      <c r="G367" s="2" t="s">
        <v>1852</v>
      </c>
      <c r="H367" s="2" t="s">
        <v>1853</v>
      </c>
      <c r="I367" s="2" t="s">
        <v>73</v>
      </c>
      <c r="J367" s="4">
        <v>185.06</v>
      </c>
      <c r="K367" t="s">
        <v>74</v>
      </c>
      <c r="L367" s="4">
        <v>46.27</v>
      </c>
      <c r="M367" t="s">
        <v>74</v>
      </c>
      <c r="N367" s="4">
        <v>46.27</v>
      </c>
      <c r="O367" t="s">
        <v>74</v>
      </c>
      <c r="P367" s="4">
        <v>0</v>
      </c>
      <c r="Q367" t="s">
        <v>74</v>
      </c>
      <c r="R367" s="2" t="s">
        <v>75</v>
      </c>
      <c r="S367" s="4" t="s">
        <v>76</v>
      </c>
      <c r="T367" t="s">
        <v>74</v>
      </c>
      <c r="U367" s="2" t="s">
        <v>77</v>
      </c>
      <c r="V367" s="2" t="s">
        <v>1454</v>
      </c>
      <c r="W367" s="2" t="s">
        <v>79</v>
      </c>
      <c r="X367" s="2" t="s">
        <v>300</v>
      </c>
      <c r="Y367" s="2" t="s">
        <v>73</v>
      </c>
      <c r="Z367" s="2" t="s">
        <v>60</v>
      </c>
      <c r="AA367" s="2" t="s">
        <v>1854</v>
      </c>
      <c r="AB367" s="2" t="s">
        <v>949</v>
      </c>
      <c r="AC367" s="2" t="s">
        <v>168</v>
      </c>
      <c r="AD367" s="2" t="s">
        <v>1855</v>
      </c>
      <c r="AE367" s="2" t="str">
        <f>+VLOOKUP(H367,'Mapeo Ramos'!A:C,3,0)</f>
        <v>Hogar</v>
      </c>
      <c r="AF367" t="str">
        <f>+VLOOKUP(AE367,'Mapeo Ramos'!C:D,2,0)</f>
        <v>Hogar</v>
      </c>
      <c r="AG367" t="str">
        <f>+VLOOKUP(X367,'Mapeo Ramos'!I:J,2,0)</f>
        <v>ALLIANZ</v>
      </c>
      <c r="AH367">
        <f t="shared" si="5"/>
        <v>2</v>
      </c>
    </row>
    <row r="368" spans="1:34" ht="12.75" customHeight="1">
      <c r="A368" s="2" t="s">
        <v>1856</v>
      </c>
      <c r="B368" s="2" t="s">
        <v>1857</v>
      </c>
      <c r="C368" s="2" t="s">
        <v>1858</v>
      </c>
      <c r="D368" s="2" t="s">
        <v>75</v>
      </c>
      <c r="E368" s="3">
        <v>46054</v>
      </c>
      <c r="F368" s="3">
        <v>46054</v>
      </c>
      <c r="G368" s="2" t="s">
        <v>1561</v>
      </c>
      <c r="H368" s="2" t="s">
        <v>673</v>
      </c>
      <c r="I368" s="2" t="s">
        <v>119</v>
      </c>
      <c r="J368" s="4">
        <v>65.47</v>
      </c>
      <c r="K368" t="s">
        <v>74</v>
      </c>
      <c r="L368" s="4">
        <v>5.24</v>
      </c>
      <c r="M368" t="s">
        <v>74</v>
      </c>
      <c r="N368" s="4">
        <v>5.24</v>
      </c>
      <c r="O368" t="s">
        <v>74</v>
      </c>
      <c r="P368" s="4">
        <v>0</v>
      </c>
      <c r="Q368" t="s">
        <v>74</v>
      </c>
      <c r="R368" s="2" t="s">
        <v>75</v>
      </c>
      <c r="S368" s="4" t="s">
        <v>76</v>
      </c>
      <c r="T368" t="s">
        <v>74</v>
      </c>
      <c r="U368" s="2" t="s">
        <v>77</v>
      </c>
      <c r="V368" s="2" t="s">
        <v>1447</v>
      </c>
      <c r="W368" s="2" t="s">
        <v>79</v>
      </c>
      <c r="X368" s="2" t="s">
        <v>300</v>
      </c>
      <c r="Y368" s="2" t="s">
        <v>119</v>
      </c>
      <c r="Z368" s="2" t="s">
        <v>81</v>
      </c>
      <c r="AA368" s="2" t="s">
        <v>542</v>
      </c>
      <c r="AB368" s="2" t="s">
        <v>101</v>
      </c>
      <c r="AC368" s="2" t="s">
        <v>59</v>
      </c>
      <c r="AD368" s="2" t="s">
        <v>1562</v>
      </c>
      <c r="AE368" s="2" t="str">
        <f>+VLOOKUP(H368,'Mapeo Ramos'!A:C,3,0)</f>
        <v>Autos Cat. 2</v>
      </c>
      <c r="AF368" t="str">
        <f>+VLOOKUP(AE368,'Mapeo Ramos'!C:D,2,0)</f>
        <v>Flotas</v>
      </c>
      <c r="AG368" t="str">
        <f>+VLOOKUP(X368,'Mapeo Ramos'!I:J,2,0)</f>
        <v>ALLIANZ</v>
      </c>
      <c r="AH368">
        <f t="shared" si="5"/>
        <v>2</v>
      </c>
    </row>
    <row r="369" spans="1:34" ht="12.75" customHeight="1">
      <c r="A369" s="2" t="s">
        <v>1859</v>
      </c>
      <c r="B369" s="2" t="s">
        <v>1860</v>
      </c>
      <c r="C369" s="2" t="s">
        <v>1861</v>
      </c>
      <c r="D369" s="2" t="s">
        <v>75</v>
      </c>
      <c r="E369" s="3">
        <v>46054</v>
      </c>
      <c r="F369" s="3">
        <v>46066</v>
      </c>
      <c r="G369" s="2" t="s">
        <v>1862</v>
      </c>
      <c r="H369" s="2" t="s">
        <v>1556</v>
      </c>
      <c r="I369" s="2" t="s">
        <v>785</v>
      </c>
      <c r="J369" s="4">
        <v>154.4</v>
      </c>
      <c r="K369" t="s">
        <v>74</v>
      </c>
      <c r="L369" s="4">
        <v>46.32</v>
      </c>
      <c r="M369" t="s">
        <v>74</v>
      </c>
      <c r="N369" s="4">
        <v>46.32</v>
      </c>
      <c r="O369" t="s">
        <v>74</v>
      </c>
      <c r="P369" s="4">
        <v>0</v>
      </c>
      <c r="Q369" t="s">
        <v>74</v>
      </c>
      <c r="R369" s="2" t="s">
        <v>75</v>
      </c>
      <c r="S369" s="4" t="s">
        <v>76</v>
      </c>
      <c r="T369" t="s">
        <v>74</v>
      </c>
      <c r="U369" s="2" t="s">
        <v>77</v>
      </c>
      <c r="V369" s="2" t="s">
        <v>1447</v>
      </c>
      <c r="W369" s="2" t="s">
        <v>79</v>
      </c>
      <c r="X369" s="2" t="s">
        <v>300</v>
      </c>
      <c r="Y369" s="2" t="s">
        <v>785</v>
      </c>
      <c r="Z369" s="2" t="s">
        <v>81</v>
      </c>
      <c r="AA369" s="2" t="s">
        <v>1521</v>
      </c>
      <c r="AB369" s="2" t="s">
        <v>83</v>
      </c>
      <c r="AC369" s="2" t="s">
        <v>168</v>
      </c>
      <c r="AD369" s="2" t="s">
        <v>1863</v>
      </c>
      <c r="AE369" s="2" t="str">
        <f>+VLOOKUP(H369,'Mapeo Ramos'!A:C,3,0)</f>
        <v>Responsabilidad Civil Caza y/o Pesca</v>
      </c>
      <c r="AF369" t="str">
        <f>+VLOOKUP(AE369,'Mapeo Ramos'!C:D,2,0)</f>
        <v>Responsabilidad Civil</v>
      </c>
      <c r="AG369" t="str">
        <f>+VLOOKUP(X369,'Mapeo Ramos'!I:J,2,0)</f>
        <v>ALLIANZ</v>
      </c>
      <c r="AH369">
        <f t="shared" si="5"/>
        <v>2</v>
      </c>
    </row>
    <row r="370" spans="1:34" ht="12.75" customHeight="1">
      <c r="A370" s="2" t="s">
        <v>1864</v>
      </c>
      <c r="B370" s="2" t="s">
        <v>1865</v>
      </c>
      <c r="C370" s="2" t="s">
        <v>1866</v>
      </c>
      <c r="D370" s="2" t="s">
        <v>75</v>
      </c>
      <c r="E370" s="3">
        <v>46054</v>
      </c>
      <c r="F370" s="3">
        <v>46054</v>
      </c>
      <c r="G370" s="2" t="s">
        <v>1867</v>
      </c>
      <c r="H370" s="2" t="s">
        <v>1868</v>
      </c>
      <c r="I370" s="2" t="s">
        <v>119</v>
      </c>
      <c r="J370" s="4">
        <v>1102.6600000000001</v>
      </c>
      <c r="K370" t="s">
        <v>74</v>
      </c>
      <c r="L370" s="4">
        <v>121.29</v>
      </c>
      <c r="M370" t="s">
        <v>74</v>
      </c>
      <c r="N370" s="4">
        <v>121.29</v>
      </c>
      <c r="O370" t="s">
        <v>74</v>
      </c>
      <c r="P370" s="4">
        <v>0</v>
      </c>
      <c r="Q370" t="s">
        <v>74</v>
      </c>
      <c r="R370" s="2" t="s">
        <v>75</v>
      </c>
      <c r="S370" s="4" t="s">
        <v>76</v>
      </c>
      <c r="T370" t="s">
        <v>74</v>
      </c>
      <c r="U370" s="2" t="s">
        <v>77</v>
      </c>
      <c r="V370" s="2" t="s">
        <v>1454</v>
      </c>
      <c r="W370" s="2" t="s">
        <v>79</v>
      </c>
      <c r="X370" s="2" t="s">
        <v>300</v>
      </c>
      <c r="Y370" s="2" t="s">
        <v>119</v>
      </c>
      <c r="Z370" s="2" t="s">
        <v>60</v>
      </c>
      <c r="AA370" s="2" t="s">
        <v>1869</v>
      </c>
      <c r="AB370" s="2" t="s">
        <v>1131</v>
      </c>
      <c r="AC370" s="2" t="s">
        <v>168</v>
      </c>
      <c r="AD370" s="2" t="s">
        <v>1870</v>
      </c>
      <c r="AE370" s="2" t="str">
        <f>+VLOOKUP(H370,'Mapeo Ramos'!A:C,3,0)</f>
        <v>Autos Cat. 1</v>
      </c>
      <c r="AF370" t="str">
        <f>+VLOOKUP(AE370,'Mapeo Ramos'!C:D,2,0)</f>
        <v>Autos</v>
      </c>
      <c r="AG370" t="str">
        <f>+VLOOKUP(X370,'Mapeo Ramos'!I:J,2,0)</f>
        <v>ALLIANZ</v>
      </c>
      <c r="AH370">
        <f t="shared" si="5"/>
        <v>2</v>
      </c>
    </row>
    <row r="371" spans="1:34" ht="12.75" customHeight="1">
      <c r="A371" s="2" t="s">
        <v>1871</v>
      </c>
      <c r="B371" s="2" t="s">
        <v>1872</v>
      </c>
      <c r="C371" s="2" t="s">
        <v>1873</v>
      </c>
      <c r="D371" s="2" t="s">
        <v>75</v>
      </c>
      <c r="E371" s="3">
        <v>46054</v>
      </c>
      <c r="F371" s="3">
        <v>46073</v>
      </c>
      <c r="G371" s="2" t="s">
        <v>1874</v>
      </c>
      <c r="H371" s="2" t="s">
        <v>1875</v>
      </c>
      <c r="I371" s="2" t="s">
        <v>785</v>
      </c>
      <c r="J371" s="4">
        <v>405.6</v>
      </c>
      <c r="K371" t="s">
        <v>74</v>
      </c>
      <c r="L371" s="4">
        <v>121.68</v>
      </c>
      <c r="M371" t="s">
        <v>74</v>
      </c>
      <c r="N371" s="4">
        <v>121.68</v>
      </c>
      <c r="O371" t="s">
        <v>74</v>
      </c>
      <c r="P371" s="4">
        <v>0</v>
      </c>
      <c r="Q371" t="s">
        <v>74</v>
      </c>
      <c r="R371" s="2" t="s">
        <v>262</v>
      </c>
      <c r="S371" s="4">
        <v>10.14</v>
      </c>
      <c r="T371" t="s">
        <v>74</v>
      </c>
      <c r="U371" s="2" t="s">
        <v>77</v>
      </c>
      <c r="V371" s="2" t="s">
        <v>1575</v>
      </c>
      <c r="W371" s="2" t="s">
        <v>79</v>
      </c>
      <c r="X371" s="2" t="s">
        <v>300</v>
      </c>
      <c r="Y371" s="2" t="s">
        <v>785</v>
      </c>
      <c r="Z371" s="2" t="s">
        <v>81</v>
      </c>
      <c r="AA371" s="2" t="s">
        <v>425</v>
      </c>
      <c r="AB371" s="2" t="s">
        <v>1567</v>
      </c>
      <c r="AC371" s="2" t="s">
        <v>168</v>
      </c>
      <c r="AD371" s="2" t="s">
        <v>1876</v>
      </c>
      <c r="AE371" s="2" t="str">
        <f>+VLOOKUP(H371,'Mapeo Ramos'!A:C,3,0)</f>
        <v>Responsabilidad Civil Empresa</v>
      </c>
      <c r="AF371" t="str">
        <f>+VLOOKUP(AE371,'Mapeo Ramos'!C:D,2,0)</f>
        <v>Responsabilidad Civil</v>
      </c>
      <c r="AG371" t="str">
        <f>+VLOOKUP(X371,'Mapeo Ramos'!I:J,2,0)</f>
        <v>ALLIANZ</v>
      </c>
      <c r="AH371">
        <f t="shared" si="5"/>
        <v>2</v>
      </c>
    </row>
    <row r="372" spans="1:34" ht="12.75" customHeight="1">
      <c r="A372" s="2" t="s">
        <v>1877</v>
      </c>
      <c r="B372" s="2" t="s">
        <v>1878</v>
      </c>
      <c r="C372" s="2" t="s">
        <v>1879</v>
      </c>
      <c r="D372" s="2" t="s">
        <v>75</v>
      </c>
      <c r="E372" s="3">
        <v>46054</v>
      </c>
      <c r="F372" s="3">
        <v>46054</v>
      </c>
      <c r="G372" s="2" t="s">
        <v>1880</v>
      </c>
      <c r="H372" s="2" t="s">
        <v>673</v>
      </c>
      <c r="I372" s="2" t="s">
        <v>119</v>
      </c>
      <c r="J372" s="4">
        <v>122.47</v>
      </c>
      <c r="K372" t="s">
        <v>74</v>
      </c>
      <c r="L372" s="4">
        <v>9.8000000000000007</v>
      </c>
      <c r="M372" t="s">
        <v>74</v>
      </c>
      <c r="N372" s="4">
        <v>9.8000000000000007</v>
      </c>
      <c r="O372" t="s">
        <v>74</v>
      </c>
      <c r="P372" s="4">
        <v>0</v>
      </c>
      <c r="Q372" t="s">
        <v>74</v>
      </c>
      <c r="R372" s="2" t="s">
        <v>75</v>
      </c>
      <c r="S372" s="4" t="s">
        <v>76</v>
      </c>
      <c r="T372" t="s">
        <v>74</v>
      </c>
      <c r="U372" s="2" t="s">
        <v>77</v>
      </c>
      <c r="V372" s="2" t="s">
        <v>1447</v>
      </c>
      <c r="W372" s="2" t="s">
        <v>79</v>
      </c>
      <c r="X372" s="2" t="s">
        <v>300</v>
      </c>
      <c r="Y372" s="2" t="s">
        <v>119</v>
      </c>
      <c r="Z372" s="2" t="s">
        <v>81</v>
      </c>
      <c r="AA372" s="2" t="s">
        <v>851</v>
      </c>
      <c r="AB372" s="2" t="s">
        <v>1881</v>
      </c>
      <c r="AC372" s="2" t="s">
        <v>168</v>
      </c>
      <c r="AD372" s="2" t="s">
        <v>1882</v>
      </c>
      <c r="AE372" s="2" t="str">
        <f>+VLOOKUP(H372,'Mapeo Ramos'!A:C,3,0)</f>
        <v>Autos Cat. 2</v>
      </c>
      <c r="AF372" t="str">
        <f>+VLOOKUP(AE372,'Mapeo Ramos'!C:D,2,0)</f>
        <v>Flotas</v>
      </c>
      <c r="AG372" t="str">
        <f>+VLOOKUP(X372,'Mapeo Ramos'!I:J,2,0)</f>
        <v>ALLIANZ</v>
      </c>
      <c r="AH372">
        <f t="shared" si="5"/>
        <v>2</v>
      </c>
    </row>
    <row r="373" spans="1:34" ht="12.75" customHeight="1">
      <c r="A373" s="2" t="s">
        <v>1883</v>
      </c>
      <c r="B373" s="2" t="s">
        <v>1884</v>
      </c>
      <c r="C373" s="2" t="s">
        <v>1885</v>
      </c>
      <c r="D373" s="2" t="s">
        <v>75</v>
      </c>
      <c r="E373" s="3">
        <v>46054</v>
      </c>
      <c r="F373" s="3">
        <v>46054</v>
      </c>
      <c r="G373" s="2" t="s">
        <v>1886</v>
      </c>
      <c r="H373" s="2" t="s">
        <v>1887</v>
      </c>
      <c r="I373" s="2" t="s">
        <v>1887</v>
      </c>
      <c r="J373" s="4">
        <v>752.5</v>
      </c>
      <c r="K373" t="s">
        <v>74</v>
      </c>
      <c r="L373" s="4">
        <v>225.75</v>
      </c>
      <c r="M373" t="s">
        <v>74</v>
      </c>
      <c r="N373" s="4">
        <v>225.75</v>
      </c>
      <c r="O373" t="s">
        <v>74</v>
      </c>
      <c r="P373" s="4">
        <v>0</v>
      </c>
      <c r="Q373" t="s">
        <v>74</v>
      </c>
      <c r="R373" s="2" t="s">
        <v>75</v>
      </c>
      <c r="S373" s="4" t="s">
        <v>76</v>
      </c>
      <c r="T373" t="s">
        <v>74</v>
      </c>
      <c r="U373" s="2" t="s">
        <v>77</v>
      </c>
      <c r="V373" s="2" t="s">
        <v>1447</v>
      </c>
      <c r="W373" s="2" t="s">
        <v>79</v>
      </c>
      <c r="X373" s="2" t="s">
        <v>300</v>
      </c>
      <c r="Y373" s="2" t="s">
        <v>785</v>
      </c>
      <c r="Z373" s="2" t="s">
        <v>81</v>
      </c>
      <c r="AA373" s="2" t="s">
        <v>1888</v>
      </c>
      <c r="AB373" s="2" t="s">
        <v>1889</v>
      </c>
      <c r="AC373" s="2" t="s">
        <v>59</v>
      </c>
      <c r="AD373" s="2" t="s">
        <v>1890</v>
      </c>
      <c r="AE373" s="2" t="str">
        <f>+VLOOKUP(H373,'Mapeo Ramos'!A:C,3,0)</f>
        <v>Seguros Medioambientales</v>
      </c>
      <c r="AF373" t="str">
        <f>+VLOOKUP(AE373,'Mapeo Ramos'!C:D,2,0)</f>
        <v>Responsabilidad Civil</v>
      </c>
      <c r="AG373" t="str">
        <f>+VLOOKUP(X373,'Mapeo Ramos'!I:J,2,0)</f>
        <v>ALLIANZ</v>
      </c>
      <c r="AH373">
        <f t="shared" si="5"/>
        <v>2</v>
      </c>
    </row>
    <row r="374" spans="1:34" ht="12.75" customHeight="1">
      <c r="A374" s="2" t="s">
        <v>1891</v>
      </c>
      <c r="B374" s="2" t="s">
        <v>1892</v>
      </c>
      <c r="C374" s="2" t="s">
        <v>1893</v>
      </c>
      <c r="D374" s="2" t="s">
        <v>75</v>
      </c>
      <c r="E374" s="3">
        <v>46054</v>
      </c>
      <c r="F374" s="3">
        <v>46054</v>
      </c>
      <c r="G374" s="2" t="s">
        <v>1594</v>
      </c>
      <c r="H374" s="2" t="s">
        <v>673</v>
      </c>
      <c r="I374" s="2" t="s">
        <v>119</v>
      </c>
      <c r="J374" s="4">
        <v>323.39</v>
      </c>
      <c r="K374" t="s">
        <v>74</v>
      </c>
      <c r="L374" s="4">
        <v>32.340000000000003</v>
      </c>
      <c r="M374" t="s">
        <v>74</v>
      </c>
      <c r="N374" s="4">
        <v>32.340000000000003</v>
      </c>
      <c r="O374" t="s">
        <v>74</v>
      </c>
      <c r="P374" s="4">
        <v>0</v>
      </c>
      <c r="Q374" t="s">
        <v>74</v>
      </c>
      <c r="R374" s="2" t="s">
        <v>75</v>
      </c>
      <c r="S374" s="4" t="s">
        <v>76</v>
      </c>
      <c r="T374" t="s">
        <v>74</v>
      </c>
      <c r="U374" s="2" t="s">
        <v>77</v>
      </c>
      <c r="V374" s="2" t="s">
        <v>1447</v>
      </c>
      <c r="W374" s="2" t="s">
        <v>79</v>
      </c>
      <c r="X374" s="2" t="s">
        <v>300</v>
      </c>
      <c r="Y374" s="2" t="s">
        <v>119</v>
      </c>
      <c r="Z374" s="2" t="s">
        <v>81</v>
      </c>
      <c r="AA374" s="2" t="s">
        <v>1595</v>
      </c>
      <c r="AB374" s="2" t="s">
        <v>1596</v>
      </c>
      <c r="AC374" s="2" t="s">
        <v>59</v>
      </c>
      <c r="AD374" s="2" t="s">
        <v>1597</v>
      </c>
      <c r="AE374" s="2" t="str">
        <f>+VLOOKUP(H374,'Mapeo Ramos'!A:C,3,0)</f>
        <v>Autos Cat. 2</v>
      </c>
      <c r="AF374" t="str">
        <f>+VLOOKUP(AE374,'Mapeo Ramos'!C:D,2,0)</f>
        <v>Flotas</v>
      </c>
      <c r="AG374" t="str">
        <f>+VLOOKUP(X374,'Mapeo Ramos'!I:J,2,0)</f>
        <v>ALLIANZ</v>
      </c>
      <c r="AH374">
        <f t="shared" si="5"/>
        <v>2</v>
      </c>
    </row>
    <row r="375" spans="1:34" ht="12.75" customHeight="1">
      <c r="A375" s="2" t="s">
        <v>1894</v>
      </c>
      <c r="B375" s="2" t="s">
        <v>1895</v>
      </c>
      <c r="C375" s="2" t="s">
        <v>1896</v>
      </c>
      <c r="D375" s="2" t="s">
        <v>75</v>
      </c>
      <c r="E375" s="3">
        <v>46054</v>
      </c>
      <c r="F375" s="3">
        <v>46054</v>
      </c>
      <c r="G375" s="2" t="s">
        <v>1897</v>
      </c>
      <c r="H375" s="2" t="s">
        <v>1887</v>
      </c>
      <c r="I375" s="2" t="s">
        <v>1887</v>
      </c>
      <c r="J375" s="4">
        <v>1087.75</v>
      </c>
      <c r="K375" t="s">
        <v>74</v>
      </c>
      <c r="L375" s="4">
        <v>326.33</v>
      </c>
      <c r="M375" t="s">
        <v>74</v>
      </c>
      <c r="N375" s="4">
        <v>326.33</v>
      </c>
      <c r="O375" t="s">
        <v>74</v>
      </c>
      <c r="P375" s="4">
        <v>0</v>
      </c>
      <c r="Q375" t="s">
        <v>74</v>
      </c>
      <c r="R375" s="2" t="s">
        <v>75</v>
      </c>
      <c r="S375" s="4" t="s">
        <v>76</v>
      </c>
      <c r="T375" t="s">
        <v>74</v>
      </c>
      <c r="U375" s="2" t="s">
        <v>77</v>
      </c>
      <c r="V375" s="2" t="s">
        <v>1447</v>
      </c>
      <c r="W375" s="2" t="s">
        <v>79</v>
      </c>
      <c r="X375" s="2" t="s">
        <v>300</v>
      </c>
      <c r="Y375" s="2" t="s">
        <v>785</v>
      </c>
      <c r="Z375" s="2" t="s">
        <v>81</v>
      </c>
      <c r="AA375" s="2" t="s">
        <v>1888</v>
      </c>
      <c r="AB375" s="2" t="s">
        <v>1889</v>
      </c>
      <c r="AC375" s="2" t="s">
        <v>59</v>
      </c>
      <c r="AD375" s="2" t="s">
        <v>1898</v>
      </c>
      <c r="AE375" s="2" t="str">
        <f>+VLOOKUP(H375,'Mapeo Ramos'!A:C,3,0)</f>
        <v>Seguros Medioambientales</v>
      </c>
      <c r="AF375" t="str">
        <f>+VLOOKUP(AE375,'Mapeo Ramos'!C:D,2,0)</f>
        <v>Responsabilidad Civil</v>
      </c>
      <c r="AG375" t="str">
        <f>+VLOOKUP(X375,'Mapeo Ramos'!I:J,2,0)</f>
        <v>ALLIANZ</v>
      </c>
      <c r="AH375">
        <f t="shared" si="5"/>
        <v>2</v>
      </c>
    </row>
    <row r="376" spans="1:34" ht="12.75" customHeight="1">
      <c r="A376" s="2" t="s">
        <v>1899</v>
      </c>
      <c r="B376" s="2" t="s">
        <v>1900</v>
      </c>
      <c r="C376" s="2" t="s">
        <v>1901</v>
      </c>
      <c r="D376" s="2" t="s">
        <v>75</v>
      </c>
      <c r="E376" s="3">
        <v>46054</v>
      </c>
      <c r="F376" s="3">
        <v>46054</v>
      </c>
      <c r="G376" s="2" t="s">
        <v>1902</v>
      </c>
      <c r="H376" s="2" t="s">
        <v>673</v>
      </c>
      <c r="I376" s="2" t="s">
        <v>119</v>
      </c>
      <c r="J376" s="4">
        <v>188.61</v>
      </c>
      <c r="K376" t="s">
        <v>74</v>
      </c>
      <c r="L376" s="4">
        <v>15.09</v>
      </c>
      <c r="M376" t="s">
        <v>74</v>
      </c>
      <c r="N376" s="4">
        <v>15.09</v>
      </c>
      <c r="O376" t="s">
        <v>74</v>
      </c>
      <c r="P376" s="4">
        <v>0</v>
      </c>
      <c r="Q376" t="s">
        <v>74</v>
      </c>
      <c r="R376" s="2" t="s">
        <v>75</v>
      </c>
      <c r="S376" s="4" t="s">
        <v>76</v>
      </c>
      <c r="T376" t="s">
        <v>74</v>
      </c>
      <c r="U376" s="2" t="s">
        <v>77</v>
      </c>
      <c r="V376" s="2" t="s">
        <v>1447</v>
      </c>
      <c r="W376" s="2" t="s">
        <v>79</v>
      </c>
      <c r="X376" s="2" t="s">
        <v>300</v>
      </c>
      <c r="Y376" s="2" t="s">
        <v>119</v>
      </c>
      <c r="Z376" s="2" t="s">
        <v>81</v>
      </c>
      <c r="AA376" s="2" t="s">
        <v>1903</v>
      </c>
      <c r="AB376" s="2" t="s">
        <v>1904</v>
      </c>
      <c r="AC376" s="2" t="s">
        <v>168</v>
      </c>
      <c r="AD376" s="2" t="s">
        <v>1905</v>
      </c>
      <c r="AE376" s="2" t="str">
        <f>+VLOOKUP(H376,'Mapeo Ramos'!A:C,3,0)</f>
        <v>Autos Cat. 2</v>
      </c>
      <c r="AF376" t="str">
        <f>+VLOOKUP(AE376,'Mapeo Ramos'!C:D,2,0)</f>
        <v>Flotas</v>
      </c>
      <c r="AG376" t="str">
        <f>+VLOOKUP(X376,'Mapeo Ramos'!I:J,2,0)</f>
        <v>ALLIANZ</v>
      </c>
      <c r="AH376">
        <f t="shared" si="5"/>
        <v>2</v>
      </c>
    </row>
    <row r="377" spans="1:34" ht="12.75" customHeight="1">
      <c r="A377" s="2" t="s">
        <v>1906</v>
      </c>
      <c r="B377" s="2" t="s">
        <v>1907</v>
      </c>
      <c r="C377" s="2" t="s">
        <v>1908</v>
      </c>
      <c r="D377" s="2" t="s">
        <v>75</v>
      </c>
      <c r="E377" s="3">
        <v>46054</v>
      </c>
      <c r="F377" s="3">
        <v>46054</v>
      </c>
      <c r="G377" s="2" t="s">
        <v>1909</v>
      </c>
      <c r="H377" s="2" t="s">
        <v>1611</v>
      </c>
      <c r="I377" s="2" t="s">
        <v>197</v>
      </c>
      <c r="J377" s="4">
        <v>61.66</v>
      </c>
      <c r="K377" t="s">
        <v>74</v>
      </c>
      <c r="L377" s="4">
        <v>12.33</v>
      </c>
      <c r="M377" t="s">
        <v>74</v>
      </c>
      <c r="N377" s="4">
        <v>12.33</v>
      </c>
      <c r="O377" t="s">
        <v>74</v>
      </c>
      <c r="P377" s="4">
        <v>0</v>
      </c>
      <c r="Q377" t="s">
        <v>74</v>
      </c>
      <c r="R377" s="2" t="s">
        <v>75</v>
      </c>
      <c r="S377" s="4" t="s">
        <v>76</v>
      </c>
      <c r="T377" t="s">
        <v>74</v>
      </c>
      <c r="U377" s="2" t="s">
        <v>77</v>
      </c>
      <c r="V377" s="2" t="s">
        <v>1447</v>
      </c>
      <c r="W377" s="2" t="s">
        <v>79</v>
      </c>
      <c r="X377" s="2" t="s">
        <v>300</v>
      </c>
      <c r="Y377" s="2" t="s">
        <v>197</v>
      </c>
      <c r="Z377" s="2" t="s">
        <v>81</v>
      </c>
      <c r="AA377" s="2" t="s">
        <v>542</v>
      </c>
      <c r="AB377" s="2" t="s">
        <v>83</v>
      </c>
      <c r="AC377" s="2" t="s">
        <v>168</v>
      </c>
      <c r="AD377" s="2" t="s">
        <v>1910</v>
      </c>
      <c r="AE377" s="2" t="str">
        <f>+VLOOKUP(H377,'Mapeo Ramos'!A:C,3,0)</f>
        <v>Accidentes Convenio</v>
      </c>
      <c r="AF377" t="str">
        <f>+VLOOKUP(AE377,'Mapeo Ramos'!C:D,2,0)</f>
        <v>Seguros Personales (No Vida) Colectivos</v>
      </c>
      <c r="AG377" t="str">
        <f>+VLOOKUP(X377,'Mapeo Ramos'!I:J,2,0)</f>
        <v>ALLIANZ</v>
      </c>
      <c r="AH377">
        <f t="shared" si="5"/>
        <v>2</v>
      </c>
    </row>
    <row r="378" spans="1:34" ht="12.75" customHeight="1">
      <c r="A378" s="2" t="s">
        <v>1911</v>
      </c>
      <c r="B378" s="2" t="s">
        <v>1912</v>
      </c>
      <c r="C378" s="2" t="s">
        <v>1913</v>
      </c>
      <c r="D378" s="2" t="s">
        <v>75</v>
      </c>
      <c r="E378" s="3">
        <v>46054</v>
      </c>
      <c r="F378" s="3">
        <v>46054</v>
      </c>
      <c r="G378" s="2" t="s">
        <v>1914</v>
      </c>
      <c r="H378" s="2" t="s">
        <v>1611</v>
      </c>
      <c r="I378" s="2" t="s">
        <v>197</v>
      </c>
      <c r="J378" s="4">
        <v>114.03</v>
      </c>
      <c r="K378" t="s">
        <v>74</v>
      </c>
      <c r="L378" s="4">
        <v>22.81</v>
      </c>
      <c r="M378" t="s">
        <v>74</v>
      </c>
      <c r="N378" s="4">
        <v>22.81</v>
      </c>
      <c r="O378" t="s">
        <v>74</v>
      </c>
      <c r="P378" s="4">
        <v>0</v>
      </c>
      <c r="Q378" t="s">
        <v>74</v>
      </c>
      <c r="R378" s="2" t="s">
        <v>75</v>
      </c>
      <c r="S378" s="4" t="s">
        <v>76</v>
      </c>
      <c r="T378" t="s">
        <v>74</v>
      </c>
      <c r="U378" s="2" t="s">
        <v>77</v>
      </c>
      <c r="V378" s="2" t="s">
        <v>1454</v>
      </c>
      <c r="W378" s="2" t="s">
        <v>79</v>
      </c>
      <c r="X378" s="2" t="s">
        <v>300</v>
      </c>
      <c r="Y378" s="2" t="s">
        <v>197</v>
      </c>
      <c r="Z378" s="2" t="s">
        <v>60</v>
      </c>
      <c r="AA378" s="2" t="s">
        <v>301</v>
      </c>
      <c r="AB378" s="2" t="s">
        <v>1915</v>
      </c>
      <c r="AC378" s="2" t="s">
        <v>168</v>
      </c>
      <c r="AD378" s="2" t="s">
        <v>1916</v>
      </c>
      <c r="AE378" s="2" t="str">
        <f>+VLOOKUP(H378,'Mapeo Ramos'!A:C,3,0)</f>
        <v>Accidentes Convenio</v>
      </c>
      <c r="AF378" t="str">
        <f>+VLOOKUP(AE378,'Mapeo Ramos'!C:D,2,0)</f>
        <v>Seguros Personales (No Vida) Colectivos</v>
      </c>
      <c r="AG378" t="str">
        <f>+VLOOKUP(X378,'Mapeo Ramos'!I:J,2,0)</f>
        <v>ALLIANZ</v>
      </c>
      <c r="AH378">
        <f t="shared" si="5"/>
        <v>2</v>
      </c>
    </row>
    <row r="379" spans="1:34" ht="12.75" customHeight="1">
      <c r="A379" s="2" t="s">
        <v>1917</v>
      </c>
      <c r="B379" s="2" t="s">
        <v>1918</v>
      </c>
      <c r="C379" s="2" t="s">
        <v>1919</v>
      </c>
      <c r="D379" s="2" t="s">
        <v>75</v>
      </c>
      <c r="E379" s="3">
        <v>46054</v>
      </c>
      <c r="F379" s="3">
        <v>46054</v>
      </c>
      <c r="G379" s="2" t="s">
        <v>1920</v>
      </c>
      <c r="H379" s="2" t="s">
        <v>1611</v>
      </c>
      <c r="I379" s="2" t="s">
        <v>197</v>
      </c>
      <c r="J379" s="4">
        <v>78.39</v>
      </c>
      <c r="K379" t="s">
        <v>74</v>
      </c>
      <c r="L379" s="4">
        <v>15.68</v>
      </c>
      <c r="M379" t="s">
        <v>74</v>
      </c>
      <c r="N379" s="4">
        <v>15.68</v>
      </c>
      <c r="O379" t="s">
        <v>74</v>
      </c>
      <c r="P379" s="4">
        <v>0</v>
      </c>
      <c r="Q379" t="s">
        <v>74</v>
      </c>
      <c r="R379" s="2" t="s">
        <v>75</v>
      </c>
      <c r="S379" s="4" t="s">
        <v>76</v>
      </c>
      <c r="T379" t="s">
        <v>74</v>
      </c>
      <c r="U379" s="2" t="s">
        <v>77</v>
      </c>
      <c r="V379" s="2" t="s">
        <v>1447</v>
      </c>
      <c r="W379" s="2" t="s">
        <v>79</v>
      </c>
      <c r="X379" s="2" t="s">
        <v>300</v>
      </c>
      <c r="Y379" s="2" t="s">
        <v>197</v>
      </c>
      <c r="Z379" s="2" t="s">
        <v>81</v>
      </c>
      <c r="AA379" s="2" t="s">
        <v>1921</v>
      </c>
      <c r="AB379" s="2" t="s">
        <v>83</v>
      </c>
      <c r="AC379" s="2" t="s">
        <v>168</v>
      </c>
      <c r="AD379" s="2" t="s">
        <v>1922</v>
      </c>
      <c r="AE379" s="2" t="str">
        <f>+VLOOKUP(H379,'Mapeo Ramos'!A:C,3,0)</f>
        <v>Accidentes Convenio</v>
      </c>
      <c r="AF379" t="str">
        <f>+VLOOKUP(AE379,'Mapeo Ramos'!C:D,2,0)</f>
        <v>Seguros Personales (No Vida) Colectivos</v>
      </c>
      <c r="AG379" t="str">
        <f>+VLOOKUP(X379,'Mapeo Ramos'!I:J,2,0)</f>
        <v>ALLIANZ</v>
      </c>
      <c r="AH379">
        <f t="shared" si="5"/>
        <v>2</v>
      </c>
    </row>
    <row r="380" spans="1:34" ht="12.75" customHeight="1">
      <c r="A380" s="2" t="s">
        <v>1923</v>
      </c>
      <c r="B380" s="2" t="s">
        <v>1924</v>
      </c>
      <c r="C380" s="2" t="s">
        <v>1925</v>
      </c>
      <c r="D380" s="2" t="s">
        <v>75</v>
      </c>
      <c r="E380" s="3">
        <v>46054</v>
      </c>
      <c r="F380" s="3">
        <v>46054</v>
      </c>
      <c r="G380" s="2" t="s">
        <v>1926</v>
      </c>
      <c r="H380" s="2" t="s">
        <v>1760</v>
      </c>
      <c r="I380" s="2" t="s">
        <v>726</v>
      </c>
      <c r="J380" s="4">
        <v>703.36</v>
      </c>
      <c r="K380" t="s">
        <v>74</v>
      </c>
      <c r="L380" s="4">
        <v>123.09</v>
      </c>
      <c r="M380" t="s">
        <v>74</v>
      </c>
      <c r="N380" s="4">
        <v>123.09</v>
      </c>
      <c r="O380" t="s">
        <v>74</v>
      </c>
      <c r="P380" s="4">
        <v>0</v>
      </c>
      <c r="Q380" t="s">
        <v>74</v>
      </c>
      <c r="R380" s="2" t="s">
        <v>262</v>
      </c>
      <c r="S380" s="4">
        <v>17.579999999999998</v>
      </c>
      <c r="T380" t="s">
        <v>74</v>
      </c>
      <c r="U380" s="2" t="s">
        <v>77</v>
      </c>
      <c r="V380" s="2" t="s">
        <v>1447</v>
      </c>
      <c r="W380" s="2" t="s">
        <v>79</v>
      </c>
      <c r="X380" s="2" t="s">
        <v>300</v>
      </c>
      <c r="Y380" s="2" t="s">
        <v>726</v>
      </c>
      <c r="Z380" s="2" t="s">
        <v>81</v>
      </c>
      <c r="AA380" s="2" t="s">
        <v>372</v>
      </c>
      <c r="AB380" s="2" t="s">
        <v>719</v>
      </c>
      <c r="AC380" s="2" t="s">
        <v>59</v>
      </c>
      <c r="AD380" s="2" t="s">
        <v>1927</v>
      </c>
      <c r="AE380" s="2" t="str">
        <f>+VLOOKUP(H380,'Mapeo Ramos'!A:C,3,0)</f>
        <v>Transportes Mercancías</v>
      </c>
      <c r="AF380" t="str">
        <f>+VLOOKUP(AE380,'Mapeo Ramos'!C:D,2,0)</f>
        <v>Transporte</v>
      </c>
      <c r="AG380" t="str">
        <f>+VLOOKUP(X380,'Mapeo Ramos'!I:J,2,0)</f>
        <v>ALLIANZ</v>
      </c>
      <c r="AH380">
        <f t="shared" si="5"/>
        <v>2</v>
      </c>
    </row>
    <row r="381" spans="1:34" ht="12.75" customHeight="1">
      <c r="A381" s="2" t="s">
        <v>1928</v>
      </c>
      <c r="B381" s="2" t="s">
        <v>1929</v>
      </c>
      <c r="C381" s="2" t="s">
        <v>1930</v>
      </c>
      <c r="D381" s="2" t="s">
        <v>75</v>
      </c>
      <c r="E381" s="3">
        <v>46054</v>
      </c>
      <c r="F381" s="3">
        <v>46054</v>
      </c>
      <c r="G381" s="2" t="s">
        <v>499</v>
      </c>
      <c r="H381" s="2" t="s">
        <v>1611</v>
      </c>
      <c r="I381" s="2" t="s">
        <v>197</v>
      </c>
      <c r="J381" s="4">
        <v>1203.02</v>
      </c>
      <c r="K381" t="s">
        <v>74</v>
      </c>
      <c r="L381" s="4">
        <v>240.6</v>
      </c>
      <c r="M381" t="s">
        <v>74</v>
      </c>
      <c r="N381" s="4">
        <v>240.6</v>
      </c>
      <c r="O381" t="s">
        <v>74</v>
      </c>
      <c r="P381" s="4">
        <v>0</v>
      </c>
      <c r="Q381" t="s">
        <v>74</v>
      </c>
      <c r="R381" s="2" t="s">
        <v>75</v>
      </c>
      <c r="S381" s="4" t="s">
        <v>76</v>
      </c>
      <c r="T381" t="s">
        <v>74</v>
      </c>
      <c r="U381" s="2" t="s">
        <v>77</v>
      </c>
      <c r="V381" s="2" t="s">
        <v>1447</v>
      </c>
      <c r="W381" s="2" t="s">
        <v>79</v>
      </c>
      <c r="X381" s="2" t="s">
        <v>300</v>
      </c>
      <c r="Y381" s="2" t="s">
        <v>197</v>
      </c>
      <c r="Z381" s="2" t="s">
        <v>81</v>
      </c>
      <c r="AA381" s="2" t="s">
        <v>500</v>
      </c>
      <c r="AB381" s="2" t="s">
        <v>501</v>
      </c>
      <c r="AC381" s="2" t="s">
        <v>59</v>
      </c>
      <c r="AD381" s="2" t="s">
        <v>502</v>
      </c>
      <c r="AE381" s="2" t="str">
        <f>+VLOOKUP(H381,'Mapeo Ramos'!A:C,3,0)</f>
        <v>Accidentes Convenio</v>
      </c>
      <c r="AF381" t="str">
        <f>+VLOOKUP(AE381,'Mapeo Ramos'!C:D,2,0)</f>
        <v>Seguros Personales (No Vida) Colectivos</v>
      </c>
      <c r="AG381" t="str">
        <f>+VLOOKUP(X381,'Mapeo Ramos'!I:J,2,0)</f>
        <v>ALLIANZ</v>
      </c>
      <c r="AH381">
        <f t="shared" si="5"/>
        <v>2</v>
      </c>
    </row>
    <row r="382" spans="1:34" ht="12.75" customHeight="1">
      <c r="A382" s="2" t="s">
        <v>1931</v>
      </c>
      <c r="B382" s="2" t="s">
        <v>1932</v>
      </c>
      <c r="C382" s="2" t="s">
        <v>1933</v>
      </c>
      <c r="D382" s="2" t="s">
        <v>75</v>
      </c>
      <c r="E382" s="3">
        <v>46054</v>
      </c>
      <c r="F382" s="3">
        <v>46054</v>
      </c>
      <c r="G382" s="2" t="s">
        <v>1934</v>
      </c>
      <c r="H382" s="2" t="s">
        <v>691</v>
      </c>
      <c r="I382" s="2" t="s">
        <v>197</v>
      </c>
      <c r="J382" s="4">
        <v>45</v>
      </c>
      <c r="K382" t="s">
        <v>74</v>
      </c>
      <c r="L382" s="4">
        <v>9</v>
      </c>
      <c r="M382" t="s">
        <v>74</v>
      </c>
      <c r="N382" s="4">
        <v>9</v>
      </c>
      <c r="O382" t="s">
        <v>74</v>
      </c>
      <c r="P382" s="4">
        <v>0</v>
      </c>
      <c r="Q382" t="s">
        <v>74</v>
      </c>
      <c r="R382" s="2" t="s">
        <v>75</v>
      </c>
      <c r="S382" s="4" t="s">
        <v>76</v>
      </c>
      <c r="T382" t="s">
        <v>74</v>
      </c>
      <c r="U382" s="2" t="s">
        <v>77</v>
      </c>
      <c r="V382" s="2" t="s">
        <v>1447</v>
      </c>
      <c r="W382" s="2" t="s">
        <v>79</v>
      </c>
      <c r="X382" s="2" t="s">
        <v>300</v>
      </c>
      <c r="Y382" s="2" t="s">
        <v>197</v>
      </c>
      <c r="Z382" s="2" t="s">
        <v>81</v>
      </c>
      <c r="AA382" s="2" t="s">
        <v>1935</v>
      </c>
      <c r="AB382" s="2" t="s">
        <v>1936</v>
      </c>
      <c r="AC382" s="2" t="s">
        <v>168</v>
      </c>
      <c r="AD382" s="2" t="s">
        <v>1937</v>
      </c>
      <c r="AE382" s="2" t="str">
        <f>+VLOOKUP(H382,'Mapeo Ramos'!A:C,3,0)</f>
        <v>Accidentes Convenio</v>
      </c>
      <c r="AF382" t="str">
        <f>+VLOOKUP(AE382,'Mapeo Ramos'!C:D,2,0)</f>
        <v>Seguros Personales (No Vida) Colectivos</v>
      </c>
      <c r="AG382" t="str">
        <f>+VLOOKUP(X382,'Mapeo Ramos'!I:J,2,0)</f>
        <v>ALLIANZ</v>
      </c>
      <c r="AH382">
        <f t="shared" si="5"/>
        <v>2</v>
      </c>
    </row>
    <row r="383" spans="1:34" ht="12.75" customHeight="1">
      <c r="A383" s="2" t="s">
        <v>1938</v>
      </c>
      <c r="B383" s="2" t="s">
        <v>1939</v>
      </c>
      <c r="C383" s="2" t="s">
        <v>1940</v>
      </c>
      <c r="D383" s="2" t="s">
        <v>75</v>
      </c>
      <c r="E383" s="3">
        <v>46054</v>
      </c>
      <c r="F383" s="3">
        <v>46073</v>
      </c>
      <c r="G383" s="2" t="s">
        <v>1874</v>
      </c>
      <c r="H383" s="2" t="s">
        <v>1887</v>
      </c>
      <c r="I383" s="2" t="s">
        <v>1887</v>
      </c>
      <c r="J383" s="4">
        <v>100.9</v>
      </c>
      <c r="K383" t="s">
        <v>74</v>
      </c>
      <c r="L383" s="4">
        <v>15.14</v>
      </c>
      <c r="M383" t="s">
        <v>74</v>
      </c>
      <c r="N383" s="4">
        <v>15.14</v>
      </c>
      <c r="O383" t="s">
        <v>74</v>
      </c>
      <c r="P383" s="4">
        <v>0</v>
      </c>
      <c r="Q383" t="s">
        <v>74</v>
      </c>
      <c r="R383" s="2" t="s">
        <v>262</v>
      </c>
      <c r="S383" s="4">
        <v>2.52</v>
      </c>
      <c r="T383" t="s">
        <v>74</v>
      </c>
      <c r="U383" s="2" t="s">
        <v>77</v>
      </c>
      <c r="V383" s="2" t="s">
        <v>1575</v>
      </c>
      <c r="W383" s="2" t="s">
        <v>79</v>
      </c>
      <c r="X383" s="2" t="s">
        <v>300</v>
      </c>
      <c r="Y383" s="2" t="s">
        <v>785</v>
      </c>
      <c r="Z383" s="2" t="s">
        <v>81</v>
      </c>
      <c r="AA383" s="2" t="s">
        <v>425</v>
      </c>
      <c r="AB383" s="2" t="s">
        <v>1567</v>
      </c>
      <c r="AC383" s="2" t="s">
        <v>168</v>
      </c>
      <c r="AD383" s="2" t="s">
        <v>1876</v>
      </c>
      <c r="AE383" s="2" t="str">
        <f>+VLOOKUP(H383,'Mapeo Ramos'!A:C,3,0)</f>
        <v>Seguros Medioambientales</v>
      </c>
      <c r="AF383" t="str">
        <f>+VLOOKUP(AE383,'Mapeo Ramos'!C:D,2,0)</f>
        <v>Responsabilidad Civil</v>
      </c>
      <c r="AG383" t="str">
        <f>+VLOOKUP(X383,'Mapeo Ramos'!I:J,2,0)</f>
        <v>ALLIANZ</v>
      </c>
      <c r="AH383">
        <f t="shared" si="5"/>
        <v>2</v>
      </c>
    </row>
    <row r="384" spans="1:34" ht="12.75" customHeight="1">
      <c r="A384" s="2" t="s">
        <v>1941</v>
      </c>
      <c r="B384" s="2" t="s">
        <v>1942</v>
      </c>
      <c r="C384" s="2" t="s">
        <v>1943</v>
      </c>
      <c r="D384" s="2" t="s">
        <v>75</v>
      </c>
      <c r="E384" s="3">
        <v>46054</v>
      </c>
      <c r="F384" s="3">
        <v>46054</v>
      </c>
      <c r="G384" s="2" t="s">
        <v>1944</v>
      </c>
      <c r="H384" s="2" t="s">
        <v>696</v>
      </c>
      <c r="I384" s="2" t="s">
        <v>113</v>
      </c>
      <c r="J384" s="4">
        <v>396.12</v>
      </c>
      <c r="K384" t="s">
        <v>74</v>
      </c>
      <c r="L384" s="4">
        <v>79.22</v>
      </c>
      <c r="M384" t="s">
        <v>74</v>
      </c>
      <c r="N384" s="4">
        <v>79.22</v>
      </c>
      <c r="O384" t="s">
        <v>74</v>
      </c>
      <c r="P384" s="4">
        <v>0</v>
      </c>
      <c r="Q384" t="s">
        <v>74</v>
      </c>
      <c r="R384" s="2" t="s">
        <v>75</v>
      </c>
      <c r="S384" s="4" t="s">
        <v>76</v>
      </c>
      <c r="T384" t="s">
        <v>74</v>
      </c>
      <c r="U384" s="2" t="s">
        <v>77</v>
      </c>
      <c r="V384" s="2" t="s">
        <v>1447</v>
      </c>
      <c r="W384" s="2" t="s">
        <v>79</v>
      </c>
      <c r="X384" s="2" t="s">
        <v>300</v>
      </c>
      <c r="Y384" s="2" t="s">
        <v>113</v>
      </c>
      <c r="Z384" s="2" t="s">
        <v>81</v>
      </c>
      <c r="AA384" s="2" t="s">
        <v>851</v>
      </c>
      <c r="AB384" s="2" t="s">
        <v>852</v>
      </c>
      <c r="AC384" s="2" t="s">
        <v>59</v>
      </c>
      <c r="AD384" s="2" t="s">
        <v>1945</v>
      </c>
      <c r="AE384" s="2" t="str">
        <f>+VLOOKUP(H384,'Mapeo Ramos'!A:C,3,0)</f>
        <v>Multirriesgo Comercios</v>
      </c>
      <c r="AF384" t="str">
        <f>+VLOOKUP(AE384,'Mapeo Ramos'!C:D,2,0)</f>
        <v>Property</v>
      </c>
      <c r="AG384" t="str">
        <f>+VLOOKUP(X384,'Mapeo Ramos'!I:J,2,0)</f>
        <v>ALLIANZ</v>
      </c>
      <c r="AH384">
        <f t="shared" si="5"/>
        <v>2</v>
      </c>
    </row>
    <row r="385" spans="1:34" ht="12.75" customHeight="1">
      <c r="A385" s="2" t="s">
        <v>1946</v>
      </c>
      <c r="B385" s="2" t="s">
        <v>1947</v>
      </c>
      <c r="C385" s="2" t="s">
        <v>1948</v>
      </c>
      <c r="D385" s="2" t="s">
        <v>75</v>
      </c>
      <c r="E385" s="3">
        <v>46054</v>
      </c>
      <c r="F385" s="3">
        <v>46060</v>
      </c>
      <c r="G385" s="2" t="s">
        <v>1949</v>
      </c>
      <c r="H385" s="2" t="s">
        <v>1674</v>
      </c>
      <c r="I385" s="2" t="s">
        <v>785</v>
      </c>
      <c r="J385" s="4">
        <v>275.29000000000002</v>
      </c>
      <c r="K385" t="s">
        <v>74</v>
      </c>
      <c r="L385" s="4">
        <v>41.29</v>
      </c>
      <c r="M385" t="s">
        <v>74</v>
      </c>
      <c r="N385" s="4">
        <v>41.29</v>
      </c>
      <c r="O385" t="s">
        <v>74</v>
      </c>
      <c r="P385" s="4">
        <v>0</v>
      </c>
      <c r="Q385" t="s">
        <v>74</v>
      </c>
      <c r="R385" s="2" t="s">
        <v>75</v>
      </c>
      <c r="S385" s="4" t="s">
        <v>76</v>
      </c>
      <c r="T385" t="s">
        <v>74</v>
      </c>
      <c r="U385" s="2" t="s">
        <v>77</v>
      </c>
      <c r="V385" s="2" t="s">
        <v>1447</v>
      </c>
      <c r="W385" s="2" t="s">
        <v>79</v>
      </c>
      <c r="X385" s="2" t="s">
        <v>300</v>
      </c>
      <c r="Y385" s="2" t="s">
        <v>785</v>
      </c>
      <c r="Z385" s="2" t="s">
        <v>81</v>
      </c>
      <c r="AA385" s="2" t="s">
        <v>1950</v>
      </c>
      <c r="AB385" s="2" t="s">
        <v>1951</v>
      </c>
      <c r="AC385" s="2" t="s">
        <v>168</v>
      </c>
      <c r="AD385" s="2" t="s">
        <v>1952</v>
      </c>
      <c r="AE385" s="2" t="str">
        <f>+VLOOKUP(H385,'Mapeo Ramos'!A:C,3,0)</f>
        <v>Responsabilidad Civil Empresa</v>
      </c>
      <c r="AF385" t="str">
        <f>+VLOOKUP(AE385,'Mapeo Ramos'!C:D,2,0)</f>
        <v>Responsabilidad Civil</v>
      </c>
      <c r="AG385" t="str">
        <f>+VLOOKUP(X385,'Mapeo Ramos'!I:J,2,0)</f>
        <v>ALLIANZ</v>
      </c>
      <c r="AH385">
        <f t="shared" si="5"/>
        <v>2</v>
      </c>
    </row>
    <row r="386" spans="1:34" ht="12.75" customHeight="1">
      <c r="A386" s="2" t="s">
        <v>1953</v>
      </c>
      <c r="B386" s="2" t="s">
        <v>1954</v>
      </c>
      <c r="C386" s="2" t="s">
        <v>1955</v>
      </c>
      <c r="D386" s="2" t="s">
        <v>75</v>
      </c>
      <c r="E386" s="3">
        <v>46054</v>
      </c>
      <c r="F386" s="3">
        <v>46054</v>
      </c>
      <c r="G386" s="2" t="s">
        <v>1956</v>
      </c>
      <c r="H386" s="2" t="s">
        <v>1611</v>
      </c>
      <c r="I386" s="2" t="s">
        <v>197</v>
      </c>
      <c r="J386" s="4">
        <v>60</v>
      </c>
      <c r="K386" t="s">
        <v>74</v>
      </c>
      <c r="L386" s="4">
        <v>12</v>
      </c>
      <c r="M386" t="s">
        <v>74</v>
      </c>
      <c r="N386" s="4">
        <v>12</v>
      </c>
      <c r="O386" t="s">
        <v>74</v>
      </c>
      <c r="P386" s="4">
        <v>0</v>
      </c>
      <c r="Q386" t="s">
        <v>74</v>
      </c>
      <c r="R386" s="2" t="s">
        <v>75</v>
      </c>
      <c r="S386" s="4" t="s">
        <v>76</v>
      </c>
      <c r="T386" t="s">
        <v>74</v>
      </c>
      <c r="U386" s="2" t="s">
        <v>77</v>
      </c>
      <c r="V386" s="2" t="s">
        <v>1575</v>
      </c>
      <c r="W386" s="2" t="s">
        <v>79</v>
      </c>
      <c r="X386" s="2" t="s">
        <v>300</v>
      </c>
      <c r="Y386" s="2" t="s">
        <v>197</v>
      </c>
      <c r="Z386" s="2" t="s">
        <v>81</v>
      </c>
      <c r="AA386" s="2" t="s">
        <v>1521</v>
      </c>
      <c r="AB386" s="2" t="s">
        <v>101</v>
      </c>
      <c r="AC386" s="2" t="s">
        <v>59</v>
      </c>
      <c r="AD386" s="2" t="s">
        <v>1957</v>
      </c>
      <c r="AE386" s="2" t="str">
        <f>+VLOOKUP(H386,'Mapeo Ramos'!A:C,3,0)</f>
        <v>Accidentes Convenio</v>
      </c>
      <c r="AF386" t="str">
        <f>+VLOOKUP(AE386,'Mapeo Ramos'!C:D,2,0)</f>
        <v>Seguros Personales (No Vida) Colectivos</v>
      </c>
      <c r="AG386" t="str">
        <f>+VLOOKUP(X386,'Mapeo Ramos'!I:J,2,0)</f>
        <v>ALLIANZ</v>
      </c>
      <c r="AH386">
        <f t="shared" ref="AH386:AH449" si="6">+MONTH(E386)</f>
        <v>2</v>
      </c>
    </row>
    <row r="387" spans="1:34" ht="12.75" customHeight="1">
      <c r="A387" s="2" t="s">
        <v>1958</v>
      </c>
      <c r="B387" s="2" t="s">
        <v>1959</v>
      </c>
      <c r="C387" s="2" t="s">
        <v>1960</v>
      </c>
      <c r="D387" s="2" t="s">
        <v>75</v>
      </c>
      <c r="E387" s="3">
        <v>46054</v>
      </c>
      <c r="F387" s="3">
        <v>46054</v>
      </c>
      <c r="G387" s="2" t="s">
        <v>1961</v>
      </c>
      <c r="H387" s="2" t="s">
        <v>691</v>
      </c>
      <c r="I387" s="2" t="s">
        <v>197</v>
      </c>
      <c r="J387" s="4">
        <v>78.2</v>
      </c>
      <c r="K387" t="s">
        <v>74</v>
      </c>
      <c r="L387" s="4">
        <v>15.64</v>
      </c>
      <c r="M387" t="s">
        <v>74</v>
      </c>
      <c r="N387" s="4">
        <v>15.64</v>
      </c>
      <c r="O387" t="s">
        <v>74</v>
      </c>
      <c r="P387" s="4">
        <v>0</v>
      </c>
      <c r="Q387" t="s">
        <v>74</v>
      </c>
      <c r="R387" s="2" t="s">
        <v>75</v>
      </c>
      <c r="S387" s="4" t="s">
        <v>76</v>
      </c>
      <c r="T387" t="s">
        <v>74</v>
      </c>
      <c r="U387" s="2" t="s">
        <v>77</v>
      </c>
      <c r="V387" s="2" t="s">
        <v>1447</v>
      </c>
      <c r="W387" s="2" t="s">
        <v>79</v>
      </c>
      <c r="X387" s="2" t="s">
        <v>300</v>
      </c>
      <c r="Y387" s="2" t="s">
        <v>197</v>
      </c>
      <c r="Z387" s="2" t="s">
        <v>81</v>
      </c>
      <c r="AA387" s="2" t="s">
        <v>82</v>
      </c>
      <c r="AB387" s="2" t="s">
        <v>83</v>
      </c>
      <c r="AC387" s="2" t="s">
        <v>59</v>
      </c>
      <c r="AD387" s="2" t="s">
        <v>1962</v>
      </c>
      <c r="AE387" s="2" t="str">
        <f>+VLOOKUP(H387,'Mapeo Ramos'!A:C,3,0)</f>
        <v>Accidentes Convenio</v>
      </c>
      <c r="AF387" t="str">
        <f>+VLOOKUP(AE387,'Mapeo Ramos'!C:D,2,0)</f>
        <v>Seguros Personales (No Vida) Colectivos</v>
      </c>
      <c r="AG387" t="str">
        <f>+VLOOKUP(X387,'Mapeo Ramos'!I:J,2,0)</f>
        <v>ALLIANZ</v>
      </c>
      <c r="AH387">
        <f t="shared" si="6"/>
        <v>2</v>
      </c>
    </row>
    <row r="388" spans="1:34" ht="12.75" customHeight="1">
      <c r="A388" s="2" t="s">
        <v>1963</v>
      </c>
      <c r="B388" s="2" t="s">
        <v>1964</v>
      </c>
      <c r="C388" s="2" t="s">
        <v>1965</v>
      </c>
      <c r="D388" s="2" t="s">
        <v>75</v>
      </c>
      <c r="E388" s="3">
        <v>46054</v>
      </c>
      <c r="F388" s="3">
        <v>46054</v>
      </c>
      <c r="G388" s="2" t="s">
        <v>1966</v>
      </c>
      <c r="H388" s="2" t="s">
        <v>1611</v>
      </c>
      <c r="I388" s="2" t="s">
        <v>197</v>
      </c>
      <c r="J388" s="4">
        <v>73.64</v>
      </c>
      <c r="K388" t="s">
        <v>74</v>
      </c>
      <c r="L388" s="4">
        <v>14.73</v>
      </c>
      <c r="M388" t="s">
        <v>74</v>
      </c>
      <c r="N388" s="4">
        <v>14.73</v>
      </c>
      <c r="O388" t="s">
        <v>74</v>
      </c>
      <c r="P388" s="4">
        <v>0</v>
      </c>
      <c r="Q388" t="s">
        <v>74</v>
      </c>
      <c r="R388" s="2" t="s">
        <v>75</v>
      </c>
      <c r="S388" s="4" t="s">
        <v>76</v>
      </c>
      <c r="T388" t="s">
        <v>74</v>
      </c>
      <c r="U388" s="2" t="s">
        <v>77</v>
      </c>
      <c r="V388" s="2" t="s">
        <v>1575</v>
      </c>
      <c r="W388" s="2" t="s">
        <v>79</v>
      </c>
      <c r="X388" s="2" t="s">
        <v>300</v>
      </c>
      <c r="Y388" s="2" t="s">
        <v>197</v>
      </c>
      <c r="Z388" s="2" t="s">
        <v>81</v>
      </c>
      <c r="AA388" s="2" t="s">
        <v>1967</v>
      </c>
      <c r="AB388" s="2" t="s">
        <v>1968</v>
      </c>
      <c r="AC388" s="2" t="s">
        <v>59</v>
      </c>
      <c r="AD388" s="2" t="s">
        <v>1969</v>
      </c>
      <c r="AE388" s="2" t="str">
        <f>+VLOOKUP(H388,'Mapeo Ramos'!A:C,3,0)</f>
        <v>Accidentes Convenio</v>
      </c>
      <c r="AF388" t="str">
        <f>+VLOOKUP(AE388,'Mapeo Ramos'!C:D,2,0)</f>
        <v>Seguros Personales (No Vida) Colectivos</v>
      </c>
      <c r="AG388" t="str">
        <f>+VLOOKUP(X388,'Mapeo Ramos'!I:J,2,0)</f>
        <v>ALLIANZ</v>
      </c>
      <c r="AH388">
        <f t="shared" si="6"/>
        <v>2</v>
      </c>
    </row>
    <row r="389" spans="1:34" ht="12.75" customHeight="1">
      <c r="A389" s="2" t="s">
        <v>1970</v>
      </c>
      <c r="B389" s="2" t="s">
        <v>1971</v>
      </c>
      <c r="C389" s="2" t="s">
        <v>1972</v>
      </c>
      <c r="D389" s="2" t="s">
        <v>75</v>
      </c>
      <c r="E389" s="3">
        <v>46054</v>
      </c>
      <c r="F389" s="3">
        <v>46063</v>
      </c>
      <c r="G389" s="2" t="s">
        <v>1973</v>
      </c>
      <c r="H389" s="2" t="s">
        <v>1741</v>
      </c>
      <c r="I389" s="2" t="s">
        <v>726</v>
      </c>
      <c r="J389" s="4">
        <v>321.89999999999998</v>
      </c>
      <c r="K389" t="s">
        <v>74</v>
      </c>
      <c r="L389" s="4">
        <v>56.33</v>
      </c>
      <c r="M389" t="s">
        <v>74</v>
      </c>
      <c r="N389" s="4">
        <v>56.33</v>
      </c>
      <c r="O389" t="s">
        <v>74</v>
      </c>
      <c r="P389" s="4">
        <v>0</v>
      </c>
      <c r="Q389" t="s">
        <v>74</v>
      </c>
      <c r="R389" s="2" t="s">
        <v>75</v>
      </c>
      <c r="S389" s="4" t="s">
        <v>76</v>
      </c>
      <c r="T389" t="s">
        <v>74</v>
      </c>
      <c r="U389" s="2" t="s">
        <v>77</v>
      </c>
      <c r="V389" s="2" t="s">
        <v>1447</v>
      </c>
      <c r="W389" s="2" t="s">
        <v>79</v>
      </c>
      <c r="X389" s="2" t="s">
        <v>300</v>
      </c>
      <c r="Y389" s="2" t="s">
        <v>726</v>
      </c>
      <c r="Z389" s="2" t="s">
        <v>81</v>
      </c>
      <c r="AA389" s="2" t="s">
        <v>1974</v>
      </c>
      <c r="AB389" s="2" t="s">
        <v>1975</v>
      </c>
      <c r="AC389" s="2" t="s">
        <v>168</v>
      </c>
      <c r="AD389" s="2" t="s">
        <v>1976</v>
      </c>
      <c r="AE389" s="2" t="str">
        <f>+VLOOKUP(H389,'Mapeo Ramos'!A:C,3,0)</f>
        <v>Transportes Mercancías</v>
      </c>
      <c r="AF389" t="str">
        <f>+VLOOKUP(AE389,'Mapeo Ramos'!C:D,2,0)</f>
        <v>Transporte</v>
      </c>
      <c r="AG389" t="str">
        <f>+VLOOKUP(X389,'Mapeo Ramos'!I:J,2,0)</f>
        <v>ALLIANZ</v>
      </c>
      <c r="AH389">
        <f t="shared" si="6"/>
        <v>2</v>
      </c>
    </row>
    <row r="390" spans="1:34" ht="12.75" customHeight="1">
      <c r="A390" s="2" t="s">
        <v>1977</v>
      </c>
      <c r="B390" s="2" t="s">
        <v>1978</v>
      </c>
      <c r="C390" s="2" t="s">
        <v>1979</v>
      </c>
      <c r="D390" s="2" t="s">
        <v>75</v>
      </c>
      <c r="E390" s="3">
        <v>46054</v>
      </c>
      <c r="F390" s="3">
        <v>46054</v>
      </c>
      <c r="G390" s="2" t="s">
        <v>1880</v>
      </c>
      <c r="H390" s="2" t="s">
        <v>691</v>
      </c>
      <c r="I390" s="2" t="s">
        <v>197</v>
      </c>
      <c r="J390" s="4">
        <v>45</v>
      </c>
      <c r="K390" t="s">
        <v>74</v>
      </c>
      <c r="L390" s="4">
        <v>9</v>
      </c>
      <c r="M390" t="s">
        <v>74</v>
      </c>
      <c r="N390" s="4">
        <v>9</v>
      </c>
      <c r="O390" t="s">
        <v>74</v>
      </c>
      <c r="P390" s="4">
        <v>0</v>
      </c>
      <c r="Q390" t="s">
        <v>74</v>
      </c>
      <c r="R390" s="2" t="s">
        <v>75</v>
      </c>
      <c r="S390" s="4" t="s">
        <v>76</v>
      </c>
      <c r="T390" t="s">
        <v>74</v>
      </c>
      <c r="U390" s="2" t="s">
        <v>77</v>
      </c>
      <c r="V390" s="2" t="s">
        <v>1447</v>
      </c>
      <c r="W390" s="2" t="s">
        <v>79</v>
      </c>
      <c r="X390" s="2" t="s">
        <v>300</v>
      </c>
      <c r="Y390" s="2" t="s">
        <v>197</v>
      </c>
      <c r="Z390" s="2" t="s">
        <v>81</v>
      </c>
      <c r="AA390" s="2" t="s">
        <v>851</v>
      </c>
      <c r="AB390" s="2" t="s">
        <v>1881</v>
      </c>
      <c r="AC390" s="2" t="s">
        <v>168</v>
      </c>
      <c r="AD390" s="2" t="s">
        <v>1882</v>
      </c>
      <c r="AE390" s="2" t="str">
        <f>+VLOOKUP(H390,'Mapeo Ramos'!A:C,3,0)</f>
        <v>Accidentes Convenio</v>
      </c>
      <c r="AF390" t="str">
        <f>+VLOOKUP(AE390,'Mapeo Ramos'!C:D,2,0)</f>
        <v>Seguros Personales (No Vida) Colectivos</v>
      </c>
      <c r="AG390" t="str">
        <f>+VLOOKUP(X390,'Mapeo Ramos'!I:J,2,0)</f>
        <v>ALLIANZ</v>
      </c>
      <c r="AH390">
        <f t="shared" si="6"/>
        <v>2</v>
      </c>
    </row>
    <row r="391" spans="1:34" ht="12.75" customHeight="1">
      <c r="A391" s="2" t="s">
        <v>1980</v>
      </c>
      <c r="B391" s="2" t="s">
        <v>1981</v>
      </c>
      <c r="C391" s="2" t="s">
        <v>1982</v>
      </c>
      <c r="D391" s="2" t="s">
        <v>75</v>
      </c>
      <c r="E391" s="3">
        <v>46054</v>
      </c>
      <c r="F391" s="3">
        <v>46054</v>
      </c>
      <c r="G391" s="2" t="s">
        <v>1983</v>
      </c>
      <c r="H391" s="2" t="s">
        <v>691</v>
      </c>
      <c r="I391" s="2" t="s">
        <v>197</v>
      </c>
      <c r="J391" s="4">
        <v>45</v>
      </c>
      <c r="K391" t="s">
        <v>74</v>
      </c>
      <c r="L391" s="4">
        <v>9</v>
      </c>
      <c r="M391" t="s">
        <v>74</v>
      </c>
      <c r="N391" s="4">
        <v>9</v>
      </c>
      <c r="O391" t="s">
        <v>74</v>
      </c>
      <c r="P391" s="4">
        <v>0</v>
      </c>
      <c r="Q391" t="s">
        <v>74</v>
      </c>
      <c r="R391" s="2" t="s">
        <v>75</v>
      </c>
      <c r="S391" s="4" t="s">
        <v>76</v>
      </c>
      <c r="T391" t="s">
        <v>74</v>
      </c>
      <c r="U391" s="2" t="s">
        <v>77</v>
      </c>
      <c r="V391" s="2" t="s">
        <v>1447</v>
      </c>
      <c r="W391" s="2" t="s">
        <v>79</v>
      </c>
      <c r="X391" s="2" t="s">
        <v>300</v>
      </c>
      <c r="Y391" s="2" t="s">
        <v>197</v>
      </c>
      <c r="Z391" s="2" t="s">
        <v>81</v>
      </c>
      <c r="AA391" s="2" t="s">
        <v>542</v>
      </c>
      <c r="AB391" s="2" t="s">
        <v>83</v>
      </c>
      <c r="AC391" s="2" t="s">
        <v>59</v>
      </c>
      <c r="AD391" s="2" t="s">
        <v>1984</v>
      </c>
      <c r="AE391" s="2" t="str">
        <f>+VLOOKUP(H391,'Mapeo Ramos'!A:C,3,0)</f>
        <v>Accidentes Convenio</v>
      </c>
      <c r="AF391" t="str">
        <f>+VLOOKUP(AE391,'Mapeo Ramos'!C:D,2,0)</f>
        <v>Seguros Personales (No Vida) Colectivos</v>
      </c>
      <c r="AG391" t="str">
        <f>+VLOOKUP(X391,'Mapeo Ramos'!I:J,2,0)</f>
        <v>ALLIANZ</v>
      </c>
      <c r="AH391">
        <f t="shared" si="6"/>
        <v>2</v>
      </c>
    </row>
    <row r="392" spans="1:34" ht="12.75" customHeight="1">
      <c r="A392" s="2" t="s">
        <v>1985</v>
      </c>
      <c r="B392" s="2" t="s">
        <v>1986</v>
      </c>
      <c r="C392" s="2" t="s">
        <v>1987</v>
      </c>
      <c r="D392" s="2" t="s">
        <v>75</v>
      </c>
      <c r="E392" s="3">
        <v>46054</v>
      </c>
      <c r="F392" s="3">
        <v>46080</v>
      </c>
      <c r="G392" s="2" t="s">
        <v>1538</v>
      </c>
      <c r="H392" s="2" t="s">
        <v>1988</v>
      </c>
      <c r="I392" s="2" t="s">
        <v>785</v>
      </c>
      <c r="J392" s="4">
        <v>44.88</v>
      </c>
      <c r="K392" t="s">
        <v>74</v>
      </c>
      <c r="L392" s="4">
        <v>7.85</v>
      </c>
      <c r="M392" t="s">
        <v>74</v>
      </c>
      <c r="N392" s="4">
        <v>7.85</v>
      </c>
      <c r="O392" t="s">
        <v>74</v>
      </c>
      <c r="P392" s="4">
        <v>0</v>
      </c>
      <c r="Q392" t="s">
        <v>74</v>
      </c>
      <c r="R392" s="2" t="s">
        <v>75</v>
      </c>
      <c r="S392" s="4" t="s">
        <v>76</v>
      </c>
      <c r="T392" t="s">
        <v>74</v>
      </c>
      <c r="U392" s="2" t="s">
        <v>77</v>
      </c>
      <c r="V392" s="2" t="s">
        <v>1447</v>
      </c>
      <c r="W392" s="2" t="s">
        <v>79</v>
      </c>
      <c r="X392" s="2" t="s">
        <v>300</v>
      </c>
      <c r="Y392" s="2" t="s">
        <v>785</v>
      </c>
      <c r="Z392" s="2" t="s">
        <v>60</v>
      </c>
      <c r="AA392" s="2" t="s">
        <v>1094</v>
      </c>
      <c r="AB392" s="2" t="s">
        <v>1539</v>
      </c>
      <c r="AC392" s="2" t="s">
        <v>168</v>
      </c>
      <c r="AD392" s="2" t="s">
        <v>1540</v>
      </c>
      <c r="AE392" s="2" t="str">
        <f>+VLOOKUP(H392,'Mapeo Ramos'!A:C,3,0)</f>
        <v>Embarcaciones</v>
      </c>
      <c r="AF392" t="str">
        <f>+VLOOKUP(AE392,'Mapeo Ramos'!C:D,2,0)</f>
        <v>Náutica</v>
      </c>
      <c r="AG392" t="str">
        <f>+VLOOKUP(X392,'Mapeo Ramos'!I:J,2,0)</f>
        <v>ALLIANZ</v>
      </c>
      <c r="AH392">
        <f t="shared" si="6"/>
        <v>2</v>
      </c>
    </row>
    <row r="393" spans="1:34" ht="12.75" customHeight="1">
      <c r="A393" s="2" t="s">
        <v>1989</v>
      </c>
      <c r="B393" s="2" t="s">
        <v>1990</v>
      </c>
      <c r="C393" s="2" t="s">
        <v>1991</v>
      </c>
      <c r="D393" s="2" t="s">
        <v>75</v>
      </c>
      <c r="E393" s="3">
        <v>46054</v>
      </c>
      <c r="F393" s="3">
        <v>46081</v>
      </c>
      <c r="G393" s="2" t="s">
        <v>1934</v>
      </c>
      <c r="H393" s="2" t="s">
        <v>1674</v>
      </c>
      <c r="I393" s="2" t="s">
        <v>785</v>
      </c>
      <c r="J393" s="4">
        <v>89.42</v>
      </c>
      <c r="K393" t="s">
        <v>74</v>
      </c>
      <c r="L393" s="4">
        <v>17.88</v>
      </c>
      <c r="M393" t="s">
        <v>74</v>
      </c>
      <c r="N393" s="4">
        <v>17.88</v>
      </c>
      <c r="O393" t="s">
        <v>74</v>
      </c>
      <c r="P393" s="4">
        <v>0</v>
      </c>
      <c r="Q393" t="s">
        <v>74</v>
      </c>
      <c r="R393" s="2" t="s">
        <v>75</v>
      </c>
      <c r="S393" s="4" t="s">
        <v>76</v>
      </c>
      <c r="T393" t="s">
        <v>74</v>
      </c>
      <c r="U393" s="2" t="s">
        <v>77</v>
      </c>
      <c r="V393" s="2" t="s">
        <v>1447</v>
      </c>
      <c r="W393" s="2" t="s">
        <v>79</v>
      </c>
      <c r="X393" s="2" t="s">
        <v>300</v>
      </c>
      <c r="Y393" s="2" t="s">
        <v>785</v>
      </c>
      <c r="Z393" s="2" t="s">
        <v>81</v>
      </c>
      <c r="AA393" s="2" t="s">
        <v>1935</v>
      </c>
      <c r="AB393" s="2" t="s">
        <v>1936</v>
      </c>
      <c r="AC393" s="2" t="s">
        <v>168</v>
      </c>
      <c r="AD393" s="2" t="s">
        <v>1937</v>
      </c>
      <c r="AE393" s="2" t="str">
        <f>+VLOOKUP(H393,'Mapeo Ramos'!A:C,3,0)</f>
        <v>Responsabilidad Civil Empresa</v>
      </c>
      <c r="AF393" t="str">
        <f>+VLOOKUP(AE393,'Mapeo Ramos'!C:D,2,0)</f>
        <v>Responsabilidad Civil</v>
      </c>
      <c r="AG393" t="str">
        <f>+VLOOKUP(X393,'Mapeo Ramos'!I:J,2,0)</f>
        <v>ALLIANZ</v>
      </c>
      <c r="AH393">
        <f t="shared" si="6"/>
        <v>2</v>
      </c>
    </row>
    <row r="394" spans="1:34" ht="12.75" customHeight="1">
      <c r="A394" s="2" t="s">
        <v>1992</v>
      </c>
      <c r="B394" s="2" t="s">
        <v>1993</v>
      </c>
      <c r="C394" s="2" t="s">
        <v>1994</v>
      </c>
      <c r="D394" s="2" t="s">
        <v>75</v>
      </c>
      <c r="E394" s="3">
        <v>46054</v>
      </c>
      <c r="F394" s="3">
        <v>46054</v>
      </c>
      <c r="G394" s="2" t="s">
        <v>1995</v>
      </c>
      <c r="H394" s="2" t="s">
        <v>691</v>
      </c>
      <c r="I394" s="2" t="s">
        <v>197</v>
      </c>
      <c r="J394" s="4">
        <v>45</v>
      </c>
      <c r="K394" t="s">
        <v>74</v>
      </c>
      <c r="L394" s="4">
        <v>9</v>
      </c>
      <c r="M394" t="s">
        <v>74</v>
      </c>
      <c r="N394" s="4">
        <v>9</v>
      </c>
      <c r="O394" t="s">
        <v>74</v>
      </c>
      <c r="P394" s="4">
        <v>0</v>
      </c>
      <c r="Q394" t="s">
        <v>74</v>
      </c>
      <c r="R394" s="2" t="s">
        <v>75</v>
      </c>
      <c r="S394" s="4" t="s">
        <v>76</v>
      </c>
      <c r="T394" t="s">
        <v>74</v>
      </c>
      <c r="U394" s="2" t="s">
        <v>77</v>
      </c>
      <c r="V394" s="2" t="s">
        <v>1575</v>
      </c>
      <c r="W394" s="2" t="s">
        <v>79</v>
      </c>
      <c r="X394" s="2" t="s">
        <v>300</v>
      </c>
      <c r="Y394" s="2" t="s">
        <v>197</v>
      </c>
      <c r="Z394" s="2" t="s">
        <v>81</v>
      </c>
      <c r="AA394" s="2" t="s">
        <v>322</v>
      </c>
      <c r="AB394" s="2" t="s">
        <v>83</v>
      </c>
      <c r="AC394" s="2" t="s">
        <v>168</v>
      </c>
      <c r="AD394" s="2" t="s">
        <v>1996</v>
      </c>
      <c r="AE394" s="2" t="str">
        <f>+VLOOKUP(H394,'Mapeo Ramos'!A:C,3,0)</f>
        <v>Accidentes Convenio</v>
      </c>
      <c r="AF394" t="str">
        <f>+VLOOKUP(AE394,'Mapeo Ramos'!C:D,2,0)</f>
        <v>Seguros Personales (No Vida) Colectivos</v>
      </c>
      <c r="AG394" t="str">
        <f>+VLOOKUP(X394,'Mapeo Ramos'!I:J,2,0)</f>
        <v>ALLIANZ</v>
      </c>
      <c r="AH394">
        <f t="shared" si="6"/>
        <v>2</v>
      </c>
    </row>
    <row r="395" spans="1:34" ht="12.75" customHeight="1">
      <c r="A395" s="2" t="s">
        <v>1997</v>
      </c>
      <c r="B395" s="2" t="s">
        <v>1998</v>
      </c>
      <c r="C395" s="2" t="s">
        <v>1999</v>
      </c>
      <c r="D395" s="2" t="s">
        <v>75</v>
      </c>
      <c r="E395" s="3">
        <v>46054</v>
      </c>
      <c r="F395" s="3">
        <v>46054</v>
      </c>
      <c r="G395" s="2" t="s">
        <v>1897</v>
      </c>
      <c r="H395" s="2" t="s">
        <v>1646</v>
      </c>
      <c r="I395" s="2" t="s">
        <v>785</v>
      </c>
      <c r="J395" s="4">
        <v>691.6</v>
      </c>
      <c r="K395" t="s">
        <v>74</v>
      </c>
      <c r="L395" s="4">
        <v>69.16</v>
      </c>
      <c r="M395" t="s">
        <v>74</v>
      </c>
      <c r="N395" s="4">
        <v>69.16</v>
      </c>
      <c r="O395" t="s">
        <v>74</v>
      </c>
      <c r="P395" s="4">
        <v>0</v>
      </c>
      <c r="Q395" t="s">
        <v>74</v>
      </c>
      <c r="R395" s="2" t="s">
        <v>75</v>
      </c>
      <c r="S395" s="4" t="s">
        <v>76</v>
      </c>
      <c r="T395" t="s">
        <v>74</v>
      </c>
      <c r="U395" s="2" t="s">
        <v>77</v>
      </c>
      <c r="V395" s="2" t="s">
        <v>1447</v>
      </c>
      <c r="W395" s="2" t="s">
        <v>79</v>
      </c>
      <c r="X395" s="2" t="s">
        <v>300</v>
      </c>
      <c r="Y395" s="2" t="s">
        <v>785</v>
      </c>
      <c r="Z395" s="2" t="s">
        <v>81</v>
      </c>
      <c r="AA395" s="2" t="s">
        <v>1888</v>
      </c>
      <c r="AB395" s="2" t="s">
        <v>1889</v>
      </c>
      <c r="AC395" s="2" t="s">
        <v>59</v>
      </c>
      <c r="AD395" s="2" t="s">
        <v>1898</v>
      </c>
      <c r="AE395" s="2" t="str">
        <f>+VLOOKUP(H395,'Mapeo Ramos'!A:C,3,0)</f>
        <v>Responsabilidad Civil Empresa</v>
      </c>
      <c r="AF395" t="str">
        <f>+VLOOKUP(AE395,'Mapeo Ramos'!C:D,2,0)</f>
        <v>Responsabilidad Civil</v>
      </c>
      <c r="AG395" t="str">
        <f>+VLOOKUP(X395,'Mapeo Ramos'!I:J,2,0)</f>
        <v>ALLIANZ</v>
      </c>
      <c r="AH395">
        <f t="shared" si="6"/>
        <v>2</v>
      </c>
    </row>
    <row r="396" spans="1:34" ht="12.75" customHeight="1">
      <c r="A396" s="2" t="s">
        <v>2000</v>
      </c>
      <c r="B396" s="2" t="s">
        <v>2001</v>
      </c>
      <c r="C396" s="2" t="s">
        <v>2002</v>
      </c>
      <c r="D396" s="2" t="s">
        <v>75</v>
      </c>
      <c r="E396" s="3">
        <v>46054</v>
      </c>
      <c r="F396" s="3">
        <v>46054</v>
      </c>
      <c r="G396" s="2" t="s">
        <v>1886</v>
      </c>
      <c r="H396" s="2" t="s">
        <v>1646</v>
      </c>
      <c r="I396" s="2" t="s">
        <v>785</v>
      </c>
      <c r="J396" s="4">
        <v>760.76</v>
      </c>
      <c r="K396" t="s">
        <v>74</v>
      </c>
      <c r="L396" s="4">
        <v>76.08</v>
      </c>
      <c r="M396" t="s">
        <v>74</v>
      </c>
      <c r="N396" s="4">
        <v>76.08</v>
      </c>
      <c r="O396" t="s">
        <v>74</v>
      </c>
      <c r="P396" s="4">
        <v>0</v>
      </c>
      <c r="Q396" t="s">
        <v>74</v>
      </c>
      <c r="R396" s="2" t="s">
        <v>75</v>
      </c>
      <c r="S396" s="4" t="s">
        <v>76</v>
      </c>
      <c r="T396" t="s">
        <v>74</v>
      </c>
      <c r="U396" s="2" t="s">
        <v>77</v>
      </c>
      <c r="V396" s="2" t="s">
        <v>1447</v>
      </c>
      <c r="W396" s="2" t="s">
        <v>79</v>
      </c>
      <c r="X396" s="2" t="s">
        <v>300</v>
      </c>
      <c r="Y396" s="2" t="s">
        <v>785</v>
      </c>
      <c r="Z396" s="2" t="s">
        <v>81</v>
      </c>
      <c r="AA396" s="2" t="s">
        <v>1888</v>
      </c>
      <c r="AB396" s="2" t="s">
        <v>1889</v>
      </c>
      <c r="AC396" s="2" t="s">
        <v>59</v>
      </c>
      <c r="AD396" s="2" t="s">
        <v>1890</v>
      </c>
      <c r="AE396" s="2" t="str">
        <f>+VLOOKUP(H396,'Mapeo Ramos'!A:C,3,0)</f>
        <v>Responsabilidad Civil Empresa</v>
      </c>
      <c r="AF396" t="str">
        <f>+VLOOKUP(AE396,'Mapeo Ramos'!C:D,2,0)</f>
        <v>Responsabilidad Civil</v>
      </c>
      <c r="AG396" t="str">
        <f>+VLOOKUP(X396,'Mapeo Ramos'!I:J,2,0)</f>
        <v>ALLIANZ</v>
      </c>
      <c r="AH396">
        <f t="shared" si="6"/>
        <v>2</v>
      </c>
    </row>
    <row r="397" spans="1:34" ht="12.75" customHeight="1">
      <c r="A397" s="2" t="s">
        <v>2003</v>
      </c>
      <c r="B397" s="2" t="s">
        <v>2004</v>
      </c>
      <c r="C397" s="2" t="s">
        <v>2005</v>
      </c>
      <c r="D397" s="2" t="s">
        <v>75</v>
      </c>
      <c r="E397" s="3">
        <v>46054</v>
      </c>
      <c r="F397" s="3">
        <v>46071</v>
      </c>
      <c r="G397" s="2" t="s">
        <v>2006</v>
      </c>
      <c r="H397" s="2" t="s">
        <v>1674</v>
      </c>
      <c r="I397" s="2" t="s">
        <v>785</v>
      </c>
      <c r="J397" s="4">
        <v>99.97</v>
      </c>
      <c r="K397" t="s">
        <v>74</v>
      </c>
      <c r="L397" s="4">
        <v>15</v>
      </c>
      <c r="M397" t="s">
        <v>74</v>
      </c>
      <c r="N397" s="4">
        <v>15</v>
      </c>
      <c r="O397" t="s">
        <v>74</v>
      </c>
      <c r="P397" s="4">
        <v>0</v>
      </c>
      <c r="Q397" t="s">
        <v>74</v>
      </c>
      <c r="R397" s="2" t="s">
        <v>75</v>
      </c>
      <c r="S397" s="4" t="s">
        <v>76</v>
      </c>
      <c r="T397" t="s">
        <v>74</v>
      </c>
      <c r="U397" s="2" t="s">
        <v>650</v>
      </c>
      <c r="V397" s="2" t="s">
        <v>1447</v>
      </c>
      <c r="W397" s="2" t="s">
        <v>79</v>
      </c>
      <c r="X397" s="2" t="s">
        <v>300</v>
      </c>
      <c r="Y397" s="2" t="s">
        <v>785</v>
      </c>
      <c r="Z397" s="2" t="s">
        <v>81</v>
      </c>
      <c r="AA397" s="2" t="s">
        <v>372</v>
      </c>
      <c r="AB397" s="2" t="s">
        <v>719</v>
      </c>
      <c r="AC397" s="2" t="s">
        <v>168</v>
      </c>
      <c r="AD397" s="2" t="s">
        <v>2007</v>
      </c>
      <c r="AE397" s="2" t="str">
        <f>+VLOOKUP(H397,'Mapeo Ramos'!A:C,3,0)</f>
        <v>Responsabilidad Civil Empresa</v>
      </c>
      <c r="AF397" t="str">
        <f>+VLOOKUP(AE397,'Mapeo Ramos'!C:D,2,0)</f>
        <v>Responsabilidad Civil</v>
      </c>
      <c r="AG397" t="str">
        <f>+VLOOKUP(X397,'Mapeo Ramos'!I:J,2,0)</f>
        <v>ALLIANZ</v>
      </c>
      <c r="AH397">
        <f t="shared" si="6"/>
        <v>2</v>
      </c>
    </row>
    <row r="398" spans="1:34" ht="12.75" customHeight="1">
      <c r="A398" s="2" t="s">
        <v>2008</v>
      </c>
      <c r="B398" s="2" t="s">
        <v>2009</v>
      </c>
      <c r="C398" s="2" t="s">
        <v>2010</v>
      </c>
      <c r="D398" s="2" t="s">
        <v>75</v>
      </c>
      <c r="E398" s="3">
        <v>46023</v>
      </c>
      <c r="F398" s="3">
        <v>46034</v>
      </c>
      <c r="G398" s="2" t="s">
        <v>2011</v>
      </c>
      <c r="H398" s="2" t="s">
        <v>118</v>
      </c>
      <c r="I398" s="2" t="s">
        <v>119</v>
      </c>
      <c r="J398" s="4">
        <v>595.82000000000005</v>
      </c>
      <c r="K398" t="s">
        <v>74</v>
      </c>
      <c r="L398" s="4">
        <v>71.5</v>
      </c>
      <c r="M398" t="s">
        <v>74</v>
      </c>
      <c r="N398" s="4">
        <v>71.5</v>
      </c>
      <c r="O398" t="s">
        <v>74</v>
      </c>
      <c r="P398" s="4">
        <v>0</v>
      </c>
      <c r="Q398" t="s">
        <v>74</v>
      </c>
      <c r="R398" s="2" t="s">
        <v>75</v>
      </c>
      <c r="S398" s="4" t="s">
        <v>76</v>
      </c>
      <c r="T398" t="s">
        <v>74</v>
      </c>
      <c r="U398" s="2" t="s">
        <v>77</v>
      </c>
      <c r="V398" s="2" t="s">
        <v>1447</v>
      </c>
      <c r="W398" s="2" t="s">
        <v>79</v>
      </c>
      <c r="X398" s="2" t="s">
        <v>80</v>
      </c>
      <c r="Y398" s="2" t="s">
        <v>119</v>
      </c>
      <c r="Z398" s="2" t="s">
        <v>81</v>
      </c>
      <c r="AA398" s="2" t="s">
        <v>851</v>
      </c>
      <c r="AB398" s="2" t="s">
        <v>1881</v>
      </c>
      <c r="AC398" s="2" t="s">
        <v>168</v>
      </c>
      <c r="AD398" s="2" t="s">
        <v>2012</v>
      </c>
      <c r="AE398" s="2" t="str">
        <f>+VLOOKUP(H398,'Mapeo Ramos'!A:C,3,0)</f>
        <v>Autos Cat. 1</v>
      </c>
      <c r="AF398" t="str">
        <f>+VLOOKUP(AE398,'Mapeo Ramos'!C:D,2,0)</f>
        <v>Autos</v>
      </c>
      <c r="AG398" t="str">
        <f>+VLOOKUP(X398,'Mapeo Ramos'!I:J,2,0)</f>
        <v>OCCIDENT</v>
      </c>
      <c r="AH398">
        <f t="shared" si="6"/>
        <v>1</v>
      </c>
    </row>
    <row r="399" spans="1:34" ht="12.75" customHeight="1">
      <c r="A399" s="2" t="s">
        <v>2013</v>
      </c>
      <c r="B399" s="2" t="s">
        <v>2014</v>
      </c>
      <c r="C399" s="2" t="s">
        <v>2015</v>
      </c>
      <c r="D399" s="2" t="s">
        <v>75</v>
      </c>
      <c r="E399" s="3">
        <v>46023</v>
      </c>
      <c r="F399" s="3">
        <v>46027</v>
      </c>
      <c r="G399" s="2" t="s">
        <v>2016</v>
      </c>
      <c r="H399" s="2" t="s">
        <v>2017</v>
      </c>
      <c r="I399" s="2" t="s">
        <v>119</v>
      </c>
      <c r="J399" s="4">
        <v>116.56</v>
      </c>
      <c r="K399" t="s">
        <v>74</v>
      </c>
      <c r="L399" s="4">
        <v>11.66</v>
      </c>
      <c r="M399" t="s">
        <v>74</v>
      </c>
      <c r="N399" s="4">
        <v>11.66</v>
      </c>
      <c r="O399" t="s">
        <v>74</v>
      </c>
      <c r="P399" s="4">
        <v>0</v>
      </c>
      <c r="Q399" t="s">
        <v>74</v>
      </c>
      <c r="R399" s="2" t="s">
        <v>75</v>
      </c>
      <c r="S399" s="4" t="s">
        <v>76</v>
      </c>
      <c r="T399" t="s">
        <v>74</v>
      </c>
      <c r="U399" s="2" t="s">
        <v>77</v>
      </c>
      <c r="V399" s="2" t="s">
        <v>1454</v>
      </c>
      <c r="W399" s="2" t="s">
        <v>79</v>
      </c>
      <c r="X399" s="2" t="s">
        <v>80</v>
      </c>
      <c r="Y399" s="2" t="s">
        <v>119</v>
      </c>
      <c r="Z399" s="2" t="s">
        <v>81</v>
      </c>
      <c r="AA399" s="2" t="s">
        <v>1167</v>
      </c>
      <c r="AB399" s="2" t="s">
        <v>83</v>
      </c>
      <c r="AC399" s="2" t="s">
        <v>168</v>
      </c>
      <c r="AD399" s="2" t="s">
        <v>2018</v>
      </c>
      <c r="AE399" s="2" t="str">
        <f>+VLOOKUP(H399,'Mapeo Ramos'!A:C,3,0)</f>
        <v>Autos Cat. 2</v>
      </c>
      <c r="AF399" t="str">
        <f>+VLOOKUP(AE399,'Mapeo Ramos'!C:D,2,0)</f>
        <v>Flotas</v>
      </c>
      <c r="AG399" t="str">
        <f>+VLOOKUP(X399,'Mapeo Ramos'!I:J,2,0)</f>
        <v>OCCIDENT</v>
      </c>
      <c r="AH399">
        <f t="shared" si="6"/>
        <v>1</v>
      </c>
    </row>
    <row r="400" spans="1:34" ht="12.75" customHeight="1">
      <c r="A400" s="2" t="s">
        <v>2019</v>
      </c>
      <c r="B400" s="2" t="s">
        <v>2020</v>
      </c>
      <c r="C400" s="2" t="s">
        <v>2021</v>
      </c>
      <c r="D400" s="2" t="s">
        <v>75</v>
      </c>
      <c r="E400" s="3">
        <v>46023</v>
      </c>
      <c r="F400" s="3">
        <v>46023</v>
      </c>
      <c r="G400" s="2" t="s">
        <v>2022</v>
      </c>
      <c r="H400" s="2" t="s">
        <v>118</v>
      </c>
      <c r="I400" s="2" t="s">
        <v>119</v>
      </c>
      <c r="J400" s="4">
        <v>348.7</v>
      </c>
      <c r="K400" t="s">
        <v>74</v>
      </c>
      <c r="L400" s="4">
        <v>41.85</v>
      </c>
      <c r="M400" t="s">
        <v>74</v>
      </c>
      <c r="N400" s="4">
        <v>41.85</v>
      </c>
      <c r="O400" t="s">
        <v>74</v>
      </c>
      <c r="P400" s="4">
        <v>0</v>
      </c>
      <c r="Q400" t="s">
        <v>74</v>
      </c>
      <c r="R400" s="2" t="s">
        <v>75</v>
      </c>
      <c r="S400" s="4" t="s">
        <v>76</v>
      </c>
      <c r="T400" t="s">
        <v>74</v>
      </c>
      <c r="U400" s="2" t="s">
        <v>77</v>
      </c>
      <c r="V400" s="2" t="s">
        <v>1454</v>
      </c>
      <c r="W400" s="2" t="s">
        <v>79</v>
      </c>
      <c r="X400" s="2" t="s">
        <v>80</v>
      </c>
      <c r="Y400" s="2" t="s">
        <v>119</v>
      </c>
      <c r="Z400" s="2" t="s">
        <v>81</v>
      </c>
      <c r="AA400" s="2" t="s">
        <v>120</v>
      </c>
      <c r="AB400" s="2" t="s">
        <v>121</v>
      </c>
      <c r="AC400" s="2" t="s">
        <v>168</v>
      </c>
      <c r="AD400" s="2" t="s">
        <v>2023</v>
      </c>
      <c r="AE400" s="2" t="str">
        <f>+VLOOKUP(H400,'Mapeo Ramos'!A:C,3,0)</f>
        <v>Autos Cat. 1</v>
      </c>
      <c r="AF400" t="str">
        <f>+VLOOKUP(AE400,'Mapeo Ramos'!C:D,2,0)</f>
        <v>Autos</v>
      </c>
      <c r="AG400" t="str">
        <f>+VLOOKUP(X400,'Mapeo Ramos'!I:J,2,0)</f>
        <v>OCCIDENT</v>
      </c>
      <c r="AH400">
        <f t="shared" si="6"/>
        <v>1</v>
      </c>
    </row>
    <row r="401" spans="1:34" ht="12.75" customHeight="1">
      <c r="A401" s="2" t="s">
        <v>2024</v>
      </c>
      <c r="B401" s="2" t="s">
        <v>2025</v>
      </c>
      <c r="C401" s="2" t="s">
        <v>2026</v>
      </c>
      <c r="D401" s="2" t="s">
        <v>75</v>
      </c>
      <c r="E401" s="3">
        <v>46023</v>
      </c>
      <c r="F401" s="3">
        <v>46038</v>
      </c>
      <c r="G401" s="2" t="s">
        <v>2027</v>
      </c>
      <c r="H401" s="2" t="s">
        <v>118</v>
      </c>
      <c r="I401" s="2" t="s">
        <v>119</v>
      </c>
      <c r="J401" s="4">
        <v>388.38</v>
      </c>
      <c r="K401" t="s">
        <v>74</v>
      </c>
      <c r="L401" s="4">
        <v>46.61</v>
      </c>
      <c r="M401" t="s">
        <v>74</v>
      </c>
      <c r="N401" s="4">
        <v>46.61</v>
      </c>
      <c r="O401" t="s">
        <v>74</v>
      </c>
      <c r="P401" s="4">
        <v>0</v>
      </c>
      <c r="Q401" t="s">
        <v>74</v>
      </c>
      <c r="R401" s="2" t="s">
        <v>75</v>
      </c>
      <c r="S401" s="4" t="s">
        <v>76</v>
      </c>
      <c r="T401" t="s">
        <v>74</v>
      </c>
      <c r="U401" s="2" t="s">
        <v>77</v>
      </c>
      <c r="V401" s="2" t="s">
        <v>1447</v>
      </c>
      <c r="W401" s="2" t="s">
        <v>79</v>
      </c>
      <c r="X401" s="2" t="s">
        <v>80</v>
      </c>
      <c r="Y401" s="2" t="s">
        <v>119</v>
      </c>
      <c r="Z401" s="2" t="s">
        <v>81</v>
      </c>
      <c r="AA401" s="2" t="s">
        <v>919</v>
      </c>
      <c r="AB401" s="2" t="s">
        <v>920</v>
      </c>
      <c r="AC401" s="2" t="s">
        <v>168</v>
      </c>
      <c r="AD401" s="2" t="s">
        <v>2028</v>
      </c>
      <c r="AE401" s="2" t="str">
        <f>+VLOOKUP(H401,'Mapeo Ramos'!A:C,3,0)</f>
        <v>Autos Cat. 1</v>
      </c>
      <c r="AF401" t="str">
        <f>+VLOOKUP(AE401,'Mapeo Ramos'!C:D,2,0)</f>
        <v>Autos</v>
      </c>
      <c r="AG401" t="str">
        <f>+VLOOKUP(X401,'Mapeo Ramos'!I:J,2,0)</f>
        <v>OCCIDENT</v>
      </c>
      <c r="AH401">
        <f t="shared" si="6"/>
        <v>1</v>
      </c>
    </row>
    <row r="402" spans="1:34" ht="12.75" customHeight="1">
      <c r="A402" s="2" t="s">
        <v>2029</v>
      </c>
      <c r="B402" s="2" t="s">
        <v>2030</v>
      </c>
      <c r="C402" s="2" t="s">
        <v>2031</v>
      </c>
      <c r="D402" s="2" t="s">
        <v>75</v>
      </c>
      <c r="E402" s="3">
        <v>46023</v>
      </c>
      <c r="F402" s="3">
        <v>46036</v>
      </c>
      <c r="G402" s="2" t="s">
        <v>2032</v>
      </c>
      <c r="H402" s="2" t="s">
        <v>118</v>
      </c>
      <c r="I402" s="2" t="s">
        <v>119</v>
      </c>
      <c r="J402" s="4">
        <v>259.17</v>
      </c>
      <c r="K402" t="s">
        <v>74</v>
      </c>
      <c r="L402" s="4">
        <v>31.1</v>
      </c>
      <c r="M402" t="s">
        <v>74</v>
      </c>
      <c r="N402" s="4">
        <v>31.1</v>
      </c>
      <c r="O402" t="s">
        <v>74</v>
      </c>
      <c r="P402" s="4">
        <v>0</v>
      </c>
      <c r="Q402" t="s">
        <v>74</v>
      </c>
      <c r="R402" s="2" t="s">
        <v>75</v>
      </c>
      <c r="S402" s="4" t="s">
        <v>76</v>
      </c>
      <c r="T402" t="s">
        <v>74</v>
      </c>
      <c r="U402" s="2" t="s">
        <v>77</v>
      </c>
      <c r="V402" s="2" t="s">
        <v>1447</v>
      </c>
      <c r="W402" s="2" t="s">
        <v>79</v>
      </c>
      <c r="X402" s="2" t="s">
        <v>80</v>
      </c>
      <c r="Y402" s="2" t="s">
        <v>119</v>
      </c>
      <c r="Z402" s="2" t="s">
        <v>81</v>
      </c>
      <c r="AA402" s="2" t="s">
        <v>507</v>
      </c>
      <c r="AB402" s="2" t="s">
        <v>508</v>
      </c>
      <c r="AC402" s="2" t="s">
        <v>168</v>
      </c>
      <c r="AD402" s="2" t="s">
        <v>2033</v>
      </c>
      <c r="AE402" s="2" t="str">
        <f>+VLOOKUP(H402,'Mapeo Ramos'!A:C,3,0)</f>
        <v>Autos Cat. 1</v>
      </c>
      <c r="AF402" t="str">
        <f>+VLOOKUP(AE402,'Mapeo Ramos'!C:D,2,0)</f>
        <v>Autos</v>
      </c>
      <c r="AG402" t="str">
        <f>+VLOOKUP(X402,'Mapeo Ramos'!I:J,2,0)</f>
        <v>OCCIDENT</v>
      </c>
      <c r="AH402">
        <f t="shared" si="6"/>
        <v>1</v>
      </c>
    </row>
    <row r="403" spans="1:34" ht="12.75" customHeight="1">
      <c r="A403" s="2" t="s">
        <v>2034</v>
      </c>
      <c r="B403" s="2" t="s">
        <v>2035</v>
      </c>
      <c r="C403" s="2" t="s">
        <v>2036</v>
      </c>
      <c r="D403" s="2" t="s">
        <v>75</v>
      </c>
      <c r="E403" s="3">
        <v>46023</v>
      </c>
      <c r="F403" s="3">
        <v>46034</v>
      </c>
      <c r="G403" s="2" t="s">
        <v>2037</v>
      </c>
      <c r="H403" s="2" t="s">
        <v>2017</v>
      </c>
      <c r="I403" s="2" t="s">
        <v>119</v>
      </c>
      <c r="J403" s="4">
        <v>161.47</v>
      </c>
      <c r="K403" t="s">
        <v>74</v>
      </c>
      <c r="L403" s="4">
        <v>16.14</v>
      </c>
      <c r="M403" t="s">
        <v>74</v>
      </c>
      <c r="N403" s="4">
        <v>16.14</v>
      </c>
      <c r="O403" t="s">
        <v>74</v>
      </c>
      <c r="P403" s="4">
        <v>0</v>
      </c>
      <c r="Q403" t="s">
        <v>74</v>
      </c>
      <c r="R403" s="2" t="s">
        <v>75</v>
      </c>
      <c r="S403" s="4" t="s">
        <v>76</v>
      </c>
      <c r="T403" t="s">
        <v>74</v>
      </c>
      <c r="U403" s="2" t="s">
        <v>77</v>
      </c>
      <c r="V403" s="2" t="s">
        <v>1447</v>
      </c>
      <c r="W403" s="2" t="s">
        <v>79</v>
      </c>
      <c r="X403" s="2" t="s">
        <v>80</v>
      </c>
      <c r="Y403" s="2" t="s">
        <v>119</v>
      </c>
      <c r="Z403" s="2" t="s">
        <v>81</v>
      </c>
      <c r="AA403" s="2" t="s">
        <v>1791</v>
      </c>
      <c r="AB403" s="2" t="s">
        <v>1792</v>
      </c>
      <c r="AC403" s="2" t="s">
        <v>59</v>
      </c>
      <c r="AD403" s="2" t="s">
        <v>2038</v>
      </c>
      <c r="AE403" s="2" t="str">
        <f>+VLOOKUP(H403,'Mapeo Ramos'!A:C,3,0)</f>
        <v>Autos Cat. 2</v>
      </c>
      <c r="AF403" t="str">
        <f>+VLOOKUP(AE403,'Mapeo Ramos'!C:D,2,0)</f>
        <v>Flotas</v>
      </c>
      <c r="AG403" t="str">
        <f>+VLOOKUP(X403,'Mapeo Ramos'!I:J,2,0)</f>
        <v>OCCIDENT</v>
      </c>
      <c r="AH403">
        <f t="shared" si="6"/>
        <v>1</v>
      </c>
    </row>
    <row r="404" spans="1:34" ht="12.75" customHeight="1">
      <c r="A404" s="2" t="s">
        <v>2039</v>
      </c>
      <c r="B404" s="2" t="s">
        <v>2040</v>
      </c>
      <c r="C404" s="2" t="s">
        <v>2041</v>
      </c>
      <c r="D404" s="2" t="s">
        <v>75</v>
      </c>
      <c r="E404" s="3">
        <v>46023</v>
      </c>
      <c r="F404" s="3">
        <v>46053</v>
      </c>
      <c r="G404" s="2" t="s">
        <v>1983</v>
      </c>
      <c r="H404" s="2" t="s">
        <v>2017</v>
      </c>
      <c r="I404" s="2" t="s">
        <v>119</v>
      </c>
      <c r="J404" s="4">
        <v>29.89</v>
      </c>
      <c r="K404" t="s">
        <v>74</v>
      </c>
      <c r="L404" s="4">
        <v>2.99</v>
      </c>
      <c r="M404" t="s">
        <v>74</v>
      </c>
      <c r="N404" s="4">
        <v>2.99</v>
      </c>
      <c r="O404" t="s">
        <v>74</v>
      </c>
      <c r="P404" s="4">
        <v>0</v>
      </c>
      <c r="Q404" t="s">
        <v>74</v>
      </c>
      <c r="R404" s="2" t="s">
        <v>75</v>
      </c>
      <c r="S404" s="4" t="s">
        <v>76</v>
      </c>
      <c r="T404" t="s">
        <v>74</v>
      </c>
      <c r="U404" s="2" t="s">
        <v>77</v>
      </c>
      <c r="V404" s="2" t="s">
        <v>1447</v>
      </c>
      <c r="W404" s="2" t="s">
        <v>79</v>
      </c>
      <c r="X404" s="2" t="s">
        <v>80</v>
      </c>
      <c r="Y404" s="2" t="s">
        <v>119</v>
      </c>
      <c r="Z404" s="2" t="s">
        <v>81</v>
      </c>
      <c r="AA404" s="2" t="s">
        <v>542</v>
      </c>
      <c r="AB404" s="2" t="s">
        <v>83</v>
      </c>
      <c r="AC404" s="2" t="s">
        <v>59</v>
      </c>
      <c r="AD404" s="2" t="s">
        <v>1984</v>
      </c>
      <c r="AE404" s="2" t="str">
        <f>+VLOOKUP(H404,'Mapeo Ramos'!A:C,3,0)</f>
        <v>Autos Cat. 2</v>
      </c>
      <c r="AF404" t="str">
        <f>+VLOOKUP(AE404,'Mapeo Ramos'!C:D,2,0)</f>
        <v>Flotas</v>
      </c>
      <c r="AG404" t="str">
        <f>+VLOOKUP(X404,'Mapeo Ramos'!I:J,2,0)</f>
        <v>OCCIDENT</v>
      </c>
      <c r="AH404">
        <f t="shared" si="6"/>
        <v>1</v>
      </c>
    </row>
    <row r="405" spans="1:34" ht="12.75" customHeight="1">
      <c r="A405" s="2" t="s">
        <v>2042</v>
      </c>
      <c r="B405" s="2" t="s">
        <v>2043</v>
      </c>
      <c r="C405" s="2" t="s">
        <v>2044</v>
      </c>
      <c r="D405" s="2" t="s">
        <v>75</v>
      </c>
      <c r="E405" s="3">
        <v>46023</v>
      </c>
      <c r="F405" s="3">
        <v>46033</v>
      </c>
      <c r="G405" s="2" t="s">
        <v>2045</v>
      </c>
      <c r="H405" s="2" t="s">
        <v>2017</v>
      </c>
      <c r="I405" s="2" t="s">
        <v>119</v>
      </c>
      <c r="J405" s="4">
        <v>151.08000000000001</v>
      </c>
      <c r="K405" t="s">
        <v>74</v>
      </c>
      <c r="L405" s="4">
        <v>15.11</v>
      </c>
      <c r="M405" t="s">
        <v>74</v>
      </c>
      <c r="N405" s="4">
        <v>15.11</v>
      </c>
      <c r="O405" t="s">
        <v>74</v>
      </c>
      <c r="P405" s="4">
        <v>0</v>
      </c>
      <c r="Q405" t="s">
        <v>74</v>
      </c>
      <c r="R405" s="2" t="s">
        <v>75</v>
      </c>
      <c r="S405" s="4" t="s">
        <v>76</v>
      </c>
      <c r="T405" t="s">
        <v>74</v>
      </c>
      <c r="U405" s="2" t="s">
        <v>77</v>
      </c>
      <c r="V405" s="2" t="s">
        <v>1447</v>
      </c>
      <c r="W405" s="2" t="s">
        <v>79</v>
      </c>
      <c r="X405" s="2" t="s">
        <v>80</v>
      </c>
      <c r="Y405" s="2" t="s">
        <v>119</v>
      </c>
      <c r="Z405" s="2" t="s">
        <v>81</v>
      </c>
      <c r="AA405" s="2" t="s">
        <v>2046</v>
      </c>
      <c r="AB405" s="2" t="s">
        <v>2047</v>
      </c>
      <c r="AC405" s="2" t="s">
        <v>59</v>
      </c>
      <c r="AD405" s="2" t="s">
        <v>2048</v>
      </c>
      <c r="AE405" s="2" t="str">
        <f>+VLOOKUP(H405,'Mapeo Ramos'!A:C,3,0)</f>
        <v>Autos Cat. 2</v>
      </c>
      <c r="AF405" t="str">
        <f>+VLOOKUP(AE405,'Mapeo Ramos'!C:D,2,0)</f>
        <v>Flotas</v>
      </c>
      <c r="AG405" t="str">
        <f>+VLOOKUP(X405,'Mapeo Ramos'!I:J,2,0)</f>
        <v>OCCIDENT</v>
      </c>
      <c r="AH405">
        <f t="shared" si="6"/>
        <v>1</v>
      </c>
    </row>
    <row r="406" spans="1:34" ht="12.75" customHeight="1">
      <c r="A406" s="2" t="s">
        <v>2049</v>
      </c>
      <c r="B406" s="2" t="s">
        <v>2050</v>
      </c>
      <c r="C406" s="2" t="s">
        <v>2051</v>
      </c>
      <c r="D406" s="2" t="s">
        <v>75</v>
      </c>
      <c r="E406" s="3">
        <v>46023</v>
      </c>
      <c r="F406" s="3">
        <v>46035</v>
      </c>
      <c r="G406" s="2" t="s">
        <v>2052</v>
      </c>
      <c r="H406" s="2" t="s">
        <v>118</v>
      </c>
      <c r="I406" s="2" t="s">
        <v>119</v>
      </c>
      <c r="J406" s="4">
        <v>383.63</v>
      </c>
      <c r="K406" t="s">
        <v>74</v>
      </c>
      <c r="L406" s="4">
        <v>46.03</v>
      </c>
      <c r="M406" t="s">
        <v>74</v>
      </c>
      <c r="N406" s="4">
        <v>46.03</v>
      </c>
      <c r="O406" t="s">
        <v>74</v>
      </c>
      <c r="P406" s="4">
        <v>0</v>
      </c>
      <c r="Q406" t="s">
        <v>74</v>
      </c>
      <c r="R406" s="2" t="s">
        <v>75</v>
      </c>
      <c r="S406" s="4" t="s">
        <v>76</v>
      </c>
      <c r="T406" t="s">
        <v>74</v>
      </c>
      <c r="U406" s="2" t="s">
        <v>77</v>
      </c>
      <c r="V406" s="2" t="s">
        <v>1447</v>
      </c>
      <c r="W406" s="2" t="s">
        <v>79</v>
      </c>
      <c r="X406" s="2" t="s">
        <v>80</v>
      </c>
      <c r="Y406" s="2" t="s">
        <v>119</v>
      </c>
      <c r="Z406" s="2" t="s">
        <v>81</v>
      </c>
      <c r="AA406" s="2" t="s">
        <v>2053</v>
      </c>
      <c r="AB406" s="2" t="s">
        <v>2054</v>
      </c>
      <c r="AC406" s="2" t="s">
        <v>168</v>
      </c>
      <c r="AD406" s="2" t="s">
        <v>2055</v>
      </c>
      <c r="AE406" s="2" t="str">
        <f>+VLOOKUP(H406,'Mapeo Ramos'!A:C,3,0)</f>
        <v>Autos Cat. 1</v>
      </c>
      <c r="AF406" t="str">
        <f>+VLOOKUP(AE406,'Mapeo Ramos'!C:D,2,0)</f>
        <v>Autos</v>
      </c>
      <c r="AG406" t="str">
        <f>+VLOOKUP(X406,'Mapeo Ramos'!I:J,2,0)</f>
        <v>OCCIDENT</v>
      </c>
      <c r="AH406">
        <f t="shared" si="6"/>
        <v>1</v>
      </c>
    </row>
    <row r="407" spans="1:34" ht="12.75" customHeight="1">
      <c r="A407" s="2" t="s">
        <v>2056</v>
      </c>
      <c r="B407" s="2" t="s">
        <v>2057</v>
      </c>
      <c r="C407" s="2" t="s">
        <v>2058</v>
      </c>
      <c r="D407" s="2" t="s">
        <v>75</v>
      </c>
      <c r="E407" s="3">
        <v>46023</v>
      </c>
      <c r="F407" s="3">
        <v>46049</v>
      </c>
      <c r="G407" s="2" t="s">
        <v>2059</v>
      </c>
      <c r="H407" s="2" t="s">
        <v>118</v>
      </c>
      <c r="I407" s="2" t="s">
        <v>119</v>
      </c>
      <c r="J407" s="4">
        <v>311.72000000000003</v>
      </c>
      <c r="K407" t="s">
        <v>74</v>
      </c>
      <c r="L407" s="4">
        <v>37.409999999999997</v>
      </c>
      <c r="M407" t="s">
        <v>74</v>
      </c>
      <c r="N407" s="4">
        <v>37.409999999999997</v>
      </c>
      <c r="O407" t="s">
        <v>74</v>
      </c>
      <c r="P407" s="4">
        <v>0</v>
      </c>
      <c r="Q407" t="s">
        <v>74</v>
      </c>
      <c r="R407" s="2" t="s">
        <v>75</v>
      </c>
      <c r="S407" s="4" t="s">
        <v>76</v>
      </c>
      <c r="T407" t="s">
        <v>74</v>
      </c>
      <c r="U407" s="2" t="s">
        <v>77</v>
      </c>
      <c r="V407" s="2" t="s">
        <v>1766</v>
      </c>
      <c r="W407" s="2" t="s">
        <v>79</v>
      </c>
      <c r="X407" s="2" t="s">
        <v>80</v>
      </c>
      <c r="Y407" s="2" t="s">
        <v>119</v>
      </c>
      <c r="Z407" s="2" t="s">
        <v>81</v>
      </c>
      <c r="AA407" s="2" t="s">
        <v>447</v>
      </c>
      <c r="AB407" s="2" t="s">
        <v>448</v>
      </c>
      <c r="AC407" s="2" t="s">
        <v>168</v>
      </c>
      <c r="AD407" s="2" t="s">
        <v>2060</v>
      </c>
      <c r="AE407" s="2" t="str">
        <f>+VLOOKUP(H407,'Mapeo Ramos'!A:C,3,0)</f>
        <v>Autos Cat. 1</v>
      </c>
      <c r="AF407" t="str">
        <f>+VLOOKUP(AE407,'Mapeo Ramos'!C:D,2,0)</f>
        <v>Autos</v>
      </c>
      <c r="AG407" t="str">
        <f>+VLOOKUP(X407,'Mapeo Ramos'!I:J,2,0)</f>
        <v>OCCIDENT</v>
      </c>
      <c r="AH407">
        <f t="shared" si="6"/>
        <v>1</v>
      </c>
    </row>
    <row r="408" spans="1:34" ht="12.75" customHeight="1">
      <c r="A408" s="2" t="s">
        <v>2061</v>
      </c>
      <c r="B408" s="2" t="s">
        <v>2062</v>
      </c>
      <c r="C408" s="2" t="s">
        <v>2063</v>
      </c>
      <c r="D408" s="2" t="s">
        <v>75</v>
      </c>
      <c r="E408" s="3">
        <v>46023</v>
      </c>
      <c r="F408" s="3">
        <v>46023</v>
      </c>
      <c r="G408" s="2" t="s">
        <v>2064</v>
      </c>
      <c r="H408" s="2" t="s">
        <v>118</v>
      </c>
      <c r="I408" s="2" t="s">
        <v>119</v>
      </c>
      <c r="J408" s="4">
        <v>2170.14</v>
      </c>
      <c r="K408" t="s">
        <v>74</v>
      </c>
      <c r="L408" s="4">
        <v>260.42</v>
      </c>
      <c r="M408" t="s">
        <v>74</v>
      </c>
      <c r="N408" s="4">
        <v>260.42</v>
      </c>
      <c r="O408" t="s">
        <v>74</v>
      </c>
      <c r="P408" s="4">
        <v>0</v>
      </c>
      <c r="Q408" t="s">
        <v>74</v>
      </c>
      <c r="R408" s="2" t="s">
        <v>75</v>
      </c>
      <c r="S408" s="4" t="s">
        <v>76</v>
      </c>
      <c r="T408" t="s">
        <v>74</v>
      </c>
      <c r="U408" s="2" t="s">
        <v>77</v>
      </c>
      <c r="V408" s="2" t="s">
        <v>1454</v>
      </c>
      <c r="W408" s="2" t="s">
        <v>79</v>
      </c>
      <c r="X408" s="2" t="s">
        <v>80</v>
      </c>
      <c r="Y408" s="2" t="s">
        <v>119</v>
      </c>
      <c r="Z408" s="2" t="s">
        <v>81</v>
      </c>
      <c r="AA408" s="2" t="s">
        <v>1869</v>
      </c>
      <c r="AB408" s="2" t="s">
        <v>2065</v>
      </c>
      <c r="AC408" s="2" t="s">
        <v>168</v>
      </c>
      <c r="AD408" s="2" t="s">
        <v>2066</v>
      </c>
      <c r="AE408" s="2" t="str">
        <f>+VLOOKUP(H408,'Mapeo Ramos'!A:C,3,0)</f>
        <v>Autos Cat. 1</v>
      </c>
      <c r="AF408" t="str">
        <f>+VLOOKUP(AE408,'Mapeo Ramos'!C:D,2,0)</f>
        <v>Autos</v>
      </c>
      <c r="AG408" t="str">
        <f>+VLOOKUP(X408,'Mapeo Ramos'!I:J,2,0)</f>
        <v>OCCIDENT</v>
      </c>
      <c r="AH408">
        <f t="shared" si="6"/>
        <v>1</v>
      </c>
    </row>
    <row r="409" spans="1:34" ht="12.75" customHeight="1">
      <c r="A409" s="2" t="s">
        <v>2067</v>
      </c>
      <c r="B409" s="2" t="s">
        <v>2068</v>
      </c>
      <c r="C409" s="2" t="s">
        <v>2069</v>
      </c>
      <c r="D409" s="2" t="s">
        <v>75</v>
      </c>
      <c r="E409" s="3">
        <v>46023</v>
      </c>
      <c r="F409" s="3">
        <v>46023</v>
      </c>
      <c r="G409" s="2" t="s">
        <v>2070</v>
      </c>
      <c r="H409" s="2" t="s">
        <v>118</v>
      </c>
      <c r="I409" s="2" t="s">
        <v>119</v>
      </c>
      <c r="J409" s="4">
        <v>306.52999999999997</v>
      </c>
      <c r="K409" t="s">
        <v>74</v>
      </c>
      <c r="L409" s="4">
        <v>36.78</v>
      </c>
      <c r="M409" t="s">
        <v>74</v>
      </c>
      <c r="N409" s="4">
        <v>36.78</v>
      </c>
      <c r="O409" t="s">
        <v>74</v>
      </c>
      <c r="P409" s="4">
        <v>0</v>
      </c>
      <c r="Q409" t="s">
        <v>74</v>
      </c>
      <c r="R409" s="2" t="s">
        <v>75</v>
      </c>
      <c r="S409" s="4" t="s">
        <v>76</v>
      </c>
      <c r="T409" t="s">
        <v>74</v>
      </c>
      <c r="U409" s="2" t="s">
        <v>77</v>
      </c>
      <c r="V409" s="2" t="s">
        <v>1454</v>
      </c>
      <c r="W409" s="2" t="s">
        <v>79</v>
      </c>
      <c r="X409" s="2" t="s">
        <v>80</v>
      </c>
      <c r="Y409" s="2" t="s">
        <v>119</v>
      </c>
      <c r="Z409" s="2" t="s">
        <v>81</v>
      </c>
      <c r="AA409" s="2" t="s">
        <v>1186</v>
      </c>
      <c r="AB409" s="2" t="s">
        <v>1187</v>
      </c>
      <c r="AC409" s="2" t="s">
        <v>168</v>
      </c>
      <c r="AD409" s="2" t="s">
        <v>2071</v>
      </c>
      <c r="AE409" s="2" t="str">
        <f>+VLOOKUP(H409,'Mapeo Ramos'!A:C,3,0)</f>
        <v>Autos Cat. 1</v>
      </c>
      <c r="AF409" t="str">
        <f>+VLOOKUP(AE409,'Mapeo Ramos'!C:D,2,0)</f>
        <v>Autos</v>
      </c>
      <c r="AG409" t="str">
        <f>+VLOOKUP(X409,'Mapeo Ramos'!I:J,2,0)</f>
        <v>OCCIDENT</v>
      </c>
      <c r="AH409">
        <f t="shared" si="6"/>
        <v>1</v>
      </c>
    </row>
    <row r="410" spans="1:34" ht="12.75" customHeight="1">
      <c r="A410" s="2" t="s">
        <v>2072</v>
      </c>
      <c r="B410" s="2" t="s">
        <v>2073</v>
      </c>
      <c r="C410" s="2" t="s">
        <v>2074</v>
      </c>
      <c r="D410" s="2" t="s">
        <v>75</v>
      </c>
      <c r="E410" s="3">
        <v>46023</v>
      </c>
      <c r="F410" s="3">
        <v>46053</v>
      </c>
      <c r="G410" s="2" t="s">
        <v>1759</v>
      </c>
      <c r="H410" s="2" t="s">
        <v>2017</v>
      </c>
      <c r="I410" s="2" t="s">
        <v>119</v>
      </c>
      <c r="J410" s="4">
        <v>196.14</v>
      </c>
      <c r="K410" t="s">
        <v>74</v>
      </c>
      <c r="L410" s="4">
        <v>19.62</v>
      </c>
      <c r="M410" t="s">
        <v>74</v>
      </c>
      <c r="N410" s="4">
        <v>19.62</v>
      </c>
      <c r="O410" t="s">
        <v>74</v>
      </c>
      <c r="P410" s="4">
        <v>0</v>
      </c>
      <c r="Q410" t="s">
        <v>74</v>
      </c>
      <c r="R410" s="2" t="s">
        <v>75</v>
      </c>
      <c r="S410" s="4" t="s">
        <v>76</v>
      </c>
      <c r="T410" t="s">
        <v>74</v>
      </c>
      <c r="U410" s="2" t="s">
        <v>77</v>
      </c>
      <c r="V410" s="2" t="s">
        <v>1447</v>
      </c>
      <c r="W410" s="2" t="s">
        <v>79</v>
      </c>
      <c r="X410" s="2" t="s">
        <v>80</v>
      </c>
      <c r="Y410" s="2" t="s">
        <v>119</v>
      </c>
      <c r="Z410" s="2" t="s">
        <v>81</v>
      </c>
      <c r="AA410" s="2" t="s">
        <v>82</v>
      </c>
      <c r="AB410" s="2" t="s">
        <v>83</v>
      </c>
      <c r="AC410" s="2" t="s">
        <v>59</v>
      </c>
      <c r="AD410" s="2" t="s">
        <v>1761</v>
      </c>
      <c r="AE410" s="2" t="str">
        <f>+VLOOKUP(H410,'Mapeo Ramos'!A:C,3,0)</f>
        <v>Autos Cat. 2</v>
      </c>
      <c r="AF410" t="str">
        <f>+VLOOKUP(AE410,'Mapeo Ramos'!C:D,2,0)</f>
        <v>Flotas</v>
      </c>
      <c r="AG410" t="str">
        <f>+VLOOKUP(X410,'Mapeo Ramos'!I:J,2,0)</f>
        <v>OCCIDENT</v>
      </c>
      <c r="AH410">
        <f t="shared" si="6"/>
        <v>1</v>
      </c>
    </row>
    <row r="411" spans="1:34" ht="12.75" customHeight="1">
      <c r="A411" s="2" t="s">
        <v>2075</v>
      </c>
      <c r="B411" s="2" t="s">
        <v>2076</v>
      </c>
      <c r="C411" s="2" t="s">
        <v>2077</v>
      </c>
      <c r="D411" s="2" t="s">
        <v>75</v>
      </c>
      <c r="E411" s="3">
        <v>46023</v>
      </c>
      <c r="F411" s="3">
        <v>46053</v>
      </c>
      <c r="G411" s="2" t="s">
        <v>1759</v>
      </c>
      <c r="H411" s="2" t="s">
        <v>118</v>
      </c>
      <c r="I411" s="2" t="s">
        <v>119</v>
      </c>
      <c r="J411" s="4">
        <v>719.37</v>
      </c>
      <c r="K411" t="s">
        <v>74</v>
      </c>
      <c r="L411" s="4">
        <v>86.32</v>
      </c>
      <c r="M411" t="s">
        <v>74</v>
      </c>
      <c r="N411" s="4">
        <v>86.32</v>
      </c>
      <c r="O411" t="s">
        <v>74</v>
      </c>
      <c r="P411" s="4">
        <v>0</v>
      </c>
      <c r="Q411" t="s">
        <v>74</v>
      </c>
      <c r="R411" s="2" t="s">
        <v>75</v>
      </c>
      <c r="S411" s="4" t="s">
        <v>76</v>
      </c>
      <c r="T411" t="s">
        <v>74</v>
      </c>
      <c r="U411" s="2" t="s">
        <v>77</v>
      </c>
      <c r="V411" s="2" t="s">
        <v>1447</v>
      </c>
      <c r="W411" s="2" t="s">
        <v>79</v>
      </c>
      <c r="X411" s="2" t="s">
        <v>80</v>
      </c>
      <c r="Y411" s="2" t="s">
        <v>119</v>
      </c>
      <c r="Z411" s="2" t="s">
        <v>81</v>
      </c>
      <c r="AA411" s="2" t="s">
        <v>82</v>
      </c>
      <c r="AB411" s="2" t="s">
        <v>83</v>
      </c>
      <c r="AC411" s="2" t="s">
        <v>59</v>
      </c>
      <c r="AD411" s="2" t="s">
        <v>1761</v>
      </c>
      <c r="AE411" s="2" t="str">
        <f>+VLOOKUP(H411,'Mapeo Ramos'!A:C,3,0)</f>
        <v>Autos Cat. 1</v>
      </c>
      <c r="AF411" t="str">
        <f>+VLOOKUP(AE411,'Mapeo Ramos'!C:D,2,0)</f>
        <v>Autos</v>
      </c>
      <c r="AG411" t="str">
        <f>+VLOOKUP(X411,'Mapeo Ramos'!I:J,2,0)</f>
        <v>OCCIDENT</v>
      </c>
      <c r="AH411">
        <f t="shared" si="6"/>
        <v>1</v>
      </c>
    </row>
    <row r="412" spans="1:34" ht="12.75" customHeight="1">
      <c r="A412" s="2" t="s">
        <v>2078</v>
      </c>
      <c r="B412" s="2" t="s">
        <v>2079</v>
      </c>
      <c r="C412" s="2" t="s">
        <v>2080</v>
      </c>
      <c r="D412" s="2" t="s">
        <v>75</v>
      </c>
      <c r="E412" s="3">
        <v>46023</v>
      </c>
      <c r="F412" s="3">
        <v>46023</v>
      </c>
      <c r="G412" s="2" t="s">
        <v>2081</v>
      </c>
      <c r="H412" s="2" t="s">
        <v>118</v>
      </c>
      <c r="I412" s="2" t="s">
        <v>119</v>
      </c>
      <c r="J412" s="4">
        <v>275.43</v>
      </c>
      <c r="K412" t="s">
        <v>74</v>
      </c>
      <c r="L412" s="4">
        <v>33.049999999999997</v>
      </c>
      <c r="M412" t="s">
        <v>74</v>
      </c>
      <c r="N412" s="4">
        <v>33.049999999999997</v>
      </c>
      <c r="O412" t="s">
        <v>74</v>
      </c>
      <c r="P412" s="4">
        <v>0</v>
      </c>
      <c r="Q412" t="s">
        <v>74</v>
      </c>
      <c r="R412" s="2" t="s">
        <v>75</v>
      </c>
      <c r="S412" s="4" t="s">
        <v>76</v>
      </c>
      <c r="T412" t="s">
        <v>74</v>
      </c>
      <c r="U412" s="2" t="s">
        <v>77</v>
      </c>
      <c r="V412" s="2" t="s">
        <v>1454</v>
      </c>
      <c r="W412" s="2" t="s">
        <v>79</v>
      </c>
      <c r="X412" s="2" t="s">
        <v>80</v>
      </c>
      <c r="Y412" s="2" t="s">
        <v>119</v>
      </c>
      <c r="Z412" s="2" t="s">
        <v>81</v>
      </c>
      <c r="AA412" s="2" t="s">
        <v>568</v>
      </c>
      <c r="AB412" s="2" t="s">
        <v>83</v>
      </c>
      <c r="AC412" s="2" t="s">
        <v>168</v>
      </c>
      <c r="AD412" s="2" t="s">
        <v>2082</v>
      </c>
      <c r="AE412" s="2" t="str">
        <f>+VLOOKUP(H412,'Mapeo Ramos'!A:C,3,0)</f>
        <v>Autos Cat. 1</v>
      </c>
      <c r="AF412" t="str">
        <f>+VLOOKUP(AE412,'Mapeo Ramos'!C:D,2,0)</f>
        <v>Autos</v>
      </c>
      <c r="AG412" t="str">
        <f>+VLOOKUP(X412,'Mapeo Ramos'!I:J,2,0)</f>
        <v>OCCIDENT</v>
      </c>
      <c r="AH412">
        <f t="shared" si="6"/>
        <v>1</v>
      </c>
    </row>
    <row r="413" spans="1:34" ht="12.75" customHeight="1">
      <c r="A413" s="2" t="s">
        <v>2083</v>
      </c>
      <c r="B413" s="2" t="s">
        <v>2084</v>
      </c>
      <c r="C413" s="2" t="s">
        <v>2085</v>
      </c>
      <c r="D413" s="2" t="s">
        <v>75</v>
      </c>
      <c r="E413" s="3">
        <v>46023</v>
      </c>
      <c r="F413" s="3">
        <v>46023</v>
      </c>
      <c r="G413" s="2" t="s">
        <v>2086</v>
      </c>
      <c r="H413" s="2" t="s">
        <v>118</v>
      </c>
      <c r="I413" s="2" t="s">
        <v>119</v>
      </c>
      <c r="J413" s="4">
        <v>563.5</v>
      </c>
      <c r="K413" t="s">
        <v>74</v>
      </c>
      <c r="L413" s="4">
        <v>67.62</v>
      </c>
      <c r="M413" t="s">
        <v>74</v>
      </c>
      <c r="N413" s="4">
        <v>67.62</v>
      </c>
      <c r="O413" t="s">
        <v>74</v>
      </c>
      <c r="P413" s="4">
        <v>0</v>
      </c>
      <c r="Q413" t="s">
        <v>74</v>
      </c>
      <c r="R413" s="2" t="s">
        <v>75</v>
      </c>
      <c r="S413" s="4" t="s">
        <v>76</v>
      </c>
      <c r="T413" t="s">
        <v>74</v>
      </c>
      <c r="U413" s="2" t="s">
        <v>77</v>
      </c>
      <c r="V413" s="2" t="s">
        <v>1454</v>
      </c>
      <c r="W413" s="2" t="s">
        <v>79</v>
      </c>
      <c r="X413" s="2" t="s">
        <v>80</v>
      </c>
      <c r="Y413" s="2" t="s">
        <v>119</v>
      </c>
      <c r="Z413" s="2" t="s">
        <v>81</v>
      </c>
      <c r="AA413" s="2" t="s">
        <v>2087</v>
      </c>
      <c r="AB413" s="2" t="s">
        <v>2088</v>
      </c>
      <c r="AC413" s="2" t="s">
        <v>168</v>
      </c>
      <c r="AD413" s="2" t="s">
        <v>2089</v>
      </c>
      <c r="AE413" s="2" t="str">
        <f>+VLOOKUP(H413,'Mapeo Ramos'!A:C,3,0)</f>
        <v>Autos Cat. 1</v>
      </c>
      <c r="AF413" t="str">
        <f>+VLOOKUP(AE413,'Mapeo Ramos'!C:D,2,0)</f>
        <v>Autos</v>
      </c>
      <c r="AG413" t="str">
        <f>+VLOOKUP(X413,'Mapeo Ramos'!I:J,2,0)</f>
        <v>OCCIDENT</v>
      </c>
      <c r="AH413">
        <f t="shared" si="6"/>
        <v>1</v>
      </c>
    </row>
    <row r="414" spans="1:34" ht="12.75" customHeight="1">
      <c r="A414" s="2" t="s">
        <v>2090</v>
      </c>
      <c r="B414" s="2" t="s">
        <v>2091</v>
      </c>
      <c r="C414" s="2" t="s">
        <v>2092</v>
      </c>
      <c r="D414" s="2" t="s">
        <v>75</v>
      </c>
      <c r="E414" s="3">
        <v>46023</v>
      </c>
      <c r="F414" s="3">
        <v>46029</v>
      </c>
      <c r="G414" s="2" t="s">
        <v>2093</v>
      </c>
      <c r="H414" s="2" t="s">
        <v>118</v>
      </c>
      <c r="I414" s="2" t="s">
        <v>119</v>
      </c>
      <c r="J414" s="4">
        <v>639.54999999999995</v>
      </c>
      <c r="K414" t="s">
        <v>74</v>
      </c>
      <c r="L414" s="4">
        <v>76.75</v>
      </c>
      <c r="M414" t="s">
        <v>74</v>
      </c>
      <c r="N414" s="4">
        <v>76.75</v>
      </c>
      <c r="O414" t="s">
        <v>74</v>
      </c>
      <c r="P414" s="4">
        <v>0</v>
      </c>
      <c r="Q414" t="s">
        <v>74</v>
      </c>
      <c r="R414" s="2" t="s">
        <v>75</v>
      </c>
      <c r="S414" s="4" t="s">
        <v>76</v>
      </c>
      <c r="T414" t="s">
        <v>74</v>
      </c>
      <c r="U414" s="2" t="s">
        <v>77</v>
      </c>
      <c r="V414" s="2" t="s">
        <v>1454</v>
      </c>
      <c r="W414" s="2" t="s">
        <v>79</v>
      </c>
      <c r="X414" s="2" t="s">
        <v>80</v>
      </c>
      <c r="Y414" s="2" t="s">
        <v>119</v>
      </c>
      <c r="Z414" s="2" t="s">
        <v>81</v>
      </c>
      <c r="AA414" s="2" t="s">
        <v>1521</v>
      </c>
      <c r="AB414" s="2" t="s">
        <v>101</v>
      </c>
      <c r="AC414" s="2" t="s">
        <v>168</v>
      </c>
      <c r="AD414" s="2" t="s">
        <v>2094</v>
      </c>
      <c r="AE414" s="2" t="str">
        <f>+VLOOKUP(H414,'Mapeo Ramos'!A:C,3,0)</f>
        <v>Autos Cat. 1</v>
      </c>
      <c r="AF414" t="str">
        <f>+VLOOKUP(AE414,'Mapeo Ramos'!C:D,2,0)</f>
        <v>Autos</v>
      </c>
      <c r="AG414" t="str">
        <f>+VLOOKUP(X414,'Mapeo Ramos'!I:J,2,0)</f>
        <v>OCCIDENT</v>
      </c>
      <c r="AH414">
        <f t="shared" si="6"/>
        <v>1</v>
      </c>
    </row>
    <row r="415" spans="1:34" ht="12.75" customHeight="1">
      <c r="A415" s="2" t="s">
        <v>2095</v>
      </c>
      <c r="B415" s="2" t="s">
        <v>2096</v>
      </c>
      <c r="C415" s="2" t="s">
        <v>2097</v>
      </c>
      <c r="D415" s="2" t="s">
        <v>75</v>
      </c>
      <c r="E415" s="3">
        <v>46023</v>
      </c>
      <c r="F415" s="3">
        <v>46025</v>
      </c>
      <c r="G415" s="2" t="s">
        <v>2098</v>
      </c>
      <c r="H415" s="2" t="s">
        <v>118</v>
      </c>
      <c r="I415" s="2" t="s">
        <v>119</v>
      </c>
      <c r="J415" s="4">
        <v>702.35</v>
      </c>
      <c r="K415" t="s">
        <v>74</v>
      </c>
      <c r="L415" s="4">
        <v>84.28</v>
      </c>
      <c r="M415" t="s">
        <v>74</v>
      </c>
      <c r="N415" s="4">
        <v>84.28</v>
      </c>
      <c r="O415" t="s">
        <v>74</v>
      </c>
      <c r="P415" s="4">
        <v>0</v>
      </c>
      <c r="Q415" t="s">
        <v>74</v>
      </c>
      <c r="R415" s="2" t="s">
        <v>75</v>
      </c>
      <c r="S415" s="4" t="s">
        <v>76</v>
      </c>
      <c r="T415" t="s">
        <v>74</v>
      </c>
      <c r="U415" s="2" t="s">
        <v>77</v>
      </c>
      <c r="V415" s="2" t="s">
        <v>1454</v>
      </c>
      <c r="W415" s="2" t="s">
        <v>79</v>
      </c>
      <c r="X415" s="2" t="s">
        <v>80</v>
      </c>
      <c r="Y415" s="2" t="s">
        <v>119</v>
      </c>
      <c r="Z415" s="2" t="s">
        <v>81</v>
      </c>
      <c r="AA415" s="2" t="s">
        <v>1595</v>
      </c>
      <c r="AB415" s="2" t="s">
        <v>1596</v>
      </c>
      <c r="AC415" s="2" t="s">
        <v>59</v>
      </c>
      <c r="AD415" s="2" t="s">
        <v>2099</v>
      </c>
      <c r="AE415" s="2" t="str">
        <f>+VLOOKUP(H415,'Mapeo Ramos'!A:C,3,0)</f>
        <v>Autos Cat. 1</v>
      </c>
      <c r="AF415" t="str">
        <f>+VLOOKUP(AE415,'Mapeo Ramos'!C:D,2,0)</f>
        <v>Autos</v>
      </c>
      <c r="AG415" t="str">
        <f>+VLOOKUP(X415,'Mapeo Ramos'!I:J,2,0)</f>
        <v>OCCIDENT</v>
      </c>
      <c r="AH415">
        <f t="shared" si="6"/>
        <v>1</v>
      </c>
    </row>
    <row r="416" spans="1:34" ht="12.75" customHeight="1">
      <c r="A416" s="2" t="s">
        <v>2100</v>
      </c>
      <c r="B416" s="2" t="s">
        <v>2101</v>
      </c>
      <c r="C416" s="2" t="s">
        <v>2102</v>
      </c>
      <c r="D416" s="2" t="s">
        <v>75</v>
      </c>
      <c r="E416" s="3">
        <v>46023</v>
      </c>
      <c r="F416" s="3">
        <v>46044</v>
      </c>
      <c r="G416" s="2" t="s">
        <v>2103</v>
      </c>
      <c r="H416" s="2" t="s">
        <v>118</v>
      </c>
      <c r="I416" s="2" t="s">
        <v>119</v>
      </c>
      <c r="J416" s="4">
        <v>328.9</v>
      </c>
      <c r="K416" t="s">
        <v>74</v>
      </c>
      <c r="L416" s="4">
        <v>39.46</v>
      </c>
      <c r="M416" t="s">
        <v>74</v>
      </c>
      <c r="N416" s="4">
        <v>39.46</v>
      </c>
      <c r="O416" t="s">
        <v>74</v>
      </c>
      <c r="P416" s="4">
        <v>0</v>
      </c>
      <c r="Q416" t="s">
        <v>74</v>
      </c>
      <c r="R416" s="2" t="s">
        <v>75</v>
      </c>
      <c r="S416" s="4" t="s">
        <v>76</v>
      </c>
      <c r="T416" t="s">
        <v>74</v>
      </c>
      <c r="U416" s="2" t="s">
        <v>77</v>
      </c>
      <c r="V416" s="2" t="s">
        <v>1447</v>
      </c>
      <c r="W416" s="2" t="s">
        <v>79</v>
      </c>
      <c r="X416" s="2" t="s">
        <v>80</v>
      </c>
      <c r="Y416" s="2" t="s">
        <v>119</v>
      </c>
      <c r="Z416" s="2" t="s">
        <v>81</v>
      </c>
      <c r="AA416" s="2" t="s">
        <v>82</v>
      </c>
      <c r="AB416" s="2" t="s">
        <v>83</v>
      </c>
      <c r="AC416" s="2" t="s">
        <v>168</v>
      </c>
      <c r="AD416" s="2" t="s">
        <v>2104</v>
      </c>
      <c r="AE416" s="2" t="str">
        <f>+VLOOKUP(H416,'Mapeo Ramos'!A:C,3,0)</f>
        <v>Autos Cat. 1</v>
      </c>
      <c r="AF416" t="str">
        <f>+VLOOKUP(AE416,'Mapeo Ramos'!C:D,2,0)</f>
        <v>Autos</v>
      </c>
      <c r="AG416" t="str">
        <f>+VLOOKUP(X416,'Mapeo Ramos'!I:J,2,0)</f>
        <v>OCCIDENT</v>
      </c>
      <c r="AH416">
        <f t="shared" si="6"/>
        <v>1</v>
      </c>
    </row>
    <row r="417" spans="1:34" ht="12.75" customHeight="1">
      <c r="A417" s="2" t="s">
        <v>2105</v>
      </c>
      <c r="B417" s="2" t="s">
        <v>2106</v>
      </c>
      <c r="C417" s="2" t="s">
        <v>2107</v>
      </c>
      <c r="D417" s="2" t="s">
        <v>75</v>
      </c>
      <c r="E417" s="3">
        <v>46023</v>
      </c>
      <c r="F417" s="3">
        <v>46023</v>
      </c>
      <c r="G417" s="2" t="s">
        <v>2108</v>
      </c>
      <c r="H417" s="2" t="s">
        <v>229</v>
      </c>
      <c r="I417" s="2" t="s">
        <v>119</v>
      </c>
      <c r="J417" s="4">
        <v>273.02999999999997</v>
      </c>
      <c r="K417" t="s">
        <v>74</v>
      </c>
      <c r="L417" s="4">
        <v>32.770000000000003</v>
      </c>
      <c r="M417" t="s">
        <v>74</v>
      </c>
      <c r="N417" s="4">
        <v>32.770000000000003</v>
      </c>
      <c r="O417" t="s">
        <v>74</v>
      </c>
      <c r="P417" s="4">
        <v>0</v>
      </c>
      <c r="Q417" t="s">
        <v>74</v>
      </c>
      <c r="R417" s="2" t="s">
        <v>75</v>
      </c>
      <c r="S417" s="4" t="s">
        <v>76</v>
      </c>
      <c r="T417" t="s">
        <v>74</v>
      </c>
      <c r="U417" s="2" t="s">
        <v>77</v>
      </c>
      <c r="V417" s="2" t="s">
        <v>1447</v>
      </c>
      <c r="W417" s="2" t="s">
        <v>79</v>
      </c>
      <c r="X417" s="2" t="s">
        <v>150</v>
      </c>
      <c r="Y417" s="2" t="s">
        <v>119</v>
      </c>
      <c r="Z417" s="2" t="s">
        <v>81</v>
      </c>
      <c r="AA417" s="2" t="s">
        <v>2109</v>
      </c>
      <c r="AB417" s="2" t="s">
        <v>2110</v>
      </c>
      <c r="AC417" s="2" t="s">
        <v>168</v>
      </c>
      <c r="AD417" s="2" t="s">
        <v>2111</v>
      </c>
      <c r="AE417" s="2" t="str">
        <f>+VLOOKUP(H417,'Mapeo Ramos'!A:C,3,0)</f>
        <v>Autos Cat. 1</v>
      </c>
      <c r="AF417" t="str">
        <f>+VLOOKUP(AE417,'Mapeo Ramos'!C:D,2,0)</f>
        <v>Autos</v>
      </c>
      <c r="AG417" t="str">
        <f>+VLOOKUP(X417,'Mapeo Ramos'!I:J,2,0)</f>
        <v>MAPFRE</v>
      </c>
      <c r="AH417">
        <f t="shared" si="6"/>
        <v>1</v>
      </c>
    </row>
    <row r="418" spans="1:34" ht="12.75" customHeight="1">
      <c r="A418" s="2" t="s">
        <v>2112</v>
      </c>
      <c r="B418" s="2" t="s">
        <v>2113</v>
      </c>
      <c r="C418" s="2" t="s">
        <v>2114</v>
      </c>
      <c r="D418" s="2" t="s">
        <v>75</v>
      </c>
      <c r="E418" s="3">
        <v>46023</v>
      </c>
      <c r="F418" s="3">
        <v>46023</v>
      </c>
      <c r="G418" s="2" t="s">
        <v>2115</v>
      </c>
      <c r="H418" s="2" t="s">
        <v>229</v>
      </c>
      <c r="I418" s="2" t="s">
        <v>119</v>
      </c>
      <c r="J418" s="4">
        <v>410.01</v>
      </c>
      <c r="K418" t="s">
        <v>74</v>
      </c>
      <c r="L418" s="4">
        <v>49.21</v>
      </c>
      <c r="M418" t="s">
        <v>74</v>
      </c>
      <c r="N418" s="4">
        <v>49.21</v>
      </c>
      <c r="O418" t="s">
        <v>74</v>
      </c>
      <c r="P418" s="4">
        <v>0</v>
      </c>
      <c r="Q418" t="s">
        <v>74</v>
      </c>
      <c r="R418" s="2" t="s">
        <v>75</v>
      </c>
      <c r="S418" s="4" t="s">
        <v>76</v>
      </c>
      <c r="T418" t="s">
        <v>74</v>
      </c>
      <c r="U418" s="2" t="s">
        <v>77</v>
      </c>
      <c r="V418" s="2" t="s">
        <v>1447</v>
      </c>
      <c r="W418" s="2" t="s">
        <v>79</v>
      </c>
      <c r="X418" s="2" t="s">
        <v>150</v>
      </c>
      <c r="Y418" s="2" t="s">
        <v>119</v>
      </c>
      <c r="Z418" s="2" t="s">
        <v>81</v>
      </c>
      <c r="AA418" s="2" t="s">
        <v>568</v>
      </c>
      <c r="AB418" s="2" t="s">
        <v>83</v>
      </c>
      <c r="AC418" s="2" t="s">
        <v>168</v>
      </c>
      <c r="AD418" s="2" t="s">
        <v>2116</v>
      </c>
      <c r="AE418" s="2" t="str">
        <f>+VLOOKUP(H418,'Mapeo Ramos'!A:C,3,0)</f>
        <v>Autos Cat. 1</v>
      </c>
      <c r="AF418" t="str">
        <f>+VLOOKUP(AE418,'Mapeo Ramos'!C:D,2,0)</f>
        <v>Autos</v>
      </c>
      <c r="AG418" t="str">
        <f>+VLOOKUP(X418,'Mapeo Ramos'!I:J,2,0)</f>
        <v>MAPFRE</v>
      </c>
      <c r="AH418">
        <f t="shared" si="6"/>
        <v>1</v>
      </c>
    </row>
    <row r="419" spans="1:34" ht="12.75" customHeight="1">
      <c r="A419" s="2" t="s">
        <v>2117</v>
      </c>
      <c r="B419" s="2" t="s">
        <v>2118</v>
      </c>
      <c r="C419" s="2" t="s">
        <v>2119</v>
      </c>
      <c r="D419" s="2" t="s">
        <v>75</v>
      </c>
      <c r="E419" s="3">
        <v>46023</v>
      </c>
      <c r="F419" s="3">
        <v>46023</v>
      </c>
      <c r="G419" s="2" t="s">
        <v>2120</v>
      </c>
      <c r="H419" s="2" t="s">
        <v>229</v>
      </c>
      <c r="I419" s="2" t="s">
        <v>119</v>
      </c>
      <c r="J419" s="4">
        <v>777</v>
      </c>
      <c r="K419" t="s">
        <v>74</v>
      </c>
      <c r="L419" s="4">
        <v>93.23</v>
      </c>
      <c r="M419" t="s">
        <v>74</v>
      </c>
      <c r="N419" s="4">
        <v>93.23</v>
      </c>
      <c r="O419" t="s">
        <v>74</v>
      </c>
      <c r="P419" s="4">
        <v>0</v>
      </c>
      <c r="Q419" t="s">
        <v>74</v>
      </c>
      <c r="R419" s="2" t="s">
        <v>75</v>
      </c>
      <c r="S419" s="4" t="s">
        <v>76</v>
      </c>
      <c r="T419" t="s">
        <v>74</v>
      </c>
      <c r="U419" s="2" t="s">
        <v>77</v>
      </c>
      <c r="V419" s="2" t="s">
        <v>1447</v>
      </c>
      <c r="W419" s="2" t="s">
        <v>79</v>
      </c>
      <c r="X419" s="2" t="s">
        <v>150</v>
      </c>
      <c r="Y419" s="2" t="s">
        <v>119</v>
      </c>
      <c r="Z419" s="2" t="s">
        <v>81</v>
      </c>
      <c r="AA419" s="2" t="s">
        <v>568</v>
      </c>
      <c r="AB419" s="2" t="s">
        <v>83</v>
      </c>
      <c r="AC419" s="2" t="s">
        <v>168</v>
      </c>
      <c r="AD419" s="2" t="s">
        <v>2121</v>
      </c>
      <c r="AE419" s="2" t="str">
        <f>+VLOOKUP(H419,'Mapeo Ramos'!A:C,3,0)</f>
        <v>Autos Cat. 1</v>
      </c>
      <c r="AF419" t="str">
        <f>+VLOOKUP(AE419,'Mapeo Ramos'!C:D,2,0)</f>
        <v>Autos</v>
      </c>
      <c r="AG419" t="str">
        <f>+VLOOKUP(X419,'Mapeo Ramos'!I:J,2,0)</f>
        <v>MAPFRE</v>
      </c>
      <c r="AH419">
        <f t="shared" si="6"/>
        <v>1</v>
      </c>
    </row>
    <row r="420" spans="1:34" ht="12.75" customHeight="1">
      <c r="A420" s="2" t="s">
        <v>2122</v>
      </c>
      <c r="B420" s="2" t="s">
        <v>2123</v>
      </c>
      <c r="C420" s="2" t="s">
        <v>2124</v>
      </c>
      <c r="D420" s="2" t="s">
        <v>75</v>
      </c>
      <c r="E420" s="3">
        <v>46023</v>
      </c>
      <c r="F420" s="3">
        <v>46023</v>
      </c>
      <c r="G420" s="2" t="s">
        <v>2125</v>
      </c>
      <c r="H420" s="2" t="s">
        <v>941</v>
      </c>
      <c r="I420" s="2" t="s">
        <v>119</v>
      </c>
      <c r="J420" s="4">
        <v>969.29</v>
      </c>
      <c r="K420" t="s">
        <v>74</v>
      </c>
      <c r="L420" s="4">
        <v>155.09</v>
      </c>
      <c r="M420" t="s">
        <v>74</v>
      </c>
      <c r="N420" s="4">
        <v>155.09</v>
      </c>
      <c r="O420" t="s">
        <v>74</v>
      </c>
      <c r="P420" s="4">
        <v>0</v>
      </c>
      <c r="Q420" t="s">
        <v>74</v>
      </c>
      <c r="R420" s="2" t="s">
        <v>75</v>
      </c>
      <c r="S420" s="4" t="s">
        <v>76</v>
      </c>
      <c r="T420" t="s">
        <v>74</v>
      </c>
      <c r="U420" s="2" t="s">
        <v>77</v>
      </c>
      <c r="V420" s="2" t="s">
        <v>1447</v>
      </c>
      <c r="W420" s="2" t="s">
        <v>79</v>
      </c>
      <c r="X420" s="2" t="s">
        <v>150</v>
      </c>
      <c r="Y420" s="2" t="s">
        <v>119</v>
      </c>
      <c r="Z420" s="2" t="s">
        <v>81</v>
      </c>
      <c r="AA420" s="2" t="s">
        <v>482</v>
      </c>
      <c r="AB420" s="2" t="s">
        <v>483</v>
      </c>
      <c r="AC420" s="2" t="s">
        <v>59</v>
      </c>
      <c r="AD420" s="2" t="s">
        <v>2126</v>
      </c>
      <c r="AE420" s="2" t="str">
        <f>+VLOOKUP(H420,'Mapeo Ramos'!A:C,3,0)</f>
        <v>Autos Cat. 1</v>
      </c>
      <c r="AF420" t="str">
        <f>+VLOOKUP(AE420,'Mapeo Ramos'!C:D,2,0)</f>
        <v>Autos</v>
      </c>
      <c r="AG420" t="str">
        <f>+VLOOKUP(X420,'Mapeo Ramos'!I:J,2,0)</f>
        <v>MAPFRE</v>
      </c>
      <c r="AH420">
        <f t="shared" si="6"/>
        <v>1</v>
      </c>
    </row>
    <row r="421" spans="1:34" ht="12.75" customHeight="1">
      <c r="A421" s="2" t="s">
        <v>2127</v>
      </c>
      <c r="B421" s="2" t="s">
        <v>2128</v>
      </c>
      <c r="C421" s="2" t="s">
        <v>2129</v>
      </c>
      <c r="D421" s="2" t="s">
        <v>75</v>
      </c>
      <c r="E421" s="3">
        <v>46023</v>
      </c>
      <c r="F421" s="3">
        <v>46023</v>
      </c>
      <c r="G421" s="2" t="s">
        <v>2130</v>
      </c>
      <c r="H421" s="2" t="s">
        <v>229</v>
      </c>
      <c r="I421" s="2" t="s">
        <v>119</v>
      </c>
      <c r="J421" s="4">
        <v>589.29</v>
      </c>
      <c r="K421" t="s">
        <v>74</v>
      </c>
      <c r="L421" s="4">
        <v>70.73</v>
      </c>
      <c r="M421" t="s">
        <v>74</v>
      </c>
      <c r="N421" s="4">
        <v>70.73</v>
      </c>
      <c r="O421" t="s">
        <v>74</v>
      </c>
      <c r="P421" s="4">
        <v>0</v>
      </c>
      <c r="Q421" t="s">
        <v>74</v>
      </c>
      <c r="R421" s="2" t="s">
        <v>75</v>
      </c>
      <c r="S421" s="4" t="s">
        <v>76</v>
      </c>
      <c r="T421" t="s">
        <v>74</v>
      </c>
      <c r="U421" s="2" t="s">
        <v>77</v>
      </c>
      <c r="V421" s="2" t="s">
        <v>1447</v>
      </c>
      <c r="W421" s="2" t="s">
        <v>79</v>
      </c>
      <c r="X421" s="2" t="s">
        <v>150</v>
      </c>
      <c r="Y421" s="2" t="s">
        <v>119</v>
      </c>
      <c r="Z421" s="2" t="s">
        <v>81</v>
      </c>
      <c r="AA421" s="2" t="s">
        <v>1167</v>
      </c>
      <c r="AB421" s="2" t="s">
        <v>83</v>
      </c>
      <c r="AC421" s="2" t="s">
        <v>168</v>
      </c>
      <c r="AD421" s="2" t="s">
        <v>2131</v>
      </c>
      <c r="AE421" s="2" t="str">
        <f>+VLOOKUP(H421,'Mapeo Ramos'!A:C,3,0)</f>
        <v>Autos Cat. 1</v>
      </c>
      <c r="AF421" t="str">
        <f>+VLOOKUP(AE421,'Mapeo Ramos'!C:D,2,0)</f>
        <v>Autos</v>
      </c>
      <c r="AG421" t="str">
        <f>+VLOOKUP(X421,'Mapeo Ramos'!I:J,2,0)</f>
        <v>MAPFRE</v>
      </c>
      <c r="AH421">
        <f t="shared" si="6"/>
        <v>1</v>
      </c>
    </row>
    <row r="422" spans="1:34" ht="12.75" customHeight="1">
      <c r="A422" s="2" t="s">
        <v>2132</v>
      </c>
      <c r="B422" s="2" t="s">
        <v>2133</v>
      </c>
      <c r="C422" s="2" t="s">
        <v>2134</v>
      </c>
      <c r="D422" s="2" t="s">
        <v>75</v>
      </c>
      <c r="E422" s="3">
        <v>46023</v>
      </c>
      <c r="F422" s="3">
        <v>46043</v>
      </c>
      <c r="G422" s="2" t="s">
        <v>2135</v>
      </c>
      <c r="H422" s="2" t="s">
        <v>2136</v>
      </c>
      <c r="I422" s="2" t="s">
        <v>119</v>
      </c>
      <c r="J422" s="4">
        <v>229.12</v>
      </c>
      <c r="K422" t="s">
        <v>74</v>
      </c>
      <c r="L422" s="4">
        <v>27.49</v>
      </c>
      <c r="M422" t="s">
        <v>74</v>
      </c>
      <c r="N422" s="4">
        <v>27.49</v>
      </c>
      <c r="O422" t="s">
        <v>74</v>
      </c>
      <c r="P422" s="4">
        <v>0</v>
      </c>
      <c r="Q422" t="s">
        <v>74</v>
      </c>
      <c r="R422" s="2" t="s">
        <v>75</v>
      </c>
      <c r="S422" s="4" t="s">
        <v>76</v>
      </c>
      <c r="T422" t="s">
        <v>74</v>
      </c>
      <c r="U422" s="2" t="s">
        <v>77</v>
      </c>
      <c r="V422" s="2" t="s">
        <v>1454</v>
      </c>
      <c r="W422" s="2" t="s">
        <v>79</v>
      </c>
      <c r="X422" s="2" t="s">
        <v>150</v>
      </c>
      <c r="Y422" s="2" t="s">
        <v>119</v>
      </c>
      <c r="Z422" s="2" t="s">
        <v>81</v>
      </c>
      <c r="AA422" s="2" t="s">
        <v>328</v>
      </c>
      <c r="AB422" s="2" t="s">
        <v>83</v>
      </c>
      <c r="AC422" s="2" t="s">
        <v>168</v>
      </c>
      <c r="AD422" s="2" t="s">
        <v>2137</v>
      </c>
      <c r="AE422" s="2" t="str">
        <f>+VLOOKUP(H422,'Mapeo Ramos'!A:C,3,0)</f>
        <v>Autos Cat. 2</v>
      </c>
      <c r="AF422" t="str">
        <f>+VLOOKUP(AE422,'Mapeo Ramos'!C:D,2,0)</f>
        <v>Flotas</v>
      </c>
      <c r="AG422" t="str">
        <f>+VLOOKUP(X422,'Mapeo Ramos'!I:J,2,0)</f>
        <v>MAPFRE</v>
      </c>
      <c r="AH422">
        <f t="shared" si="6"/>
        <v>1</v>
      </c>
    </row>
    <row r="423" spans="1:34" ht="12.75" customHeight="1">
      <c r="A423" s="2" t="s">
        <v>2138</v>
      </c>
      <c r="B423" s="2" t="s">
        <v>2139</v>
      </c>
      <c r="C423" s="2" t="s">
        <v>2140</v>
      </c>
      <c r="D423" s="2" t="s">
        <v>75</v>
      </c>
      <c r="E423" s="3">
        <v>46023</v>
      </c>
      <c r="F423" s="3">
        <v>46026</v>
      </c>
      <c r="G423" s="2" t="s">
        <v>2141</v>
      </c>
      <c r="H423" s="2" t="s">
        <v>2136</v>
      </c>
      <c r="I423" s="2" t="s">
        <v>119</v>
      </c>
      <c r="J423" s="4">
        <v>1524.83</v>
      </c>
      <c r="K423" t="s">
        <v>74</v>
      </c>
      <c r="L423" s="4">
        <v>182.97</v>
      </c>
      <c r="M423" t="s">
        <v>74</v>
      </c>
      <c r="N423" s="4">
        <v>182.97</v>
      </c>
      <c r="O423" t="s">
        <v>74</v>
      </c>
      <c r="P423" s="4">
        <v>0</v>
      </c>
      <c r="Q423" t="s">
        <v>74</v>
      </c>
      <c r="R423" s="2" t="s">
        <v>75</v>
      </c>
      <c r="S423" s="4" t="s">
        <v>76</v>
      </c>
      <c r="T423" t="s">
        <v>74</v>
      </c>
      <c r="U423" s="2" t="s">
        <v>77</v>
      </c>
      <c r="V423" s="2" t="s">
        <v>1447</v>
      </c>
      <c r="W423" s="2" t="s">
        <v>79</v>
      </c>
      <c r="X423" s="2" t="s">
        <v>150</v>
      </c>
      <c r="Y423" s="2" t="s">
        <v>119</v>
      </c>
      <c r="Z423" s="2" t="s">
        <v>81</v>
      </c>
      <c r="AA423" s="2" t="s">
        <v>535</v>
      </c>
      <c r="AB423" s="2" t="s">
        <v>536</v>
      </c>
      <c r="AC423" s="2" t="s">
        <v>59</v>
      </c>
      <c r="AD423" s="2" t="s">
        <v>2142</v>
      </c>
      <c r="AE423" s="2" t="str">
        <f>+VLOOKUP(H423,'Mapeo Ramos'!A:C,3,0)</f>
        <v>Autos Cat. 2</v>
      </c>
      <c r="AF423" t="str">
        <f>+VLOOKUP(AE423,'Mapeo Ramos'!C:D,2,0)</f>
        <v>Flotas</v>
      </c>
      <c r="AG423" t="str">
        <f>+VLOOKUP(X423,'Mapeo Ramos'!I:J,2,0)</f>
        <v>MAPFRE</v>
      </c>
      <c r="AH423">
        <f t="shared" si="6"/>
        <v>1</v>
      </c>
    </row>
    <row r="424" spans="1:34" ht="12.75" customHeight="1">
      <c r="A424" s="2" t="s">
        <v>2143</v>
      </c>
      <c r="B424" s="2" t="s">
        <v>2144</v>
      </c>
      <c r="C424" s="2" t="s">
        <v>2145</v>
      </c>
      <c r="D424" s="2" t="s">
        <v>75</v>
      </c>
      <c r="E424" s="3">
        <v>46023</v>
      </c>
      <c r="F424" s="3">
        <v>46046</v>
      </c>
      <c r="G424" s="2" t="s">
        <v>2146</v>
      </c>
      <c r="H424" s="2" t="s">
        <v>229</v>
      </c>
      <c r="I424" s="2" t="s">
        <v>119</v>
      </c>
      <c r="J424" s="4">
        <v>446.91</v>
      </c>
      <c r="K424" t="s">
        <v>74</v>
      </c>
      <c r="L424" s="4">
        <v>53.63</v>
      </c>
      <c r="M424" t="s">
        <v>74</v>
      </c>
      <c r="N424" s="4">
        <v>53.63</v>
      </c>
      <c r="O424" t="s">
        <v>74</v>
      </c>
      <c r="P424" s="4">
        <v>0</v>
      </c>
      <c r="Q424" t="s">
        <v>74</v>
      </c>
      <c r="R424" s="2" t="s">
        <v>75</v>
      </c>
      <c r="S424" s="4" t="s">
        <v>76</v>
      </c>
      <c r="T424" t="s">
        <v>74</v>
      </c>
      <c r="U424" s="2" t="s">
        <v>77</v>
      </c>
      <c r="V424" s="2" t="s">
        <v>1447</v>
      </c>
      <c r="W424" s="2" t="s">
        <v>79</v>
      </c>
      <c r="X424" s="2" t="s">
        <v>150</v>
      </c>
      <c r="Y424" s="2" t="s">
        <v>119</v>
      </c>
      <c r="Z424" s="2" t="s">
        <v>81</v>
      </c>
      <c r="AA424" s="2" t="s">
        <v>542</v>
      </c>
      <c r="AB424" s="2" t="s">
        <v>83</v>
      </c>
      <c r="AC424" s="2" t="s">
        <v>168</v>
      </c>
      <c r="AD424" s="2" t="s">
        <v>2147</v>
      </c>
      <c r="AE424" s="2" t="str">
        <f>+VLOOKUP(H424,'Mapeo Ramos'!A:C,3,0)</f>
        <v>Autos Cat. 1</v>
      </c>
      <c r="AF424" t="str">
        <f>+VLOOKUP(AE424,'Mapeo Ramos'!C:D,2,0)</f>
        <v>Autos</v>
      </c>
      <c r="AG424" t="str">
        <f>+VLOOKUP(X424,'Mapeo Ramos'!I:J,2,0)</f>
        <v>MAPFRE</v>
      </c>
      <c r="AH424">
        <f t="shared" si="6"/>
        <v>1</v>
      </c>
    </row>
    <row r="425" spans="1:34" ht="12.75" customHeight="1">
      <c r="A425" s="2" t="s">
        <v>2148</v>
      </c>
      <c r="B425" s="2" t="s">
        <v>2149</v>
      </c>
      <c r="C425" s="2" t="s">
        <v>2150</v>
      </c>
      <c r="D425" s="2" t="s">
        <v>75</v>
      </c>
      <c r="E425" s="3">
        <v>46023</v>
      </c>
      <c r="F425" s="3">
        <v>46023</v>
      </c>
      <c r="G425" s="2" t="s">
        <v>1239</v>
      </c>
      <c r="H425" s="2" t="s">
        <v>1760</v>
      </c>
      <c r="I425" s="2" t="s">
        <v>726</v>
      </c>
      <c r="J425" s="4">
        <v>4183.76</v>
      </c>
      <c r="K425" t="s">
        <v>74</v>
      </c>
      <c r="L425" s="4">
        <v>1025.02</v>
      </c>
      <c r="M425" t="s">
        <v>74</v>
      </c>
      <c r="N425" s="4">
        <v>732.16</v>
      </c>
      <c r="O425" t="s">
        <v>74</v>
      </c>
      <c r="P425" s="4">
        <v>292.86</v>
      </c>
      <c r="Q425" t="s">
        <v>74</v>
      </c>
      <c r="R425" s="2" t="s">
        <v>287</v>
      </c>
      <c r="S425" s="4">
        <v>0</v>
      </c>
      <c r="T425" t="s">
        <v>74</v>
      </c>
      <c r="U425" s="2" t="s">
        <v>650</v>
      </c>
      <c r="V425" s="2" t="s">
        <v>1447</v>
      </c>
      <c r="W425" s="2" t="s">
        <v>79</v>
      </c>
      <c r="X425" s="2" t="s">
        <v>300</v>
      </c>
      <c r="Y425" s="2" t="s">
        <v>726</v>
      </c>
      <c r="Z425" s="2" t="s">
        <v>81</v>
      </c>
      <c r="AA425" s="2" t="s">
        <v>1240</v>
      </c>
      <c r="AB425" s="2" t="s">
        <v>1241</v>
      </c>
      <c r="AC425" s="2" t="s">
        <v>59</v>
      </c>
      <c r="AD425" s="2" t="s">
        <v>1242</v>
      </c>
      <c r="AE425" s="2" t="str">
        <f>+VLOOKUP(H425,'Mapeo Ramos'!A:C,3,0)</f>
        <v>Transportes Mercancías</v>
      </c>
      <c r="AF425" t="str">
        <f>+VLOOKUP(AE425,'Mapeo Ramos'!C:D,2,0)</f>
        <v>Transporte</v>
      </c>
      <c r="AG425" t="str">
        <f>+VLOOKUP(X425,'Mapeo Ramos'!I:J,2,0)</f>
        <v>ALLIANZ</v>
      </c>
      <c r="AH425">
        <f t="shared" si="6"/>
        <v>1</v>
      </c>
    </row>
    <row r="426" spans="1:34" ht="12.75" customHeight="1">
      <c r="A426" s="2" t="s">
        <v>2151</v>
      </c>
      <c r="B426" s="2" t="s">
        <v>2152</v>
      </c>
      <c r="C426" s="2" t="s">
        <v>2153</v>
      </c>
      <c r="D426" s="2" t="s">
        <v>75</v>
      </c>
      <c r="E426" s="3">
        <v>46023</v>
      </c>
      <c r="F426" s="3">
        <v>46023</v>
      </c>
      <c r="G426" s="2" t="s">
        <v>2154</v>
      </c>
      <c r="H426" s="2" t="s">
        <v>2155</v>
      </c>
      <c r="I426" s="2" t="s">
        <v>197</v>
      </c>
      <c r="J426" s="4">
        <v>943.58</v>
      </c>
      <c r="K426" t="s">
        <v>74</v>
      </c>
      <c r="L426" s="4">
        <v>150.97</v>
      </c>
      <c r="M426" t="s">
        <v>74</v>
      </c>
      <c r="N426" s="4">
        <v>150.97</v>
      </c>
      <c r="O426" t="s">
        <v>74</v>
      </c>
      <c r="P426" s="4">
        <v>0</v>
      </c>
      <c r="Q426" t="s">
        <v>74</v>
      </c>
      <c r="R426" s="2" t="s">
        <v>75</v>
      </c>
      <c r="S426" s="4" t="s">
        <v>76</v>
      </c>
      <c r="T426" t="s">
        <v>74</v>
      </c>
      <c r="U426" s="2" t="s">
        <v>77</v>
      </c>
      <c r="V426" s="2" t="s">
        <v>1454</v>
      </c>
      <c r="W426" s="2" t="s">
        <v>79</v>
      </c>
      <c r="X426" s="2" t="s">
        <v>80</v>
      </c>
      <c r="Y426" s="2" t="s">
        <v>197</v>
      </c>
      <c r="Z426" s="2" t="s">
        <v>81</v>
      </c>
      <c r="AA426" s="2" t="s">
        <v>1967</v>
      </c>
      <c r="AB426" s="2" t="s">
        <v>1968</v>
      </c>
      <c r="AC426" s="2" t="s">
        <v>59</v>
      </c>
      <c r="AD426" s="2" t="s">
        <v>2156</v>
      </c>
      <c r="AE426" s="2" t="str">
        <f>+VLOOKUP(H426,'Mapeo Ramos'!A:C,3,0)</f>
        <v>Accidentes Convenio</v>
      </c>
      <c r="AF426" t="str">
        <f>+VLOOKUP(AE426,'Mapeo Ramos'!C:D,2,0)</f>
        <v>Seguros Personales (No Vida) Colectivos</v>
      </c>
      <c r="AG426" t="str">
        <f>+VLOOKUP(X426,'Mapeo Ramos'!I:J,2,0)</f>
        <v>OCCIDENT</v>
      </c>
      <c r="AH426">
        <f t="shared" si="6"/>
        <v>1</v>
      </c>
    </row>
    <row r="427" spans="1:34" ht="12.75" customHeight="1">
      <c r="A427" s="2" t="s">
        <v>2157</v>
      </c>
      <c r="B427" s="2" t="s">
        <v>2158</v>
      </c>
      <c r="C427" s="2" t="s">
        <v>2159</v>
      </c>
      <c r="D427" s="2" t="s">
        <v>75</v>
      </c>
      <c r="E427" s="3">
        <v>46023</v>
      </c>
      <c r="F427" s="3">
        <v>46023</v>
      </c>
      <c r="G427" s="2" t="s">
        <v>2160</v>
      </c>
      <c r="H427" s="2" t="s">
        <v>2161</v>
      </c>
      <c r="I427" s="2" t="s">
        <v>785</v>
      </c>
      <c r="J427" s="4">
        <v>4312.0200000000004</v>
      </c>
      <c r="K427" t="s">
        <v>74</v>
      </c>
      <c r="L427" s="4">
        <v>970.2</v>
      </c>
      <c r="M427" t="s">
        <v>74</v>
      </c>
      <c r="N427" s="4">
        <v>970.2</v>
      </c>
      <c r="O427" t="s">
        <v>74</v>
      </c>
      <c r="P427" s="4">
        <v>0</v>
      </c>
      <c r="Q427" t="s">
        <v>74</v>
      </c>
      <c r="R427" s="2" t="s">
        <v>75</v>
      </c>
      <c r="S427" s="4" t="s">
        <v>76</v>
      </c>
      <c r="T427" t="s">
        <v>74</v>
      </c>
      <c r="U427" s="2" t="s">
        <v>2162</v>
      </c>
      <c r="V427" s="2" t="s">
        <v>1447</v>
      </c>
      <c r="W427" s="2" t="s">
        <v>79</v>
      </c>
      <c r="X427" s="2" t="s">
        <v>150</v>
      </c>
      <c r="Y427" s="2" t="s">
        <v>785</v>
      </c>
      <c r="Z427" s="2" t="s">
        <v>81</v>
      </c>
      <c r="AA427" s="2" t="s">
        <v>2163</v>
      </c>
      <c r="AB427" s="2" t="s">
        <v>2164</v>
      </c>
      <c r="AC427" s="2" t="s">
        <v>59</v>
      </c>
      <c r="AD427" s="2" t="s">
        <v>2165</v>
      </c>
      <c r="AE427" s="2" t="str">
        <f>+VLOOKUP(H427,'Mapeo Ramos'!A:C,3,0)</f>
        <v>Responsabilidad Civil Empresa</v>
      </c>
      <c r="AF427" t="str">
        <f>+VLOOKUP(AE427,'Mapeo Ramos'!C:D,2,0)</f>
        <v>Responsabilidad Civil</v>
      </c>
      <c r="AG427" t="str">
        <f>+VLOOKUP(X427,'Mapeo Ramos'!I:J,2,0)</f>
        <v>MAPFRE</v>
      </c>
      <c r="AH427">
        <f t="shared" si="6"/>
        <v>1</v>
      </c>
    </row>
    <row r="428" spans="1:34" ht="12.75" customHeight="1">
      <c r="A428" s="2" t="s">
        <v>2166</v>
      </c>
      <c r="B428" s="2" t="s">
        <v>2167</v>
      </c>
      <c r="C428" s="2" t="s">
        <v>2168</v>
      </c>
      <c r="D428" s="2" t="s">
        <v>75</v>
      </c>
      <c r="E428" s="3">
        <v>46023</v>
      </c>
      <c r="F428" s="3">
        <v>46023</v>
      </c>
      <c r="G428" s="2" t="s">
        <v>1729</v>
      </c>
      <c r="H428" s="2" t="s">
        <v>2169</v>
      </c>
      <c r="I428" s="2" t="s">
        <v>785</v>
      </c>
      <c r="J428" s="4">
        <v>1511.95</v>
      </c>
      <c r="K428" t="s">
        <v>74</v>
      </c>
      <c r="L428" s="4">
        <v>377.99</v>
      </c>
      <c r="M428" t="s">
        <v>74</v>
      </c>
      <c r="N428" s="4">
        <v>377.99</v>
      </c>
      <c r="O428" t="s">
        <v>74</v>
      </c>
      <c r="P428" s="4">
        <v>0</v>
      </c>
      <c r="Q428" t="s">
        <v>74</v>
      </c>
      <c r="R428" s="2" t="s">
        <v>75</v>
      </c>
      <c r="S428" s="4" t="s">
        <v>76</v>
      </c>
      <c r="T428" t="s">
        <v>74</v>
      </c>
      <c r="U428" s="2" t="s">
        <v>77</v>
      </c>
      <c r="V428" s="2" t="s">
        <v>1454</v>
      </c>
      <c r="W428" s="2" t="s">
        <v>79</v>
      </c>
      <c r="X428" s="2" t="s">
        <v>1829</v>
      </c>
      <c r="Y428" s="2" t="s">
        <v>785</v>
      </c>
      <c r="Z428" s="2" t="s">
        <v>81</v>
      </c>
      <c r="AA428" s="2" t="s">
        <v>1730</v>
      </c>
      <c r="AB428" s="2" t="s">
        <v>949</v>
      </c>
      <c r="AC428" s="2" t="s">
        <v>59</v>
      </c>
      <c r="AD428" s="2" t="s">
        <v>1731</v>
      </c>
      <c r="AE428" s="2" t="str">
        <f>+VLOOKUP(H428,'Mapeo Ramos'!A:C,3,0)</f>
        <v>Responsabilidad Civil Empresa</v>
      </c>
      <c r="AF428" t="str">
        <f>+VLOOKUP(AE428,'Mapeo Ramos'!C:D,2,0)</f>
        <v>Responsabilidad Civil</v>
      </c>
      <c r="AG428" t="str">
        <f>+VLOOKUP(X428,'Mapeo Ramos'!I:J,2,0)</f>
        <v>MARKEL</v>
      </c>
      <c r="AH428">
        <f t="shared" si="6"/>
        <v>1</v>
      </c>
    </row>
    <row r="429" spans="1:34" ht="12.75" customHeight="1">
      <c r="A429" s="2" t="s">
        <v>2170</v>
      </c>
      <c r="B429" s="2" t="s">
        <v>2171</v>
      </c>
      <c r="C429" s="2" t="s">
        <v>2172</v>
      </c>
      <c r="D429" s="2" t="s">
        <v>75</v>
      </c>
      <c r="E429" s="3">
        <v>46023</v>
      </c>
      <c r="F429" s="3">
        <v>46023</v>
      </c>
      <c r="G429" s="2" t="s">
        <v>2173</v>
      </c>
      <c r="H429" s="2" t="s">
        <v>2174</v>
      </c>
      <c r="I429" s="2" t="s">
        <v>2174</v>
      </c>
      <c r="J429" s="4">
        <v>3853.18</v>
      </c>
      <c r="K429" t="s">
        <v>74</v>
      </c>
      <c r="L429" s="4">
        <v>577.98</v>
      </c>
      <c r="M429" t="s">
        <v>74</v>
      </c>
      <c r="N429" s="4">
        <v>577.98</v>
      </c>
      <c r="O429" t="s">
        <v>74</v>
      </c>
      <c r="P429" s="4">
        <v>0</v>
      </c>
      <c r="Q429" t="s">
        <v>74</v>
      </c>
      <c r="R429" s="2" t="s">
        <v>75</v>
      </c>
      <c r="S429" s="4" t="s">
        <v>76</v>
      </c>
      <c r="T429" t="s">
        <v>74</v>
      </c>
      <c r="U429" s="2" t="s">
        <v>77</v>
      </c>
      <c r="V429" s="2" t="s">
        <v>1454</v>
      </c>
      <c r="W429" s="2" t="s">
        <v>79</v>
      </c>
      <c r="X429" s="2" t="s">
        <v>1829</v>
      </c>
      <c r="Y429" s="2" t="s">
        <v>785</v>
      </c>
      <c r="Z429" s="2" t="s">
        <v>81</v>
      </c>
      <c r="AA429" s="2" t="s">
        <v>166</v>
      </c>
      <c r="AB429" s="2" t="s">
        <v>167</v>
      </c>
      <c r="AC429" s="2" t="s">
        <v>59</v>
      </c>
      <c r="AD429" s="2" t="s">
        <v>2175</v>
      </c>
      <c r="AE429" s="2" t="str">
        <f>+VLOOKUP(H429,'Mapeo Ramos'!A:C,3,0)</f>
        <v>Responsabilidad Civil Profesional</v>
      </c>
      <c r="AF429" t="str">
        <f>+VLOOKUP(AE429,'Mapeo Ramos'!C:D,2,0)</f>
        <v>Líneas Financieras</v>
      </c>
      <c r="AG429" t="str">
        <f>+VLOOKUP(X429,'Mapeo Ramos'!I:J,2,0)</f>
        <v>MARKEL</v>
      </c>
      <c r="AH429">
        <f t="shared" si="6"/>
        <v>1</v>
      </c>
    </row>
    <row r="430" spans="1:34" ht="12.75" customHeight="1">
      <c r="A430" s="2" t="s">
        <v>2176</v>
      </c>
      <c r="B430" s="2" t="s">
        <v>2177</v>
      </c>
      <c r="C430" s="2" t="s">
        <v>2178</v>
      </c>
      <c r="D430" s="2" t="s">
        <v>75</v>
      </c>
      <c r="E430" s="3">
        <v>46023</v>
      </c>
      <c r="F430" s="3">
        <v>46037</v>
      </c>
      <c r="G430" s="2" t="s">
        <v>2179</v>
      </c>
      <c r="H430" s="2" t="s">
        <v>149</v>
      </c>
      <c r="I430" s="2" t="s">
        <v>119</v>
      </c>
      <c r="J430" s="4">
        <v>127.26</v>
      </c>
      <c r="K430" t="s">
        <v>74</v>
      </c>
      <c r="L430" s="4">
        <v>12.72</v>
      </c>
      <c r="M430" t="s">
        <v>74</v>
      </c>
      <c r="N430" s="4">
        <v>12.72</v>
      </c>
      <c r="O430" t="s">
        <v>74</v>
      </c>
      <c r="P430" s="4">
        <v>0</v>
      </c>
      <c r="Q430" t="s">
        <v>74</v>
      </c>
      <c r="R430" s="2" t="s">
        <v>75</v>
      </c>
      <c r="S430" s="4" t="s">
        <v>76</v>
      </c>
      <c r="T430" t="s">
        <v>74</v>
      </c>
      <c r="U430" s="2" t="s">
        <v>77</v>
      </c>
      <c r="V430" s="2" t="s">
        <v>1447</v>
      </c>
      <c r="W430" s="2" t="s">
        <v>79</v>
      </c>
      <c r="X430" s="2" t="s">
        <v>150</v>
      </c>
      <c r="Y430" s="2" t="s">
        <v>119</v>
      </c>
      <c r="Z430" s="2" t="s">
        <v>81</v>
      </c>
      <c r="AA430" s="2" t="s">
        <v>568</v>
      </c>
      <c r="AB430" s="2" t="s">
        <v>83</v>
      </c>
      <c r="AC430" s="2" t="s">
        <v>168</v>
      </c>
      <c r="AD430" s="2" t="s">
        <v>2180</v>
      </c>
      <c r="AE430" s="2" t="str">
        <f>+VLOOKUP(H430,'Mapeo Ramos'!A:C,3,0)</f>
        <v>Autos Cat. 3</v>
      </c>
      <c r="AF430" t="str">
        <f>+VLOOKUP(AE430,'Mapeo Ramos'!C:D,2,0)</f>
        <v>Autos</v>
      </c>
      <c r="AG430" t="str">
        <f>+VLOOKUP(X430,'Mapeo Ramos'!I:J,2,0)</f>
        <v>MAPFRE</v>
      </c>
      <c r="AH430">
        <f t="shared" si="6"/>
        <v>1</v>
      </c>
    </row>
    <row r="431" spans="1:34" ht="12.75" customHeight="1">
      <c r="A431" s="2" t="s">
        <v>2181</v>
      </c>
      <c r="B431" s="2" t="s">
        <v>2182</v>
      </c>
      <c r="C431" s="2" t="s">
        <v>2183</v>
      </c>
      <c r="D431" s="2" t="s">
        <v>75</v>
      </c>
      <c r="E431" s="3">
        <v>46023</v>
      </c>
      <c r="F431" s="3">
        <v>46043</v>
      </c>
      <c r="G431" s="2" t="s">
        <v>2081</v>
      </c>
      <c r="H431" s="2" t="s">
        <v>149</v>
      </c>
      <c r="I431" s="2" t="s">
        <v>119</v>
      </c>
      <c r="J431" s="4">
        <v>138.32</v>
      </c>
      <c r="K431" t="s">
        <v>74</v>
      </c>
      <c r="L431" s="4">
        <v>13.82</v>
      </c>
      <c r="M431" t="s">
        <v>74</v>
      </c>
      <c r="N431" s="4">
        <v>13.82</v>
      </c>
      <c r="O431" t="s">
        <v>74</v>
      </c>
      <c r="P431" s="4">
        <v>0</v>
      </c>
      <c r="Q431" t="s">
        <v>74</v>
      </c>
      <c r="R431" s="2" t="s">
        <v>75</v>
      </c>
      <c r="S431" s="4" t="s">
        <v>76</v>
      </c>
      <c r="T431" t="s">
        <v>74</v>
      </c>
      <c r="U431" s="2" t="s">
        <v>77</v>
      </c>
      <c r="V431" s="2" t="s">
        <v>1447</v>
      </c>
      <c r="W431" s="2" t="s">
        <v>79</v>
      </c>
      <c r="X431" s="2" t="s">
        <v>150</v>
      </c>
      <c r="Y431" s="2" t="s">
        <v>119</v>
      </c>
      <c r="Z431" s="2" t="s">
        <v>81</v>
      </c>
      <c r="AA431" s="2" t="s">
        <v>568</v>
      </c>
      <c r="AB431" s="2" t="s">
        <v>83</v>
      </c>
      <c r="AC431" s="2" t="s">
        <v>168</v>
      </c>
      <c r="AD431" s="2" t="s">
        <v>2082</v>
      </c>
      <c r="AE431" s="2" t="str">
        <f>+VLOOKUP(H431,'Mapeo Ramos'!A:C,3,0)</f>
        <v>Autos Cat. 3</v>
      </c>
      <c r="AF431" t="str">
        <f>+VLOOKUP(AE431,'Mapeo Ramos'!C:D,2,0)</f>
        <v>Autos</v>
      </c>
      <c r="AG431" t="str">
        <f>+VLOOKUP(X431,'Mapeo Ramos'!I:J,2,0)</f>
        <v>MAPFRE</v>
      </c>
      <c r="AH431">
        <f t="shared" si="6"/>
        <v>1</v>
      </c>
    </row>
    <row r="432" spans="1:34" ht="12.75" customHeight="1">
      <c r="A432" s="2" t="s">
        <v>2184</v>
      </c>
      <c r="B432" s="2" t="s">
        <v>2185</v>
      </c>
      <c r="C432" s="2" t="s">
        <v>2186</v>
      </c>
      <c r="D432" s="2" t="s">
        <v>75</v>
      </c>
      <c r="E432" s="3">
        <v>46023</v>
      </c>
      <c r="F432" s="3">
        <v>46049</v>
      </c>
      <c r="G432" s="2" t="s">
        <v>2187</v>
      </c>
      <c r="H432" s="2" t="s">
        <v>149</v>
      </c>
      <c r="I432" s="2" t="s">
        <v>119</v>
      </c>
      <c r="J432" s="4">
        <v>528.96</v>
      </c>
      <c r="K432" t="s">
        <v>74</v>
      </c>
      <c r="L432" s="4">
        <v>52.91</v>
      </c>
      <c r="M432" t="s">
        <v>74</v>
      </c>
      <c r="N432" s="4">
        <v>52.91</v>
      </c>
      <c r="O432" t="s">
        <v>74</v>
      </c>
      <c r="P432" s="4">
        <v>0</v>
      </c>
      <c r="Q432" t="s">
        <v>74</v>
      </c>
      <c r="R432" s="2" t="s">
        <v>75</v>
      </c>
      <c r="S432" s="4" t="s">
        <v>76</v>
      </c>
      <c r="T432" t="s">
        <v>74</v>
      </c>
      <c r="U432" s="2" t="s">
        <v>77</v>
      </c>
      <c r="V432" s="2" t="s">
        <v>1447</v>
      </c>
      <c r="W432" s="2" t="s">
        <v>79</v>
      </c>
      <c r="X432" s="2" t="s">
        <v>150</v>
      </c>
      <c r="Y432" s="2" t="s">
        <v>119</v>
      </c>
      <c r="Z432" s="2" t="s">
        <v>81</v>
      </c>
      <c r="AA432" s="2" t="s">
        <v>230</v>
      </c>
      <c r="AB432" s="2" t="s">
        <v>83</v>
      </c>
      <c r="AC432" s="2" t="s">
        <v>168</v>
      </c>
      <c r="AD432" s="2" t="s">
        <v>2188</v>
      </c>
      <c r="AE432" s="2" t="str">
        <f>+VLOOKUP(H432,'Mapeo Ramos'!A:C,3,0)</f>
        <v>Autos Cat. 3</v>
      </c>
      <c r="AF432" t="str">
        <f>+VLOOKUP(AE432,'Mapeo Ramos'!C:D,2,0)</f>
        <v>Autos</v>
      </c>
      <c r="AG432" t="str">
        <f>+VLOOKUP(X432,'Mapeo Ramos'!I:J,2,0)</f>
        <v>MAPFRE</v>
      </c>
      <c r="AH432">
        <f t="shared" si="6"/>
        <v>1</v>
      </c>
    </row>
    <row r="433" spans="1:34" ht="12.75" customHeight="1">
      <c r="A433" s="2" t="s">
        <v>2189</v>
      </c>
      <c r="B433" s="2" t="s">
        <v>2190</v>
      </c>
      <c r="C433" s="2" t="s">
        <v>2191</v>
      </c>
      <c r="D433" s="2" t="s">
        <v>75</v>
      </c>
      <c r="E433" s="3">
        <v>46023</v>
      </c>
      <c r="F433" s="3">
        <v>46023</v>
      </c>
      <c r="G433" s="2" t="s">
        <v>2192</v>
      </c>
      <c r="H433" s="2" t="s">
        <v>2136</v>
      </c>
      <c r="I433" s="2" t="s">
        <v>119</v>
      </c>
      <c r="J433" s="4">
        <v>703.89</v>
      </c>
      <c r="K433" t="s">
        <v>74</v>
      </c>
      <c r="L433" s="4">
        <v>84.46</v>
      </c>
      <c r="M433" t="s">
        <v>74</v>
      </c>
      <c r="N433" s="4">
        <v>84.46</v>
      </c>
      <c r="O433" t="s">
        <v>74</v>
      </c>
      <c r="P433" s="4">
        <v>0</v>
      </c>
      <c r="Q433" t="s">
        <v>74</v>
      </c>
      <c r="R433" s="2" t="s">
        <v>75</v>
      </c>
      <c r="S433" s="4" t="s">
        <v>76</v>
      </c>
      <c r="T433" t="s">
        <v>74</v>
      </c>
      <c r="U433" s="2" t="s">
        <v>77</v>
      </c>
      <c r="V433" s="2" t="s">
        <v>1447</v>
      </c>
      <c r="W433" s="2" t="s">
        <v>79</v>
      </c>
      <c r="X433" s="2" t="s">
        <v>150</v>
      </c>
      <c r="Y433" s="2" t="s">
        <v>119</v>
      </c>
      <c r="Z433" s="2" t="s">
        <v>81</v>
      </c>
      <c r="AA433" s="2" t="s">
        <v>230</v>
      </c>
      <c r="AB433" s="2" t="s">
        <v>83</v>
      </c>
      <c r="AC433" s="2" t="s">
        <v>59</v>
      </c>
      <c r="AD433" s="2" t="s">
        <v>2193</v>
      </c>
      <c r="AE433" s="2" t="str">
        <f>+VLOOKUP(H433,'Mapeo Ramos'!A:C,3,0)</f>
        <v>Autos Cat. 2</v>
      </c>
      <c r="AF433" t="str">
        <f>+VLOOKUP(AE433,'Mapeo Ramos'!C:D,2,0)</f>
        <v>Flotas</v>
      </c>
      <c r="AG433" t="str">
        <f>+VLOOKUP(X433,'Mapeo Ramos'!I:J,2,0)</f>
        <v>MAPFRE</v>
      </c>
      <c r="AH433">
        <f t="shared" si="6"/>
        <v>1</v>
      </c>
    </row>
    <row r="434" spans="1:34" ht="12.75" customHeight="1">
      <c r="A434" s="2" t="s">
        <v>2194</v>
      </c>
      <c r="B434" s="2" t="s">
        <v>2195</v>
      </c>
      <c r="C434" s="2" t="s">
        <v>2196</v>
      </c>
      <c r="D434" s="2" t="s">
        <v>75</v>
      </c>
      <c r="E434" s="3">
        <v>46023</v>
      </c>
      <c r="F434" s="3">
        <v>46038</v>
      </c>
      <c r="G434" s="2" t="s">
        <v>2197</v>
      </c>
      <c r="H434" s="2" t="s">
        <v>2136</v>
      </c>
      <c r="I434" s="2" t="s">
        <v>119</v>
      </c>
      <c r="J434" s="4">
        <v>805.9</v>
      </c>
      <c r="K434" t="s">
        <v>74</v>
      </c>
      <c r="L434" s="4">
        <v>96.71</v>
      </c>
      <c r="M434" t="s">
        <v>74</v>
      </c>
      <c r="N434" s="4">
        <v>96.71</v>
      </c>
      <c r="O434" t="s">
        <v>74</v>
      </c>
      <c r="P434" s="4">
        <v>0</v>
      </c>
      <c r="Q434" t="s">
        <v>74</v>
      </c>
      <c r="R434" s="2" t="s">
        <v>75</v>
      </c>
      <c r="S434" s="4" t="s">
        <v>76</v>
      </c>
      <c r="T434" t="s">
        <v>74</v>
      </c>
      <c r="U434" s="2" t="s">
        <v>77</v>
      </c>
      <c r="V434" s="2" t="s">
        <v>1575</v>
      </c>
      <c r="W434" s="2" t="s">
        <v>79</v>
      </c>
      <c r="X434" s="2" t="s">
        <v>150</v>
      </c>
      <c r="Y434" s="2" t="s">
        <v>119</v>
      </c>
      <c r="Z434" s="2" t="s">
        <v>81</v>
      </c>
      <c r="AA434" s="2" t="s">
        <v>500</v>
      </c>
      <c r="AB434" s="2" t="s">
        <v>2198</v>
      </c>
      <c r="AC434" s="2" t="s">
        <v>59</v>
      </c>
      <c r="AD434" s="2" t="s">
        <v>2199</v>
      </c>
      <c r="AE434" s="2" t="str">
        <f>+VLOOKUP(H434,'Mapeo Ramos'!A:C,3,0)</f>
        <v>Autos Cat. 2</v>
      </c>
      <c r="AF434" t="str">
        <f>+VLOOKUP(AE434,'Mapeo Ramos'!C:D,2,0)</f>
        <v>Flotas</v>
      </c>
      <c r="AG434" t="str">
        <f>+VLOOKUP(X434,'Mapeo Ramos'!I:J,2,0)</f>
        <v>MAPFRE</v>
      </c>
      <c r="AH434">
        <f t="shared" si="6"/>
        <v>1</v>
      </c>
    </row>
    <row r="435" spans="1:34" ht="12.75" customHeight="1">
      <c r="A435" s="2" t="s">
        <v>2200</v>
      </c>
      <c r="B435" s="2" t="s">
        <v>2201</v>
      </c>
      <c r="C435" s="2" t="s">
        <v>2202</v>
      </c>
      <c r="D435" s="2" t="s">
        <v>75</v>
      </c>
      <c r="E435" s="3">
        <v>46023</v>
      </c>
      <c r="F435" s="3">
        <v>46039</v>
      </c>
      <c r="G435" s="2" t="s">
        <v>1626</v>
      </c>
      <c r="H435" s="2" t="s">
        <v>2136</v>
      </c>
      <c r="I435" s="2" t="s">
        <v>119</v>
      </c>
      <c r="J435" s="4">
        <v>702.58</v>
      </c>
      <c r="K435" t="s">
        <v>74</v>
      </c>
      <c r="L435" s="4">
        <v>84.31</v>
      </c>
      <c r="M435" t="s">
        <v>74</v>
      </c>
      <c r="N435" s="4">
        <v>84.31</v>
      </c>
      <c r="O435" t="s">
        <v>74</v>
      </c>
      <c r="P435" s="4">
        <v>0</v>
      </c>
      <c r="Q435" t="s">
        <v>74</v>
      </c>
      <c r="R435" s="2" t="s">
        <v>75</v>
      </c>
      <c r="S435" s="4" t="s">
        <v>76</v>
      </c>
      <c r="T435" t="s">
        <v>74</v>
      </c>
      <c r="U435" s="2" t="s">
        <v>77</v>
      </c>
      <c r="V435" s="2" t="s">
        <v>1447</v>
      </c>
      <c r="W435" s="2" t="s">
        <v>79</v>
      </c>
      <c r="X435" s="2" t="s">
        <v>150</v>
      </c>
      <c r="Y435" s="2" t="s">
        <v>119</v>
      </c>
      <c r="Z435" s="2" t="s">
        <v>81</v>
      </c>
      <c r="AA435" s="2" t="s">
        <v>447</v>
      </c>
      <c r="AB435" s="2" t="s">
        <v>448</v>
      </c>
      <c r="AC435" s="2" t="s">
        <v>59</v>
      </c>
      <c r="AD435" s="2" t="s">
        <v>1627</v>
      </c>
      <c r="AE435" s="2" t="str">
        <f>+VLOOKUP(H435,'Mapeo Ramos'!A:C,3,0)</f>
        <v>Autos Cat. 2</v>
      </c>
      <c r="AF435" t="str">
        <f>+VLOOKUP(AE435,'Mapeo Ramos'!C:D,2,0)</f>
        <v>Flotas</v>
      </c>
      <c r="AG435" t="str">
        <f>+VLOOKUP(X435,'Mapeo Ramos'!I:J,2,0)</f>
        <v>MAPFRE</v>
      </c>
      <c r="AH435">
        <f t="shared" si="6"/>
        <v>1</v>
      </c>
    </row>
    <row r="436" spans="1:34" ht="12.75" customHeight="1">
      <c r="A436" s="2" t="s">
        <v>2200</v>
      </c>
      <c r="B436" s="2" t="s">
        <v>2201</v>
      </c>
      <c r="C436" s="2" t="s">
        <v>2202</v>
      </c>
      <c r="D436" s="2" t="s">
        <v>75</v>
      </c>
      <c r="E436" s="3">
        <v>46023</v>
      </c>
      <c r="F436" s="3">
        <v>46039</v>
      </c>
      <c r="G436" s="2" t="s">
        <v>1626</v>
      </c>
      <c r="H436" s="2" t="s">
        <v>2136</v>
      </c>
      <c r="I436" s="2" t="s">
        <v>119</v>
      </c>
      <c r="J436" s="4">
        <v>702.58</v>
      </c>
      <c r="K436" t="s">
        <v>74</v>
      </c>
      <c r="L436" s="4">
        <v>84.31</v>
      </c>
      <c r="M436" t="s">
        <v>74</v>
      </c>
      <c r="N436" s="4">
        <v>84.31</v>
      </c>
      <c r="O436" t="s">
        <v>74</v>
      </c>
      <c r="P436" s="4">
        <v>0</v>
      </c>
      <c r="Q436" t="s">
        <v>74</v>
      </c>
      <c r="R436" s="2" t="s">
        <v>75</v>
      </c>
      <c r="S436" s="4" t="s">
        <v>76</v>
      </c>
      <c r="T436" t="s">
        <v>74</v>
      </c>
      <c r="U436" s="2" t="s">
        <v>77</v>
      </c>
      <c r="V436" s="2" t="s">
        <v>1447</v>
      </c>
      <c r="W436" s="2" t="s">
        <v>79</v>
      </c>
      <c r="X436" s="2" t="s">
        <v>150</v>
      </c>
      <c r="Y436" s="2" t="s">
        <v>119</v>
      </c>
      <c r="Z436" s="2" t="s">
        <v>81</v>
      </c>
      <c r="AA436" s="2" t="s">
        <v>447</v>
      </c>
      <c r="AB436" s="2" t="s">
        <v>448</v>
      </c>
      <c r="AC436" s="2" t="s">
        <v>59</v>
      </c>
      <c r="AD436" s="2" t="s">
        <v>1627</v>
      </c>
      <c r="AE436" s="2" t="str">
        <f>+VLOOKUP(H436,'Mapeo Ramos'!A:C,3,0)</f>
        <v>Autos Cat. 2</v>
      </c>
      <c r="AF436" t="str">
        <f>+VLOOKUP(AE436,'Mapeo Ramos'!C:D,2,0)</f>
        <v>Flotas</v>
      </c>
      <c r="AG436" t="str">
        <f>+VLOOKUP(X436,'Mapeo Ramos'!I:J,2,0)</f>
        <v>MAPFRE</v>
      </c>
      <c r="AH436">
        <f t="shared" si="6"/>
        <v>1</v>
      </c>
    </row>
    <row r="437" spans="1:34" ht="12.75" customHeight="1">
      <c r="A437" s="2" t="s">
        <v>2203</v>
      </c>
      <c r="B437" s="2" t="s">
        <v>2204</v>
      </c>
      <c r="C437" s="2" t="s">
        <v>2205</v>
      </c>
      <c r="D437" s="2" t="s">
        <v>75</v>
      </c>
      <c r="E437" s="3">
        <v>46023</v>
      </c>
      <c r="F437" s="3">
        <v>46042</v>
      </c>
      <c r="G437" s="2" t="s">
        <v>1759</v>
      </c>
      <c r="H437" s="2" t="s">
        <v>2136</v>
      </c>
      <c r="I437" s="2" t="s">
        <v>119</v>
      </c>
      <c r="J437" s="4">
        <v>726.23</v>
      </c>
      <c r="K437" t="s">
        <v>74</v>
      </c>
      <c r="L437" s="4">
        <v>87.14</v>
      </c>
      <c r="M437" t="s">
        <v>74</v>
      </c>
      <c r="N437" s="4">
        <v>87.14</v>
      </c>
      <c r="O437" t="s">
        <v>74</v>
      </c>
      <c r="P437" s="4">
        <v>0</v>
      </c>
      <c r="Q437" t="s">
        <v>74</v>
      </c>
      <c r="R437" s="2" t="s">
        <v>75</v>
      </c>
      <c r="S437" s="4" t="s">
        <v>76</v>
      </c>
      <c r="T437" t="s">
        <v>74</v>
      </c>
      <c r="U437" s="2" t="s">
        <v>77</v>
      </c>
      <c r="V437" s="2" t="s">
        <v>1447</v>
      </c>
      <c r="W437" s="2" t="s">
        <v>79</v>
      </c>
      <c r="X437" s="2" t="s">
        <v>150</v>
      </c>
      <c r="Y437" s="2" t="s">
        <v>119</v>
      </c>
      <c r="Z437" s="2" t="s">
        <v>81</v>
      </c>
      <c r="AA437" s="2" t="s">
        <v>82</v>
      </c>
      <c r="AB437" s="2" t="s">
        <v>83</v>
      </c>
      <c r="AC437" s="2" t="s">
        <v>59</v>
      </c>
      <c r="AD437" s="2" t="s">
        <v>1761</v>
      </c>
      <c r="AE437" s="2" t="str">
        <f>+VLOOKUP(H437,'Mapeo Ramos'!A:C,3,0)</f>
        <v>Autos Cat. 2</v>
      </c>
      <c r="AF437" t="str">
        <f>+VLOOKUP(AE437,'Mapeo Ramos'!C:D,2,0)</f>
        <v>Flotas</v>
      </c>
      <c r="AG437" t="str">
        <f>+VLOOKUP(X437,'Mapeo Ramos'!I:J,2,0)</f>
        <v>MAPFRE</v>
      </c>
      <c r="AH437">
        <f t="shared" si="6"/>
        <v>1</v>
      </c>
    </row>
    <row r="438" spans="1:34" ht="12.75" customHeight="1">
      <c r="A438" s="2" t="s">
        <v>2206</v>
      </c>
      <c r="B438" s="2" t="s">
        <v>2207</v>
      </c>
      <c r="C438" s="2" t="s">
        <v>2208</v>
      </c>
      <c r="D438" s="2" t="s">
        <v>75</v>
      </c>
      <c r="E438" s="3">
        <v>46023</v>
      </c>
      <c r="F438" s="3">
        <v>46023</v>
      </c>
      <c r="G438" s="2" t="s">
        <v>2209</v>
      </c>
      <c r="H438" s="2" t="s">
        <v>149</v>
      </c>
      <c r="I438" s="2" t="s">
        <v>119</v>
      </c>
      <c r="J438" s="4">
        <v>663.37</v>
      </c>
      <c r="K438" t="s">
        <v>74</v>
      </c>
      <c r="L438" s="4">
        <v>79.61</v>
      </c>
      <c r="M438" t="s">
        <v>74</v>
      </c>
      <c r="N438" s="4">
        <v>79.61</v>
      </c>
      <c r="O438" t="s">
        <v>74</v>
      </c>
      <c r="P438" s="4">
        <v>0</v>
      </c>
      <c r="Q438" t="s">
        <v>74</v>
      </c>
      <c r="R438" s="2" t="s">
        <v>75</v>
      </c>
      <c r="S438" s="4" t="s">
        <v>76</v>
      </c>
      <c r="T438" t="s">
        <v>74</v>
      </c>
      <c r="U438" s="2" t="s">
        <v>77</v>
      </c>
      <c r="V438" s="2" t="s">
        <v>1766</v>
      </c>
      <c r="W438" s="2" t="s">
        <v>79</v>
      </c>
      <c r="X438" s="2" t="s">
        <v>150</v>
      </c>
      <c r="Y438" s="2" t="s">
        <v>119</v>
      </c>
      <c r="Z438" s="2" t="s">
        <v>81</v>
      </c>
      <c r="AA438" s="2" t="s">
        <v>2087</v>
      </c>
      <c r="AB438" s="2" t="s">
        <v>2210</v>
      </c>
      <c r="AC438" s="2" t="s">
        <v>168</v>
      </c>
      <c r="AD438" s="2" t="s">
        <v>2211</v>
      </c>
      <c r="AE438" s="2" t="str">
        <f>+VLOOKUP(H438,'Mapeo Ramos'!A:C,3,0)</f>
        <v>Autos Cat. 3</v>
      </c>
      <c r="AF438" t="str">
        <f>+VLOOKUP(AE438,'Mapeo Ramos'!C:D,2,0)</f>
        <v>Autos</v>
      </c>
      <c r="AG438" t="str">
        <f>+VLOOKUP(X438,'Mapeo Ramos'!I:J,2,0)</f>
        <v>MAPFRE</v>
      </c>
      <c r="AH438">
        <f t="shared" si="6"/>
        <v>1</v>
      </c>
    </row>
    <row r="439" spans="1:34" ht="12.75" customHeight="1">
      <c r="A439" s="2" t="s">
        <v>2212</v>
      </c>
      <c r="B439" s="2" t="s">
        <v>2213</v>
      </c>
      <c r="C439" s="2" t="s">
        <v>2214</v>
      </c>
      <c r="D439" s="2" t="s">
        <v>75</v>
      </c>
      <c r="E439" s="3">
        <v>46023</v>
      </c>
      <c r="F439" s="3">
        <v>46023</v>
      </c>
      <c r="G439" s="2" t="s">
        <v>2125</v>
      </c>
      <c r="H439" s="2" t="s">
        <v>149</v>
      </c>
      <c r="I439" s="2" t="s">
        <v>119</v>
      </c>
      <c r="J439" s="4">
        <v>2106.8200000000002</v>
      </c>
      <c r="K439" t="s">
        <v>74</v>
      </c>
      <c r="L439" s="4">
        <v>252.83</v>
      </c>
      <c r="M439" t="s">
        <v>74</v>
      </c>
      <c r="N439" s="4">
        <v>252.83</v>
      </c>
      <c r="O439" t="s">
        <v>74</v>
      </c>
      <c r="P439" s="4">
        <v>0</v>
      </c>
      <c r="Q439" t="s">
        <v>74</v>
      </c>
      <c r="R439" s="2" t="s">
        <v>75</v>
      </c>
      <c r="S439" s="4" t="s">
        <v>76</v>
      </c>
      <c r="T439" t="s">
        <v>74</v>
      </c>
      <c r="U439" s="2" t="s">
        <v>77</v>
      </c>
      <c r="V439" s="2" t="s">
        <v>1447</v>
      </c>
      <c r="W439" s="2" t="s">
        <v>79</v>
      </c>
      <c r="X439" s="2" t="s">
        <v>150</v>
      </c>
      <c r="Y439" s="2" t="s">
        <v>119</v>
      </c>
      <c r="Z439" s="2" t="s">
        <v>81</v>
      </c>
      <c r="AA439" s="2" t="s">
        <v>482</v>
      </c>
      <c r="AB439" s="2" t="s">
        <v>483</v>
      </c>
      <c r="AC439" s="2" t="s">
        <v>59</v>
      </c>
      <c r="AD439" s="2" t="s">
        <v>2126</v>
      </c>
      <c r="AE439" s="2" t="str">
        <f>+VLOOKUP(H439,'Mapeo Ramos'!A:C,3,0)</f>
        <v>Autos Cat. 3</v>
      </c>
      <c r="AF439" t="str">
        <f>+VLOOKUP(AE439,'Mapeo Ramos'!C:D,2,0)</f>
        <v>Autos</v>
      </c>
      <c r="AG439" t="str">
        <f>+VLOOKUP(X439,'Mapeo Ramos'!I:J,2,0)</f>
        <v>MAPFRE</v>
      </c>
      <c r="AH439">
        <f t="shared" si="6"/>
        <v>1</v>
      </c>
    </row>
    <row r="440" spans="1:34" ht="12.75" customHeight="1">
      <c r="A440" s="2" t="s">
        <v>2215</v>
      </c>
      <c r="B440" s="2" t="s">
        <v>2216</v>
      </c>
      <c r="C440" s="2" t="s">
        <v>2217</v>
      </c>
      <c r="D440" s="2" t="s">
        <v>75</v>
      </c>
      <c r="E440" s="3">
        <v>46023</v>
      </c>
      <c r="F440" s="3">
        <v>46045</v>
      </c>
      <c r="G440" s="2" t="s">
        <v>2218</v>
      </c>
      <c r="H440" s="2" t="s">
        <v>149</v>
      </c>
      <c r="I440" s="2" t="s">
        <v>119</v>
      </c>
      <c r="J440" s="4">
        <v>744.16</v>
      </c>
      <c r="K440" t="s">
        <v>74</v>
      </c>
      <c r="L440" s="4">
        <v>89.29</v>
      </c>
      <c r="M440" t="s">
        <v>74</v>
      </c>
      <c r="N440" s="4">
        <v>89.29</v>
      </c>
      <c r="O440" t="s">
        <v>74</v>
      </c>
      <c r="P440" s="4">
        <v>0</v>
      </c>
      <c r="Q440" t="s">
        <v>74</v>
      </c>
      <c r="R440" s="2" t="s">
        <v>75</v>
      </c>
      <c r="S440" s="4" t="s">
        <v>76</v>
      </c>
      <c r="T440" t="s">
        <v>74</v>
      </c>
      <c r="U440" s="2" t="s">
        <v>77</v>
      </c>
      <c r="V440" s="2" t="s">
        <v>1447</v>
      </c>
      <c r="W440" s="2" t="s">
        <v>79</v>
      </c>
      <c r="X440" s="2" t="s">
        <v>150</v>
      </c>
      <c r="Y440" s="2" t="s">
        <v>119</v>
      </c>
      <c r="Z440" s="2" t="s">
        <v>81</v>
      </c>
      <c r="AA440" s="2" t="s">
        <v>644</v>
      </c>
      <c r="AB440" s="2" t="s">
        <v>645</v>
      </c>
      <c r="AC440" s="2" t="s">
        <v>168</v>
      </c>
      <c r="AD440" s="2" t="s">
        <v>2219</v>
      </c>
      <c r="AE440" s="2" t="str">
        <f>+VLOOKUP(H440,'Mapeo Ramos'!A:C,3,0)</f>
        <v>Autos Cat. 3</v>
      </c>
      <c r="AF440" t="str">
        <f>+VLOOKUP(AE440,'Mapeo Ramos'!C:D,2,0)</f>
        <v>Autos</v>
      </c>
      <c r="AG440" t="str">
        <f>+VLOOKUP(X440,'Mapeo Ramos'!I:J,2,0)</f>
        <v>MAPFRE</v>
      </c>
      <c r="AH440">
        <f t="shared" si="6"/>
        <v>1</v>
      </c>
    </row>
    <row r="441" spans="1:34" ht="12.75" customHeight="1">
      <c r="A441" s="2" t="s">
        <v>2220</v>
      </c>
      <c r="B441" s="2" t="s">
        <v>2221</v>
      </c>
      <c r="C441" s="2" t="s">
        <v>2222</v>
      </c>
      <c r="D441" s="2" t="s">
        <v>75</v>
      </c>
      <c r="E441" s="3">
        <v>46023</v>
      </c>
      <c r="F441" s="3">
        <v>46041</v>
      </c>
      <c r="G441" s="2" t="s">
        <v>2154</v>
      </c>
      <c r="H441" s="2" t="s">
        <v>149</v>
      </c>
      <c r="I441" s="2" t="s">
        <v>119</v>
      </c>
      <c r="J441" s="4">
        <v>1105.72</v>
      </c>
      <c r="K441" t="s">
        <v>74</v>
      </c>
      <c r="L441" s="4">
        <v>132.66999999999999</v>
      </c>
      <c r="M441" t="s">
        <v>74</v>
      </c>
      <c r="N441" s="4">
        <v>132.66999999999999</v>
      </c>
      <c r="O441" t="s">
        <v>74</v>
      </c>
      <c r="P441" s="4">
        <v>0</v>
      </c>
      <c r="Q441" t="s">
        <v>74</v>
      </c>
      <c r="R441" s="2" t="s">
        <v>75</v>
      </c>
      <c r="S441" s="4" t="s">
        <v>76</v>
      </c>
      <c r="T441" t="s">
        <v>74</v>
      </c>
      <c r="U441" s="2" t="s">
        <v>2162</v>
      </c>
      <c r="V441" s="2" t="s">
        <v>1575</v>
      </c>
      <c r="W441" s="2" t="s">
        <v>79</v>
      </c>
      <c r="X441" s="2" t="s">
        <v>150</v>
      </c>
      <c r="Y441" s="2" t="s">
        <v>119</v>
      </c>
      <c r="Z441" s="2" t="s">
        <v>81</v>
      </c>
      <c r="AA441" s="2" t="s">
        <v>1967</v>
      </c>
      <c r="AB441" s="2" t="s">
        <v>1968</v>
      </c>
      <c r="AC441" s="2" t="s">
        <v>59</v>
      </c>
      <c r="AD441" s="2" t="s">
        <v>2156</v>
      </c>
      <c r="AE441" s="2" t="str">
        <f>+VLOOKUP(H441,'Mapeo Ramos'!A:C,3,0)</f>
        <v>Autos Cat. 3</v>
      </c>
      <c r="AF441" t="str">
        <f>+VLOOKUP(AE441,'Mapeo Ramos'!C:D,2,0)</f>
        <v>Autos</v>
      </c>
      <c r="AG441" t="str">
        <f>+VLOOKUP(X441,'Mapeo Ramos'!I:J,2,0)</f>
        <v>MAPFRE</v>
      </c>
      <c r="AH441">
        <f t="shared" si="6"/>
        <v>1</v>
      </c>
    </row>
    <row r="442" spans="1:34" ht="12.75" customHeight="1">
      <c r="A442" s="2" t="s">
        <v>2223</v>
      </c>
      <c r="B442" s="2" t="s">
        <v>2224</v>
      </c>
      <c r="C442" s="2" t="s">
        <v>2225</v>
      </c>
      <c r="D442" s="2" t="s">
        <v>75</v>
      </c>
      <c r="E442" s="3">
        <v>46023</v>
      </c>
      <c r="F442" s="3">
        <v>46023</v>
      </c>
      <c r="G442" s="2" t="s">
        <v>2226</v>
      </c>
      <c r="H442" s="2" t="s">
        <v>149</v>
      </c>
      <c r="I442" s="2" t="s">
        <v>119</v>
      </c>
      <c r="J442" s="4">
        <v>948.92</v>
      </c>
      <c r="K442" t="s">
        <v>74</v>
      </c>
      <c r="L442" s="4">
        <v>113.88</v>
      </c>
      <c r="M442" t="s">
        <v>74</v>
      </c>
      <c r="N442" s="4">
        <v>113.88</v>
      </c>
      <c r="O442" t="s">
        <v>74</v>
      </c>
      <c r="P442" s="4">
        <v>0</v>
      </c>
      <c r="Q442" t="s">
        <v>74</v>
      </c>
      <c r="R442" s="2" t="s">
        <v>75</v>
      </c>
      <c r="S442" s="4" t="s">
        <v>76</v>
      </c>
      <c r="T442" t="s">
        <v>74</v>
      </c>
      <c r="U442" s="2" t="s">
        <v>77</v>
      </c>
      <c r="V442" s="2" t="s">
        <v>1447</v>
      </c>
      <c r="W442" s="2" t="s">
        <v>79</v>
      </c>
      <c r="X442" s="2" t="s">
        <v>150</v>
      </c>
      <c r="Y442" s="2" t="s">
        <v>119</v>
      </c>
      <c r="Z442" s="2" t="s">
        <v>81</v>
      </c>
      <c r="AA442" s="2" t="s">
        <v>554</v>
      </c>
      <c r="AB442" s="2" t="s">
        <v>555</v>
      </c>
      <c r="AC442" s="2" t="s">
        <v>168</v>
      </c>
      <c r="AD442" s="2" t="s">
        <v>2227</v>
      </c>
      <c r="AE442" s="2" t="str">
        <f>+VLOOKUP(H442,'Mapeo Ramos'!A:C,3,0)</f>
        <v>Autos Cat. 3</v>
      </c>
      <c r="AF442" t="str">
        <f>+VLOOKUP(AE442,'Mapeo Ramos'!C:D,2,0)</f>
        <v>Autos</v>
      </c>
      <c r="AG442" t="str">
        <f>+VLOOKUP(X442,'Mapeo Ramos'!I:J,2,0)</f>
        <v>MAPFRE</v>
      </c>
      <c r="AH442">
        <f t="shared" si="6"/>
        <v>1</v>
      </c>
    </row>
    <row r="443" spans="1:34" ht="12.75" customHeight="1">
      <c r="A443" s="2" t="s">
        <v>2228</v>
      </c>
      <c r="B443" s="2" t="s">
        <v>2229</v>
      </c>
      <c r="C443" s="2" t="s">
        <v>2230</v>
      </c>
      <c r="D443" s="2" t="s">
        <v>75</v>
      </c>
      <c r="E443" s="3">
        <v>46023</v>
      </c>
      <c r="F443" s="3">
        <v>46023</v>
      </c>
      <c r="G443" s="2" t="s">
        <v>2231</v>
      </c>
      <c r="H443" s="2" t="s">
        <v>149</v>
      </c>
      <c r="I443" s="2" t="s">
        <v>119</v>
      </c>
      <c r="J443" s="4">
        <v>499.03</v>
      </c>
      <c r="K443" t="s">
        <v>74</v>
      </c>
      <c r="L443" s="4">
        <v>59.89</v>
      </c>
      <c r="M443" t="s">
        <v>74</v>
      </c>
      <c r="N443" s="4">
        <v>59.89</v>
      </c>
      <c r="O443" t="s">
        <v>74</v>
      </c>
      <c r="P443" s="4">
        <v>0</v>
      </c>
      <c r="Q443" t="s">
        <v>74</v>
      </c>
      <c r="R443" s="2" t="s">
        <v>75</v>
      </c>
      <c r="S443" s="4" t="s">
        <v>76</v>
      </c>
      <c r="T443" t="s">
        <v>74</v>
      </c>
      <c r="U443" s="2" t="s">
        <v>77</v>
      </c>
      <c r="V443" s="2" t="s">
        <v>1447</v>
      </c>
      <c r="W443" s="2" t="s">
        <v>79</v>
      </c>
      <c r="X443" s="2" t="s">
        <v>150</v>
      </c>
      <c r="Y443" s="2" t="s">
        <v>119</v>
      </c>
      <c r="Z443" s="2" t="s">
        <v>81</v>
      </c>
      <c r="AA443" s="2" t="s">
        <v>1521</v>
      </c>
      <c r="AB443" s="2" t="s">
        <v>83</v>
      </c>
      <c r="AC443" s="2" t="s">
        <v>168</v>
      </c>
      <c r="AD443" s="2" t="s">
        <v>2232</v>
      </c>
      <c r="AE443" s="2" t="str">
        <f>+VLOOKUP(H443,'Mapeo Ramos'!A:C,3,0)</f>
        <v>Autos Cat. 3</v>
      </c>
      <c r="AF443" t="str">
        <f>+VLOOKUP(AE443,'Mapeo Ramos'!C:D,2,0)</f>
        <v>Autos</v>
      </c>
      <c r="AG443" t="str">
        <f>+VLOOKUP(X443,'Mapeo Ramos'!I:J,2,0)</f>
        <v>MAPFRE</v>
      </c>
      <c r="AH443">
        <f t="shared" si="6"/>
        <v>1</v>
      </c>
    </row>
    <row r="444" spans="1:34" ht="12.75" customHeight="1">
      <c r="A444" s="2" t="s">
        <v>2233</v>
      </c>
      <c r="B444" s="2" t="s">
        <v>2234</v>
      </c>
      <c r="C444" s="2" t="s">
        <v>2235</v>
      </c>
      <c r="D444" s="2" t="s">
        <v>75</v>
      </c>
      <c r="E444" s="3">
        <v>46023</v>
      </c>
      <c r="F444" s="3">
        <v>46023</v>
      </c>
      <c r="G444" s="2" t="s">
        <v>2236</v>
      </c>
      <c r="H444" s="2" t="s">
        <v>725</v>
      </c>
      <c r="I444" s="2" t="s">
        <v>726</v>
      </c>
      <c r="J444" s="4">
        <v>9828.9599999999991</v>
      </c>
      <c r="K444" t="s">
        <v>74</v>
      </c>
      <c r="L444" s="4">
        <v>2211.52</v>
      </c>
      <c r="M444" t="s">
        <v>74</v>
      </c>
      <c r="N444" s="4">
        <v>2211.52</v>
      </c>
      <c r="O444" t="s">
        <v>74</v>
      </c>
      <c r="P444" s="4">
        <v>0</v>
      </c>
      <c r="Q444" t="s">
        <v>74</v>
      </c>
      <c r="R444" s="2" t="s">
        <v>75</v>
      </c>
      <c r="S444" s="4" t="s">
        <v>76</v>
      </c>
      <c r="T444" t="s">
        <v>74</v>
      </c>
      <c r="U444" s="2" t="s">
        <v>77</v>
      </c>
      <c r="V444" s="2" t="s">
        <v>1575</v>
      </c>
      <c r="W444" s="2" t="s">
        <v>79</v>
      </c>
      <c r="X444" s="2" t="s">
        <v>150</v>
      </c>
      <c r="Y444" s="2" t="s">
        <v>726</v>
      </c>
      <c r="Z444" s="2" t="s">
        <v>81</v>
      </c>
      <c r="AA444" s="2" t="s">
        <v>542</v>
      </c>
      <c r="AB444" s="2" t="s">
        <v>83</v>
      </c>
      <c r="AC444" s="2" t="s">
        <v>59</v>
      </c>
      <c r="AD444" s="2" t="s">
        <v>2237</v>
      </c>
      <c r="AE444" s="2" t="str">
        <f>+VLOOKUP(H444,'Mapeo Ramos'!A:C,3,0)</f>
        <v>Transportes Mercancías</v>
      </c>
      <c r="AF444" t="str">
        <f>+VLOOKUP(AE444,'Mapeo Ramos'!C:D,2,0)</f>
        <v>Transporte</v>
      </c>
      <c r="AG444" t="str">
        <f>+VLOOKUP(X444,'Mapeo Ramos'!I:J,2,0)</f>
        <v>MAPFRE</v>
      </c>
      <c r="AH444">
        <f t="shared" si="6"/>
        <v>1</v>
      </c>
    </row>
    <row r="445" spans="1:34" ht="12.75" customHeight="1">
      <c r="A445" s="2" t="s">
        <v>2238</v>
      </c>
      <c r="B445" s="2" t="s">
        <v>2239</v>
      </c>
      <c r="C445" s="2" t="s">
        <v>2240</v>
      </c>
      <c r="D445" s="2" t="s">
        <v>75</v>
      </c>
      <c r="E445" s="3">
        <v>46023</v>
      </c>
      <c r="F445" s="3">
        <v>46023</v>
      </c>
      <c r="G445" s="2" t="s">
        <v>71</v>
      </c>
      <c r="H445" s="2" t="s">
        <v>777</v>
      </c>
      <c r="I445" s="2" t="s">
        <v>113</v>
      </c>
      <c r="J445" s="4">
        <v>132.69999999999999</v>
      </c>
      <c r="K445" t="s">
        <v>74</v>
      </c>
      <c r="L445" s="4">
        <v>29.85</v>
      </c>
      <c r="M445" t="s">
        <v>74</v>
      </c>
      <c r="N445" s="4">
        <v>29.85</v>
      </c>
      <c r="O445" t="s">
        <v>74</v>
      </c>
      <c r="P445" s="4">
        <v>0</v>
      </c>
      <c r="Q445" t="s">
        <v>74</v>
      </c>
      <c r="R445" s="2" t="s">
        <v>75</v>
      </c>
      <c r="S445" s="4" t="s">
        <v>76</v>
      </c>
      <c r="T445" t="s">
        <v>74</v>
      </c>
      <c r="U445" s="2" t="s">
        <v>77</v>
      </c>
      <c r="V445" s="2" t="s">
        <v>1447</v>
      </c>
      <c r="W445" s="2" t="s">
        <v>79</v>
      </c>
      <c r="X445" s="2" t="s">
        <v>150</v>
      </c>
      <c r="Y445" s="2" t="s">
        <v>113</v>
      </c>
      <c r="Z445" s="2" t="s">
        <v>81</v>
      </c>
      <c r="AA445" s="2" t="s">
        <v>82</v>
      </c>
      <c r="AB445" s="2" t="s">
        <v>83</v>
      </c>
      <c r="AC445" s="2" t="s">
        <v>59</v>
      </c>
      <c r="AD445" s="2" t="s">
        <v>84</v>
      </c>
      <c r="AE445" s="2" t="str">
        <f>+VLOOKUP(H445,'Mapeo Ramos'!A:C,3,0)</f>
        <v>Multirriesgo Comercios</v>
      </c>
      <c r="AF445" t="str">
        <f>+VLOOKUP(AE445,'Mapeo Ramos'!C:D,2,0)</f>
        <v>Property</v>
      </c>
      <c r="AG445" t="str">
        <f>+VLOOKUP(X445,'Mapeo Ramos'!I:J,2,0)</f>
        <v>MAPFRE</v>
      </c>
      <c r="AH445">
        <f t="shared" si="6"/>
        <v>1</v>
      </c>
    </row>
    <row r="446" spans="1:34" ht="12.75" customHeight="1">
      <c r="A446" s="2" t="s">
        <v>2241</v>
      </c>
      <c r="B446" s="2" t="s">
        <v>2242</v>
      </c>
      <c r="C446" s="2" t="s">
        <v>2243</v>
      </c>
      <c r="D446" s="2" t="s">
        <v>75</v>
      </c>
      <c r="E446" s="3">
        <v>46023</v>
      </c>
      <c r="F446" s="3">
        <v>46023</v>
      </c>
      <c r="G446" s="2" t="s">
        <v>2244</v>
      </c>
      <c r="H446" s="2" t="s">
        <v>725</v>
      </c>
      <c r="I446" s="2" t="s">
        <v>726</v>
      </c>
      <c r="J446" s="4">
        <v>6895.68</v>
      </c>
      <c r="K446" t="s">
        <v>74</v>
      </c>
      <c r="L446" s="4">
        <v>1551.52</v>
      </c>
      <c r="M446" t="s">
        <v>74</v>
      </c>
      <c r="N446" s="4">
        <v>1551.52</v>
      </c>
      <c r="O446" t="s">
        <v>74</v>
      </c>
      <c r="P446" s="4">
        <v>0</v>
      </c>
      <c r="Q446" t="s">
        <v>74</v>
      </c>
      <c r="R446" s="2" t="s">
        <v>75</v>
      </c>
      <c r="S446" s="4" t="s">
        <v>76</v>
      </c>
      <c r="T446" t="s">
        <v>74</v>
      </c>
      <c r="U446" s="2" t="s">
        <v>77</v>
      </c>
      <c r="V446" s="2" t="s">
        <v>1575</v>
      </c>
      <c r="W446" s="2" t="s">
        <v>79</v>
      </c>
      <c r="X446" s="2" t="s">
        <v>150</v>
      </c>
      <c r="Y446" s="2" t="s">
        <v>726</v>
      </c>
      <c r="Z446" s="2" t="s">
        <v>81</v>
      </c>
      <c r="AA446" s="2" t="s">
        <v>2245</v>
      </c>
      <c r="AB446" s="2" t="s">
        <v>2246</v>
      </c>
      <c r="AC446" s="2" t="s">
        <v>59</v>
      </c>
      <c r="AD446" s="2" t="s">
        <v>2247</v>
      </c>
      <c r="AE446" s="2" t="str">
        <f>+VLOOKUP(H446,'Mapeo Ramos'!A:C,3,0)</f>
        <v>Transportes Mercancías</v>
      </c>
      <c r="AF446" t="str">
        <f>+VLOOKUP(AE446,'Mapeo Ramos'!C:D,2,0)</f>
        <v>Transporte</v>
      </c>
      <c r="AG446" t="str">
        <f>+VLOOKUP(X446,'Mapeo Ramos'!I:J,2,0)</f>
        <v>MAPFRE</v>
      </c>
      <c r="AH446">
        <f t="shared" si="6"/>
        <v>1</v>
      </c>
    </row>
    <row r="447" spans="1:34" ht="12.75" customHeight="1">
      <c r="A447" s="2" t="s">
        <v>2248</v>
      </c>
      <c r="B447" s="2" t="s">
        <v>2249</v>
      </c>
      <c r="C447" s="2" t="s">
        <v>2250</v>
      </c>
      <c r="D447" s="2" t="s">
        <v>75</v>
      </c>
      <c r="E447" s="3">
        <v>46023</v>
      </c>
      <c r="F447" s="3">
        <v>46023</v>
      </c>
      <c r="G447" s="2" t="s">
        <v>2251</v>
      </c>
      <c r="H447" s="2" t="s">
        <v>725</v>
      </c>
      <c r="I447" s="2" t="s">
        <v>726</v>
      </c>
      <c r="J447" s="4">
        <v>3686.14</v>
      </c>
      <c r="K447" t="s">
        <v>74</v>
      </c>
      <c r="L447" s="4">
        <v>829.38</v>
      </c>
      <c r="M447" t="s">
        <v>74</v>
      </c>
      <c r="N447" s="4">
        <v>829.38</v>
      </c>
      <c r="O447" t="s">
        <v>74</v>
      </c>
      <c r="P447" s="4">
        <v>0</v>
      </c>
      <c r="Q447" t="s">
        <v>74</v>
      </c>
      <c r="R447" s="2" t="s">
        <v>75</v>
      </c>
      <c r="S447" s="4" t="s">
        <v>76</v>
      </c>
      <c r="T447" t="s">
        <v>74</v>
      </c>
      <c r="U447" s="2" t="s">
        <v>77</v>
      </c>
      <c r="V447" s="2" t="s">
        <v>1575</v>
      </c>
      <c r="W447" s="2" t="s">
        <v>79</v>
      </c>
      <c r="X447" s="2" t="s">
        <v>150</v>
      </c>
      <c r="Y447" s="2" t="s">
        <v>726</v>
      </c>
      <c r="Z447" s="2" t="s">
        <v>81</v>
      </c>
      <c r="AA447" s="2" t="s">
        <v>82</v>
      </c>
      <c r="AB447" s="2" t="s">
        <v>83</v>
      </c>
      <c r="AC447" s="2" t="s">
        <v>59</v>
      </c>
      <c r="AD447" s="2" t="s">
        <v>2252</v>
      </c>
      <c r="AE447" s="2" t="str">
        <f>+VLOOKUP(H447,'Mapeo Ramos'!A:C,3,0)</f>
        <v>Transportes Mercancías</v>
      </c>
      <c r="AF447" t="str">
        <f>+VLOOKUP(AE447,'Mapeo Ramos'!C:D,2,0)</f>
        <v>Transporte</v>
      </c>
      <c r="AG447" t="str">
        <f>+VLOOKUP(X447,'Mapeo Ramos'!I:J,2,0)</f>
        <v>MAPFRE</v>
      </c>
      <c r="AH447">
        <f t="shared" si="6"/>
        <v>1</v>
      </c>
    </row>
    <row r="448" spans="1:34" ht="12.75" customHeight="1">
      <c r="A448" s="2" t="s">
        <v>2253</v>
      </c>
      <c r="B448" s="2" t="s">
        <v>2254</v>
      </c>
      <c r="C448" s="2" t="s">
        <v>2255</v>
      </c>
      <c r="D448" s="2" t="s">
        <v>75</v>
      </c>
      <c r="E448" s="3">
        <v>46023</v>
      </c>
      <c r="F448" s="3">
        <v>46023</v>
      </c>
      <c r="G448" s="2" t="s">
        <v>2256</v>
      </c>
      <c r="H448" s="2" t="s">
        <v>725</v>
      </c>
      <c r="I448" s="2" t="s">
        <v>726</v>
      </c>
      <c r="J448" s="4">
        <v>6062.74</v>
      </c>
      <c r="K448" t="s">
        <v>74</v>
      </c>
      <c r="L448" s="4">
        <v>1364.12</v>
      </c>
      <c r="M448" t="s">
        <v>74</v>
      </c>
      <c r="N448" s="4">
        <v>1364.12</v>
      </c>
      <c r="O448" t="s">
        <v>74</v>
      </c>
      <c r="P448" s="4">
        <v>0</v>
      </c>
      <c r="Q448" t="s">
        <v>74</v>
      </c>
      <c r="R448" s="2" t="s">
        <v>75</v>
      </c>
      <c r="S448" s="4" t="s">
        <v>76</v>
      </c>
      <c r="T448" t="s">
        <v>74</v>
      </c>
      <c r="U448" s="2" t="s">
        <v>77</v>
      </c>
      <c r="V448" s="2" t="s">
        <v>1575</v>
      </c>
      <c r="W448" s="2" t="s">
        <v>79</v>
      </c>
      <c r="X448" s="2" t="s">
        <v>150</v>
      </c>
      <c r="Y448" s="2" t="s">
        <v>726</v>
      </c>
      <c r="Z448" s="2" t="s">
        <v>81</v>
      </c>
      <c r="AA448" s="2" t="s">
        <v>1921</v>
      </c>
      <c r="AB448" s="2" t="s">
        <v>101</v>
      </c>
      <c r="AC448" s="2" t="s">
        <v>59</v>
      </c>
      <c r="AD448" s="2" t="s">
        <v>2257</v>
      </c>
      <c r="AE448" s="2" t="str">
        <f>+VLOOKUP(H448,'Mapeo Ramos'!A:C,3,0)</f>
        <v>Transportes Mercancías</v>
      </c>
      <c r="AF448" t="str">
        <f>+VLOOKUP(AE448,'Mapeo Ramos'!C:D,2,0)</f>
        <v>Transporte</v>
      </c>
      <c r="AG448" t="str">
        <f>+VLOOKUP(X448,'Mapeo Ramos'!I:J,2,0)</f>
        <v>MAPFRE</v>
      </c>
      <c r="AH448">
        <f t="shared" si="6"/>
        <v>1</v>
      </c>
    </row>
    <row r="449" spans="1:34" ht="12.75" customHeight="1">
      <c r="A449" s="2" t="s">
        <v>2258</v>
      </c>
      <c r="B449" s="2" t="s">
        <v>2259</v>
      </c>
      <c r="C449" s="2" t="s">
        <v>2260</v>
      </c>
      <c r="D449" s="2" t="s">
        <v>75</v>
      </c>
      <c r="E449" s="3">
        <v>46023</v>
      </c>
      <c r="F449" s="3">
        <v>46023</v>
      </c>
      <c r="G449" s="2" t="s">
        <v>2261</v>
      </c>
      <c r="H449" s="2" t="s">
        <v>777</v>
      </c>
      <c r="I449" s="2" t="s">
        <v>113</v>
      </c>
      <c r="J449" s="4">
        <v>1232.8900000000001</v>
      </c>
      <c r="K449" t="s">
        <v>74</v>
      </c>
      <c r="L449" s="4">
        <v>277.39999999999998</v>
      </c>
      <c r="M449" t="s">
        <v>74</v>
      </c>
      <c r="N449" s="4">
        <v>277.39999999999998</v>
      </c>
      <c r="O449" t="s">
        <v>74</v>
      </c>
      <c r="P449" s="4">
        <v>0</v>
      </c>
      <c r="Q449" t="s">
        <v>74</v>
      </c>
      <c r="R449" s="2" t="s">
        <v>75</v>
      </c>
      <c r="S449" s="4" t="s">
        <v>76</v>
      </c>
      <c r="T449" t="s">
        <v>74</v>
      </c>
      <c r="U449" s="2" t="s">
        <v>77</v>
      </c>
      <c r="V449" s="2" t="s">
        <v>1447</v>
      </c>
      <c r="W449" s="2" t="s">
        <v>79</v>
      </c>
      <c r="X449" s="2" t="s">
        <v>150</v>
      </c>
      <c r="Y449" s="2" t="s">
        <v>113</v>
      </c>
      <c r="Z449" s="2" t="s">
        <v>81</v>
      </c>
      <c r="AA449" s="2" t="s">
        <v>82</v>
      </c>
      <c r="AB449" s="2" t="s">
        <v>83</v>
      </c>
      <c r="AC449" s="2" t="s">
        <v>59</v>
      </c>
      <c r="AD449" s="2" t="s">
        <v>2262</v>
      </c>
      <c r="AE449" s="2" t="str">
        <f>+VLOOKUP(H449,'Mapeo Ramos'!A:C,3,0)</f>
        <v>Multirriesgo Comercios</v>
      </c>
      <c r="AF449" t="str">
        <f>+VLOOKUP(AE449,'Mapeo Ramos'!C:D,2,0)</f>
        <v>Property</v>
      </c>
      <c r="AG449" t="str">
        <f>+VLOOKUP(X449,'Mapeo Ramos'!I:J,2,0)</f>
        <v>MAPFRE</v>
      </c>
      <c r="AH449">
        <f t="shared" si="6"/>
        <v>1</v>
      </c>
    </row>
    <row r="450" spans="1:34" ht="12.75" customHeight="1">
      <c r="A450" s="2" t="s">
        <v>2263</v>
      </c>
      <c r="B450" s="2" t="s">
        <v>2264</v>
      </c>
      <c r="C450" s="2" t="s">
        <v>2265</v>
      </c>
      <c r="D450" s="2" t="s">
        <v>75</v>
      </c>
      <c r="E450" s="3">
        <v>46023</v>
      </c>
      <c r="F450" s="3">
        <v>46023</v>
      </c>
      <c r="G450" s="2" t="s">
        <v>2266</v>
      </c>
      <c r="H450" s="2" t="s">
        <v>725</v>
      </c>
      <c r="I450" s="2" t="s">
        <v>726</v>
      </c>
      <c r="J450" s="4">
        <v>501.32</v>
      </c>
      <c r="K450" t="s">
        <v>74</v>
      </c>
      <c r="L450" s="4">
        <v>112.8</v>
      </c>
      <c r="M450" t="s">
        <v>74</v>
      </c>
      <c r="N450" s="4">
        <v>112.8</v>
      </c>
      <c r="O450" t="s">
        <v>74</v>
      </c>
      <c r="P450" s="4">
        <v>0</v>
      </c>
      <c r="Q450" t="s">
        <v>74</v>
      </c>
      <c r="R450" s="2" t="s">
        <v>75</v>
      </c>
      <c r="S450" s="4" t="s">
        <v>76</v>
      </c>
      <c r="T450" t="s">
        <v>74</v>
      </c>
      <c r="U450" s="2" t="s">
        <v>77</v>
      </c>
      <c r="V450" s="2" t="s">
        <v>1575</v>
      </c>
      <c r="W450" s="2" t="s">
        <v>79</v>
      </c>
      <c r="X450" s="2" t="s">
        <v>150</v>
      </c>
      <c r="Y450" s="2" t="s">
        <v>726</v>
      </c>
      <c r="Z450" s="2" t="s">
        <v>81</v>
      </c>
      <c r="AA450" s="2" t="s">
        <v>2267</v>
      </c>
      <c r="AB450" s="2" t="s">
        <v>2268</v>
      </c>
      <c r="AC450" s="2" t="s">
        <v>59</v>
      </c>
      <c r="AD450" s="2" t="s">
        <v>2269</v>
      </c>
      <c r="AE450" s="2" t="str">
        <f>+VLOOKUP(H450,'Mapeo Ramos'!A:C,3,0)</f>
        <v>Transportes Mercancías</v>
      </c>
      <c r="AF450" t="str">
        <f>+VLOOKUP(AE450,'Mapeo Ramos'!C:D,2,0)</f>
        <v>Transporte</v>
      </c>
      <c r="AG450" t="str">
        <f>+VLOOKUP(X450,'Mapeo Ramos'!I:J,2,0)</f>
        <v>MAPFRE</v>
      </c>
      <c r="AH450">
        <f t="shared" ref="AH450:AH513" si="7">+MONTH(E450)</f>
        <v>1</v>
      </c>
    </row>
    <row r="451" spans="1:34" ht="12.75" customHeight="1">
      <c r="A451" s="2" t="s">
        <v>2270</v>
      </c>
      <c r="B451" s="2" t="s">
        <v>2271</v>
      </c>
      <c r="C451" s="2" t="s">
        <v>2272</v>
      </c>
      <c r="D451" s="2" t="s">
        <v>75</v>
      </c>
      <c r="E451" s="3">
        <v>46023</v>
      </c>
      <c r="F451" s="3">
        <v>46023</v>
      </c>
      <c r="G451" s="2" t="s">
        <v>71</v>
      </c>
      <c r="H451" s="2" t="s">
        <v>155</v>
      </c>
      <c r="I451" s="2" t="s">
        <v>156</v>
      </c>
      <c r="J451" s="4">
        <v>2121.63</v>
      </c>
      <c r="K451" t="s">
        <v>74</v>
      </c>
      <c r="L451" s="4">
        <v>477.37</v>
      </c>
      <c r="M451" t="s">
        <v>74</v>
      </c>
      <c r="N451" s="4">
        <v>477.37</v>
      </c>
      <c r="O451" t="s">
        <v>74</v>
      </c>
      <c r="P451" s="4">
        <v>0</v>
      </c>
      <c r="Q451" t="s">
        <v>74</v>
      </c>
      <c r="R451" s="2" t="s">
        <v>75</v>
      </c>
      <c r="S451" s="4" t="s">
        <v>76</v>
      </c>
      <c r="T451" t="s">
        <v>74</v>
      </c>
      <c r="U451" s="2" t="s">
        <v>77</v>
      </c>
      <c r="V451" s="2" t="s">
        <v>1447</v>
      </c>
      <c r="W451" s="2" t="s">
        <v>79</v>
      </c>
      <c r="X451" s="2" t="s">
        <v>150</v>
      </c>
      <c r="Y451" s="2" t="s">
        <v>157</v>
      </c>
      <c r="Z451" s="2" t="s">
        <v>81</v>
      </c>
      <c r="AA451" s="2" t="s">
        <v>82</v>
      </c>
      <c r="AB451" s="2" t="s">
        <v>83</v>
      </c>
      <c r="AC451" s="2" t="s">
        <v>59</v>
      </c>
      <c r="AD451" s="2" t="s">
        <v>84</v>
      </c>
      <c r="AE451" s="2" t="str">
        <f>+VLOOKUP(H451,'Mapeo Ramos'!A:C,3,0)</f>
        <v>Multirriesgo Industriales (PYME)</v>
      </c>
      <c r="AF451" t="str">
        <f>+VLOOKUP(AE451,'Mapeo Ramos'!C:D,2,0)</f>
        <v>Property</v>
      </c>
      <c r="AG451" t="str">
        <f>+VLOOKUP(X451,'Mapeo Ramos'!I:J,2,0)</f>
        <v>MAPFRE</v>
      </c>
      <c r="AH451">
        <f t="shared" si="7"/>
        <v>1</v>
      </c>
    </row>
    <row r="452" spans="1:34" ht="12.75" customHeight="1">
      <c r="A452" s="2" t="s">
        <v>2273</v>
      </c>
      <c r="B452" s="2" t="s">
        <v>2274</v>
      </c>
      <c r="C452" s="2" t="s">
        <v>2275</v>
      </c>
      <c r="D452" s="2" t="s">
        <v>75</v>
      </c>
      <c r="E452" s="3">
        <v>46023</v>
      </c>
      <c r="F452" s="3">
        <v>46023</v>
      </c>
      <c r="G452" s="2" t="s">
        <v>2276</v>
      </c>
      <c r="H452" s="2" t="s">
        <v>725</v>
      </c>
      <c r="I452" s="2" t="s">
        <v>726</v>
      </c>
      <c r="J452" s="4">
        <v>20788.580000000002</v>
      </c>
      <c r="K452" t="s">
        <v>74</v>
      </c>
      <c r="L452" s="4">
        <v>4677.4399999999996</v>
      </c>
      <c r="M452" t="s">
        <v>74</v>
      </c>
      <c r="N452" s="4">
        <v>4677.4399999999996</v>
      </c>
      <c r="O452" t="s">
        <v>74</v>
      </c>
      <c r="P452" s="4">
        <v>0</v>
      </c>
      <c r="Q452" t="s">
        <v>74</v>
      </c>
      <c r="R452" s="2" t="s">
        <v>75</v>
      </c>
      <c r="S452" s="4" t="s">
        <v>76</v>
      </c>
      <c r="T452" t="s">
        <v>74</v>
      </c>
      <c r="U452" s="2" t="s">
        <v>77</v>
      </c>
      <c r="V452" s="2" t="s">
        <v>1575</v>
      </c>
      <c r="W452" s="2" t="s">
        <v>79</v>
      </c>
      <c r="X452" s="2" t="s">
        <v>150</v>
      </c>
      <c r="Y452" s="2" t="s">
        <v>726</v>
      </c>
      <c r="Z452" s="2" t="s">
        <v>81</v>
      </c>
      <c r="AA452" s="2" t="s">
        <v>2277</v>
      </c>
      <c r="AB452" s="2" t="s">
        <v>2278</v>
      </c>
      <c r="AC452" s="2" t="s">
        <v>59</v>
      </c>
      <c r="AD452" s="2" t="s">
        <v>2279</v>
      </c>
      <c r="AE452" s="2" t="str">
        <f>+VLOOKUP(H452,'Mapeo Ramos'!A:C,3,0)</f>
        <v>Transportes Mercancías</v>
      </c>
      <c r="AF452" t="str">
        <f>+VLOOKUP(AE452,'Mapeo Ramos'!C:D,2,0)</f>
        <v>Transporte</v>
      </c>
      <c r="AG452" t="str">
        <f>+VLOOKUP(X452,'Mapeo Ramos'!I:J,2,0)</f>
        <v>MAPFRE</v>
      </c>
      <c r="AH452">
        <f t="shared" si="7"/>
        <v>1</v>
      </c>
    </row>
    <row r="453" spans="1:34" ht="12.75" customHeight="1">
      <c r="A453" s="2" t="s">
        <v>2280</v>
      </c>
      <c r="B453" s="2" t="s">
        <v>2281</v>
      </c>
      <c r="C453" s="2" t="s">
        <v>2282</v>
      </c>
      <c r="D453" s="2" t="s">
        <v>75</v>
      </c>
      <c r="E453" s="3">
        <v>46023</v>
      </c>
      <c r="F453" s="3">
        <v>46051</v>
      </c>
      <c r="G453" s="2" t="s">
        <v>2283</v>
      </c>
      <c r="H453" s="2" t="s">
        <v>2161</v>
      </c>
      <c r="I453" s="2" t="s">
        <v>785</v>
      </c>
      <c r="J453" s="4">
        <v>181.09</v>
      </c>
      <c r="K453" t="s">
        <v>74</v>
      </c>
      <c r="L453" s="4">
        <v>44.37</v>
      </c>
      <c r="M453" t="s">
        <v>74</v>
      </c>
      <c r="N453" s="4">
        <v>44.37</v>
      </c>
      <c r="O453" t="s">
        <v>74</v>
      </c>
      <c r="P453" s="4">
        <v>0</v>
      </c>
      <c r="Q453" t="s">
        <v>74</v>
      </c>
      <c r="R453" s="2" t="s">
        <v>75</v>
      </c>
      <c r="S453" s="4" t="s">
        <v>76</v>
      </c>
      <c r="T453" t="s">
        <v>74</v>
      </c>
      <c r="U453" s="2" t="s">
        <v>77</v>
      </c>
      <c r="V453" s="2" t="s">
        <v>1447</v>
      </c>
      <c r="W453" s="2" t="s">
        <v>79</v>
      </c>
      <c r="X453" s="2" t="s">
        <v>150</v>
      </c>
      <c r="Y453" s="2" t="s">
        <v>785</v>
      </c>
      <c r="Z453" s="2" t="s">
        <v>81</v>
      </c>
      <c r="AA453" s="2" t="s">
        <v>2284</v>
      </c>
      <c r="AB453" s="2" t="s">
        <v>2285</v>
      </c>
      <c r="AC453" s="2" t="s">
        <v>168</v>
      </c>
      <c r="AD453" s="2" t="s">
        <v>2286</v>
      </c>
      <c r="AE453" s="2" t="str">
        <f>+VLOOKUP(H453,'Mapeo Ramos'!A:C,3,0)</f>
        <v>Responsabilidad Civil Empresa</v>
      </c>
      <c r="AF453" t="str">
        <f>+VLOOKUP(AE453,'Mapeo Ramos'!C:D,2,0)</f>
        <v>Responsabilidad Civil</v>
      </c>
      <c r="AG453" t="str">
        <f>+VLOOKUP(X453,'Mapeo Ramos'!I:J,2,0)</f>
        <v>MAPFRE</v>
      </c>
      <c r="AH453">
        <f t="shared" si="7"/>
        <v>1</v>
      </c>
    </row>
    <row r="454" spans="1:34" ht="12.75" customHeight="1">
      <c r="A454" s="2" t="s">
        <v>2287</v>
      </c>
      <c r="B454" s="2" t="s">
        <v>2288</v>
      </c>
      <c r="C454" s="2" t="s">
        <v>2289</v>
      </c>
      <c r="D454" s="2" t="s">
        <v>75</v>
      </c>
      <c r="E454" s="3">
        <v>46023</v>
      </c>
      <c r="F454" s="3">
        <v>46023</v>
      </c>
      <c r="G454" s="2" t="s">
        <v>2290</v>
      </c>
      <c r="H454" s="2" t="s">
        <v>2161</v>
      </c>
      <c r="I454" s="2" t="s">
        <v>785</v>
      </c>
      <c r="J454" s="4">
        <v>414.63</v>
      </c>
      <c r="K454" t="s">
        <v>74</v>
      </c>
      <c r="L454" s="4">
        <v>93.29</v>
      </c>
      <c r="M454" t="s">
        <v>74</v>
      </c>
      <c r="N454" s="4">
        <v>93.29</v>
      </c>
      <c r="O454" t="s">
        <v>74</v>
      </c>
      <c r="P454" s="4">
        <v>0</v>
      </c>
      <c r="Q454" t="s">
        <v>74</v>
      </c>
      <c r="R454" s="2" t="s">
        <v>75</v>
      </c>
      <c r="S454" s="4" t="s">
        <v>76</v>
      </c>
      <c r="T454" t="s">
        <v>74</v>
      </c>
      <c r="U454" s="2" t="s">
        <v>77</v>
      </c>
      <c r="V454" s="2" t="s">
        <v>1447</v>
      </c>
      <c r="W454" s="2" t="s">
        <v>79</v>
      </c>
      <c r="X454" s="2" t="s">
        <v>150</v>
      </c>
      <c r="Y454" s="2" t="s">
        <v>785</v>
      </c>
      <c r="Z454" s="2" t="s">
        <v>81</v>
      </c>
      <c r="AA454" s="2" t="s">
        <v>82</v>
      </c>
      <c r="AB454" s="2" t="s">
        <v>101</v>
      </c>
      <c r="AC454" s="2" t="s">
        <v>59</v>
      </c>
      <c r="AD454" s="2" t="s">
        <v>2291</v>
      </c>
      <c r="AE454" s="2" t="str">
        <f>+VLOOKUP(H454,'Mapeo Ramos'!A:C,3,0)</f>
        <v>Responsabilidad Civil Empresa</v>
      </c>
      <c r="AF454" t="str">
        <f>+VLOOKUP(AE454,'Mapeo Ramos'!C:D,2,0)</f>
        <v>Responsabilidad Civil</v>
      </c>
      <c r="AG454" t="str">
        <f>+VLOOKUP(X454,'Mapeo Ramos'!I:J,2,0)</f>
        <v>MAPFRE</v>
      </c>
      <c r="AH454">
        <f t="shared" si="7"/>
        <v>1</v>
      </c>
    </row>
    <row r="455" spans="1:34" ht="12.75" customHeight="1">
      <c r="A455" s="2" t="s">
        <v>2292</v>
      </c>
      <c r="B455" s="2" t="s">
        <v>2293</v>
      </c>
      <c r="C455" s="2" t="s">
        <v>2294</v>
      </c>
      <c r="D455" s="2" t="s">
        <v>75</v>
      </c>
      <c r="E455" s="3">
        <v>46023</v>
      </c>
      <c r="F455" s="3">
        <v>46023</v>
      </c>
      <c r="G455" s="2" t="s">
        <v>2125</v>
      </c>
      <c r="H455" s="2" t="s">
        <v>725</v>
      </c>
      <c r="I455" s="2" t="s">
        <v>726</v>
      </c>
      <c r="J455" s="4">
        <v>19779.099999999999</v>
      </c>
      <c r="K455" t="s">
        <v>74</v>
      </c>
      <c r="L455" s="4">
        <v>4450.3</v>
      </c>
      <c r="M455" t="s">
        <v>74</v>
      </c>
      <c r="N455" s="4">
        <v>4450.3</v>
      </c>
      <c r="O455" t="s">
        <v>74</v>
      </c>
      <c r="P455" s="4">
        <v>0</v>
      </c>
      <c r="Q455" t="s">
        <v>74</v>
      </c>
      <c r="R455" s="2" t="s">
        <v>75</v>
      </c>
      <c r="S455" s="4" t="s">
        <v>76</v>
      </c>
      <c r="T455" t="s">
        <v>74</v>
      </c>
      <c r="U455" s="2" t="s">
        <v>77</v>
      </c>
      <c r="V455" s="2" t="s">
        <v>1575</v>
      </c>
      <c r="W455" s="2" t="s">
        <v>79</v>
      </c>
      <c r="X455" s="2" t="s">
        <v>150</v>
      </c>
      <c r="Y455" s="2" t="s">
        <v>726</v>
      </c>
      <c r="Z455" s="2" t="s">
        <v>81</v>
      </c>
      <c r="AA455" s="2" t="s">
        <v>482</v>
      </c>
      <c r="AB455" s="2" t="s">
        <v>483</v>
      </c>
      <c r="AC455" s="2" t="s">
        <v>59</v>
      </c>
      <c r="AD455" s="2" t="s">
        <v>2126</v>
      </c>
      <c r="AE455" s="2" t="str">
        <f>+VLOOKUP(H455,'Mapeo Ramos'!A:C,3,0)</f>
        <v>Transportes Mercancías</v>
      </c>
      <c r="AF455" t="str">
        <f>+VLOOKUP(AE455,'Mapeo Ramos'!C:D,2,0)</f>
        <v>Transporte</v>
      </c>
      <c r="AG455" t="str">
        <f>+VLOOKUP(X455,'Mapeo Ramos'!I:J,2,0)</f>
        <v>MAPFRE</v>
      </c>
      <c r="AH455">
        <f t="shared" si="7"/>
        <v>1</v>
      </c>
    </row>
    <row r="456" spans="1:34" ht="12.75" customHeight="1">
      <c r="A456" s="2" t="s">
        <v>2295</v>
      </c>
      <c r="B456" s="2" t="s">
        <v>2296</v>
      </c>
      <c r="C456" s="2" t="s">
        <v>2297</v>
      </c>
      <c r="D456" s="2" t="s">
        <v>75</v>
      </c>
      <c r="E456" s="3">
        <v>46023</v>
      </c>
      <c r="F456" s="3">
        <v>46023</v>
      </c>
      <c r="G456" s="2" t="s">
        <v>2298</v>
      </c>
      <c r="H456" s="2" t="s">
        <v>725</v>
      </c>
      <c r="I456" s="2" t="s">
        <v>726</v>
      </c>
      <c r="J456" s="4">
        <v>5639.76</v>
      </c>
      <c r="K456" t="s">
        <v>74</v>
      </c>
      <c r="L456" s="4">
        <v>1268.94</v>
      </c>
      <c r="M456" t="s">
        <v>74</v>
      </c>
      <c r="N456" s="4">
        <v>1268.94</v>
      </c>
      <c r="O456" t="s">
        <v>74</v>
      </c>
      <c r="P456" s="4">
        <v>0</v>
      </c>
      <c r="Q456" t="s">
        <v>74</v>
      </c>
      <c r="R456" s="2" t="s">
        <v>75</v>
      </c>
      <c r="S456" s="4" t="s">
        <v>76</v>
      </c>
      <c r="T456" t="s">
        <v>74</v>
      </c>
      <c r="U456" s="2" t="s">
        <v>77</v>
      </c>
      <c r="V456" s="2" t="s">
        <v>1575</v>
      </c>
      <c r="W456" s="2" t="s">
        <v>79</v>
      </c>
      <c r="X456" s="2" t="s">
        <v>150</v>
      </c>
      <c r="Y456" s="2" t="s">
        <v>726</v>
      </c>
      <c r="Z456" s="2" t="s">
        <v>81</v>
      </c>
      <c r="AA456" s="2" t="s">
        <v>1223</v>
      </c>
      <c r="AB456" s="2" t="s">
        <v>1224</v>
      </c>
      <c r="AC456" s="2" t="s">
        <v>59</v>
      </c>
      <c r="AD456" s="2" t="s">
        <v>2299</v>
      </c>
      <c r="AE456" s="2" t="str">
        <f>+VLOOKUP(H456,'Mapeo Ramos'!A:C,3,0)</f>
        <v>Transportes Mercancías</v>
      </c>
      <c r="AF456" t="str">
        <f>+VLOOKUP(AE456,'Mapeo Ramos'!C:D,2,0)</f>
        <v>Transporte</v>
      </c>
      <c r="AG456" t="str">
        <f>+VLOOKUP(X456,'Mapeo Ramos'!I:J,2,0)</f>
        <v>MAPFRE</v>
      </c>
      <c r="AH456">
        <f t="shared" si="7"/>
        <v>1</v>
      </c>
    </row>
    <row r="457" spans="1:34" ht="12.75" customHeight="1">
      <c r="A457" s="2" t="s">
        <v>2300</v>
      </c>
      <c r="B457" s="2" t="s">
        <v>2301</v>
      </c>
      <c r="C457" s="2" t="s">
        <v>2302</v>
      </c>
      <c r="D457" s="2" t="s">
        <v>75</v>
      </c>
      <c r="E457" s="3">
        <v>46023</v>
      </c>
      <c r="F457" s="3">
        <v>46023</v>
      </c>
      <c r="G457" s="2" t="s">
        <v>1389</v>
      </c>
      <c r="H457" s="2" t="s">
        <v>725</v>
      </c>
      <c r="I457" s="2" t="s">
        <v>726</v>
      </c>
      <c r="J457" s="4">
        <v>16661.36</v>
      </c>
      <c r="K457" t="s">
        <v>74</v>
      </c>
      <c r="L457" s="4">
        <v>3748.8</v>
      </c>
      <c r="M457" t="s">
        <v>74</v>
      </c>
      <c r="N457" s="4">
        <v>3748.8</v>
      </c>
      <c r="O457" t="s">
        <v>74</v>
      </c>
      <c r="P457" s="4">
        <v>0</v>
      </c>
      <c r="Q457" t="s">
        <v>74</v>
      </c>
      <c r="R457" s="2" t="s">
        <v>75</v>
      </c>
      <c r="S457" s="4" t="s">
        <v>76</v>
      </c>
      <c r="T457" t="s">
        <v>74</v>
      </c>
      <c r="U457" s="2" t="s">
        <v>77</v>
      </c>
      <c r="V457" s="2" t="s">
        <v>1575</v>
      </c>
      <c r="W457" s="2" t="s">
        <v>79</v>
      </c>
      <c r="X457" s="2" t="s">
        <v>150</v>
      </c>
      <c r="Y457" s="2" t="s">
        <v>726</v>
      </c>
      <c r="Z457" s="2" t="s">
        <v>81</v>
      </c>
      <c r="AA457" s="2" t="s">
        <v>1390</v>
      </c>
      <c r="AB457" s="2" t="s">
        <v>1391</v>
      </c>
      <c r="AC457" s="2" t="s">
        <v>59</v>
      </c>
      <c r="AD457" s="2" t="s">
        <v>1392</v>
      </c>
      <c r="AE457" s="2" t="str">
        <f>+VLOOKUP(H457,'Mapeo Ramos'!A:C,3,0)</f>
        <v>Transportes Mercancías</v>
      </c>
      <c r="AF457" t="str">
        <f>+VLOOKUP(AE457,'Mapeo Ramos'!C:D,2,0)</f>
        <v>Transporte</v>
      </c>
      <c r="AG457" t="str">
        <f>+VLOOKUP(X457,'Mapeo Ramos'!I:J,2,0)</f>
        <v>MAPFRE</v>
      </c>
      <c r="AH457">
        <f t="shared" si="7"/>
        <v>1</v>
      </c>
    </row>
    <row r="458" spans="1:34" ht="12.75" customHeight="1">
      <c r="A458" s="2" t="s">
        <v>2303</v>
      </c>
      <c r="B458" s="2" t="s">
        <v>2304</v>
      </c>
      <c r="C458" s="2" t="s">
        <v>2305</v>
      </c>
      <c r="D458" s="2" t="s">
        <v>75</v>
      </c>
      <c r="E458" s="3">
        <v>46023</v>
      </c>
      <c r="F458" s="3">
        <v>46023</v>
      </c>
      <c r="G458" s="2" t="s">
        <v>547</v>
      </c>
      <c r="H458" s="2" t="s">
        <v>725</v>
      </c>
      <c r="I458" s="2" t="s">
        <v>726</v>
      </c>
      <c r="J458" s="4">
        <v>26046.880000000001</v>
      </c>
      <c r="K458" t="s">
        <v>74</v>
      </c>
      <c r="L458" s="4">
        <v>5860.54</v>
      </c>
      <c r="M458" t="s">
        <v>74</v>
      </c>
      <c r="N458" s="4">
        <v>5860.54</v>
      </c>
      <c r="O458" t="s">
        <v>74</v>
      </c>
      <c r="P458" s="4">
        <v>0</v>
      </c>
      <c r="Q458" t="s">
        <v>74</v>
      </c>
      <c r="R458" s="2" t="s">
        <v>75</v>
      </c>
      <c r="S458" s="4" t="s">
        <v>76</v>
      </c>
      <c r="T458" t="s">
        <v>74</v>
      </c>
      <c r="U458" s="2" t="s">
        <v>77</v>
      </c>
      <c r="V458" s="2" t="s">
        <v>1575</v>
      </c>
      <c r="W458" s="2" t="s">
        <v>79</v>
      </c>
      <c r="X458" s="2" t="s">
        <v>150</v>
      </c>
      <c r="Y458" s="2" t="s">
        <v>726</v>
      </c>
      <c r="Z458" s="2" t="s">
        <v>81</v>
      </c>
      <c r="AA458" s="2" t="s">
        <v>230</v>
      </c>
      <c r="AB458" s="2" t="s">
        <v>83</v>
      </c>
      <c r="AC458" s="2" t="s">
        <v>59</v>
      </c>
      <c r="AD458" s="2" t="s">
        <v>549</v>
      </c>
      <c r="AE458" s="2" t="str">
        <f>+VLOOKUP(H458,'Mapeo Ramos'!A:C,3,0)</f>
        <v>Transportes Mercancías</v>
      </c>
      <c r="AF458" t="str">
        <f>+VLOOKUP(AE458,'Mapeo Ramos'!C:D,2,0)</f>
        <v>Transporte</v>
      </c>
      <c r="AG458" t="str">
        <f>+VLOOKUP(X458,'Mapeo Ramos'!I:J,2,0)</f>
        <v>MAPFRE</v>
      </c>
      <c r="AH458">
        <f t="shared" si="7"/>
        <v>1</v>
      </c>
    </row>
    <row r="459" spans="1:34" ht="12.75" customHeight="1">
      <c r="A459" s="2" t="s">
        <v>2306</v>
      </c>
      <c r="B459" s="2" t="s">
        <v>2307</v>
      </c>
      <c r="C459" s="2" t="s">
        <v>2308</v>
      </c>
      <c r="D459" s="2" t="s">
        <v>75</v>
      </c>
      <c r="E459" s="3">
        <v>46023</v>
      </c>
      <c r="F459" s="3">
        <v>46023</v>
      </c>
      <c r="G459" s="2" t="s">
        <v>2192</v>
      </c>
      <c r="H459" s="2" t="s">
        <v>725</v>
      </c>
      <c r="I459" s="2" t="s">
        <v>726</v>
      </c>
      <c r="J459" s="4">
        <v>8466.1200000000008</v>
      </c>
      <c r="K459" t="s">
        <v>74</v>
      </c>
      <c r="L459" s="4">
        <v>1904.88</v>
      </c>
      <c r="M459" t="s">
        <v>74</v>
      </c>
      <c r="N459" s="4">
        <v>1904.88</v>
      </c>
      <c r="O459" t="s">
        <v>74</v>
      </c>
      <c r="P459" s="4">
        <v>0</v>
      </c>
      <c r="Q459" t="s">
        <v>74</v>
      </c>
      <c r="R459" s="2" t="s">
        <v>75</v>
      </c>
      <c r="S459" s="4" t="s">
        <v>76</v>
      </c>
      <c r="T459" t="s">
        <v>74</v>
      </c>
      <c r="U459" s="2" t="s">
        <v>77</v>
      </c>
      <c r="V459" s="2" t="s">
        <v>1575</v>
      </c>
      <c r="W459" s="2" t="s">
        <v>79</v>
      </c>
      <c r="X459" s="2" t="s">
        <v>150</v>
      </c>
      <c r="Y459" s="2" t="s">
        <v>726</v>
      </c>
      <c r="Z459" s="2" t="s">
        <v>81</v>
      </c>
      <c r="AA459" s="2" t="s">
        <v>230</v>
      </c>
      <c r="AB459" s="2" t="s">
        <v>83</v>
      </c>
      <c r="AC459" s="2" t="s">
        <v>59</v>
      </c>
      <c r="AD459" s="2" t="s">
        <v>2193</v>
      </c>
      <c r="AE459" s="2" t="str">
        <f>+VLOOKUP(H459,'Mapeo Ramos'!A:C,3,0)</f>
        <v>Transportes Mercancías</v>
      </c>
      <c r="AF459" t="str">
        <f>+VLOOKUP(AE459,'Mapeo Ramos'!C:D,2,0)</f>
        <v>Transporte</v>
      </c>
      <c r="AG459" t="str">
        <f>+VLOOKUP(X459,'Mapeo Ramos'!I:J,2,0)</f>
        <v>MAPFRE</v>
      </c>
      <c r="AH459">
        <f t="shared" si="7"/>
        <v>1</v>
      </c>
    </row>
    <row r="460" spans="1:34" ht="12.75" customHeight="1">
      <c r="A460" s="2" t="s">
        <v>2309</v>
      </c>
      <c r="B460" s="2" t="s">
        <v>2310</v>
      </c>
      <c r="C460" s="2" t="s">
        <v>2311</v>
      </c>
      <c r="D460" s="2" t="s">
        <v>75</v>
      </c>
      <c r="E460" s="3">
        <v>46023</v>
      </c>
      <c r="F460" s="3">
        <v>46023</v>
      </c>
      <c r="G460" s="2" t="s">
        <v>2312</v>
      </c>
      <c r="H460" s="2" t="s">
        <v>725</v>
      </c>
      <c r="I460" s="2" t="s">
        <v>726</v>
      </c>
      <c r="J460" s="4">
        <v>6268.8</v>
      </c>
      <c r="K460" t="s">
        <v>74</v>
      </c>
      <c r="L460" s="4">
        <v>1410.48</v>
      </c>
      <c r="M460" t="s">
        <v>74</v>
      </c>
      <c r="N460" s="4">
        <v>1410.48</v>
      </c>
      <c r="O460" t="s">
        <v>74</v>
      </c>
      <c r="P460" s="4">
        <v>0</v>
      </c>
      <c r="Q460" t="s">
        <v>74</v>
      </c>
      <c r="R460" s="2" t="s">
        <v>75</v>
      </c>
      <c r="S460" s="4" t="s">
        <v>76</v>
      </c>
      <c r="T460" t="s">
        <v>74</v>
      </c>
      <c r="U460" s="2" t="s">
        <v>77</v>
      </c>
      <c r="V460" s="2" t="s">
        <v>1575</v>
      </c>
      <c r="W460" s="2" t="s">
        <v>79</v>
      </c>
      <c r="X460" s="2" t="s">
        <v>150</v>
      </c>
      <c r="Y460" s="2" t="s">
        <v>726</v>
      </c>
      <c r="Z460" s="2" t="s">
        <v>81</v>
      </c>
      <c r="AA460" s="2" t="s">
        <v>2313</v>
      </c>
      <c r="AB460" s="2" t="s">
        <v>2314</v>
      </c>
      <c r="AC460" s="2" t="s">
        <v>59</v>
      </c>
      <c r="AD460" s="2" t="s">
        <v>2315</v>
      </c>
      <c r="AE460" s="2" t="str">
        <f>+VLOOKUP(H460,'Mapeo Ramos'!A:C,3,0)</f>
        <v>Transportes Mercancías</v>
      </c>
      <c r="AF460" t="str">
        <f>+VLOOKUP(AE460,'Mapeo Ramos'!C:D,2,0)</f>
        <v>Transporte</v>
      </c>
      <c r="AG460" t="str">
        <f>+VLOOKUP(X460,'Mapeo Ramos'!I:J,2,0)</f>
        <v>MAPFRE</v>
      </c>
      <c r="AH460">
        <f t="shared" si="7"/>
        <v>1</v>
      </c>
    </row>
    <row r="461" spans="1:34" ht="12.75" customHeight="1">
      <c r="A461" s="2" t="s">
        <v>2316</v>
      </c>
      <c r="B461" s="2" t="s">
        <v>2317</v>
      </c>
      <c r="C461" s="2" t="s">
        <v>2318</v>
      </c>
      <c r="D461" s="2" t="s">
        <v>75</v>
      </c>
      <c r="E461" s="3">
        <v>46023</v>
      </c>
      <c r="F461" s="3">
        <v>46023</v>
      </c>
      <c r="G461" s="2" t="s">
        <v>600</v>
      </c>
      <c r="H461" s="2" t="s">
        <v>725</v>
      </c>
      <c r="I461" s="2" t="s">
        <v>726</v>
      </c>
      <c r="J461" s="4">
        <v>11360.26</v>
      </c>
      <c r="K461" t="s">
        <v>74</v>
      </c>
      <c r="L461" s="4">
        <v>2556.06</v>
      </c>
      <c r="M461" t="s">
        <v>74</v>
      </c>
      <c r="N461" s="4">
        <v>2556.06</v>
      </c>
      <c r="O461" t="s">
        <v>74</v>
      </c>
      <c r="P461" s="4">
        <v>0</v>
      </c>
      <c r="Q461" t="s">
        <v>74</v>
      </c>
      <c r="R461" s="2" t="s">
        <v>75</v>
      </c>
      <c r="S461" s="4" t="s">
        <v>76</v>
      </c>
      <c r="T461" t="s">
        <v>74</v>
      </c>
      <c r="U461" s="2" t="s">
        <v>77</v>
      </c>
      <c r="V461" s="2" t="s">
        <v>1575</v>
      </c>
      <c r="W461" s="2" t="s">
        <v>79</v>
      </c>
      <c r="X461" s="2" t="s">
        <v>150</v>
      </c>
      <c r="Y461" s="2" t="s">
        <v>726</v>
      </c>
      <c r="Z461" s="2" t="s">
        <v>81</v>
      </c>
      <c r="AA461" s="2" t="s">
        <v>406</v>
      </c>
      <c r="AB461" s="2" t="s">
        <v>601</v>
      </c>
      <c r="AC461" s="2" t="s">
        <v>59</v>
      </c>
      <c r="AD461" s="2" t="s">
        <v>602</v>
      </c>
      <c r="AE461" s="2" t="str">
        <f>+VLOOKUP(H461,'Mapeo Ramos'!A:C,3,0)</f>
        <v>Transportes Mercancías</v>
      </c>
      <c r="AF461" t="str">
        <f>+VLOOKUP(AE461,'Mapeo Ramos'!C:D,2,0)</f>
        <v>Transporte</v>
      </c>
      <c r="AG461" t="str">
        <f>+VLOOKUP(X461,'Mapeo Ramos'!I:J,2,0)</f>
        <v>MAPFRE</v>
      </c>
      <c r="AH461">
        <f t="shared" si="7"/>
        <v>1</v>
      </c>
    </row>
    <row r="462" spans="1:34" ht="12.75" customHeight="1">
      <c r="A462" s="2" t="s">
        <v>2319</v>
      </c>
      <c r="B462" s="2" t="s">
        <v>2320</v>
      </c>
      <c r="C462" s="2" t="s">
        <v>2321</v>
      </c>
      <c r="D462" s="2" t="s">
        <v>75</v>
      </c>
      <c r="E462" s="3">
        <v>46023</v>
      </c>
      <c r="F462" s="3">
        <v>46023</v>
      </c>
      <c r="G462" s="2" t="s">
        <v>2322</v>
      </c>
      <c r="H462" s="2" t="s">
        <v>725</v>
      </c>
      <c r="I462" s="2" t="s">
        <v>726</v>
      </c>
      <c r="J462" s="4">
        <v>4699.8</v>
      </c>
      <c r="K462" t="s">
        <v>74</v>
      </c>
      <c r="L462" s="4">
        <v>1057.46</v>
      </c>
      <c r="M462" t="s">
        <v>74</v>
      </c>
      <c r="N462" s="4">
        <v>1057.46</v>
      </c>
      <c r="O462" t="s">
        <v>74</v>
      </c>
      <c r="P462" s="4">
        <v>0</v>
      </c>
      <c r="Q462" t="s">
        <v>74</v>
      </c>
      <c r="R462" s="2" t="s">
        <v>75</v>
      </c>
      <c r="S462" s="4" t="s">
        <v>76</v>
      </c>
      <c r="T462" t="s">
        <v>74</v>
      </c>
      <c r="U462" s="2" t="s">
        <v>77</v>
      </c>
      <c r="V462" s="2" t="s">
        <v>1575</v>
      </c>
      <c r="W462" s="2" t="s">
        <v>79</v>
      </c>
      <c r="X462" s="2" t="s">
        <v>150</v>
      </c>
      <c r="Y462" s="2" t="s">
        <v>726</v>
      </c>
      <c r="Z462" s="2" t="s">
        <v>81</v>
      </c>
      <c r="AA462" s="2" t="s">
        <v>568</v>
      </c>
      <c r="AB462" s="2" t="s">
        <v>101</v>
      </c>
      <c r="AC462" s="2" t="s">
        <v>168</v>
      </c>
      <c r="AD462" s="2" t="s">
        <v>2323</v>
      </c>
      <c r="AE462" s="2" t="str">
        <f>+VLOOKUP(H462,'Mapeo Ramos'!A:C,3,0)</f>
        <v>Transportes Mercancías</v>
      </c>
      <c r="AF462" t="str">
        <f>+VLOOKUP(AE462,'Mapeo Ramos'!C:D,2,0)</f>
        <v>Transporte</v>
      </c>
      <c r="AG462" t="str">
        <f>+VLOOKUP(X462,'Mapeo Ramos'!I:J,2,0)</f>
        <v>MAPFRE</v>
      </c>
      <c r="AH462">
        <f t="shared" si="7"/>
        <v>1</v>
      </c>
    </row>
    <row r="463" spans="1:34" ht="12.75" customHeight="1">
      <c r="A463" s="2" t="s">
        <v>2324</v>
      </c>
      <c r="B463" s="2" t="s">
        <v>2325</v>
      </c>
      <c r="C463" s="2" t="s">
        <v>2326</v>
      </c>
      <c r="D463" s="2" t="s">
        <v>75</v>
      </c>
      <c r="E463" s="3">
        <v>46023</v>
      </c>
      <c r="F463" s="3">
        <v>46023</v>
      </c>
      <c r="G463" s="2" t="s">
        <v>2192</v>
      </c>
      <c r="H463" s="2" t="s">
        <v>725</v>
      </c>
      <c r="I463" s="2" t="s">
        <v>726</v>
      </c>
      <c r="J463" s="4">
        <v>1030.92</v>
      </c>
      <c r="K463" t="s">
        <v>74</v>
      </c>
      <c r="L463" s="4">
        <v>231.96</v>
      </c>
      <c r="M463" t="s">
        <v>74</v>
      </c>
      <c r="N463" s="4">
        <v>231.96</v>
      </c>
      <c r="O463" t="s">
        <v>74</v>
      </c>
      <c r="P463" s="4">
        <v>0</v>
      </c>
      <c r="Q463" t="s">
        <v>74</v>
      </c>
      <c r="R463" s="2" t="s">
        <v>75</v>
      </c>
      <c r="S463" s="4" t="s">
        <v>76</v>
      </c>
      <c r="T463" t="s">
        <v>74</v>
      </c>
      <c r="U463" s="2" t="s">
        <v>77</v>
      </c>
      <c r="V463" s="2" t="s">
        <v>1575</v>
      </c>
      <c r="W463" s="2" t="s">
        <v>79</v>
      </c>
      <c r="X463" s="2" t="s">
        <v>150</v>
      </c>
      <c r="Y463" s="2" t="s">
        <v>726</v>
      </c>
      <c r="Z463" s="2" t="s">
        <v>81</v>
      </c>
      <c r="AA463" s="2" t="s">
        <v>230</v>
      </c>
      <c r="AB463" s="2" t="s">
        <v>83</v>
      </c>
      <c r="AC463" s="2" t="s">
        <v>59</v>
      </c>
      <c r="AD463" s="2" t="s">
        <v>2193</v>
      </c>
      <c r="AE463" s="2" t="str">
        <f>+VLOOKUP(H463,'Mapeo Ramos'!A:C,3,0)</f>
        <v>Transportes Mercancías</v>
      </c>
      <c r="AF463" t="str">
        <f>+VLOOKUP(AE463,'Mapeo Ramos'!C:D,2,0)</f>
        <v>Transporte</v>
      </c>
      <c r="AG463" t="str">
        <f>+VLOOKUP(X463,'Mapeo Ramos'!I:J,2,0)</f>
        <v>MAPFRE</v>
      </c>
      <c r="AH463">
        <f t="shared" si="7"/>
        <v>1</v>
      </c>
    </row>
    <row r="464" spans="1:34" ht="12.75" customHeight="1">
      <c r="A464" s="2" t="s">
        <v>2327</v>
      </c>
      <c r="B464" s="2" t="s">
        <v>2328</v>
      </c>
      <c r="C464" s="2" t="s">
        <v>2329</v>
      </c>
      <c r="D464" s="2" t="s">
        <v>75</v>
      </c>
      <c r="E464" s="3">
        <v>46023</v>
      </c>
      <c r="F464" s="3">
        <v>46023</v>
      </c>
      <c r="G464" s="2" t="s">
        <v>2330</v>
      </c>
      <c r="H464" s="2" t="s">
        <v>725</v>
      </c>
      <c r="I464" s="2" t="s">
        <v>726</v>
      </c>
      <c r="J464" s="4">
        <v>3850</v>
      </c>
      <c r="K464" t="s">
        <v>74</v>
      </c>
      <c r="L464" s="4">
        <v>866.26</v>
      </c>
      <c r="M464" t="s">
        <v>74</v>
      </c>
      <c r="N464" s="4">
        <v>866.26</v>
      </c>
      <c r="O464" t="s">
        <v>74</v>
      </c>
      <c r="P464" s="4">
        <v>0</v>
      </c>
      <c r="Q464" t="s">
        <v>74</v>
      </c>
      <c r="R464" s="2" t="s">
        <v>75</v>
      </c>
      <c r="S464" s="4" t="s">
        <v>76</v>
      </c>
      <c r="T464" t="s">
        <v>74</v>
      </c>
      <c r="U464" s="2" t="s">
        <v>77</v>
      </c>
      <c r="V464" s="2" t="s">
        <v>1575</v>
      </c>
      <c r="W464" s="2" t="s">
        <v>79</v>
      </c>
      <c r="X464" s="2" t="s">
        <v>150</v>
      </c>
      <c r="Y464" s="2" t="s">
        <v>726</v>
      </c>
      <c r="Z464" s="2" t="s">
        <v>81</v>
      </c>
      <c r="AA464" s="2" t="s">
        <v>372</v>
      </c>
      <c r="AB464" s="2" t="s">
        <v>719</v>
      </c>
      <c r="AC464" s="2" t="s">
        <v>59</v>
      </c>
      <c r="AD464" s="2" t="s">
        <v>2331</v>
      </c>
      <c r="AE464" s="2" t="str">
        <f>+VLOOKUP(H464,'Mapeo Ramos'!A:C,3,0)</f>
        <v>Transportes Mercancías</v>
      </c>
      <c r="AF464" t="str">
        <f>+VLOOKUP(AE464,'Mapeo Ramos'!C:D,2,0)</f>
        <v>Transporte</v>
      </c>
      <c r="AG464" t="str">
        <f>+VLOOKUP(X464,'Mapeo Ramos'!I:J,2,0)</f>
        <v>MAPFRE</v>
      </c>
      <c r="AH464">
        <f t="shared" si="7"/>
        <v>1</v>
      </c>
    </row>
    <row r="465" spans="1:34" ht="12.75" customHeight="1">
      <c r="A465" s="2" t="s">
        <v>2332</v>
      </c>
      <c r="B465" s="2" t="s">
        <v>2333</v>
      </c>
      <c r="C465" s="2" t="s">
        <v>2334</v>
      </c>
      <c r="D465" s="2" t="s">
        <v>75</v>
      </c>
      <c r="E465" s="3">
        <v>46023</v>
      </c>
      <c r="F465" s="3">
        <v>46023</v>
      </c>
      <c r="G465" s="2" t="s">
        <v>2335</v>
      </c>
      <c r="H465" s="2" t="s">
        <v>725</v>
      </c>
      <c r="I465" s="2" t="s">
        <v>726</v>
      </c>
      <c r="J465" s="4">
        <v>877.3</v>
      </c>
      <c r="K465" t="s">
        <v>74</v>
      </c>
      <c r="L465" s="4">
        <v>197.4</v>
      </c>
      <c r="M465" t="s">
        <v>74</v>
      </c>
      <c r="N465" s="4">
        <v>197.4</v>
      </c>
      <c r="O465" t="s">
        <v>74</v>
      </c>
      <c r="P465" s="4">
        <v>0</v>
      </c>
      <c r="Q465" t="s">
        <v>74</v>
      </c>
      <c r="R465" s="2" t="s">
        <v>75</v>
      </c>
      <c r="S465" s="4" t="s">
        <v>76</v>
      </c>
      <c r="T465" t="s">
        <v>74</v>
      </c>
      <c r="U465" s="2" t="s">
        <v>77</v>
      </c>
      <c r="V465" s="2" t="s">
        <v>1575</v>
      </c>
      <c r="W465" s="2" t="s">
        <v>79</v>
      </c>
      <c r="X465" s="2" t="s">
        <v>150</v>
      </c>
      <c r="Y465" s="2" t="s">
        <v>726</v>
      </c>
      <c r="Z465" s="2" t="s">
        <v>81</v>
      </c>
      <c r="AA465" s="2" t="s">
        <v>919</v>
      </c>
      <c r="AB465" s="2" t="s">
        <v>920</v>
      </c>
      <c r="AC465" s="2" t="s">
        <v>168</v>
      </c>
      <c r="AD465" s="2" t="s">
        <v>2336</v>
      </c>
      <c r="AE465" s="2" t="str">
        <f>+VLOOKUP(H465,'Mapeo Ramos'!A:C,3,0)</f>
        <v>Transportes Mercancías</v>
      </c>
      <c r="AF465" t="str">
        <f>+VLOOKUP(AE465,'Mapeo Ramos'!C:D,2,0)</f>
        <v>Transporte</v>
      </c>
      <c r="AG465" t="str">
        <f>+VLOOKUP(X465,'Mapeo Ramos'!I:J,2,0)</f>
        <v>MAPFRE</v>
      </c>
      <c r="AH465">
        <f t="shared" si="7"/>
        <v>1</v>
      </c>
    </row>
    <row r="466" spans="1:34" ht="12.75" customHeight="1">
      <c r="A466" s="2" t="s">
        <v>2337</v>
      </c>
      <c r="B466" s="2" t="s">
        <v>2338</v>
      </c>
      <c r="C466" s="2" t="s">
        <v>2339</v>
      </c>
      <c r="D466" s="2" t="s">
        <v>75</v>
      </c>
      <c r="E466" s="3">
        <v>46023</v>
      </c>
      <c r="F466" s="3">
        <v>46023</v>
      </c>
      <c r="G466" s="2" t="s">
        <v>2340</v>
      </c>
      <c r="H466" s="2" t="s">
        <v>725</v>
      </c>
      <c r="I466" s="2" t="s">
        <v>726</v>
      </c>
      <c r="J466" s="4">
        <v>1331.62</v>
      </c>
      <c r="K466" t="s">
        <v>74</v>
      </c>
      <c r="L466" s="4">
        <v>299.62</v>
      </c>
      <c r="M466" t="s">
        <v>74</v>
      </c>
      <c r="N466" s="4">
        <v>299.62</v>
      </c>
      <c r="O466" t="s">
        <v>74</v>
      </c>
      <c r="P466" s="4">
        <v>0</v>
      </c>
      <c r="Q466" t="s">
        <v>74</v>
      </c>
      <c r="R466" s="2" t="s">
        <v>75</v>
      </c>
      <c r="S466" s="4" t="s">
        <v>76</v>
      </c>
      <c r="T466" t="s">
        <v>74</v>
      </c>
      <c r="U466" s="2" t="s">
        <v>77</v>
      </c>
      <c r="V466" s="2" t="s">
        <v>1575</v>
      </c>
      <c r="W466" s="2" t="s">
        <v>79</v>
      </c>
      <c r="X466" s="2" t="s">
        <v>150</v>
      </c>
      <c r="Y466" s="2" t="s">
        <v>726</v>
      </c>
      <c r="Z466" s="2" t="s">
        <v>81</v>
      </c>
      <c r="AA466" s="2" t="s">
        <v>82</v>
      </c>
      <c r="AB466" s="2" t="s">
        <v>83</v>
      </c>
      <c r="AC466" s="2" t="s">
        <v>59</v>
      </c>
      <c r="AD466" s="2" t="s">
        <v>2341</v>
      </c>
      <c r="AE466" s="2" t="str">
        <f>+VLOOKUP(H466,'Mapeo Ramos'!A:C,3,0)</f>
        <v>Transportes Mercancías</v>
      </c>
      <c r="AF466" t="str">
        <f>+VLOOKUP(AE466,'Mapeo Ramos'!C:D,2,0)</f>
        <v>Transporte</v>
      </c>
      <c r="AG466" t="str">
        <f>+VLOOKUP(X466,'Mapeo Ramos'!I:J,2,0)</f>
        <v>MAPFRE</v>
      </c>
      <c r="AH466">
        <f t="shared" si="7"/>
        <v>1</v>
      </c>
    </row>
    <row r="467" spans="1:34" ht="12.75" customHeight="1">
      <c r="A467" s="2" t="s">
        <v>2342</v>
      </c>
      <c r="B467" s="2" t="s">
        <v>2343</v>
      </c>
      <c r="C467" s="2" t="s">
        <v>2344</v>
      </c>
      <c r="D467" s="2" t="s">
        <v>75</v>
      </c>
      <c r="E467" s="3">
        <v>46023</v>
      </c>
      <c r="F467" s="3">
        <v>46023</v>
      </c>
      <c r="G467" s="2" t="s">
        <v>2345</v>
      </c>
      <c r="H467" s="2" t="s">
        <v>725</v>
      </c>
      <c r="I467" s="2" t="s">
        <v>726</v>
      </c>
      <c r="J467" s="4">
        <v>919.78</v>
      </c>
      <c r="K467" t="s">
        <v>74</v>
      </c>
      <c r="L467" s="4">
        <v>206.96</v>
      </c>
      <c r="M467" t="s">
        <v>74</v>
      </c>
      <c r="N467" s="4">
        <v>206.96</v>
      </c>
      <c r="O467" t="s">
        <v>74</v>
      </c>
      <c r="P467" s="4">
        <v>0</v>
      </c>
      <c r="Q467" t="s">
        <v>74</v>
      </c>
      <c r="R467" s="2" t="s">
        <v>75</v>
      </c>
      <c r="S467" s="4" t="s">
        <v>76</v>
      </c>
      <c r="T467" t="s">
        <v>74</v>
      </c>
      <c r="U467" s="2" t="s">
        <v>77</v>
      </c>
      <c r="V467" s="2" t="s">
        <v>1575</v>
      </c>
      <c r="W467" s="2" t="s">
        <v>79</v>
      </c>
      <c r="X467" s="2" t="s">
        <v>150</v>
      </c>
      <c r="Y467" s="2" t="s">
        <v>726</v>
      </c>
      <c r="Z467" s="2" t="s">
        <v>81</v>
      </c>
      <c r="AA467" s="2" t="s">
        <v>542</v>
      </c>
      <c r="AB467" s="2" t="s">
        <v>83</v>
      </c>
      <c r="AC467" s="2" t="s">
        <v>59</v>
      </c>
      <c r="AD467" s="2" t="s">
        <v>2346</v>
      </c>
      <c r="AE467" s="2" t="str">
        <f>+VLOOKUP(H467,'Mapeo Ramos'!A:C,3,0)</f>
        <v>Transportes Mercancías</v>
      </c>
      <c r="AF467" t="str">
        <f>+VLOOKUP(AE467,'Mapeo Ramos'!C:D,2,0)</f>
        <v>Transporte</v>
      </c>
      <c r="AG467" t="str">
        <f>+VLOOKUP(X467,'Mapeo Ramos'!I:J,2,0)</f>
        <v>MAPFRE</v>
      </c>
      <c r="AH467">
        <f t="shared" si="7"/>
        <v>1</v>
      </c>
    </row>
    <row r="468" spans="1:34" ht="12.75" customHeight="1">
      <c r="A468" s="2" t="s">
        <v>2347</v>
      </c>
      <c r="B468" s="2" t="s">
        <v>2348</v>
      </c>
      <c r="C468" s="2" t="s">
        <v>2349</v>
      </c>
      <c r="D468" s="2" t="s">
        <v>75</v>
      </c>
      <c r="E468" s="3">
        <v>46023</v>
      </c>
      <c r="F468" s="3">
        <v>46023</v>
      </c>
      <c r="G468" s="2" t="s">
        <v>637</v>
      </c>
      <c r="H468" s="2" t="s">
        <v>725</v>
      </c>
      <c r="I468" s="2" t="s">
        <v>726</v>
      </c>
      <c r="J468" s="4">
        <v>8485.56</v>
      </c>
      <c r="K468" t="s">
        <v>74</v>
      </c>
      <c r="L468" s="4">
        <v>1909.26</v>
      </c>
      <c r="M468" t="s">
        <v>74</v>
      </c>
      <c r="N468" s="4">
        <v>1909.26</v>
      </c>
      <c r="O468" t="s">
        <v>74</v>
      </c>
      <c r="P468" s="4">
        <v>0</v>
      </c>
      <c r="Q468" t="s">
        <v>74</v>
      </c>
      <c r="R468" s="2" t="s">
        <v>75</v>
      </c>
      <c r="S468" s="4" t="s">
        <v>76</v>
      </c>
      <c r="T468" t="s">
        <v>74</v>
      </c>
      <c r="U468" s="2" t="s">
        <v>77</v>
      </c>
      <c r="V468" s="2" t="s">
        <v>1575</v>
      </c>
      <c r="W468" s="2" t="s">
        <v>79</v>
      </c>
      <c r="X468" s="2" t="s">
        <v>150</v>
      </c>
      <c r="Y468" s="2" t="s">
        <v>726</v>
      </c>
      <c r="Z468" s="2" t="s">
        <v>81</v>
      </c>
      <c r="AA468" s="2" t="s">
        <v>372</v>
      </c>
      <c r="AB468" s="2" t="s">
        <v>638</v>
      </c>
      <c r="AC468" s="2" t="s">
        <v>59</v>
      </c>
      <c r="AD468" s="2" t="s">
        <v>639</v>
      </c>
      <c r="AE468" s="2" t="str">
        <f>+VLOOKUP(H468,'Mapeo Ramos'!A:C,3,0)</f>
        <v>Transportes Mercancías</v>
      </c>
      <c r="AF468" t="str">
        <f>+VLOOKUP(AE468,'Mapeo Ramos'!C:D,2,0)</f>
        <v>Transporte</v>
      </c>
      <c r="AG468" t="str">
        <f>+VLOOKUP(X468,'Mapeo Ramos'!I:J,2,0)</f>
        <v>MAPFRE</v>
      </c>
      <c r="AH468">
        <f t="shared" si="7"/>
        <v>1</v>
      </c>
    </row>
    <row r="469" spans="1:34" ht="12.75" customHeight="1">
      <c r="A469" s="2" t="s">
        <v>2350</v>
      </c>
      <c r="B469" s="2" t="s">
        <v>2351</v>
      </c>
      <c r="C469" s="2" t="s">
        <v>2352</v>
      </c>
      <c r="D469" s="2" t="s">
        <v>75</v>
      </c>
      <c r="E469" s="3">
        <v>46023</v>
      </c>
      <c r="F469" s="3">
        <v>46023</v>
      </c>
      <c r="G469" s="2" t="s">
        <v>1594</v>
      </c>
      <c r="H469" s="2" t="s">
        <v>725</v>
      </c>
      <c r="I469" s="2" t="s">
        <v>726</v>
      </c>
      <c r="J469" s="4">
        <v>1329.11</v>
      </c>
      <c r="K469" t="s">
        <v>74</v>
      </c>
      <c r="L469" s="4">
        <v>299.05</v>
      </c>
      <c r="M469" t="s">
        <v>74</v>
      </c>
      <c r="N469" s="4">
        <v>299.05</v>
      </c>
      <c r="O469" t="s">
        <v>74</v>
      </c>
      <c r="P469" s="4">
        <v>0</v>
      </c>
      <c r="Q469" t="s">
        <v>74</v>
      </c>
      <c r="R469" s="2" t="s">
        <v>75</v>
      </c>
      <c r="S469" s="4" t="s">
        <v>76</v>
      </c>
      <c r="T469" t="s">
        <v>74</v>
      </c>
      <c r="U469" s="2" t="s">
        <v>77</v>
      </c>
      <c r="V469" s="2" t="s">
        <v>1447</v>
      </c>
      <c r="W469" s="2" t="s">
        <v>79</v>
      </c>
      <c r="X469" s="2" t="s">
        <v>150</v>
      </c>
      <c r="Y469" s="2" t="s">
        <v>726</v>
      </c>
      <c r="Z469" s="2" t="s">
        <v>81</v>
      </c>
      <c r="AA469" s="2" t="s">
        <v>1595</v>
      </c>
      <c r="AB469" s="2" t="s">
        <v>1596</v>
      </c>
      <c r="AC469" s="2" t="s">
        <v>59</v>
      </c>
      <c r="AD469" s="2" t="s">
        <v>1597</v>
      </c>
      <c r="AE469" s="2" t="str">
        <f>+VLOOKUP(H469,'Mapeo Ramos'!A:C,3,0)</f>
        <v>Transportes Mercancías</v>
      </c>
      <c r="AF469" t="str">
        <f>+VLOOKUP(AE469,'Mapeo Ramos'!C:D,2,0)</f>
        <v>Transporte</v>
      </c>
      <c r="AG469" t="str">
        <f>+VLOOKUP(X469,'Mapeo Ramos'!I:J,2,0)</f>
        <v>MAPFRE</v>
      </c>
      <c r="AH469">
        <f t="shared" si="7"/>
        <v>1</v>
      </c>
    </row>
    <row r="470" spans="1:34" ht="12.75" customHeight="1">
      <c r="A470" s="2" t="s">
        <v>2353</v>
      </c>
      <c r="B470" s="2" t="s">
        <v>2354</v>
      </c>
      <c r="C470" s="2" t="s">
        <v>2355</v>
      </c>
      <c r="D470" s="2" t="s">
        <v>75</v>
      </c>
      <c r="E470" s="3">
        <v>46023</v>
      </c>
      <c r="F470" s="3">
        <v>46023</v>
      </c>
      <c r="G470" s="2" t="s">
        <v>2356</v>
      </c>
      <c r="H470" s="2" t="s">
        <v>725</v>
      </c>
      <c r="I470" s="2" t="s">
        <v>726</v>
      </c>
      <c r="J470" s="4">
        <v>4611.1000000000004</v>
      </c>
      <c r="K470" t="s">
        <v>74</v>
      </c>
      <c r="L470" s="4">
        <v>1037.5</v>
      </c>
      <c r="M470" t="s">
        <v>74</v>
      </c>
      <c r="N470" s="4">
        <v>1037.5</v>
      </c>
      <c r="O470" t="s">
        <v>74</v>
      </c>
      <c r="P470" s="4">
        <v>0</v>
      </c>
      <c r="Q470" t="s">
        <v>74</v>
      </c>
      <c r="R470" s="2" t="s">
        <v>75</v>
      </c>
      <c r="S470" s="4" t="s">
        <v>76</v>
      </c>
      <c r="T470" t="s">
        <v>74</v>
      </c>
      <c r="U470" s="2" t="s">
        <v>77</v>
      </c>
      <c r="V470" s="2" t="s">
        <v>1575</v>
      </c>
      <c r="W470" s="2" t="s">
        <v>79</v>
      </c>
      <c r="X470" s="2" t="s">
        <v>150</v>
      </c>
      <c r="Y470" s="2" t="s">
        <v>726</v>
      </c>
      <c r="Z470" s="2" t="s">
        <v>81</v>
      </c>
      <c r="AA470" s="2" t="s">
        <v>2357</v>
      </c>
      <c r="AB470" s="2" t="s">
        <v>2358</v>
      </c>
      <c r="AC470" s="2" t="s">
        <v>59</v>
      </c>
      <c r="AD470" s="2" t="s">
        <v>2359</v>
      </c>
      <c r="AE470" s="2" t="str">
        <f>+VLOOKUP(H470,'Mapeo Ramos'!A:C,3,0)</f>
        <v>Transportes Mercancías</v>
      </c>
      <c r="AF470" t="str">
        <f>+VLOOKUP(AE470,'Mapeo Ramos'!C:D,2,0)</f>
        <v>Transporte</v>
      </c>
      <c r="AG470" t="str">
        <f>+VLOOKUP(X470,'Mapeo Ramos'!I:J,2,0)</f>
        <v>MAPFRE</v>
      </c>
      <c r="AH470">
        <f t="shared" si="7"/>
        <v>1</v>
      </c>
    </row>
    <row r="471" spans="1:34" ht="12.75" customHeight="1">
      <c r="A471" s="2" t="s">
        <v>2360</v>
      </c>
      <c r="B471" s="2" t="s">
        <v>2361</v>
      </c>
      <c r="C471" s="2" t="s">
        <v>2362</v>
      </c>
      <c r="D471" s="2" t="s">
        <v>75</v>
      </c>
      <c r="E471" s="3">
        <v>46023</v>
      </c>
      <c r="F471" s="3">
        <v>46023</v>
      </c>
      <c r="G471" s="2" t="s">
        <v>2363</v>
      </c>
      <c r="H471" s="2" t="s">
        <v>725</v>
      </c>
      <c r="I471" s="2" t="s">
        <v>726</v>
      </c>
      <c r="J471" s="4">
        <v>2611.1999999999998</v>
      </c>
      <c r="K471" t="s">
        <v>74</v>
      </c>
      <c r="L471" s="4">
        <v>587.52</v>
      </c>
      <c r="M471" t="s">
        <v>74</v>
      </c>
      <c r="N471" s="4">
        <v>587.52</v>
      </c>
      <c r="O471" t="s">
        <v>74</v>
      </c>
      <c r="P471" s="4">
        <v>0</v>
      </c>
      <c r="Q471" t="s">
        <v>74</v>
      </c>
      <c r="R471" s="2" t="s">
        <v>75</v>
      </c>
      <c r="S471" s="4" t="s">
        <v>76</v>
      </c>
      <c r="T471" t="s">
        <v>74</v>
      </c>
      <c r="U471" s="2" t="s">
        <v>77</v>
      </c>
      <c r="V471" s="2" t="s">
        <v>1575</v>
      </c>
      <c r="W471" s="2" t="s">
        <v>79</v>
      </c>
      <c r="X471" s="2" t="s">
        <v>150</v>
      </c>
      <c r="Y471" s="2" t="s">
        <v>726</v>
      </c>
      <c r="Z471" s="2" t="s">
        <v>81</v>
      </c>
      <c r="AA471" s="2" t="s">
        <v>1869</v>
      </c>
      <c r="AB471" s="2" t="s">
        <v>1131</v>
      </c>
      <c r="AC471" s="2" t="s">
        <v>59</v>
      </c>
      <c r="AD471" s="2" t="s">
        <v>2364</v>
      </c>
      <c r="AE471" s="2" t="str">
        <f>+VLOOKUP(H471,'Mapeo Ramos'!A:C,3,0)</f>
        <v>Transportes Mercancías</v>
      </c>
      <c r="AF471" t="str">
        <f>+VLOOKUP(AE471,'Mapeo Ramos'!C:D,2,0)</f>
        <v>Transporte</v>
      </c>
      <c r="AG471" t="str">
        <f>+VLOOKUP(X471,'Mapeo Ramos'!I:J,2,0)</f>
        <v>MAPFRE</v>
      </c>
      <c r="AH471">
        <f t="shared" si="7"/>
        <v>1</v>
      </c>
    </row>
    <row r="472" spans="1:34" ht="12.75" customHeight="1">
      <c r="A472" s="2" t="s">
        <v>2365</v>
      </c>
      <c r="B472" s="2" t="s">
        <v>2366</v>
      </c>
      <c r="C472" s="2" t="s">
        <v>2367</v>
      </c>
      <c r="D472" s="2" t="s">
        <v>75</v>
      </c>
      <c r="E472" s="3">
        <v>46023</v>
      </c>
      <c r="F472" s="3">
        <v>46023</v>
      </c>
      <c r="G472" s="2" t="s">
        <v>1594</v>
      </c>
      <c r="H472" s="2" t="s">
        <v>725</v>
      </c>
      <c r="I472" s="2" t="s">
        <v>726</v>
      </c>
      <c r="J472" s="4">
        <v>1636.55</v>
      </c>
      <c r="K472" t="s">
        <v>74</v>
      </c>
      <c r="L472" s="4">
        <v>368.22</v>
      </c>
      <c r="M472" t="s">
        <v>74</v>
      </c>
      <c r="N472" s="4">
        <v>368.22</v>
      </c>
      <c r="O472" t="s">
        <v>74</v>
      </c>
      <c r="P472" s="4">
        <v>0</v>
      </c>
      <c r="Q472" t="s">
        <v>74</v>
      </c>
      <c r="R472" s="2" t="s">
        <v>75</v>
      </c>
      <c r="S472" s="4" t="s">
        <v>76</v>
      </c>
      <c r="T472" t="s">
        <v>74</v>
      </c>
      <c r="U472" s="2" t="s">
        <v>77</v>
      </c>
      <c r="V472" s="2" t="s">
        <v>1447</v>
      </c>
      <c r="W472" s="2" t="s">
        <v>79</v>
      </c>
      <c r="X472" s="2" t="s">
        <v>150</v>
      </c>
      <c r="Y472" s="2" t="s">
        <v>726</v>
      </c>
      <c r="Z472" s="2" t="s">
        <v>81</v>
      </c>
      <c r="AA472" s="2" t="s">
        <v>1595</v>
      </c>
      <c r="AB472" s="2" t="s">
        <v>1596</v>
      </c>
      <c r="AC472" s="2" t="s">
        <v>59</v>
      </c>
      <c r="AD472" s="2" t="s">
        <v>1597</v>
      </c>
      <c r="AE472" s="2" t="str">
        <f>+VLOOKUP(H472,'Mapeo Ramos'!A:C,3,0)</f>
        <v>Transportes Mercancías</v>
      </c>
      <c r="AF472" t="str">
        <f>+VLOOKUP(AE472,'Mapeo Ramos'!C:D,2,0)</f>
        <v>Transporte</v>
      </c>
      <c r="AG472" t="str">
        <f>+VLOOKUP(X472,'Mapeo Ramos'!I:J,2,0)</f>
        <v>MAPFRE</v>
      </c>
      <c r="AH472">
        <f t="shared" si="7"/>
        <v>1</v>
      </c>
    </row>
    <row r="473" spans="1:34" ht="12.75" customHeight="1">
      <c r="A473" s="2" t="s">
        <v>2368</v>
      </c>
      <c r="B473" s="2" t="s">
        <v>2369</v>
      </c>
      <c r="C473" s="2" t="s">
        <v>2370</v>
      </c>
      <c r="D473" s="2" t="s">
        <v>75</v>
      </c>
      <c r="E473" s="3">
        <v>46023</v>
      </c>
      <c r="F473" s="3">
        <v>46023</v>
      </c>
      <c r="G473" s="2" t="s">
        <v>842</v>
      </c>
      <c r="H473" s="2" t="s">
        <v>725</v>
      </c>
      <c r="I473" s="2" t="s">
        <v>726</v>
      </c>
      <c r="J473" s="4">
        <v>667.12</v>
      </c>
      <c r="K473" t="s">
        <v>74</v>
      </c>
      <c r="L473" s="4">
        <v>150.1</v>
      </c>
      <c r="M473" t="s">
        <v>74</v>
      </c>
      <c r="N473" s="4">
        <v>150.1</v>
      </c>
      <c r="O473" t="s">
        <v>74</v>
      </c>
      <c r="P473" s="4">
        <v>0</v>
      </c>
      <c r="Q473" t="s">
        <v>74</v>
      </c>
      <c r="R473" s="2" t="s">
        <v>75</v>
      </c>
      <c r="S473" s="4" t="s">
        <v>76</v>
      </c>
      <c r="T473" t="s">
        <v>74</v>
      </c>
      <c r="U473" s="2" t="s">
        <v>77</v>
      </c>
      <c r="V473" s="2" t="s">
        <v>1447</v>
      </c>
      <c r="W473" s="2" t="s">
        <v>79</v>
      </c>
      <c r="X473" s="2" t="s">
        <v>150</v>
      </c>
      <c r="Y473" s="2" t="s">
        <v>726</v>
      </c>
      <c r="Z473" s="2" t="s">
        <v>81</v>
      </c>
      <c r="AA473" s="2" t="s">
        <v>554</v>
      </c>
      <c r="AB473" s="2" t="s">
        <v>555</v>
      </c>
      <c r="AC473" s="2" t="s">
        <v>59</v>
      </c>
      <c r="AD473" s="2" t="s">
        <v>843</v>
      </c>
      <c r="AE473" s="2" t="str">
        <f>+VLOOKUP(H473,'Mapeo Ramos'!A:C,3,0)</f>
        <v>Transportes Mercancías</v>
      </c>
      <c r="AF473" t="str">
        <f>+VLOOKUP(AE473,'Mapeo Ramos'!C:D,2,0)</f>
        <v>Transporte</v>
      </c>
      <c r="AG473" t="str">
        <f>+VLOOKUP(X473,'Mapeo Ramos'!I:J,2,0)</f>
        <v>MAPFRE</v>
      </c>
      <c r="AH473">
        <f t="shared" si="7"/>
        <v>1</v>
      </c>
    </row>
    <row r="474" spans="1:34" ht="12.75" customHeight="1">
      <c r="A474" s="2" t="s">
        <v>2371</v>
      </c>
      <c r="B474" s="2" t="s">
        <v>2372</v>
      </c>
      <c r="C474" s="2" t="s">
        <v>2373</v>
      </c>
      <c r="D474" s="2" t="s">
        <v>75</v>
      </c>
      <c r="E474" s="3">
        <v>46023</v>
      </c>
      <c r="F474" s="3">
        <v>46023</v>
      </c>
      <c r="G474" s="2" t="s">
        <v>298</v>
      </c>
      <c r="H474" s="2" t="s">
        <v>725</v>
      </c>
      <c r="I474" s="2" t="s">
        <v>726</v>
      </c>
      <c r="J474" s="4">
        <v>1786.99</v>
      </c>
      <c r="K474" t="s">
        <v>74</v>
      </c>
      <c r="L474" s="4">
        <v>402.07</v>
      </c>
      <c r="M474" t="s">
        <v>74</v>
      </c>
      <c r="N474" s="4">
        <v>402.07</v>
      </c>
      <c r="O474" t="s">
        <v>74</v>
      </c>
      <c r="P474" s="4">
        <v>0</v>
      </c>
      <c r="Q474" t="s">
        <v>74</v>
      </c>
      <c r="R474" s="2" t="s">
        <v>75</v>
      </c>
      <c r="S474" s="4" t="s">
        <v>76</v>
      </c>
      <c r="T474" t="s">
        <v>74</v>
      </c>
      <c r="U474" s="2" t="s">
        <v>77</v>
      </c>
      <c r="V474" s="2" t="s">
        <v>1447</v>
      </c>
      <c r="W474" s="2" t="s">
        <v>79</v>
      </c>
      <c r="X474" s="2" t="s">
        <v>150</v>
      </c>
      <c r="Y474" s="2" t="s">
        <v>726</v>
      </c>
      <c r="Z474" s="2" t="s">
        <v>81</v>
      </c>
      <c r="AA474" s="2" t="s">
        <v>301</v>
      </c>
      <c r="AB474" s="2" t="s">
        <v>302</v>
      </c>
      <c r="AC474" s="2" t="s">
        <v>59</v>
      </c>
      <c r="AD474" s="2" t="s">
        <v>303</v>
      </c>
      <c r="AE474" s="2" t="str">
        <f>+VLOOKUP(H474,'Mapeo Ramos'!A:C,3,0)</f>
        <v>Transportes Mercancías</v>
      </c>
      <c r="AF474" t="str">
        <f>+VLOOKUP(AE474,'Mapeo Ramos'!C:D,2,0)</f>
        <v>Transporte</v>
      </c>
      <c r="AG474" t="str">
        <f>+VLOOKUP(X474,'Mapeo Ramos'!I:J,2,0)</f>
        <v>MAPFRE</v>
      </c>
      <c r="AH474">
        <f t="shared" si="7"/>
        <v>1</v>
      </c>
    </row>
    <row r="475" spans="1:34" ht="12.75" customHeight="1">
      <c r="A475" s="2" t="s">
        <v>2374</v>
      </c>
      <c r="B475" s="2" t="s">
        <v>2375</v>
      </c>
      <c r="C475" s="2" t="s">
        <v>2376</v>
      </c>
      <c r="D475" s="2" t="s">
        <v>75</v>
      </c>
      <c r="E475" s="3">
        <v>46023</v>
      </c>
      <c r="F475" s="3">
        <v>46023</v>
      </c>
      <c r="G475" s="2" t="s">
        <v>2377</v>
      </c>
      <c r="H475" s="2" t="s">
        <v>725</v>
      </c>
      <c r="I475" s="2" t="s">
        <v>726</v>
      </c>
      <c r="J475" s="4">
        <v>181.27</v>
      </c>
      <c r="K475" t="s">
        <v>74</v>
      </c>
      <c r="L475" s="4">
        <v>40.79</v>
      </c>
      <c r="M475" t="s">
        <v>74</v>
      </c>
      <c r="N475" s="4">
        <v>40.79</v>
      </c>
      <c r="O475" t="s">
        <v>74</v>
      </c>
      <c r="P475" s="4">
        <v>0</v>
      </c>
      <c r="Q475" t="s">
        <v>74</v>
      </c>
      <c r="R475" s="2" t="s">
        <v>75</v>
      </c>
      <c r="S475" s="4" t="s">
        <v>76</v>
      </c>
      <c r="T475" t="s">
        <v>74</v>
      </c>
      <c r="U475" s="2" t="s">
        <v>77</v>
      </c>
      <c r="V475" s="2" t="s">
        <v>1447</v>
      </c>
      <c r="W475" s="2" t="s">
        <v>79</v>
      </c>
      <c r="X475" s="2" t="s">
        <v>150</v>
      </c>
      <c r="Y475" s="2" t="s">
        <v>726</v>
      </c>
      <c r="Z475" s="2" t="s">
        <v>81</v>
      </c>
      <c r="AA475" s="2" t="s">
        <v>2378</v>
      </c>
      <c r="AB475" s="2" t="s">
        <v>2379</v>
      </c>
      <c r="AC475" s="2" t="s">
        <v>168</v>
      </c>
      <c r="AD475" s="2" t="s">
        <v>2380</v>
      </c>
      <c r="AE475" s="2" t="str">
        <f>+VLOOKUP(H475,'Mapeo Ramos'!A:C,3,0)</f>
        <v>Transportes Mercancías</v>
      </c>
      <c r="AF475" t="str">
        <f>+VLOOKUP(AE475,'Mapeo Ramos'!C:D,2,0)</f>
        <v>Transporte</v>
      </c>
      <c r="AG475" t="str">
        <f>+VLOOKUP(X475,'Mapeo Ramos'!I:J,2,0)</f>
        <v>MAPFRE</v>
      </c>
      <c r="AH475">
        <f t="shared" si="7"/>
        <v>1</v>
      </c>
    </row>
    <row r="476" spans="1:34" ht="12.75" customHeight="1">
      <c r="A476" s="2" t="s">
        <v>2381</v>
      </c>
      <c r="B476" s="2" t="s">
        <v>2382</v>
      </c>
      <c r="C476" s="2" t="s">
        <v>2383</v>
      </c>
      <c r="D476" s="2" t="s">
        <v>75</v>
      </c>
      <c r="E476" s="3">
        <v>46023</v>
      </c>
      <c r="F476" s="3">
        <v>46023</v>
      </c>
      <c r="G476" s="2" t="s">
        <v>2384</v>
      </c>
      <c r="H476" s="2" t="s">
        <v>725</v>
      </c>
      <c r="I476" s="2" t="s">
        <v>726</v>
      </c>
      <c r="J476" s="4">
        <v>820.38</v>
      </c>
      <c r="K476" t="s">
        <v>74</v>
      </c>
      <c r="L476" s="4">
        <v>184.59</v>
      </c>
      <c r="M476" t="s">
        <v>74</v>
      </c>
      <c r="N476" s="4">
        <v>184.59</v>
      </c>
      <c r="O476" t="s">
        <v>74</v>
      </c>
      <c r="P476" s="4">
        <v>0</v>
      </c>
      <c r="Q476" t="s">
        <v>74</v>
      </c>
      <c r="R476" s="2" t="s">
        <v>75</v>
      </c>
      <c r="S476" s="4" t="s">
        <v>76</v>
      </c>
      <c r="T476" t="s">
        <v>74</v>
      </c>
      <c r="U476" s="2" t="s">
        <v>77</v>
      </c>
      <c r="V476" s="2" t="s">
        <v>1447</v>
      </c>
      <c r="W476" s="2" t="s">
        <v>79</v>
      </c>
      <c r="X476" s="2" t="s">
        <v>150</v>
      </c>
      <c r="Y476" s="2" t="s">
        <v>726</v>
      </c>
      <c r="Z476" s="2" t="s">
        <v>81</v>
      </c>
      <c r="AA476" s="2" t="s">
        <v>2385</v>
      </c>
      <c r="AB476" s="2" t="s">
        <v>2386</v>
      </c>
      <c r="AC476" s="2" t="s">
        <v>168</v>
      </c>
      <c r="AD476" s="2" t="s">
        <v>2387</v>
      </c>
      <c r="AE476" s="2" t="str">
        <f>+VLOOKUP(H476,'Mapeo Ramos'!A:C,3,0)</f>
        <v>Transportes Mercancías</v>
      </c>
      <c r="AF476" t="str">
        <f>+VLOOKUP(AE476,'Mapeo Ramos'!C:D,2,0)</f>
        <v>Transporte</v>
      </c>
      <c r="AG476" t="str">
        <f>+VLOOKUP(X476,'Mapeo Ramos'!I:J,2,0)</f>
        <v>MAPFRE</v>
      </c>
      <c r="AH476">
        <f t="shared" si="7"/>
        <v>1</v>
      </c>
    </row>
    <row r="477" spans="1:34" ht="12.75" customHeight="1">
      <c r="A477" s="2" t="s">
        <v>2388</v>
      </c>
      <c r="B477" s="2" t="s">
        <v>2389</v>
      </c>
      <c r="C477" s="2" t="s">
        <v>2390</v>
      </c>
      <c r="D477" s="2" t="s">
        <v>75</v>
      </c>
      <c r="E477" s="3">
        <v>46023</v>
      </c>
      <c r="F477" s="3">
        <v>46023</v>
      </c>
      <c r="G477" s="2" t="s">
        <v>2391</v>
      </c>
      <c r="H477" s="2" t="s">
        <v>725</v>
      </c>
      <c r="I477" s="2" t="s">
        <v>726</v>
      </c>
      <c r="J477" s="4">
        <v>257.01</v>
      </c>
      <c r="K477" t="s">
        <v>74</v>
      </c>
      <c r="L477" s="4">
        <v>57.83</v>
      </c>
      <c r="M477" t="s">
        <v>74</v>
      </c>
      <c r="N477" s="4">
        <v>57.83</v>
      </c>
      <c r="O477" t="s">
        <v>74</v>
      </c>
      <c r="P477" s="4">
        <v>0</v>
      </c>
      <c r="Q477" t="s">
        <v>74</v>
      </c>
      <c r="R477" s="2" t="s">
        <v>75</v>
      </c>
      <c r="S477" s="4" t="s">
        <v>76</v>
      </c>
      <c r="T477" t="s">
        <v>74</v>
      </c>
      <c r="U477" s="2" t="s">
        <v>77</v>
      </c>
      <c r="V477" s="2" t="s">
        <v>1447</v>
      </c>
      <c r="W477" s="2" t="s">
        <v>79</v>
      </c>
      <c r="X477" s="2" t="s">
        <v>150</v>
      </c>
      <c r="Y477" s="2" t="s">
        <v>726</v>
      </c>
      <c r="Z477" s="2" t="s">
        <v>81</v>
      </c>
      <c r="AA477" s="2" t="s">
        <v>1167</v>
      </c>
      <c r="AB477" s="2" t="s">
        <v>83</v>
      </c>
      <c r="AC477" s="2" t="s">
        <v>168</v>
      </c>
      <c r="AD477" s="2" t="s">
        <v>2392</v>
      </c>
      <c r="AE477" s="2" t="str">
        <f>+VLOOKUP(H477,'Mapeo Ramos'!A:C,3,0)</f>
        <v>Transportes Mercancías</v>
      </c>
      <c r="AF477" t="str">
        <f>+VLOOKUP(AE477,'Mapeo Ramos'!C:D,2,0)</f>
        <v>Transporte</v>
      </c>
      <c r="AG477" t="str">
        <f>+VLOOKUP(X477,'Mapeo Ramos'!I:J,2,0)</f>
        <v>MAPFRE</v>
      </c>
      <c r="AH477">
        <f t="shared" si="7"/>
        <v>1</v>
      </c>
    </row>
    <row r="478" spans="1:34" ht="12.75" customHeight="1">
      <c r="A478" s="2" t="s">
        <v>2393</v>
      </c>
      <c r="B478" s="2" t="s">
        <v>2394</v>
      </c>
      <c r="C478" s="2" t="s">
        <v>2395</v>
      </c>
      <c r="D478" s="2" t="s">
        <v>75</v>
      </c>
      <c r="E478" s="3">
        <v>46023</v>
      </c>
      <c r="F478" s="3">
        <v>46023</v>
      </c>
      <c r="G478" s="2" t="s">
        <v>2396</v>
      </c>
      <c r="H478" s="2" t="s">
        <v>725</v>
      </c>
      <c r="I478" s="2" t="s">
        <v>726</v>
      </c>
      <c r="J478" s="4">
        <v>338.97</v>
      </c>
      <c r="K478" t="s">
        <v>74</v>
      </c>
      <c r="L478" s="4">
        <v>76.27</v>
      </c>
      <c r="M478" t="s">
        <v>74</v>
      </c>
      <c r="N478" s="4">
        <v>76.27</v>
      </c>
      <c r="O478" t="s">
        <v>74</v>
      </c>
      <c r="P478" s="4">
        <v>0</v>
      </c>
      <c r="Q478" t="s">
        <v>74</v>
      </c>
      <c r="R478" s="2" t="s">
        <v>75</v>
      </c>
      <c r="S478" s="4" t="s">
        <v>76</v>
      </c>
      <c r="T478" t="s">
        <v>74</v>
      </c>
      <c r="U478" s="2" t="s">
        <v>77</v>
      </c>
      <c r="V478" s="2" t="s">
        <v>1447</v>
      </c>
      <c r="W478" s="2" t="s">
        <v>79</v>
      </c>
      <c r="X478" s="2" t="s">
        <v>150</v>
      </c>
      <c r="Y478" s="2" t="s">
        <v>726</v>
      </c>
      <c r="Z478" s="2" t="s">
        <v>81</v>
      </c>
      <c r="AA478" s="2" t="s">
        <v>322</v>
      </c>
      <c r="AB478" s="2" t="s">
        <v>83</v>
      </c>
      <c r="AC478" s="2" t="s">
        <v>168</v>
      </c>
      <c r="AD478" s="2" t="s">
        <v>2397</v>
      </c>
      <c r="AE478" s="2" t="str">
        <f>+VLOOKUP(H478,'Mapeo Ramos'!A:C,3,0)</f>
        <v>Transportes Mercancías</v>
      </c>
      <c r="AF478" t="str">
        <f>+VLOOKUP(AE478,'Mapeo Ramos'!C:D,2,0)</f>
        <v>Transporte</v>
      </c>
      <c r="AG478" t="str">
        <f>+VLOOKUP(X478,'Mapeo Ramos'!I:J,2,0)</f>
        <v>MAPFRE</v>
      </c>
      <c r="AH478">
        <f t="shared" si="7"/>
        <v>1</v>
      </c>
    </row>
    <row r="479" spans="1:34" ht="12.75" customHeight="1">
      <c r="A479" s="2" t="s">
        <v>2398</v>
      </c>
      <c r="B479" s="2" t="s">
        <v>2399</v>
      </c>
      <c r="C479" s="2" t="s">
        <v>2400</v>
      </c>
      <c r="D479" s="2" t="s">
        <v>75</v>
      </c>
      <c r="E479" s="3">
        <v>46023</v>
      </c>
      <c r="F479" s="3">
        <v>46023</v>
      </c>
      <c r="G479" s="2" t="s">
        <v>2401</v>
      </c>
      <c r="H479" s="2" t="s">
        <v>725</v>
      </c>
      <c r="I479" s="2" t="s">
        <v>726</v>
      </c>
      <c r="J479" s="4">
        <v>248.6</v>
      </c>
      <c r="K479" t="s">
        <v>74</v>
      </c>
      <c r="L479" s="4">
        <v>55.94</v>
      </c>
      <c r="M479" t="s">
        <v>74</v>
      </c>
      <c r="N479" s="4">
        <v>55.94</v>
      </c>
      <c r="O479" t="s">
        <v>74</v>
      </c>
      <c r="P479" s="4">
        <v>0</v>
      </c>
      <c r="Q479" t="s">
        <v>74</v>
      </c>
      <c r="R479" s="2" t="s">
        <v>75</v>
      </c>
      <c r="S479" s="4" t="s">
        <v>76</v>
      </c>
      <c r="T479" t="s">
        <v>74</v>
      </c>
      <c r="U479" s="2" t="s">
        <v>77</v>
      </c>
      <c r="V479" s="2" t="s">
        <v>1447</v>
      </c>
      <c r="W479" s="2" t="s">
        <v>79</v>
      </c>
      <c r="X479" s="2" t="s">
        <v>150</v>
      </c>
      <c r="Y479" s="2" t="s">
        <v>726</v>
      </c>
      <c r="Z479" s="2" t="s">
        <v>81</v>
      </c>
      <c r="AA479" s="2" t="s">
        <v>542</v>
      </c>
      <c r="AB479" s="2" t="s">
        <v>101</v>
      </c>
      <c r="AC479" s="2" t="s">
        <v>59</v>
      </c>
      <c r="AD479" s="2" t="s">
        <v>2402</v>
      </c>
      <c r="AE479" s="2" t="str">
        <f>+VLOOKUP(H479,'Mapeo Ramos'!A:C,3,0)</f>
        <v>Transportes Mercancías</v>
      </c>
      <c r="AF479" t="str">
        <f>+VLOOKUP(AE479,'Mapeo Ramos'!C:D,2,0)</f>
        <v>Transporte</v>
      </c>
      <c r="AG479" t="str">
        <f>+VLOOKUP(X479,'Mapeo Ramos'!I:J,2,0)</f>
        <v>MAPFRE</v>
      </c>
      <c r="AH479">
        <f t="shared" si="7"/>
        <v>1</v>
      </c>
    </row>
    <row r="480" spans="1:34" ht="12.75" customHeight="1">
      <c r="A480" s="2" t="s">
        <v>2403</v>
      </c>
      <c r="B480" s="2" t="s">
        <v>2404</v>
      </c>
      <c r="C480" s="2" t="s">
        <v>2405</v>
      </c>
      <c r="D480" s="2" t="s">
        <v>75</v>
      </c>
      <c r="E480" s="3">
        <v>46023</v>
      </c>
      <c r="F480" s="3">
        <v>46023</v>
      </c>
      <c r="G480" s="2" t="s">
        <v>2406</v>
      </c>
      <c r="H480" s="2" t="s">
        <v>725</v>
      </c>
      <c r="I480" s="2" t="s">
        <v>726</v>
      </c>
      <c r="J480" s="4">
        <v>592.11</v>
      </c>
      <c r="K480" t="s">
        <v>74</v>
      </c>
      <c r="L480" s="4">
        <v>133.22</v>
      </c>
      <c r="M480" t="s">
        <v>74</v>
      </c>
      <c r="N480" s="4">
        <v>133.22</v>
      </c>
      <c r="O480" t="s">
        <v>74</v>
      </c>
      <c r="P480" s="4">
        <v>0</v>
      </c>
      <c r="Q480" t="s">
        <v>74</v>
      </c>
      <c r="R480" s="2" t="s">
        <v>75</v>
      </c>
      <c r="S480" s="4" t="s">
        <v>76</v>
      </c>
      <c r="T480" t="s">
        <v>74</v>
      </c>
      <c r="U480" s="2" t="s">
        <v>77</v>
      </c>
      <c r="V480" s="2" t="s">
        <v>1447</v>
      </c>
      <c r="W480" s="2" t="s">
        <v>79</v>
      </c>
      <c r="X480" s="2" t="s">
        <v>150</v>
      </c>
      <c r="Y480" s="2" t="s">
        <v>726</v>
      </c>
      <c r="Z480" s="2" t="s">
        <v>81</v>
      </c>
      <c r="AA480" s="2" t="s">
        <v>2407</v>
      </c>
      <c r="AB480" s="2" t="s">
        <v>2408</v>
      </c>
      <c r="AC480" s="2" t="s">
        <v>59</v>
      </c>
      <c r="AD480" s="2" t="s">
        <v>2409</v>
      </c>
      <c r="AE480" s="2" t="str">
        <f>+VLOOKUP(H480,'Mapeo Ramos'!A:C,3,0)</f>
        <v>Transportes Mercancías</v>
      </c>
      <c r="AF480" t="str">
        <f>+VLOOKUP(AE480,'Mapeo Ramos'!C:D,2,0)</f>
        <v>Transporte</v>
      </c>
      <c r="AG480" t="str">
        <f>+VLOOKUP(X480,'Mapeo Ramos'!I:J,2,0)</f>
        <v>MAPFRE</v>
      </c>
      <c r="AH480">
        <f t="shared" si="7"/>
        <v>1</v>
      </c>
    </row>
    <row r="481" spans="1:34" ht="12.75" customHeight="1">
      <c r="A481" s="2" t="s">
        <v>2410</v>
      </c>
      <c r="B481" s="2" t="s">
        <v>2411</v>
      </c>
      <c r="C481" s="2" t="s">
        <v>2412</v>
      </c>
      <c r="D481" s="2" t="s">
        <v>75</v>
      </c>
      <c r="E481" s="3">
        <v>46023</v>
      </c>
      <c r="F481" s="3">
        <v>46023</v>
      </c>
      <c r="G481" s="2" t="s">
        <v>2413</v>
      </c>
      <c r="H481" s="2" t="s">
        <v>725</v>
      </c>
      <c r="I481" s="2" t="s">
        <v>726</v>
      </c>
      <c r="J481" s="4">
        <v>1189</v>
      </c>
      <c r="K481" t="s">
        <v>74</v>
      </c>
      <c r="L481" s="4">
        <v>267.52999999999997</v>
      </c>
      <c r="M481" t="s">
        <v>74</v>
      </c>
      <c r="N481" s="4">
        <v>267.52999999999997</v>
      </c>
      <c r="O481" t="s">
        <v>74</v>
      </c>
      <c r="P481" s="4">
        <v>0</v>
      </c>
      <c r="Q481" t="s">
        <v>74</v>
      </c>
      <c r="R481" s="2" t="s">
        <v>75</v>
      </c>
      <c r="S481" s="4" t="s">
        <v>76</v>
      </c>
      <c r="T481" t="s">
        <v>74</v>
      </c>
      <c r="U481" s="2" t="s">
        <v>77</v>
      </c>
      <c r="V481" s="2" t="s">
        <v>1447</v>
      </c>
      <c r="W481" s="2" t="s">
        <v>79</v>
      </c>
      <c r="X481" s="2" t="s">
        <v>150</v>
      </c>
      <c r="Y481" s="2" t="s">
        <v>726</v>
      </c>
      <c r="Z481" s="2" t="s">
        <v>81</v>
      </c>
      <c r="AA481" s="2" t="s">
        <v>82</v>
      </c>
      <c r="AB481" s="2" t="s">
        <v>83</v>
      </c>
      <c r="AC481" s="2" t="s">
        <v>168</v>
      </c>
      <c r="AD481" s="2" t="s">
        <v>2414</v>
      </c>
      <c r="AE481" s="2" t="str">
        <f>+VLOOKUP(H481,'Mapeo Ramos'!A:C,3,0)</f>
        <v>Transportes Mercancías</v>
      </c>
      <c r="AF481" t="str">
        <f>+VLOOKUP(AE481,'Mapeo Ramos'!C:D,2,0)</f>
        <v>Transporte</v>
      </c>
      <c r="AG481" t="str">
        <f>+VLOOKUP(X481,'Mapeo Ramos'!I:J,2,0)</f>
        <v>MAPFRE</v>
      </c>
      <c r="AH481">
        <f t="shared" si="7"/>
        <v>1</v>
      </c>
    </row>
    <row r="482" spans="1:34" ht="12.75" customHeight="1">
      <c r="A482" s="2" t="s">
        <v>2415</v>
      </c>
      <c r="B482" s="2" t="s">
        <v>2416</v>
      </c>
      <c r="C482" s="2" t="s">
        <v>2417</v>
      </c>
      <c r="D482" s="2" t="s">
        <v>75</v>
      </c>
      <c r="E482" s="3">
        <v>46023</v>
      </c>
      <c r="F482" s="3">
        <v>46023</v>
      </c>
      <c r="G482" s="2" t="s">
        <v>2418</v>
      </c>
      <c r="H482" s="2" t="s">
        <v>725</v>
      </c>
      <c r="I482" s="2" t="s">
        <v>726</v>
      </c>
      <c r="J482" s="4">
        <v>1542.22</v>
      </c>
      <c r="K482" t="s">
        <v>74</v>
      </c>
      <c r="L482" s="4">
        <v>347</v>
      </c>
      <c r="M482" t="s">
        <v>74</v>
      </c>
      <c r="N482" s="4">
        <v>347</v>
      </c>
      <c r="O482" t="s">
        <v>74</v>
      </c>
      <c r="P482" s="4">
        <v>0</v>
      </c>
      <c r="Q482" t="s">
        <v>74</v>
      </c>
      <c r="R482" s="2" t="s">
        <v>75</v>
      </c>
      <c r="S482" s="4" t="s">
        <v>76</v>
      </c>
      <c r="T482" t="s">
        <v>74</v>
      </c>
      <c r="U482" s="2" t="s">
        <v>77</v>
      </c>
      <c r="V482" s="2" t="s">
        <v>1447</v>
      </c>
      <c r="W482" s="2" t="s">
        <v>79</v>
      </c>
      <c r="X482" s="2" t="s">
        <v>150</v>
      </c>
      <c r="Y482" s="2" t="s">
        <v>726</v>
      </c>
      <c r="Z482" s="2" t="s">
        <v>81</v>
      </c>
      <c r="AA482" s="2" t="s">
        <v>1502</v>
      </c>
      <c r="AB482" s="2" t="s">
        <v>309</v>
      </c>
      <c r="AC482" s="2" t="s">
        <v>168</v>
      </c>
      <c r="AD482" s="2" t="s">
        <v>2419</v>
      </c>
      <c r="AE482" s="2" t="str">
        <f>+VLOOKUP(H482,'Mapeo Ramos'!A:C,3,0)</f>
        <v>Transportes Mercancías</v>
      </c>
      <c r="AF482" t="str">
        <f>+VLOOKUP(AE482,'Mapeo Ramos'!C:D,2,0)</f>
        <v>Transporte</v>
      </c>
      <c r="AG482" t="str">
        <f>+VLOOKUP(X482,'Mapeo Ramos'!I:J,2,0)</f>
        <v>MAPFRE</v>
      </c>
      <c r="AH482">
        <f t="shared" si="7"/>
        <v>1</v>
      </c>
    </row>
    <row r="483" spans="1:34" ht="12.75" customHeight="1">
      <c r="A483" s="2" t="s">
        <v>2420</v>
      </c>
      <c r="B483" s="2" t="s">
        <v>2421</v>
      </c>
      <c r="C483" s="2" t="s">
        <v>2422</v>
      </c>
      <c r="D483" s="2" t="s">
        <v>75</v>
      </c>
      <c r="E483" s="3">
        <v>46023</v>
      </c>
      <c r="F483" s="3">
        <v>46023</v>
      </c>
      <c r="G483" s="2" t="s">
        <v>386</v>
      </c>
      <c r="H483" s="2" t="s">
        <v>725</v>
      </c>
      <c r="I483" s="2" t="s">
        <v>726</v>
      </c>
      <c r="J483" s="4">
        <v>2924.32</v>
      </c>
      <c r="K483" t="s">
        <v>74</v>
      </c>
      <c r="L483" s="4">
        <v>657.97</v>
      </c>
      <c r="M483" t="s">
        <v>74</v>
      </c>
      <c r="N483" s="4">
        <v>657.97</v>
      </c>
      <c r="O483" t="s">
        <v>74</v>
      </c>
      <c r="P483" s="4">
        <v>0</v>
      </c>
      <c r="Q483" t="s">
        <v>74</v>
      </c>
      <c r="R483" s="2" t="s">
        <v>75</v>
      </c>
      <c r="S483" s="4" t="s">
        <v>76</v>
      </c>
      <c r="T483" t="s">
        <v>74</v>
      </c>
      <c r="U483" s="2" t="s">
        <v>77</v>
      </c>
      <c r="V483" s="2" t="s">
        <v>1575</v>
      </c>
      <c r="W483" s="2" t="s">
        <v>79</v>
      </c>
      <c r="X483" s="2" t="s">
        <v>150</v>
      </c>
      <c r="Y483" s="2" t="s">
        <v>726</v>
      </c>
      <c r="Z483" s="2" t="s">
        <v>81</v>
      </c>
      <c r="AA483" s="2" t="s">
        <v>387</v>
      </c>
      <c r="AB483" s="2" t="s">
        <v>388</v>
      </c>
      <c r="AC483" s="2" t="s">
        <v>168</v>
      </c>
      <c r="AD483" s="2" t="s">
        <v>389</v>
      </c>
      <c r="AE483" s="2" t="str">
        <f>+VLOOKUP(H483,'Mapeo Ramos'!A:C,3,0)</f>
        <v>Transportes Mercancías</v>
      </c>
      <c r="AF483" t="str">
        <f>+VLOOKUP(AE483,'Mapeo Ramos'!C:D,2,0)</f>
        <v>Transporte</v>
      </c>
      <c r="AG483" t="str">
        <f>+VLOOKUP(X483,'Mapeo Ramos'!I:J,2,0)</f>
        <v>MAPFRE</v>
      </c>
      <c r="AH483">
        <f t="shared" si="7"/>
        <v>1</v>
      </c>
    </row>
    <row r="484" spans="1:34" ht="12.75" customHeight="1">
      <c r="A484" s="2" t="s">
        <v>2423</v>
      </c>
      <c r="B484" s="2" t="s">
        <v>2424</v>
      </c>
      <c r="C484" s="2" t="s">
        <v>2425</v>
      </c>
      <c r="D484" s="2" t="s">
        <v>75</v>
      </c>
      <c r="E484" s="3">
        <v>46023</v>
      </c>
      <c r="F484" s="3">
        <v>46023</v>
      </c>
      <c r="G484" s="2" t="s">
        <v>2426</v>
      </c>
      <c r="H484" s="2" t="s">
        <v>725</v>
      </c>
      <c r="I484" s="2" t="s">
        <v>726</v>
      </c>
      <c r="J484" s="4">
        <v>481.71</v>
      </c>
      <c r="K484" t="s">
        <v>74</v>
      </c>
      <c r="L484" s="4">
        <v>108.38</v>
      </c>
      <c r="M484" t="s">
        <v>74</v>
      </c>
      <c r="N484" s="4">
        <v>108.38</v>
      </c>
      <c r="O484" t="s">
        <v>74</v>
      </c>
      <c r="P484" s="4">
        <v>0</v>
      </c>
      <c r="Q484" t="s">
        <v>74</v>
      </c>
      <c r="R484" s="2" t="s">
        <v>262</v>
      </c>
      <c r="S484" s="4">
        <v>12.04</v>
      </c>
      <c r="T484" t="s">
        <v>74</v>
      </c>
      <c r="U484" s="2" t="s">
        <v>77</v>
      </c>
      <c r="V484" s="2" t="s">
        <v>1766</v>
      </c>
      <c r="W484" s="2" t="s">
        <v>79</v>
      </c>
      <c r="X484" s="2" t="s">
        <v>150</v>
      </c>
      <c r="Y484" s="2" t="s">
        <v>726</v>
      </c>
      <c r="Z484" s="2" t="s">
        <v>81</v>
      </c>
      <c r="AA484" s="2" t="s">
        <v>2427</v>
      </c>
      <c r="AB484" s="2" t="s">
        <v>2428</v>
      </c>
      <c r="AC484" s="2" t="s">
        <v>168</v>
      </c>
      <c r="AD484" s="2" t="s">
        <v>2429</v>
      </c>
      <c r="AE484" s="2" t="str">
        <f>+VLOOKUP(H484,'Mapeo Ramos'!A:C,3,0)</f>
        <v>Transportes Mercancías</v>
      </c>
      <c r="AF484" t="str">
        <f>+VLOOKUP(AE484,'Mapeo Ramos'!C:D,2,0)</f>
        <v>Transporte</v>
      </c>
      <c r="AG484" t="str">
        <f>+VLOOKUP(X484,'Mapeo Ramos'!I:J,2,0)</f>
        <v>MAPFRE</v>
      </c>
      <c r="AH484">
        <f t="shared" si="7"/>
        <v>1</v>
      </c>
    </row>
    <row r="485" spans="1:34" ht="12.75" customHeight="1">
      <c r="A485" s="2" t="s">
        <v>2430</v>
      </c>
      <c r="B485" s="2" t="s">
        <v>2431</v>
      </c>
      <c r="C485" s="2" t="s">
        <v>2432</v>
      </c>
      <c r="D485" s="2" t="s">
        <v>75</v>
      </c>
      <c r="E485" s="3">
        <v>46023</v>
      </c>
      <c r="F485" s="3">
        <v>46023</v>
      </c>
      <c r="G485" s="2" t="s">
        <v>2433</v>
      </c>
      <c r="H485" s="2" t="s">
        <v>725</v>
      </c>
      <c r="I485" s="2" t="s">
        <v>726</v>
      </c>
      <c r="J485" s="4">
        <v>550.74</v>
      </c>
      <c r="K485" t="s">
        <v>74</v>
      </c>
      <c r="L485" s="4">
        <v>123.92</v>
      </c>
      <c r="M485" t="s">
        <v>74</v>
      </c>
      <c r="N485" s="4">
        <v>123.92</v>
      </c>
      <c r="O485" t="s">
        <v>74</v>
      </c>
      <c r="P485" s="4">
        <v>0</v>
      </c>
      <c r="Q485" t="s">
        <v>74</v>
      </c>
      <c r="R485" s="2" t="s">
        <v>262</v>
      </c>
      <c r="S485" s="4">
        <v>13.77</v>
      </c>
      <c r="T485" t="s">
        <v>74</v>
      </c>
      <c r="U485" s="2" t="s">
        <v>77</v>
      </c>
      <c r="V485" s="2" t="s">
        <v>1447</v>
      </c>
      <c r="W485" s="2" t="s">
        <v>79</v>
      </c>
      <c r="X485" s="2" t="s">
        <v>150</v>
      </c>
      <c r="Y485" s="2" t="s">
        <v>726</v>
      </c>
      <c r="Z485" s="2" t="s">
        <v>81</v>
      </c>
      <c r="AA485" s="2" t="s">
        <v>357</v>
      </c>
      <c r="AB485" s="2" t="s">
        <v>83</v>
      </c>
      <c r="AC485" s="2" t="s">
        <v>59</v>
      </c>
      <c r="AD485" s="2" t="s">
        <v>2434</v>
      </c>
      <c r="AE485" s="2" t="str">
        <f>+VLOOKUP(H485,'Mapeo Ramos'!A:C,3,0)</f>
        <v>Transportes Mercancías</v>
      </c>
      <c r="AF485" t="str">
        <f>+VLOOKUP(AE485,'Mapeo Ramos'!C:D,2,0)</f>
        <v>Transporte</v>
      </c>
      <c r="AG485" t="str">
        <f>+VLOOKUP(X485,'Mapeo Ramos'!I:J,2,0)</f>
        <v>MAPFRE</v>
      </c>
      <c r="AH485">
        <f t="shared" si="7"/>
        <v>1</v>
      </c>
    </row>
    <row r="486" spans="1:34" ht="12.75" customHeight="1">
      <c r="A486" s="2" t="s">
        <v>2435</v>
      </c>
      <c r="B486" s="2" t="s">
        <v>2436</v>
      </c>
      <c r="C486" s="2" t="s">
        <v>2437</v>
      </c>
      <c r="D486" s="2" t="s">
        <v>75</v>
      </c>
      <c r="E486" s="3">
        <v>46023</v>
      </c>
      <c r="F486" s="3">
        <v>46023</v>
      </c>
      <c r="G486" s="2" t="s">
        <v>2438</v>
      </c>
      <c r="H486" s="2" t="s">
        <v>725</v>
      </c>
      <c r="I486" s="2" t="s">
        <v>726</v>
      </c>
      <c r="J486" s="4">
        <v>2969.69</v>
      </c>
      <c r="K486" t="s">
        <v>74</v>
      </c>
      <c r="L486" s="4">
        <v>668.18</v>
      </c>
      <c r="M486" t="s">
        <v>74</v>
      </c>
      <c r="N486" s="4">
        <v>668.18</v>
      </c>
      <c r="O486" t="s">
        <v>74</v>
      </c>
      <c r="P486" s="4">
        <v>0</v>
      </c>
      <c r="Q486" t="s">
        <v>74</v>
      </c>
      <c r="R486" s="2" t="s">
        <v>75</v>
      </c>
      <c r="S486" s="4" t="s">
        <v>76</v>
      </c>
      <c r="T486" t="s">
        <v>74</v>
      </c>
      <c r="U486" s="2" t="s">
        <v>77</v>
      </c>
      <c r="V486" s="2" t="s">
        <v>1447</v>
      </c>
      <c r="W486" s="2" t="s">
        <v>79</v>
      </c>
      <c r="X486" s="2" t="s">
        <v>150</v>
      </c>
      <c r="Y486" s="2" t="s">
        <v>726</v>
      </c>
      <c r="Z486" s="2" t="s">
        <v>81</v>
      </c>
      <c r="AA486" s="2" t="s">
        <v>2439</v>
      </c>
      <c r="AB486" s="2" t="s">
        <v>2440</v>
      </c>
      <c r="AC486" s="2" t="s">
        <v>168</v>
      </c>
      <c r="AD486" s="2" t="s">
        <v>2441</v>
      </c>
      <c r="AE486" s="2" t="str">
        <f>+VLOOKUP(H486,'Mapeo Ramos'!A:C,3,0)</f>
        <v>Transportes Mercancías</v>
      </c>
      <c r="AF486" t="str">
        <f>+VLOOKUP(AE486,'Mapeo Ramos'!C:D,2,0)</f>
        <v>Transporte</v>
      </c>
      <c r="AG486" t="str">
        <f>+VLOOKUP(X486,'Mapeo Ramos'!I:J,2,0)</f>
        <v>MAPFRE</v>
      </c>
      <c r="AH486">
        <f t="shared" si="7"/>
        <v>1</v>
      </c>
    </row>
    <row r="487" spans="1:34" ht="12.75" customHeight="1">
      <c r="A487" s="2" t="s">
        <v>2442</v>
      </c>
      <c r="B487" s="2" t="s">
        <v>2443</v>
      </c>
      <c r="C487" s="2" t="s">
        <v>2444</v>
      </c>
      <c r="D487" s="2" t="s">
        <v>75</v>
      </c>
      <c r="E487" s="3">
        <v>46023</v>
      </c>
      <c r="F487" s="3">
        <v>46023</v>
      </c>
      <c r="G487" s="2" t="s">
        <v>1949</v>
      </c>
      <c r="H487" s="2" t="s">
        <v>725</v>
      </c>
      <c r="I487" s="2" t="s">
        <v>726</v>
      </c>
      <c r="J487" s="4">
        <v>447.48</v>
      </c>
      <c r="K487" t="s">
        <v>74</v>
      </c>
      <c r="L487" s="4">
        <v>100.68</v>
      </c>
      <c r="M487" t="s">
        <v>74</v>
      </c>
      <c r="N487" s="4">
        <v>100.68</v>
      </c>
      <c r="O487" t="s">
        <v>74</v>
      </c>
      <c r="P487" s="4">
        <v>0</v>
      </c>
      <c r="Q487" t="s">
        <v>74</v>
      </c>
      <c r="R487" s="2" t="s">
        <v>75</v>
      </c>
      <c r="S487" s="4" t="s">
        <v>76</v>
      </c>
      <c r="T487" t="s">
        <v>74</v>
      </c>
      <c r="U487" s="2" t="s">
        <v>77</v>
      </c>
      <c r="V487" s="2" t="s">
        <v>1447</v>
      </c>
      <c r="W487" s="2" t="s">
        <v>79</v>
      </c>
      <c r="X487" s="2" t="s">
        <v>150</v>
      </c>
      <c r="Y487" s="2" t="s">
        <v>726</v>
      </c>
      <c r="Z487" s="2" t="s">
        <v>81</v>
      </c>
      <c r="AA487" s="2" t="s">
        <v>1950</v>
      </c>
      <c r="AB487" s="2" t="s">
        <v>1951</v>
      </c>
      <c r="AC487" s="2" t="s">
        <v>168</v>
      </c>
      <c r="AD487" s="2" t="s">
        <v>1952</v>
      </c>
      <c r="AE487" s="2" t="str">
        <f>+VLOOKUP(H487,'Mapeo Ramos'!A:C,3,0)</f>
        <v>Transportes Mercancías</v>
      </c>
      <c r="AF487" t="str">
        <f>+VLOOKUP(AE487,'Mapeo Ramos'!C:D,2,0)</f>
        <v>Transporte</v>
      </c>
      <c r="AG487" t="str">
        <f>+VLOOKUP(X487,'Mapeo Ramos'!I:J,2,0)</f>
        <v>MAPFRE</v>
      </c>
      <c r="AH487">
        <f t="shared" si="7"/>
        <v>1</v>
      </c>
    </row>
    <row r="488" spans="1:34" ht="12.75" customHeight="1">
      <c r="A488" s="2" t="s">
        <v>2445</v>
      </c>
      <c r="B488" s="2" t="s">
        <v>2446</v>
      </c>
      <c r="C488" s="2" t="s">
        <v>2447</v>
      </c>
      <c r="D488" s="2" t="s">
        <v>75</v>
      </c>
      <c r="E488" s="3">
        <v>46023</v>
      </c>
      <c r="F488" s="3">
        <v>46023</v>
      </c>
      <c r="G488" s="2" t="s">
        <v>547</v>
      </c>
      <c r="H488" s="2" t="s">
        <v>725</v>
      </c>
      <c r="I488" s="2" t="s">
        <v>726</v>
      </c>
      <c r="J488" s="4">
        <v>847.73</v>
      </c>
      <c r="K488" t="s">
        <v>74</v>
      </c>
      <c r="L488" s="4">
        <v>190.74</v>
      </c>
      <c r="M488" t="s">
        <v>74</v>
      </c>
      <c r="N488" s="4">
        <v>190.74</v>
      </c>
      <c r="O488" t="s">
        <v>74</v>
      </c>
      <c r="P488" s="4">
        <v>0</v>
      </c>
      <c r="Q488" t="s">
        <v>74</v>
      </c>
      <c r="R488" s="2" t="s">
        <v>75</v>
      </c>
      <c r="S488" s="4" t="s">
        <v>76</v>
      </c>
      <c r="T488" t="s">
        <v>74</v>
      </c>
      <c r="U488" s="2" t="s">
        <v>77</v>
      </c>
      <c r="V488" s="2" t="s">
        <v>1447</v>
      </c>
      <c r="W488" s="2" t="s">
        <v>79</v>
      </c>
      <c r="X488" s="2" t="s">
        <v>150</v>
      </c>
      <c r="Y488" s="2" t="s">
        <v>726</v>
      </c>
      <c r="Z488" s="2" t="s">
        <v>81</v>
      </c>
      <c r="AA488" s="2" t="s">
        <v>230</v>
      </c>
      <c r="AB488" s="2" t="s">
        <v>83</v>
      </c>
      <c r="AC488" s="2" t="s">
        <v>59</v>
      </c>
      <c r="AD488" s="2" t="s">
        <v>549</v>
      </c>
      <c r="AE488" s="2" t="str">
        <f>+VLOOKUP(H488,'Mapeo Ramos'!A:C,3,0)</f>
        <v>Transportes Mercancías</v>
      </c>
      <c r="AF488" t="str">
        <f>+VLOOKUP(AE488,'Mapeo Ramos'!C:D,2,0)</f>
        <v>Transporte</v>
      </c>
      <c r="AG488" t="str">
        <f>+VLOOKUP(X488,'Mapeo Ramos'!I:J,2,0)</f>
        <v>MAPFRE</v>
      </c>
      <c r="AH488">
        <f t="shared" si="7"/>
        <v>1</v>
      </c>
    </row>
    <row r="489" spans="1:34" ht="12.75" customHeight="1">
      <c r="A489" s="2" t="s">
        <v>2448</v>
      </c>
      <c r="B489" s="2" t="s">
        <v>2449</v>
      </c>
      <c r="C489" s="2" t="s">
        <v>2450</v>
      </c>
      <c r="D489" s="2" t="s">
        <v>75</v>
      </c>
      <c r="E489" s="3">
        <v>46023</v>
      </c>
      <c r="F489" s="3">
        <v>46023</v>
      </c>
      <c r="G489" s="2" t="s">
        <v>2451</v>
      </c>
      <c r="H489" s="2" t="s">
        <v>725</v>
      </c>
      <c r="I489" s="2" t="s">
        <v>726</v>
      </c>
      <c r="J489" s="4">
        <v>270.2</v>
      </c>
      <c r="K489" t="s">
        <v>74</v>
      </c>
      <c r="L489" s="4">
        <v>60.8</v>
      </c>
      <c r="M489" t="s">
        <v>74</v>
      </c>
      <c r="N489" s="4">
        <v>60.8</v>
      </c>
      <c r="O489" t="s">
        <v>74</v>
      </c>
      <c r="P489" s="4">
        <v>0</v>
      </c>
      <c r="Q489" t="s">
        <v>74</v>
      </c>
      <c r="R489" s="2" t="s">
        <v>75</v>
      </c>
      <c r="S489" s="4" t="s">
        <v>76</v>
      </c>
      <c r="T489" t="s">
        <v>74</v>
      </c>
      <c r="U489" s="2" t="s">
        <v>77</v>
      </c>
      <c r="V489" s="2" t="s">
        <v>1447</v>
      </c>
      <c r="W489" s="2" t="s">
        <v>79</v>
      </c>
      <c r="X489" s="2" t="s">
        <v>150</v>
      </c>
      <c r="Y489" s="2" t="s">
        <v>726</v>
      </c>
      <c r="Z489" s="2" t="s">
        <v>81</v>
      </c>
      <c r="AA489" s="2" t="s">
        <v>1130</v>
      </c>
      <c r="AB489" s="2" t="s">
        <v>1131</v>
      </c>
      <c r="AC489" s="2" t="s">
        <v>168</v>
      </c>
      <c r="AD489" s="2" t="s">
        <v>2452</v>
      </c>
      <c r="AE489" s="2" t="str">
        <f>+VLOOKUP(H489,'Mapeo Ramos'!A:C,3,0)</f>
        <v>Transportes Mercancías</v>
      </c>
      <c r="AF489" t="str">
        <f>+VLOOKUP(AE489,'Mapeo Ramos'!C:D,2,0)</f>
        <v>Transporte</v>
      </c>
      <c r="AG489" t="str">
        <f>+VLOOKUP(X489,'Mapeo Ramos'!I:J,2,0)</f>
        <v>MAPFRE</v>
      </c>
      <c r="AH489">
        <f t="shared" si="7"/>
        <v>1</v>
      </c>
    </row>
    <row r="490" spans="1:34" ht="12.75" customHeight="1">
      <c r="A490" s="2" t="s">
        <v>2453</v>
      </c>
      <c r="B490" s="2" t="s">
        <v>2454</v>
      </c>
      <c r="C490" s="2" t="s">
        <v>2455</v>
      </c>
      <c r="D490" s="2" t="s">
        <v>75</v>
      </c>
      <c r="E490" s="3">
        <v>46023</v>
      </c>
      <c r="F490" s="3">
        <v>46023</v>
      </c>
      <c r="G490" s="2" t="s">
        <v>269</v>
      </c>
      <c r="H490" s="2" t="s">
        <v>725</v>
      </c>
      <c r="I490" s="2" t="s">
        <v>726</v>
      </c>
      <c r="J490" s="4">
        <v>10383.36</v>
      </c>
      <c r="K490" t="s">
        <v>74</v>
      </c>
      <c r="L490" s="4">
        <v>2336.2600000000002</v>
      </c>
      <c r="M490" t="s">
        <v>74</v>
      </c>
      <c r="N490" s="4">
        <v>2336.2600000000002</v>
      </c>
      <c r="O490" t="s">
        <v>74</v>
      </c>
      <c r="P490" s="4">
        <v>0</v>
      </c>
      <c r="Q490" t="s">
        <v>74</v>
      </c>
      <c r="R490" s="2" t="s">
        <v>262</v>
      </c>
      <c r="S490" s="4">
        <v>259.58</v>
      </c>
      <c r="T490" t="s">
        <v>74</v>
      </c>
      <c r="U490" s="2" t="s">
        <v>77</v>
      </c>
      <c r="V490" s="2" t="s">
        <v>1575</v>
      </c>
      <c r="W490" s="2" t="s">
        <v>79</v>
      </c>
      <c r="X490" s="2" t="s">
        <v>150</v>
      </c>
      <c r="Y490" s="2" t="s">
        <v>726</v>
      </c>
      <c r="Z490" s="2" t="s">
        <v>81</v>
      </c>
      <c r="AA490" s="2" t="s">
        <v>263</v>
      </c>
      <c r="AB490" s="2" t="s">
        <v>264</v>
      </c>
      <c r="AC490" s="2" t="s">
        <v>59</v>
      </c>
      <c r="AD490" s="2" t="s">
        <v>270</v>
      </c>
      <c r="AE490" s="2" t="str">
        <f>+VLOOKUP(H490,'Mapeo Ramos'!A:C,3,0)</f>
        <v>Transportes Mercancías</v>
      </c>
      <c r="AF490" t="str">
        <f>+VLOOKUP(AE490,'Mapeo Ramos'!C:D,2,0)</f>
        <v>Transporte</v>
      </c>
      <c r="AG490" t="str">
        <f>+VLOOKUP(X490,'Mapeo Ramos'!I:J,2,0)</f>
        <v>MAPFRE</v>
      </c>
      <c r="AH490">
        <f t="shared" si="7"/>
        <v>1</v>
      </c>
    </row>
    <row r="491" spans="1:34" ht="12.75" customHeight="1">
      <c r="A491" s="2" t="s">
        <v>2456</v>
      </c>
      <c r="B491" s="2" t="s">
        <v>2457</v>
      </c>
      <c r="C491" s="2" t="s">
        <v>2458</v>
      </c>
      <c r="D491" s="2" t="s">
        <v>75</v>
      </c>
      <c r="E491" s="3">
        <v>46023</v>
      </c>
      <c r="F491" s="3">
        <v>46030</v>
      </c>
      <c r="G491" s="2" t="s">
        <v>2098</v>
      </c>
      <c r="H491" s="2" t="s">
        <v>725</v>
      </c>
      <c r="I491" s="2" t="s">
        <v>726</v>
      </c>
      <c r="J491" s="4">
        <v>1560.6</v>
      </c>
      <c r="K491" t="s">
        <v>74</v>
      </c>
      <c r="L491" s="4">
        <v>351.14</v>
      </c>
      <c r="M491" t="s">
        <v>74</v>
      </c>
      <c r="N491" s="4">
        <v>351.14</v>
      </c>
      <c r="O491" t="s">
        <v>74</v>
      </c>
      <c r="P491" s="4">
        <v>0</v>
      </c>
      <c r="Q491" t="s">
        <v>74</v>
      </c>
      <c r="R491" s="2" t="s">
        <v>75</v>
      </c>
      <c r="S491" s="4" t="s">
        <v>76</v>
      </c>
      <c r="T491" t="s">
        <v>74</v>
      </c>
      <c r="U491" s="2" t="s">
        <v>77</v>
      </c>
      <c r="V491" s="2" t="s">
        <v>1447</v>
      </c>
      <c r="W491" s="2" t="s">
        <v>79</v>
      </c>
      <c r="X491" s="2" t="s">
        <v>150</v>
      </c>
      <c r="Y491" s="2" t="s">
        <v>726</v>
      </c>
      <c r="Z491" s="2" t="s">
        <v>81</v>
      </c>
      <c r="AA491" s="2" t="s">
        <v>1595</v>
      </c>
      <c r="AB491" s="2" t="s">
        <v>1596</v>
      </c>
      <c r="AC491" s="2" t="s">
        <v>59</v>
      </c>
      <c r="AD491" s="2" t="s">
        <v>2099</v>
      </c>
      <c r="AE491" s="2" t="str">
        <f>+VLOOKUP(H491,'Mapeo Ramos'!A:C,3,0)</f>
        <v>Transportes Mercancías</v>
      </c>
      <c r="AF491" t="str">
        <f>+VLOOKUP(AE491,'Mapeo Ramos'!C:D,2,0)</f>
        <v>Transporte</v>
      </c>
      <c r="AG491" t="str">
        <f>+VLOOKUP(X491,'Mapeo Ramos'!I:J,2,0)</f>
        <v>MAPFRE</v>
      </c>
      <c r="AH491">
        <f t="shared" si="7"/>
        <v>1</v>
      </c>
    </row>
    <row r="492" spans="1:34" ht="12.75" customHeight="1">
      <c r="A492" s="2" t="s">
        <v>2459</v>
      </c>
      <c r="B492" s="2" t="s">
        <v>2460</v>
      </c>
      <c r="C492" s="2" t="s">
        <v>2461</v>
      </c>
      <c r="D492" s="2" t="s">
        <v>75</v>
      </c>
      <c r="E492" s="3">
        <v>46023</v>
      </c>
      <c r="F492" s="3">
        <v>46023</v>
      </c>
      <c r="G492" s="2" t="s">
        <v>438</v>
      </c>
      <c r="H492" s="2" t="s">
        <v>725</v>
      </c>
      <c r="I492" s="2" t="s">
        <v>726</v>
      </c>
      <c r="J492" s="4">
        <v>3269.76</v>
      </c>
      <c r="K492" t="s">
        <v>74</v>
      </c>
      <c r="L492" s="4">
        <v>735.7</v>
      </c>
      <c r="M492" t="s">
        <v>74</v>
      </c>
      <c r="N492" s="4">
        <v>735.7</v>
      </c>
      <c r="O492" t="s">
        <v>74</v>
      </c>
      <c r="P492" s="4">
        <v>0</v>
      </c>
      <c r="Q492" t="s">
        <v>74</v>
      </c>
      <c r="R492" s="2" t="s">
        <v>75</v>
      </c>
      <c r="S492" s="4" t="s">
        <v>76</v>
      </c>
      <c r="T492" t="s">
        <v>74</v>
      </c>
      <c r="U492" s="2" t="s">
        <v>77</v>
      </c>
      <c r="V492" s="2" t="s">
        <v>1575</v>
      </c>
      <c r="W492" s="2" t="s">
        <v>79</v>
      </c>
      <c r="X492" s="2" t="s">
        <v>150</v>
      </c>
      <c r="Y492" s="2" t="s">
        <v>726</v>
      </c>
      <c r="Z492" s="2" t="s">
        <v>81</v>
      </c>
      <c r="AA492" s="2" t="s">
        <v>120</v>
      </c>
      <c r="AB492" s="2" t="s">
        <v>121</v>
      </c>
      <c r="AC492" s="2" t="s">
        <v>59</v>
      </c>
      <c r="AD492" s="2" t="s">
        <v>439</v>
      </c>
      <c r="AE492" s="2" t="str">
        <f>+VLOOKUP(H492,'Mapeo Ramos'!A:C,3,0)</f>
        <v>Transportes Mercancías</v>
      </c>
      <c r="AF492" t="str">
        <f>+VLOOKUP(AE492,'Mapeo Ramos'!C:D,2,0)</f>
        <v>Transporte</v>
      </c>
      <c r="AG492" t="str">
        <f>+VLOOKUP(X492,'Mapeo Ramos'!I:J,2,0)</f>
        <v>MAPFRE</v>
      </c>
      <c r="AH492">
        <f t="shared" si="7"/>
        <v>1</v>
      </c>
    </row>
    <row r="493" spans="1:34" ht="12.75" customHeight="1">
      <c r="A493" s="2" t="s">
        <v>2462</v>
      </c>
      <c r="B493" s="2" t="s">
        <v>2463</v>
      </c>
      <c r="C493" s="2" t="s">
        <v>2464</v>
      </c>
      <c r="D493" s="2" t="s">
        <v>75</v>
      </c>
      <c r="E493" s="3">
        <v>46023</v>
      </c>
      <c r="F493" s="3">
        <v>46023</v>
      </c>
      <c r="G493" s="2" t="s">
        <v>1886</v>
      </c>
      <c r="H493" s="2" t="s">
        <v>725</v>
      </c>
      <c r="I493" s="2" t="s">
        <v>726</v>
      </c>
      <c r="J493" s="4">
        <v>4773.6000000000004</v>
      </c>
      <c r="K493" t="s">
        <v>74</v>
      </c>
      <c r="L493" s="4">
        <v>1074.06</v>
      </c>
      <c r="M493" t="s">
        <v>74</v>
      </c>
      <c r="N493" s="4">
        <v>1074.06</v>
      </c>
      <c r="O493" t="s">
        <v>74</v>
      </c>
      <c r="P493" s="4">
        <v>0</v>
      </c>
      <c r="Q493" t="s">
        <v>74</v>
      </c>
      <c r="R493" s="2" t="s">
        <v>75</v>
      </c>
      <c r="S493" s="4" t="s">
        <v>76</v>
      </c>
      <c r="T493" t="s">
        <v>74</v>
      </c>
      <c r="U493" s="2" t="s">
        <v>77</v>
      </c>
      <c r="V493" s="2" t="s">
        <v>1575</v>
      </c>
      <c r="W493" s="2" t="s">
        <v>79</v>
      </c>
      <c r="X493" s="2" t="s">
        <v>150</v>
      </c>
      <c r="Y493" s="2" t="s">
        <v>726</v>
      </c>
      <c r="Z493" s="2" t="s">
        <v>81</v>
      </c>
      <c r="AA493" s="2" t="s">
        <v>1888</v>
      </c>
      <c r="AB493" s="2" t="s">
        <v>1889</v>
      </c>
      <c r="AC493" s="2" t="s">
        <v>59</v>
      </c>
      <c r="AD493" s="2" t="s">
        <v>1890</v>
      </c>
      <c r="AE493" s="2" t="str">
        <f>+VLOOKUP(H493,'Mapeo Ramos'!A:C,3,0)</f>
        <v>Transportes Mercancías</v>
      </c>
      <c r="AF493" t="str">
        <f>+VLOOKUP(AE493,'Mapeo Ramos'!C:D,2,0)</f>
        <v>Transporte</v>
      </c>
      <c r="AG493" t="str">
        <f>+VLOOKUP(X493,'Mapeo Ramos'!I:J,2,0)</f>
        <v>MAPFRE</v>
      </c>
      <c r="AH493">
        <f t="shared" si="7"/>
        <v>1</v>
      </c>
    </row>
    <row r="494" spans="1:34" ht="12.75" customHeight="1">
      <c r="A494" s="2" t="s">
        <v>2465</v>
      </c>
      <c r="B494" s="2" t="s">
        <v>2466</v>
      </c>
      <c r="C494" s="2" t="s">
        <v>2467</v>
      </c>
      <c r="D494" s="2" t="s">
        <v>75</v>
      </c>
      <c r="E494" s="3">
        <v>46023</v>
      </c>
      <c r="F494" s="3">
        <v>46023</v>
      </c>
      <c r="G494" s="2" t="s">
        <v>1897</v>
      </c>
      <c r="H494" s="2" t="s">
        <v>725</v>
      </c>
      <c r="I494" s="2" t="s">
        <v>726</v>
      </c>
      <c r="J494" s="4">
        <v>1672.32</v>
      </c>
      <c r="K494" t="s">
        <v>74</v>
      </c>
      <c r="L494" s="4">
        <v>376.27</v>
      </c>
      <c r="M494" t="s">
        <v>74</v>
      </c>
      <c r="N494" s="4">
        <v>376.27</v>
      </c>
      <c r="O494" t="s">
        <v>74</v>
      </c>
      <c r="P494" s="4">
        <v>0</v>
      </c>
      <c r="Q494" t="s">
        <v>74</v>
      </c>
      <c r="R494" s="2" t="s">
        <v>75</v>
      </c>
      <c r="S494" s="4" t="s">
        <v>76</v>
      </c>
      <c r="T494" t="s">
        <v>74</v>
      </c>
      <c r="U494" s="2" t="s">
        <v>77</v>
      </c>
      <c r="V494" s="2" t="s">
        <v>1575</v>
      </c>
      <c r="W494" s="2" t="s">
        <v>79</v>
      </c>
      <c r="X494" s="2" t="s">
        <v>150</v>
      </c>
      <c r="Y494" s="2" t="s">
        <v>726</v>
      </c>
      <c r="Z494" s="2" t="s">
        <v>81</v>
      </c>
      <c r="AA494" s="2" t="s">
        <v>1888</v>
      </c>
      <c r="AB494" s="2" t="s">
        <v>1889</v>
      </c>
      <c r="AC494" s="2" t="s">
        <v>59</v>
      </c>
      <c r="AD494" s="2" t="s">
        <v>1898</v>
      </c>
      <c r="AE494" s="2" t="str">
        <f>+VLOOKUP(H494,'Mapeo Ramos'!A:C,3,0)</f>
        <v>Transportes Mercancías</v>
      </c>
      <c r="AF494" t="str">
        <f>+VLOOKUP(AE494,'Mapeo Ramos'!C:D,2,0)</f>
        <v>Transporte</v>
      </c>
      <c r="AG494" t="str">
        <f>+VLOOKUP(X494,'Mapeo Ramos'!I:J,2,0)</f>
        <v>MAPFRE</v>
      </c>
      <c r="AH494">
        <f t="shared" si="7"/>
        <v>1</v>
      </c>
    </row>
    <row r="495" spans="1:34" ht="12.75" customHeight="1">
      <c r="A495" s="2" t="s">
        <v>2468</v>
      </c>
      <c r="B495" s="2" t="s">
        <v>2469</v>
      </c>
      <c r="C495" s="2" t="s">
        <v>2470</v>
      </c>
      <c r="D495" s="2" t="s">
        <v>75</v>
      </c>
      <c r="E495" s="3">
        <v>46023</v>
      </c>
      <c r="F495" s="3">
        <v>46023</v>
      </c>
      <c r="G495" s="2" t="s">
        <v>2125</v>
      </c>
      <c r="H495" s="2" t="s">
        <v>2471</v>
      </c>
      <c r="I495" s="2" t="s">
        <v>156</v>
      </c>
      <c r="J495" s="4">
        <v>8722.3700000000008</v>
      </c>
      <c r="K495" t="s">
        <v>74</v>
      </c>
      <c r="L495" s="4">
        <v>1308.3599999999999</v>
      </c>
      <c r="M495" t="s">
        <v>74</v>
      </c>
      <c r="N495" s="4">
        <v>1308.3599999999999</v>
      </c>
      <c r="O495" t="s">
        <v>74</v>
      </c>
      <c r="P495" s="4">
        <v>0</v>
      </c>
      <c r="Q495" t="s">
        <v>74</v>
      </c>
      <c r="R495" s="2" t="s">
        <v>75</v>
      </c>
      <c r="S495" s="4" t="s">
        <v>76</v>
      </c>
      <c r="T495" t="s">
        <v>74</v>
      </c>
      <c r="U495" s="2" t="s">
        <v>77</v>
      </c>
      <c r="V495" s="2" t="s">
        <v>1447</v>
      </c>
      <c r="W495" s="2" t="s">
        <v>79</v>
      </c>
      <c r="X495" s="2" t="s">
        <v>150</v>
      </c>
      <c r="Y495" s="2" t="s">
        <v>157</v>
      </c>
      <c r="Z495" s="2" t="s">
        <v>81</v>
      </c>
      <c r="AA495" s="2" t="s">
        <v>482</v>
      </c>
      <c r="AB495" s="2" t="s">
        <v>483</v>
      </c>
      <c r="AC495" s="2" t="s">
        <v>59</v>
      </c>
      <c r="AD495" s="2" t="s">
        <v>2126</v>
      </c>
      <c r="AE495" s="2" t="str">
        <f>+VLOOKUP(H495,'Mapeo Ramos'!A:C,3,0)</f>
        <v>Multirriesgo Industriales (PYME)</v>
      </c>
      <c r="AF495" t="str">
        <f>+VLOOKUP(AE495,'Mapeo Ramos'!C:D,2,0)</f>
        <v>Property</v>
      </c>
      <c r="AG495" t="str">
        <f>+VLOOKUP(X495,'Mapeo Ramos'!I:J,2,0)</f>
        <v>MAPFRE</v>
      </c>
      <c r="AH495">
        <f t="shared" si="7"/>
        <v>1</v>
      </c>
    </row>
    <row r="496" spans="1:34" ht="12.75" customHeight="1">
      <c r="A496" s="2" t="s">
        <v>2472</v>
      </c>
      <c r="B496" s="2" t="s">
        <v>2473</v>
      </c>
      <c r="C496" s="2" t="s">
        <v>2474</v>
      </c>
      <c r="D496" s="2" t="s">
        <v>75</v>
      </c>
      <c r="E496" s="3">
        <v>46023</v>
      </c>
      <c r="F496" s="3">
        <v>46023</v>
      </c>
      <c r="G496" s="2" t="s">
        <v>71</v>
      </c>
      <c r="H496" s="2" t="s">
        <v>777</v>
      </c>
      <c r="I496" s="2" t="s">
        <v>113</v>
      </c>
      <c r="J496" s="4">
        <v>211.54</v>
      </c>
      <c r="K496" t="s">
        <v>74</v>
      </c>
      <c r="L496" s="4">
        <v>47.6</v>
      </c>
      <c r="M496" t="s">
        <v>74</v>
      </c>
      <c r="N496" s="4">
        <v>47.6</v>
      </c>
      <c r="O496" t="s">
        <v>74</v>
      </c>
      <c r="P496" s="4">
        <v>0</v>
      </c>
      <c r="Q496" t="s">
        <v>74</v>
      </c>
      <c r="R496" s="2" t="s">
        <v>75</v>
      </c>
      <c r="S496" s="4" t="s">
        <v>76</v>
      </c>
      <c r="T496" t="s">
        <v>74</v>
      </c>
      <c r="U496" s="2" t="s">
        <v>77</v>
      </c>
      <c r="V496" s="2" t="s">
        <v>1447</v>
      </c>
      <c r="W496" s="2" t="s">
        <v>79</v>
      </c>
      <c r="X496" s="2" t="s">
        <v>150</v>
      </c>
      <c r="Y496" s="2" t="s">
        <v>113</v>
      </c>
      <c r="Z496" s="2" t="s">
        <v>81</v>
      </c>
      <c r="AA496" s="2" t="s">
        <v>82</v>
      </c>
      <c r="AB496" s="2" t="s">
        <v>83</v>
      </c>
      <c r="AC496" s="2" t="s">
        <v>59</v>
      </c>
      <c r="AD496" s="2" t="s">
        <v>84</v>
      </c>
      <c r="AE496" s="2" t="str">
        <f>+VLOOKUP(H496,'Mapeo Ramos'!A:C,3,0)</f>
        <v>Multirriesgo Comercios</v>
      </c>
      <c r="AF496" t="str">
        <f>+VLOOKUP(AE496,'Mapeo Ramos'!C:D,2,0)</f>
        <v>Property</v>
      </c>
      <c r="AG496" t="str">
        <f>+VLOOKUP(X496,'Mapeo Ramos'!I:J,2,0)</f>
        <v>MAPFRE</v>
      </c>
      <c r="AH496">
        <f t="shared" si="7"/>
        <v>1</v>
      </c>
    </row>
    <row r="497" spans="1:34" ht="12.75" customHeight="1">
      <c r="A497" s="2" t="s">
        <v>2475</v>
      </c>
      <c r="B497" s="2" t="s">
        <v>2476</v>
      </c>
      <c r="C497" s="2" t="s">
        <v>2477</v>
      </c>
      <c r="D497" s="2" t="s">
        <v>75</v>
      </c>
      <c r="E497" s="3">
        <v>46023</v>
      </c>
      <c r="F497" s="3">
        <v>46053</v>
      </c>
      <c r="G497" s="2" t="s">
        <v>1944</v>
      </c>
      <c r="H497" s="2" t="s">
        <v>777</v>
      </c>
      <c r="I497" s="2" t="s">
        <v>113</v>
      </c>
      <c r="J497" s="4">
        <v>297.93</v>
      </c>
      <c r="K497" t="s">
        <v>74</v>
      </c>
      <c r="L497" s="4">
        <v>67.03</v>
      </c>
      <c r="M497" t="s">
        <v>74</v>
      </c>
      <c r="N497" s="4">
        <v>67.03</v>
      </c>
      <c r="O497" t="s">
        <v>74</v>
      </c>
      <c r="P497" s="4">
        <v>0</v>
      </c>
      <c r="Q497" t="s">
        <v>74</v>
      </c>
      <c r="R497" s="2" t="s">
        <v>75</v>
      </c>
      <c r="S497" s="4" t="s">
        <v>76</v>
      </c>
      <c r="T497" t="s">
        <v>74</v>
      </c>
      <c r="U497" s="2" t="s">
        <v>77</v>
      </c>
      <c r="V497" s="2" t="s">
        <v>1447</v>
      </c>
      <c r="W497" s="2" t="s">
        <v>79</v>
      </c>
      <c r="X497" s="2" t="s">
        <v>150</v>
      </c>
      <c r="Y497" s="2" t="s">
        <v>113</v>
      </c>
      <c r="Z497" s="2" t="s">
        <v>81</v>
      </c>
      <c r="AA497" s="2" t="s">
        <v>851</v>
      </c>
      <c r="AB497" s="2" t="s">
        <v>852</v>
      </c>
      <c r="AC497" s="2" t="s">
        <v>59</v>
      </c>
      <c r="AD497" s="2" t="s">
        <v>1945</v>
      </c>
      <c r="AE497" s="2" t="str">
        <f>+VLOOKUP(H497,'Mapeo Ramos'!A:C,3,0)</f>
        <v>Multirriesgo Comercios</v>
      </c>
      <c r="AF497" t="str">
        <f>+VLOOKUP(AE497,'Mapeo Ramos'!C:D,2,0)</f>
        <v>Property</v>
      </c>
      <c r="AG497" t="str">
        <f>+VLOOKUP(X497,'Mapeo Ramos'!I:J,2,0)</f>
        <v>MAPFRE</v>
      </c>
      <c r="AH497">
        <f t="shared" si="7"/>
        <v>1</v>
      </c>
    </row>
    <row r="498" spans="1:34" ht="12.75" customHeight="1">
      <c r="A498" s="2" t="s">
        <v>2478</v>
      </c>
      <c r="B498" s="2" t="s">
        <v>2479</v>
      </c>
      <c r="C498" s="2" t="s">
        <v>2480</v>
      </c>
      <c r="D498" s="2" t="s">
        <v>75</v>
      </c>
      <c r="E498" s="3">
        <v>46023</v>
      </c>
      <c r="F498" s="3">
        <v>46023</v>
      </c>
      <c r="G498" s="2" t="s">
        <v>154</v>
      </c>
      <c r="H498" s="2" t="s">
        <v>777</v>
      </c>
      <c r="I498" s="2" t="s">
        <v>113</v>
      </c>
      <c r="J498" s="4">
        <v>355.31</v>
      </c>
      <c r="K498" t="s">
        <v>74</v>
      </c>
      <c r="L498" s="4">
        <v>79.94</v>
      </c>
      <c r="M498" t="s">
        <v>74</v>
      </c>
      <c r="N498" s="4">
        <v>79.94</v>
      </c>
      <c r="O498" t="s">
        <v>74</v>
      </c>
      <c r="P498" s="4">
        <v>0</v>
      </c>
      <c r="Q498" t="s">
        <v>74</v>
      </c>
      <c r="R498" s="2" t="s">
        <v>75</v>
      </c>
      <c r="S498" s="4" t="s">
        <v>76</v>
      </c>
      <c r="T498" t="s">
        <v>74</v>
      </c>
      <c r="U498" s="2" t="s">
        <v>77</v>
      </c>
      <c r="V498" s="2" t="s">
        <v>1447</v>
      </c>
      <c r="W498" s="2" t="s">
        <v>79</v>
      </c>
      <c r="X498" s="2" t="s">
        <v>150</v>
      </c>
      <c r="Y498" s="2" t="s">
        <v>113</v>
      </c>
      <c r="Z498" s="2" t="s">
        <v>81</v>
      </c>
      <c r="AA498" s="2" t="s">
        <v>82</v>
      </c>
      <c r="AB498" s="2" t="s">
        <v>83</v>
      </c>
      <c r="AC498" s="2" t="s">
        <v>59</v>
      </c>
      <c r="AD498" s="2" t="s">
        <v>158</v>
      </c>
      <c r="AE498" s="2" t="str">
        <f>+VLOOKUP(H498,'Mapeo Ramos'!A:C,3,0)</f>
        <v>Multirriesgo Comercios</v>
      </c>
      <c r="AF498" t="str">
        <f>+VLOOKUP(AE498,'Mapeo Ramos'!C:D,2,0)</f>
        <v>Property</v>
      </c>
      <c r="AG498" t="str">
        <f>+VLOOKUP(X498,'Mapeo Ramos'!I:J,2,0)</f>
        <v>MAPFRE</v>
      </c>
      <c r="AH498">
        <f t="shared" si="7"/>
        <v>1</v>
      </c>
    </row>
    <row r="499" spans="1:34" ht="12.75" customHeight="1">
      <c r="A499" s="2" t="s">
        <v>2481</v>
      </c>
      <c r="B499" s="2" t="s">
        <v>2482</v>
      </c>
      <c r="C499" s="2" t="s">
        <v>2483</v>
      </c>
      <c r="D499" s="2" t="s">
        <v>75</v>
      </c>
      <c r="E499" s="3">
        <v>46023</v>
      </c>
      <c r="F499" s="3">
        <v>46023</v>
      </c>
      <c r="G499" s="2" t="s">
        <v>71</v>
      </c>
      <c r="H499" s="2" t="s">
        <v>777</v>
      </c>
      <c r="I499" s="2" t="s">
        <v>113</v>
      </c>
      <c r="J499" s="4">
        <v>152.30000000000001</v>
      </c>
      <c r="K499" t="s">
        <v>74</v>
      </c>
      <c r="L499" s="4">
        <v>34.270000000000003</v>
      </c>
      <c r="M499" t="s">
        <v>74</v>
      </c>
      <c r="N499" s="4">
        <v>34.270000000000003</v>
      </c>
      <c r="O499" t="s">
        <v>74</v>
      </c>
      <c r="P499" s="4">
        <v>0</v>
      </c>
      <c r="Q499" t="s">
        <v>74</v>
      </c>
      <c r="R499" s="2" t="s">
        <v>75</v>
      </c>
      <c r="S499" s="4" t="s">
        <v>76</v>
      </c>
      <c r="T499" t="s">
        <v>74</v>
      </c>
      <c r="U499" s="2" t="s">
        <v>77</v>
      </c>
      <c r="V499" s="2" t="s">
        <v>1447</v>
      </c>
      <c r="W499" s="2" t="s">
        <v>79</v>
      </c>
      <c r="X499" s="2" t="s">
        <v>150</v>
      </c>
      <c r="Y499" s="2" t="s">
        <v>113</v>
      </c>
      <c r="Z499" s="2" t="s">
        <v>81</v>
      </c>
      <c r="AA499" s="2" t="s">
        <v>82</v>
      </c>
      <c r="AB499" s="2" t="s">
        <v>83</v>
      </c>
      <c r="AC499" s="2" t="s">
        <v>59</v>
      </c>
      <c r="AD499" s="2" t="s">
        <v>84</v>
      </c>
      <c r="AE499" s="2" t="str">
        <f>+VLOOKUP(H499,'Mapeo Ramos'!A:C,3,0)</f>
        <v>Multirriesgo Comercios</v>
      </c>
      <c r="AF499" t="str">
        <f>+VLOOKUP(AE499,'Mapeo Ramos'!C:D,2,0)</f>
        <v>Property</v>
      </c>
      <c r="AG499" t="str">
        <f>+VLOOKUP(X499,'Mapeo Ramos'!I:J,2,0)</f>
        <v>MAPFRE</v>
      </c>
      <c r="AH499">
        <f t="shared" si="7"/>
        <v>1</v>
      </c>
    </row>
    <row r="500" spans="1:34" ht="12.75" customHeight="1">
      <c r="A500" s="2" t="s">
        <v>2484</v>
      </c>
      <c r="B500" s="2" t="s">
        <v>2485</v>
      </c>
      <c r="C500" s="2" t="s">
        <v>2486</v>
      </c>
      <c r="D500" s="2" t="s">
        <v>75</v>
      </c>
      <c r="E500" s="3">
        <v>46023</v>
      </c>
      <c r="F500" s="3">
        <v>46023</v>
      </c>
      <c r="G500" s="2" t="s">
        <v>71</v>
      </c>
      <c r="H500" s="2" t="s">
        <v>777</v>
      </c>
      <c r="I500" s="2" t="s">
        <v>113</v>
      </c>
      <c r="J500" s="4">
        <v>337.37</v>
      </c>
      <c r="K500" t="s">
        <v>74</v>
      </c>
      <c r="L500" s="4">
        <v>75.91</v>
      </c>
      <c r="M500" t="s">
        <v>74</v>
      </c>
      <c r="N500" s="4">
        <v>75.91</v>
      </c>
      <c r="O500" t="s">
        <v>74</v>
      </c>
      <c r="P500" s="4">
        <v>0</v>
      </c>
      <c r="Q500" t="s">
        <v>74</v>
      </c>
      <c r="R500" s="2" t="s">
        <v>75</v>
      </c>
      <c r="S500" s="4" t="s">
        <v>76</v>
      </c>
      <c r="T500" t="s">
        <v>74</v>
      </c>
      <c r="U500" s="2" t="s">
        <v>77</v>
      </c>
      <c r="V500" s="2" t="s">
        <v>1447</v>
      </c>
      <c r="W500" s="2" t="s">
        <v>79</v>
      </c>
      <c r="X500" s="2" t="s">
        <v>150</v>
      </c>
      <c r="Y500" s="2" t="s">
        <v>113</v>
      </c>
      <c r="Z500" s="2" t="s">
        <v>81</v>
      </c>
      <c r="AA500" s="2" t="s">
        <v>82</v>
      </c>
      <c r="AB500" s="2" t="s">
        <v>83</v>
      </c>
      <c r="AC500" s="2" t="s">
        <v>59</v>
      </c>
      <c r="AD500" s="2" t="s">
        <v>84</v>
      </c>
      <c r="AE500" s="2" t="str">
        <f>+VLOOKUP(H500,'Mapeo Ramos'!A:C,3,0)</f>
        <v>Multirriesgo Comercios</v>
      </c>
      <c r="AF500" t="str">
        <f>+VLOOKUP(AE500,'Mapeo Ramos'!C:D,2,0)</f>
        <v>Property</v>
      </c>
      <c r="AG500" t="str">
        <f>+VLOOKUP(X500,'Mapeo Ramos'!I:J,2,0)</f>
        <v>MAPFRE</v>
      </c>
      <c r="AH500">
        <f t="shared" si="7"/>
        <v>1</v>
      </c>
    </row>
    <row r="501" spans="1:34" ht="12.75" customHeight="1">
      <c r="A501" s="2" t="s">
        <v>2487</v>
      </c>
      <c r="B501" s="2" t="s">
        <v>2488</v>
      </c>
      <c r="C501" s="2" t="s">
        <v>2489</v>
      </c>
      <c r="D501" s="2" t="s">
        <v>75</v>
      </c>
      <c r="E501" s="3">
        <v>46023</v>
      </c>
      <c r="F501" s="3">
        <v>46023</v>
      </c>
      <c r="G501" s="2" t="s">
        <v>71</v>
      </c>
      <c r="H501" s="2" t="s">
        <v>777</v>
      </c>
      <c r="I501" s="2" t="s">
        <v>113</v>
      </c>
      <c r="J501" s="4">
        <v>145.11000000000001</v>
      </c>
      <c r="K501" t="s">
        <v>74</v>
      </c>
      <c r="L501" s="4">
        <v>32.65</v>
      </c>
      <c r="M501" t="s">
        <v>74</v>
      </c>
      <c r="N501" s="4">
        <v>32.65</v>
      </c>
      <c r="O501" t="s">
        <v>74</v>
      </c>
      <c r="P501" s="4">
        <v>0</v>
      </c>
      <c r="Q501" t="s">
        <v>74</v>
      </c>
      <c r="R501" s="2" t="s">
        <v>75</v>
      </c>
      <c r="S501" s="4" t="s">
        <v>76</v>
      </c>
      <c r="T501" t="s">
        <v>74</v>
      </c>
      <c r="U501" s="2" t="s">
        <v>77</v>
      </c>
      <c r="V501" s="2" t="s">
        <v>1447</v>
      </c>
      <c r="W501" s="2" t="s">
        <v>79</v>
      </c>
      <c r="X501" s="2" t="s">
        <v>150</v>
      </c>
      <c r="Y501" s="2" t="s">
        <v>113</v>
      </c>
      <c r="Z501" s="2" t="s">
        <v>81</v>
      </c>
      <c r="AA501" s="2" t="s">
        <v>82</v>
      </c>
      <c r="AB501" s="2" t="s">
        <v>83</v>
      </c>
      <c r="AC501" s="2" t="s">
        <v>59</v>
      </c>
      <c r="AD501" s="2" t="s">
        <v>84</v>
      </c>
      <c r="AE501" s="2" t="str">
        <f>+VLOOKUP(H501,'Mapeo Ramos'!A:C,3,0)</f>
        <v>Multirriesgo Comercios</v>
      </c>
      <c r="AF501" t="str">
        <f>+VLOOKUP(AE501,'Mapeo Ramos'!C:D,2,0)</f>
        <v>Property</v>
      </c>
      <c r="AG501" t="str">
        <f>+VLOOKUP(X501,'Mapeo Ramos'!I:J,2,0)</f>
        <v>MAPFRE</v>
      </c>
      <c r="AH501">
        <f t="shared" si="7"/>
        <v>1</v>
      </c>
    </row>
    <row r="502" spans="1:34" ht="12.75" customHeight="1">
      <c r="A502" s="2" t="s">
        <v>2490</v>
      </c>
      <c r="B502" s="2" t="s">
        <v>2491</v>
      </c>
      <c r="C502" s="2" t="s">
        <v>2492</v>
      </c>
      <c r="D502" s="2" t="s">
        <v>75</v>
      </c>
      <c r="E502" s="3">
        <v>46023</v>
      </c>
      <c r="F502" s="3">
        <v>46037</v>
      </c>
      <c r="G502" s="2" t="s">
        <v>700</v>
      </c>
      <c r="H502" s="2" t="s">
        <v>155</v>
      </c>
      <c r="I502" s="2" t="s">
        <v>156</v>
      </c>
      <c r="J502" s="4">
        <v>585.95000000000005</v>
      </c>
      <c r="K502" t="s">
        <v>74</v>
      </c>
      <c r="L502" s="4">
        <v>131.84</v>
      </c>
      <c r="M502" t="s">
        <v>74</v>
      </c>
      <c r="N502" s="4">
        <v>131.84</v>
      </c>
      <c r="O502" t="s">
        <v>74</v>
      </c>
      <c r="P502" s="4">
        <v>0</v>
      </c>
      <c r="Q502" t="s">
        <v>74</v>
      </c>
      <c r="R502" s="2" t="s">
        <v>75</v>
      </c>
      <c r="S502" s="4" t="s">
        <v>76</v>
      </c>
      <c r="T502" t="s">
        <v>74</v>
      </c>
      <c r="U502" s="2" t="s">
        <v>77</v>
      </c>
      <c r="V502" s="2" t="s">
        <v>1447</v>
      </c>
      <c r="W502" s="2" t="s">
        <v>79</v>
      </c>
      <c r="X502" s="2" t="s">
        <v>150</v>
      </c>
      <c r="Y502" s="2" t="s">
        <v>157</v>
      </c>
      <c r="Z502" s="2" t="s">
        <v>81</v>
      </c>
      <c r="AA502" s="2" t="s">
        <v>82</v>
      </c>
      <c r="AB502" s="2" t="s">
        <v>101</v>
      </c>
      <c r="AC502" s="2" t="s">
        <v>59</v>
      </c>
      <c r="AD502" s="2" t="s">
        <v>701</v>
      </c>
      <c r="AE502" s="2" t="str">
        <f>+VLOOKUP(H502,'Mapeo Ramos'!A:C,3,0)</f>
        <v>Multirriesgo Industriales (PYME)</v>
      </c>
      <c r="AF502" t="str">
        <f>+VLOOKUP(AE502,'Mapeo Ramos'!C:D,2,0)</f>
        <v>Property</v>
      </c>
      <c r="AG502" t="str">
        <f>+VLOOKUP(X502,'Mapeo Ramos'!I:J,2,0)</f>
        <v>MAPFRE</v>
      </c>
      <c r="AH502">
        <f t="shared" si="7"/>
        <v>1</v>
      </c>
    </row>
    <row r="503" spans="1:34" ht="12.75" customHeight="1">
      <c r="A503" s="2" t="s">
        <v>2493</v>
      </c>
      <c r="B503" s="2" t="s">
        <v>2494</v>
      </c>
      <c r="C503" s="2" t="s">
        <v>2495</v>
      </c>
      <c r="D503" s="2" t="s">
        <v>75</v>
      </c>
      <c r="E503" s="3">
        <v>46023</v>
      </c>
      <c r="F503" s="3">
        <v>46023</v>
      </c>
      <c r="G503" s="2" t="s">
        <v>71</v>
      </c>
      <c r="H503" s="2" t="s">
        <v>155</v>
      </c>
      <c r="I503" s="2" t="s">
        <v>156</v>
      </c>
      <c r="J503" s="4">
        <v>704.7</v>
      </c>
      <c r="K503" t="s">
        <v>74</v>
      </c>
      <c r="L503" s="4">
        <v>158.56</v>
      </c>
      <c r="M503" t="s">
        <v>74</v>
      </c>
      <c r="N503" s="4">
        <v>158.56</v>
      </c>
      <c r="O503" t="s">
        <v>74</v>
      </c>
      <c r="P503" s="4">
        <v>0</v>
      </c>
      <c r="Q503" t="s">
        <v>74</v>
      </c>
      <c r="R503" s="2" t="s">
        <v>75</v>
      </c>
      <c r="S503" s="4" t="s">
        <v>76</v>
      </c>
      <c r="T503" t="s">
        <v>74</v>
      </c>
      <c r="U503" s="2" t="s">
        <v>77</v>
      </c>
      <c r="V503" s="2" t="s">
        <v>1447</v>
      </c>
      <c r="W503" s="2" t="s">
        <v>79</v>
      </c>
      <c r="X503" s="2" t="s">
        <v>150</v>
      </c>
      <c r="Y503" s="2" t="s">
        <v>157</v>
      </c>
      <c r="Z503" s="2" t="s">
        <v>81</v>
      </c>
      <c r="AA503" s="2" t="s">
        <v>82</v>
      </c>
      <c r="AB503" s="2" t="s">
        <v>83</v>
      </c>
      <c r="AC503" s="2" t="s">
        <v>59</v>
      </c>
      <c r="AD503" s="2" t="s">
        <v>84</v>
      </c>
      <c r="AE503" s="2" t="str">
        <f>+VLOOKUP(H503,'Mapeo Ramos'!A:C,3,0)</f>
        <v>Multirriesgo Industriales (PYME)</v>
      </c>
      <c r="AF503" t="str">
        <f>+VLOOKUP(AE503,'Mapeo Ramos'!C:D,2,0)</f>
        <v>Property</v>
      </c>
      <c r="AG503" t="str">
        <f>+VLOOKUP(X503,'Mapeo Ramos'!I:J,2,0)</f>
        <v>MAPFRE</v>
      </c>
      <c r="AH503">
        <f t="shared" si="7"/>
        <v>1</v>
      </c>
    </row>
    <row r="504" spans="1:34" ht="12.75" customHeight="1">
      <c r="A504" s="2" t="s">
        <v>2496</v>
      </c>
      <c r="B504" s="2" t="s">
        <v>2497</v>
      </c>
      <c r="C504" s="2" t="s">
        <v>2498</v>
      </c>
      <c r="D504" s="2" t="s">
        <v>75</v>
      </c>
      <c r="E504" s="3">
        <v>46023</v>
      </c>
      <c r="F504" s="3">
        <v>46045</v>
      </c>
      <c r="G504" s="2" t="s">
        <v>284</v>
      </c>
      <c r="H504" s="2" t="s">
        <v>155</v>
      </c>
      <c r="I504" s="2" t="s">
        <v>156</v>
      </c>
      <c r="J504" s="4">
        <v>2276.4499999999998</v>
      </c>
      <c r="K504" t="s">
        <v>74</v>
      </c>
      <c r="L504" s="4">
        <v>512.23</v>
      </c>
      <c r="M504" t="s">
        <v>74</v>
      </c>
      <c r="N504" s="4">
        <v>512.23</v>
      </c>
      <c r="O504" t="s">
        <v>74</v>
      </c>
      <c r="P504" s="4">
        <v>0</v>
      </c>
      <c r="Q504" t="s">
        <v>74</v>
      </c>
      <c r="R504" s="2" t="s">
        <v>262</v>
      </c>
      <c r="S504" s="4">
        <v>56.91</v>
      </c>
      <c r="T504" t="s">
        <v>74</v>
      </c>
      <c r="U504" s="2" t="s">
        <v>77</v>
      </c>
      <c r="V504" s="2" t="s">
        <v>1447</v>
      </c>
      <c r="W504" s="2" t="s">
        <v>79</v>
      </c>
      <c r="X504" s="2" t="s">
        <v>150</v>
      </c>
      <c r="Y504" s="2" t="s">
        <v>157</v>
      </c>
      <c r="Z504" s="2" t="s">
        <v>81</v>
      </c>
      <c r="AA504" s="2" t="s">
        <v>230</v>
      </c>
      <c r="AB504" s="2" t="s">
        <v>83</v>
      </c>
      <c r="AC504" s="2" t="s">
        <v>59</v>
      </c>
      <c r="AD504" s="2" t="s">
        <v>288</v>
      </c>
      <c r="AE504" s="2" t="str">
        <f>+VLOOKUP(H504,'Mapeo Ramos'!A:C,3,0)</f>
        <v>Multirriesgo Industriales (PYME)</v>
      </c>
      <c r="AF504" t="str">
        <f>+VLOOKUP(AE504,'Mapeo Ramos'!C:D,2,0)</f>
        <v>Property</v>
      </c>
      <c r="AG504" t="str">
        <f>+VLOOKUP(X504,'Mapeo Ramos'!I:J,2,0)</f>
        <v>MAPFRE</v>
      </c>
      <c r="AH504">
        <f t="shared" si="7"/>
        <v>1</v>
      </c>
    </row>
    <row r="505" spans="1:34" ht="12.75" customHeight="1">
      <c r="A505" s="2" t="s">
        <v>2499</v>
      </c>
      <c r="B505" s="2" t="s">
        <v>2500</v>
      </c>
      <c r="C505" s="2" t="s">
        <v>2501</v>
      </c>
      <c r="D505" s="2" t="s">
        <v>75</v>
      </c>
      <c r="E505" s="3">
        <v>46023</v>
      </c>
      <c r="F505" s="3">
        <v>46023</v>
      </c>
      <c r="G505" s="2" t="s">
        <v>71</v>
      </c>
      <c r="H505" s="2" t="s">
        <v>777</v>
      </c>
      <c r="I505" s="2" t="s">
        <v>113</v>
      </c>
      <c r="J505" s="4">
        <v>453.13</v>
      </c>
      <c r="K505" t="s">
        <v>74</v>
      </c>
      <c r="L505" s="4">
        <v>101.95</v>
      </c>
      <c r="M505" t="s">
        <v>74</v>
      </c>
      <c r="N505" s="4">
        <v>101.95</v>
      </c>
      <c r="O505" t="s">
        <v>74</v>
      </c>
      <c r="P505" s="4">
        <v>0</v>
      </c>
      <c r="Q505" t="s">
        <v>74</v>
      </c>
      <c r="R505" s="2" t="s">
        <v>75</v>
      </c>
      <c r="S505" s="4" t="s">
        <v>76</v>
      </c>
      <c r="T505" t="s">
        <v>74</v>
      </c>
      <c r="U505" s="2" t="s">
        <v>77</v>
      </c>
      <c r="V505" s="2" t="s">
        <v>1447</v>
      </c>
      <c r="W505" s="2" t="s">
        <v>79</v>
      </c>
      <c r="X505" s="2" t="s">
        <v>150</v>
      </c>
      <c r="Y505" s="2" t="s">
        <v>113</v>
      </c>
      <c r="Z505" s="2" t="s">
        <v>81</v>
      </c>
      <c r="AA505" s="2" t="s">
        <v>82</v>
      </c>
      <c r="AB505" s="2" t="s">
        <v>83</v>
      </c>
      <c r="AC505" s="2" t="s">
        <v>59</v>
      </c>
      <c r="AD505" s="2" t="s">
        <v>84</v>
      </c>
      <c r="AE505" s="2" t="str">
        <f>+VLOOKUP(H505,'Mapeo Ramos'!A:C,3,0)</f>
        <v>Multirriesgo Comercios</v>
      </c>
      <c r="AF505" t="str">
        <f>+VLOOKUP(AE505,'Mapeo Ramos'!C:D,2,0)</f>
        <v>Property</v>
      </c>
      <c r="AG505" t="str">
        <f>+VLOOKUP(X505,'Mapeo Ramos'!I:J,2,0)</f>
        <v>MAPFRE</v>
      </c>
      <c r="AH505">
        <f t="shared" si="7"/>
        <v>1</v>
      </c>
    </row>
    <row r="506" spans="1:34" ht="12.75" customHeight="1">
      <c r="A506" s="2" t="s">
        <v>2502</v>
      </c>
      <c r="B506" s="2" t="s">
        <v>2503</v>
      </c>
      <c r="C506" s="2" t="s">
        <v>2504</v>
      </c>
      <c r="D506" s="2" t="s">
        <v>75</v>
      </c>
      <c r="E506" s="3">
        <v>46023</v>
      </c>
      <c r="F506" s="3">
        <v>46023</v>
      </c>
      <c r="G506" s="2" t="s">
        <v>2290</v>
      </c>
      <c r="H506" s="2" t="s">
        <v>155</v>
      </c>
      <c r="I506" s="2" t="s">
        <v>156</v>
      </c>
      <c r="J506" s="4">
        <v>371.95</v>
      </c>
      <c r="K506" t="s">
        <v>74</v>
      </c>
      <c r="L506" s="4">
        <v>83.69</v>
      </c>
      <c r="M506" t="s">
        <v>74</v>
      </c>
      <c r="N506" s="4">
        <v>83.69</v>
      </c>
      <c r="O506" t="s">
        <v>74</v>
      </c>
      <c r="P506" s="4">
        <v>0</v>
      </c>
      <c r="Q506" t="s">
        <v>74</v>
      </c>
      <c r="R506" s="2" t="s">
        <v>75</v>
      </c>
      <c r="S506" s="4" t="s">
        <v>76</v>
      </c>
      <c r="T506" t="s">
        <v>74</v>
      </c>
      <c r="U506" s="2" t="s">
        <v>77</v>
      </c>
      <c r="V506" s="2" t="s">
        <v>1447</v>
      </c>
      <c r="W506" s="2" t="s">
        <v>79</v>
      </c>
      <c r="X506" s="2" t="s">
        <v>150</v>
      </c>
      <c r="Y506" s="2" t="s">
        <v>157</v>
      </c>
      <c r="Z506" s="2" t="s">
        <v>81</v>
      </c>
      <c r="AA506" s="2" t="s">
        <v>82</v>
      </c>
      <c r="AB506" s="2" t="s">
        <v>101</v>
      </c>
      <c r="AC506" s="2" t="s">
        <v>59</v>
      </c>
      <c r="AD506" s="2" t="s">
        <v>2291</v>
      </c>
      <c r="AE506" s="2" t="str">
        <f>+VLOOKUP(H506,'Mapeo Ramos'!A:C,3,0)</f>
        <v>Multirriesgo Industriales (PYME)</v>
      </c>
      <c r="AF506" t="str">
        <f>+VLOOKUP(AE506,'Mapeo Ramos'!C:D,2,0)</f>
        <v>Property</v>
      </c>
      <c r="AG506" t="str">
        <f>+VLOOKUP(X506,'Mapeo Ramos'!I:J,2,0)</f>
        <v>MAPFRE</v>
      </c>
      <c r="AH506">
        <f t="shared" si="7"/>
        <v>1</v>
      </c>
    </row>
    <row r="507" spans="1:34" ht="12.75" customHeight="1">
      <c r="A507" s="2" t="s">
        <v>2505</v>
      </c>
      <c r="B507" s="2" t="s">
        <v>2506</v>
      </c>
      <c r="C507" s="2" t="s">
        <v>2507</v>
      </c>
      <c r="D507" s="2" t="s">
        <v>75</v>
      </c>
      <c r="E507" s="3">
        <v>46023</v>
      </c>
      <c r="F507" s="3">
        <v>46023</v>
      </c>
      <c r="G507" s="2" t="s">
        <v>2508</v>
      </c>
      <c r="H507" s="2" t="s">
        <v>155</v>
      </c>
      <c r="I507" s="2" t="s">
        <v>156</v>
      </c>
      <c r="J507" s="4">
        <v>232.39</v>
      </c>
      <c r="K507" t="s">
        <v>74</v>
      </c>
      <c r="L507" s="4">
        <v>52.29</v>
      </c>
      <c r="M507" t="s">
        <v>74</v>
      </c>
      <c r="N507" s="4">
        <v>52.29</v>
      </c>
      <c r="O507" t="s">
        <v>74</v>
      </c>
      <c r="P507" s="4">
        <v>0</v>
      </c>
      <c r="Q507" t="s">
        <v>74</v>
      </c>
      <c r="R507" s="2" t="s">
        <v>75</v>
      </c>
      <c r="S507" s="4" t="s">
        <v>76</v>
      </c>
      <c r="T507" t="s">
        <v>74</v>
      </c>
      <c r="U507" s="2" t="s">
        <v>77</v>
      </c>
      <c r="V507" s="2" t="s">
        <v>1447</v>
      </c>
      <c r="W507" s="2" t="s">
        <v>79</v>
      </c>
      <c r="X507" s="2" t="s">
        <v>150</v>
      </c>
      <c r="Y507" s="2" t="s">
        <v>157</v>
      </c>
      <c r="Z507" s="2" t="s">
        <v>81</v>
      </c>
      <c r="AA507" s="2" t="s">
        <v>82</v>
      </c>
      <c r="AB507" s="2" t="s">
        <v>83</v>
      </c>
      <c r="AC507" s="2" t="s">
        <v>59</v>
      </c>
      <c r="AD507" s="2" t="s">
        <v>2509</v>
      </c>
      <c r="AE507" s="2" t="str">
        <f>+VLOOKUP(H507,'Mapeo Ramos'!A:C,3,0)</f>
        <v>Multirriesgo Industriales (PYME)</v>
      </c>
      <c r="AF507" t="str">
        <f>+VLOOKUP(AE507,'Mapeo Ramos'!C:D,2,0)</f>
        <v>Property</v>
      </c>
      <c r="AG507" t="str">
        <f>+VLOOKUP(X507,'Mapeo Ramos'!I:J,2,0)</f>
        <v>MAPFRE</v>
      </c>
      <c r="AH507">
        <f t="shared" si="7"/>
        <v>1</v>
      </c>
    </row>
    <row r="508" spans="1:34" ht="12.75" customHeight="1">
      <c r="A508" s="2" t="s">
        <v>2510</v>
      </c>
      <c r="B508" s="2" t="s">
        <v>2511</v>
      </c>
      <c r="C508" s="2" t="s">
        <v>2512</v>
      </c>
      <c r="D508" s="2" t="s">
        <v>75</v>
      </c>
      <c r="E508" s="3">
        <v>46023</v>
      </c>
      <c r="F508" s="3">
        <v>46023</v>
      </c>
      <c r="G508" s="2" t="s">
        <v>2125</v>
      </c>
      <c r="H508" s="2" t="s">
        <v>155</v>
      </c>
      <c r="I508" s="2" t="s">
        <v>156</v>
      </c>
      <c r="J508" s="4">
        <v>428.16</v>
      </c>
      <c r="K508" t="s">
        <v>74</v>
      </c>
      <c r="L508" s="4">
        <v>96.31</v>
      </c>
      <c r="M508" t="s">
        <v>74</v>
      </c>
      <c r="N508" s="4">
        <v>96.31</v>
      </c>
      <c r="O508" t="s">
        <v>74</v>
      </c>
      <c r="P508" s="4">
        <v>0</v>
      </c>
      <c r="Q508" t="s">
        <v>74</v>
      </c>
      <c r="R508" s="2" t="s">
        <v>75</v>
      </c>
      <c r="S508" s="4" t="s">
        <v>76</v>
      </c>
      <c r="T508" t="s">
        <v>74</v>
      </c>
      <c r="U508" s="2" t="s">
        <v>77</v>
      </c>
      <c r="V508" s="2" t="s">
        <v>1447</v>
      </c>
      <c r="W508" s="2" t="s">
        <v>79</v>
      </c>
      <c r="X508" s="2" t="s">
        <v>150</v>
      </c>
      <c r="Y508" s="2" t="s">
        <v>157</v>
      </c>
      <c r="Z508" s="2" t="s">
        <v>81</v>
      </c>
      <c r="AA508" s="2" t="s">
        <v>482</v>
      </c>
      <c r="AB508" s="2" t="s">
        <v>483</v>
      </c>
      <c r="AC508" s="2" t="s">
        <v>59</v>
      </c>
      <c r="AD508" s="2" t="s">
        <v>2126</v>
      </c>
      <c r="AE508" s="2" t="str">
        <f>+VLOOKUP(H508,'Mapeo Ramos'!A:C,3,0)</f>
        <v>Multirriesgo Industriales (PYME)</v>
      </c>
      <c r="AF508" t="str">
        <f>+VLOOKUP(AE508,'Mapeo Ramos'!C:D,2,0)</f>
        <v>Property</v>
      </c>
      <c r="AG508" t="str">
        <f>+VLOOKUP(X508,'Mapeo Ramos'!I:J,2,0)</f>
        <v>MAPFRE</v>
      </c>
      <c r="AH508">
        <f t="shared" si="7"/>
        <v>1</v>
      </c>
    </row>
    <row r="509" spans="1:34" ht="12.75" customHeight="1">
      <c r="A509" s="2" t="s">
        <v>2513</v>
      </c>
      <c r="B509" s="2" t="s">
        <v>2514</v>
      </c>
      <c r="C509" s="2" t="s">
        <v>2515</v>
      </c>
      <c r="D509" s="2" t="s">
        <v>75</v>
      </c>
      <c r="E509" s="3">
        <v>46023</v>
      </c>
      <c r="F509" s="3">
        <v>46023</v>
      </c>
      <c r="G509" s="2" t="s">
        <v>71</v>
      </c>
      <c r="H509" s="2" t="s">
        <v>155</v>
      </c>
      <c r="I509" s="2" t="s">
        <v>156</v>
      </c>
      <c r="J509" s="4">
        <v>588.72</v>
      </c>
      <c r="K509" t="s">
        <v>74</v>
      </c>
      <c r="L509" s="4">
        <v>132.46</v>
      </c>
      <c r="M509" t="s">
        <v>74</v>
      </c>
      <c r="N509" s="4">
        <v>132.46</v>
      </c>
      <c r="O509" t="s">
        <v>74</v>
      </c>
      <c r="P509" s="4">
        <v>0</v>
      </c>
      <c r="Q509" t="s">
        <v>74</v>
      </c>
      <c r="R509" s="2" t="s">
        <v>75</v>
      </c>
      <c r="S509" s="4" t="s">
        <v>76</v>
      </c>
      <c r="T509" t="s">
        <v>74</v>
      </c>
      <c r="U509" s="2" t="s">
        <v>77</v>
      </c>
      <c r="V509" s="2" t="s">
        <v>1447</v>
      </c>
      <c r="W509" s="2" t="s">
        <v>79</v>
      </c>
      <c r="X509" s="2" t="s">
        <v>150</v>
      </c>
      <c r="Y509" s="2" t="s">
        <v>157</v>
      </c>
      <c r="Z509" s="2" t="s">
        <v>81</v>
      </c>
      <c r="AA509" s="2" t="s">
        <v>82</v>
      </c>
      <c r="AB509" s="2" t="s">
        <v>83</v>
      </c>
      <c r="AC509" s="2" t="s">
        <v>59</v>
      </c>
      <c r="AD509" s="2" t="s">
        <v>84</v>
      </c>
      <c r="AE509" s="2" t="str">
        <f>+VLOOKUP(H509,'Mapeo Ramos'!A:C,3,0)</f>
        <v>Multirriesgo Industriales (PYME)</v>
      </c>
      <c r="AF509" t="str">
        <f>+VLOOKUP(AE509,'Mapeo Ramos'!C:D,2,0)</f>
        <v>Property</v>
      </c>
      <c r="AG509" t="str">
        <f>+VLOOKUP(X509,'Mapeo Ramos'!I:J,2,0)</f>
        <v>MAPFRE</v>
      </c>
      <c r="AH509">
        <f t="shared" si="7"/>
        <v>1</v>
      </c>
    </row>
    <row r="510" spans="1:34" ht="12.75" customHeight="1">
      <c r="A510" s="2" t="s">
        <v>2516</v>
      </c>
      <c r="B510" s="2" t="s">
        <v>2517</v>
      </c>
      <c r="C510" s="2" t="s">
        <v>2518</v>
      </c>
      <c r="D510" s="2" t="s">
        <v>75</v>
      </c>
      <c r="E510" s="3">
        <v>46023</v>
      </c>
      <c r="F510" s="3">
        <v>46052</v>
      </c>
      <c r="G510" s="2" t="s">
        <v>2519</v>
      </c>
      <c r="H510" s="2" t="s">
        <v>777</v>
      </c>
      <c r="I510" s="2" t="s">
        <v>113</v>
      </c>
      <c r="J510" s="4">
        <v>240</v>
      </c>
      <c r="K510" t="s">
        <v>74</v>
      </c>
      <c r="L510" s="4">
        <v>54</v>
      </c>
      <c r="M510" t="s">
        <v>74</v>
      </c>
      <c r="N510" s="4">
        <v>54</v>
      </c>
      <c r="O510" t="s">
        <v>74</v>
      </c>
      <c r="P510" s="4">
        <v>0</v>
      </c>
      <c r="Q510" t="s">
        <v>74</v>
      </c>
      <c r="R510" s="2" t="s">
        <v>75</v>
      </c>
      <c r="S510" s="4" t="s">
        <v>76</v>
      </c>
      <c r="T510" t="s">
        <v>74</v>
      </c>
      <c r="U510" s="2" t="s">
        <v>77</v>
      </c>
      <c r="V510" s="2" t="s">
        <v>1447</v>
      </c>
      <c r="W510" s="2" t="s">
        <v>79</v>
      </c>
      <c r="X510" s="2" t="s">
        <v>150</v>
      </c>
      <c r="Y510" s="2" t="s">
        <v>113</v>
      </c>
      <c r="Z510" s="2" t="s">
        <v>81</v>
      </c>
      <c r="AA510" s="2" t="s">
        <v>236</v>
      </c>
      <c r="AB510" s="2" t="s">
        <v>101</v>
      </c>
      <c r="AC510" s="2" t="s">
        <v>59</v>
      </c>
      <c r="AD510" s="2" t="s">
        <v>2520</v>
      </c>
      <c r="AE510" s="2" t="str">
        <f>+VLOOKUP(H510,'Mapeo Ramos'!A:C,3,0)</f>
        <v>Multirriesgo Comercios</v>
      </c>
      <c r="AF510" t="str">
        <f>+VLOOKUP(AE510,'Mapeo Ramos'!C:D,2,0)</f>
        <v>Property</v>
      </c>
      <c r="AG510" t="str">
        <f>+VLOOKUP(X510,'Mapeo Ramos'!I:J,2,0)</f>
        <v>MAPFRE</v>
      </c>
      <c r="AH510">
        <f t="shared" si="7"/>
        <v>1</v>
      </c>
    </row>
    <row r="511" spans="1:34" ht="12.75" customHeight="1">
      <c r="A511" s="2" t="s">
        <v>2521</v>
      </c>
      <c r="B511" s="2" t="s">
        <v>75</v>
      </c>
      <c r="C511" s="2" t="s">
        <v>2522</v>
      </c>
      <c r="D511" s="2" t="s">
        <v>75</v>
      </c>
      <c r="E511" s="3">
        <v>46023</v>
      </c>
      <c r="F511" s="3">
        <v>46023</v>
      </c>
      <c r="G511" s="2" t="s">
        <v>71</v>
      </c>
      <c r="H511" s="2" t="s">
        <v>777</v>
      </c>
      <c r="I511" s="2" t="s">
        <v>113</v>
      </c>
      <c r="J511" s="4">
        <v>133.27000000000001</v>
      </c>
      <c r="K511" t="s">
        <v>74</v>
      </c>
      <c r="L511" s="4">
        <v>29.99</v>
      </c>
      <c r="M511" t="s">
        <v>74</v>
      </c>
      <c r="N511" s="4">
        <v>29.99</v>
      </c>
      <c r="O511" t="s">
        <v>74</v>
      </c>
      <c r="P511" s="4">
        <v>0</v>
      </c>
      <c r="Q511" t="s">
        <v>74</v>
      </c>
      <c r="R511" s="2" t="s">
        <v>75</v>
      </c>
      <c r="S511" s="4" t="s">
        <v>76</v>
      </c>
      <c r="T511" t="s">
        <v>74</v>
      </c>
      <c r="U511" s="2" t="s">
        <v>77</v>
      </c>
      <c r="V511" s="2" t="s">
        <v>1447</v>
      </c>
      <c r="W511" s="2" t="s">
        <v>79</v>
      </c>
      <c r="X511" s="2" t="s">
        <v>150</v>
      </c>
      <c r="Y511" s="2" t="s">
        <v>113</v>
      </c>
      <c r="Z511" s="2" t="s">
        <v>81</v>
      </c>
      <c r="AA511" s="2" t="s">
        <v>82</v>
      </c>
      <c r="AB511" s="2" t="s">
        <v>83</v>
      </c>
      <c r="AC511" s="2" t="s">
        <v>59</v>
      </c>
      <c r="AD511" s="2" t="s">
        <v>84</v>
      </c>
      <c r="AE511" s="2" t="str">
        <f>+VLOOKUP(H511,'Mapeo Ramos'!A:C,3,0)</f>
        <v>Multirriesgo Comercios</v>
      </c>
      <c r="AF511" t="str">
        <f>+VLOOKUP(AE511,'Mapeo Ramos'!C:D,2,0)</f>
        <v>Property</v>
      </c>
      <c r="AG511" t="str">
        <f>+VLOOKUP(X511,'Mapeo Ramos'!I:J,2,0)</f>
        <v>MAPFRE</v>
      </c>
      <c r="AH511">
        <f t="shared" si="7"/>
        <v>1</v>
      </c>
    </row>
    <row r="512" spans="1:34" ht="12.75" customHeight="1">
      <c r="A512" s="2" t="s">
        <v>2523</v>
      </c>
      <c r="B512" s="2" t="s">
        <v>2524</v>
      </c>
      <c r="C512" s="2" t="s">
        <v>2525</v>
      </c>
      <c r="D512" s="2" t="s">
        <v>75</v>
      </c>
      <c r="E512" s="3">
        <v>46023</v>
      </c>
      <c r="F512" s="3">
        <v>46023</v>
      </c>
      <c r="G512" s="2" t="s">
        <v>2290</v>
      </c>
      <c r="H512" s="2" t="s">
        <v>777</v>
      </c>
      <c r="I512" s="2" t="s">
        <v>113</v>
      </c>
      <c r="J512" s="4">
        <v>229.06</v>
      </c>
      <c r="K512" t="s">
        <v>74</v>
      </c>
      <c r="L512" s="4">
        <v>51.54</v>
      </c>
      <c r="M512" t="s">
        <v>74</v>
      </c>
      <c r="N512" s="4">
        <v>51.54</v>
      </c>
      <c r="O512" t="s">
        <v>74</v>
      </c>
      <c r="P512" s="4">
        <v>0</v>
      </c>
      <c r="Q512" t="s">
        <v>74</v>
      </c>
      <c r="R512" s="2" t="s">
        <v>75</v>
      </c>
      <c r="S512" s="4" t="s">
        <v>76</v>
      </c>
      <c r="T512" t="s">
        <v>74</v>
      </c>
      <c r="U512" s="2" t="s">
        <v>77</v>
      </c>
      <c r="V512" s="2" t="s">
        <v>1447</v>
      </c>
      <c r="W512" s="2" t="s">
        <v>79</v>
      </c>
      <c r="X512" s="2" t="s">
        <v>150</v>
      </c>
      <c r="Y512" s="2" t="s">
        <v>113</v>
      </c>
      <c r="Z512" s="2" t="s">
        <v>81</v>
      </c>
      <c r="AA512" s="2" t="s">
        <v>82</v>
      </c>
      <c r="AB512" s="2" t="s">
        <v>101</v>
      </c>
      <c r="AC512" s="2" t="s">
        <v>59</v>
      </c>
      <c r="AD512" s="2" t="s">
        <v>2291</v>
      </c>
      <c r="AE512" s="2" t="str">
        <f>+VLOOKUP(H512,'Mapeo Ramos'!A:C,3,0)</f>
        <v>Multirriesgo Comercios</v>
      </c>
      <c r="AF512" t="str">
        <f>+VLOOKUP(AE512,'Mapeo Ramos'!C:D,2,0)</f>
        <v>Property</v>
      </c>
      <c r="AG512" t="str">
        <f>+VLOOKUP(X512,'Mapeo Ramos'!I:J,2,0)</f>
        <v>MAPFRE</v>
      </c>
      <c r="AH512">
        <f t="shared" si="7"/>
        <v>1</v>
      </c>
    </row>
    <row r="513" spans="1:34" ht="12.75" customHeight="1">
      <c r="A513" s="2" t="s">
        <v>2526</v>
      </c>
      <c r="B513" s="2" t="s">
        <v>2527</v>
      </c>
      <c r="C513" s="2" t="s">
        <v>2528</v>
      </c>
      <c r="D513" s="2" t="s">
        <v>75</v>
      </c>
      <c r="E513" s="3">
        <v>46023</v>
      </c>
      <c r="F513" s="3">
        <v>46023</v>
      </c>
      <c r="G513" s="2" t="s">
        <v>2529</v>
      </c>
      <c r="H513" s="2" t="s">
        <v>155</v>
      </c>
      <c r="I513" s="2" t="s">
        <v>156</v>
      </c>
      <c r="J513" s="4">
        <v>567.9</v>
      </c>
      <c r="K513" t="s">
        <v>74</v>
      </c>
      <c r="L513" s="4">
        <v>127.77</v>
      </c>
      <c r="M513" t="s">
        <v>74</v>
      </c>
      <c r="N513" s="4">
        <v>127.77</v>
      </c>
      <c r="O513" t="s">
        <v>74</v>
      </c>
      <c r="P513" s="4">
        <v>0</v>
      </c>
      <c r="Q513" t="s">
        <v>74</v>
      </c>
      <c r="R513" s="2" t="s">
        <v>75</v>
      </c>
      <c r="S513" s="4" t="s">
        <v>76</v>
      </c>
      <c r="T513" t="s">
        <v>74</v>
      </c>
      <c r="U513" s="2" t="s">
        <v>77</v>
      </c>
      <c r="V513" s="2" t="s">
        <v>1447</v>
      </c>
      <c r="W513" s="2" t="s">
        <v>79</v>
      </c>
      <c r="X513" s="2" t="s">
        <v>150</v>
      </c>
      <c r="Y513" s="2" t="s">
        <v>157</v>
      </c>
      <c r="Z513" s="2" t="s">
        <v>81</v>
      </c>
      <c r="AA513" s="2" t="s">
        <v>166</v>
      </c>
      <c r="AB513" s="2" t="s">
        <v>167</v>
      </c>
      <c r="AC513" s="2" t="s">
        <v>59</v>
      </c>
      <c r="AD513" s="2" t="s">
        <v>2530</v>
      </c>
      <c r="AE513" s="2" t="str">
        <f>+VLOOKUP(H513,'Mapeo Ramos'!A:C,3,0)</f>
        <v>Multirriesgo Industriales (PYME)</v>
      </c>
      <c r="AF513" t="str">
        <f>+VLOOKUP(AE513,'Mapeo Ramos'!C:D,2,0)</f>
        <v>Property</v>
      </c>
      <c r="AG513" t="str">
        <f>+VLOOKUP(X513,'Mapeo Ramos'!I:J,2,0)</f>
        <v>MAPFRE</v>
      </c>
      <c r="AH513">
        <f t="shared" si="7"/>
        <v>1</v>
      </c>
    </row>
    <row r="514" spans="1:34" ht="12.75" customHeight="1">
      <c r="A514" s="2" t="s">
        <v>2531</v>
      </c>
      <c r="B514" s="2" t="s">
        <v>2532</v>
      </c>
      <c r="C514" s="2" t="s">
        <v>2533</v>
      </c>
      <c r="D514" s="2" t="s">
        <v>75</v>
      </c>
      <c r="E514" s="3">
        <v>46023</v>
      </c>
      <c r="F514" s="3">
        <v>46023</v>
      </c>
      <c r="G514" s="2" t="s">
        <v>71</v>
      </c>
      <c r="H514" s="2" t="s">
        <v>155</v>
      </c>
      <c r="I514" s="2" t="s">
        <v>156</v>
      </c>
      <c r="J514" s="4">
        <v>274.38</v>
      </c>
      <c r="K514" t="s">
        <v>74</v>
      </c>
      <c r="L514" s="4">
        <v>61.74</v>
      </c>
      <c r="M514" t="s">
        <v>74</v>
      </c>
      <c r="N514" s="4">
        <v>61.74</v>
      </c>
      <c r="O514" t="s">
        <v>74</v>
      </c>
      <c r="P514" s="4">
        <v>0</v>
      </c>
      <c r="Q514" t="s">
        <v>74</v>
      </c>
      <c r="R514" s="2" t="s">
        <v>75</v>
      </c>
      <c r="S514" s="4" t="s">
        <v>76</v>
      </c>
      <c r="T514" t="s">
        <v>74</v>
      </c>
      <c r="U514" s="2" t="s">
        <v>77</v>
      </c>
      <c r="V514" s="2" t="s">
        <v>1447</v>
      </c>
      <c r="W514" s="2" t="s">
        <v>79</v>
      </c>
      <c r="X514" s="2" t="s">
        <v>150</v>
      </c>
      <c r="Y514" s="2" t="s">
        <v>157</v>
      </c>
      <c r="Z514" s="2" t="s">
        <v>81</v>
      </c>
      <c r="AA514" s="2" t="s">
        <v>82</v>
      </c>
      <c r="AB514" s="2" t="s">
        <v>83</v>
      </c>
      <c r="AC514" s="2" t="s">
        <v>59</v>
      </c>
      <c r="AD514" s="2" t="s">
        <v>84</v>
      </c>
      <c r="AE514" s="2" t="str">
        <f>+VLOOKUP(H514,'Mapeo Ramos'!A:C,3,0)</f>
        <v>Multirriesgo Industriales (PYME)</v>
      </c>
      <c r="AF514" t="str">
        <f>+VLOOKUP(AE514,'Mapeo Ramos'!C:D,2,0)</f>
        <v>Property</v>
      </c>
      <c r="AG514" t="str">
        <f>+VLOOKUP(X514,'Mapeo Ramos'!I:J,2,0)</f>
        <v>MAPFRE</v>
      </c>
      <c r="AH514">
        <f t="shared" ref="AH514:AH577" si="8">+MONTH(E514)</f>
        <v>1</v>
      </c>
    </row>
    <row r="515" spans="1:34" ht="12.75" customHeight="1">
      <c r="A515" s="2" t="s">
        <v>2534</v>
      </c>
      <c r="B515" s="2" t="s">
        <v>2535</v>
      </c>
      <c r="C515" s="2" t="s">
        <v>2536</v>
      </c>
      <c r="D515" s="2" t="s">
        <v>75</v>
      </c>
      <c r="E515" s="3">
        <v>46023</v>
      </c>
      <c r="F515" s="3">
        <v>46032</v>
      </c>
      <c r="G515" s="2" t="s">
        <v>2537</v>
      </c>
      <c r="H515" s="2" t="s">
        <v>155</v>
      </c>
      <c r="I515" s="2" t="s">
        <v>156</v>
      </c>
      <c r="J515" s="4">
        <v>582.22</v>
      </c>
      <c r="K515" t="s">
        <v>74</v>
      </c>
      <c r="L515" s="4">
        <v>130.99</v>
      </c>
      <c r="M515" t="s">
        <v>74</v>
      </c>
      <c r="N515" s="4">
        <v>130.99</v>
      </c>
      <c r="O515" t="s">
        <v>74</v>
      </c>
      <c r="P515" s="4">
        <v>0</v>
      </c>
      <c r="Q515" t="s">
        <v>74</v>
      </c>
      <c r="R515" s="2" t="s">
        <v>75</v>
      </c>
      <c r="S515" s="4" t="s">
        <v>76</v>
      </c>
      <c r="T515" t="s">
        <v>74</v>
      </c>
      <c r="U515" s="2" t="s">
        <v>77</v>
      </c>
      <c r="V515" s="2" t="s">
        <v>1447</v>
      </c>
      <c r="W515" s="2" t="s">
        <v>79</v>
      </c>
      <c r="X515" s="2" t="s">
        <v>150</v>
      </c>
      <c r="Y515" s="2" t="s">
        <v>157</v>
      </c>
      <c r="Z515" s="2" t="s">
        <v>81</v>
      </c>
      <c r="AA515" s="2" t="s">
        <v>82</v>
      </c>
      <c r="AB515" s="2" t="s">
        <v>83</v>
      </c>
      <c r="AC515" s="2" t="s">
        <v>59</v>
      </c>
      <c r="AD515" s="2" t="s">
        <v>2538</v>
      </c>
      <c r="AE515" s="2" t="str">
        <f>+VLOOKUP(H515,'Mapeo Ramos'!A:C,3,0)</f>
        <v>Multirriesgo Industriales (PYME)</v>
      </c>
      <c r="AF515" t="str">
        <f>+VLOOKUP(AE515,'Mapeo Ramos'!C:D,2,0)</f>
        <v>Property</v>
      </c>
      <c r="AG515" t="str">
        <f>+VLOOKUP(X515,'Mapeo Ramos'!I:J,2,0)</f>
        <v>MAPFRE</v>
      </c>
      <c r="AH515">
        <f t="shared" si="8"/>
        <v>1</v>
      </c>
    </row>
    <row r="516" spans="1:34" ht="12.75" customHeight="1">
      <c r="A516" s="2" t="s">
        <v>2539</v>
      </c>
      <c r="B516" s="2" t="s">
        <v>2540</v>
      </c>
      <c r="C516" s="2" t="s">
        <v>2541</v>
      </c>
      <c r="D516" s="2" t="s">
        <v>75</v>
      </c>
      <c r="E516" s="3">
        <v>46023</v>
      </c>
      <c r="F516" s="3">
        <v>46023</v>
      </c>
      <c r="G516" s="2" t="s">
        <v>2542</v>
      </c>
      <c r="H516" s="2" t="s">
        <v>155</v>
      </c>
      <c r="I516" s="2" t="s">
        <v>156</v>
      </c>
      <c r="J516" s="4">
        <v>311.83</v>
      </c>
      <c r="K516" t="s">
        <v>74</v>
      </c>
      <c r="L516" s="4">
        <v>70.16</v>
      </c>
      <c r="M516" t="s">
        <v>74</v>
      </c>
      <c r="N516" s="4">
        <v>70.16</v>
      </c>
      <c r="O516" t="s">
        <v>74</v>
      </c>
      <c r="P516" s="4">
        <v>0</v>
      </c>
      <c r="Q516" t="s">
        <v>74</v>
      </c>
      <c r="R516" s="2" t="s">
        <v>75</v>
      </c>
      <c r="S516" s="4" t="s">
        <v>76</v>
      </c>
      <c r="T516" t="s">
        <v>74</v>
      </c>
      <c r="U516" s="2" t="s">
        <v>77</v>
      </c>
      <c r="V516" s="2" t="s">
        <v>1447</v>
      </c>
      <c r="W516" s="2" t="s">
        <v>79</v>
      </c>
      <c r="X516" s="2" t="s">
        <v>150</v>
      </c>
      <c r="Y516" s="2" t="s">
        <v>157</v>
      </c>
      <c r="Z516" s="2" t="s">
        <v>81</v>
      </c>
      <c r="AA516" s="2" t="s">
        <v>82</v>
      </c>
      <c r="AB516" s="2" t="s">
        <v>83</v>
      </c>
      <c r="AC516" s="2" t="s">
        <v>59</v>
      </c>
      <c r="AD516" s="2" t="s">
        <v>2543</v>
      </c>
      <c r="AE516" s="2" t="str">
        <f>+VLOOKUP(H516,'Mapeo Ramos'!A:C,3,0)</f>
        <v>Multirriesgo Industriales (PYME)</v>
      </c>
      <c r="AF516" t="str">
        <f>+VLOOKUP(AE516,'Mapeo Ramos'!C:D,2,0)</f>
        <v>Property</v>
      </c>
      <c r="AG516" t="str">
        <f>+VLOOKUP(X516,'Mapeo Ramos'!I:J,2,0)</f>
        <v>MAPFRE</v>
      </c>
      <c r="AH516">
        <f t="shared" si="8"/>
        <v>1</v>
      </c>
    </row>
    <row r="517" spans="1:34" ht="12.75" customHeight="1">
      <c r="A517" s="2" t="s">
        <v>2544</v>
      </c>
      <c r="B517" s="2" t="s">
        <v>2545</v>
      </c>
      <c r="C517" s="2" t="s">
        <v>2546</v>
      </c>
      <c r="D517" s="2" t="s">
        <v>75</v>
      </c>
      <c r="E517" s="3">
        <v>46023</v>
      </c>
      <c r="F517" s="3">
        <v>46023</v>
      </c>
      <c r="G517" s="2" t="s">
        <v>2542</v>
      </c>
      <c r="H517" s="2" t="s">
        <v>155</v>
      </c>
      <c r="I517" s="2" t="s">
        <v>156</v>
      </c>
      <c r="J517" s="4">
        <v>171.17</v>
      </c>
      <c r="K517" t="s">
        <v>74</v>
      </c>
      <c r="L517" s="4">
        <v>38.51</v>
      </c>
      <c r="M517" t="s">
        <v>74</v>
      </c>
      <c r="N517" s="4">
        <v>38.51</v>
      </c>
      <c r="O517" t="s">
        <v>74</v>
      </c>
      <c r="P517" s="4">
        <v>0</v>
      </c>
      <c r="Q517" t="s">
        <v>74</v>
      </c>
      <c r="R517" s="2" t="s">
        <v>75</v>
      </c>
      <c r="S517" s="4" t="s">
        <v>76</v>
      </c>
      <c r="T517" t="s">
        <v>74</v>
      </c>
      <c r="U517" s="2" t="s">
        <v>77</v>
      </c>
      <c r="V517" s="2" t="s">
        <v>1447</v>
      </c>
      <c r="W517" s="2" t="s">
        <v>79</v>
      </c>
      <c r="X517" s="2" t="s">
        <v>150</v>
      </c>
      <c r="Y517" s="2" t="s">
        <v>157</v>
      </c>
      <c r="Z517" s="2" t="s">
        <v>81</v>
      </c>
      <c r="AA517" s="2" t="s">
        <v>82</v>
      </c>
      <c r="AB517" s="2" t="s">
        <v>83</v>
      </c>
      <c r="AC517" s="2" t="s">
        <v>59</v>
      </c>
      <c r="AD517" s="2" t="s">
        <v>2543</v>
      </c>
      <c r="AE517" s="2" t="str">
        <f>+VLOOKUP(H517,'Mapeo Ramos'!A:C,3,0)</f>
        <v>Multirriesgo Industriales (PYME)</v>
      </c>
      <c r="AF517" t="str">
        <f>+VLOOKUP(AE517,'Mapeo Ramos'!C:D,2,0)</f>
        <v>Property</v>
      </c>
      <c r="AG517" t="str">
        <f>+VLOOKUP(X517,'Mapeo Ramos'!I:J,2,0)</f>
        <v>MAPFRE</v>
      </c>
      <c r="AH517">
        <f t="shared" si="8"/>
        <v>1</v>
      </c>
    </row>
    <row r="518" spans="1:34" ht="12.75" customHeight="1">
      <c r="A518" s="2" t="s">
        <v>2547</v>
      </c>
      <c r="B518" s="2" t="s">
        <v>2548</v>
      </c>
      <c r="C518" s="2" t="s">
        <v>2549</v>
      </c>
      <c r="D518" s="2" t="s">
        <v>75</v>
      </c>
      <c r="E518" s="3">
        <v>46023</v>
      </c>
      <c r="F518" s="3">
        <v>46032</v>
      </c>
      <c r="G518" s="2" t="s">
        <v>2537</v>
      </c>
      <c r="H518" s="2" t="s">
        <v>155</v>
      </c>
      <c r="I518" s="2" t="s">
        <v>156</v>
      </c>
      <c r="J518" s="4">
        <v>231.64</v>
      </c>
      <c r="K518" t="s">
        <v>74</v>
      </c>
      <c r="L518" s="4">
        <v>52.1</v>
      </c>
      <c r="M518" t="s">
        <v>74</v>
      </c>
      <c r="N518" s="4">
        <v>52.1</v>
      </c>
      <c r="O518" t="s">
        <v>74</v>
      </c>
      <c r="P518" s="4">
        <v>0</v>
      </c>
      <c r="Q518" t="s">
        <v>74</v>
      </c>
      <c r="R518" s="2" t="s">
        <v>75</v>
      </c>
      <c r="S518" s="4" t="s">
        <v>76</v>
      </c>
      <c r="T518" t="s">
        <v>74</v>
      </c>
      <c r="U518" s="2" t="s">
        <v>77</v>
      </c>
      <c r="V518" s="2" t="s">
        <v>1447</v>
      </c>
      <c r="W518" s="2" t="s">
        <v>79</v>
      </c>
      <c r="X518" s="2" t="s">
        <v>150</v>
      </c>
      <c r="Y518" s="2" t="s">
        <v>157</v>
      </c>
      <c r="Z518" s="2" t="s">
        <v>81</v>
      </c>
      <c r="AA518" s="2" t="s">
        <v>82</v>
      </c>
      <c r="AB518" s="2" t="s">
        <v>83</v>
      </c>
      <c r="AC518" s="2" t="s">
        <v>59</v>
      </c>
      <c r="AD518" s="2" t="s">
        <v>2538</v>
      </c>
      <c r="AE518" s="2" t="str">
        <f>+VLOOKUP(H518,'Mapeo Ramos'!A:C,3,0)</f>
        <v>Multirriesgo Industriales (PYME)</v>
      </c>
      <c r="AF518" t="str">
        <f>+VLOOKUP(AE518,'Mapeo Ramos'!C:D,2,0)</f>
        <v>Property</v>
      </c>
      <c r="AG518" t="str">
        <f>+VLOOKUP(X518,'Mapeo Ramos'!I:J,2,0)</f>
        <v>MAPFRE</v>
      </c>
      <c r="AH518">
        <f t="shared" si="8"/>
        <v>1</v>
      </c>
    </row>
    <row r="519" spans="1:34" ht="12.75" customHeight="1">
      <c r="A519" s="2" t="s">
        <v>2550</v>
      </c>
      <c r="B519" s="2" t="s">
        <v>2551</v>
      </c>
      <c r="C519" s="2" t="s">
        <v>2552</v>
      </c>
      <c r="D519" s="2" t="s">
        <v>75</v>
      </c>
      <c r="E519" s="3">
        <v>46023</v>
      </c>
      <c r="F519" s="3">
        <v>46023</v>
      </c>
      <c r="G519" s="2" t="s">
        <v>2542</v>
      </c>
      <c r="H519" s="2" t="s">
        <v>155</v>
      </c>
      <c r="I519" s="2" t="s">
        <v>156</v>
      </c>
      <c r="J519" s="4">
        <v>383.16</v>
      </c>
      <c r="K519" t="s">
        <v>74</v>
      </c>
      <c r="L519" s="4">
        <v>86.21</v>
      </c>
      <c r="M519" t="s">
        <v>74</v>
      </c>
      <c r="N519" s="4">
        <v>86.21</v>
      </c>
      <c r="O519" t="s">
        <v>74</v>
      </c>
      <c r="P519" s="4">
        <v>0</v>
      </c>
      <c r="Q519" t="s">
        <v>74</v>
      </c>
      <c r="R519" s="2" t="s">
        <v>75</v>
      </c>
      <c r="S519" s="4" t="s">
        <v>76</v>
      </c>
      <c r="T519" t="s">
        <v>74</v>
      </c>
      <c r="U519" s="2" t="s">
        <v>77</v>
      </c>
      <c r="V519" s="2" t="s">
        <v>1447</v>
      </c>
      <c r="W519" s="2" t="s">
        <v>79</v>
      </c>
      <c r="X519" s="2" t="s">
        <v>150</v>
      </c>
      <c r="Y519" s="2" t="s">
        <v>157</v>
      </c>
      <c r="Z519" s="2" t="s">
        <v>81</v>
      </c>
      <c r="AA519" s="2" t="s">
        <v>82</v>
      </c>
      <c r="AB519" s="2" t="s">
        <v>83</v>
      </c>
      <c r="AC519" s="2" t="s">
        <v>59</v>
      </c>
      <c r="AD519" s="2" t="s">
        <v>2543</v>
      </c>
      <c r="AE519" s="2" t="str">
        <f>+VLOOKUP(H519,'Mapeo Ramos'!A:C,3,0)</f>
        <v>Multirriesgo Industriales (PYME)</v>
      </c>
      <c r="AF519" t="str">
        <f>+VLOOKUP(AE519,'Mapeo Ramos'!C:D,2,0)</f>
        <v>Property</v>
      </c>
      <c r="AG519" t="str">
        <f>+VLOOKUP(X519,'Mapeo Ramos'!I:J,2,0)</f>
        <v>MAPFRE</v>
      </c>
      <c r="AH519">
        <f t="shared" si="8"/>
        <v>1</v>
      </c>
    </row>
    <row r="520" spans="1:34" ht="12.75" customHeight="1">
      <c r="A520" s="2" t="s">
        <v>2553</v>
      </c>
      <c r="B520" s="2" t="s">
        <v>2554</v>
      </c>
      <c r="C520" s="2" t="s">
        <v>2555</v>
      </c>
      <c r="D520" s="2" t="s">
        <v>75</v>
      </c>
      <c r="E520" s="3">
        <v>46023</v>
      </c>
      <c r="F520" s="3">
        <v>46023</v>
      </c>
      <c r="G520" s="2" t="s">
        <v>2542</v>
      </c>
      <c r="H520" s="2" t="s">
        <v>155</v>
      </c>
      <c r="I520" s="2" t="s">
        <v>156</v>
      </c>
      <c r="J520" s="4">
        <v>320.5</v>
      </c>
      <c r="K520" t="s">
        <v>74</v>
      </c>
      <c r="L520" s="4">
        <v>72.11</v>
      </c>
      <c r="M520" t="s">
        <v>74</v>
      </c>
      <c r="N520" s="4">
        <v>72.11</v>
      </c>
      <c r="O520" t="s">
        <v>74</v>
      </c>
      <c r="P520" s="4">
        <v>0</v>
      </c>
      <c r="Q520" t="s">
        <v>74</v>
      </c>
      <c r="R520" s="2" t="s">
        <v>75</v>
      </c>
      <c r="S520" s="4" t="s">
        <v>76</v>
      </c>
      <c r="T520" t="s">
        <v>74</v>
      </c>
      <c r="U520" s="2" t="s">
        <v>77</v>
      </c>
      <c r="V520" s="2" t="s">
        <v>1447</v>
      </c>
      <c r="W520" s="2" t="s">
        <v>79</v>
      </c>
      <c r="X520" s="2" t="s">
        <v>150</v>
      </c>
      <c r="Y520" s="2" t="s">
        <v>157</v>
      </c>
      <c r="Z520" s="2" t="s">
        <v>81</v>
      </c>
      <c r="AA520" s="2" t="s">
        <v>82</v>
      </c>
      <c r="AB520" s="2" t="s">
        <v>83</v>
      </c>
      <c r="AC520" s="2" t="s">
        <v>59</v>
      </c>
      <c r="AD520" s="2" t="s">
        <v>2543</v>
      </c>
      <c r="AE520" s="2" t="str">
        <f>+VLOOKUP(H520,'Mapeo Ramos'!A:C,3,0)</f>
        <v>Multirriesgo Industriales (PYME)</v>
      </c>
      <c r="AF520" t="str">
        <f>+VLOOKUP(AE520,'Mapeo Ramos'!C:D,2,0)</f>
        <v>Property</v>
      </c>
      <c r="AG520" t="str">
        <f>+VLOOKUP(X520,'Mapeo Ramos'!I:J,2,0)</f>
        <v>MAPFRE</v>
      </c>
      <c r="AH520">
        <f t="shared" si="8"/>
        <v>1</v>
      </c>
    </row>
    <row r="521" spans="1:34" ht="12.75" customHeight="1">
      <c r="A521" s="2" t="s">
        <v>2556</v>
      </c>
      <c r="B521" s="2" t="s">
        <v>2557</v>
      </c>
      <c r="C521" s="2" t="s">
        <v>2558</v>
      </c>
      <c r="D521" s="2" t="s">
        <v>75</v>
      </c>
      <c r="E521" s="3">
        <v>46023</v>
      </c>
      <c r="F521" s="3">
        <v>46032</v>
      </c>
      <c r="G521" s="2" t="s">
        <v>2537</v>
      </c>
      <c r="H521" s="2" t="s">
        <v>155</v>
      </c>
      <c r="I521" s="2" t="s">
        <v>156</v>
      </c>
      <c r="J521" s="4">
        <v>225.78</v>
      </c>
      <c r="K521" t="s">
        <v>74</v>
      </c>
      <c r="L521" s="4">
        <v>50.81</v>
      </c>
      <c r="M521" t="s">
        <v>74</v>
      </c>
      <c r="N521" s="4">
        <v>50.81</v>
      </c>
      <c r="O521" t="s">
        <v>74</v>
      </c>
      <c r="P521" s="4">
        <v>0</v>
      </c>
      <c r="Q521" t="s">
        <v>74</v>
      </c>
      <c r="R521" s="2" t="s">
        <v>75</v>
      </c>
      <c r="S521" s="4" t="s">
        <v>76</v>
      </c>
      <c r="T521" t="s">
        <v>74</v>
      </c>
      <c r="U521" s="2" t="s">
        <v>77</v>
      </c>
      <c r="V521" s="2" t="s">
        <v>1447</v>
      </c>
      <c r="W521" s="2" t="s">
        <v>79</v>
      </c>
      <c r="X521" s="2" t="s">
        <v>150</v>
      </c>
      <c r="Y521" s="2" t="s">
        <v>157</v>
      </c>
      <c r="Z521" s="2" t="s">
        <v>81</v>
      </c>
      <c r="AA521" s="2" t="s">
        <v>82</v>
      </c>
      <c r="AB521" s="2" t="s">
        <v>83</v>
      </c>
      <c r="AC521" s="2" t="s">
        <v>59</v>
      </c>
      <c r="AD521" s="2" t="s">
        <v>2538</v>
      </c>
      <c r="AE521" s="2" t="str">
        <f>+VLOOKUP(H521,'Mapeo Ramos'!A:C,3,0)</f>
        <v>Multirriesgo Industriales (PYME)</v>
      </c>
      <c r="AF521" t="str">
        <f>+VLOOKUP(AE521,'Mapeo Ramos'!C:D,2,0)</f>
        <v>Property</v>
      </c>
      <c r="AG521" t="str">
        <f>+VLOOKUP(X521,'Mapeo Ramos'!I:J,2,0)</f>
        <v>MAPFRE</v>
      </c>
      <c r="AH521">
        <f t="shared" si="8"/>
        <v>1</v>
      </c>
    </row>
    <row r="522" spans="1:34" ht="12.75" customHeight="1">
      <c r="A522" s="2" t="s">
        <v>2559</v>
      </c>
      <c r="B522" s="2" t="s">
        <v>2560</v>
      </c>
      <c r="C522" s="2" t="s">
        <v>2561</v>
      </c>
      <c r="D522" s="2" t="s">
        <v>75</v>
      </c>
      <c r="E522" s="3">
        <v>46023</v>
      </c>
      <c r="F522" s="3">
        <v>46023</v>
      </c>
      <c r="G522" s="2" t="s">
        <v>700</v>
      </c>
      <c r="H522" s="2" t="s">
        <v>155</v>
      </c>
      <c r="I522" s="2" t="s">
        <v>156</v>
      </c>
      <c r="J522" s="4">
        <v>358.85</v>
      </c>
      <c r="K522" t="s">
        <v>74</v>
      </c>
      <c r="L522" s="4">
        <v>80.739999999999995</v>
      </c>
      <c r="M522" t="s">
        <v>74</v>
      </c>
      <c r="N522" s="4">
        <v>80.739999999999995</v>
      </c>
      <c r="O522" t="s">
        <v>74</v>
      </c>
      <c r="P522" s="4">
        <v>0</v>
      </c>
      <c r="Q522" t="s">
        <v>74</v>
      </c>
      <c r="R522" s="2" t="s">
        <v>75</v>
      </c>
      <c r="S522" s="4" t="s">
        <v>76</v>
      </c>
      <c r="T522" t="s">
        <v>74</v>
      </c>
      <c r="U522" s="2" t="s">
        <v>77</v>
      </c>
      <c r="V522" s="2" t="s">
        <v>1447</v>
      </c>
      <c r="W522" s="2" t="s">
        <v>79</v>
      </c>
      <c r="X522" s="2" t="s">
        <v>150</v>
      </c>
      <c r="Y522" s="2" t="s">
        <v>157</v>
      </c>
      <c r="Z522" s="2" t="s">
        <v>81</v>
      </c>
      <c r="AA522" s="2" t="s">
        <v>82</v>
      </c>
      <c r="AB522" s="2" t="s">
        <v>101</v>
      </c>
      <c r="AC522" s="2" t="s">
        <v>59</v>
      </c>
      <c r="AD522" s="2" t="s">
        <v>701</v>
      </c>
      <c r="AE522" s="2" t="str">
        <f>+VLOOKUP(H522,'Mapeo Ramos'!A:C,3,0)</f>
        <v>Multirriesgo Industriales (PYME)</v>
      </c>
      <c r="AF522" t="str">
        <f>+VLOOKUP(AE522,'Mapeo Ramos'!C:D,2,0)</f>
        <v>Property</v>
      </c>
      <c r="AG522" t="str">
        <f>+VLOOKUP(X522,'Mapeo Ramos'!I:J,2,0)</f>
        <v>MAPFRE</v>
      </c>
      <c r="AH522">
        <f t="shared" si="8"/>
        <v>1</v>
      </c>
    </row>
    <row r="523" spans="1:34" ht="12.75" customHeight="1">
      <c r="A523" s="2" t="s">
        <v>2562</v>
      </c>
      <c r="B523" s="2" t="s">
        <v>2563</v>
      </c>
      <c r="C523" s="2" t="s">
        <v>2564</v>
      </c>
      <c r="D523" s="2" t="s">
        <v>75</v>
      </c>
      <c r="E523" s="3">
        <v>46023</v>
      </c>
      <c r="F523" s="3">
        <v>46023</v>
      </c>
      <c r="G523" s="2" t="s">
        <v>424</v>
      </c>
      <c r="H523" s="2" t="s">
        <v>2161</v>
      </c>
      <c r="I523" s="2" t="s">
        <v>785</v>
      </c>
      <c r="J523" s="4">
        <v>1030.67</v>
      </c>
      <c r="K523" t="s">
        <v>74</v>
      </c>
      <c r="L523" s="4">
        <v>231.9</v>
      </c>
      <c r="M523" t="s">
        <v>74</v>
      </c>
      <c r="N523" s="4">
        <v>231.9</v>
      </c>
      <c r="O523" t="s">
        <v>74</v>
      </c>
      <c r="P523" s="4">
        <v>0</v>
      </c>
      <c r="Q523" t="s">
        <v>74</v>
      </c>
      <c r="R523" s="2" t="s">
        <v>75</v>
      </c>
      <c r="S523" s="4" t="s">
        <v>76</v>
      </c>
      <c r="T523" t="s">
        <v>74</v>
      </c>
      <c r="U523" s="2" t="s">
        <v>77</v>
      </c>
      <c r="V523" s="2" t="s">
        <v>1447</v>
      </c>
      <c r="W523" s="2" t="s">
        <v>79</v>
      </c>
      <c r="X523" s="2" t="s">
        <v>150</v>
      </c>
      <c r="Y523" s="2" t="s">
        <v>785</v>
      </c>
      <c r="Z523" s="2" t="s">
        <v>81</v>
      </c>
      <c r="AA523" s="2" t="s">
        <v>425</v>
      </c>
      <c r="AB523" s="2" t="s">
        <v>426</v>
      </c>
      <c r="AC523" s="2" t="s">
        <v>59</v>
      </c>
      <c r="AD523" s="2" t="s">
        <v>427</v>
      </c>
      <c r="AE523" s="2" t="str">
        <f>+VLOOKUP(H523,'Mapeo Ramos'!A:C,3,0)</f>
        <v>Responsabilidad Civil Empresa</v>
      </c>
      <c r="AF523" t="str">
        <f>+VLOOKUP(AE523,'Mapeo Ramos'!C:D,2,0)</f>
        <v>Responsabilidad Civil</v>
      </c>
      <c r="AG523" t="str">
        <f>+VLOOKUP(X523,'Mapeo Ramos'!I:J,2,0)</f>
        <v>MAPFRE</v>
      </c>
      <c r="AH523">
        <f t="shared" si="8"/>
        <v>1</v>
      </c>
    </row>
    <row r="524" spans="1:34" ht="12.75" customHeight="1">
      <c r="A524" s="2" t="s">
        <v>2565</v>
      </c>
      <c r="B524" s="2" t="s">
        <v>2566</v>
      </c>
      <c r="C524" s="2" t="s">
        <v>2567</v>
      </c>
      <c r="D524" s="2" t="s">
        <v>75</v>
      </c>
      <c r="E524" s="3">
        <v>46023</v>
      </c>
      <c r="F524" s="3">
        <v>46023</v>
      </c>
      <c r="G524" s="2" t="s">
        <v>684</v>
      </c>
      <c r="H524" s="2" t="s">
        <v>2161</v>
      </c>
      <c r="I524" s="2" t="s">
        <v>785</v>
      </c>
      <c r="J524" s="4">
        <v>2937.15</v>
      </c>
      <c r="K524" t="s">
        <v>74</v>
      </c>
      <c r="L524" s="4">
        <v>660.86</v>
      </c>
      <c r="M524" t="s">
        <v>74</v>
      </c>
      <c r="N524" s="4">
        <v>660.86</v>
      </c>
      <c r="O524" t="s">
        <v>74</v>
      </c>
      <c r="P524" s="4">
        <v>0</v>
      </c>
      <c r="Q524" t="s">
        <v>74</v>
      </c>
      <c r="R524" s="2" t="s">
        <v>75</v>
      </c>
      <c r="S524" s="4" t="s">
        <v>76</v>
      </c>
      <c r="T524" t="s">
        <v>74</v>
      </c>
      <c r="U524" s="2" t="s">
        <v>77</v>
      </c>
      <c r="V524" s="2" t="s">
        <v>1447</v>
      </c>
      <c r="W524" s="2" t="s">
        <v>79</v>
      </c>
      <c r="X524" s="2" t="s">
        <v>150</v>
      </c>
      <c r="Y524" s="2" t="s">
        <v>785</v>
      </c>
      <c r="Z524" s="2" t="s">
        <v>81</v>
      </c>
      <c r="AA524" s="2" t="s">
        <v>82</v>
      </c>
      <c r="AB524" s="2" t="s">
        <v>101</v>
      </c>
      <c r="AC524" s="2" t="s">
        <v>59</v>
      </c>
      <c r="AD524" s="2" t="s">
        <v>686</v>
      </c>
      <c r="AE524" s="2" t="str">
        <f>+VLOOKUP(H524,'Mapeo Ramos'!A:C,3,0)</f>
        <v>Responsabilidad Civil Empresa</v>
      </c>
      <c r="AF524" t="str">
        <f>+VLOOKUP(AE524,'Mapeo Ramos'!C:D,2,0)</f>
        <v>Responsabilidad Civil</v>
      </c>
      <c r="AG524" t="str">
        <f>+VLOOKUP(X524,'Mapeo Ramos'!I:J,2,0)</f>
        <v>MAPFRE</v>
      </c>
      <c r="AH524">
        <f t="shared" si="8"/>
        <v>1</v>
      </c>
    </row>
    <row r="525" spans="1:34" ht="12.75" customHeight="1">
      <c r="A525" s="2" t="s">
        <v>2568</v>
      </c>
      <c r="B525" s="2" t="s">
        <v>2569</v>
      </c>
      <c r="C525" s="2" t="s">
        <v>2570</v>
      </c>
      <c r="D525" s="2" t="s">
        <v>75</v>
      </c>
      <c r="E525" s="3">
        <v>46023</v>
      </c>
      <c r="F525" s="3">
        <v>46023</v>
      </c>
      <c r="G525" s="2" t="s">
        <v>2571</v>
      </c>
      <c r="H525" s="2" t="s">
        <v>2161</v>
      </c>
      <c r="I525" s="2" t="s">
        <v>785</v>
      </c>
      <c r="J525" s="4">
        <v>17232.560000000001</v>
      </c>
      <c r="K525" t="s">
        <v>74</v>
      </c>
      <c r="L525" s="4">
        <v>3877.32</v>
      </c>
      <c r="M525" t="s">
        <v>74</v>
      </c>
      <c r="N525" s="4">
        <v>3877.32</v>
      </c>
      <c r="O525" t="s">
        <v>74</v>
      </c>
      <c r="P525" s="4">
        <v>0</v>
      </c>
      <c r="Q525" t="s">
        <v>74</v>
      </c>
      <c r="R525" s="2" t="s">
        <v>75</v>
      </c>
      <c r="S525" s="4" t="s">
        <v>76</v>
      </c>
      <c r="T525" t="s">
        <v>74</v>
      </c>
      <c r="U525" s="2" t="s">
        <v>77</v>
      </c>
      <c r="V525" s="2" t="s">
        <v>1447</v>
      </c>
      <c r="W525" s="2" t="s">
        <v>79</v>
      </c>
      <c r="X525" s="2" t="s">
        <v>150</v>
      </c>
      <c r="Y525" s="2" t="s">
        <v>785</v>
      </c>
      <c r="Z525" s="2" t="s">
        <v>81</v>
      </c>
      <c r="AA525" s="2" t="s">
        <v>542</v>
      </c>
      <c r="AB525" s="2" t="s">
        <v>83</v>
      </c>
      <c r="AC525" s="2" t="s">
        <v>59</v>
      </c>
      <c r="AD525" s="2" t="s">
        <v>2572</v>
      </c>
      <c r="AE525" s="2" t="str">
        <f>+VLOOKUP(H525,'Mapeo Ramos'!A:C,3,0)</f>
        <v>Responsabilidad Civil Empresa</v>
      </c>
      <c r="AF525" t="str">
        <f>+VLOOKUP(AE525,'Mapeo Ramos'!C:D,2,0)</f>
        <v>Responsabilidad Civil</v>
      </c>
      <c r="AG525" t="str">
        <f>+VLOOKUP(X525,'Mapeo Ramos'!I:J,2,0)</f>
        <v>MAPFRE</v>
      </c>
      <c r="AH525">
        <f t="shared" si="8"/>
        <v>1</v>
      </c>
    </row>
    <row r="526" spans="1:34" ht="12.75" customHeight="1">
      <c r="A526" s="2" t="s">
        <v>2573</v>
      </c>
      <c r="B526" s="2" t="s">
        <v>2574</v>
      </c>
      <c r="C526" s="2" t="s">
        <v>2575</v>
      </c>
      <c r="D526" s="2" t="s">
        <v>75</v>
      </c>
      <c r="E526" s="3">
        <v>46023</v>
      </c>
      <c r="F526" s="3">
        <v>46023</v>
      </c>
      <c r="G526" s="2" t="s">
        <v>2576</v>
      </c>
      <c r="H526" s="2" t="s">
        <v>2161</v>
      </c>
      <c r="I526" s="2" t="s">
        <v>785</v>
      </c>
      <c r="J526" s="4">
        <v>655.5</v>
      </c>
      <c r="K526" t="s">
        <v>74</v>
      </c>
      <c r="L526" s="4">
        <v>147.49</v>
      </c>
      <c r="M526" t="s">
        <v>74</v>
      </c>
      <c r="N526" s="4">
        <v>147.49</v>
      </c>
      <c r="O526" t="s">
        <v>74</v>
      </c>
      <c r="P526" s="4">
        <v>0</v>
      </c>
      <c r="Q526" t="s">
        <v>74</v>
      </c>
      <c r="R526" s="2" t="s">
        <v>75</v>
      </c>
      <c r="S526" s="4" t="s">
        <v>76</v>
      </c>
      <c r="T526" t="s">
        <v>74</v>
      </c>
      <c r="U526" s="2" t="s">
        <v>77</v>
      </c>
      <c r="V526" s="2" t="s">
        <v>1447</v>
      </c>
      <c r="W526" s="2" t="s">
        <v>79</v>
      </c>
      <c r="X526" s="2" t="s">
        <v>150</v>
      </c>
      <c r="Y526" s="2" t="s">
        <v>785</v>
      </c>
      <c r="Z526" s="2" t="s">
        <v>81</v>
      </c>
      <c r="AA526" s="2" t="s">
        <v>82</v>
      </c>
      <c r="AB526" s="2" t="s">
        <v>101</v>
      </c>
      <c r="AC526" s="2" t="s">
        <v>59</v>
      </c>
      <c r="AD526" s="2" t="s">
        <v>2577</v>
      </c>
      <c r="AE526" s="2" t="str">
        <f>+VLOOKUP(H526,'Mapeo Ramos'!A:C,3,0)</f>
        <v>Responsabilidad Civil Empresa</v>
      </c>
      <c r="AF526" t="str">
        <f>+VLOOKUP(AE526,'Mapeo Ramos'!C:D,2,0)</f>
        <v>Responsabilidad Civil</v>
      </c>
      <c r="AG526" t="str">
        <f>+VLOOKUP(X526,'Mapeo Ramos'!I:J,2,0)</f>
        <v>MAPFRE</v>
      </c>
      <c r="AH526">
        <f t="shared" si="8"/>
        <v>1</v>
      </c>
    </row>
    <row r="527" spans="1:34" ht="12.75" customHeight="1">
      <c r="A527" s="2" t="s">
        <v>2578</v>
      </c>
      <c r="B527" s="2" t="s">
        <v>2579</v>
      </c>
      <c r="C527" s="2" t="s">
        <v>2580</v>
      </c>
      <c r="D527" s="2" t="s">
        <v>75</v>
      </c>
      <c r="E527" s="3">
        <v>46023</v>
      </c>
      <c r="F527" s="3">
        <v>46023</v>
      </c>
      <c r="G527" s="2" t="s">
        <v>2125</v>
      </c>
      <c r="H527" s="2" t="s">
        <v>2161</v>
      </c>
      <c r="I527" s="2" t="s">
        <v>785</v>
      </c>
      <c r="J527" s="4">
        <v>3661.03</v>
      </c>
      <c r="K527" t="s">
        <v>74</v>
      </c>
      <c r="L527" s="4">
        <v>823.73</v>
      </c>
      <c r="M527" t="s">
        <v>74</v>
      </c>
      <c r="N527" s="4">
        <v>823.73</v>
      </c>
      <c r="O527" t="s">
        <v>74</v>
      </c>
      <c r="P527" s="4">
        <v>0</v>
      </c>
      <c r="Q527" t="s">
        <v>74</v>
      </c>
      <c r="R527" s="2" t="s">
        <v>75</v>
      </c>
      <c r="S527" s="4" t="s">
        <v>76</v>
      </c>
      <c r="T527" t="s">
        <v>74</v>
      </c>
      <c r="U527" s="2" t="s">
        <v>77</v>
      </c>
      <c r="V527" s="2" t="s">
        <v>1447</v>
      </c>
      <c r="W527" s="2" t="s">
        <v>79</v>
      </c>
      <c r="X527" s="2" t="s">
        <v>150</v>
      </c>
      <c r="Y527" s="2" t="s">
        <v>785</v>
      </c>
      <c r="Z527" s="2" t="s">
        <v>81</v>
      </c>
      <c r="AA527" s="2" t="s">
        <v>482</v>
      </c>
      <c r="AB527" s="2" t="s">
        <v>483</v>
      </c>
      <c r="AC527" s="2" t="s">
        <v>59</v>
      </c>
      <c r="AD527" s="2" t="s">
        <v>2126</v>
      </c>
      <c r="AE527" s="2" t="str">
        <f>+VLOOKUP(H527,'Mapeo Ramos'!A:C,3,0)</f>
        <v>Responsabilidad Civil Empresa</v>
      </c>
      <c r="AF527" t="str">
        <f>+VLOOKUP(AE527,'Mapeo Ramos'!C:D,2,0)</f>
        <v>Responsabilidad Civil</v>
      </c>
      <c r="AG527" t="str">
        <f>+VLOOKUP(X527,'Mapeo Ramos'!I:J,2,0)</f>
        <v>MAPFRE</v>
      </c>
      <c r="AH527">
        <f t="shared" si="8"/>
        <v>1</v>
      </c>
    </row>
    <row r="528" spans="1:34" ht="12.75" customHeight="1">
      <c r="A528" s="2" t="s">
        <v>2581</v>
      </c>
      <c r="B528" s="2" t="s">
        <v>2582</v>
      </c>
      <c r="C528" s="2" t="s">
        <v>2583</v>
      </c>
      <c r="D528" s="2" t="s">
        <v>75</v>
      </c>
      <c r="E528" s="3">
        <v>46023</v>
      </c>
      <c r="F528" s="3">
        <v>46035</v>
      </c>
      <c r="G528" s="2" t="s">
        <v>2045</v>
      </c>
      <c r="H528" s="2" t="s">
        <v>2584</v>
      </c>
      <c r="I528" s="2" t="s">
        <v>286</v>
      </c>
      <c r="J528" s="4">
        <v>857.12</v>
      </c>
      <c r="K528" t="s">
        <v>74</v>
      </c>
      <c r="L528" s="4">
        <v>149.99</v>
      </c>
      <c r="M528" t="s">
        <v>74</v>
      </c>
      <c r="N528" s="4">
        <v>149.99</v>
      </c>
      <c r="O528" t="s">
        <v>74</v>
      </c>
      <c r="P528" s="4">
        <v>0</v>
      </c>
      <c r="Q528" t="s">
        <v>74</v>
      </c>
      <c r="R528" s="2" t="s">
        <v>75</v>
      </c>
      <c r="S528" s="4" t="s">
        <v>76</v>
      </c>
      <c r="T528" t="s">
        <v>74</v>
      </c>
      <c r="U528" s="2" t="s">
        <v>77</v>
      </c>
      <c r="V528" s="2" t="s">
        <v>1447</v>
      </c>
      <c r="W528" s="2" t="s">
        <v>79</v>
      </c>
      <c r="X528" s="2" t="s">
        <v>150</v>
      </c>
      <c r="Y528" s="2" t="s">
        <v>286</v>
      </c>
      <c r="Z528" s="2" t="s">
        <v>81</v>
      </c>
      <c r="AA528" s="2" t="s">
        <v>2046</v>
      </c>
      <c r="AB528" s="2" t="s">
        <v>2047</v>
      </c>
      <c r="AC528" s="2" t="s">
        <v>59</v>
      </c>
      <c r="AD528" s="2" t="s">
        <v>2048</v>
      </c>
      <c r="AE528" s="2" t="str">
        <f>+VLOOKUP(H528,'Mapeo Ramos'!A:C,3,0)</f>
        <v>Avería Maquinaria</v>
      </c>
      <c r="AF528" t="str">
        <f>+VLOOKUP(AE528,'Mapeo Ramos'!C:D,2,0)</f>
        <v>Ingeniería</v>
      </c>
      <c r="AG528" t="str">
        <f>+VLOOKUP(X528,'Mapeo Ramos'!I:J,2,0)</f>
        <v>MAPFRE</v>
      </c>
      <c r="AH528">
        <f t="shared" si="8"/>
        <v>1</v>
      </c>
    </row>
    <row r="529" spans="1:34" ht="12.75" customHeight="1">
      <c r="A529" s="2" t="s">
        <v>2585</v>
      </c>
      <c r="B529" s="2" t="s">
        <v>2586</v>
      </c>
      <c r="C529" s="2" t="s">
        <v>2587</v>
      </c>
      <c r="D529" s="2" t="s">
        <v>75</v>
      </c>
      <c r="E529" s="3">
        <v>46023</v>
      </c>
      <c r="F529" s="3">
        <v>46023</v>
      </c>
      <c r="G529" s="2" t="s">
        <v>2588</v>
      </c>
      <c r="H529" s="2" t="s">
        <v>2584</v>
      </c>
      <c r="I529" s="2" t="s">
        <v>286</v>
      </c>
      <c r="J529" s="4">
        <v>471.94</v>
      </c>
      <c r="K529" t="s">
        <v>74</v>
      </c>
      <c r="L529" s="4">
        <v>82.59</v>
      </c>
      <c r="M529" t="s">
        <v>74</v>
      </c>
      <c r="N529" s="4">
        <v>82.59</v>
      </c>
      <c r="O529" t="s">
        <v>74</v>
      </c>
      <c r="P529" s="4">
        <v>0</v>
      </c>
      <c r="Q529" t="s">
        <v>74</v>
      </c>
      <c r="R529" s="2" t="s">
        <v>75</v>
      </c>
      <c r="S529" s="4" t="s">
        <v>76</v>
      </c>
      <c r="T529" t="s">
        <v>74</v>
      </c>
      <c r="U529" s="2" t="s">
        <v>77</v>
      </c>
      <c r="V529" s="2" t="s">
        <v>1447</v>
      </c>
      <c r="W529" s="2" t="s">
        <v>79</v>
      </c>
      <c r="X529" s="2" t="s">
        <v>150</v>
      </c>
      <c r="Y529" s="2" t="s">
        <v>286</v>
      </c>
      <c r="Z529" s="2" t="s">
        <v>81</v>
      </c>
      <c r="AA529" s="2" t="s">
        <v>230</v>
      </c>
      <c r="AB529" s="2" t="s">
        <v>83</v>
      </c>
      <c r="AC529" s="2" t="s">
        <v>59</v>
      </c>
      <c r="AD529" s="2" t="s">
        <v>2589</v>
      </c>
      <c r="AE529" s="2" t="str">
        <f>+VLOOKUP(H529,'Mapeo Ramos'!A:C,3,0)</f>
        <v>Avería Maquinaria</v>
      </c>
      <c r="AF529" t="str">
        <f>+VLOOKUP(AE529,'Mapeo Ramos'!C:D,2,0)</f>
        <v>Ingeniería</v>
      </c>
      <c r="AG529" t="str">
        <f>+VLOOKUP(X529,'Mapeo Ramos'!I:J,2,0)</f>
        <v>MAPFRE</v>
      </c>
      <c r="AH529">
        <f t="shared" si="8"/>
        <v>1</v>
      </c>
    </row>
    <row r="530" spans="1:34" ht="12.75" customHeight="1">
      <c r="A530" s="2" t="s">
        <v>2590</v>
      </c>
      <c r="B530" s="2" t="s">
        <v>2591</v>
      </c>
      <c r="C530" s="2" t="s">
        <v>2592</v>
      </c>
      <c r="D530" s="2" t="s">
        <v>75</v>
      </c>
      <c r="E530" s="3">
        <v>46023</v>
      </c>
      <c r="F530" s="3">
        <v>46023</v>
      </c>
      <c r="G530" s="2" t="s">
        <v>2593</v>
      </c>
      <c r="H530" s="2" t="s">
        <v>2161</v>
      </c>
      <c r="I530" s="2" t="s">
        <v>785</v>
      </c>
      <c r="J530" s="4">
        <v>700.4</v>
      </c>
      <c r="K530" t="s">
        <v>74</v>
      </c>
      <c r="L530" s="4">
        <v>157.59</v>
      </c>
      <c r="M530" t="s">
        <v>74</v>
      </c>
      <c r="N530" s="4">
        <v>157.59</v>
      </c>
      <c r="O530" t="s">
        <v>74</v>
      </c>
      <c r="P530" s="4">
        <v>0</v>
      </c>
      <c r="Q530" t="s">
        <v>74</v>
      </c>
      <c r="R530" s="2" t="s">
        <v>75</v>
      </c>
      <c r="S530" s="4" t="s">
        <v>76</v>
      </c>
      <c r="T530" t="s">
        <v>74</v>
      </c>
      <c r="U530" s="2" t="s">
        <v>77</v>
      </c>
      <c r="V530" s="2" t="s">
        <v>1447</v>
      </c>
      <c r="W530" s="2" t="s">
        <v>79</v>
      </c>
      <c r="X530" s="2" t="s">
        <v>150</v>
      </c>
      <c r="Y530" s="2" t="s">
        <v>785</v>
      </c>
      <c r="Z530" s="2" t="s">
        <v>81</v>
      </c>
      <c r="AA530" s="2" t="s">
        <v>82</v>
      </c>
      <c r="AB530" s="2" t="s">
        <v>83</v>
      </c>
      <c r="AC530" s="2" t="s">
        <v>59</v>
      </c>
      <c r="AD530" s="2" t="s">
        <v>2594</v>
      </c>
      <c r="AE530" s="2" t="str">
        <f>+VLOOKUP(H530,'Mapeo Ramos'!A:C,3,0)</f>
        <v>Responsabilidad Civil Empresa</v>
      </c>
      <c r="AF530" t="str">
        <f>+VLOOKUP(AE530,'Mapeo Ramos'!C:D,2,0)</f>
        <v>Responsabilidad Civil</v>
      </c>
      <c r="AG530" t="str">
        <f>+VLOOKUP(X530,'Mapeo Ramos'!I:J,2,0)</f>
        <v>MAPFRE</v>
      </c>
      <c r="AH530">
        <f t="shared" si="8"/>
        <v>1</v>
      </c>
    </row>
    <row r="531" spans="1:34" ht="12.75" customHeight="1">
      <c r="A531" s="2" t="s">
        <v>2595</v>
      </c>
      <c r="B531" s="2" t="s">
        <v>2596</v>
      </c>
      <c r="C531" s="2" t="s">
        <v>2597</v>
      </c>
      <c r="D531" s="2" t="s">
        <v>75</v>
      </c>
      <c r="E531" s="3">
        <v>46023</v>
      </c>
      <c r="F531" s="3">
        <v>46023</v>
      </c>
      <c r="G531" s="2" t="s">
        <v>2542</v>
      </c>
      <c r="H531" s="2" t="s">
        <v>2161</v>
      </c>
      <c r="I531" s="2" t="s">
        <v>785</v>
      </c>
      <c r="J531" s="4">
        <v>459.97</v>
      </c>
      <c r="K531" t="s">
        <v>74</v>
      </c>
      <c r="L531" s="4">
        <v>103.49</v>
      </c>
      <c r="M531" t="s">
        <v>74</v>
      </c>
      <c r="N531" s="4">
        <v>103.49</v>
      </c>
      <c r="O531" t="s">
        <v>74</v>
      </c>
      <c r="P531" s="4">
        <v>0</v>
      </c>
      <c r="Q531" t="s">
        <v>74</v>
      </c>
      <c r="R531" s="2" t="s">
        <v>75</v>
      </c>
      <c r="S531" s="4" t="s">
        <v>76</v>
      </c>
      <c r="T531" t="s">
        <v>74</v>
      </c>
      <c r="U531" s="2" t="s">
        <v>77</v>
      </c>
      <c r="V531" s="2" t="s">
        <v>1447</v>
      </c>
      <c r="W531" s="2" t="s">
        <v>79</v>
      </c>
      <c r="X531" s="2" t="s">
        <v>150</v>
      </c>
      <c r="Y531" s="2" t="s">
        <v>785</v>
      </c>
      <c r="Z531" s="2" t="s">
        <v>81</v>
      </c>
      <c r="AA531" s="2" t="s">
        <v>82</v>
      </c>
      <c r="AB531" s="2" t="s">
        <v>83</v>
      </c>
      <c r="AC531" s="2" t="s">
        <v>59</v>
      </c>
      <c r="AD531" s="2" t="s">
        <v>2543</v>
      </c>
      <c r="AE531" s="2" t="str">
        <f>+VLOOKUP(H531,'Mapeo Ramos'!A:C,3,0)</f>
        <v>Responsabilidad Civil Empresa</v>
      </c>
      <c r="AF531" t="str">
        <f>+VLOOKUP(AE531,'Mapeo Ramos'!C:D,2,0)</f>
        <v>Responsabilidad Civil</v>
      </c>
      <c r="AG531" t="str">
        <f>+VLOOKUP(X531,'Mapeo Ramos'!I:J,2,0)</f>
        <v>MAPFRE</v>
      </c>
      <c r="AH531">
        <f t="shared" si="8"/>
        <v>1</v>
      </c>
    </row>
    <row r="532" spans="1:34" ht="12.75" customHeight="1">
      <c r="A532" s="2" t="s">
        <v>2598</v>
      </c>
      <c r="B532" s="2" t="s">
        <v>2599</v>
      </c>
      <c r="C532" s="2" t="s">
        <v>2600</v>
      </c>
      <c r="D532" s="2" t="s">
        <v>75</v>
      </c>
      <c r="E532" s="3">
        <v>46023</v>
      </c>
      <c r="F532" s="3">
        <v>46023</v>
      </c>
      <c r="G532" s="2" t="s">
        <v>2542</v>
      </c>
      <c r="H532" s="2" t="s">
        <v>2601</v>
      </c>
      <c r="I532" s="2" t="s">
        <v>785</v>
      </c>
      <c r="J532" s="4">
        <v>262.60000000000002</v>
      </c>
      <c r="K532" t="s">
        <v>74</v>
      </c>
      <c r="L532" s="4">
        <v>59.08</v>
      </c>
      <c r="M532" t="s">
        <v>74</v>
      </c>
      <c r="N532" s="4">
        <v>59.08</v>
      </c>
      <c r="O532" t="s">
        <v>74</v>
      </c>
      <c r="P532" s="4">
        <v>0</v>
      </c>
      <c r="Q532" t="s">
        <v>74</v>
      </c>
      <c r="R532" s="2" t="s">
        <v>75</v>
      </c>
      <c r="S532" s="4" t="s">
        <v>76</v>
      </c>
      <c r="T532" t="s">
        <v>74</v>
      </c>
      <c r="U532" s="2" t="s">
        <v>77</v>
      </c>
      <c r="V532" s="2" t="s">
        <v>1447</v>
      </c>
      <c r="W532" s="2" t="s">
        <v>79</v>
      </c>
      <c r="X532" s="2" t="s">
        <v>150</v>
      </c>
      <c r="Y532" s="2" t="s">
        <v>785</v>
      </c>
      <c r="Z532" s="2" t="s">
        <v>81</v>
      </c>
      <c r="AA532" s="2" t="s">
        <v>82</v>
      </c>
      <c r="AB532" s="2" t="s">
        <v>83</v>
      </c>
      <c r="AC532" s="2" t="s">
        <v>59</v>
      </c>
      <c r="AD532" s="2" t="s">
        <v>2543</v>
      </c>
      <c r="AE532" s="2" t="str">
        <f>+VLOOKUP(H532,'Mapeo Ramos'!A:C,3,0)</f>
        <v>Responsabilidad Civil Empresa</v>
      </c>
      <c r="AF532" t="str">
        <f>+VLOOKUP(AE532,'Mapeo Ramos'!C:D,2,0)</f>
        <v>Responsabilidad Civil</v>
      </c>
      <c r="AG532" t="str">
        <f>+VLOOKUP(X532,'Mapeo Ramos'!I:J,2,0)</f>
        <v>MAPFRE</v>
      </c>
      <c r="AH532">
        <f t="shared" si="8"/>
        <v>1</v>
      </c>
    </row>
    <row r="533" spans="1:34" ht="12.75" customHeight="1">
      <c r="A533" s="2" t="s">
        <v>2602</v>
      </c>
      <c r="B533" s="2" t="s">
        <v>2603</v>
      </c>
      <c r="C533" s="2" t="s">
        <v>2604</v>
      </c>
      <c r="D533" s="2" t="s">
        <v>75</v>
      </c>
      <c r="E533" s="3">
        <v>46023</v>
      </c>
      <c r="F533" s="3">
        <v>46023</v>
      </c>
      <c r="G533" s="2" t="s">
        <v>2605</v>
      </c>
      <c r="H533" s="2" t="s">
        <v>1362</v>
      </c>
      <c r="I533" s="2" t="s">
        <v>119</v>
      </c>
      <c r="J533" s="4">
        <v>343.92</v>
      </c>
      <c r="K533" t="s">
        <v>74</v>
      </c>
      <c r="L533" s="4">
        <v>34.39</v>
      </c>
      <c r="M533" t="s">
        <v>74</v>
      </c>
      <c r="N533" s="4">
        <v>34.39</v>
      </c>
      <c r="O533" t="s">
        <v>74</v>
      </c>
      <c r="P533" s="4">
        <v>0</v>
      </c>
      <c r="Q533" t="s">
        <v>74</v>
      </c>
      <c r="R533" s="2" t="s">
        <v>75</v>
      </c>
      <c r="S533" s="4" t="s">
        <v>76</v>
      </c>
      <c r="T533" t="s">
        <v>74</v>
      </c>
      <c r="U533" s="2" t="s">
        <v>650</v>
      </c>
      <c r="V533" s="2" t="s">
        <v>1447</v>
      </c>
      <c r="W533" s="2" t="s">
        <v>79</v>
      </c>
      <c r="X533" s="2" t="s">
        <v>150</v>
      </c>
      <c r="Y533" s="2" t="s">
        <v>119</v>
      </c>
      <c r="Z533" s="2" t="s">
        <v>81</v>
      </c>
      <c r="AA533" s="2" t="s">
        <v>223</v>
      </c>
      <c r="AB533" s="2" t="s">
        <v>83</v>
      </c>
      <c r="AC533" s="2" t="s">
        <v>168</v>
      </c>
      <c r="AD533" s="2" t="s">
        <v>2606</v>
      </c>
      <c r="AE533" s="2" t="str">
        <f>+VLOOKUP(H533,'Mapeo Ramos'!A:C,3,0)</f>
        <v>Autos Cat. 2</v>
      </c>
      <c r="AF533" t="str">
        <f>+VLOOKUP(AE533,'Mapeo Ramos'!C:D,2,0)</f>
        <v>Flotas</v>
      </c>
      <c r="AG533" t="str">
        <f>+VLOOKUP(X533,'Mapeo Ramos'!I:J,2,0)</f>
        <v>MAPFRE</v>
      </c>
      <c r="AH533">
        <f t="shared" si="8"/>
        <v>1</v>
      </c>
    </row>
    <row r="534" spans="1:34" ht="12.75" customHeight="1">
      <c r="A534" s="2" t="s">
        <v>2607</v>
      </c>
      <c r="B534" s="2" t="s">
        <v>2608</v>
      </c>
      <c r="C534" s="2" t="s">
        <v>2609</v>
      </c>
      <c r="D534" s="2" t="s">
        <v>75</v>
      </c>
      <c r="E534" s="3">
        <v>46023</v>
      </c>
      <c r="F534" s="3">
        <v>46023</v>
      </c>
      <c r="G534" s="2" t="s">
        <v>1057</v>
      </c>
      <c r="H534" s="2" t="s">
        <v>349</v>
      </c>
      <c r="I534" s="2" t="s">
        <v>261</v>
      </c>
      <c r="J534" s="4">
        <v>413.38</v>
      </c>
      <c r="K534" t="s">
        <v>74</v>
      </c>
      <c r="L534" s="4">
        <v>49.61</v>
      </c>
      <c r="M534" t="s">
        <v>74</v>
      </c>
      <c r="N534" s="4">
        <v>49.61</v>
      </c>
      <c r="O534" t="s">
        <v>74</v>
      </c>
      <c r="P534" s="4">
        <v>0</v>
      </c>
      <c r="Q534" t="s">
        <v>74</v>
      </c>
      <c r="R534" s="2" t="s">
        <v>75</v>
      </c>
      <c r="S534" s="4" t="s">
        <v>76</v>
      </c>
      <c r="T534" t="s">
        <v>74</v>
      </c>
      <c r="U534" s="2" t="s">
        <v>77</v>
      </c>
      <c r="V534" s="2" t="s">
        <v>1447</v>
      </c>
      <c r="W534" s="2" t="s">
        <v>79</v>
      </c>
      <c r="X534" s="2" t="s">
        <v>300</v>
      </c>
      <c r="Y534" s="2" t="s">
        <v>119</v>
      </c>
      <c r="Z534" s="2" t="s">
        <v>81</v>
      </c>
      <c r="AA534" s="2" t="s">
        <v>535</v>
      </c>
      <c r="AB534" s="2" t="s">
        <v>1058</v>
      </c>
      <c r="AC534" s="2" t="s">
        <v>59</v>
      </c>
      <c r="AD534" s="2" t="s">
        <v>1059</v>
      </c>
      <c r="AE534" s="2" t="str">
        <f>+VLOOKUP(H534,'Mapeo Ramos'!A:C,3,0)</f>
        <v>Autos Flotas</v>
      </c>
      <c r="AF534" t="str">
        <f>+VLOOKUP(AE534,'Mapeo Ramos'!C:D,2,0)</f>
        <v>Flotas</v>
      </c>
      <c r="AG534" t="str">
        <f>+VLOOKUP(X534,'Mapeo Ramos'!I:J,2,0)</f>
        <v>ALLIANZ</v>
      </c>
      <c r="AH534">
        <f t="shared" si="8"/>
        <v>1</v>
      </c>
    </row>
    <row r="535" spans="1:34" ht="12.75" customHeight="1">
      <c r="A535" s="2" t="s">
        <v>2610</v>
      </c>
      <c r="B535" s="2" t="s">
        <v>2611</v>
      </c>
      <c r="C535" s="2" t="s">
        <v>2612</v>
      </c>
      <c r="D535" s="2" t="s">
        <v>75</v>
      </c>
      <c r="E535" s="3">
        <v>46023</v>
      </c>
      <c r="F535" s="3">
        <v>46023</v>
      </c>
      <c r="G535" s="2" t="s">
        <v>1057</v>
      </c>
      <c r="H535" s="2" t="s">
        <v>349</v>
      </c>
      <c r="I535" s="2" t="s">
        <v>261</v>
      </c>
      <c r="J535" s="4">
        <v>1558.71</v>
      </c>
      <c r="K535" t="s">
        <v>74</v>
      </c>
      <c r="L535" s="4">
        <v>187.05</v>
      </c>
      <c r="M535" t="s">
        <v>74</v>
      </c>
      <c r="N535" s="4">
        <v>187.05</v>
      </c>
      <c r="O535" t="s">
        <v>74</v>
      </c>
      <c r="P535" s="4">
        <v>0</v>
      </c>
      <c r="Q535" t="s">
        <v>74</v>
      </c>
      <c r="R535" s="2" t="s">
        <v>75</v>
      </c>
      <c r="S535" s="4" t="s">
        <v>76</v>
      </c>
      <c r="T535" t="s">
        <v>74</v>
      </c>
      <c r="U535" s="2" t="s">
        <v>77</v>
      </c>
      <c r="V535" s="2" t="s">
        <v>1447</v>
      </c>
      <c r="W535" s="2" t="s">
        <v>79</v>
      </c>
      <c r="X535" s="2" t="s">
        <v>300</v>
      </c>
      <c r="Y535" s="2" t="s">
        <v>119</v>
      </c>
      <c r="Z535" s="2" t="s">
        <v>81</v>
      </c>
      <c r="AA535" s="2" t="s">
        <v>535</v>
      </c>
      <c r="AB535" s="2" t="s">
        <v>1058</v>
      </c>
      <c r="AC535" s="2" t="s">
        <v>59</v>
      </c>
      <c r="AD535" s="2" t="s">
        <v>1059</v>
      </c>
      <c r="AE535" s="2" t="str">
        <f>+VLOOKUP(H535,'Mapeo Ramos'!A:C,3,0)</f>
        <v>Autos Flotas</v>
      </c>
      <c r="AF535" t="str">
        <f>+VLOOKUP(AE535,'Mapeo Ramos'!C:D,2,0)</f>
        <v>Flotas</v>
      </c>
      <c r="AG535" t="str">
        <f>+VLOOKUP(X535,'Mapeo Ramos'!I:J,2,0)</f>
        <v>ALLIANZ</v>
      </c>
      <c r="AH535">
        <f t="shared" si="8"/>
        <v>1</v>
      </c>
    </row>
    <row r="536" spans="1:34" ht="12.75" customHeight="1">
      <c r="A536" s="2" t="s">
        <v>2613</v>
      </c>
      <c r="B536" s="2" t="s">
        <v>2614</v>
      </c>
      <c r="C536" s="2" t="s">
        <v>2615</v>
      </c>
      <c r="D536" s="2" t="s">
        <v>75</v>
      </c>
      <c r="E536" s="3">
        <v>46023</v>
      </c>
      <c r="F536" s="3">
        <v>46023</v>
      </c>
      <c r="G536" s="2" t="s">
        <v>1057</v>
      </c>
      <c r="H536" s="2" t="s">
        <v>349</v>
      </c>
      <c r="I536" s="2" t="s">
        <v>261</v>
      </c>
      <c r="J536" s="4">
        <v>388.88</v>
      </c>
      <c r="K536" t="s">
        <v>74</v>
      </c>
      <c r="L536" s="4">
        <v>46.67</v>
      </c>
      <c r="M536" t="s">
        <v>74</v>
      </c>
      <c r="N536" s="4">
        <v>46.67</v>
      </c>
      <c r="O536" t="s">
        <v>74</v>
      </c>
      <c r="P536" s="4">
        <v>0</v>
      </c>
      <c r="Q536" t="s">
        <v>74</v>
      </c>
      <c r="R536" s="2" t="s">
        <v>75</v>
      </c>
      <c r="S536" s="4" t="s">
        <v>76</v>
      </c>
      <c r="T536" t="s">
        <v>74</v>
      </c>
      <c r="U536" s="2" t="s">
        <v>77</v>
      </c>
      <c r="V536" s="2" t="s">
        <v>1447</v>
      </c>
      <c r="W536" s="2" t="s">
        <v>79</v>
      </c>
      <c r="X536" s="2" t="s">
        <v>300</v>
      </c>
      <c r="Y536" s="2" t="s">
        <v>119</v>
      </c>
      <c r="Z536" s="2" t="s">
        <v>81</v>
      </c>
      <c r="AA536" s="2" t="s">
        <v>535</v>
      </c>
      <c r="AB536" s="2" t="s">
        <v>1058</v>
      </c>
      <c r="AC536" s="2" t="s">
        <v>59</v>
      </c>
      <c r="AD536" s="2" t="s">
        <v>1059</v>
      </c>
      <c r="AE536" s="2" t="str">
        <f>+VLOOKUP(H536,'Mapeo Ramos'!A:C,3,0)</f>
        <v>Autos Flotas</v>
      </c>
      <c r="AF536" t="str">
        <f>+VLOOKUP(AE536,'Mapeo Ramos'!C:D,2,0)</f>
        <v>Flotas</v>
      </c>
      <c r="AG536" t="str">
        <f>+VLOOKUP(X536,'Mapeo Ramos'!I:J,2,0)</f>
        <v>ALLIANZ</v>
      </c>
      <c r="AH536">
        <f t="shared" si="8"/>
        <v>1</v>
      </c>
    </row>
    <row r="537" spans="1:34" ht="12.75" customHeight="1">
      <c r="A537" s="2" t="s">
        <v>2616</v>
      </c>
      <c r="B537" s="2" t="s">
        <v>2617</v>
      </c>
      <c r="C537" s="2" t="s">
        <v>2618</v>
      </c>
      <c r="D537" s="2" t="s">
        <v>75</v>
      </c>
      <c r="E537" s="3">
        <v>46023</v>
      </c>
      <c r="F537" s="3">
        <v>46023</v>
      </c>
      <c r="G537" s="2" t="s">
        <v>1057</v>
      </c>
      <c r="H537" s="2" t="s">
        <v>349</v>
      </c>
      <c r="I537" s="2" t="s">
        <v>261</v>
      </c>
      <c r="J537" s="4">
        <v>413.38</v>
      </c>
      <c r="K537" t="s">
        <v>74</v>
      </c>
      <c r="L537" s="4">
        <v>49.61</v>
      </c>
      <c r="M537" t="s">
        <v>74</v>
      </c>
      <c r="N537" s="4">
        <v>49.61</v>
      </c>
      <c r="O537" t="s">
        <v>74</v>
      </c>
      <c r="P537" s="4">
        <v>0</v>
      </c>
      <c r="Q537" t="s">
        <v>74</v>
      </c>
      <c r="R537" s="2" t="s">
        <v>75</v>
      </c>
      <c r="S537" s="4" t="s">
        <v>76</v>
      </c>
      <c r="T537" t="s">
        <v>74</v>
      </c>
      <c r="U537" s="2" t="s">
        <v>77</v>
      </c>
      <c r="V537" s="2" t="s">
        <v>1575</v>
      </c>
      <c r="W537" s="2" t="s">
        <v>79</v>
      </c>
      <c r="X537" s="2" t="s">
        <v>300</v>
      </c>
      <c r="Y537" s="2" t="s">
        <v>119</v>
      </c>
      <c r="Z537" s="2" t="s">
        <v>81</v>
      </c>
      <c r="AA537" s="2" t="s">
        <v>535</v>
      </c>
      <c r="AB537" s="2" t="s">
        <v>1058</v>
      </c>
      <c r="AC537" s="2" t="s">
        <v>59</v>
      </c>
      <c r="AD537" s="2" t="s">
        <v>1059</v>
      </c>
      <c r="AE537" s="2" t="str">
        <f>+VLOOKUP(H537,'Mapeo Ramos'!A:C,3,0)</f>
        <v>Autos Flotas</v>
      </c>
      <c r="AF537" t="str">
        <f>+VLOOKUP(AE537,'Mapeo Ramos'!C:D,2,0)</f>
        <v>Flotas</v>
      </c>
      <c r="AG537" t="str">
        <f>+VLOOKUP(X537,'Mapeo Ramos'!I:J,2,0)</f>
        <v>ALLIANZ</v>
      </c>
      <c r="AH537">
        <f t="shared" si="8"/>
        <v>1</v>
      </c>
    </row>
    <row r="538" spans="1:34" ht="12.75" customHeight="1">
      <c r="A538" s="2" t="s">
        <v>2619</v>
      </c>
      <c r="B538" s="2" t="s">
        <v>2620</v>
      </c>
      <c r="C538" s="2" t="s">
        <v>2621</v>
      </c>
      <c r="D538" s="2" t="s">
        <v>75</v>
      </c>
      <c r="E538" s="3">
        <v>46023</v>
      </c>
      <c r="F538" s="3">
        <v>46023</v>
      </c>
      <c r="G538" s="2" t="s">
        <v>1057</v>
      </c>
      <c r="H538" s="2" t="s">
        <v>349</v>
      </c>
      <c r="I538" s="2" t="s">
        <v>261</v>
      </c>
      <c r="J538" s="4">
        <v>2078.4</v>
      </c>
      <c r="K538" t="s">
        <v>74</v>
      </c>
      <c r="L538" s="4">
        <v>249.41</v>
      </c>
      <c r="M538" t="s">
        <v>74</v>
      </c>
      <c r="N538" s="4">
        <v>249.41</v>
      </c>
      <c r="O538" t="s">
        <v>74</v>
      </c>
      <c r="P538" s="4">
        <v>0</v>
      </c>
      <c r="Q538" t="s">
        <v>74</v>
      </c>
      <c r="R538" s="2" t="s">
        <v>75</v>
      </c>
      <c r="S538" s="4" t="s">
        <v>76</v>
      </c>
      <c r="T538" t="s">
        <v>74</v>
      </c>
      <c r="U538" s="2" t="s">
        <v>77</v>
      </c>
      <c r="V538" s="2" t="s">
        <v>1575</v>
      </c>
      <c r="W538" s="2" t="s">
        <v>79</v>
      </c>
      <c r="X538" s="2" t="s">
        <v>300</v>
      </c>
      <c r="Y538" s="2" t="s">
        <v>119</v>
      </c>
      <c r="Z538" s="2" t="s">
        <v>81</v>
      </c>
      <c r="AA538" s="2" t="s">
        <v>535</v>
      </c>
      <c r="AB538" s="2" t="s">
        <v>1058</v>
      </c>
      <c r="AC538" s="2" t="s">
        <v>59</v>
      </c>
      <c r="AD538" s="2" t="s">
        <v>1059</v>
      </c>
      <c r="AE538" s="2" t="str">
        <f>+VLOOKUP(H538,'Mapeo Ramos'!A:C,3,0)</f>
        <v>Autos Flotas</v>
      </c>
      <c r="AF538" t="str">
        <f>+VLOOKUP(AE538,'Mapeo Ramos'!C:D,2,0)</f>
        <v>Flotas</v>
      </c>
      <c r="AG538" t="str">
        <f>+VLOOKUP(X538,'Mapeo Ramos'!I:J,2,0)</f>
        <v>ALLIANZ</v>
      </c>
      <c r="AH538">
        <f t="shared" si="8"/>
        <v>1</v>
      </c>
    </row>
    <row r="539" spans="1:34" ht="12.75" customHeight="1">
      <c r="A539" s="2" t="s">
        <v>2622</v>
      </c>
      <c r="B539" s="2" t="s">
        <v>2623</v>
      </c>
      <c r="C539" s="2" t="s">
        <v>2624</v>
      </c>
      <c r="D539" s="2" t="s">
        <v>75</v>
      </c>
      <c r="E539" s="3">
        <v>46023</v>
      </c>
      <c r="F539" s="3">
        <v>46023</v>
      </c>
      <c r="G539" s="2" t="s">
        <v>1057</v>
      </c>
      <c r="H539" s="2" t="s">
        <v>349</v>
      </c>
      <c r="I539" s="2" t="s">
        <v>261</v>
      </c>
      <c r="J539" s="4">
        <v>413.38</v>
      </c>
      <c r="K539" t="s">
        <v>74</v>
      </c>
      <c r="L539" s="4">
        <v>49.61</v>
      </c>
      <c r="M539" t="s">
        <v>74</v>
      </c>
      <c r="N539" s="4">
        <v>49.61</v>
      </c>
      <c r="O539" t="s">
        <v>74</v>
      </c>
      <c r="P539" s="4">
        <v>0</v>
      </c>
      <c r="Q539" t="s">
        <v>74</v>
      </c>
      <c r="R539" s="2" t="s">
        <v>75</v>
      </c>
      <c r="S539" s="4" t="s">
        <v>76</v>
      </c>
      <c r="T539" t="s">
        <v>74</v>
      </c>
      <c r="U539" s="2" t="s">
        <v>77</v>
      </c>
      <c r="V539" s="2" t="s">
        <v>1575</v>
      </c>
      <c r="W539" s="2" t="s">
        <v>79</v>
      </c>
      <c r="X539" s="2" t="s">
        <v>300</v>
      </c>
      <c r="Y539" s="2" t="s">
        <v>119</v>
      </c>
      <c r="Z539" s="2" t="s">
        <v>81</v>
      </c>
      <c r="AA539" s="2" t="s">
        <v>535</v>
      </c>
      <c r="AB539" s="2" t="s">
        <v>1058</v>
      </c>
      <c r="AC539" s="2" t="s">
        <v>59</v>
      </c>
      <c r="AD539" s="2" t="s">
        <v>1059</v>
      </c>
      <c r="AE539" s="2" t="str">
        <f>+VLOOKUP(H539,'Mapeo Ramos'!A:C,3,0)</f>
        <v>Autos Flotas</v>
      </c>
      <c r="AF539" t="str">
        <f>+VLOOKUP(AE539,'Mapeo Ramos'!C:D,2,0)</f>
        <v>Flotas</v>
      </c>
      <c r="AG539" t="str">
        <f>+VLOOKUP(X539,'Mapeo Ramos'!I:J,2,0)</f>
        <v>ALLIANZ</v>
      </c>
      <c r="AH539">
        <f t="shared" si="8"/>
        <v>1</v>
      </c>
    </row>
    <row r="540" spans="1:34" ht="12.75" customHeight="1">
      <c r="A540" s="2" t="s">
        <v>2625</v>
      </c>
      <c r="B540" s="2" t="s">
        <v>2626</v>
      </c>
      <c r="C540" s="2" t="s">
        <v>2627</v>
      </c>
      <c r="D540" s="2" t="s">
        <v>75</v>
      </c>
      <c r="E540" s="3">
        <v>46023</v>
      </c>
      <c r="F540" s="3">
        <v>46023</v>
      </c>
      <c r="G540" s="2" t="s">
        <v>1057</v>
      </c>
      <c r="H540" s="2" t="s">
        <v>349</v>
      </c>
      <c r="I540" s="2" t="s">
        <v>261</v>
      </c>
      <c r="J540" s="4">
        <v>1358.57</v>
      </c>
      <c r="K540" t="s">
        <v>74</v>
      </c>
      <c r="L540" s="4">
        <v>163.03</v>
      </c>
      <c r="M540" t="s">
        <v>74</v>
      </c>
      <c r="N540" s="4">
        <v>163.03</v>
      </c>
      <c r="O540" t="s">
        <v>74</v>
      </c>
      <c r="P540" s="4">
        <v>0</v>
      </c>
      <c r="Q540" t="s">
        <v>74</v>
      </c>
      <c r="R540" s="2" t="s">
        <v>75</v>
      </c>
      <c r="S540" s="4" t="s">
        <v>76</v>
      </c>
      <c r="T540" t="s">
        <v>74</v>
      </c>
      <c r="U540" s="2" t="s">
        <v>77</v>
      </c>
      <c r="V540" s="2" t="s">
        <v>1575</v>
      </c>
      <c r="W540" s="2" t="s">
        <v>79</v>
      </c>
      <c r="X540" s="2" t="s">
        <v>300</v>
      </c>
      <c r="Y540" s="2" t="s">
        <v>119</v>
      </c>
      <c r="Z540" s="2" t="s">
        <v>81</v>
      </c>
      <c r="AA540" s="2" t="s">
        <v>535</v>
      </c>
      <c r="AB540" s="2" t="s">
        <v>1058</v>
      </c>
      <c r="AC540" s="2" t="s">
        <v>59</v>
      </c>
      <c r="AD540" s="2" t="s">
        <v>1059</v>
      </c>
      <c r="AE540" s="2" t="str">
        <f>+VLOOKUP(H540,'Mapeo Ramos'!A:C,3,0)</f>
        <v>Autos Flotas</v>
      </c>
      <c r="AF540" t="str">
        <f>+VLOOKUP(AE540,'Mapeo Ramos'!C:D,2,0)</f>
        <v>Flotas</v>
      </c>
      <c r="AG540" t="str">
        <f>+VLOOKUP(X540,'Mapeo Ramos'!I:J,2,0)</f>
        <v>ALLIANZ</v>
      </c>
      <c r="AH540">
        <f t="shared" si="8"/>
        <v>1</v>
      </c>
    </row>
    <row r="541" spans="1:34" ht="12.75" customHeight="1">
      <c r="A541" s="2" t="s">
        <v>2628</v>
      </c>
      <c r="B541" s="2" t="s">
        <v>2629</v>
      </c>
      <c r="C541" s="2" t="s">
        <v>2630</v>
      </c>
      <c r="D541" s="2" t="s">
        <v>75</v>
      </c>
      <c r="E541" s="3">
        <v>46023</v>
      </c>
      <c r="F541" s="3">
        <v>46023</v>
      </c>
      <c r="G541" s="2" t="s">
        <v>1057</v>
      </c>
      <c r="H541" s="2" t="s">
        <v>349</v>
      </c>
      <c r="I541" s="2" t="s">
        <v>261</v>
      </c>
      <c r="J541" s="4">
        <v>413.38</v>
      </c>
      <c r="K541" t="s">
        <v>74</v>
      </c>
      <c r="L541" s="4">
        <v>49.61</v>
      </c>
      <c r="M541" t="s">
        <v>74</v>
      </c>
      <c r="N541" s="4">
        <v>49.61</v>
      </c>
      <c r="O541" t="s">
        <v>74</v>
      </c>
      <c r="P541" s="4">
        <v>0</v>
      </c>
      <c r="Q541" t="s">
        <v>74</v>
      </c>
      <c r="R541" s="2" t="s">
        <v>75</v>
      </c>
      <c r="S541" s="4" t="s">
        <v>76</v>
      </c>
      <c r="T541" t="s">
        <v>74</v>
      </c>
      <c r="U541" s="2" t="s">
        <v>77</v>
      </c>
      <c r="V541" s="2" t="s">
        <v>1575</v>
      </c>
      <c r="W541" s="2" t="s">
        <v>79</v>
      </c>
      <c r="X541" s="2" t="s">
        <v>300</v>
      </c>
      <c r="Y541" s="2" t="s">
        <v>119</v>
      </c>
      <c r="Z541" s="2" t="s">
        <v>81</v>
      </c>
      <c r="AA541" s="2" t="s">
        <v>535</v>
      </c>
      <c r="AB541" s="2" t="s">
        <v>1058</v>
      </c>
      <c r="AC541" s="2" t="s">
        <v>59</v>
      </c>
      <c r="AD541" s="2" t="s">
        <v>1059</v>
      </c>
      <c r="AE541" s="2" t="str">
        <f>+VLOOKUP(H541,'Mapeo Ramos'!A:C,3,0)</f>
        <v>Autos Flotas</v>
      </c>
      <c r="AF541" t="str">
        <f>+VLOOKUP(AE541,'Mapeo Ramos'!C:D,2,0)</f>
        <v>Flotas</v>
      </c>
      <c r="AG541" t="str">
        <f>+VLOOKUP(X541,'Mapeo Ramos'!I:J,2,0)</f>
        <v>ALLIANZ</v>
      </c>
      <c r="AH541">
        <f t="shared" si="8"/>
        <v>1</v>
      </c>
    </row>
    <row r="542" spans="1:34" ht="12.75" customHeight="1">
      <c r="A542" s="2" t="s">
        <v>2631</v>
      </c>
      <c r="B542" s="2" t="s">
        <v>2632</v>
      </c>
      <c r="C542" s="2" t="s">
        <v>2633</v>
      </c>
      <c r="D542" s="2" t="s">
        <v>75</v>
      </c>
      <c r="E542" s="3">
        <v>46023</v>
      </c>
      <c r="F542" s="3">
        <v>46023</v>
      </c>
      <c r="G542" s="2" t="s">
        <v>1057</v>
      </c>
      <c r="H542" s="2" t="s">
        <v>349</v>
      </c>
      <c r="I542" s="2" t="s">
        <v>261</v>
      </c>
      <c r="J542" s="4">
        <v>1558.71</v>
      </c>
      <c r="K542" t="s">
        <v>74</v>
      </c>
      <c r="L542" s="4">
        <v>187.05</v>
      </c>
      <c r="M542" t="s">
        <v>74</v>
      </c>
      <c r="N542" s="4">
        <v>187.05</v>
      </c>
      <c r="O542" t="s">
        <v>74</v>
      </c>
      <c r="P542" s="4">
        <v>0</v>
      </c>
      <c r="Q542" t="s">
        <v>74</v>
      </c>
      <c r="R542" s="2" t="s">
        <v>75</v>
      </c>
      <c r="S542" s="4" t="s">
        <v>76</v>
      </c>
      <c r="T542" t="s">
        <v>74</v>
      </c>
      <c r="U542" s="2" t="s">
        <v>77</v>
      </c>
      <c r="V542" s="2" t="s">
        <v>1575</v>
      </c>
      <c r="W542" s="2" t="s">
        <v>79</v>
      </c>
      <c r="X542" s="2" t="s">
        <v>300</v>
      </c>
      <c r="Y542" s="2" t="s">
        <v>119</v>
      </c>
      <c r="Z542" s="2" t="s">
        <v>81</v>
      </c>
      <c r="AA542" s="2" t="s">
        <v>535</v>
      </c>
      <c r="AB542" s="2" t="s">
        <v>1058</v>
      </c>
      <c r="AC542" s="2" t="s">
        <v>59</v>
      </c>
      <c r="AD542" s="2" t="s">
        <v>1059</v>
      </c>
      <c r="AE542" s="2" t="str">
        <f>+VLOOKUP(H542,'Mapeo Ramos'!A:C,3,0)</f>
        <v>Autos Flotas</v>
      </c>
      <c r="AF542" t="str">
        <f>+VLOOKUP(AE542,'Mapeo Ramos'!C:D,2,0)</f>
        <v>Flotas</v>
      </c>
      <c r="AG542" t="str">
        <f>+VLOOKUP(X542,'Mapeo Ramos'!I:J,2,0)</f>
        <v>ALLIANZ</v>
      </c>
      <c r="AH542">
        <f t="shared" si="8"/>
        <v>1</v>
      </c>
    </row>
    <row r="543" spans="1:34" ht="12.75" customHeight="1">
      <c r="A543" s="2" t="s">
        <v>2634</v>
      </c>
      <c r="B543" s="2" t="s">
        <v>2635</v>
      </c>
      <c r="C543" s="2" t="s">
        <v>2636</v>
      </c>
      <c r="D543" s="2" t="s">
        <v>75</v>
      </c>
      <c r="E543" s="3">
        <v>46023</v>
      </c>
      <c r="F543" s="3">
        <v>46023</v>
      </c>
      <c r="G543" s="2" t="s">
        <v>1057</v>
      </c>
      <c r="H543" s="2" t="s">
        <v>349</v>
      </c>
      <c r="I543" s="2" t="s">
        <v>261</v>
      </c>
      <c r="J543" s="4">
        <v>274.22000000000003</v>
      </c>
      <c r="K543" t="s">
        <v>74</v>
      </c>
      <c r="L543" s="4">
        <v>32.909999999999997</v>
      </c>
      <c r="M543" t="s">
        <v>74</v>
      </c>
      <c r="N543" s="4">
        <v>32.909999999999997</v>
      </c>
      <c r="O543" t="s">
        <v>74</v>
      </c>
      <c r="P543" s="4">
        <v>0</v>
      </c>
      <c r="Q543" t="s">
        <v>74</v>
      </c>
      <c r="R543" s="2" t="s">
        <v>75</v>
      </c>
      <c r="S543" s="4" t="s">
        <v>76</v>
      </c>
      <c r="T543" t="s">
        <v>74</v>
      </c>
      <c r="U543" s="2" t="s">
        <v>77</v>
      </c>
      <c r="V543" s="2" t="s">
        <v>1575</v>
      </c>
      <c r="W543" s="2" t="s">
        <v>79</v>
      </c>
      <c r="X543" s="2" t="s">
        <v>300</v>
      </c>
      <c r="Y543" s="2" t="s">
        <v>119</v>
      </c>
      <c r="Z543" s="2" t="s">
        <v>81</v>
      </c>
      <c r="AA543" s="2" t="s">
        <v>535</v>
      </c>
      <c r="AB543" s="2" t="s">
        <v>1058</v>
      </c>
      <c r="AC543" s="2" t="s">
        <v>59</v>
      </c>
      <c r="AD543" s="2" t="s">
        <v>1059</v>
      </c>
      <c r="AE543" s="2" t="str">
        <f>+VLOOKUP(H543,'Mapeo Ramos'!A:C,3,0)</f>
        <v>Autos Flotas</v>
      </c>
      <c r="AF543" t="str">
        <f>+VLOOKUP(AE543,'Mapeo Ramos'!C:D,2,0)</f>
        <v>Flotas</v>
      </c>
      <c r="AG543" t="str">
        <f>+VLOOKUP(X543,'Mapeo Ramos'!I:J,2,0)</f>
        <v>ALLIANZ</v>
      </c>
      <c r="AH543">
        <f t="shared" si="8"/>
        <v>1</v>
      </c>
    </row>
    <row r="544" spans="1:34" ht="12.75" customHeight="1">
      <c r="A544" s="2" t="s">
        <v>2637</v>
      </c>
      <c r="B544" s="2" t="s">
        <v>2638</v>
      </c>
      <c r="C544" s="2" t="s">
        <v>2639</v>
      </c>
      <c r="D544" s="2" t="s">
        <v>75</v>
      </c>
      <c r="E544" s="3">
        <v>46023</v>
      </c>
      <c r="F544" s="3">
        <v>46023</v>
      </c>
      <c r="G544" s="2" t="s">
        <v>2640</v>
      </c>
      <c r="H544" s="2" t="s">
        <v>349</v>
      </c>
      <c r="I544" s="2" t="s">
        <v>261</v>
      </c>
      <c r="J544" s="4">
        <v>443.69</v>
      </c>
      <c r="K544" t="s">
        <v>74</v>
      </c>
      <c r="L544" s="4">
        <v>53.24</v>
      </c>
      <c r="M544" t="s">
        <v>74</v>
      </c>
      <c r="N544" s="4">
        <v>53.24</v>
      </c>
      <c r="O544" t="s">
        <v>74</v>
      </c>
      <c r="P544" s="4">
        <v>0</v>
      </c>
      <c r="Q544" t="s">
        <v>74</v>
      </c>
      <c r="R544" s="2" t="s">
        <v>75</v>
      </c>
      <c r="S544" s="4" t="s">
        <v>76</v>
      </c>
      <c r="T544" t="s">
        <v>74</v>
      </c>
      <c r="U544" s="2" t="s">
        <v>77</v>
      </c>
      <c r="V544" s="2" t="s">
        <v>1575</v>
      </c>
      <c r="W544" s="2" t="s">
        <v>79</v>
      </c>
      <c r="X544" s="2" t="s">
        <v>300</v>
      </c>
      <c r="Y544" s="2" t="s">
        <v>119</v>
      </c>
      <c r="Z544" s="2" t="s">
        <v>81</v>
      </c>
      <c r="AA544" s="2" t="s">
        <v>507</v>
      </c>
      <c r="AB544" s="2" t="s">
        <v>508</v>
      </c>
      <c r="AC544" s="2" t="s">
        <v>59</v>
      </c>
      <c r="AD544" s="2" t="s">
        <v>2641</v>
      </c>
      <c r="AE544" s="2" t="str">
        <f>+VLOOKUP(H544,'Mapeo Ramos'!A:C,3,0)</f>
        <v>Autos Flotas</v>
      </c>
      <c r="AF544" t="str">
        <f>+VLOOKUP(AE544,'Mapeo Ramos'!C:D,2,0)</f>
        <v>Flotas</v>
      </c>
      <c r="AG544" t="str">
        <f>+VLOOKUP(X544,'Mapeo Ramos'!I:J,2,0)</f>
        <v>ALLIANZ</v>
      </c>
      <c r="AH544">
        <f t="shared" si="8"/>
        <v>1</v>
      </c>
    </row>
    <row r="545" spans="1:34" ht="12.75" customHeight="1">
      <c r="A545" s="2" t="s">
        <v>2642</v>
      </c>
      <c r="B545" s="2" t="s">
        <v>2643</v>
      </c>
      <c r="C545" s="2" t="s">
        <v>2644</v>
      </c>
      <c r="D545" s="2" t="s">
        <v>75</v>
      </c>
      <c r="E545" s="3">
        <v>46023</v>
      </c>
      <c r="F545" s="3">
        <v>46023</v>
      </c>
      <c r="G545" s="2" t="s">
        <v>1057</v>
      </c>
      <c r="H545" s="2" t="s">
        <v>349</v>
      </c>
      <c r="I545" s="2" t="s">
        <v>261</v>
      </c>
      <c r="J545" s="4">
        <v>4219.2</v>
      </c>
      <c r="K545" t="s">
        <v>74</v>
      </c>
      <c r="L545" s="4">
        <v>506.3</v>
      </c>
      <c r="M545" t="s">
        <v>74</v>
      </c>
      <c r="N545" s="4">
        <v>506.3</v>
      </c>
      <c r="O545" t="s">
        <v>74</v>
      </c>
      <c r="P545" s="4">
        <v>0</v>
      </c>
      <c r="Q545" t="s">
        <v>74</v>
      </c>
      <c r="R545" s="2" t="s">
        <v>75</v>
      </c>
      <c r="S545" s="4" t="s">
        <v>76</v>
      </c>
      <c r="T545" t="s">
        <v>74</v>
      </c>
      <c r="U545" s="2" t="s">
        <v>77</v>
      </c>
      <c r="V545" s="2" t="s">
        <v>1575</v>
      </c>
      <c r="W545" s="2" t="s">
        <v>79</v>
      </c>
      <c r="X545" s="2" t="s">
        <v>300</v>
      </c>
      <c r="Y545" s="2" t="s">
        <v>119</v>
      </c>
      <c r="Z545" s="2" t="s">
        <v>81</v>
      </c>
      <c r="AA545" s="2" t="s">
        <v>535</v>
      </c>
      <c r="AB545" s="2" t="s">
        <v>1058</v>
      </c>
      <c r="AC545" s="2" t="s">
        <v>59</v>
      </c>
      <c r="AD545" s="2" t="s">
        <v>1059</v>
      </c>
      <c r="AE545" s="2" t="str">
        <f>+VLOOKUP(H545,'Mapeo Ramos'!A:C,3,0)</f>
        <v>Autos Flotas</v>
      </c>
      <c r="AF545" t="str">
        <f>+VLOOKUP(AE545,'Mapeo Ramos'!C:D,2,0)</f>
        <v>Flotas</v>
      </c>
      <c r="AG545" t="str">
        <f>+VLOOKUP(X545,'Mapeo Ramos'!I:J,2,0)</f>
        <v>ALLIANZ</v>
      </c>
      <c r="AH545">
        <f t="shared" si="8"/>
        <v>1</v>
      </c>
    </row>
    <row r="546" spans="1:34" ht="12.75" customHeight="1">
      <c r="A546" s="2" t="s">
        <v>2645</v>
      </c>
      <c r="B546" s="2" t="s">
        <v>2646</v>
      </c>
      <c r="C546" s="2" t="s">
        <v>2647</v>
      </c>
      <c r="D546" s="2" t="s">
        <v>75</v>
      </c>
      <c r="E546" s="3">
        <v>46023</v>
      </c>
      <c r="F546" s="3">
        <v>46023</v>
      </c>
      <c r="G546" s="2" t="s">
        <v>1057</v>
      </c>
      <c r="H546" s="2" t="s">
        <v>349</v>
      </c>
      <c r="I546" s="2" t="s">
        <v>261</v>
      </c>
      <c r="J546" s="4">
        <v>5884.55</v>
      </c>
      <c r="K546" t="s">
        <v>74</v>
      </c>
      <c r="L546" s="4">
        <v>706.15</v>
      </c>
      <c r="M546" t="s">
        <v>74</v>
      </c>
      <c r="N546" s="4">
        <v>706.15</v>
      </c>
      <c r="O546" t="s">
        <v>74</v>
      </c>
      <c r="P546" s="4">
        <v>0</v>
      </c>
      <c r="Q546" t="s">
        <v>74</v>
      </c>
      <c r="R546" s="2" t="s">
        <v>75</v>
      </c>
      <c r="S546" s="4" t="s">
        <v>76</v>
      </c>
      <c r="T546" t="s">
        <v>74</v>
      </c>
      <c r="U546" s="2" t="s">
        <v>77</v>
      </c>
      <c r="V546" s="2" t="s">
        <v>1575</v>
      </c>
      <c r="W546" s="2" t="s">
        <v>79</v>
      </c>
      <c r="X546" s="2" t="s">
        <v>300</v>
      </c>
      <c r="Y546" s="2" t="s">
        <v>119</v>
      </c>
      <c r="Z546" s="2" t="s">
        <v>81</v>
      </c>
      <c r="AA546" s="2" t="s">
        <v>535</v>
      </c>
      <c r="AB546" s="2" t="s">
        <v>1058</v>
      </c>
      <c r="AC546" s="2" t="s">
        <v>59</v>
      </c>
      <c r="AD546" s="2" t="s">
        <v>1059</v>
      </c>
      <c r="AE546" s="2" t="str">
        <f>+VLOOKUP(H546,'Mapeo Ramos'!A:C,3,0)</f>
        <v>Autos Flotas</v>
      </c>
      <c r="AF546" t="str">
        <f>+VLOOKUP(AE546,'Mapeo Ramos'!C:D,2,0)</f>
        <v>Flotas</v>
      </c>
      <c r="AG546" t="str">
        <f>+VLOOKUP(X546,'Mapeo Ramos'!I:J,2,0)</f>
        <v>ALLIANZ</v>
      </c>
      <c r="AH546">
        <f t="shared" si="8"/>
        <v>1</v>
      </c>
    </row>
    <row r="547" spans="1:34" ht="12.75" customHeight="1">
      <c r="A547" s="2" t="s">
        <v>2648</v>
      </c>
      <c r="B547" s="2" t="s">
        <v>2649</v>
      </c>
      <c r="C547" s="2" t="s">
        <v>2650</v>
      </c>
      <c r="D547" s="2" t="s">
        <v>75</v>
      </c>
      <c r="E547" s="3">
        <v>46023</v>
      </c>
      <c r="F547" s="3">
        <v>46023</v>
      </c>
      <c r="G547" s="2" t="s">
        <v>2651</v>
      </c>
      <c r="H547" s="2" t="s">
        <v>461</v>
      </c>
      <c r="I547" s="2" t="s">
        <v>261</v>
      </c>
      <c r="J547" s="4">
        <v>1468.41</v>
      </c>
      <c r="K547" t="s">
        <v>74</v>
      </c>
      <c r="L547" s="4">
        <v>176.21</v>
      </c>
      <c r="M547" t="s">
        <v>74</v>
      </c>
      <c r="N547" s="4">
        <v>176.21</v>
      </c>
      <c r="O547" t="s">
        <v>74</v>
      </c>
      <c r="P547" s="4">
        <v>0</v>
      </c>
      <c r="Q547" t="s">
        <v>74</v>
      </c>
      <c r="R547" s="2" t="s">
        <v>75</v>
      </c>
      <c r="S547" s="4" t="s">
        <v>76</v>
      </c>
      <c r="T547" t="s">
        <v>74</v>
      </c>
      <c r="U547" s="2" t="s">
        <v>77</v>
      </c>
      <c r="V547" s="2" t="s">
        <v>1575</v>
      </c>
      <c r="W547" s="2" t="s">
        <v>79</v>
      </c>
      <c r="X547" s="2" t="s">
        <v>300</v>
      </c>
      <c r="Y547" s="2" t="s">
        <v>119</v>
      </c>
      <c r="Z547" s="2" t="s">
        <v>81</v>
      </c>
      <c r="AA547" s="2" t="s">
        <v>568</v>
      </c>
      <c r="AB547" s="2" t="s">
        <v>83</v>
      </c>
      <c r="AC547" s="2" t="s">
        <v>168</v>
      </c>
      <c r="AD547" s="2" t="s">
        <v>2652</v>
      </c>
      <c r="AE547" s="2" t="str">
        <f>+VLOOKUP(H547,'Mapeo Ramos'!A:C,3,0)</f>
        <v>Autos Flotas</v>
      </c>
      <c r="AF547" t="str">
        <f>+VLOOKUP(AE547,'Mapeo Ramos'!C:D,2,0)</f>
        <v>Flotas</v>
      </c>
      <c r="AG547" t="str">
        <f>+VLOOKUP(X547,'Mapeo Ramos'!I:J,2,0)</f>
        <v>ALLIANZ</v>
      </c>
      <c r="AH547">
        <f t="shared" si="8"/>
        <v>1</v>
      </c>
    </row>
    <row r="548" spans="1:34" ht="12.75" customHeight="1">
      <c r="A548" s="2" t="s">
        <v>2653</v>
      </c>
      <c r="B548" s="2" t="s">
        <v>2654</v>
      </c>
      <c r="C548" s="2" t="s">
        <v>2655</v>
      </c>
      <c r="D548" s="2" t="s">
        <v>75</v>
      </c>
      <c r="E548" s="3">
        <v>46023</v>
      </c>
      <c r="F548" s="3">
        <v>46023</v>
      </c>
      <c r="G548" s="2" t="s">
        <v>2588</v>
      </c>
      <c r="H548" s="2" t="s">
        <v>2136</v>
      </c>
      <c r="I548" s="2" t="s">
        <v>119</v>
      </c>
      <c r="J548" s="4">
        <v>141.38</v>
      </c>
      <c r="K548" t="s">
        <v>74</v>
      </c>
      <c r="L548" s="4">
        <v>16.97</v>
      </c>
      <c r="M548" t="s">
        <v>74</v>
      </c>
      <c r="N548" s="4">
        <v>16.97</v>
      </c>
      <c r="O548" t="s">
        <v>74</v>
      </c>
      <c r="P548" s="4">
        <v>0</v>
      </c>
      <c r="Q548" t="s">
        <v>74</v>
      </c>
      <c r="R548" s="2" t="s">
        <v>75</v>
      </c>
      <c r="S548" s="4" t="s">
        <v>76</v>
      </c>
      <c r="T548" t="s">
        <v>74</v>
      </c>
      <c r="U548" s="2" t="s">
        <v>77</v>
      </c>
      <c r="V548" s="2" t="s">
        <v>1447</v>
      </c>
      <c r="W548" s="2" t="s">
        <v>79</v>
      </c>
      <c r="X548" s="2" t="s">
        <v>150</v>
      </c>
      <c r="Y548" s="2" t="s">
        <v>119</v>
      </c>
      <c r="Z548" s="2" t="s">
        <v>81</v>
      </c>
      <c r="AA548" s="2" t="s">
        <v>230</v>
      </c>
      <c r="AB548" s="2" t="s">
        <v>83</v>
      </c>
      <c r="AC548" s="2" t="s">
        <v>59</v>
      </c>
      <c r="AD548" s="2" t="s">
        <v>2589</v>
      </c>
      <c r="AE548" s="2" t="str">
        <f>+VLOOKUP(H548,'Mapeo Ramos'!A:C,3,0)</f>
        <v>Autos Cat. 2</v>
      </c>
      <c r="AF548" t="str">
        <f>+VLOOKUP(AE548,'Mapeo Ramos'!C:D,2,0)</f>
        <v>Flotas</v>
      </c>
      <c r="AG548" t="str">
        <f>+VLOOKUP(X548,'Mapeo Ramos'!I:J,2,0)</f>
        <v>MAPFRE</v>
      </c>
      <c r="AH548">
        <f t="shared" si="8"/>
        <v>1</v>
      </c>
    </row>
    <row r="549" spans="1:34" ht="12.75" customHeight="1">
      <c r="A549" s="2" t="s">
        <v>2656</v>
      </c>
      <c r="B549" s="2" t="s">
        <v>2657</v>
      </c>
      <c r="C549" s="2" t="s">
        <v>2658</v>
      </c>
      <c r="D549" s="2" t="s">
        <v>75</v>
      </c>
      <c r="E549" s="3">
        <v>46023</v>
      </c>
      <c r="F549" s="3">
        <v>46023</v>
      </c>
      <c r="G549" s="2" t="s">
        <v>2659</v>
      </c>
      <c r="H549" s="2" t="s">
        <v>2660</v>
      </c>
      <c r="I549" s="2" t="s">
        <v>197</v>
      </c>
      <c r="J549" s="4">
        <v>241.57</v>
      </c>
      <c r="K549" t="s">
        <v>74</v>
      </c>
      <c r="L549" s="4">
        <v>48.32</v>
      </c>
      <c r="M549" t="s">
        <v>74</v>
      </c>
      <c r="N549" s="4">
        <v>48.32</v>
      </c>
      <c r="O549" t="s">
        <v>74</v>
      </c>
      <c r="P549" s="4">
        <v>0</v>
      </c>
      <c r="Q549" t="s">
        <v>74</v>
      </c>
      <c r="R549" s="2" t="s">
        <v>75</v>
      </c>
      <c r="S549" s="4" t="s">
        <v>76</v>
      </c>
      <c r="T549" t="s">
        <v>74</v>
      </c>
      <c r="U549" s="2" t="s">
        <v>77</v>
      </c>
      <c r="V549" s="2" t="s">
        <v>1447</v>
      </c>
      <c r="W549" s="2" t="s">
        <v>79</v>
      </c>
      <c r="X549" s="2" t="s">
        <v>150</v>
      </c>
      <c r="Y549" s="2" t="s">
        <v>197</v>
      </c>
      <c r="Z549" s="2" t="s">
        <v>81</v>
      </c>
      <c r="AA549" s="2" t="s">
        <v>568</v>
      </c>
      <c r="AB549" s="2" t="s">
        <v>83</v>
      </c>
      <c r="AC549" s="2" t="s">
        <v>59</v>
      </c>
      <c r="AD549" s="2" t="s">
        <v>2661</v>
      </c>
      <c r="AE549" s="2" t="str">
        <f>+VLOOKUP(H549,'Mapeo Ramos'!A:C,3,0)</f>
        <v>Accidentes Colectivo</v>
      </c>
      <c r="AF549" t="str">
        <f>+VLOOKUP(AE549,'Mapeo Ramos'!C:D,2,0)</f>
        <v>Seguros Personales (No Vida) Colectivos</v>
      </c>
      <c r="AG549" t="str">
        <f>+VLOOKUP(X549,'Mapeo Ramos'!I:J,2,0)</f>
        <v>MAPFRE</v>
      </c>
      <c r="AH549">
        <f t="shared" si="8"/>
        <v>1</v>
      </c>
    </row>
    <row r="550" spans="1:34" ht="12.75" customHeight="1">
      <c r="A550" s="2" t="s">
        <v>2662</v>
      </c>
      <c r="B550" s="2" t="s">
        <v>2663</v>
      </c>
      <c r="C550" s="2" t="s">
        <v>2664</v>
      </c>
      <c r="D550" s="2" t="s">
        <v>75</v>
      </c>
      <c r="E550" s="3">
        <v>46023</v>
      </c>
      <c r="F550" s="3">
        <v>46023</v>
      </c>
      <c r="G550" s="2" t="s">
        <v>2659</v>
      </c>
      <c r="H550" s="2" t="s">
        <v>2660</v>
      </c>
      <c r="I550" s="2" t="s">
        <v>197</v>
      </c>
      <c r="J550" s="4">
        <v>1455.32</v>
      </c>
      <c r="K550" t="s">
        <v>74</v>
      </c>
      <c r="L550" s="4">
        <v>291.07</v>
      </c>
      <c r="M550" t="s">
        <v>74</v>
      </c>
      <c r="N550" s="4">
        <v>291.07</v>
      </c>
      <c r="O550" t="s">
        <v>74</v>
      </c>
      <c r="P550" s="4">
        <v>0</v>
      </c>
      <c r="Q550" t="s">
        <v>74</v>
      </c>
      <c r="R550" s="2" t="s">
        <v>75</v>
      </c>
      <c r="S550" s="4" t="s">
        <v>76</v>
      </c>
      <c r="T550" t="s">
        <v>74</v>
      </c>
      <c r="U550" s="2" t="s">
        <v>77</v>
      </c>
      <c r="V550" s="2" t="s">
        <v>1447</v>
      </c>
      <c r="W550" s="2" t="s">
        <v>79</v>
      </c>
      <c r="X550" s="2" t="s">
        <v>150</v>
      </c>
      <c r="Y550" s="2" t="s">
        <v>197</v>
      </c>
      <c r="Z550" s="2" t="s">
        <v>81</v>
      </c>
      <c r="AA550" s="2" t="s">
        <v>568</v>
      </c>
      <c r="AB550" s="2" t="s">
        <v>83</v>
      </c>
      <c r="AC550" s="2" t="s">
        <v>59</v>
      </c>
      <c r="AD550" s="2" t="s">
        <v>2661</v>
      </c>
      <c r="AE550" s="2" t="str">
        <f>+VLOOKUP(H550,'Mapeo Ramos'!A:C,3,0)</f>
        <v>Accidentes Colectivo</v>
      </c>
      <c r="AF550" t="str">
        <f>+VLOOKUP(AE550,'Mapeo Ramos'!C:D,2,0)</f>
        <v>Seguros Personales (No Vida) Colectivos</v>
      </c>
      <c r="AG550" t="str">
        <f>+VLOOKUP(X550,'Mapeo Ramos'!I:J,2,0)</f>
        <v>MAPFRE</v>
      </c>
      <c r="AH550">
        <f t="shared" si="8"/>
        <v>1</v>
      </c>
    </row>
    <row r="551" spans="1:34" ht="12.75" customHeight="1">
      <c r="A551" s="2" t="s">
        <v>2665</v>
      </c>
      <c r="B551" s="2" t="s">
        <v>2666</v>
      </c>
      <c r="C551" s="2" t="s">
        <v>2667</v>
      </c>
      <c r="D551" s="2" t="s">
        <v>75</v>
      </c>
      <c r="E551" s="3">
        <v>46023</v>
      </c>
      <c r="F551" s="3">
        <v>46023</v>
      </c>
      <c r="G551" s="2" t="s">
        <v>2668</v>
      </c>
      <c r="H551" s="2" t="s">
        <v>229</v>
      </c>
      <c r="I551" s="2" t="s">
        <v>119</v>
      </c>
      <c r="J551" s="4">
        <v>1159.02</v>
      </c>
      <c r="K551" t="s">
        <v>74</v>
      </c>
      <c r="L551" s="4">
        <v>139.09</v>
      </c>
      <c r="M551" t="s">
        <v>74</v>
      </c>
      <c r="N551" s="4">
        <v>139.09</v>
      </c>
      <c r="O551" t="s">
        <v>74</v>
      </c>
      <c r="P551" s="4">
        <v>0</v>
      </c>
      <c r="Q551" t="s">
        <v>74</v>
      </c>
      <c r="R551" s="2" t="s">
        <v>75</v>
      </c>
      <c r="S551" s="4" t="s">
        <v>76</v>
      </c>
      <c r="T551" t="s">
        <v>74</v>
      </c>
      <c r="U551" s="2" t="s">
        <v>77</v>
      </c>
      <c r="V551" s="2" t="s">
        <v>1447</v>
      </c>
      <c r="W551" s="2" t="s">
        <v>79</v>
      </c>
      <c r="X551" s="2" t="s">
        <v>150</v>
      </c>
      <c r="Y551" s="2" t="s">
        <v>119</v>
      </c>
      <c r="Z551" s="2" t="s">
        <v>81</v>
      </c>
      <c r="AA551" s="2" t="s">
        <v>2669</v>
      </c>
      <c r="AB551" s="2" t="s">
        <v>2670</v>
      </c>
      <c r="AC551" s="2" t="s">
        <v>59</v>
      </c>
      <c r="AD551" s="2" t="s">
        <v>2671</v>
      </c>
      <c r="AE551" s="2" t="str">
        <f>+VLOOKUP(H551,'Mapeo Ramos'!A:C,3,0)</f>
        <v>Autos Cat. 1</v>
      </c>
      <c r="AF551" t="str">
        <f>+VLOOKUP(AE551,'Mapeo Ramos'!C:D,2,0)</f>
        <v>Autos</v>
      </c>
      <c r="AG551" t="str">
        <f>+VLOOKUP(X551,'Mapeo Ramos'!I:J,2,0)</f>
        <v>MAPFRE</v>
      </c>
      <c r="AH551">
        <f t="shared" si="8"/>
        <v>1</v>
      </c>
    </row>
    <row r="552" spans="1:34" ht="12.75" customHeight="1">
      <c r="A552" s="2" t="s">
        <v>2672</v>
      </c>
      <c r="B552" s="2" t="s">
        <v>2673</v>
      </c>
      <c r="C552" s="2" t="s">
        <v>2674</v>
      </c>
      <c r="D552" s="2" t="s">
        <v>75</v>
      </c>
      <c r="E552" s="3">
        <v>46023</v>
      </c>
      <c r="F552" s="3">
        <v>46027</v>
      </c>
      <c r="G552" s="2" t="s">
        <v>2016</v>
      </c>
      <c r="H552" s="2" t="s">
        <v>2584</v>
      </c>
      <c r="I552" s="2" t="s">
        <v>286</v>
      </c>
      <c r="J552" s="4">
        <v>776.23</v>
      </c>
      <c r="K552" t="s">
        <v>74</v>
      </c>
      <c r="L552" s="4">
        <v>151.37</v>
      </c>
      <c r="M552" t="s">
        <v>74</v>
      </c>
      <c r="N552" s="4">
        <v>151.37</v>
      </c>
      <c r="O552" t="s">
        <v>74</v>
      </c>
      <c r="P552" s="4">
        <v>0</v>
      </c>
      <c r="Q552" t="s">
        <v>74</v>
      </c>
      <c r="R552" s="2" t="s">
        <v>75</v>
      </c>
      <c r="S552" s="4" t="s">
        <v>76</v>
      </c>
      <c r="T552" t="s">
        <v>74</v>
      </c>
      <c r="U552" s="2" t="s">
        <v>77</v>
      </c>
      <c r="V552" s="2" t="s">
        <v>1447</v>
      </c>
      <c r="W552" s="2" t="s">
        <v>79</v>
      </c>
      <c r="X552" s="2" t="s">
        <v>150</v>
      </c>
      <c r="Y552" s="2" t="s">
        <v>286</v>
      </c>
      <c r="Z552" s="2" t="s">
        <v>81</v>
      </c>
      <c r="AA552" s="2" t="s">
        <v>1167</v>
      </c>
      <c r="AB552" s="2" t="s">
        <v>83</v>
      </c>
      <c r="AC552" s="2" t="s">
        <v>168</v>
      </c>
      <c r="AD552" s="2" t="s">
        <v>2018</v>
      </c>
      <c r="AE552" s="2" t="str">
        <f>+VLOOKUP(H552,'Mapeo Ramos'!A:C,3,0)</f>
        <v>Avería Maquinaria</v>
      </c>
      <c r="AF552" t="str">
        <f>+VLOOKUP(AE552,'Mapeo Ramos'!C:D,2,0)</f>
        <v>Ingeniería</v>
      </c>
      <c r="AG552" t="str">
        <f>+VLOOKUP(X552,'Mapeo Ramos'!I:J,2,0)</f>
        <v>MAPFRE</v>
      </c>
      <c r="AH552">
        <f t="shared" si="8"/>
        <v>1</v>
      </c>
    </row>
    <row r="553" spans="1:34" ht="12.75" customHeight="1">
      <c r="A553" s="2" t="s">
        <v>2675</v>
      </c>
      <c r="B553" s="2" t="s">
        <v>2676</v>
      </c>
      <c r="C553" s="2" t="s">
        <v>2677</v>
      </c>
      <c r="D553" s="2" t="s">
        <v>75</v>
      </c>
      <c r="E553" s="3">
        <v>46023</v>
      </c>
      <c r="F553" s="3">
        <v>46023</v>
      </c>
      <c r="G553" s="2" t="s">
        <v>2588</v>
      </c>
      <c r="H553" s="2" t="s">
        <v>2584</v>
      </c>
      <c r="I553" s="2" t="s">
        <v>286</v>
      </c>
      <c r="J553" s="4">
        <v>489.91</v>
      </c>
      <c r="K553" t="s">
        <v>74</v>
      </c>
      <c r="L553" s="4">
        <v>85.73</v>
      </c>
      <c r="M553" t="s">
        <v>74</v>
      </c>
      <c r="N553" s="4">
        <v>85.73</v>
      </c>
      <c r="O553" t="s">
        <v>74</v>
      </c>
      <c r="P553" s="4">
        <v>0</v>
      </c>
      <c r="Q553" t="s">
        <v>74</v>
      </c>
      <c r="R553" s="2" t="s">
        <v>75</v>
      </c>
      <c r="S553" s="4" t="s">
        <v>76</v>
      </c>
      <c r="T553" t="s">
        <v>74</v>
      </c>
      <c r="U553" s="2" t="s">
        <v>77</v>
      </c>
      <c r="V553" s="2" t="s">
        <v>1447</v>
      </c>
      <c r="W553" s="2" t="s">
        <v>79</v>
      </c>
      <c r="X553" s="2" t="s">
        <v>150</v>
      </c>
      <c r="Y553" s="2" t="s">
        <v>286</v>
      </c>
      <c r="Z553" s="2" t="s">
        <v>81</v>
      </c>
      <c r="AA553" s="2" t="s">
        <v>230</v>
      </c>
      <c r="AB553" s="2" t="s">
        <v>83</v>
      </c>
      <c r="AC553" s="2" t="s">
        <v>59</v>
      </c>
      <c r="AD553" s="2" t="s">
        <v>2589</v>
      </c>
      <c r="AE553" s="2" t="str">
        <f>+VLOOKUP(H553,'Mapeo Ramos'!A:C,3,0)</f>
        <v>Avería Maquinaria</v>
      </c>
      <c r="AF553" t="str">
        <f>+VLOOKUP(AE553,'Mapeo Ramos'!C:D,2,0)</f>
        <v>Ingeniería</v>
      </c>
      <c r="AG553" t="str">
        <f>+VLOOKUP(X553,'Mapeo Ramos'!I:J,2,0)</f>
        <v>MAPFRE</v>
      </c>
      <c r="AH553">
        <f t="shared" si="8"/>
        <v>1</v>
      </c>
    </row>
    <row r="554" spans="1:34" ht="12.75" customHeight="1">
      <c r="A554" s="2" t="s">
        <v>2678</v>
      </c>
      <c r="B554" s="2" t="s">
        <v>2679</v>
      </c>
      <c r="C554" s="2" t="s">
        <v>2680</v>
      </c>
      <c r="D554" s="2" t="s">
        <v>75</v>
      </c>
      <c r="E554" s="3">
        <v>46023</v>
      </c>
      <c r="F554" s="3">
        <v>46023</v>
      </c>
      <c r="G554" s="2" t="s">
        <v>2125</v>
      </c>
      <c r="H554" s="2" t="s">
        <v>2660</v>
      </c>
      <c r="I554" s="2" t="s">
        <v>197</v>
      </c>
      <c r="J554" s="4">
        <v>2351.5500000000002</v>
      </c>
      <c r="K554" t="s">
        <v>74</v>
      </c>
      <c r="L554" s="4">
        <v>470.32</v>
      </c>
      <c r="M554" t="s">
        <v>74</v>
      </c>
      <c r="N554" s="4">
        <v>470.32</v>
      </c>
      <c r="O554" t="s">
        <v>74</v>
      </c>
      <c r="P554" s="4">
        <v>0</v>
      </c>
      <c r="Q554" t="s">
        <v>74</v>
      </c>
      <c r="R554" s="2" t="s">
        <v>75</v>
      </c>
      <c r="S554" s="4" t="s">
        <v>76</v>
      </c>
      <c r="T554" t="s">
        <v>74</v>
      </c>
      <c r="U554" s="2" t="s">
        <v>77</v>
      </c>
      <c r="V554" s="2" t="s">
        <v>1447</v>
      </c>
      <c r="W554" s="2" t="s">
        <v>79</v>
      </c>
      <c r="X554" s="2" t="s">
        <v>150</v>
      </c>
      <c r="Y554" s="2" t="s">
        <v>197</v>
      </c>
      <c r="Z554" s="2" t="s">
        <v>81</v>
      </c>
      <c r="AA554" s="2" t="s">
        <v>482</v>
      </c>
      <c r="AB554" s="2" t="s">
        <v>483</v>
      </c>
      <c r="AC554" s="2" t="s">
        <v>59</v>
      </c>
      <c r="AD554" s="2" t="s">
        <v>2126</v>
      </c>
      <c r="AE554" s="2" t="str">
        <f>+VLOOKUP(H554,'Mapeo Ramos'!A:C,3,0)</f>
        <v>Accidentes Colectivo</v>
      </c>
      <c r="AF554" t="str">
        <f>+VLOOKUP(AE554,'Mapeo Ramos'!C:D,2,0)</f>
        <v>Seguros Personales (No Vida) Colectivos</v>
      </c>
      <c r="AG554" t="str">
        <f>+VLOOKUP(X554,'Mapeo Ramos'!I:J,2,0)</f>
        <v>MAPFRE</v>
      </c>
      <c r="AH554">
        <f t="shared" si="8"/>
        <v>1</v>
      </c>
    </row>
    <row r="555" spans="1:34" ht="12.75" customHeight="1">
      <c r="A555" s="2" t="s">
        <v>2681</v>
      </c>
      <c r="B555" s="2" t="s">
        <v>2682</v>
      </c>
      <c r="C555" s="2" t="s">
        <v>2683</v>
      </c>
      <c r="D555" s="2" t="s">
        <v>75</v>
      </c>
      <c r="E555" s="3">
        <v>46023</v>
      </c>
      <c r="F555" s="3">
        <v>46023</v>
      </c>
      <c r="G555" s="2" t="s">
        <v>2659</v>
      </c>
      <c r="H555" s="2" t="s">
        <v>2660</v>
      </c>
      <c r="I555" s="2" t="s">
        <v>197</v>
      </c>
      <c r="J555" s="4">
        <v>67.55</v>
      </c>
      <c r="K555" t="s">
        <v>74</v>
      </c>
      <c r="L555" s="4">
        <v>13.51</v>
      </c>
      <c r="M555" t="s">
        <v>74</v>
      </c>
      <c r="N555" s="4">
        <v>13.51</v>
      </c>
      <c r="O555" t="s">
        <v>74</v>
      </c>
      <c r="P555" s="4">
        <v>0</v>
      </c>
      <c r="Q555" t="s">
        <v>74</v>
      </c>
      <c r="R555" s="2" t="s">
        <v>75</v>
      </c>
      <c r="S555" s="4" t="s">
        <v>76</v>
      </c>
      <c r="T555" t="s">
        <v>74</v>
      </c>
      <c r="U555" s="2" t="s">
        <v>77</v>
      </c>
      <c r="V555" s="2" t="s">
        <v>1447</v>
      </c>
      <c r="W555" s="2" t="s">
        <v>79</v>
      </c>
      <c r="X555" s="2" t="s">
        <v>150</v>
      </c>
      <c r="Y555" s="2" t="s">
        <v>197</v>
      </c>
      <c r="Z555" s="2" t="s">
        <v>81</v>
      </c>
      <c r="AA555" s="2" t="s">
        <v>568</v>
      </c>
      <c r="AB555" s="2" t="s">
        <v>83</v>
      </c>
      <c r="AC555" s="2" t="s">
        <v>59</v>
      </c>
      <c r="AD555" s="2" t="s">
        <v>2661</v>
      </c>
      <c r="AE555" s="2" t="str">
        <f>+VLOOKUP(H555,'Mapeo Ramos'!A:C,3,0)</f>
        <v>Accidentes Colectivo</v>
      </c>
      <c r="AF555" t="str">
        <f>+VLOOKUP(AE555,'Mapeo Ramos'!C:D,2,0)</f>
        <v>Seguros Personales (No Vida) Colectivos</v>
      </c>
      <c r="AG555" t="str">
        <f>+VLOOKUP(X555,'Mapeo Ramos'!I:J,2,0)</f>
        <v>MAPFRE</v>
      </c>
      <c r="AH555">
        <f t="shared" si="8"/>
        <v>1</v>
      </c>
    </row>
    <row r="556" spans="1:34" ht="12.75" customHeight="1">
      <c r="A556" s="2" t="s">
        <v>2684</v>
      </c>
      <c r="B556" s="2" t="s">
        <v>2685</v>
      </c>
      <c r="C556" s="2" t="s">
        <v>2686</v>
      </c>
      <c r="D556" s="2" t="s">
        <v>75</v>
      </c>
      <c r="E556" s="3">
        <v>46023</v>
      </c>
      <c r="F556" s="3">
        <v>46023</v>
      </c>
      <c r="G556" s="2" t="s">
        <v>2659</v>
      </c>
      <c r="H556" s="2" t="s">
        <v>2660</v>
      </c>
      <c r="I556" s="2" t="s">
        <v>197</v>
      </c>
      <c r="J556" s="4">
        <v>309.99</v>
      </c>
      <c r="K556" t="s">
        <v>74</v>
      </c>
      <c r="L556" s="4">
        <v>62.01</v>
      </c>
      <c r="M556" t="s">
        <v>74</v>
      </c>
      <c r="N556" s="4">
        <v>62.01</v>
      </c>
      <c r="O556" t="s">
        <v>74</v>
      </c>
      <c r="P556" s="4">
        <v>0</v>
      </c>
      <c r="Q556" t="s">
        <v>74</v>
      </c>
      <c r="R556" s="2" t="s">
        <v>75</v>
      </c>
      <c r="S556" s="4" t="s">
        <v>76</v>
      </c>
      <c r="T556" t="s">
        <v>74</v>
      </c>
      <c r="U556" s="2" t="s">
        <v>77</v>
      </c>
      <c r="V556" s="2" t="s">
        <v>1447</v>
      </c>
      <c r="W556" s="2" t="s">
        <v>79</v>
      </c>
      <c r="X556" s="2" t="s">
        <v>150</v>
      </c>
      <c r="Y556" s="2" t="s">
        <v>197</v>
      </c>
      <c r="Z556" s="2" t="s">
        <v>81</v>
      </c>
      <c r="AA556" s="2" t="s">
        <v>568</v>
      </c>
      <c r="AB556" s="2" t="s">
        <v>83</v>
      </c>
      <c r="AC556" s="2" t="s">
        <v>59</v>
      </c>
      <c r="AD556" s="2" t="s">
        <v>2661</v>
      </c>
      <c r="AE556" s="2" t="str">
        <f>+VLOOKUP(H556,'Mapeo Ramos'!A:C,3,0)</f>
        <v>Accidentes Colectivo</v>
      </c>
      <c r="AF556" t="str">
        <f>+VLOOKUP(AE556,'Mapeo Ramos'!C:D,2,0)</f>
        <v>Seguros Personales (No Vida) Colectivos</v>
      </c>
      <c r="AG556" t="str">
        <f>+VLOOKUP(X556,'Mapeo Ramos'!I:J,2,0)</f>
        <v>MAPFRE</v>
      </c>
      <c r="AH556">
        <f t="shared" si="8"/>
        <v>1</v>
      </c>
    </row>
    <row r="557" spans="1:34" ht="12.75" customHeight="1">
      <c r="A557" s="2" t="s">
        <v>2687</v>
      </c>
      <c r="B557" s="2" t="s">
        <v>2688</v>
      </c>
      <c r="C557" s="2" t="s">
        <v>2689</v>
      </c>
      <c r="D557" s="2" t="s">
        <v>75</v>
      </c>
      <c r="E557" s="3">
        <v>46023</v>
      </c>
      <c r="F557" s="3">
        <v>46023</v>
      </c>
      <c r="G557" s="2" t="s">
        <v>2659</v>
      </c>
      <c r="H557" s="2" t="s">
        <v>2660</v>
      </c>
      <c r="I557" s="2" t="s">
        <v>197</v>
      </c>
      <c r="J557" s="4">
        <v>464.7</v>
      </c>
      <c r="K557" t="s">
        <v>74</v>
      </c>
      <c r="L557" s="4">
        <v>92.94</v>
      </c>
      <c r="M557" t="s">
        <v>74</v>
      </c>
      <c r="N557" s="4">
        <v>92.94</v>
      </c>
      <c r="O557" t="s">
        <v>74</v>
      </c>
      <c r="P557" s="4">
        <v>0</v>
      </c>
      <c r="Q557" t="s">
        <v>74</v>
      </c>
      <c r="R557" s="2" t="s">
        <v>75</v>
      </c>
      <c r="S557" s="4" t="s">
        <v>76</v>
      </c>
      <c r="T557" t="s">
        <v>74</v>
      </c>
      <c r="U557" s="2" t="s">
        <v>77</v>
      </c>
      <c r="V557" s="2" t="s">
        <v>1447</v>
      </c>
      <c r="W557" s="2" t="s">
        <v>79</v>
      </c>
      <c r="X557" s="2" t="s">
        <v>150</v>
      </c>
      <c r="Y557" s="2" t="s">
        <v>197</v>
      </c>
      <c r="Z557" s="2" t="s">
        <v>81</v>
      </c>
      <c r="AA557" s="2" t="s">
        <v>568</v>
      </c>
      <c r="AB557" s="2" t="s">
        <v>83</v>
      </c>
      <c r="AC557" s="2" t="s">
        <v>59</v>
      </c>
      <c r="AD557" s="2" t="s">
        <v>2661</v>
      </c>
      <c r="AE557" s="2" t="str">
        <f>+VLOOKUP(H557,'Mapeo Ramos'!A:C,3,0)</f>
        <v>Accidentes Colectivo</v>
      </c>
      <c r="AF557" t="str">
        <f>+VLOOKUP(AE557,'Mapeo Ramos'!C:D,2,0)</f>
        <v>Seguros Personales (No Vida) Colectivos</v>
      </c>
      <c r="AG557" t="str">
        <f>+VLOOKUP(X557,'Mapeo Ramos'!I:J,2,0)</f>
        <v>MAPFRE</v>
      </c>
      <c r="AH557">
        <f t="shared" si="8"/>
        <v>1</v>
      </c>
    </row>
    <row r="558" spans="1:34" ht="12.75" customHeight="1">
      <c r="A558" s="2" t="s">
        <v>2690</v>
      </c>
      <c r="B558" s="2" t="s">
        <v>2691</v>
      </c>
      <c r="C558" s="2" t="s">
        <v>2692</v>
      </c>
      <c r="D558" s="2" t="s">
        <v>75</v>
      </c>
      <c r="E558" s="3">
        <v>46023</v>
      </c>
      <c r="F558" s="3">
        <v>46023</v>
      </c>
      <c r="G558" s="2" t="s">
        <v>2659</v>
      </c>
      <c r="H558" s="2" t="s">
        <v>2660</v>
      </c>
      <c r="I558" s="2" t="s">
        <v>197</v>
      </c>
      <c r="J558" s="4">
        <v>632.45000000000005</v>
      </c>
      <c r="K558" t="s">
        <v>74</v>
      </c>
      <c r="L558" s="4">
        <v>126.48</v>
      </c>
      <c r="M558" t="s">
        <v>74</v>
      </c>
      <c r="N558" s="4">
        <v>126.48</v>
      </c>
      <c r="O558" t="s">
        <v>74</v>
      </c>
      <c r="P558" s="4">
        <v>0</v>
      </c>
      <c r="Q558" t="s">
        <v>74</v>
      </c>
      <c r="R558" s="2" t="s">
        <v>75</v>
      </c>
      <c r="S558" s="4" t="s">
        <v>76</v>
      </c>
      <c r="T558" t="s">
        <v>74</v>
      </c>
      <c r="U558" s="2" t="s">
        <v>77</v>
      </c>
      <c r="V558" s="2" t="s">
        <v>1447</v>
      </c>
      <c r="W558" s="2" t="s">
        <v>79</v>
      </c>
      <c r="X558" s="2" t="s">
        <v>150</v>
      </c>
      <c r="Y558" s="2" t="s">
        <v>197</v>
      </c>
      <c r="Z558" s="2" t="s">
        <v>81</v>
      </c>
      <c r="AA558" s="2" t="s">
        <v>568</v>
      </c>
      <c r="AB558" s="2" t="s">
        <v>83</v>
      </c>
      <c r="AC558" s="2" t="s">
        <v>59</v>
      </c>
      <c r="AD558" s="2" t="s">
        <v>2661</v>
      </c>
      <c r="AE558" s="2" t="str">
        <f>+VLOOKUP(H558,'Mapeo Ramos'!A:C,3,0)</f>
        <v>Accidentes Colectivo</v>
      </c>
      <c r="AF558" t="str">
        <f>+VLOOKUP(AE558,'Mapeo Ramos'!C:D,2,0)</f>
        <v>Seguros Personales (No Vida) Colectivos</v>
      </c>
      <c r="AG558" t="str">
        <f>+VLOOKUP(X558,'Mapeo Ramos'!I:J,2,0)</f>
        <v>MAPFRE</v>
      </c>
      <c r="AH558">
        <f t="shared" si="8"/>
        <v>1</v>
      </c>
    </row>
    <row r="559" spans="1:34" ht="12.75" customHeight="1">
      <c r="A559" s="2" t="s">
        <v>2693</v>
      </c>
      <c r="B559" s="2" t="s">
        <v>2694</v>
      </c>
      <c r="C559" s="2" t="s">
        <v>2695</v>
      </c>
      <c r="D559" s="2" t="s">
        <v>75</v>
      </c>
      <c r="E559" s="3">
        <v>46023</v>
      </c>
      <c r="F559" s="3">
        <v>46023</v>
      </c>
      <c r="G559" s="2" t="s">
        <v>2659</v>
      </c>
      <c r="H559" s="2" t="s">
        <v>2660</v>
      </c>
      <c r="I559" s="2" t="s">
        <v>197</v>
      </c>
      <c r="J559" s="4">
        <v>47.28</v>
      </c>
      <c r="K559" t="s">
        <v>74</v>
      </c>
      <c r="L559" s="4">
        <v>9.4600000000000009</v>
      </c>
      <c r="M559" t="s">
        <v>74</v>
      </c>
      <c r="N559" s="4">
        <v>9.4600000000000009</v>
      </c>
      <c r="O559" t="s">
        <v>74</v>
      </c>
      <c r="P559" s="4">
        <v>0</v>
      </c>
      <c r="Q559" t="s">
        <v>74</v>
      </c>
      <c r="R559" s="2" t="s">
        <v>75</v>
      </c>
      <c r="S559" s="4" t="s">
        <v>76</v>
      </c>
      <c r="T559" t="s">
        <v>74</v>
      </c>
      <c r="U559" s="2" t="s">
        <v>77</v>
      </c>
      <c r="V559" s="2" t="s">
        <v>1447</v>
      </c>
      <c r="W559" s="2" t="s">
        <v>79</v>
      </c>
      <c r="X559" s="2" t="s">
        <v>150</v>
      </c>
      <c r="Y559" s="2" t="s">
        <v>197</v>
      </c>
      <c r="Z559" s="2" t="s">
        <v>81</v>
      </c>
      <c r="AA559" s="2" t="s">
        <v>568</v>
      </c>
      <c r="AB559" s="2" t="s">
        <v>83</v>
      </c>
      <c r="AC559" s="2" t="s">
        <v>59</v>
      </c>
      <c r="AD559" s="2" t="s">
        <v>2661</v>
      </c>
      <c r="AE559" s="2" t="str">
        <f>+VLOOKUP(H559,'Mapeo Ramos'!A:C,3,0)</f>
        <v>Accidentes Colectivo</v>
      </c>
      <c r="AF559" t="str">
        <f>+VLOOKUP(AE559,'Mapeo Ramos'!C:D,2,0)</f>
        <v>Seguros Personales (No Vida) Colectivos</v>
      </c>
      <c r="AG559" t="str">
        <f>+VLOOKUP(X559,'Mapeo Ramos'!I:J,2,0)</f>
        <v>MAPFRE</v>
      </c>
      <c r="AH559">
        <f t="shared" si="8"/>
        <v>1</v>
      </c>
    </row>
    <row r="560" spans="1:34" ht="12.75" customHeight="1">
      <c r="A560" s="2" t="s">
        <v>2696</v>
      </c>
      <c r="B560" s="2" t="s">
        <v>2697</v>
      </c>
      <c r="C560" s="2" t="s">
        <v>2698</v>
      </c>
      <c r="D560" s="2" t="s">
        <v>75</v>
      </c>
      <c r="E560" s="3">
        <v>46023</v>
      </c>
      <c r="F560" s="3">
        <v>46023</v>
      </c>
      <c r="G560" s="2" t="s">
        <v>2659</v>
      </c>
      <c r="H560" s="2" t="s">
        <v>2660</v>
      </c>
      <c r="I560" s="2" t="s">
        <v>197</v>
      </c>
      <c r="J560" s="4">
        <v>2804.45</v>
      </c>
      <c r="K560" t="s">
        <v>74</v>
      </c>
      <c r="L560" s="4">
        <v>560.89</v>
      </c>
      <c r="M560" t="s">
        <v>74</v>
      </c>
      <c r="N560" s="4">
        <v>560.89</v>
      </c>
      <c r="O560" t="s">
        <v>74</v>
      </c>
      <c r="P560" s="4">
        <v>0</v>
      </c>
      <c r="Q560" t="s">
        <v>74</v>
      </c>
      <c r="R560" s="2" t="s">
        <v>75</v>
      </c>
      <c r="S560" s="4" t="s">
        <v>76</v>
      </c>
      <c r="T560" t="s">
        <v>74</v>
      </c>
      <c r="U560" s="2" t="s">
        <v>77</v>
      </c>
      <c r="V560" s="2" t="s">
        <v>1447</v>
      </c>
      <c r="W560" s="2" t="s">
        <v>79</v>
      </c>
      <c r="X560" s="2" t="s">
        <v>150</v>
      </c>
      <c r="Y560" s="2" t="s">
        <v>197</v>
      </c>
      <c r="Z560" s="2" t="s">
        <v>81</v>
      </c>
      <c r="AA560" s="2" t="s">
        <v>568</v>
      </c>
      <c r="AB560" s="2" t="s">
        <v>83</v>
      </c>
      <c r="AC560" s="2" t="s">
        <v>59</v>
      </c>
      <c r="AD560" s="2" t="s">
        <v>2661</v>
      </c>
      <c r="AE560" s="2" t="str">
        <f>+VLOOKUP(H560,'Mapeo Ramos'!A:C,3,0)</f>
        <v>Accidentes Colectivo</v>
      </c>
      <c r="AF560" t="str">
        <f>+VLOOKUP(AE560,'Mapeo Ramos'!C:D,2,0)</f>
        <v>Seguros Personales (No Vida) Colectivos</v>
      </c>
      <c r="AG560" t="str">
        <f>+VLOOKUP(X560,'Mapeo Ramos'!I:J,2,0)</f>
        <v>MAPFRE</v>
      </c>
      <c r="AH560">
        <f t="shared" si="8"/>
        <v>1</v>
      </c>
    </row>
    <row r="561" spans="1:34" ht="12.75" customHeight="1">
      <c r="A561" s="2" t="s">
        <v>2699</v>
      </c>
      <c r="B561" s="2" t="s">
        <v>2700</v>
      </c>
      <c r="C561" s="2" t="s">
        <v>2701</v>
      </c>
      <c r="D561" s="2" t="s">
        <v>75</v>
      </c>
      <c r="E561" s="3">
        <v>46023</v>
      </c>
      <c r="F561" s="3">
        <v>46023</v>
      </c>
      <c r="G561" s="2" t="s">
        <v>2659</v>
      </c>
      <c r="H561" s="2" t="s">
        <v>2660</v>
      </c>
      <c r="I561" s="2" t="s">
        <v>197</v>
      </c>
      <c r="J561" s="4">
        <v>71.069999999999993</v>
      </c>
      <c r="K561" t="s">
        <v>74</v>
      </c>
      <c r="L561" s="4">
        <v>14.22</v>
      </c>
      <c r="M561" t="s">
        <v>74</v>
      </c>
      <c r="N561" s="4">
        <v>14.22</v>
      </c>
      <c r="O561" t="s">
        <v>74</v>
      </c>
      <c r="P561" s="4">
        <v>0</v>
      </c>
      <c r="Q561" t="s">
        <v>74</v>
      </c>
      <c r="R561" s="2" t="s">
        <v>75</v>
      </c>
      <c r="S561" s="4" t="s">
        <v>76</v>
      </c>
      <c r="T561" t="s">
        <v>74</v>
      </c>
      <c r="U561" s="2" t="s">
        <v>77</v>
      </c>
      <c r="V561" s="2" t="s">
        <v>1447</v>
      </c>
      <c r="W561" s="2" t="s">
        <v>79</v>
      </c>
      <c r="X561" s="2" t="s">
        <v>150</v>
      </c>
      <c r="Y561" s="2" t="s">
        <v>197</v>
      </c>
      <c r="Z561" s="2" t="s">
        <v>81</v>
      </c>
      <c r="AA561" s="2" t="s">
        <v>568</v>
      </c>
      <c r="AB561" s="2" t="s">
        <v>83</v>
      </c>
      <c r="AC561" s="2" t="s">
        <v>59</v>
      </c>
      <c r="AD561" s="2" t="s">
        <v>2661</v>
      </c>
      <c r="AE561" s="2" t="str">
        <f>+VLOOKUP(H561,'Mapeo Ramos'!A:C,3,0)</f>
        <v>Accidentes Colectivo</v>
      </c>
      <c r="AF561" t="str">
        <f>+VLOOKUP(AE561,'Mapeo Ramos'!C:D,2,0)</f>
        <v>Seguros Personales (No Vida) Colectivos</v>
      </c>
      <c r="AG561" t="str">
        <f>+VLOOKUP(X561,'Mapeo Ramos'!I:J,2,0)</f>
        <v>MAPFRE</v>
      </c>
      <c r="AH561">
        <f t="shared" si="8"/>
        <v>1</v>
      </c>
    </row>
    <row r="562" spans="1:34" ht="12.75" customHeight="1">
      <c r="A562" s="2" t="s">
        <v>2702</v>
      </c>
      <c r="B562" s="2" t="s">
        <v>2703</v>
      </c>
      <c r="C562" s="2" t="s">
        <v>2704</v>
      </c>
      <c r="D562" s="2" t="s">
        <v>75</v>
      </c>
      <c r="E562" s="3">
        <v>46023</v>
      </c>
      <c r="F562" s="3">
        <v>46023</v>
      </c>
      <c r="G562" s="2" t="s">
        <v>2659</v>
      </c>
      <c r="H562" s="2" t="s">
        <v>2660</v>
      </c>
      <c r="I562" s="2" t="s">
        <v>197</v>
      </c>
      <c r="J562" s="4">
        <v>504.43</v>
      </c>
      <c r="K562" t="s">
        <v>74</v>
      </c>
      <c r="L562" s="4">
        <v>100.88</v>
      </c>
      <c r="M562" t="s">
        <v>74</v>
      </c>
      <c r="N562" s="4">
        <v>100.88</v>
      </c>
      <c r="O562" t="s">
        <v>74</v>
      </c>
      <c r="P562" s="4">
        <v>0</v>
      </c>
      <c r="Q562" t="s">
        <v>74</v>
      </c>
      <c r="R562" s="2" t="s">
        <v>75</v>
      </c>
      <c r="S562" s="4" t="s">
        <v>76</v>
      </c>
      <c r="T562" t="s">
        <v>74</v>
      </c>
      <c r="U562" s="2" t="s">
        <v>77</v>
      </c>
      <c r="V562" s="2" t="s">
        <v>1447</v>
      </c>
      <c r="W562" s="2" t="s">
        <v>79</v>
      </c>
      <c r="X562" s="2" t="s">
        <v>150</v>
      </c>
      <c r="Y562" s="2" t="s">
        <v>197</v>
      </c>
      <c r="Z562" s="2" t="s">
        <v>81</v>
      </c>
      <c r="AA562" s="2" t="s">
        <v>568</v>
      </c>
      <c r="AB562" s="2" t="s">
        <v>83</v>
      </c>
      <c r="AC562" s="2" t="s">
        <v>59</v>
      </c>
      <c r="AD562" s="2" t="s">
        <v>2661</v>
      </c>
      <c r="AE562" s="2" t="str">
        <f>+VLOOKUP(H562,'Mapeo Ramos'!A:C,3,0)</f>
        <v>Accidentes Colectivo</v>
      </c>
      <c r="AF562" t="str">
        <f>+VLOOKUP(AE562,'Mapeo Ramos'!C:D,2,0)</f>
        <v>Seguros Personales (No Vida) Colectivos</v>
      </c>
      <c r="AG562" t="str">
        <f>+VLOOKUP(X562,'Mapeo Ramos'!I:J,2,0)</f>
        <v>MAPFRE</v>
      </c>
      <c r="AH562">
        <f t="shared" si="8"/>
        <v>1</v>
      </c>
    </row>
    <row r="563" spans="1:34" ht="12.75" customHeight="1">
      <c r="A563" s="2" t="s">
        <v>2705</v>
      </c>
      <c r="B563" s="2" t="s">
        <v>2706</v>
      </c>
      <c r="C563" s="2" t="s">
        <v>2707</v>
      </c>
      <c r="D563" s="2" t="s">
        <v>75</v>
      </c>
      <c r="E563" s="3">
        <v>46023</v>
      </c>
      <c r="F563" s="3">
        <v>46023</v>
      </c>
      <c r="G563" s="2" t="s">
        <v>2659</v>
      </c>
      <c r="H563" s="2" t="s">
        <v>2660</v>
      </c>
      <c r="I563" s="2" t="s">
        <v>197</v>
      </c>
      <c r="J563" s="4">
        <v>3122.85</v>
      </c>
      <c r="K563" t="s">
        <v>74</v>
      </c>
      <c r="L563" s="4">
        <v>624.57000000000005</v>
      </c>
      <c r="M563" t="s">
        <v>74</v>
      </c>
      <c r="N563" s="4">
        <v>624.57000000000005</v>
      </c>
      <c r="O563" t="s">
        <v>74</v>
      </c>
      <c r="P563" s="4">
        <v>0</v>
      </c>
      <c r="Q563" t="s">
        <v>74</v>
      </c>
      <c r="R563" s="2" t="s">
        <v>75</v>
      </c>
      <c r="S563" s="4" t="s">
        <v>76</v>
      </c>
      <c r="T563" t="s">
        <v>74</v>
      </c>
      <c r="U563" s="2" t="s">
        <v>77</v>
      </c>
      <c r="V563" s="2" t="s">
        <v>1447</v>
      </c>
      <c r="W563" s="2" t="s">
        <v>79</v>
      </c>
      <c r="X563" s="2" t="s">
        <v>150</v>
      </c>
      <c r="Y563" s="2" t="s">
        <v>197</v>
      </c>
      <c r="Z563" s="2" t="s">
        <v>81</v>
      </c>
      <c r="AA563" s="2" t="s">
        <v>568</v>
      </c>
      <c r="AB563" s="2" t="s">
        <v>83</v>
      </c>
      <c r="AC563" s="2" t="s">
        <v>59</v>
      </c>
      <c r="AD563" s="2" t="s">
        <v>2661</v>
      </c>
      <c r="AE563" s="2" t="str">
        <f>+VLOOKUP(H563,'Mapeo Ramos'!A:C,3,0)</f>
        <v>Accidentes Colectivo</v>
      </c>
      <c r="AF563" t="str">
        <f>+VLOOKUP(AE563,'Mapeo Ramos'!C:D,2,0)</f>
        <v>Seguros Personales (No Vida) Colectivos</v>
      </c>
      <c r="AG563" t="str">
        <f>+VLOOKUP(X563,'Mapeo Ramos'!I:J,2,0)</f>
        <v>MAPFRE</v>
      </c>
      <c r="AH563">
        <f t="shared" si="8"/>
        <v>1</v>
      </c>
    </row>
    <row r="564" spans="1:34" ht="12.75" customHeight="1">
      <c r="A564" s="2" t="s">
        <v>2708</v>
      </c>
      <c r="B564" s="2" t="s">
        <v>2709</v>
      </c>
      <c r="C564" s="2" t="s">
        <v>2710</v>
      </c>
      <c r="D564" s="2" t="s">
        <v>75</v>
      </c>
      <c r="E564" s="3">
        <v>46023</v>
      </c>
      <c r="F564" s="3">
        <v>46045</v>
      </c>
      <c r="G564" s="2" t="s">
        <v>269</v>
      </c>
      <c r="H564" s="2" t="s">
        <v>2660</v>
      </c>
      <c r="I564" s="2" t="s">
        <v>197</v>
      </c>
      <c r="J564" s="4">
        <v>541.1</v>
      </c>
      <c r="K564" t="s">
        <v>74</v>
      </c>
      <c r="L564" s="4">
        <v>108.22</v>
      </c>
      <c r="M564" t="s">
        <v>74</v>
      </c>
      <c r="N564" s="4">
        <v>108.22</v>
      </c>
      <c r="O564" t="s">
        <v>74</v>
      </c>
      <c r="P564" s="4">
        <v>0</v>
      </c>
      <c r="Q564" t="s">
        <v>74</v>
      </c>
      <c r="R564" s="2" t="s">
        <v>262</v>
      </c>
      <c r="S564" s="4">
        <v>13.53</v>
      </c>
      <c r="T564" t="s">
        <v>74</v>
      </c>
      <c r="U564" s="2" t="s">
        <v>77</v>
      </c>
      <c r="V564" s="2" t="s">
        <v>1447</v>
      </c>
      <c r="W564" s="2" t="s">
        <v>79</v>
      </c>
      <c r="X564" s="2" t="s">
        <v>150</v>
      </c>
      <c r="Y564" s="2" t="s">
        <v>197</v>
      </c>
      <c r="Z564" s="2" t="s">
        <v>81</v>
      </c>
      <c r="AA564" s="2" t="s">
        <v>263</v>
      </c>
      <c r="AB564" s="2" t="s">
        <v>264</v>
      </c>
      <c r="AC564" s="2" t="s">
        <v>59</v>
      </c>
      <c r="AD564" s="2" t="s">
        <v>270</v>
      </c>
      <c r="AE564" s="2" t="str">
        <f>+VLOOKUP(H564,'Mapeo Ramos'!A:C,3,0)</f>
        <v>Accidentes Colectivo</v>
      </c>
      <c r="AF564" t="str">
        <f>+VLOOKUP(AE564,'Mapeo Ramos'!C:D,2,0)</f>
        <v>Seguros Personales (No Vida) Colectivos</v>
      </c>
      <c r="AG564" t="str">
        <f>+VLOOKUP(X564,'Mapeo Ramos'!I:J,2,0)</f>
        <v>MAPFRE</v>
      </c>
      <c r="AH564">
        <f t="shared" si="8"/>
        <v>1</v>
      </c>
    </row>
    <row r="565" spans="1:34" ht="12.75" customHeight="1">
      <c r="A565" s="2" t="s">
        <v>2711</v>
      </c>
      <c r="B565" s="2" t="s">
        <v>2712</v>
      </c>
      <c r="C565" s="2" t="s">
        <v>2713</v>
      </c>
      <c r="D565" s="2" t="s">
        <v>75</v>
      </c>
      <c r="E565" s="3">
        <v>46023</v>
      </c>
      <c r="F565" s="3">
        <v>46041</v>
      </c>
      <c r="G565" s="2" t="s">
        <v>2236</v>
      </c>
      <c r="H565" s="2" t="s">
        <v>2660</v>
      </c>
      <c r="I565" s="2" t="s">
        <v>197</v>
      </c>
      <c r="J565" s="4">
        <v>1195.23</v>
      </c>
      <c r="K565" t="s">
        <v>74</v>
      </c>
      <c r="L565" s="4">
        <v>239.04</v>
      </c>
      <c r="M565" t="s">
        <v>74</v>
      </c>
      <c r="N565" s="4">
        <v>239.04</v>
      </c>
      <c r="O565" t="s">
        <v>74</v>
      </c>
      <c r="P565" s="4">
        <v>0</v>
      </c>
      <c r="Q565" t="s">
        <v>74</v>
      </c>
      <c r="R565" s="2" t="s">
        <v>75</v>
      </c>
      <c r="S565" s="4" t="s">
        <v>76</v>
      </c>
      <c r="T565" t="s">
        <v>74</v>
      </c>
      <c r="U565" s="2" t="s">
        <v>77</v>
      </c>
      <c r="V565" s="2" t="s">
        <v>1447</v>
      </c>
      <c r="W565" s="2" t="s">
        <v>79</v>
      </c>
      <c r="X565" s="2" t="s">
        <v>150</v>
      </c>
      <c r="Y565" s="2" t="s">
        <v>197</v>
      </c>
      <c r="Z565" s="2" t="s">
        <v>81</v>
      </c>
      <c r="AA565" s="2" t="s">
        <v>542</v>
      </c>
      <c r="AB565" s="2" t="s">
        <v>83</v>
      </c>
      <c r="AC565" s="2" t="s">
        <v>59</v>
      </c>
      <c r="AD565" s="2" t="s">
        <v>2237</v>
      </c>
      <c r="AE565" s="2" t="str">
        <f>+VLOOKUP(H565,'Mapeo Ramos'!A:C,3,0)</f>
        <v>Accidentes Colectivo</v>
      </c>
      <c r="AF565" t="str">
        <f>+VLOOKUP(AE565,'Mapeo Ramos'!C:D,2,0)</f>
        <v>Seguros Personales (No Vida) Colectivos</v>
      </c>
      <c r="AG565" t="str">
        <f>+VLOOKUP(X565,'Mapeo Ramos'!I:J,2,0)</f>
        <v>MAPFRE</v>
      </c>
      <c r="AH565">
        <f t="shared" si="8"/>
        <v>1</v>
      </c>
    </row>
    <row r="566" spans="1:34" ht="12.75" customHeight="1">
      <c r="A566" s="2" t="s">
        <v>2714</v>
      </c>
      <c r="B566" s="2" t="s">
        <v>2715</v>
      </c>
      <c r="C566" s="2" t="s">
        <v>2716</v>
      </c>
      <c r="D566" s="2" t="s">
        <v>75</v>
      </c>
      <c r="E566" s="3">
        <v>46023</v>
      </c>
      <c r="F566" s="3">
        <v>46023</v>
      </c>
      <c r="G566" s="2" t="s">
        <v>2717</v>
      </c>
      <c r="H566" s="2" t="s">
        <v>2660</v>
      </c>
      <c r="I566" s="2" t="s">
        <v>197</v>
      </c>
      <c r="J566" s="4">
        <v>43.57</v>
      </c>
      <c r="K566" t="s">
        <v>74</v>
      </c>
      <c r="L566" s="4">
        <v>8.7100000000000009</v>
      </c>
      <c r="M566" t="s">
        <v>74</v>
      </c>
      <c r="N566" s="4">
        <v>8.7100000000000009</v>
      </c>
      <c r="O566" t="s">
        <v>74</v>
      </c>
      <c r="P566" s="4">
        <v>0</v>
      </c>
      <c r="Q566" t="s">
        <v>74</v>
      </c>
      <c r="R566" s="2" t="s">
        <v>75</v>
      </c>
      <c r="S566" s="4" t="s">
        <v>76</v>
      </c>
      <c r="T566" t="s">
        <v>74</v>
      </c>
      <c r="U566" s="2" t="s">
        <v>77</v>
      </c>
      <c r="V566" s="2" t="s">
        <v>1447</v>
      </c>
      <c r="W566" s="2" t="s">
        <v>79</v>
      </c>
      <c r="X566" s="2" t="s">
        <v>150</v>
      </c>
      <c r="Y566" s="2" t="s">
        <v>197</v>
      </c>
      <c r="Z566" s="2" t="s">
        <v>81</v>
      </c>
      <c r="AA566" s="2" t="s">
        <v>2718</v>
      </c>
      <c r="AB566" s="2" t="s">
        <v>2719</v>
      </c>
      <c r="AC566" s="2" t="s">
        <v>59</v>
      </c>
      <c r="AD566" s="2" t="s">
        <v>2720</v>
      </c>
      <c r="AE566" s="2" t="str">
        <f>+VLOOKUP(H566,'Mapeo Ramos'!A:C,3,0)</f>
        <v>Accidentes Colectivo</v>
      </c>
      <c r="AF566" t="str">
        <f>+VLOOKUP(AE566,'Mapeo Ramos'!C:D,2,0)</f>
        <v>Seguros Personales (No Vida) Colectivos</v>
      </c>
      <c r="AG566" t="str">
        <f>+VLOOKUP(X566,'Mapeo Ramos'!I:J,2,0)</f>
        <v>MAPFRE</v>
      </c>
      <c r="AH566">
        <f t="shared" si="8"/>
        <v>1</v>
      </c>
    </row>
    <row r="567" spans="1:34" ht="12.75" customHeight="1">
      <c r="A567" s="2" t="s">
        <v>2721</v>
      </c>
      <c r="B567" s="2" t="s">
        <v>2722</v>
      </c>
      <c r="C567" s="2" t="s">
        <v>2723</v>
      </c>
      <c r="D567" s="2" t="s">
        <v>75</v>
      </c>
      <c r="E567" s="3">
        <v>46023</v>
      </c>
      <c r="F567" s="3">
        <v>46023</v>
      </c>
      <c r="G567" s="2" t="s">
        <v>2588</v>
      </c>
      <c r="H567" s="2" t="s">
        <v>2660</v>
      </c>
      <c r="I567" s="2" t="s">
        <v>197</v>
      </c>
      <c r="J567" s="4">
        <v>64.77</v>
      </c>
      <c r="K567" t="s">
        <v>74</v>
      </c>
      <c r="L567" s="4">
        <v>12.96</v>
      </c>
      <c r="M567" t="s">
        <v>74</v>
      </c>
      <c r="N567" s="4">
        <v>12.96</v>
      </c>
      <c r="O567" t="s">
        <v>74</v>
      </c>
      <c r="P567" s="4">
        <v>0</v>
      </c>
      <c r="Q567" t="s">
        <v>74</v>
      </c>
      <c r="R567" s="2" t="s">
        <v>75</v>
      </c>
      <c r="S567" s="4" t="s">
        <v>76</v>
      </c>
      <c r="T567" t="s">
        <v>74</v>
      </c>
      <c r="U567" s="2" t="s">
        <v>77</v>
      </c>
      <c r="V567" s="2" t="s">
        <v>1447</v>
      </c>
      <c r="W567" s="2" t="s">
        <v>79</v>
      </c>
      <c r="X567" s="2" t="s">
        <v>150</v>
      </c>
      <c r="Y567" s="2" t="s">
        <v>197</v>
      </c>
      <c r="Z567" s="2" t="s">
        <v>81</v>
      </c>
      <c r="AA567" s="2" t="s">
        <v>230</v>
      </c>
      <c r="AB567" s="2" t="s">
        <v>83</v>
      </c>
      <c r="AC567" s="2" t="s">
        <v>59</v>
      </c>
      <c r="AD567" s="2" t="s">
        <v>2589</v>
      </c>
      <c r="AE567" s="2" t="str">
        <f>+VLOOKUP(H567,'Mapeo Ramos'!A:C,3,0)</f>
        <v>Accidentes Colectivo</v>
      </c>
      <c r="AF567" t="str">
        <f>+VLOOKUP(AE567,'Mapeo Ramos'!C:D,2,0)</f>
        <v>Seguros Personales (No Vida) Colectivos</v>
      </c>
      <c r="AG567" t="str">
        <f>+VLOOKUP(X567,'Mapeo Ramos'!I:J,2,0)</f>
        <v>MAPFRE</v>
      </c>
      <c r="AH567">
        <f t="shared" si="8"/>
        <v>1</v>
      </c>
    </row>
    <row r="568" spans="1:34" ht="12.75" customHeight="1">
      <c r="A568" s="2" t="s">
        <v>2724</v>
      </c>
      <c r="B568" s="2" t="s">
        <v>2725</v>
      </c>
      <c r="C568" s="2" t="s">
        <v>2726</v>
      </c>
      <c r="D568" s="2" t="s">
        <v>75</v>
      </c>
      <c r="E568" s="3">
        <v>46023</v>
      </c>
      <c r="F568" s="3">
        <v>46023</v>
      </c>
      <c r="G568" s="2" t="s">
        <v>2659</v>
      </c>
      <c r="H568" s="2" t="s">
        <v>2660</v>
      </c>
      <c r="I568" s="2" t="s">
        <v>197</v>
      </c>
      <c r="J568" s="4">
        <v>182.52</v>
      </c>
      <c r="K568" t="s">
        <v>74</v>
      </c>
      <c r="L568" s="4">
        <v>36.51</v>
      </c>
      <c r="M568" t="s">
        <v>74</v>
      </c>
      <c r="N568" s="4">
        <v>36.51</v>
      </c>
      <c r="O568" t="s">
        <v>74</v>
      </c>
      <c r="P568" s="4">
        <v>0</v>
      </c>
      <c r="Q568" t="s">
        <v>74</v>
      </c>
      <c r="R568" s="2" t="s">
        <v>75</v>
      </c>
      <c r="S568" s="4" t="s">
        <v>76</v>
      </c>
      <c r="T568" t="s">
        <v>74</v>
      </c>
      <c r="U568" s="2" t="s">
        <v>77</v>
      </c>
      <c r="V568" s="2" t="s">
        <v>1447</v>
      </c>
      <c r="W568" s="2" t="s">
        <v>79</v>
      </c>
      <c r="X568" s="2" t="s">
        <v>150</v>
      </c>
      <c r="Y568" s="2" t="s">
        <v>197</v>
      </c>
      <c r="Z568" s="2" t="s">
        <v>81</v>
      </c>
      <c r="AA568" s="2" t="s">
        <v>568</v>
      </c>
      <c r="AB568" s="2" t="s">
        <v>83</v>
      </c>
      <c r="AC568" s="2" t="s">
        <v>59</v>
      </c>
      <c r="AD568" s="2" t="s">
        <v>2661</v>
      </c>
      <c r="AE568" s="2" t="str">
        <f>+VLOOKUP(H568,'Mapeo Ramos'!A:C,3,0)</f>
        <v>Accidentes Colectivo</v>
      </c>
      <c r="AF568" t="str">
        <f>+VLOOKUP(AE568,'Mapeo Ramos'!C:D,2,0)</f>
        <v>Seguros Personales (No Vida) Colectivos</v>
      </c>
      <c r="AG568" t="str">
        <f>+VLOOKUP(X568,'Mapeo Ramos'!I:J,2,0)</f>
        <v>MAPFRE</v>
      </c>
      <c r="AH568">
        <f t="shared" si="8"/>
        <v>1</v>
      </c>
    </row>
    <row r="569" spans="1:34" ht="12.75" customHeight="1">
      <c r="A569" s="2" t="s">
        <v>2727</v>
      </c>
      <c r="B569" s="2" t="s">
        <v>2728</v>
      </c>
      <c r="C569" s="2" t="s">
        <v>2729</v>
      </c>
      <c r="D569" s="2" t="s">
        <v>75</v>
      </c>
      <c r="E569" s="3">
        <v>46023</v>
      </c>
      <c r="F569" s="3">
        <v>46023</v>
      </c>
      <c r="G569" s="2" t="s">
        <v>2659</v>
      </c>
      <c r="H569" s="2" t="s">
        <v>2660</v>
      </c>
      <c r="I569" s="2" t="s">
        <v>197</v>
      </c>
      <c r="J569" s="4">
        <v>77.14</v>
      </c>
      <c r="K569" t="s">
        <v>74</v>
      </c>
      <c r="L569" s="4">
        <v>15.42</v>
      </c>
      <c r="M569" t="s">
        <v>74</v>
      </c>
      <c r="N569" s="4">
        <v>15.42</v>
      </c>
      <c r="O569" t="s">
        <v>74</v>
      </c>
      <c r="P569" s="4">
        <v>0</v>
      </c>
      <c r="Q569" t="s">
        <v>74</v>
      </c>
      <c r="R569" s="2" t="s">
        <v>75</v>
      </c>
      <c r="S569" s="4" t="s">
        <v>76</v>
      </c>
      <c r="T569" t="s">
        <v>74</v>
      </c>
      <c r="U569" s="2" t="s">
        <v>77</v>
      </c>
      <c r="V569" s="2" t="s">
        <v>1447</v>
      </c>
      <c r="W569" s="2" t="s">
        <v>79</v>
      </c>
      <c r="X569" s="2" t="s">
        <v>150</v>
      </c>
      <c r="Y569" s="2" t="s">
        <v>197</v>
      </c>
      <c r="Z569" s="2" t="s">
        <v>81</v>
      </c>
      <c r="AA569" s="2" t="s">
        <v>568</v>
      </c>
      <c r="AB569" s="2" t="s">
        <v>83</v>
      </c>
      <c r="AC569" s="2" t="s">
        <v>59</v>
      </c>
      <c r="AD569" s="2" t="s">
        <v>2661</v>
      </c>
      <c r="AE569" s="2" t="str">
        <f>+VLOOKUP(H569,'Mapeo Ramos'!A:C,3,0)</f>
        <v>Accidentes Colectivo</v>
      </c>
      <c r="AF569" t="str">
        <f>+VLOOKUP(AE569,'Mapeo Ramos'!C:D,2,0)</f>
        <v>Seguros Personales (No Vida) Colectivos</v>
      </c>
      <c r="AG569" t="str">
        <f>+VLOOKUP(X569,'Mapeo Ramos'!I:J,2,0)</f>
        <v>MAPFRE</v>
      </c>
      <c r="AH569">
        <f t="shared" si="8"/>
        <v>1</v>
      </c>
    </row>
    <row r="570" spans="1:34" ht="12.75" customHeight="1">
      <c r="A570" s="2" t="s">
        <v>2730</v>
      </c>
      <c r="B570" s="2" t="s">
        <v>2731</v>
      </c>
      <c r="C570" s="2" t="s">
        <v>2732</v>
      </c>
      <c r="D570" s="2" t="s">
        <v>75</v>
      </c>
      <c r="E570" s="3">
        <v>46023</v>
      </c>
      <c r="F570" s="3">
        <v>46023</v>
      </c>
      <c r="G570" s="2" t="s">
        <v>2659</v>
      </c>
      <c r="H570" s="2" t="s">
        <v>2660</v>
      </c>
      <c r="I570" s="2" t="s">
        <v>197</v>
      </c>
      <c r="J570" s="4">
        <v>40</v>
      </c>
      <c r="K570" t="s">
        <v>74</v>
      </c>
      <c r="L570" s="4">
        <v>8</v>
      </c>
      <c r="M570" t="s">
        <v>74</v>
      </c>
      <c r="N570" s="4">
        <v>8</v>
      </c>
      <c r="O570" t="s">
        <v>74</v>
      </c>
      <c r="P570" s="4">
        <v>0</v>
      </c>
      <c r="Q570" t="s">
        <v>74</v>
      </c>
      <c r="R570" s="2" t="s">
        <v>75</v>
      </c>
      <c r="S570" s="4" t="s">
        <v>76</v>
      </c>
      <c r="T570" t="s">
        <v>74</v>
      </c>
      <c r="U570" s="2" t="s">
        <v>77</v>
      </c>
      <c r="V570" s="2" t="s">
        <v>1447</v>
      </c>
      <c r="W570" s="2" t="s">
        <v>79</v>
      </c>
      <c r="X570" s="2" t="s">
        <v>150</v>
      </c>
      <c r="Y570" s="2" t="s">
        <v>197</v>
      </c>
      <c r="Z570" s="2" t="s">
        <v>81</v>
      </c>
      <c r="AA570" s="2" t="s">
        <v>568</v>
      </c>
      <c r="AB570" s="2" t="s">
        <v>83</v>
      </c>
      <c r="AC570" s="2" t="s">
        <v>59</v>
      </c>
      <c r="AD570" s="2" t="s">
        <v>2661</v>
      </c>
      <c r="AE570" s="2" t="str">
        <f>+VLOOKUP(H570,'Mapeo Ramos'!A:C,3,0)</f>
        <v>Accidentes Colectivo</v>
      </c>
      <c r="AF570" t="str">
        <f>+VLOOKUP(AE570,'Mapeo Ramos'!C:D,2,0)</f>
        <v>Seguros Personales (No Vida) Colectivos</v>
      </c>
      <c r="AG570" t="str">
        <f>+VLOOKUP(X570,'Mapeo Ramos'!I:J,2,0)</f>
        <v>MAPFRE</v>
      </c>
      <c r="AH570">
        <f t="shared" si="8"/>
        <v>1</v>
      </c>
    </row>
    <row r="571" spans="1:34" ht="12.75" customHeight="1">
      <c r="A571" s="2" t="s">
        <v>2733</v>
      </c>
      <c r="B571" s="2" t="s">
        <v>2734</v>
      </c>
      <c r="C571" s="2" t="s">
        <v>99</v>
      </c>
      <c r="D571" s="2" t="s">
        <v>75</v>
      </c>
      <c r="E571" s="3">
        <v>46023</v>
      </c>
      <c r="F571" s="3">
        <v>46023</v>
      </c>
      <c r="G571" s="2" t="s">
        <v>100</v>
      </c>
      <c r="H571" s="2" t="s">
        <v>72</v>
      </c>
      <c r="I571" s="2" t="s">
        <v>73</v>
      </c>
      <c r="J571" s="4">
        <v>229.07</v>
      </c>
      <c r="K571" t="s">
        <v>74</v>
      </c>
      <c r="L571" s="4">
        <v>57.27</v>
      </c>
      <c r="M571" t="s">
        <v>74</v>
      </c>
      <c r="N571" s="4">
        <v>57.27</v>
      </c>
      <c r="O571" t="s">
        <v>74</v>
      </c>
      <c r="P571" s="4">
        <v>0</v>
      </c>
      <c r="Q571" t="s">
        <v>74</v>
      </c>
      <c r="R571" s="2" t="s">
        <v>75</v>
      </c>
      <c r="S571" s="4" t="s">
        <v>76</v>
      </c>
      <c r="T571" t="s">
        <v>74</v>
      </c>
      <c r="U571" s="2" t="s">
        <v>77</v>
      </c>
      <c r="V571" s="2" t="s">
        <v>1447</v>
      </c>
      <c r="W571" s="2" t="s">
        <v>79</v>
      </c>
      <c r="X571" s="2" t="s">
        <v>80</v>
      </c>
      <c r="Y571" s="2" t="s">
        <v>73</v>
      </c>
      <c r="Z571" s="2" t="s">
        <v>81</v>
      </c>
      <c r="AA571" s="2" t="s">
        <v>82</v>
      </c>
      <c r="AB571" s="2" t="s">
        <v>101</v>
      </c>
      <c r="AC571" s="2" t="s">
        <v>59</v>
      </c>
      <c r="AD571" s="2" t="s">
        <v>102</v>
      </c>
      <c r="AE571" s="2" t="str">
        <f>+VLOOKUP(H571,'Mapeo Ramos'!A:C,3,0)</f>
        <v>Hogar</v>
      </c>
      <c r="AF571" t="str">
        <f>+VLOOKUP(AE571,'Mapeo Ramos'!C:D,2,0)</f>
        <v>Hogar</v>
      </c>
      <c r="AG571" t="str">
        <f>+VLOOKUP(X571,'Mapeo Ramos'!I:J,2,0)</f>
        <v>OCCIDENT</v>
      </c>
      <c r="AH571">
        <f t="shared" si="8"/>
        <v>1</v>
      </c>
    </row>
    <row r="572" spans="1:34" ht="12.75" customHeight="1">
      <c r="A572" s="2" t="s">
        <v>2735</v>
      </c>
      <c r="B572" s="2" t="s">
        <v>2736</v>
      </c>
      <c r="C572" s="2" t="s">
        <v>111</v>
      </c>
      <c r="D572" s="2" t="s">
        <v>75</v>
      </c>
      <c r="E572" s="3">
        <v>46023</v>
      </c>
      <c r="F572" s="3">
        <v>46023</v>
      </c>
      <c r="G572" s="2" t="s">
        <v>71</v>
      </c>
      <c r="H572" s="2" t="s">
        <v>112</v>
      </c>
      <c r="I572" s="2" t="s">
        <v>113</v>
      </c>
      <c r="J572" s="4">
        <v>303.19</v>
      </c>
      <c r="K572" t="s">
        <v>74</v>
      </c>
      <c r="L572" s="4">
        <v>68.22</v>
      </c>
      <c r="M572" t="s">
        <v>74</v>
      </c>
      <c r="N572" s="4">
        <v>68.22</v>
      </c>
      <c r="O572" t="s">
        <v>74</v>
      </c>
      <c r="P572" s="4">
        <v>0</v>
      </c>
      <c r="Q572" t="s">
        <v>74</v>
      </c>
      <c r="R572" s="2" t="s">
        <v>75</v>
      </c>
      <c r="S572" s="4" t="s">
        <v>76</v>
      </c>
      <c r="T572" t="s">
        <v>74</v>
      </c>
      <c r="U572" s="2" t="s">
        <v>77</v>
      </c>
      <c r="V572" s="2" t="s">
        <v>1454</v>
      </c>
      <c r="W572" s="2" t="s">
        <v>79</v>
      </c>
      <c r="X572" s="2" t="s">
        <v>80</v>
      </c>
      <c r="Y572" s="2" t="s">
        <v>113</v>
      </c>
      <c r="Z572" s="2" t="s">
        <v>81</v>
      </c>
      <c r="AA572" s="2" t="s">
        <v>82</v>
      </c>
      <c r="AB572" s="2" t="s">
        <v>83</v>
      </c>
      <c r="AC572" s="2" t="s">
        <v>59</v>
      </c>
      <c r="AD572" s="2" t="s">
        <v>84</v>
      </c>
      <c r="AE572" s="2" t="str">
        <f>+VLOOKUP(H572,'Mapeo Ramos'!A:C,3,0)</f>
        <v>Multirriesgo Comercios</v>
      </c>
      <c r="AF572" t="str">
        <f>+VLOOKUP(AE572,'Mapeo Ramos'!C:D,2,0)</f>
        <v>Property</v>
      </c>
      <c r="AG572" t="str">
        <f>+VLOOKUP(X572,'Mapeo Ramos'!I:J,2,0)</f>
        <v>OCCIDENT</v>
      </c>
      <c r="AH572">
        <f t="shared" si="8"/>
        <v>1</v>
      </c>
    </row>
    <row r="573" spans="1:34" ht="12.75" customHeight="1">
      <c r="A573" s="2" t="s">
        <v>2737</v>
      </c>
      <c r="B573" s="2" t="s">
        <v>2738</v>
      </c>
      <c r="C573" s="2" t="s">
        <v>108</v>
      </c>
      <c r="D573" s="2" t="s">
        <v>75</v>
      </c>
      <c r="E573" s="3">
        <v>46023</v>
      </c>
      <c r="F573" s="3">
        <v>46023</v>
      </c>
      <c r="G573" s="2" t="s">
        <v>71</v>
      </c>
      <c r="H573" s="2" t="s">
        <v>72</v>
      </c>
      <c r="I573" s="2" t="s">
        <v>73</v>
      </c>
      <c r="J573" s="4">
        <v>189.52</v>
      </c>
      <c r="K573" t="s">
        <v>74</v>
      </c>
      <c r="L573" s="4">
        <v>47.38</v>
      </c>
      <c r="M573" t="s">
        <v>74</v>
      </c>
      <c r="N573" s="4">
        <v>47.38</v>
      </c>
      <c r="O573" t="s">
        <v>74</v>
      </c>
      <c r="P573" s="4">
        <v>0</v>
      </c>
      <c r="Q573" t="s">
        <v>74</v>
      </c>
      <c r="R573" s="2" t="s">
        <v>75</v>
      </c>
      <c r="S573" s="4" t="s">
        <v>76</v>
      </c>
      <c r="T573" t="s">
        <v>74</v>
      </c>
      <c r="U573" s="2" t="s">
        <v>77</v>
      </c>
      <c r="V573" s="2" t="s">
        <v>1454</v>
      </c>
      <c r="W573" s="2" t="s">
        <v>79</v>
      </c>
      <c r="X573" s="2" t="s">
        <v>80</v>
      </c>
      <c r="Y573" s="2" t="s">
        <v>73</v>
      </c>
      <c r="Z573" s="2" t="s">
        <v>81</v>
      </c>
      <c r="AA573" s="2" t="s">
        <v>82</v>
      </c>
      <c r="AB573" s="2" t="s">
        <v>83</v>
      </c>
      <c r="AC573" s="2" t="s">
        <v>59</v>
      </c>
      <c r="AD573" s="2" t="s">
        <v>84</v>
      </c>
      <c r="AE573" s="2" t="str">
        <f>+VLOOKUP(H573,'Mapeo Ramos'!A:C,3,0)</f>
        <v>Hogar</v>
      </c>
      <c r="AF573" t="str">
        <f>+VLOOKUP(AE573,'Mapeo Ramos'!C:D,2,0)</f>
        <v>Hogar</v>
      </c>
      <c r="AG573" t="str">
        <f>+VLOOKUP(X573,'Mapeo Ramos'!I:J,2,0)</f>
        <v>OCCIDENT</v>
      </c>
      <c r="AH573">
        <f t="shared" si="8"/>
        <v>1</v>
      </c>
    </row>
    <row r="574" spans="1:34" ht="12.75" customHeight="1">
      <c r="A574" s="2" t="s">
        <v>2739</v>
      </c>
      <c r="B574" s="2" t="s">
        <v>2740</v>
      </c>
      <c r="C574" s="2" t="s">
        <v>87</v>
      </c>
      <c r="D574" s="2" t="s">
        <v>75</v>
      </c>
      <c r="E574" s="3">
        <v>46023</v>
      </c>
      <c r="F574" s="3">
        <v>46023</v>
      </c>
      <c r="G574" s="2" t="s">
        <v>71</v>
      </c>
      <c r="H574" s="2" t="s">
        <v>72</v>
      </c>
      <c r="I574" s="2" t="s">
        <v>73</v>
      </c>
      <c r="J574" s="4">
        <v>155.36000000000001</v>
      </c>
      <c r="K574" t="s">
        <v>74</v>
      </c>
      <c r="L574" s="4">
        <v>38.85</v>
      </c>
      <c r="M574" t="s">
        <v>74</v>
      </c>
      <c r="N574" s="4">
        <v>38.85</v>
      </c>
      <c r="O574" t="s">
        <v>74</v>
      </c>
      <c r="P574" s="4">
        <v>0</v>
      </c>
      <c r="Q574" t="s">
        <v>74</v>
      </c>
      <c r="R574" s="2" t="s">
        <v>75</v>
      </c>
      <c r="S574" s="4" t="s">
        <v>76</v>
      </c>
      <c r="T574" t="s">
        <v>74</v>
      </c>
      <c r="U574" s="2" t="s">
        <v>77</v>
      </c>
      <c r="V574" s="2" t="s">
        <v>1447</v>
      </c>
      <c r="W574" s="2" t="s">
        <v>79</v>
      </c>
      <c r="X574" s="2" t="s">
        <v>80</v>
      </c>
      <c r="Y574" s="2" t="s">
        <v>73</v>
      </c>
      <c r="Z574" s="2" t="s">
        <v>81</v>
      </c>
      <c r="AA574" s="2" t="s">
        <v>82</v>
      </c>
      <c r="AB574" s="2" t="s">
        <v>83</v>
      </c>
      <c r="AC574" s="2" t="s">
        <v>59</v>
      </c>
      <c r="AD574" s="2" t="s">
        <v>84</v>
      </c>
      <c r="AE574" s="2" t="str">
        <f>+VLOOKUP(H574,'Mapeo Ramos'!A:C,3,0)</f>
        <v>Hogar</v>
      </c>
      <c r="AF574" t="str">
        <f>+VLOOKUP(AE574,'Mapeo Ramos'!C:D,2,0)</f>
        <v>Hogar</v>
      </c>
      <c r="AG574" t="str">
        <f>+VLOOKUP(X574,'Mapeo Ramos'!I:J,2,0)</f>
        <v>OCCIDENT</v>
      </c>
      <c r="AH574">
        <f t="shared" si="8"/>
        <v>1</v>
      </c>
    </row>
    <row r="575" spans="1:34" ht="12.75" customHeight="1">
      <c r="A575" s="2" t="s">
        <v>2741</v>
      </c>
      <c r="B575" s="2" t="s">
        <v>2742</v>
      </c>
      <c r="C575" s="2" t="s">
        <v>105</v>
      </c>
      <c r="D575" s="2" t="s">
        <v>75</v>
      </c>
      <c r="E575" s="3">
        <v>46023</v>
      </c>
      <c r="F575" s="3">
        <v>46023</v>
      </c>
      <c r="G575" s="2" t="s">
        <v>71</v>
      </c>
      <c r="H575" s="2" t="s">
        <v>72</v>
      </c>
      <c r="I575" s="2" t="s">
        <v>73</v>
      </c>
      <c r="J575" s="4">
        <v>189.52</v>
      </c>
      <c r="K575" t="s">
        <v>74</v>
      </c>
      <c r="L575" s="4">
        <v>47.38</v>
      </c>
      <c r="M575" t="s">
        <v>74</v>
      </c>
      <c r="N575" s="4">
        <v>47.38</v>
      </c>
      <c r="O575" t="s">
        <v>74</v>
      </c>
      <c r="P575" s="4">
        <v>0</v>
      </c>
      <c r="Q575" t="s">
        <v>74</v>
      </c>
      <c r="R575" s="2" t="s">
        <v>75</v>
      </c>
      <c r="S575" s="4" t="s">
        <v>76</v>
      </c>
      <c r="T575" t="s">
        <v>74</v>
      </c>
      <c r="U575" s="2" t="s">
        <v>77</v>
      </c>
      <c r="V575" s="2" t="s">
        <v>1454</v>
      </c>
      <c r="W575" s="2" t="s">
        <v>79</v>
      </c>
      <c r="X575" s="2" t="s">
        <v>80</v>
      </c>
      <c r="Y575" s="2" t="s">
        <v>73</v>
      </c>
      <c r="Z575" s="2" t="s">
        <v>81</v>
      </c>
      <c r="AA575" s="2" t="s">
        <v>82</v>
      </c>
      <c r="AB575" s="2" t="s">
        <v>83</v>
      </c>
      <c r="AC575" s="2" t="s">
        <v>59</v>
      </c>
      <c r="AD575" s="2" t="s">
        <v>84</v>
      </c>
      <c r="AE575" s="2" t="str">
        <f>+VLOOKUP(H575,'Mapeo Ramos'!A:C,3,0)</f>
        <v>Hogar</v>
      </c>
      <c r="AF575" t="str">
        <f>+VLOOKUP(AE575,'Mapeo Ramos'!C:D,2,0)</f>
        <v>Hogar</v>
      </c>
      <c r="AG575" t="str">
        <f>+VLOOKUP(X575,'Mapeo Ramos'!I:J,2,0)</f>
        <v>OCCIDENT</v>
      </c>
      <c r="AH575">
        <f t="shared" si="8"/>
        <v>1</v>
      </c>
    </row>
    <row r="576" spans="1:34" ht="12.75" customHeight="1">
      <c r="A576" s="2" t="s">
        <v>2743</v>
      </c>
      <c r="B576" s="2" t="s">
        <v>2744</v>
      </c>
      <c r="C576" s="2" t="s">
        <v>93</v>
      </c>
      <c r="D576" s="2" t="s">
        <v>75</v>
      </c>
      <c r="E576" s="3">
        <v>46023</v>
      </c>
      <c r="F576" s="3">
        <v>46023</v>
      </c>
      <c r="G576" s="2" t="s">
        <v>71</v>
      </c>
      <c r="H576" s="2" t="s">
        <v>72</v>
      </c>
      <c r="I576" s="2" t="s">
        <v>73</v>
      </c>
      <c r="J576" s="4">
        <v>140.78</v>
      </c>
      <c r="K576" t="s">
        <v>74</v>
      </c>
      <c r="L576" s="4">
        <v>35.19</v>
      </c>
      <c r="M576" t="s">
        <v>74</v>
      </c>
      <c r="N576" s="4">
        <v>35.19</v>
      </c>
      <c r="O576" t="s">
        <v>74</v>
      </c>
      <c r="P576" s="4">
        <v>0</v>
      </c>
      <c r="Q576" t="s">
        <v>74</v>
      </c>
      <c r="R576" s="2" t="s">
        <v>75</v>
      </c>
      <c r="S576" s="4" t="s">
        <v>76</v>
      </c>
      <c r="T576" t="s">
        <v>74</v>
      </c>
      <c r="U576" s="2" t="s">
        <v>77</v>
      </c>
      <c r="V576" s="2" t="s">
        <v>1454</v>
      </c>
      <c r="W576" s="2" t="s">
        <v>79</v>
      </c>
      <c r="X576" s="2" t="s">
        <v>80</v>
      </c>
      <c r="Y576" s="2" t="s">
        <v>73</v>
      </c>
      <c r="Z576" s="2" t="s">
        <v>81</v>
      </c>
      <c r="AA576" s="2" t="s">
        <v>82</v>
      </c>
      <c r="AB576" s="2" t="s">
        <v>83</v>
      </c>
      <c r="AC576" s="2" t="s">
        <v>59</v>
      </c>
      <c r="AD576" s="2" t="s">
        <v>84</v>
      </c>
      <c r="AE576" s="2" t="str">
        <f>+VLOOKUP(H576,'Mapeo Ramos'!A:C,3,0)</f>
        <v>Hogar</v>
      </c>
      <c r="AF576" t="str">
        <f>+VLOOKUP(AE576,'Mapeo Ramos'!C:D,2,0)</f>
        <v>Hogar</v>
      </c>
      <c r="AG576" t="str">
        <f>+VLOOKUP(X576,'Mapeo Ramos'!I:J,2,0)</f>
        <v>OCCIDENT</v>
      </c>
      <c r="AH576">
        <f t="shared" si="8"/>
        <v>1</v>
      </c>
    </row>
    <row r="577" spans="1:34" ht="12.75" customHeight="1">
      <c r="A577" s="2" t="s">
        <v>2745</v>
      </c>
      <c r="B577" s="2" t="s">
        <v>2746</v>
      </c>
      <c r="C577" s="2" t="s">
        <v>90</v>
      </c>
      <c r="D577" s="2" t="s">
        <v>75</v>
      </c>
      <c r="E577" s="3">
        <v>46023</v>
      </c>
      <c r="F577" s="3">
        <v>46023</v>
      </c>
      <c r="G577" s="2" t="s">
        <v>71</v>
      </c>
      <c r="H577" s="2" t="s">
        <v>72</v>
      </c>
      <c r="I577" s="2" t="s">
        <v>73</v>
      </c>
      <c r="J577" s="4">
        <v>141.83000000000001</v>
      </c>
      <c r="K577" t="s">
        <v>74</v>
      </c>
      <c r="L577" s="4">
        <v>35.46</v>
      </c>
      <c r="M577" t="s">
        <v>74</v>
      </c>
      <c r="N577" s="4">
        <v>35.46</v>
      </c>
      <c r="O577" t="s">
        <v>74</v>
      </c>
      <c r="P577" s="4">
        <v>0</v>
      </c>
      <c r="Q577" t="s">
        <v>74</v>
      </c>
      <c r="R577" s="2" t="s">
        <v>75</v>
      </c>
      <c r="S577" s="4" t="s">
        <v>76</v>
      </c>
      <c r="T577" t="s">
        <v>74</v>
      </c>
      <c r="U577" s="2" t="s">
        <v>77</v>
      </c>
      <c r="V577" s="2" t="s">
        <v>1447</v>
      </c>
      <c r="W577" s="2" t="s">
        <v>79</v>
      </c>
      <c r="X577" s="2" t="s">
        <v>80</v>
      </c>
      <c r="Y577" s="2" t="s">
        <v>73</v>
      </c>
      <c r="Z577" s="2" t="s">
        <v>81</v>
      </c>
      <c r="AA577" s="2" t="s">
        <v>82</v>
      </c>
      <c r="AB577" s="2" t="s">
        <v>83</v>
      </c>
      <c r="AC577" s="2" t="s">
        <v>59</v>
      </c>
      <c r="AD577" s="2" t="s">
        <v>84</v>
      </c>
      <c r="AE577" s="2" t="str">
        <f>+VLOOKUP(H577,'Mapeo Ramos'!A:C,3,0)</f>
        <v>Hogar</v>
      </c>
      <c r="AF577" t="str">
        <f>+VLOOKUP(AE577,'Mapeo Ramos'!C:D,2,0)</f>
        <v>Hogar</v>
      </c>
      <c r="AG577" t="str">
        <f>+VLOOKUP(X577,'Mapeo Ramos'!I:J,2,0)</f>
        <v>OCCIDENT</v>
      </c>
      <c r="AH577">
        <f t="shared" si="8"/>
        <v>1</v>
      </c>
    </row>
    <row r="578" spans="1:34" ht="12.75" customHeight="1">
      <c r="A578" s="2" t="s">
        <v>2747</v>
      </c>
      <c r="B578" s="2" t="s">
        <v>2748</v>
      </c>
      <c r="C578" s="2" t="s">
        <v>70</v>
      </c>
      <c r="D578" s="2" t="s">
        <v>75</v>
      </c>
      <c r="E578" s="3">
        <v>46023</v>
      </c>
      <c r="F578" s="3">
        <v>46023</v>
      </c>
      <c r="G578" s="2" t="s">
        <v>71</v>
      </c>
      <c r="H578" s="2" t="s">
        <v>72</v>
      </c>
      <c r="I578" s="2" t="s">
        <v>73</v>
      </c>
      <c r="J578" s="4">
        <v>145.38</v>
      </c>
      <c r="K578" t="s">
        <v>74</v>
      </c>
      <c r="L578" s="4">
        <v>36.340000000000003</v>
      </c>
      <c r="M578" t="s">
        <v>74</v>
      </c>
      <c r="N578" s="4">
        <v>36.340000000000003</v>
      </c>
      <c r="O578" t="s">
        <v>74</v>
      </c>
      <c r="P578" s="4">
        <v>0</v>
      </c>
      <c r="Q578" t="s">
        <v>74</v>
      </c>
      <c r="R578" s="2" t="s">
        <v>75</v>
      </c>
      <c r="S578" s="4" t="s">
        <v>76</v>
      </c>
      <c r="T578" t="s">
        <v>74</v>
      </c>
      <c r="U578" s="2" t="s">
        <v>77</v>
      </c>
      <c r="V578" s="2" t="s">
        <v>1447</v>
      </c>
      <c r="W578" s="2" t="s">
        <v>79</v>
      </c>
      <c r="X578" s="2" t="s">
        <v>80</v>
      </c>
      <c r="Y578" s="2" t="s">
        <v>73</v>
      </c>
      <c r="Z578" s="2" t="s">
        <v>81</v>
      </c>
      <c r="AA578" s="2" t="s">
        <v>82</v>
      </c>
      <c r="AB578" s="2" t="s">
        <v>83</v>
      </c>
      <c r="AC578" s="2" t="s">
        <v>59</v>
      </c>
      <c r="AD578" s="2" t="s">
        <v>84</v>
      </c>
      <c r="AE578" s="2" t="str">
        <f>+VLOOKUP(H578,'Mapeo Ramos'!A:C,3,0)</f>
        <v>Hogar</v>
      </c>
      <c r="AF578" t="str">
        <f>+VLOOKUP(AE578,'Mapeo Ramos'!C:D,2,0)</f>
        <v>Hogar</v>
      </c>
      <c r="AG578" t="str">
        <f>+VLOOKUP(X578,'Mapeo Ramos'!I:J,2,0)</f>
        <v>OCCIDENT</v>
      </c>
      <c r="AH578">
        <f t="shared" ref="AH578:AH641" si="9">+MONTH(E578)</f>
        <v>1</v>
      </c>
    </row>
    <row r="579" spans="1:34" ht="12.75" customHeight="1">
      <c r="A579" s="2" t="s">
        <v>2749</v>
      </c>
      <c r="B579" s="2" t="s">
        <v>2750</v>
      </c>
      <c r="C579" s="2" t="s">
        <v>2751</v>
      </c>
      <c r="D579" s="2" t="s">
        <v>75</v>
      </c>
      <c r="E579" s="3">
        <v>46045</v>
      </c>
      <c r="F579" s="3">
        <v>45566</v>
      </c>
      <c r="G579" s="2" t="s">
        <v>2752</v>
      </c>
      <c r="H579" s="2" t="s">
        <v>2753</v>
      </c>
      <c r="I579" s="2" t="s">
        <v>197</v>
      </c>
      <c r="J579" s="4">
        <v>38.76</v>
      </c>
      <c r="K579" t="s">
        <v>74</v>
      </c>
      <c r="L579" s="4">
        <v>7.75</v>
      </c>
      <c r="M579" t="s">
        <v>74</v>
      </c>
      <c r="N579" s="4">
        <v>7.75</v>
      </c>
      <c r="O579" t="s">
        <v>74</v>
      </c>
      <c r="P579" s="4">
        <v>0</v>
      </c>
      <c r="Q579" t="s">
        <v>74</v>
      </c>
      <c r="R579" s="2" t="s">
        <v>75</v>
      </c>
      <c r="S579" s="4" t="s">
        <v>76</v>
      </c>
      <c r="T579" t="s">
        <v>74</v>
      </c>
      <c r="U579" s="2" t="s">
        <v>2754</v>
      </c>
      <c r="V579" s="2" t="s">
        <v>1454</v>
      </c>
      <c r="W579" s="2" t="s">
        <v>79</v>
      </c>
      <c r="X579" s="2" t="s">
        <v>300</v>
      </c>
      <c r="Y579" s="2" t="s">
        <v>197</v>
      </c>
      <c r="Z579" s="2" t="s">
        <v>81</v>
      </c>
      <c r="AA579" s="2" t="s">
        <v>1142</v>
      </c>
      <c r="AB579" s="2" t="s">
        <v>83</v>
      </c>
      <c r="AC579" s="2" t="s">
        <v>59</v>
      </c>
      <c r="AD579" s="2" t="s">
        <v>2755</v>
      </c>
      <c r="AE579" s="2" t="str">
        <f>+VLOOKUP(H579,'Mapeo Ramos'!A:C,3,0)</f>
        <v>Accidentes Convenio</v>
      </c>
      <c r="AF579" t="str">
        <f>+VLOOKUP(AE579,'Mapeo Ramos'!C:D,2,0)</f>
        <v>Seguros Personales (No Vida) Colectivos</v>
      </c>
      <c r="AG579" t="str">
        <f>+VLOOKUP(X579,'Mapeo Ramos'!I:J,2,0)</f>
        <v>ALLIANZ</v>
      </c>
      <c r="AH579">
        <f t="shared" si="9"/>
        <v>1</v>
      </c>
    </row>
    <row r="580" spans="1:34" ht="12.75" customHeight="1">
      <c r="A580" s="2" t="s">
        <v>2756</v>
      </c>
      <c r="B580" s="2" t="s">
        <v>2757</v>
      </c>
      <c r="C580" s="2" t="s">
        <v>2758</v>
      </c>
      <c r="D580" s="2" t="s">
        <v>75</v>
      </c>
      <c r="E580" s="3">
        <v>46023</v>
      </c>
      <c r="F580" s="3">
        <v>46023</v>
      </c>
      <c r="G580" s="2" t="s">
        <v>2759</v>
      </c>
      <c r="H580" s="2" t="s">
        <v>1484</v>
      </c>
      <c r="I580" s="2" t="s">
        <v>119</v>
      </c>
      <c r="J580" s="4">
        <v>1140.79</v>
      </c>
      <c r="K580" t="s">
        <v>74</v>
      </c>
      <c r="L580" s="4">
        <v>57.04</v>
      </c>
      <c r="M580" t="s">
        <v>74</v>
      </c>
      <c r="N580" s="4">
        <v>0</v>
      </c>
      <c r="O580" t="s">
        <v>74</v>
      </c>
      <c r="P580" s="4">
        <v>57.04</v>
      </c>
      <c r="Q580" t="s">
        <v>74</v>
      </c>
      <c r="R580" s="2" t="s">
        <v>75</v>
      </c>
      <c r="S580" s="4" t="s">
        <v>76</v>
      </c>
      <c r="T580" t="s">
        <v>74</v>
      </c>
      <c r="U580" s="2" t="s">
        <v>650</v>
      </c>
      <c r="V580" s="2" t="s">
        <v>1454</v>
      </c>
      <c r="W580" s="2" t="s">
        <v>79</v>
      </c>
      <c r="X580" s="2" t="s">
        <v>300</v>
      </c>
      <c r="Y580" s="2" t="s">
        <v>119</v>
      </c>
      <c r="Z580" s="2" t="s">
        <v>60</v>
      </c>
      <c r="AA580" s="2" t="s">
        <v>2760</v>
      </c>
      <c r="AB580" s="2" t="s">
        <v>2761</v>
      </c>
      <c r="AC580" s="2" t="s">
        <v>168</v>
      </c>
      <c r="AD580" s="2" t="s">
        <v>2762</v>
      </c>
      <c r="AE580" s="2" t="str">
        <f>+VLOOKUP(H580,'Mapeo Ramos'!A:C,3,0)</f>
        <v>Autos Cat. 1</v>
      </c>
      <c r="AF580" t="str">
        <f>+VLOOKUP(AE580,'Mapeo Ramos'!C:D,2,0)</f>
        <v>Autos</v>
      </c>
      <c r="AG580" t="str">
        <f>+VLOOKUP(X580,'Mapeo Ramos'!I:J,2,0)</f>
        <v>ALLIANZ</v>
      </c>
      <c r="AH580">
        <f t="shared" si="9"/>
        <v>1</v>
      </c>
    </row>
    <row r="581" spans="1:34" ht="12.75" customHeight="1">
      <c r="A581" s="2" t="s">
        <v>2763</v>
      </c>
      <c r="B581" s="2" t="s">
        <v>2764</v>
      </c>
      <c r="C581" s="2" t="s">
        <v>2765</v>
      </c>
      <c r="D581" s="2" t="s">
        <v>75</v>
      </c>
      <c r="E581" s="3">
        <v>46023</v>
      </c>
      <c r="F581" s="3">
        <v>46023</v>
      </c>
      <c r="G581" s="2" t="s">
        <v>755</v>
      </c>
      <c r="H581" s="2" t="s">
        <v>334</v>
      </c>
      <c r="I581" s="2" t="s">
        <v>261</v>
      </c>
      <c r="J581" s="4">
        <v>580.20000000000005</v>
      </c>
      <c r="K581" t="s">
        <v>74</v>
      </c>
      <c r="L581" s="4">
        <v>73.97</v>
      </c>
      <c r="M581" t="s">
        <v>74</v>
      </c>
      <c r="N581" s="4">
        <v>69.62</v>
      </c>
      <c r="O581" t="s">
        <v>74</v>
      </c>
      <c r="P581" s="4">
        <v>4.3499999999999996</v>
      </c>
      <c r="Q581" t="s">
        <v>74</v>
      </c>
      <c r="R581" s="2" t="s">
        <v>75</v>
      </c>
      <c r="S581" s="4" t="s">
        <v>76</v>
      </c>
      <c r="T581" t="s">
        <v>74</v>
      </c>
      <c r="U581" s="2" t="s">
        <v>650</v>
      </c>
      <c r="V581" s="2" t="s">
        <v>1447</v>
      </c>
      <c r="W581" s="2" t="s">
        <v>79</v>
      </c>
      <c r="X581" s="2" t="s">
        <v>300</v>
      </c>
      <c r="Y581" s="2" t="s">
        <v>119</v>
      </c>
      <c r="Z581" s="2" t="s">
        <v>81</v>
      </c>
      <c r="AA581" s="2" t="s">
        <v>542</v>
      </c>
      <c r="AB581" s="2" t="s">
        <v>747</v>
      </c>
      <c r="AC581" s="2" t="s">
        <v>168</v>
      </c>
      <c r="AD581" s="2" t="s">
        <v>756</v>
      </c>
      <c r="AE581" s="2" t="str">
        <f>+VLOOKUP(H581,'Mapeo Ramos'!A:C,3,0)</f>
        <v>Autos Flotas</v>
      </c>
      <c r="AF581" t="str">
        <f>+VLOOKUP(AE581,'Mapeo Ramos'!C:D,2,0)</f>
        <v>Flotas</v>
      </c>
      <c r="AG581" t="str">
        <f>+VLOOKUP(X581,'Mapeo Ramos'!I:J,2,0)</f>
        <v>ALLIANZ</v>
      </c>
      <c r="AH581">
        <f t="shared" si="9"/>
        <v>1</v>
      </c>
    </row>
    <row r="582" spans="1:34" ht="12.75" customHeight="1">
      <c r="A582" s="2" t="s">
        <v>2766</v>
      </c>
      <c r="B582" s="2" t="s">
        <v>2767</v>
      </c>
      <c r="C582" s="2" t="s">
        <v>2768</v>
      </c>
      <c r="D582" s="2" t="s">
        <v>75</v>
      </c>
      <c r="E582" s="3">
        <v>46023</v>
      </c>
      <c r="F582" s="3">
        <v>46023</v>
      </c>
      <c r="G582" s="2" t="s">
        <v>2769</v>
      </c>
      <c r="H582" s="2" t="s">
        <v>349</v>
      </c>
      <c r="I582" s="2" t="s">
        <v>261</v>
      </c>
      <c r="J582" s="4">
        <v>129.5</v>
      </c>
      <c r="K582" t="s">
        <v>74</v>
      </c>
      <c r="L582" s="4">
        <v>16.510000000000002</v>
      </c>
      <c r="M582" t="s">
        <v>74</v>
      </c>
      <c r="N582" s="4">
        <v>15.54</v>
      </c>
      <c r="O582" t="s">
        <v>74</v>
      </c>
      <c r="P582" s="4">
        <v>0.97</v>
      </c>
      <c r="Q582" t="s">
        <v>74</v>
      </c>
      <c r="R582" s="2" t="s">
        <v>75</v>
      </c>
      <c r="S582" s="4" t="s">
        <v>76</v>
      </c>
      <c r="T582" t="s">
        <v>74</v>
      </c>
      <c r="U582" s="2" t="s">
        <v>650</v>
      </c>
      <c r="V582" s="2" t="s">
        <v>1447</v>
      </c>
      <c r="W582" s="2" t="s">
        <v>79</v>
      </c>
      <c r="X582" s="2" t="s">
        <v>300</v>
      </c>
      <c r="Y582" s="2" t="s">
        <v>119</v>
      </c>
      <c r="Z582" s="2" t="s">
        <v>81</v>
      </c>
      <c r="AA582" s="2" t="s">
        <v>82</v>
      </c>
      <c r="AB582" s="2" t="s">
        <v>83</v>
      </c>
      <c r="AC582" s="2" t="s">
        <v>59</v>
      </c>
      <c r="AD582" s="2" t="s">
        <v>2770</v>
      </c>
      <c r="AE582" s="2" t="str">
        <f>+VLOOKUP(H582,'Mapeo Ramos'!A:C,3,0)</f>
        <v>Autos Flotas</v>
      </c>
      <c r="AF582" t="str">
        <f>+VLOOKUP(AE582,'Mapeo Ramos'!C:D,2,0)</f>
        <v>Flotas</v>
      </c>
      <c r="AG582" t="str">
        <f>+VLOOKUP(X582,'Mapeo Ramos'!I:J,2,0)</f>
        <v>ALLIANZ</v>
      </c>
      <c r="AH582">
        <f t="shared" si="9"/>
        <v>1</v>
      </c>
    </row>
    <row r="583" spans="1:34" ht="12.75" customHeight="1">
      <c r="A583" s="2" t="s">
        <v>2771</v>
      </c>
      <c r="B583" s="2" t="s">
        <v>2772</v>
      </c>
      <c r="C583" s="2" t="s">
        <v>2773</v>
      </c>
      <c r="D583" s="2" t="s">
        <v>75</v>
      </c>
      <c r="E583" s="3">
        <v>46054</v>
      </c>
      <c r="F583" s="3">
        <v>46067</v>
      </c>
      <c r="G583" s="2" t="s">
        <v>600</v>
      </c>
      <c r="H583" s="2" t="s">
        <v>1367</v>
      </c>
      <c r="I583" s="2" t="s">
        <v>164</v>
      </c>
      <c r="J583" s="4">
        <v>172.02</v>
      </c>
      <c r="K583" t="s">
        <v>74</v>
      </c>
      <c r="L583" s="4">
        <v>32.67</v>
      </c>
      <c r="M583" t="s">
        <v>74</v>
      </c>
      <c r="N583" s="4">
        <v>32.67</v>
      </c>
      <c r="O583" t="s">
        <v>74</v>
      </c>
      <c r="P583" s="4">
        <v>0</v>
      </c>
      <c r="Q583" t="s">
        <v>74</v>
      </c>
      <c r="R583" s="2" t="s">
        <v>75</v>
      </c>
      <c r="S583" s="4" t="s">
        <v>76</v>
      </c>
      <c r="T583" t="s">
        <v>74</v>
      </c>
      <c r="U583" s="2" t="s">
        <v>77</v>
      </c>
      <c r="V583" s="2" t="s">
        <v>1454</v>
      </c>
      <c r="W583" s="2" t="s">
        <v>79</v>
      </c>
      <c r="X583" s="2" t="s">
        <v>300</v>
      </c>
      <c r="Y583" s="2" t="s">
        <v>164</v>
      </c>
      <c r="Z583" s="2" t="s">
        <v>60</v>
      </c>
      <c r="AA583" s="2" t="s">
        <v>406</v>
      </c>
      <c r="AB583" s="2" t="s">
        <v>601</v>
      </c>
      <c r="AC583" s="2" t="s">
        <v>59</v>
      </c>
      <c r="AD583" s="2" t="s">
        <v>602</v>
      </c>
      <c r="AE583" s="2" t="str">
        <f>+VLOOKUP(H583,'Mapeo Ramos'!A:C,3,0)</f>
        <v>Vida Ahorro Individual</v>
      </c>
      <c r="AF583" t="str">
        <f>+VLOOKUP(AE583,'Mapeo Ramos'!C:D,2,0)</f>
        <v>Vida Ahorro Particular</v>
      </c>
      <c r="AG583" t="str">
        <f>+VLOOKUP(X583,'Mapeo Ramos'!I:J,2,0)</f>
        <v>ALLIANZ</v>
      </c>
      <c r="AH583">
        <f t="shared" si="9"/>
        <v>2</v>
      </c>
    </row>
    <row r="584" spans="1:34" ht="12.75" customHeight="1">
      <c r="A584" s="2" t="s">
        <v>2774</v>
      </c>
      <c r="B584" s="2" t="s">
        <v>2775</v>
      </c>
      <c r="C584" s="2" t="s">
        <v>2776</v>
      </c>
      <c r="D584" s="2" t="s">
        <v>75</v>
      </c>
      <c r="E584" s="3">
        <v>46054</v>
      </c>
      <c r="F584" s="3">
        <v>46067</v>
      </c>
      <c r="G584" s="2" t="s">
        <v>600</v>
      </c>
      <c r="H584" s="2" t="s">
        <v>1367</v>
      </c>
      <c r="I584" s="2" t="s">
        <v>164</v>
      </c>
      <c r="J584" s="4">
        <v>201.81</v>
      </c>
      <c r="K584" t="s">
        <v>74</v>
      </c>
      <c r="L584" s="4">
        <v>38.72</v>
      </c>
      <c r="M584" t="s">
        <v>74</v>
      </c>
      <c r="N584" s="4">
        <v>38.72</v>
      </c>
      <c r="O584" t="s">
        <v>74</v>
      </c>
      <c r="P584" s="4">
        <v>0</v>
      </c>
      <c r="Q584" t="s">
        <v>74</v>
      </c>
      <c r="R584" s="2" t="s">
        <v>75</v>
      </c>
      <c r="S584" s="4" t="s">
        <v>76</v>
      </c>
      <c r="T584" t="s">
        <v>74</v>
      </c>
      <c r="U584" s="2" t="s">
        <v>77</v>
      </c>
      <c r="V584" s="2" t="s">
        <v>1454</v>
      </c>
      <c r="W584" s="2" t="s">
        <v>79</v>
      </c>
      <c r="X584" s="2" t="s">
        <v>300</v>
      </c>
      <c r="Y584" s="2" t="s">
        <v>164</v>
      </c>
      <c r="Z584" s="2" t="s">
        <v>60</v>
      </c>
      <c r="AA584" s="2" t="s">
        <v>406</v>
      </c>
      <c r="AB584" s="2" t="s">
        <v>601</v>
      </c>
      <c r="AC584" s="2" t="s">
        <v>59</v>
      </c>
      <c r="AD584" s="2" t="s">
        <v>602</v>
      </c>
      <c r="AE584" s="2" t="str">
        <f>+VLOOKUP(H584,'Mapeo Ramos'!A:C,3,0)</f>
        <v>Vida Ahorro Individual</v>
      </c>
      <c r="AF584" t="str">
        <f>+VLOOKUP(AE584,'Mapeo Ramos'!C:D,2,0)</f>
        <v>Vida Ahorro Particular</v>
      </c>
      <c r="AG584" t="str">
        <f>+VLOOKUP(X584,'Mapeo Ramos'!I:J,2,0)</f>
        <v>ALLIANZ</v>
      </c>
      <c r="AH584">
        <f t="shared" si="9"/>
        <v>2</v>
      </c>
    </row>
    <row r="585" spans="1:34" ht="12.75" customHeight="1">
      <c r="A585" s="2" t="s">
        <v>2777</v>
      </c>
      <c r="B585" s="2" t="s">
        <v>2778</v>
      </c>
      <c r="C585" s="2" t="s">
        <v>2779</v>
      </c>
      <c r="D585" s="2" t="s">
        <v>75</v>
      </c>
      <c r="E585" s="3">
        <v>46054</v>
      </c>
      <c r="F585" s="3">
        <v>46074</v>
      </c>
      <c r="G585" s="2" t="s">
        <v>600</v>
      </c>
      <c r="H585" s="2" t="s">
        <v>1367</v>
      </c>
      <c r="I585" s="2" t="s">
        <v>164</v>
      </c>
      <c r="J585" s="4">
        <v>110.24</v>
      </c>
      <c r="K585" t="s">
        <v>74</v>
      </c>
      <c r="L585" s="4">
        <v>20.13</v>
      </c>
      <c r="M585" t="s">
        <v>74</v>
      </c>
      <c r="N585" s="4">
        <v>20.13</v>
      </c>
      <c r="O585" t="s">
        <v>74</v>
      </c>
      <c r="P585" s="4">
        <v>0</v>
      </c>
      <c r="Q585" t="s">
        <v>74</v>
      </c>
      <c r="R585" s="2" t="s">
        <v>75</v>
      </c>
      <c r="S585" s="4" t="s">
        <v>76</v>
      </c>
      <c r="T585" t="s">
        <v>74</v>
      </c>
      <c r="U585" s="2" t="s">
        <v>77</v>
      </c>
      <c r="V585" s="2" t="s">
        <v>1454</v>
      </c>
      <c r="W585" s="2" t="s">
        <v>79</v>
      </c>
      <c r="X585" s="2" t="s">
        <v>300</v>
      </c>
      <c r="Y585" s="2" t="s">
        <v>164</v>
      </c>
      <c r="Z585" s="2" t="s">
        <v>60</v>
      </c>
      <c r="AA585" s="2" t="s">
        <v>406</v>
      </c>
      <c r="AB585" s="2" t="s">
        <v>601</v>
      </c>
      <c r="AC585" s="2" t="s">
        <v>59</v>
      </c>
      <c r="AD585" s="2" t="s">
        <v>602</v>
      </c>
      <c r="AE585" s="2" t="str">
        <f>+VLOOKUP(H585,'Mapeo Ramos'!A:C,3,0)</f>
        <v>Vida Ahorro Individual</v>
      </c>
      <c r="AF585" t="str">
        <f>+VLOOKUP(AE585,'Mapeo Ramos'!C:D,2,0)</f>
        <v>Vida Ahorro Particular</v>
      </c>
      <c r="AG585" t="str">
        <f>+VLOOKUP(X585,'Mapeo Ramos'!I:J,2,0)</f>
        <v>ALLIANZ</v>
      </c>
      <c r="AH585">
        <f t="shared" si="9"/>
        <v>2</v>
      </c>
    </row>
    <row r="586" spans="1:34" ht="12.75" customHeight="1">
      <c r="A586" s="2" t="s">
        <v>2780</v>
      </c>
      <c r="B586" s="2" t="s">
        <v>2781</v>
      </c>
      <c r="C586" s="2" t="s">
        <v>2782</v>
      </c>
      <c r="D586" s="2" t="s">
        <v>75</v>
      </c>
      <c r="E586" s="3">
        <v>46054</v>
      </c>
      <c r="F586" s="3">
        <v>46057</v>
      </c>
      <c r="G586" s="2" t="s">
        <v>2783</v>
      </c>
      <c r="H586" s="2" t="s">
        <v>1367</v>
      </c>
      <c r="I586" s="2" t="s">
        <v>164</v>
      </c>
      <c r="J586" s="4">
        <v>254.8</v>
      </c>
      <c r="K586" t="s">
        <v>74</v>
      </c>
      <c r="L586" s="4">
        <v>50.96</v>
      </c>
      <c r="M586" t="s">
        <v>74</v>
      </c>
      <c r="N586" s="4">
        <v>50.96</v>
      </c>
      <c r="O586" t="s">
        <v>74</v>
      </c>
      <c r="P586" s="4">
        <v>0</v>
      </c>
      <c r="Q586" t="s">
        <v>74</v>
      </c>
      <c r="R586" s="2" t="s">
        <v>75</v>
      </c>
      <c r="S586" s="4" t="s">
        <v>76</v>
      </c>
      <c r="T586" t="s">
        <v>74</v>
      </c>
      <c r="U586" s="2" t="s">
        <v>77</v>
      </c>
      <c r="V586" s="2" t="s">
        <v>1454</v>
      </c>
      <c r="W586" s="2" t="s">
        <v>79</v>
      </c>
      <c r="X586" s="2" t="s">
        <v>300</v>
      </c>
      <c r="Y586" s="2" t="s">
        <v>164</v>
      </c>
      <c r="Z586" s="2" t="s">
        <v>60</v>
      </c>
      <c r="AA586" s="2" t="s">
        <v>1153</v>
      </c>
      <c r="AB586" s="2" t="s">
        <v>1131</v>
      </c>
      <c r="AC586" s="2" t="s">
        <v>168</v>
      </c>
      <c r="AD586" s="2" t="s">
        <v>2784</v>
      </c>
      <c r="AE586" s="2" t="str">
        <f>+VLOOKUP(H586,'Mapeo Ramos'!A:C,3,0)</f>
        <v>Vida Ahorro Individual</v>
      </c>
      <c r="AF586" t="str">
        <f>+VLOOKUP(AE586,'Mapeo Ramos'!C:D,2,0)</f>
        <v>Vida Ahorro Particular</v>
      </c>
      <c r="AG586" t="str">
        <f>+VLOOKUP(X586,'Mapeo Ramos'!I:J,2,0)</f>
        <v>ALLIANZ</v>
      </c>
      <c r="AH586">
        <f t="shared" si="9"/>
        <v>2</v>
      </c>
    </row>
    <row r="587" spans="1:34" ht="12.75" customHeight="1">
      <c r="A587" s="2" t="s">
        <v>2785</v>
      </c>
      <c r="B587" s="2" t="s">
        <v>2786</v>
      </c>
      <c r="C587" s="2" t="s">
        <v>2787</v>
      </c>
      <c r="D587" s="2" t="s">
        <v>75</v>
      </c>
      <c r="E587" s="3">
        <v>46054</v>
      </c>
      <c r="F587" s="3">
        <v>46070</v>
      </c>
      <c r="G587" s="2" t="s">
        <v>600</v>
      </c>
      <c r="H587" s="2" t="s">
        <v>1367</v>
      </c>
      <c r="I587" s="2" t="s">
        <v>164</v>
      </c>
      <c r="J587" s="4">
        <v>218.36</v>
      </c>
      <c r="K587" t="s">
        <v>74</v>
      </c>
      <c r="L587" s="4">
        <v>42.08</v>
      </c>
      <c r="M587" t="s">
        <v>74</v>
      </c>
      <c r="N587" s="4">
        <v>42.08</v>
      </c>
      <c r="O587" t="s">
        <v>74</v>
      </c>
      <c r="P587" s="4">
        <v>0</v>
      </c>
      <c r="Q587" t="s">
        <v>74</v>
      </c>
      <c r="R587" s="2" t="s">
        <v>75</v>
      </c>
      <c r="S587" s="4" t="s">
        <v>76</v>
      </c>
      <c r="T587" t="s">
        <v>74</v>
      </c>
      <c r="U587" s="2" t="s">
        <v>77</v>
      </c>
      <c r="V587" s="2" t="s">
        <v>1454</v>
      </c>
      <c r="W587" s="2" t="s">
        <v>79</v>
      </c>
      <c r="X587" s="2" t="s">
        <v>300</v>
      </c>
      <c r="Y587" s="2" t="s">
        <v>164</v>
      </c>
      <c r="Z587" s="2" t="s">
        <v>60</v>
      </c>
      <c r="AA587" s="2" t="s">
        <v>406</v>
      </c>
      <c r="AB587" s="2" t="s">
        <v>601</v>
      </c>
      <c r="AC587" s="2" t="s">
        <v>59</v>
      </c>
      <c r="AD587" s="2" t="s">
        <v>602</v>
      </c>
      <c r="AE587" s="2" t="str">
        <f>+VLOOKUP(H587,'Mapeo Ramos'!A:C,3,0)</f>
        <v>Vida Ahorro Individual</v>
      </c>
      <c r="AF587" t="str">
        <f>+VLOOKUP(AE587,'Mapeo Ramos'!C:D,2,0)</f>
        <v>Vida Ahorro Particular</v>
      </c>
      <c r="AG587" t="str">
        <f>+VLOOKUP(X587,'Mapeo Ramos'!I:J,2,0)</f>
        <v>ALLIANZ</v>
      </c>
      <c r="AH587">
        <f t="shared" si="9"/>
        <v>2</v>
      </c>
    </row>
    <row r="588" spans="1:34" ht="12.75" customHeight="1">
      <c r="A588" s="2" t="s">
        <v>2788</v>
      </c>
      <c r="B588" s="2" t="s">
        <v>2789</v>
      </c>
      <c r="C588" s="2" t="s">
        <v>2790</v>
      </c>
      <c r="D588" s="2" t="s">
        <v>75</v>
      </c>
      <c r="E588" s="3">
        <v>46023</v>
      </c>
      <c r="F588" s="3">
        <v>46023</v>
      </c>
      <c r="G588" s="2" t="s">
        <v>424</v>
      </c>
      <c r="H588" s="2" t="s">
        <v>725</v>
      </c>
      <c r="I588" s="2" t="s">
        <v>726</v>
      </c>
      <c r="J588" s="4">
        <v>6029.7</v>
      </c>
      <c r="K588" t="s">
        <v>74</v>
      </c>
      <c r="L588" s="4">
        <v>1356.68</v>
      </c>
      <c r="M588" t="s">
        <v>74</v>
      </c>
      <c r="N588" s="4">
        <v>1356.68</v>
      </c>
      <c r="O588" t="s">
        <v>74</v>
      </c>
      <c r="P588" s="4">
        <v>0</v>
      </c>
      <c r="Q588" t="s">
        <v>74</v>
      </c>
      <c r="R588" s="2" t="s">
        <v>75</v>
      </c>
      <c r="S588" s="4" t="s">
        <v>76</v>
      </c>
      <c r="T588" t="s">
        <v>74</v>
      </c>
      <c r="U588" s="2" t="s">
        <v>650</v>
      </c>
      <c r="V588" s="2" t="s">
        <v>1447</v>
      </c>
      <c r="W588" s="2" t="s">
        <v>79</v>
      </c>
      <c r="X588" s="2" t="s">
        <v>150</v>
      </c>
      <c r="Y588" s="2" t="s">
        <v>726</v>
      </c>
      <c r="Z588" s="2" t="s">
        <v>81</v>
      </c>
      <c r="AA588" s="2" t="s">
        <v>425</v>
      </c>
      <c r="AB588" s="2" t="s">
        <v>426</v>
      </c>
      <c r="AC588" s="2" t="s">
        <v>59</v>
      </c>
      <c r="AD588" s="2" t="s">
        <v>427</v>
      </c>
      <c r="AE588" s="2" t="str">
        <f>+VLOOKUP(H588,'Mapeo Ramos'!A:C,3,0)</f>
        <v>Transportes Mercancías</v>
      </c>
      <c r="AF588" t="str">
        <f>+VLOOKUP(AE588,'Mapeo Ramos'!C:D,2,0)</f>
        <v>Transporte</v>
      </c>
      <c r="AG588" t="str">
        <f>+VLOOKUP(X588,'Mapeo Ramos'!I:J,2,0)</f>
        <v>MAPFRE</v>
      </c>
      <c r="AH588">
        <f t="shared" si="9"/>
        <v>1</v>
      </c>
    </row>
    <row r="589" spans="1:34" ht="12.75" customHeight="1">
      <c r="A589" s="2" t="s">
        <v>2791</v>
      </c>
      <c r="B589" s="2" t="s">
        <v>2792</v>
      </c>
      <c r="C589" s="2" t="s">
        <v>2793</v>
      </c>
      <c r="D589" s="2" t="s">
        <v>75</v>
      </c>
      <c r="E589" s="3">
        <v>46023</v>
      </c>
      <c r="F589" s="3">
        <v>46023</v>
      </c>
      <c r="G589" s="2" t="s">
        <v>760</v>
      </c>
      <c r="H589" s="2" t="s">
        <v>299</v>
      </c>
      <c r="I589" s="2" t="s">
        <v>261</v>
      </c>
      <c r="J589" s="4">
        <v>309.11</v>
      </c>
      <c r="K589" t="s">
        <v>74</v>
      </c>
      <c r="L589" s="4">
        <v>39.409999999999997</v>
      </c>
      <c r="M589" t="s">
        <v>74</v>
      </c>
      <c r="N589" s="4">
        <v>37.090000000000003</v>
      </c>
      <c r="O589" t="s">
        <v>74</v>
      </c>
      <c r="P589" s="4">
        <v>2.3199999999999998</v>
      </c>
      <c r="Q589" t="s">
        <v>74</v>
      </c>
      <c r="R589" s="2" t="s">
        <v>75</v>
      </c>
      <c r="S589" s="4" t="s">
        <v>76</v>
      </c>
      <c r="T589" t="s">
        <v>74</v>
      </c>
      <c r="U589" s="2" t="s">
        <v>650</v>
      </c>
      <c r="V589" s="2" t="s">
        <v>1447</v>
      </c>
      <c r="W589" s="2" t="s">
        <v>79</v>
      </c>
      <c r="X589" s="2" t="s">
        <v>300</v>
      </c>
      <c r="Y589" s="2" t="s">
        <v>119</v>
      </c>
      <c r="Z589" s="2" t="s">
        <v>81</v>
      </c>
      <c r="AA589" s="2" t="s">
        <v>542</v>
      </c>
      <c r="AB589" s="2" t="s">
        <v>83</v>
      </c>
      <c r="AC589" s="2" t="s">
        <v>168</v>
      </c>
      <c r="AD589" s="2" t="s">
        <v>761</v>
      </c>
      <c r="AE589" s="2" t="str">
        <f>+VLOOKUP(H589,'Mapeo Ramos'!A:C,3,0)</f>
        <v>Autos Flotas</v>
      </c>
      <c r="AF589" t="str">
        <f>+VLOOKUP(AE589,'Mapeo Ramos'!C:D,2,0)</f>
        <v>Flotas</v>
      </c>
      <c r="AG589" t="str">
        <f>+VLOOKUP(X589,'Mapeo Ramos'!I:J,2,0)</f>
        <v>ALLIANZ</v>
      </c>
      <c r="AH589">
        <f t="shared" si="9"/>
        <v>1</v>
      </c>
    </row>
    <row r="590" spans="1:34" ht="12.75" customHeight="1">
      <c r="A590" s="2" t="s">
        <v>2794</v>
      </c>
      <c r="B590" s="2" t="s">
        <v>2795</v>
      </c>
      <c r="C590" s="2" t="s">
        <v>2796</v>
      </c>
      <c r="D590" s="2" t="s">
        <v>75</v>
      </c>
      <c r="E590" s="3">
        <v>46023</v>
      </c>
      <c r="F590" s="3">
        <v>46023</v>
      </c>
      <c r="G590" s="2" t="s">
        <v>746</v>
      </c>
      <c r="H590" s="2" t="s">
        <v>299</v>
      </c>
      <c r="I590" s="2" t="s">
        <v>261</v>
      </c>
      <c r="J590" s="4">
        <v>374.22</v>
      </c>
      <c r="K590" t="s">
        <v>74</v>
      </c>
      <c r="L590" s="4">
        <v>47.72</v>
      </c>
      <c r="M590" t="s">
        <v>74</v>
      </c>
      <c r="N590" s="4">
        <v>44.91</v>
      </c>
      <c r="O590" t="s">
        <v>74</v>
      </c>
      <c r="P590" s="4">
        <v>2.81</v>
      </c>
      <c r="Q590" t="s">
        <v>74</v>
      </c>
      <c r="R590" s="2" t="s">
        <v>75</v>
      </c>
      <c r="S590" s="4" t="s">
        <v>76</v>
      </c>
      <c r="T590" t="s">
        <v>74</v>
      </c>
      <c r="U590" s="2" t="s">
        <v>650</v>
      </c>
      <c r="V590" s="2" t="s">
        <v>1447</v>
      </c>
      <c r="W590" s="2" t="s">
        <v>79</v>
      </c>
      <c r="X590" s="2" t="s">
        <v>300</v>
      </c>
      <c r="Y590" s="2" t="s">
        <v>119</v>
      </c>
      <c r="Z590" s="2" t="s">
        <v>81</v>
      </c>
      <c r="AA590" s="2" t="s">
        <v>542</v>
      </c>
      <c r="AB590" s="2" t="s">
        <v>747</v>
      </c>
      <c r="AC590" s="2" t="s">
        <v>168</v>
      </c>
      <c r="AD590" s="2" t="s">
        <v>748</v>
      </c>
      <c r="AE590" s="2" t="str">
        <f>+VLOOKUP(H590,'Mapeo Ramos'!A:C,3,0)</f>
        <v>Autos Flotas</v>
      </c>
      <c r="AF590" t="str">
        <f>+VLOOKUP(AE590,'Mapeo Ramos'!C:D,2,0)</f>
        <v>Flotas</v>
      </c>
      <c r="AG590" t="str">
        <f>+VLOOKUP(X590,'Mapeo Ramos'!I:J,2,0)</f>
        <v>ALLIANZ</v>
      </c>
      <c r="AH590">
        <f t="shared" si="9"/>
        <v>1</v>
      </c>
    </row>
    <row r="591" spans="1:34" ht="12.75" customHeight="1">
      <c r="A591" s="2" t="s">
        <v>2797</v>
      </c>
      <c r="B591" s="2" t="s">
        <v>2798</v>
      </c>
      <c r="C591" s="2" t="s">
        <v>1818</v>
      </c>
      <c r="D591" s="2" t="s">
        <v>75</v>
      </c>
      <c r="E591" s="3">
        <v>46054</v>
      </c>
      <c r="F591" s="3">
        <v>46054</v>
      </c>
      <c r="G591" s="2" t="s">
        <v>1819</v>
      </c>
      <c r="H591" s="2" t="s">
        <v>1820</v>
      </c>
      <c r="I591" s="2" t="s">
        <v>1820</v>
      </c>
      <c r="J591" s="4">
        <v>180.23</v>
      </c>
      <c r="K591" t="s">
        <v>74</v>
      </c>
      <c r="L591" s="4">
        <v>8.11</v>
      </c>
      <c r="M591" t="s">
        <v>74</v>
      </c>
      <c r="N591" s="4">
        <v>8.11</v>
      </c>
      <c r="O591" t="s">
        <v>74</v>
      </c>
      <c r="P591" s="4">
        <v>0</v>
      </c>
      <c r="Q591" t="s">
        <v>74</v>
      </c>
      <c r="R591" s="2" t="s">
        <v>75</v>
      </c>
      <c r="S591" s="4" t="s">
        <v>76</v>
      </c>
      <c r="T591" t="s">
        <v>74</v>
      </c>
      <c r="U591" s="2" t="s">
        <v>77</v>
      </c>
      <c r="V591" s="2" t="s">
        <v>1575</v>
      </c>
      <c r="W591" s="2" t="s">
        <v>79</v>
      </c>
      <c r="X591" s="2" t="s">
        <v>1821</v>
      </c>
      <c r="Y591" s="2" t="s">
        <v>1820</v>
      </c>
      <c r="Z591" s="2" t="s">
        <v>60</v>
      </c>
      <c r="AA591" s="2" t="s">
        <v>236</v>
      </c>
      <c r="AB591" s="2" t="s">
        <v>83</v>
      </c>
      <c r="AC591" s="2" t="s">
        <v>168</v>
      </c>
      <c r="AD591" s="2" t="s">
        <v>1822</v>
      </c>
      <c r="AE591" s="2" t="str">
        <f>+VLOOKUP(H591,'Mapeo Ramos'!A:C,3,0)</f>
        <v>Salud Particular</v>
      </c>
      <c r="AF591" t="str">
        <f>+VLOOKUP(AE591,'Mapeo Ramos'!C:D,2,0)</f>
        <v>Seguros Personales (No Vida) Particular</v>
      </c>
      <c r="AG591" t="str">
        <f>+VLOOKUP(X591,'Mapeo Ramos'!I:J,2,0)</f>
        <v>ESPABROK</v>
      </c>
      <c r="AH591">
        <f t="shared" si="9"/>
        <v>2</v>
      </c>
    </row>
    <row r="592" spans="1:34" ht="12.75" customHeight="1">
      <c r="A592" s="2" t="s">
        <v>2799</v>
      </c>
      <c r="B592" s="2" t="s">
        <v>2800</v>
      </c>
      <c r="C592" s="2" t="s">
        <v>2801</v>
      </c>
      <c r="D592" s="2" t="s">
        <v>75</v>
      </c>
      <c r="E592" s="3">
        <v>46023</v>
      </c>
      <c r="F592" s="3">
        <v>46023</v>
      </c>
      <c r="G592" s="2" t="s">
        <v>2802</v>
      </c>
      <c r="H592" s="2" t="s">
        <v>2803</v>
      </c>
      <c r="I592" s="2" t="s">
        <v>1410</v>
      </c>
      <c r="J592" s="4">
        <v>102.28</v>
      </c>
      <c r="K592" t="s">
        <v>74</v>
      </c>
      <c r="L592" s="4">
        <v>26.85</v>
      </c>
      <c r="M592" t="s">
        <v>74</v>
      </c>
      <c r="N592" s="4">
        <v>26.85</v>
      </c>
      <c r="O592" t="s">
        <v>74</v>
      </c>
      <c r="P592" s="4">
        <v>0</v>
      </c>
      <c r="Q592" t="s">
        <v>74</v>
      </c>
      <c r="R592" s="2" t="s">
        <v>75</v>
      </c>
      <c r="S592" s="4" t="s">
        <v>76</v>
      </c>
      <c r="T592" t="s">
        <v>74</v>
      </c>
      <c r="U592" s="2" t="s">
        <v>77</v>
      </c>
      <c r="V592" s="2" t="s">
        <v>1454</v>
      </c>
      <c r="W592" s="2" t="s">
        <v>79</v>
      </c>
      <c r="X592" s="2" t="s">
        <v>1411</v>
      </c>
      <c r="Y592" s="2" t="s">
        <v>1410</v>
      </c>
      <c r="Z592" s="2" t="s">
        <v>81</v>
      </c>
      <c r="AA592" s="2" t="s">
        <v>851</v>
      </c>
      <c r="AB592" s="2" t="s">
        <v>852</v>
      </c>
      <c r="AC592" s="2" t="s">
        <v>168</v>
      </c>
      <c r="AD592" s="2" t="s">
        <v>2804</v>
      </c>
      <c r="AE592" s="2" t="str">
        <f>+VLOOKUP(H592,'Mapeo Ramos'!A:C,3,0)</f>
        <v>Defensa Jurídica</v>
      </c>
      <c r="AF592" t="str">
        <f>+VLOOKUP(AE592,'Mapeo Ramos'!C:D,2,0)</f>
        <v>Particulares Resto</v>
      </c>
      <c r="AG592" t="str">
        <f>+VLOOKUP(X592,'Mapeo Ramos'!I:J,2,0)</f>
        <v>ARAG</v>
      </c>
      <c r="AH592">
        <f t="shared" si="9"/>
        <v>1</v>
      </c>
    </row>
    <row r="593" spans="1:34" ht="12.75" customHeight="1">
      <c r="A593" s="2" t="s">
        <v>2805</v>
      </c>
      <c r="B593" s="2" t="s">
        <v>2806</v>
      </c>
      <c r="C593" s="2" t="s">
        <v>2807</v>
      </c>
      <c r="D593" s="2" t="s">
        <v>75</v>
      </c>
      <c r="E593" s="3">
        <v>46023</v>
      </c>
      <c r="F593" s="3">
        <v>46024</v>
      </c>
      <c r="G593" s="2" t="s">
        <v>2433</v>
      </c>
      <c r="H593" s="2" t="s">
        <v>2808</v>
      </c>
      <c r="I593" s="2" t="s">
        <v>1410</v>
      </c>
      <c r="J593" s="4">
        <v>377.59</v>
      </c>
      <c r="K593" t="s">
        <v>74</v>
      </c>
      <c r="L593" s="4">
        <v>98.17</v>
      </c>
      <c r="M593" t="s">
        <v>74</v>
      </c>
      <c r="N593" s="4">
        <v>98.17</v>
      </c>
      <c r="O593" t="s">
        <v>74</v>
      </c>
      <c r="P593" s="4">
        <v>0</v>
      </c>
      <c r="Q593" t="s">
        <v>74</v>
      </c>
      <c r="R593" s="2" t="s">
        <v>262</v>
      </c>
      <c r="S593" s="4">
        <v>9.44</v>
      </c>
      <c r="T593" t="s">
        <v>74</v>
      </c>
      <c r="U593" s="2" t="s">
        <v>77</v>
      </c>
      <c r="V593" s="2" t="s">
        <v>1447</v>
      </c>
      <c r="W593" s="2" t="s">
        <v>79</v>
      </c>
      <c r="X593" s="2" t="s">
        <v>1411</v>
      </c>
      <c r="Y593" s="2" t="s">
        <v>1410</v>
      </c>
      <c r="Z593" s="2" t="s">
        <v>81</v>
      </c>
      <c r="AA593" s="2" t="s">
        <v>357</v>
      </c>
      <c r="AB593" s="2" t="s">
        <v>83</v>
      </c>
      <c r="AC593" s="2" t="s">
        <v>59</v>
      </c>
      <c r="AD593" s="2" t="s">
        <v>2434</v>
      </c>
      <c r="AE593" s="2" t="str">
        <f>+VLOOKUP(H593,'Mapeo Ramos'!A:C,3,0)</f>
        <v>Defensa Jurídica</v>
      </c>
      <c r="AF593" t="str">
        <f>+VLOOKUP(AE593,'Mapeo Ramos'!C:D,2,0)</f>
        <v>Particulares Resto</v>
      </c>
      <c r="AG593" t="str">
        <f>+VLOOKUP(X593,'Mapeo Ramos'!I:J,2,0)</f>
        <v>ARAG</v>
      </c>
      <c r="AH593">
        <f t="shared" si="9"/>
        <v>1</v>
      </c>
    </row>
    <row r="594" spans="1:34" ht="12.75" customHeight="1">
      <c r="A594" s="2" t="s">
        <v>2809</v>
      </c>
      <c r="B594" s="2" t="s">
        <v>2810</v>
      </c>
      <c r="C594" s="2" t="s">
        <v>2811</v>
      </c>
      <c r="D594" s="2" t="s">
        <v>75</v>
      </c>
      <c r="E594" s="3">
        <v>46023</v>
      </c>
      <c r="F594" s="3">
        <v>46023</v>
      </c>
      <c r="G594" s="2" t="s">
        <v>2812</v>
      </c>
      <c r="H594" s="2" t="s">
        <v>1409</v>
      </c>
      <c r="I594" s="2" t="s">
        <v>1410</v>
      </c>
      <c r="J594" s="4">
        <v>4039.1</v>
      </c>
      <c r="K594" t="s">
        <v>74</v>
      </c>
      <c r="L594" s="4">
        <v>1060.29</v>
      </c>
      <c r="M594" t="s">
        <v>74</v>
      </c>
      <c r="N594" s="4">
        <v>1060.29</v>
      </c>
      <c r="O594" t="s">
        <v>74</v>
      </c>
      <c r="P594" s="4">
        <v>0</v>
      </c>
      <c r="Q594" t="s">
        <v>74</v>
      </c>
      <c r="R594" s="2" t="s">
        <v>75</v>
      </c>
      <c r="S594" s="4" t="s">
        <v>76</v>
      </c>
      <c r="T594" t="s">
        <v>74</v>
      </c>
      <c r="U594" s="2" t="s">
        <v>77</v>
      </c>
      <c r="V594" s="2" t="s">
        <v>1447</v>
      </c>
      <c r="W594" s="2" t="s">
        <v>79</v>
      </c>
      <c r="X594" s="2" t="s">
        <v>1411</v>
      </c>
      <c r="Y594" s="2" t="s">
        <v>1410</v>
      </c>
      <c r="Z594" s="2" t="s">
        <v>81</v>
      </c>
      <c r="AA594" s="2" t="s">
        <v>230</v>
      </c>
      <c r="AB594" s="2" t="s">
        <v>83</v>
      </c>
      <c r="AC594" s="2" t="s">
        <v>59</v>
      </c>
      <c r="AD594" s="2" t="s">
        <v>2813</v>
      </c>
      <c r="AE594" s="2" t="str">
        <f>+VLOOKUP(H594,'Mapeo Ramos'!A:C,3,0)</f>
        <v>Lucro Cesante / P.B.</v>
      </c>
      <c r="AF594" t="str">
        <f>+VLOOKUP(AE594,'Mapeo Ramos'!C:D,2,0)</f>
        <v>Property</v>
      </c>
      <c r="AG594" t="str">
        <f>+VLOOKUP(X594,'Mapeo Ramos'!I:J,2,0)</f>
        <v>ARAG</v>
      </c>
      <c r="AH594">
        <f t="shared" si="9"/>
        <v>1</v>
      </c>
    </row>
    <row r="595" spans="1:34" ht="12.75" customHeight="1">
      <c r="A595" s="2" t="s">
        <v>2814</v>
      </c>
      <c r="B595" s="2" t="s">
        <v>2815</v>
      </c>
      <c r="C595" s="2" t="s">
        <v>2816</v>
      </c>
      <c r="D595" s="2" t="s">
        <v>75</v>
      </c>
      <c r="E595" s="3">
        <v>46023</v>
      </c>
      <c r="F595" s="3">
        <v>46023</v>
      </c>
      <c r="G595" s="2" t="s">
        <v>2817</v>
      </c>
      <c r="H595" s="2" t="s">
        <v>2818</v>
      </c>
      <c r="I595" s="2" t="s">
        <v>1410</v>
      </c>
      <c r="J595" s="4">
        <v>94.46</v>
      </c>
      <c r="K595" t="s">
        <v>74</v>
      </c>
      <c r="L595" s="4">
        <v>24.56</v>
      </c>
      <c r="M595" t="s">
        <v>74</v>
      </c>
      <c r="N595" s="4">
        <v>24.56</v>
      </c>
      <c r="O595" t="s">
        <v>74</v>
      </c>
      <c r="P595" s="4">
        <v>0</v>
      </c>
      <c r="Q595" t="s">
        <v>74</v>
      </c>
      <c r="R595" s="2" t="s">
        <v>75</v>
      </c>
      <c r="S595" s="4" t="s">
        <v>76</v>
      </c>
      <c r="T595" t="s">
        <v>74</v>
      </c>
      <c r="U595" s="2" t="s">
        <v>77</v>
      </c>
      <c r="V595" s="2" t="s">
        <v>1447</v>
      </c>
      <c r="W595" s="2" t="s">
        <v>79</v>
      </c>
      <c r="X595" s="2" t="s">
        <v>1411</v>
      </c>
      <c r="Y595" s="2" t="s">
        <v>1410</v>
      </c>
      <c r="Z595" s="2" t="s">
        <v>81</v>
      </c>
      <c r="AA595" s="2" t="s">
        <v>328</v>
      </c>
      <c r="AB595" s="2" t="s">
        <v>83</v>
      </c>
      <c r="AC595" s="2" t="s">
        <v>168</v>
      </c>
      <c r="AD595" s="2" t="s">
        <v>2819</v>
      </c>
      <c r="AE595" s="2" t="str">
        <f>+VLOOKUP(H595,'Mapeo Ramos'!A:C,3,0)</f>
        <v>Defensa Jurídica</v>
      </c>
      <c r="AF595" t="str">
        <f>+VLOOKUP(AE595,'Mapeo Ramos'!C:D,2,0)</f>
        <v>Particulares Resto</v>
      </c>
      <c r="AG595" t="str">
        <f>+VLOOKUP(X595,'Mapeo Ramos'!I:J,2,0)</f>
        <v>ARAG</v>
      </c>
      <c r="AH595">
        <f t="shared" si="9"/>
        <v>1</v>
      </c>
    </row>
    <row r="596" spans="1:34" ht="12.75" customHeight="1">
      <c r="A596" s="2" t="s">
        <v>2820</v>
      </c>
      <c r="B596" s="2" t="s">
        <v>2821</v>
      </c>
      <c r="C596" s="2" t="s">
        <v>2822</v>
      </c>
      <c r="D596" s="2" t="s">
        <v>75</v>
      </c>
      <c r="E596" s="3">
        <v>46023</v>
      </c>
      <c r="F596" s="3">
        <v>46024</v>
      </c>
      <c r="G596" s="2" t="s">
        <v>2823</v>
      </c>
      <c r="H596" s="2" t="s">
        <v>2824</v>
      </c>
      <c r="I596" s="2" t="s">
        <v>1410</v>
      </c>
      <c r="J596" s="4">
        <v>94.46</v>
      </c>
      <c r="K596" t="s">
        <v>74</v>
      </c>
      <c r="L596" s="4">
        <v>24.56</v>
      </c>
      <c r="M596" t="s">
        <v>74</v>
      </c>
      <c r="N596" s="4">
        <v>24.56</v>
      </c>
      <c r="O596" t="s">
        <v>74</v>
      </c>
      <c r="P596" s="4">
        <v>0</v>
      </c>
      <c r="Q596" t="s">
        <v>74</v>
      </c>
      <c r="R596" s="2" t="s">
        <v>75</v>
      </c>
      <c r="S596" s="4" t="s">
        <v>76</v>
      </c>
      <c r="T596" t="s">
        <v>74</v>
      </c>
      <c r="U596" s="2" t="s">
        <v>77</v>
      </c>
      <c r="V596" s="2" t="s">
        <v>1447</v>
      </c>
      <c r="W596" s="2" t="s">
        <v>79</v>
      </c>
      <c r="X596" s="2" t="s">
        <v>1411</v>
      </c>
      <c r="Y596" s="2" t="s">
        <v>1410</v>
      </c>
      <c r="Z596" s="2" t="s">
        <v>81</v>
      </c>
      <c r="AA596" s="2" t="s">
        <v>1461</v>
      </c>
      <c r="AB596" s="2" t="s">
        <v>1462</v>
      </c>
      <c r="AC596" s="2" t="s">
        <v>168</v>
      </c>
      <c r="AD596" s="2" t="s">
        <v>2825</v>
      </c>
      <c r="AE596" s="2" t="str">
        <f>+VLOOKUP(H596,'Mapeo Ramos'!A:C,3,0)</f>
        <v>Defensa Jurídica</v>
      </c>
      <c r="AF596" t="str">
        <f>+VLOOKUP(AE596,'Mapeo Ramos'!C:D,2,0)</f>
        <v>Particulares Resto</v>
      </c>
      <c r="AG596" t="str">
        <f>+VLOOKUP(X596,'Mapeo Ramos'!I:J,2,0)</f>
        <v>ARAG</v>
      </c>
      <c r="AH596">
        <f t="shared" si="9"/>
        <v>1</v>
      </c>
    </row>
    <row r="597" spans="1:34" ht="12.75" customHeight="1">
      <c r="A597" s="2" t="s">
        <v>2826</v>
      </c>
      <c r="B597" s="2" t="s">
        <v>2827</v>
      </c>
      <c r="C597" s="2" t="s">
        <v>2828</v>
      </c>
      <c r="D597" s="2" t="s">
        <v>75</v>
      </c>
      <c r="E597" s="3">
        <v>46023</v>
      </c>
      <c r="F597" s="3">
        <v>46023</v>
      </c>
      <c r="G597" s="2" t="s">
        <v>2829</v>
      </c>
      <c r="H597" s="2" t="s">
        <v>2830</v>
      </c>
      <c r="I597" s="2" t="s">
        <v>1410</v>
      </c>
      <c r="J597" s="4">
        <v>137.57</v>
      </c>
      <c r="K597" t="s">
        <v>74</v>
      </c>
      <c r="L597" s="4">
        <v>36.11</v>
      </c>
      <c r="M597" t="s">
        <v>74</v>
      </c>
      <c r="N597" s="4">
        <v>36.11</v>
      </c>
      <c r="O597" t="s">
        <v>74</v>
      </c>
      <c r="P597" s="4">
        <v>0</v>
      </c>
      <c r="Q597" t="s">
        <v>74</v>
      </c>
      <c r="R597" s="2" t="s">
        <v>75</v>
      </c>
      <c r="S597" s="4" t="s">
        <v>76</v>
      </c>
      <c r="T597" t="s">
        <v>74</v>
      </c>
      <c r="U597" s="2" t="s">
        <v>77</v>
      </c>
      <c r="V597" s="2" t="s">
        <v>1447</v>
      </c>
      <c r="W597" s="2" t="s">
        <v>79</v>
      </c>
      <c r="X597" s="2" t="s">
        <v>1411</v>
      </c>
      <c r="Y597" s="2" t="s">
        <v>1410</v>
      </c>
      <c r="Z597" s="2" t="s">
        <v>81</v>
      </c>
      <c r="AA597" s="2" t="s">
        <v>2831</v>
      </c>
      <c r="AB597" s="2" t="s">
        <v>2832</v>
      </c>
      <c r="AC597" s="2" t="s">
        <v>168</v>
      </c>
      <c r="AD597" s="2" t="s">
        <v>2833</v>
      </c>
      <c r="AE597" s="2" t="str">
        <f>+VLOOKUP(H597,'Mapeo Ramos'!A:C,3,0)</f>
        <v>Lucro Cesante / P.B.</v>
      </c>
      <c r="AF597" t="str">
        <f>+VLOOKUP(AE597,'Mapeo Ramos'!C:D,2,0)</f>
        <v>Property</v>
      </c>
      <c r="AG597" t="str">
        <f>+VLOOKUP(X597,'Mapeo Ramos'!I:J,2,0)</f>
        <v>ARAG</v>
      </c>
      <c r="AH597">
        <f t="shared" si="9"/>
        <v>1</v>
      </c>
    </row>
    <row r="598" spans="1:34" ht="12.75" customHeight="1">
      <c r="A598" s="2" t="s">
        <v>2834</v>
      </c>
      <c r="B598" s="2" t="s">
        <v>2835</v>
      </c>
      <c r="C598" s="2" t="s">
        <v>2836</v>
      </c>
      <c r="D598" s="2" t="s">
        <v>75</v>
      </c>
      <c r="E598" s="3">
        <v>46023</v>
      </c>
      <c r="F598" s="3">
        <v>46024</v>
      </c>
      <c r="G598" s="2" t="s">
        <v>2823</v>
      </c>
      <c r="H598" s="2" t="s">
        <v>1409</v>
      </c>
      <c r="I598" s="2" t="s">
        <v>1410</v>
      </c>
      <c r="J598" s="4">
        <v>257.92</v>
      </c>
      <c r="K598" t="s">
        <v>74</v>
      </c>
      <c r="L598" s="4">
        <v>67.7</v>
      </c>
      <c r="M598" t="s">
        <v>74</v>
      </c>
      <c r="N598" s="4">
        <v>67.7</v>
      </c>
      <c r="O598" t="s">
        <v>74</v>
      </c>
      <c r="P598" s="4">
        <v>0</v>
      </c>
      <c r="Q598" t="s">
        <v>74</v>
      </c>
      <c r="R598" s="2" t="s">
        <v>75</v>
      </c>
      <c r="S598" s="4" t="s">
        <v>76</v>
      </c>
      <c r="T598" t="s">
        <v>74</v>
      </c>
      <c r="U598" s="2" t="s">
        <v>77</v>
      </c>
      <c r="V598" s="2" t="s">
        <v>1447</v>
      </c>
      <c r="W598" s="2" t="s">
        <v>79</v>
      </c>
      <c r="X598" s="2" t="s">
        <v>1411</v>
      </c>
      <c r="Y598" s="2" t="s">
        <v>1410</v>
      </c>
      <c r="Z598" s="2" t="s">
        <v>81</v>
      </c>
      <c r="AA598" s="2" t="s">
        <v>1461</v>
      </c>
      <c r="AB598" s="2" t="s">
        <v>1462</v>
      </c>
      <c r="AC598" s="2" t="s">
        <v>168</v>
      </c>
      <c r="AD598" s="2" t="s">
        <v>2825</v>
      </c>
      <c r="AE598" s="2" t="str">
        <f>+VLOOKUP(H598,'Mapeo Ramos'!A:C,3,0)</f>
        <v>Lucro Cesante / P.B.</v>
      </c>
      <c r="AF598" t="str">
        <f>+VLOOKUP(AE598,'Mapeo Ramos'!C:D,2,0)</f>
        <v>Property</v>
      </c>
      <c r="AG598" t="str">
        <f>+VLOOKUP(X598,'Mapeo Ramos'!I:J,2,0)</f>
        <v>ARAG</v>
      </c>
      <c r="AH598">
        <f t="shared" si="9"/>
        <v>1</v>
      </c>
    </row>
    <row r="599" spans="1:34" ht="12.75" customHeight="1">
      <c r="A599" s="2" t="s">
        <v>2837</v>
      </c>
      <c r="B599" s="2" t="s">
        <v>2838</v>
      </c>
      <c r="C599" s="2" t="s">
        <v>2839</v>
      </c>
      <c r="D599" s="2" t="s">
        <v>75</v>
      </c>
      <c r="E599" s="3">
        <v>46023</v>
      </c>
      <c r="F599" s="3">
        <v>46024</v>
      </c>
      <c r="G599" s="2" t="s">
        <v>2840</v>
      </c>
      <c r="H599" s="2" t="s">
        <v>2841</v>
      </c>
      <c r="I599" s="2" t="s">
        <v>1410</v>
      </c>
      <c r="J599" s="4">
        <v>50.72</v>
      </c>
      <c r="K599" t="s">
        <v>74</v>
      </c>
      <c r="L599" s="4">
        <v>13.19</v>
      </c>
      <c r="M599" t="s">
        <v>74</v>
      </c>
      <c r="N599" s="4">
        <v>13.19</v>
      </c>
      <c r="O599" t="s">
        <v>74</v>
      </c>
      <c r="P599" s="4">
        <v>0</v>
      </c>
      <c r="Q599" t="s">
        <v>74</v>
      </c>
      <c r="R599" s="2" t="s">
        <v>75</v>
      </c>
      <c r="S599" s="4" t="s">
        <v>76</v>
      </c>
      <c r="T599" t="s">
        <v>74</v>
      </c>
      <c r="U599" s="2" t="s">
        <v>77</v>
      </c>
      <c r="V599" s="2" t="s">
        <v>1454</v>
      </c>
      <c r="W599" s="2" t="s">
        <v>79</v>
      </c>
      <c r="X599" s="2" t="s">
        <v>1411</v>
      </c>
      <c r="Y599" s="2" t="s">
        <v>1410</v>
      </c>
      <c r="Z599" s="2" t="s">
        <v>81</v>
      </c>
      <c r="AA599" s="2" t="s">
        <v>328</v>
      </c>
      <c r="AB599" s="2" t="s">
        <v>83</v>
      </c>
      <c r="AC599" s="2" t="s">
        <v>168</v>
      </c>
      <c r="AD599" s="2" t="s">
        <v>2842</v>
      </c>
      <c r="AE599" s="2" t="str">
        <f>+VLOOKUP(H599,'Mapeo Ramos'!A:C,3,0)</f>
        <v>Autos Cat. 1</v>
      </c>
      <c r="AF599" t="str">
        <f>+VLOOKUP(AE599,'Mapeo Ramos'!C:D,2,0)</f>
        <v>Autos</v>
      </c>
      <c r="AG599" t="str">
        <f>+VLOOKUP(X599,'Mapeo Ramos'!I:J,2,0)</f>
        <v>ARAG</v>
      </c>
      <c r="AH599">
        <f t="shared" si="9"/>
        <v>1</v>
      </c>
    </row>
    <row r="600" spans="1:34" ht="12.75" customHeight="1">
      <c r="A600" s="2" t="s">
        <v>2843</v>
      </c>
      <c r="B600" s="2" t="s">
        <v>2844</v>
      </c>
      <c r="C600" s="2" t="s">
        <v>2845</v>
      </c>
      <c r="D600" s="2" t="s">
        <v>75</v>
      </c>
      <c r="E600" s="3">
        <v>46023</v>
      </c>
      <c r="F600" s="3">
        <v>46023</v>
      </c>
      <c r="G600" s="2" t="s">
        <v>2846</v>
      </c>
      <c r="H600" s="2" t="s">
        <v>2818</v>
      </c>
      <c r="I600" s="2" t="s">
        <v>1410</v>
      </c>
      <c r="J600" s="4">
        <v>94.46</v>
      </c>
      <c r="K600" t="s">
        <v>74</v>
      </c>
      <c r="L600" s="4">
        <v>24.56</v>
      </c>
      <c r="M600" t="s">
        <v>74</v>
      </c>
      <c r="N600" s="4">
        <v>24.56</v>
      </c>
      <c r="O600" t="s">
        <v>74</v>
      </c>
      <c r="P600" s="4">
        <v>0</v>
      </c>
      <c r="Q600" t="s">
        <v>74</v>
      </c>
      <c r="R600" s="2" t="s">
        <v>75</v>
      </c>
      <c r="S600" s="4" t="s">
        <v>76</v>
      </c>
      <c r="T600" t="s">
        <v>74</v>
      </c>
      <c r="U600" s="2" t="s">
        <v>77</v>
      </c>
      <c r="V600" s="2" t="s">
        <v>1447</v>
      </c>
      <c r="W600" s="2" t="s">
        <v>79</v>
      </c>
      <c r="X600" s="2" t="s">
        <v>1411</v>
      </c>
      <c r="Y600" s="2" t="s">
        <v>1410</v>
      </c>
      <c r="Z600" s="2" t="s">
        <v>81</v>
      </c>
      <c r="AA600" s="2" t="s">
        <v>328</v>
      </c>
      <c r="AB600" s="2" t="s">
        <v>83</v>
      </c>
      <c r="AC600" s="2" t="s">
        <v>168</v>
      </c>
      <c r="AD600" s="2" t="s">
        <v>2847</v>
      </c>
      <c r="AE600" s="2" t="str">
        <f>+VLOOKUP(H600,'Mapeo Ramos'!A:C,3,0)</f>
        <v>Defensa Jurídica</v>
      </c>
      <c r="AF600" t="str">
        <f>+VLOOKUP(AE600,'Mapeo Ramos'!C:D,2,0)</f>
        <v>Particulares Resto</v>
      </c>
      <c r="AG600" t="str">
        <f>+VLOOKUP(X600,'Mapeo Ramos'!I:J,2,0)</f>
        <v>ARAG</v>
      </c>
      <c r="AH600">
        <f t="shared" si="9"/>
        <v>1</v>
      </c>
    </row>
    <row r="601" spans="1:34" ht="12.75" customHeight="1">
      <c r="A601" s="2" t="s">
        <v>2848</v>
      </c>
      <c r="B601" s="2" t="s">
        <v>2849</v>
      </c>
      <c r="C601" s="2" t="s">
        <v>2850</v>
      </c>
      <c r="D601" s="2" t="s">
        <v>75</v>
      </c>
      <c r="E601" s="3">
        <v>46023</v>
      </c>
      <c r="F601" s="3">
        <v>46024</v>
      </c>
      <c r="G601" s="2" t="s">
        <v>2851</v>
      </c>
      <c r="H601" s="2" t="s">
        <v>2824</v>
      </c>
      <c r="I601" s="2" t="s">
        <v>1410</v>
      </c>
      <c r="J601" s="4">
        <v>140.85</v>
      </c>
      <c r="K601" t="s">
        <v>74</v>
      </c>
      <c r="L601" s="4">
        <v>36.619999999999997</v>
      </c>
      <c r="M601" t="s">
        <v>74</v>
      </c>
      <c r="N601" s="4">
        <v>36.619999999999997</v>
      </c>
      <c r="O601" t="s">
        <v>74</v>
      </c>
      <c r="P601" s="4">
        <v>0</v>
      </c>
      <c r="Q601" t="s">
        <v>74</v>
      </c>
      <c r="R601" s="2" t="s">
        <v>75</v>
      </c>
      <c r="S601" s="4" t="s">
        <v>76</v>
      </c>
      <c r="T601" t="s">
        <v>74</v>
      </c>
      <c r="U601" s="2" t="s">
        <v>77</v>
      </c>
      <c r="V601" s="2" t="s">
        <v>1447</v>
      </c>
      <c r="W601" s="2" t="s">
        <v>79</v>
      </c>
      <c r="X601" s="2" t="s">
        <v>1411</v>
      </c>
      <c r="Y601" s="2" t="s">
        <v>1410</v>
      </c>
      <c r="Z601" s="2" t="s">
        <v>81</v>
      </c>
      <c r="AA601" s="2" t="s">
        <v>120</v>
      </c>
      <c r="AB601" s="2" t="s">
        <v>121</v>
      </c>
      <c r="AC601" s="2" t="s">
        <v>168</v>
      </c>
      <c r="AD601" s="2" t="s">
        <v>2852</v>
      </c>
      <c r="AE601" s="2" t="str">
        <f>+VLOOKUP(H601,'Mapeo Ramos'!A:C,3,0)</f>
        <v>Defensa Jurídica</v>
      </c>
      <c r="AF601" t="str">
        <f>+VLOOKUP(AE601,'Mapeo Ramos'!C:D,2,0)</f>
        <v>Particulares Resto</v>
      </c>
      <c r="AG601" t="str">
        <f>+VLOOKUP(X601,'Mapeo Ramos'!I:J,2,0)</f>
        <v>ARAG</v>
      </c>
      <c r="AH601">
        <f t="shared" si="9"/>
        <v>1</v>
      </c>
    </row>
    <row r="602" spans="1:34" ht="12.75" customHeight="1">
      <c r="A602" s="2" t="s">
        <v>2853</v>
      </c>
      <c r="B602" s="2" t="s">
        <v>2854</v>
      </c>
      <c r="C602" s="2" t="s">
        <v>2855</v>
      </c>
      <c r="D602" s="2" t="s">
        <v>75</v>
      </c>
      <c r="E602" s="3">
        <v>46023</v>
      </c>
      <c r="F602" s="3">
        <v>46024</v>
      </c>
      <c r="G602" s="2" t="s">
        <v>2856</v>
      </c>
      <c r="H602" s="2" t="s">
        <v>2818</v>
      </c>
      <c r="I602" s="2" t="s">
        <v>1410</v>
      </c>
      <c r="J602" s="4">
        <v>94.46</v>
      </c>
      <c r="K602" t="s">
        <v>74</v>
      </c>
      <c r="L602" s="4">
        <v>24.56</v>
      </c>
      <c r="M602" t="s">
        <v>74</v>
      </c>
      <c r="N602" s="4">
        <v>24.56</v>
      </c>
      <c r="O602" t="s">
        <v>74</v>
      </c>
      <c r="P602" s="4">
        <v>0</v>
      </c>
      <c r="Q602" t="s">
        <v>74</v>
      </c>
      <c r="R602" s="2" t="s">
        <v>75</v>
      </c>
      <c r="S602" s="4" t="s">
        <v>76</v>
      </c>
      <c r="T602" t="s">
        <v>74</v>
      </c>
      <c r="U602" s="2" t="s">
        <v>77</v>
      </c>
      <c r="V602" s="2" t="s">
        <v>1447</v>
      </c>
      <c r="W602" s="2" t="s">
        <v>79</v>
      </c>
      <c r="X602" s="2" t="s">
        <v>1411</v>
      </c>
      <c r="Y602" s="2" t="s">
        <v>1410</v>
      </c>
      <c r="Z602" s="2" t="s">
        <v>81</v>
      </c>
      <c r="AA602" s="2" t="s">
        <v>542</v>
      </c>
      <c r="AB602" s="2" t="s">
        <v>83</v>
      </c>
      <c r="AC602" s="2" t="s">
        <v>168</v>
      </c>
      <c r="AD602" s="2" t="s">
        <v>2857</v>
      </c>
      <c r="AE602" s="2" t="str">
        <f>+VLOOKUP(H602,'Mapeo Ramos'!A:C,3,0)</f>
        <v>Defensa Jurídica</v>
      </c>
      <c r="AF602" t="str">
        <f>+VLOOKUP(AE602,'Mapeo Ramos'!C:D,2,0)</f>
        <v>Particulares Resto</v>
      </c>
      <c r="AG602" t="str">
        <f>+VLOOKUP(X602,'Mapeo Ramos'!I:J,2,0)</f>
        <v>ARAG</v>
      </c>
      <c r="AH602">
        <f t="shared" si="9"/>
        <v>1</v>
      </c>
    </row>
    <row r="603" spans="1:34" ht="12.75" customHeight="1">
      <c r="A603" s="2" t="s">
        <v>2858</v>
      </c>
      <c r="B603" s="2" t="s">
        <v>2859</v>
      </c>
      <c r="C603" s="2" t="s">
        <v>2860</v>
      </c>
      <c r="D603" s="2" t="s">
        <v>75</v>
      </c>
      <c r="E603" s="3">
        <v>46023</v>
      </c>
      <c r="F603" s="3">
        <v>46024</v>
      </c>
      <c r="G603" s="2" t="s">
        <v>1949</v>
      </c>
      <c r="H603" s="2" t="s">
        <v>2803</v>
      </c>
      <c r="I603" s="2" t="s">
        <v>1410</v>
      </c>
      <c r="J603" s="4">
        <v>420.9</v>
      </c>
      <c r="K603" t="s">
        <v>74</v>
      </c>
      <c r="L603" s="4">
        <v>109.44</v>
      </c>
      <c r="M603" t="s">
        <v>74</v>
      </c>
      <c r="N603" s="4">
        <v>109.44</v>
      </c>
      <c r="O603" t="s">
        <v>74</v>
      </c>
      <c r="P603" s="4">
        <v>0</v>
      </c>
      <c r="Q603" t="s">
        <v>74</v>
      </c>
      <c r="R603" s="2" t="s">
        <v>75</v>
      </c>
      <c r="S603" s="4" t="s">
        <v>76</v>
      </c>
      <c r="T603" t="s">
        <v>74</v>
      </c>
      <c r="U603" s="2" t="s">
        <v>77</v>
      </c>
      <c r="V603" s="2" t="s">
        <v>1447</v>
      </c>
      <c r="W603" s="2" t="s">
        <v>79</v>
      </c>
      <c r="X603" s="2" t="s">
        <v>1411</v>
      </c>
      <c r="Y603" s="2" t="s">
        <v>1410</v>
      </c>
      <c r="Z603" s="2" t="s">
        <v>81</v>
      </c>
      <c r="AA603" s="2" t="s">
        <v>1950</v>
      </c>
      <c r="AB603" s="2" t="s">
        <v>1951</v>
      </c>
      <c r="AC603" s="2" t="s">
        <v>168</v>
      </c>
      <c r="AD603" s="2" t="s">
        <v>1952</v>
      </c>
      <c r="AE603" s="2" t="str">
        <f>+VLOOKUP(H603,'Mapeo Ramos'!A:C,3,0)</f>
        <v>Defensa Jurídica</v>
      </c>
      <c r="AF603" t="str">
        <f>+VLOOKUP(AE603,'Mapeo Ramos'!C:D,2,0)</f>
        <v>Particulares Resto</v>
      </c>
      <c r="AG603" t="str">
        <f>+VLOOKUP(X603,'Mapeo Ramos'!I:J,2,0)</f>
        <v>ARAG</v>
      </c>
      <c r="AH603">
        <f t="shared" si="9"/>
        <v>1</v>
      </c>
    </row>
    <row r="604" spans="1:34" ht="12.75" customHeight="1">
      <c r="A604" s="2" t="s">
        <v>2861</v>
      </c>
      <c r="B604" s="2" t="s">
        <v>2862</v>
      </c>
      <c r="C604" s="2" t="s">
        <v>2863</v>
      </c>
      <c r="D604" s="2" t="s">
        <v>75</v>
      </c>
      <c r="E604" s="3">
        <v>46023</v>
      </c>
      <c r="F604" s="3">
        <v>46023</v>
      </c>
      <c r="G604" s="2" t="s">
        <v>2864</v>
      </c>
      <c r="H604" s="2" t="s">
        <v>2803</v>
      </c>
      <c r="I604" s="2" t="s">
        <v>1410</v>
      </c>
      <c r="J604" s="4">
        <v>301.54000000000002</v>
      </c>
      <c r="K604" t="s">
        <v>74</v>
      </c>
      <c r="L604" s="4">
        <v>78.790000000000006</v>
      </c>
      <c r="M604" t="s">
        <v>74</v>
      </c>
      <c r="N604" s="4">
        <v>78.790000000000006</v>
      </c>
      <c r="O604" t="s">
        <v>74</v>
      </c>
      <c r="P604" s="4">
        <v>0</v>
      </c>
      <c r="Q604" t="s">
        <v>74</v>
      </c>
      <c r="R604" s="2" t="s">
        <v>75</v>
      </c>
      <c r="S604" s="4" t="s">
        <v>76</v>
      </c>
      <c r="T604" t="s">
        <v>74</v>
      </c>
      <c r="U604" s="2" t="s">
        <v>77</v>
      </c>
      <c r="V604" s="2" t="s">
        <v>1447</v>
      </c>
      <c r="W604" s="2" t="s">
        <v>79</v>
      </c>
      <c r="X604" s="2" t="s">
        <v>1411</v>
      </c>
      <c r="Y604" s="2" t="s">
        <v>1410</v>
      </c>
      <c r="Z604" s="2" t="s">
        <v>81</v>
      </c>
      <c r="AA604" s="2" t="s">
        <v>357</v>
      </c>
      <c r="AB604" s="2" t="s">
        <v>83</v>
      </c>
      <c r="AC604" s="2" t="s">
        <v>168</v>
      </c>
      <c r="AD604" s="2" t="s">
        <v>2865</v>
      </c>
      <c r="AE604" s="2" t="str">
        <f>+VLOOKUP(H604,'Mapeo Ramos'!A:C,3,0)</f>
        <v>Defensa Jurídica</v>
      </c>
      <c r="AF604" t="str">
        <f>+VLOOKUP(AE604,'Mapeo Ramos'!C:D,2,0)</f>
        <v>Particulares Resto</v>
      </c>
      <c r="AG604" t="str">
        <f>+VLOOKUP(X604,'Mapeo Ramos'!I:J,2,0)</f>
        <v>ARAG</v>
      </c>
      <c r="AH604">
        <f t="shared" si="9"/>
        <v>1</v>
      </c>
    </row>
    <row r="605" spans="1:34" ht="12.75" customHeight="1">
      <c r="A605" s="2" t="s">
        <v>2866</v>
      </c>
      <c r="B605" s="2" t="s">
        <v>2867</v>
      </c>
      <c r="C605" s="2" t="s">
        <v>2868</v>
      </c>
      <c r="D605" s="2" t="s">
        <v>75</v>
      </c>
      <c r="E605" s="3">
        <v>46023</v>
      </c>
      <c r="F605" s="3">
        <v>46023</v>
      </c>
      <c r="G605" s="2" t="s">
        <v>2418</v>
      </c>
      <c r="H605" s="2" t="s">
        <v>2818</v>
      </c>
      <c r="I605" s="2" t="s">
        <v>1410</v>
      </c>
      <c r="J605" s="4">
        <v>94.46</v>
      </c>
      <c r="K605" t="s">
        <v>74</v>
      </c>
      <c r="L605" s="4">
        <v>24.56</v>
      </c>
      <c r="M605" t="s">
        <v>74</v>
      </c>
      <c r="N605" s="4">
        <v>24.56</v>
      </c>
      <c r="O605" t="s">
        <v>74</v>
      </c>
      <c r="P605" s="4">
        <v>0</v>
      </c>
      <c r="Q605" t="s">
        <v>74</v>
      </c>
      <c r="R605" s="2" t="s">
        <v>75</v>
      </c>
      <c r="S605" s="4" t="s">
        <v>76</v>
      </c>
      <c r="T605" t="s">
        <v>74</v>
      </c>
      <c r="U605" s="2" t="s">
        <v>77</v>
      </c>
      <c r="V605" s="2" t="s">
        <v>1447</v>
      </c>
      <c r="W605" s="2" t="s">
        <v>79</v>
      </c>
      <c r="X605" s="2" t="s">
        <v>1411</v>
      </c>
      <c r="Y605" s="2" t="s">
        <v>1410</v>
      </c>
      <c r="Z605" s="2" t="s">
        <v>81</v>
      </c>
      <c r="AA605" s="2" t="s">
        <v>1502</v>
      </c>
      <c r="AB605" s="2" t="s">
        <v>309</v>
      </c>
      <c r="AC605" s="2" t="s">
        <v>168</v>
      </c>
      <c r="AD605" s="2" t="s">
        <v>2419</v>
      </c>
      <c r="AE605" s="2" t="str">
        <f>+VLOOKUP(H605,'Mapeo Ramos'!A:C,3,0)</f>
        <v>Defensa Jurídica</v>
      </c>
      <c r="AF605" t="str">
        <f>+VLOOKUP(AE605,'Mapeo Ramos'!C:D,2,0)</f>
        <v>Particulares Resto</v>
      </c>
      <c r="AG605" t="str">
        <f>+VLOOKUP(X605,'Mapeo Ramos'!I:J,2,0)</f>
        <v>ARAG</v>
      </c>
      <c r="AH605">
        <f t="shared" si="9"/>
        <v>1</v>
      </c>
    </row>
    <row r="606" spans="1:34" ht="12.75" customHeight="1">
      <c r="A606" s="2" t="s">
        <v>2869</v>
      </c>
      <c r="B606" s="2" t="s">
        <v>2870</v>
      </c>
      <c r="C606" s="2" t="s">
        <v>2871</v>
      </c>
      <c r="D606" s="2" t="s">
        <v>75</v>
      </c>
      <c r="E606" s="3">
        <v>46023</v>
      </c>
      <c r="F606" s="3">
        <v>46032</v>
      </c>
      <c r="G606" s="2" t="s">
        <v>2872</v>
      </c>
      <c r="H606" s="2" t="s">
        <v>2873</v>
      </c>
      <c r="I606" s="2" t="s">
        <v>1410</v>
      </c>
      <c r="J606" s="4">
        <v>148.1</v>
      </c>
      <c r="K606" t="s">
        <v>74</v>
      </c>
      <c r="L606" s="4">
        <v>59.24</v>
      </c>
      <c r="M606" t="s">
        <v>74</v>
      </c>
      <c r="N606" s="4">
        <v>59.24</v>
      </c>
      <c r="O606" t="s">
        <v>74</v>
      </c>
      <c r="P606" s="4">
        <v>0</v>
      </c>
      <c r="Q606" t="s">
        <v>74</v>
      </c>
      <c r="R606" s="2" t="s">
        <v>75</v>
      </c>
      <c r="S606" s="4" t="s">
        <v>76</v>
      </c>
      <c r="T606" t="s">
        <v>74</v>
      </c>
      <c r="U606" s="2" t="s">
        <v>77</v>
      </c>
      <c r="V606" s="2" t="s">
        <v>1447</v>
      </c>
      <c r="W606" s="2" t="s">
        <v>79</v>
      </c>
      <c r="X606" s="2" t="s">
        <v>1411</v>
      </c>
      <c r="Y606" s="2" t="s">
        <v>1410</v>
      </c>
      <c r="Z606" s="2" t="s">
        <v>81</v>
      </c>
      <c r="AA606" s="2" t="s">
        <v>1223</v>
      </c>
      <c r="AB606" s="2" t="s">
        <v>1224</v>
      </c>
      <c r="AC606" s="2" t="s">
        <v>168</v>
      </c>
      <c r="AD606" s="2" t="s">
        <v>2874</v>
      </c>
      <c r="AE606" s="2" t="str">
        <f>+VLOOKUP(H606,'Mapeo Ramos'!A:C,3,0)</f>
        <v>Defensa Jurídica</v>
      </c>
      <c r="AF606" t="str">
        <f>+VLOOKUP(AE606,'Mapeo Ramos'!C:D,2,0)</f>
        <v>Particulares Resto</v>
      </c>
      <c r="AG606" t="str">
        <f>+VLOOKUP(X606,'Mapeo Ramos'!I:J,2,0)</f>
        <v>ARAG</v>
      </c>
      <c r="AH606">
        <f t="shared" si="9"/>
        <v>1</v>
      </c>
    </row>
    <row r="607" spans="1:34" ht="12.75" customHeight="1">
      <c r="A607" s="2" t="s">
        <v>2875</v>
      </c>
      <c r="B607" s="2" t="s">
        <v>2876</v>
      </c>
      <c r="C607" s="2" t="s">
        <v>2877</v>
      </c>
      <c r="D607" s="2" t="s">
        <v>75</v>
      </c>
      <c r="E607" s="3">
        <v>46023</v>
      </c>
      <c r="F607" s="3">
        <v>46023</v>
      </c>
      <c r="G607" s="2" t="s">
        <v>513</v>
      </c>
      <c r="H607" s="2" t="s">
        <v>2803</v>
      </c>
      <c r="I607" s="2" t="s">
        <v>1410</v>
      </c>
      <c r="J607" s="4">
        <v>460.68</v>
      </c>
      <c r="K607" t="s">
        <v>74</v>
      </c>
      <c r="L607" s="4">
        <v>120.09</v>
      </c>
      <c r="M607" t="s">
        <v>74</v>
      </c>
      <c r="N607" s="4">
        <v>120.09</v>
      </c>
      <c r="O607" t="s">
        <v>74</v>
      </c>
      <c r="P607" s="4">
        <v>0</v>
      </c>
      <c r="Q607" t="s">
        <v>74</v>
      </c>
      <c r="R607" s="2" t="s">
        <v>75</v>
      </c>
      <c r="S607" s="4" t="s">
        <v>76</v>
      </c>
      <c r="T607" t="s">
        <v>74</v>
      </c>
      <c r="U607" s="2" t="s">
        <v>77</v>
      </c>
      <c r="V607" s="2" t="s">
        <v>1447</v>
      </c>
      <c r="W607" s="2" t="s">
        <v>79</v>
      </c>
      <c r="X607" s="2" t="s">
        <v>1411</v>
      </c>
      <c r="Y607" s="2" t="s">
        <v>1410</v>
      </c>
      <c r="Z607" s="2" t="s">
        <v>81</v>
      </c>
      <c r="AA607" s="2" t="s">
        <v>230</v>
      </c>
      <c r="AB607" s="2" t="s">
        <v>101</v>
      </c>
      <c r="AC607" s="2" t="s">
        <v>168</v>
      </c>
      <c r="AD607" s="2" t="s">
        <v>514</v>
      </c>
      <c r="AE607" s="2" t="str">
        <f>+VLOOKUP(H607,'Mapeo Ramos'!A:C,3,0)</f>
        <v>Defensa Jurídica</v>
      </c>
      <c r="AF607" t="str">
        <f>+VLOOKUP(AE607,'Mapeo Ramos'!C:D,2,0)</f>
        <v>Particulares Resto</v>
      </c>
      <c r="AG607" t="str">
        <f>+VLOOKUP(X607,'Mapeo Ramos'!I:J,2,0)</f>
        <v>ARAG</v>
      </c>
      <c r="AH607">
        <f t="shared" si="9"/>
        <v>1</v>
      </c>
    </row>
    <row r="608" spans="1:34" ht="12.75" customHeight="1">
      <c r="A608" s="2" t="s">
        <v>2878</v>
      </c>
      <c r="B608" s="2" t="s">
        <v>2879</v>
      </c>
      <c r="C608" s="2" t="s">
        <v>2880</v>
      </c>
      <c r="D608" s="2" t="s">
        <v>75</v>
      </c>
      <c r="E608" s="3">
        <v>46023</v>
      </c>
      <c r="F608" s="3">
        <v>46046</v>
      </c>
      <c r="G608" s="2" t="s">
        <v>2881</v>
      </c>
      <c r="H608" s="2" t="s">
        <v>2873</v>
      </c>
      <c r="I608" s="2" t="s">
        <v>1410</v>
      </c>
      <c r="J608" s="4">
        <v>148.1</v>
      </c>
      <c r="K608" t="s">
        <v>74</v>
      </c>
      <c r="L608" s="4">
        <v>59.24</v>
      </c>
      <c r="M608" t="s">
        <v>74</v>
      </c>
      <c r="N608" s="4">
        <v>59.24</v>
      </c>
      <c r="O608" t="s">
        <v>74</v>
      </c>
      <c r="P608" s="4">
        <v>0</v>
      </c>
      <c r="Q608" t="s">
        <v>74</v>
      </c>
      <c r="R608" s="2" t="s">
        <v>75</v>
      </c>
      <c r="S608" s="4" t="s">
        <v>76</v>
      </c>
      <c r="T608" t="s">
        <v>74</v>
      </c>
      <c r="U608" s="2" t="s">
        <v>77</v>
      </c>
      <c r="V608" s="2" t="s">
        <v>1447</v>
      </c>
      <c r="W608" s="2" t="s">
        <v>79</v>
      </c>
      <c r="X608" s="2" t="s">
        <v>1411</v>
      </c>
      <c r="Y608" s="2" t="s">
        <v>1410</v>
      </c>
      <c r="Z608" s="2" t="s">
        <v>81</v>
      </c>
      <c r="AA608" s="2" t="s">
        <v>2882</v>
      </c>
      <c r="AB608" s="2" t="s">
        <v>2883</v>
      </c>
      <c r="AC608" s="2" t="s">
        <v>168</v>
      </c>
      <c r="AD608" s="2" t="s">
        <v>2884</v>
      </c>
      <c r="AE608" s="2" t="str">
        <f>+VLOOKUP(H608,'Mapeo Ramos'!A:C,3,0)</f>
        <v>Defensa Jurídica</v>
      </c>
      <c r="AF608" t="str">
        <f>+VLOOKUP(AE608,'Mapeo Ramos'!C:D,2,0)</f>
        <v>Particulares Resto</v>
      </c>
      <c r="AG608" t="str">
        <f>+VLOOKUP(X608,'Mapeo Ramos'!I:J,2,0)</f>
        <v>ARAG</v>
      </c>
      <c r="AH608">
        <f t="shared" si="9"/>
        <v>1</v>
      </c>
    </row>
    <row r="609" spans="1:34" ht="12.75" customHeight="1">
      <c r="A609" s="2" t="s">
        <v>2885</v>
      </c>
      <c r="B609" s="2" t="s">
        <v>2886</v>
      </c>
      <c r="C609" s="2" t="s">
        <v>2887</v>
      </c>
      <c r="D609" s="2" t="s">
        <v>75</v>
      </c>
      <c r="E609" s="3">
        <v>46023</v>
      </c>
      <c r="F609" s="3">
        <v>46046</v>
      </c>
      <c r="G609" s="2" t="s">
        <v>2356</v>
      </c>
      <c r="H609" s="2" t="s">
        <v>2808</v>
      </c>
      <c r="I609" s="2" t="s">
        <v>1410</v>
      </c>
      <c r="J609" s="4">
        <v>470.21</v>
      </c>
      <c r="K609" t="s">
        <v>74</v>
      </c>
      <c r="L609" s="4">
        <v>122.25</v>
      </c>
      <c r="M609" t="s">
        <v>74</v>
      </c>
      <c r="N609" s="4">
        <v>122.25</v>
      </c>
      <c r="O609" t="s">
        <v>74</v>
      </c>
      <c r="P609" s="4">
        <v>0</v>
      </c>
      <c r="Q609" t="s">
        <v>74</v>
      </c>
      <c r="R609" s="2" t="s">
        <v>75</v>
      </c>
      <c r="S609" s="4" t="s">
        <v>76</v>
      </c>
      <c r="T609" t="s">
        <v>74</v>
      </c>
      <c r="U609" s="2" t="s">
        <v>77</v>
      </c>
      <c r="V609" s="2" t="s">
        <v>1447</v>
      </c>
      <c r="W609" s="2" t="s">
        <v>79</v>
      </c>
      <c r="X609" s="2" t="s">
        <v>1411</v>
      </c>
      <c r="Y609" s="2" t="s">
        <v>1410</v>
      </c>
      <c r="Z609" s="2" t="s">
        <v>81</v>
      </c>
      <c r="AA609" s="2" t="s">
        <v>2357</v>
      </c>
      <c r="AB609" s="2" t="s">
        <v>2358</v>
      </c>
      <c r="AC609" s="2" t="s">
        <v>59</v>
      </c>
      <c r="AD609" s="2" t="s">
        <v>2359</v>
      </c>
      <c r="AE609" s="2" t="str">
        <f>+VLOOKUP(H609,'Mapeo Ramos'!A:C,3,0)</f>
        <v>Defensa Jurídica</v>
      </c>
      <c r="AF609" t="str">
        <f>+VLOOKUP(AE609,'Mapeo Ramos'!C:D,2,0)</f>
        <v>Particulares Resto</v>
      </c>
      <c r="AG609" t="str">
        <f>+VLOOKUP(X609,'Mapeo Ramos'!I:J,2,0)</f>
        <v>ARAG</v>
      </c>
      <c r="AH609">
        <f t="shared" si="9"/>
        <v>1</v>
      </c>
    </row>
    <row r="610" spans="1:34" ht="12.75" customHeight="1">
      <c r="A610" s="2" t="s">
        <v>2888</v>
      </c>
      <c r="B610" s="2" t="s">
        <v>2889</v>
      </c>
      <c r="C610" s="2" t="s">
        <v>2890</v>
      </c>
      <c r="D610" s="2" t="s">
        <v>75</v>
      </c>
      <c r="E610" s="3">
        <v>46023</v>
      </c>
      <c r="F610" s="3">
        <v>46023</v>
      </c>
      <c r="G610" s="2" t="s">
        <v>1631</v>
      </c>
      <c r="H610" s="2" t="s">
        <v>1409</v>
      </c>
      <c r="I610" s="2" t="s">
        <v>1410</v>
      </c>
      <c r="J610" s="4">
        <v>296.08999999999997</v>
      </c>
      <c r="K610" t="s">
        <v>74</v>
      </c>
      <c r="L610" s="4">
        <v>77.72</v>
      </c>
      <c r="M610" t="s">
        <v>74</v>
      </c>
      <c r="N610" s="4">
        <v>77.72</v>
      </c>
      <c r="O610" t="s">
        <v>74</v>
      </c>
      <c r="P610" s="4">
        <v>0</v>
      </c>
      <c r="Q610" t="s">
        <v>74</v>
      </c>
      <c r="R610" s="2" t="s">
        <v>75</v>
      </c>
      <c r="S610" s="4" t="s">
        <v>76</v>
      </c>
      <c r="T610" t="s">
        <v>74</v>
      </c>
      <c r="U610" s="2" t="s">
        <v>77</v>
      </c>
      <c r="V610" s="2" t="s">
        <v>1447</v>
      </c>
      <c r="W610" s="2" t="s">
        <v>79</v>
      </c>
      <c r="X610" s="2" t="s">
        <v>1411</v>
      </c>
      <c r="Y610" s="2" t="s">
        <v>1410</v>
      </c>
      <c r="Z610" s="2" t="s">
        <v>81</v>
      </c>
      <c r="AA610" s="2" t="s">
        <v>82</v>
      </c>
      <c r="AB610" s="2" t="s">
        <v>83</v>
      </c>
      <c r="AC610" s="2" t="s">
        <v>59</v>
      </c>
      <c r="AD610" s="2" t="s">
        <v>1632</v>
      </c>
      <c r="AE610" s="2" t="str">
        <f>+VLOOKUP(H610,'Mapeo Ramos'!A:C,3,0)</f>
        <v>Lucro Cesante / P.B.</v>
      </c>
      <c r="AF610" t="str">
        <f>+VLOOKUP(AE610,'Mapeo Ramos'!C:D,2,0)</f>
        <v>Property</v>
      </c>
      <c r="AG610" t="str">
        <f>+VLOOKUP(X610,'Mapeo Ramos'!I:J,2,0)</f>
        <v>ARAG</v>
      </c>
      <c r="AH610">
        <f t="shared" si="9"/>
        <v>1</v>
      </c>
    </row>
    <row r="611" spans="1:34" ht="12.75" customHeight="1">
      <c r="A611" s="2" t="s">
        <v>2891</v>
      </c>
      <c r="B611" s="2" t="s">
        <v>2892</v>
      </c>
      <c r="C611" s="2" t="s">
        <v>2893</v>
      </c>
      <c r="D611" s="2" t="s">
        <v>75</v>
      </c>
      <c r="E611" s="3">
        <v>46023</v>
      </c>
      <c r="F611" s="3">
        <v>46044</v>
      </c>
      <c r="G611" s="2" t="s">
        <v>1740</v>
      </c>
      <c r="H611" s="2" t="s">
        <v>2894</v>
      </c>
      <c r="I611" s="2" t="s">
        <v>1410</v>
      </c>
      <c r="J611" s="4">
        <v>100.09</v>
      </c>
      <c r="K611" t="s">
        <v>74</v>
      </c>
      <c r="L611" s="4">
        <v>26.27</v>
      </c>
      <c r="M611" t="s">
        <v>74</v>
      </c>
      <c r="N611" s="4">
        <v>26.27</v>
      </c>
      <c r="O611" t="s">
        <v>74</v>
      </c>
      <c r="P611" s="4">
        <v>0</v>
      </c>
      <c r="Q611" t="s">
        <v>74</v>
      </c>
      <c r="R611" s="2" t="s">
        <v>75</v>
      </c>
      <c r="S611" s="4" t="s">
        <v>76</v>
      </c>
      <c r="T611" t="s">
        <v>74</v>
      </c>
      <c r="U611" s="2" t="s">
        <v>77</v>
      </c>
      <c r="V611" s="2" t="s">
        <v>1454</v>
      </c>
      <c r="W611" s="2" t="s">
        <v>79</v>
      </c>
      <c r="X611" s="2" t="s">
        <v>1411</v>
      </c>
      <c r="Y611" s="2" t="s">
        <v>1410</v>
      </c>
      <c r="Z611" s="2" t="s">
        <v>81</v>
      </c>
      <c r="AA611" s="2" t="s">
        <v>82</v>
      </c>
      <c r="AB611" s="2" t="s">
        <v>83</v>
      </c>
      <c r="AC611" s="2" t="s">
        <v>168</v>
      </c>
      <c r="AD611" s="2" t="s">
        <v>1742</v>
      </c>
      <c r="AE611" s="2" t="str">
        <f>+VLOOKUP(H611,'Mapeo Ramos'!A:C,3,0)</f>
        <v>Defensa Jurídica</v>
      </c>
      <c r="AF611" t="str">
        <f>+VLOOKUP(AE611,'Mapeo Ramos'!C:D,2,0)</f>
        <v>Particulares Resto</v>
      </c>
      <c r="AG611" t="str">
        <f>+VLOOKUP(X611,'Mapeo Ramos'!I:J,2,0)</f>
        <v>ARAG</v>
      </c>
      <c r="AH611">
        <f t="shared" si="9"/>
        <v>1</v>
      </c>
    </row>
    <row r="612" spans="1:34" ht="12.75" customHeight="1">
      <c r="A612" s="2" t="s">
        <v>2895</v>
      </c>
      <c r="B612" s="2" t="s">
        <v>2896</v>
      </c>
      <c r="C612" s="2" t="s">
        <v>2897</v>
      </c>
      <c r="D612" s="2" t="s">
        <v>75</v>
      </c>
      <c r="E612" s="3">
        <v>46023</v>
      </c>
      <c r="F612" s="3">
        <v>46051</v>
      </c>
      <c r="G612" s="2" t="s">
        <v>142</v>
      </c>
      <c r="H612" s="2" t="s">
        <v>173</v>
      </c>
      <c r="I612" s="2" t="s">
        <v>119</v>
      </c>
      <c r="J612" s="4">
        <v>1444</v>
      </c>
      <c r="K612" t="s">
        <v>74</v>
      </c>
      <c r="L612" s="4">
        <v>144.38999999999999</v>
      </c>
      <c r="M612" t="s">
        <v>74</v>
      </c>
      <c r="N612" s="4">
        <v>115.51</v>
      </c>
      <c r="O612" t="s">
        <v>74</v>
      </c>
      <c r="P612" s="4">
        <v>28.88</v>
      </c>
      <c r="Q612" t="s">
        <v>74</v>
      </c>
      <c r="R612" s="2" t="s">
        <v>75</v>
      </c>
      <c r="S612" s="4" t="s">
        <v>76</v>
      </c>
      <c r="T612" t="s">
        <v>74</v>
      </c>
      <c r="U612" s="2" t="s">
        <v>77</v>
      </c>
      <c r="V612" s="2" t="s">
        <v>1447</v>
      </c>
      <c r="W612" s="2" t="s">
        <v>79</v>
      </c>
      <c r="X612" s="2" t="s">
        <v>165</v>
      </c>
      <c r="Y612" s="2" t="s">
        <v>119</v>
      </c>
      <c r="Z612" s="2" t="s">
        <v>81</v>
      </c>
      <c r="AA612" s="2" t="s">
        <v>143</v>
      </c>
      <c r="AB612" s="2" t="s">
        <v>144</v>
      </c>
      <c r="AC612" s="2" t="s">
        <v>59</v>
      </c>
      <c r="AD612" s="2" t="s">
        <v>145</v>
      </c>
      <c r="AE612" s="2" t="str">
        <f>+VLOOKUP(H612,'Mapeo Ramos'!A:C,3,0)</f>
        <v>Autos Cat. 2</v>
      </c>
      <c r="AF612" t="str">
        <f>+VLOOKUP(AE612,'Mapeo Ramos'!C:D,2,0)</f>
        <v>Flotas</v>
      </c>
      <c r="AG612" t="str">
        <f>+VLOOKUP(X612,'Mapeo Ramos'!I:J,2,0)</f>
        <v>AXA</v>
      </c>
      <c r="AH612">
        <f t="shared" si="9"/>
        <v>1</v>
      </c>
    </row>
    <row r="613" spans="1:34" ht="12.75" customHeight="1">
      <c r="A613" s="2" t="s">
        <v>2898</v>
      </c>
      <c r="B613" s="2" t="s">
        <v>2899</v>
      </c>
      <c r="C613" s="2" t="s">
        <v>2900</v>
      </c>
      <c r="D613" s="2" t="s">
        <v>75</v>
      </c>
      <c r="E613" s="3">
        <v>46023</v>
      </c>
      <c r="F613" s="3">
        <v>46023</v>
      </c>
      <c r="G613" s="2" t="s">
        <v>2901</v>
      </c>
      <c r="H613" s="2" t="s">
        <v>196</v>
      </c>
      <c r="I613" s="2" t="s">
        <v>197</v>
      </c>
      <c r="J613" s="4">
        <v>270.14</v>
      </c>
      <c r="K613" t="s">
        <v>74</v>
      </c>
      <c r="L613" s="4">
        <v>72.94</v>
      </c>
      <c r="M613" t="s">
        <v>74</v>
      </c>
      <c r="N613" s="4">
        <v>67.540000000000006</v>
      </c>
      <c r="O613" t="s">
        <v>74</v>
      </c>
      <c r="P613" s="4">
        <v>5.4</v>
      </c>
      <c r="Q613" t="s">
        <v>74</v>
      </c>
      <c r="R613" s="2" t="s">
        <v>262</v>
      </c>
      <c r="S613" s="4">
        <v>6.75</v>
      </c>
      <c r="T613" t="s">
        <v>74</v>
      </c>
      <c r="U613" s="2" t="s">
        <v>77</v>
      </c>
      <c r="V613" s="2" t="s">
        <v>1454</v>
      </c>
      <c r="W613" s="2" t="s">
        <v>79</v>
      </c>
      <c r="X613" s="2" t="s">
        <v>165</v>
      </c>
      <c r="Y613" s="2" t="s">
        <v>197</v>
      </c>
      <c r="Z613" s="2" t="s">
        <v>81</v>
      </c>
      <c r="AA613" s="2" t="s">
        <v>507</v>
      </c>
      <c r="AB613" s="2" t="s">
        <v>508</v>
      </c>
      <c r="AC613" s="2" t="s">
        <v>59</v>
      </c>
      <c r="AD613" s="2" t="s">
        <v>2902</v>
      </c>
      <c r="AE613" s="2" t="str">
        <f>+VLOOKUP(H613,'Mapeo Ramos'!A:C,3,0)</f>
        <v>Accidentes Convenio</v>
      </c>
      <c r="AF613" t="str">
        <f>+VLOOKUP(AE613,'Mapeo Ramos'!C:D,2,0)</f>
        <v>Seguros Personales (No Vida) Colectivos</v>
      </c>
      <c r="AG613" t="str">
        <f>+VLOOKUP(X613,'Mapeo Ramos'!I:J,2,0)</f>
        <v>AXA</v>
      </c>
      <c r="AH613">
        <f t="shared" si="9"/>
        <v>1</v>
      </c>
    </row>
    <row r="614" spans="1:34" ht="12.75" customHeight="1">
      <c r="A614" s="2" t="s">
        <v>2903</v>
      </c>
      <c r="B614" s="2" t="s">
        <v>2904</v>
      </c>
      <c r="C614" s="2" t="s">
        <v>2905</v>
      </c>
      <c r="D614" s="2" t="s">
        <v>75</v>
      </c>
      <c r="E614" s="3">
        <v>46023</v>
      </c>
      <c r="F614" s="3">
        <v>46048</v>
      </c>
      <c r="G614" s="2" t="s">
        <v>2906</v>
      </c>
      <c r="H614" s="2" t="s">
        <v>2907</v>
      </c>
      <c r="I614" s="2" t="s">
        <v>1820</v>
      </c>
      <c r="J614" s="4">
        <v>645.6</v>
      </c>
      <c r="K614" t="s">
        <v>74</v>
      </c>
      <c r="L614" s="4">
        <v>142.03</v>
      </c>
      <c r="M614" t="s">
        <v>74</v>
      </c>
      <c r="N614" s="4">
        <v>129.12</v>
      </c>
      <c r="O614" t="s">
        <v>74</v>
      </c>
      <c r="P614" s="4">
        <v>12.91</v>
      </c>
      <c r="Q614" t="s">
        <v>74</v>
      </c>
      <c r="R614" s="2" t="s">
        <v>75</v>
      </c>
      <c r="S614" s="4" t="s">
        <v>76</v>
      </c>
      <c r="T614" t="s">
        <v>74</v>
      </c>
      <c r="U614" s="2" t="s">
        <v>77</v>
      </c>
      <c r="V614" s="2" t="s">
        <v>1454</v>
      </c>
      <c r="W614" s="2" t="s">
        <v>79</v>
      </c>
      <c r="X614" s="2" t="s">
        <v>165</v>
      </c>
      <c r="Y614" s="2" t="s">
        <v>1820</v>
      </c>
      <c r="Z614" s="2" t="s">
        <v>60</v>
      </c>
      <c r="AA614" s="2" t="s">
        <v>542</v>
      </c>
      <c r="AB614" s="2" t="s">
        <v>83</v>
      </c>
      <c r="AC614" s="2" t="s">
        <v>59</v>
      </c>
      <c r="AD614" s="2" t="s">
        <v>2908</v>
      </c>
      <c r="AE614" s="2" t="str">
        <f>+VLOOKUP(H614,'Mapeo Ramos'!A:C,3,0)</f>
        <v>Subsidio</v>
      </c>
      <c r="AF614" t="str">
        <f>+VLOOKUP(AE614,'Mapeo Ramos'!C:D,2,0)</f>
        <v>Seguros Personales (No Vida) Particular</v>
      </c>
      <c r="AG614" t="str">
        <f>+VLOOKUP(X614,'Mapeo Ramos'!I:J,2,0)</f>
        <v>AXA</v>
      </c>
      <c r="AH614">
        <f t="shared" si="9"/>
        <v>1</v>
      </c>
    </row>
    <row r="615" spans="1:34" ht="12.75" customHeight="1">
      <c r="A615" s="2" t="s">
        <v>2909</v>
      </c>
      <c r="B615" s="2" t="s">
        <v>2910</v>
      </c>
      <c r="C615" s="2" t="s">
        <v>2911</v>
      </c>
      <c r="D615" s="2" t="s">
        <v>75</v>
      </c>
      <c r="E615" s="3">
        <v>46023</v>
      </c>
      <c r="F615" s="3">
        <v>46023</v>
      </c>
      <c r="G615" s="2" t="s">
        <v>142</v>
      </c>
      <c r="H615" s="2" t="s">
        <v>173</v>
      </c>
      <c r="I615" s="2" t="s">
        <v>119</v>
      </c>
      <c r="J615" s="4">
        <v>2336.8200000000002</v>
      </c>
      <c r="K615" t="s">
        <v>74</v>
      </c>
      <c r="L615" s="4">
        <v>233.7</v>
      </c>
      <c r="M615" t="s">
        <v>74</v>
      </c>
      <c r="N615" s="4">
        <v>186.96</v>
      </c>
      <c r="O615" t="s">
        <v>74</v>
      </c>
      <c r="P615" s="4">
        <v>46.74</v>
      </c>
      <c r="Q615" t="s">
        <v>74</v>
      </c>
      <c r="R615" s="2" t="s">
        <v>75</v>
      </c>
      <c r="S615" s="4" t="s">
        <v>76</v>
      </c>
      <c r="T615" t="s">
        <v>74</v>
      </c>
      <c r="U615" s="2" t="s">
        <v>77</v>
      </c>
      <c r="V615" s="2" t="s">
        <v>1454</v>
      </c>
      <c r="W615" s="2" t="s">
        <v>79</v>
      </c>
      <c r="X615" s="2" t="s">
        <v>165</v>
      </c>
      <c r="Y615" s="2" t="s">
        <v>119</v>
      </c>
      <c r="Z615" s="2" t="s">
        <v>81</v>
      </c>
      <c r="AA615" s="2" t="s">
        <v>143</v>
      </c>
      <c r="AB615" s="2" t="s">
        <v>144</v>
      </c>
      <c r="AC615" s="2" t="s">
        <v>59</v>
      </c>
      <c r="AD615" s="2" t="s">
        <v>145</v>
      </c>
      <c r="AE615" s="2" t="str">
        <f>+VLOOKUP(H615,'Mapeo Ramos'!A:C,3,0)</f>
        <v>Autos Cat. 2</v>
      </c>
      <c r="AF615" t="str">
        <f>+VLOOKUP(AE615,'Mapeo Ramos'!C:D,2,0)</f>
        <v>Flotas</v>
      </c>
      <c r="AG615" t="str">
        <f>+VLOOKUP(X615,'Mapeo Ramos'!I:J,2,0)</f>
        <v>AXA</v>
      </c>
      <c r="AH615">
        <f t="shared" si="9"/>
        <v>1</v>
      </c>
    </row>
    <row r="616" spans="1:34" ht="12.75" customHeight="1">
      <c r="A616" s="2" t="s">
        <v>2912</v>
      </c>
      <c r="B616" s="2" t="s">
        <v>2913</v>
      </c>
      <c r="C616" s="2" t="s">
        <v>2914</v>
      </c>
      <c r="D616" s="2" t="s">
        <v>75</v>
      </c>
      <c r="E616" s="3">
        <v>46023</v>
      </c>
      <c r="F616" s="3">
        <v>46041</v>
      </c>
      <c r="G616" s="2" t="s">
        <v>2236</v>
      </c>
      <c r="H616" s="2" t="s">
        <v>196</v>
      </c>
      <c r="I616" s="2" t="s">
        <v>197</v>
      </c>
      <c r="J616" s="4">
        <v>613.86</v>
      </c>
      <c r="K616" t="s">
        <v>74</v>
      </c>
      <c r="L616" s="4">
        <v>165.75</v>
      </c>
      <c r="M616" t="s">
        <v>74</v>
      </c>
      <c r="N616" s="4">
        <v>153.47</v>
      </c>
      <c r="O616" t="s">
        <v>74</v>
      </c>
      <c r="P616" s="4">
        <v>12.28</v>
      </c>
      <c r="Q616" t="s">
        <v>74</v>
      </c>
      <c r="R616" s="2" t="s">
        <v>75</v>
      </c>
      <c r="S616" s="4" t="s">
        <v>76</v>
      </c>
      <c r="T616" t="s">
        <v>74</v>
      </c>
      <c r="U616" s="2" t="s">
        <v>77</v>
      </c>
      <c r="V616" s="2" t="s">
        <v>1447</v>
      </c>
      <c r="W616" s="2" t="s">
        <v>79</v>
      </c>
      <c r="X616" s="2" t="s">
        <v>165</v>
      </c>
      <c r="Y616" s="2" t="s">
        <v>197</v>
      </c>
      <c r="Z616" s="2" t="s">
        <v>81</v>
      </c>
      <c r="AA616" s="2" t="s">
        <v>542</v>
      </c>
      <c r="AB616" s="2" t="s">
        <v>83</v>
      </c>
      <c r="AC616" s="2" t="s">
        <v>59</v>
      </c>
      <c r="AD616" s="2" t="s">
        <v>2237</v>
      </c>
      <c r="AE616" s="2" t="str">
        <f>+VLOOKUP(H616,'Mapeo Ramos'!A:C,3,0)</f>
        <v>Accidentes Convenio</v>
      </c>
      <c r="AF616" t="str">
        <f>+VLOOKUP(AE616,'Mapeo Ramos'!C:D,2,0)</f>
        <v>Seguros Personales (No Vida) Colectivos</v>
      </c>
      <c r="AG616" t="str">
        <f>+VLOOKUP(X616,'Mapeo Ramos'!I:J,2,0)</f>
        <v>AXA</v>
      </c>
      <c r="AH616">
        <f t="shared" si="9"/>
        <v>1</v>
      </c>
    </row>
    <row r="617" spans="1:34" ht="12.75" customHeight="1">
      <c r="A617" s="2" t="s">
        <v>2915</v>
      </c>
      <c r="B617" s="2" t="s">
        <v>2916</v>
      </c>
      <c r="C617" s="2" t="s">
        <v>2917</v>
      </c>
      <c r="D617" s="2" t="s">
        <v>75</v>
      </c>
      <c r="E617" s="3">
        <v>46023</v>
      </c>
      <c r="F617" s="3">
        <v>46032</v>
      </c>
      <c r="G617" s="2" t="s">
        <v>2918</v>
      </c>
      <c r="H617" s="2" t="s">
        <v>2919</v>
      </c>
      <c r="I617" s="2" t="s">
        <v>119</v>
      </c>
      <c r="J617" s="4">
        <v>149.37</v>
      </c>
      <c r="K617" t="s">
        <v>74</v>
      </c>
      <c r="L617" s="4">
        <v>14.95</v>
      </c>
      <c r="M617" t="s">
        <v>74</v>
      </c>
      <c r="N617" s="4">
        <v>11.96</v>
      </c>
      <c r="O617" t="s">
        <v>74</v>
      </c>
      <c r="P617" s="4">
        <v>2.99</v>
      </c>
      <c r="Q617" t="s">
        <v>74</v>
      </c>
      <c r="R617" s="2" t="s">
        <v>75</v>
      </c>
      <c r="S617" s="4" t="s">
        <v>76</v>
      </c>
      <c r="T617" t="s">
        <v>74</v>
      </c>
      <c r="U617" s="2" t="s">
        <v>77</v>
      </c>
      <c r="V617" s="2" t="s">
        <v>1454</v>
      </c>
      <c r="W617" s="2" t="s">
        <v>79</v>
      </c>
      <c r="X617" s="2" t="s">
        <v>165</v>
      </c>
      <c r="Y617" s="2" t="s">
        <v>119</v>
      </c>
      <c r="Z617" s="2" t="s">
        <v>60</v>
      </c>
      <c r="AA617" s="2" t="s">
        <v>507</v>
      </c>
      <c r="AB617" s="2" t="s">
        <v>508</v>
      </c>
      <c r="AC617" s="2" t="s">
        <v>168</v>
      </c>
      <c r="AD617" s="2" t="s">
        <v>2920</v>
      </c>
      <c r="AE617" s="2" t="str">
        <f>+VLOOKUP(H617,'Mapeo Ramos'!A:C,3,0)</f>
        <v>Autos Cat. 3</v>
      </c>
      <c r="AF617" t="str">
        <f>+VLOOKUP(AE617,'Mapeo Ramos'!C:D,2,0)</f>
        <v>Autos</v>
      </c>
      <c r="AG617" t="str">
        <f>+VLOOKUP(X617,'Mapeo Ramos'!I:J,2,0)</f>
        <v>AXA</v>
      </c>
      <c r="AH617">
        <f t="shared" si="9"/>
        <v>1</v>
      </c>
    </row>
    <row r="618" spans="1:34" ht="12.75" customHeight="1">
      <c r="A618" s="2" t="s">
        <v>2921</v>
      </c>
      <c r="B618" s="2" t="s">
        <v>2922</v>
      </c>
      <c r="C618" s="2" t="s">
        <v>2923</v>
      </c>
      <c r="D618" s="2" t="s">
        <v>75</v>
      </c>
      <c r="E618" s="3">
        <v>46023</v>
      </c>
      <c r="F618" s="3">
        <v>46042</v>
      </c>
      <c r="G618" s="2" t="s">
        <v>2924</v>
      </c>
      <c r="H618" s="2" t="s">
        <v>2925</v>
      </c>
      <c r="I618" s="2" t="s">
        <v>1820</v>
      </c>
      <c r="J618" s="4">
        <v>176.06</v>
      </c>
      <c r="K618" t="s">
        <v>74</v>
      </c>
      <c r="L618" s="4">
        <v>38.270000000000003</v>
      </c>
      <c r="M618" t="s">
        <v>74</v>
      </c>
      <c r="N618" s="4">
        <v>38.270000000000003</v>
      </c>
      <c r="O618" t="s">
        <v>74</v>
      </c>
      <c r="P618" s="4">
        <v>0</v>
      </c>
      <c r="Q618" t="s">
        <v>74</v>
      </c>
      <c r="R618" s="2" t="s">
        <v>75</v>
      </c>
      <c r="S618" s="4" t="s">
        <v>76</v>
      </c>
      <c r="T618" t="s">
        <v>74</v>
      </c>
      <c r="U618" s="2" t="s">
        <v>77</v>
      </c>
      <c r="V618" s="2" t="s">
        <v>1447</v>
      </c>
      <c r="W618" s="2" t="s">
        <v>79</v>
      </c>
      <c r="X618" s="2" t="s">
        <v>2926</v>
      </c>
      <c r="Y618" s="2" t="s">
        <v>1820</v>
      </c>
      <c r="Z618" s="2" t="s">
        <v>81</v>
      </c>
      <c r="AA618" s="2" t="s">
        <v>542</v>
      </c>
      <c r="AB618" s="2" t="s">
        <v>101</v>
      </c>
      <c r="AC618" s="2" t="s">
        <v>168</v>
      </c>
      <c r="AD618" s="2" t="s">
        <v>2927</v>
      </c>
      <c r="AE618" s="2" t="str">
        <f>+VLOOKUP(H618,'Mapeo Ramos'!A:C,3,0)</f>
        <v>Subsidio</v>
      </c>
      <c r="AF618" t="str">
        <f>+VLOOKUP(AE618,'Mapeo Ramos'!C:D,2,0)</f>
        <v>Seguros Personales (No Vida) Particular</v>
      </c>
      <c r="AG618" t="str">
        <f>+VLOOKUP(X618,'Mapeo Ramos'!I:J,2,0)</f>
        <v>FIATC</v>
      </c>
      <c r="AH618">
        <f t="shared" si="9"/>
        <v>1</v>
      </c>
    </row>
    <row r="619" spans="1:34" ht="12.75" customHeight="1">
      <c r="A619" s="2" t="s">
        <v>2928</v>
      </c>
      <c r="B619" s="2" t="s">
        <v>2929</v>
      </c>
      <c r="C619" s="2" t="s">
        <v>2930</v>
      </c>
      <c r="D619" s="2" t="s">
        <v>75</v>
      </c>
      <c r="E619" s="3">
        <v>46023</v>
      </c>
      <c r="F619" s="3">
        <v>46023</v>
      </c>
      <c r="G619" s="2" t="s">
        <v>2236</v>
      </c>
      <c r="H619" s="2" t="s">
        <v>2931</v>
      </c>
      <c r="I619" s="2" t="s">
        <v>119</v>
      </c>
      <c r="J619" s="4">
        <v>54.54</v>
      </c>
      <c r="K619" t="s">
        <v>74</v>
      </c>
      <c r="L619" s="4">
        <v>4.37</v>
      </c>
      <c r="M619" t="s">
        <v>74</v>
      </c>
      <c r="N619" s="4">
        <v>4.37</v>
      </c>
      <c r="O619" t="s">
        <v>74</v>
      </c>
      <c r="P619" s="4">
        <v>0</v>
      </c>
      <c r="Q619" t="s">
        <v>74</v>
      </c>
      <c r="R619" s="2" t="s">
        <v>75</v>
      </c>
      <c r="S619" s="4" t="s">
        <v>76</v>
      </c>
      <c r="T619" t="s">
        <v>74</v>
      </c>
      <c r="U619" s="2" t="s">
        <v>77</v>
      </c>
      <c r="V619" s="2" t="s">
        <v>1447</v>
      </c>
      <c r="W619" s="2" t="s">
        <v>79</v>
      </c>
      <c r="X619" s="2" t="s">
        <v>2926</v>
      </c>
      <c r="Y619" s="2" t="s">
        <v>119</v>
      </c>
      <c r="Z619" s="2" t="s">
        <v>81</v>
      </c>
      <c r="AA619" s="2" t="s">
        <v>542</v>
      </c>
      <c r="AB619" s="2" t="s">
        <v>83</v>
      </c>
      <c r="AC619" s="2" t="s">
        <v>59</v>
      </c>
      <c r="AD619" s="2" t="s">
        <v>2237</v>
      </c>
      <c r="AE619" s="2" t="str">
        <f>+VLOOKUP(H619,'Mapeo Ramos'!A:C,3,0)</f>
        <v>Autos Cat. 2</v>
      </c>
      <c r="AF619" t="str">
        <f>+VLOOKUP(AE619,'Mapeo Ramos'!C:D,2,0)</f>
        <v>Flotas</v>
      </c>
      <c r="AG619" t="str">
        <f>+VLOOKUP(X619,'Mapeo Ramos'!I:J,2,0)</f>
        <v>FIATC</v>
      </c>
      <c r="AH619">
        <f t="shared" si="9"/>
        <v>1</v>
      </c>
    </row>
    <row r="620" spans="1:34" ht="12.75" customHeight="1">
      <c r="A620" s="2" t="s">
        <v>2932</v>
      </c>
      <c r="B620" s="2" t="s">
        <v>2933</v>
      </c>
      <c r="C620" s="2" t="s">
        <v>2934</v>
      </c>
      <c r="D620" s="2" t="s">
        <v>75</v>
      </c>
      <c r="E620" s="3">
        <v>46023</v>
      </c>
      <c r="F620" s="3">
        <v>46023</v>
      </c>
      <c r="G620" s="2" t="s">
        <v>2935</v>
      </c>
      <c r="H620" s="2" t="s">
        <v>2936</v>
      </c>
      <c r="I620" s="2" t="s">
        <v>1820</v>
      </c>
      <c r="J620" s="4">
        <v>159.19999999999999</v>
      </c>
      <c r="K620" t="s">
        <v>74</v>
      </c>
      <c r="L620" s="4">
        <v>12.74</v>
      </c>
      <c r="M620" t="s">
        <v>74</v>
      </c>
      <c r="N620" s="4">
        <v>12.74</v>
      </c>
      <c r="O620" t="s">
        <v>74</v>
      </c>
      <c r="P620" s="4">
        <v>0</v>
      </c>
      <c r="Q620" t="s">
        <v>74</v>
      </c>
      <c r="R620" s="2" t="s">
        <v>75</v>
      </c>
      <c r="S620" s="4" t="s">
        <v>76</v>
      </c>
      <c r="T620" t="s">
        <v>74</v>
      </c>
      <c r="U620" s="2" t="s">
        <v>77</v>
      </c>
      <c r="V620" s="2" t="s">
        <v>1447</v>
      </c>
      <c r="W620" s="2" t="s">
        <v>79</v>
      </c>
      <c r="X620" s="2" t="s">
        <v>2926</v>
      </c>
      <c r="Y620" s="2" t="s">
        <v>1820</v>
      </c>
      <c r="Z620" s="2" t="s">
        <v>60</v>
      </c>
      <c r="AA620" s="2" t="s">
        <v>223</v>
      </c>
      <c r="AB620" s="2" t="s">
        <v>83</v>
      </c>
      <c r="AC620" s="2" t="s">
        <v>168</v>
      </c>
      <c r="AD620" s="2" t="s">
        <v>2937</v>
      </c>
      <c r="AE620" s="2" t="str">
        <f>+VLOOKUP(H620,'Mapeo Ramos'!A:C,3,0)</f>
        <v>Salud Particular</v>
      </c>
      <c r="AF620" t="str">
        <f>+VLOOKUP(AE620,'Mapeo Ramos'!C:D,2,0)</f>
        <v>Seguros Personales (No Vida) Particular</v>
      </c>
      <c r="AG620" t="str">
        <f>+VLOOKUP(X620,'Mapeo Ramos'!I:J,2,0)</f>
        <v>FIATC</v>
      </c>
      <c r="AH620">
        <f t="shared" si="9"/>
        <v>1</v>
      </c>
    </row>
    <row r="621" spans="1:34" ht="12.75" customHeight="1">
      <c r="A621" s="2" t="s">
        <v>2938</v>
      </c>
      <c r="B621" s="2" t="s">
        <v>2939</v>
      </c>
      <c r="C621" s="2" t="s">
        <v>2940</v>
      </c>
      <c r="D621" s="2" t="s">
        <v>75</v>
      </c>
      <c r="E621" s="3">
        <v>46023</v>
      </c>
      <c r="F621" s="3">
        <v>46051</v>
      </c>
      <c r="G621" s="2" t="s">
        <v>1759</v>
      </c>
      <c r="H621" s="2" t="s">
        <v>118</v>
      </c>
      <c r="I621" s="2" t="s">
        <v>119</v>
      </c>
      <c r="J621" s="4">
        <v>557.46</v>
      </c>
      <c r="K621" t="s">
        <v>74</v>
      </c>
      <c r="L621" s="4">
        <v>66.89</v>
      </c>
      <c r="M621" t="s">
        <v>74</v>
      </c>
      <c r="N621" s="4">
        <v>66.89</v>
      </c>
      <c r="O621" t="s">
        <v>74</v>
      </c>
      <c r="P621" s="4">
        <v>0</v>
      </c>
      <c r="Q621" t="s">
        <v>74</v>
      </c>
      <c r="R621" s="2" t="s">
        <v>75</v>
      </c>
      <c r="S621" s="4" t="s">
        <v>76</v>
      </c>
      <c r="T621" t="s">
        <v>74</v>
      </c>
      <c r="U621" s="2" t="s">
        <v>77</v>
      </c>
      <c r="V621" s="2" t="s">
        <v>1447</v>
      </c>
      <c r="W621" s="2" t="s">
        <v>79</v>
      </c>
      <c r="X621" s="2" t="s">
        <v>2926</v>
      </c>
      <c r="Y621" s="2" t="s">
        <v>119</v>
      </c>
      <c r="Z621" s="2" t="s">
        <v>81</v>
      </c>
      <c r="AA621" s="2" t="s">
        <v>82</v>
      </c>
      <c r="AB621" s="2" t="s">
        <v>83</v>
      </c>
      <c r="AC621" s="2" t="s">
        <v>59</v>
      </c>
      <c r="AD621" s="2" t="s">
        <v>1761</v>
      </c>
      <c r="AE621" s="2" t="str">
        <f>+VLOOKUP(H621,'Mapeo Ramos'!A:C,3,0)</f>
        <v>Autos Cat. 1</v>
      </c>
      <c r="AF621" t="str">
        <f>+VLOOKUP(AE621,'Mapeo Ramos'!C:D,2,0)</f>
        <v>Autos</v>
      </c>
      <c r="AG621" t="str">
        <f>+VLOOKUP(X621,'Mapeo Ramos'!I:J,2,0)</f>
        <v>FIATC</v>
      </c>
      <c r="AH621">
        <f t="shared" si="9"/>
        <v>1</v>
      </c>
    </row>
    <row r="622" spans="1:34" ht="12.75" customHeight="1">
      <c r="A622" s="2" t="s">
        <v>2941</v>
      </c>
      <c r="B622" s="2" t="s">
        <v>2942</v>
      </c>
      <c r="C622" s="2" t="s">
        <v>2943</v>
      </c>
      <c r="D622" s="2" t="s">
        <v>75</v>
      </c>
      <c r="E622" s="3">
        <v>46023</v>
      </c>
      <c r="F622" s="3">
        <v>46023</v>
      </c>
      <c r="G622" s="2" t="s">
        <v>2935</v>
      </c>
      <c r="H622" s="2" t="s">
        <v>2944</v>
      </c>
      <c r="I622" s="2" t="s">
        <v>2945</v>
      </c>
      <c r="J622" s="4">
        <v>658.15</v>
      </c>
      <c r="K622" t="s">
        <v>74</v>
      </c>
      <c r="L622" s="4">
        <v>141.68</v>
      </c>
      <c r="M622" t="s">
        <v>74</v>
      </c>
      <c r="N622" s="4">
        <v>141.68</v>
      </c>
      <c r="O622" t="s">
        <v>74</v>
      </c>
      <c r="P622" s="4">
        <v>0</v>
      </c>
      <c r="Q622" t="s">
        <v>74</v>
      </c>
      <c r="R622" s="2" t="s">
        <v>75</v>
      </c>
      <c r="S622" s="4" t="s">
        <v>76</v>
      </c>
      <c r="T622" t="s">
        <v>74</v>
      </c>
      <c r="U622" s="2" t="s">
        <v>77</v>
      </c>
      <c r="V622" s="2" t="s">
        <v>1447</v>
      </c>
      <c r="W622" s="2" t="s">
        <v>79</v>
      </c>
      <c r="X622" s="2" t="s">
        <v>2926</v>
      </c>
      <c r="Y622" s="2" t="s">
        <v>2946</v>
      </c>
      <c r="Z622" s="2" t="s">
        <v>60</v>
      </c>
      <c r="AA622" s="2" t="s">
        <v>223</v>
      </c>
      <c r="AB622" s="2" t="s">
        <v>83</v>
      </c>
      <c r="AC622" s="2" t="s">
        <v>168</v>
      </c>
      <c r="AD622" s="2" t="s">
        <v>2937</v>
      </c>
      <c r="AE622" s="2" t="str">
        <f>+VLOOKUP(H622,'Mapeo Ramos'!A:C,3,0)</f>
        <v>Vida Ahorro Individual</v>
      </c>
      <c r="AF622" t="str">
        <f>+VLOOKUP(AE622,'Mapeo Ramos'!C:D,2,0)</f>
        <v>Vida Ahorro Particular</v>
      </c>
      <c r="AG622" t="str">
        <f>+VLOOKUP(X622,'Mapeo Ramos'!I:J,2,0)</f>
        <v>FIATC</v>
      </c>
      <c r="AH622">
        <f t="shared" si="9"/>
        <v>1</v>
      </c>
    </row>
    <row r="623" spans="1:34" ht="12.75" customHeight="1">
      <c r="A623" s="2" t="s">
        <v>2947</v>
      </c>
      <c r="B623" s="2" t="s">
        <v>2948</v>
      </c>
      <c r="C623" s="2" t="s">
        <v>2949</v>
      </c>
      <c r="D623" s="2" t="s">
        <v>75</v>
      </c>
      <c r="E623" s="3">
        <v>46023</v>
      </c>
      <c r="F623" s="3">
        <v>46050</v>
      </c>
      <c r="G623" s="2" t="s">
        <v>405</v>
      </c>
      <c r="H623" s="2" t="s">
        <v>2950</v>
      </c>
      <c r="I623" s="2" t="s">
        <v>197</v>
      </c>
      <c r="J623" s="4">
        <v>278.52</v>
      </c>
      <c r="K623" t="s">
        <v>74</v>
      </c>
      <c r="L623" s="4">
        <v>54.57</v>
      </c>
      <c r="M623" t="s">
        <v>74</v>
      </c>
      <c r="N623" s="4">
        <v>54.57</v>
      </c>
      <c r="O623" t="s">
        <v>74</v>
      </c>
      <c r="P623" s="4">
        <v>0</v>
      </c>
      <c r="Q623" t="s">
        <v>74</v>
      </c>
      <c r="R623" s="2" t="s">
        <v>75</v>
      </c>
      <c r="S623" s="4" t="s">
        <v>76</v>
      </c>
      <c r="T623" t="s">
        <v>74</v>
      </c>
      <c r="U623" s="2" t="s">
        <v>77</v>
      </c>
      <c r="V623" s="2" t="s">
        <v>1447</v>
      </c>
      <c r="W623" s="2" t="s">
        <v>79</v>
      </c>
      <c r="X623" s="2" t="s">
        <v>2926</v>
      </c>
      <c r="Y623" s="2" t="s">
        <v>197</v>
      </c>
      <c r="Z623" s="2" t="s">
        <v>60</v>
      </c>
      <c r="AA623" s="2" t="s">
        <v>406</v>
      </c>
      <c r="AB623" s="2" t="s">
        <v>407</v>
      </c>
      <c r="AC623" s="2" t="s">
        <v>168</v>
      </c>
      <c r="AD623" s="2" t="s">
        <v>408</v>
      </c>
      <c r="AE623" s="2" t="str">
        <f>+VLOOKUP(H623,'Mapeo Ramos'!A:C,3,0)</f>
        <v>Accidentes Individual</v>
      </c>
      <c r="AF623" t="str">
        <f>+VLOOKUP(AE623,'Mapeo Ramos'!C:D,2,0)</f>
        <v>Seguros Personales (No Vida) Particular</v>
      </c>
      <c r="AG623" t="str">
        <f>+VLOOKUP(X623,'Mapeo Ramos'!I:J,2,0)</f>
        <v>FIATC</v>
      </c>
      <c r="AH623">
        <f t="shared" si="9"/>
        <v>1</v>
      </c>
    </row>
    <row r="624" spans="1:34" ht="12.75" customHeight="1">
      <c r="A624" s="2" t="s">
        <v>2951</v>
      </c>
      <c r="B624" s="2" t="s">
        <v>2952</v>
      </c>
      <c r="C624" s="2" t="s">
        <v>2953</v>
      </c>
      <c r="D624" s="2" t="s">
        <v>75</v>
      </c>
      <c r="E624" s="3">
        <v>46023</v>
      </c>
      <c r="F624" s="3">
        <v>46047</v>
      </c>
      <c r="G624" s="2" t="s">
        <v>2954</v>
      </c>
      <c r="H624" s="2" t="s">
        <v>214</v>
      </c>
      <c r="I624" s="2" t="s">
        <v>119</v>
      </c>
      <c r="J624" s="4">
        <v>443.26</v>
      </c>
      <c r="K624" t="s">
        <v>74</v>
      </c>
      <c r="L624" s="4">
        <v>64.27</v>
      </c>
      <c r="M624" t="s">
        <v>74</v>
      </c>
      <c r="N624" s="4">
        <v>53.19</v>
      </c>
      <c r="O624" t="s">
        <v>74</v>
      </c>
      <c r="P624" s="4">
        <v>11.08</v>
      </c>
      <c r="Q624" t="s">
        <v>74</v>
      </c>
      <c r="R624" s="2" t="s">
        <v>75</v>
      </c>
      <c r="S624" s="4" t="s">
        <v>76</v>
      </c>
      <c r="T624" t="s">
        <v>74</v>
      </c>
      <c r="U624" s="2" t="s">
        <v>77</v>
      </c>
      <c r="V624" s="2" t="s">
        <v>1454</v>
      </c>
      <c r="W624" s="2" t="s">
        <v>79</v>
      </c>
      <c r="X624" s="2" t="s">
        <v>215</v>
      </c>
      <c r="Y624" s="2" t="s">
        <v>119</v>
      </c>
      <c r="Z624" s="2" t="s">
        <v>60</v>
      </c>
      <c r="AA624" s="2" t="s">
        <v>766</v>
      </c>
      <c r="AB624" s="2" t="s">
        <v>767</v>
      </c>
      <c r="AC624" s="2" t="s">
        <v>168</v>
      </c>
      <c r="AD624" s="2" t="s">
        <v>2955</v>
      </c>
      <c r="AE624" s="2" t="str">
        <f>+VLOOKUP(H624,'Mapeo Ramos'!A:C,3,0)</f>
        <v>Autos Cat. 1</v>
      </c>
      <c r="AF624" t="str">
        <f>+VLOOKUP(AE624,'Mapeo Ramos'!C:D,2,0)</f>
        <v>Autos</v>
      </c>
      <c r="AG624" t="str">
        <f>+VLOOKUP(X624,'Mapeo Ramos'!I:J,2,0)</f>
        <v>GENERALI</v>
      </c>
      <c r="AH624">
        <f t="shared" si="9"/>
        <v>1</v>
      </c>
    </row>
    <row r="625" spans="1:34" ht="12.75" customHeight="1">
      <c r="A625" s="2" t="s">
        <v>2956</v>
      </c>
      <c r="B625" s="2" t="s">
        <v>2957</v>
      </c>
      <c r="C625" s="2" t="s">
        <v>2958</v>
      </c>
      <c r="D625" s="2" t="s">
        <v>75</v>
      </c>
      <c r="E625" s="3">
        <v>46023</v>
      </c>
      <c r="F625" s="3">
        <v>46023</v>
      </c>
      <c r="G625" s="2" t="s">
        <v>1836</v>
      </c>
      <c r="H625" s="2" t="s">
        <v>2959</v>
      </c>
      <c r="I625" s="2" t="s">
        <v>156</v>
      </c>
      <c r="J625" s="4">
        <v>2449.0100000000002</v>
      </c>
      <c r="K625" t="s">
        <v>74</v>
      </c>
      <c r="L625" s="4">
        <v>537.59</v>
      </c>
      <c r="M625" t="s">
        <v>74</v>
      </c>
      <c r="N625" s="4">
        <v>489.8</v>
      </c>
      <c r="O625" t="s">
        <v>74</v>
      </c>
      <c r="P625" s="4">
        <v>47.79</v>
      </c>
      <c r="Q625" t="s">
        <v>74</v>
      </c>
      <c r="R625" s="2" t="s">
        <v>75</v>
      </c>
      <c r="S625" s="4" t="s">
        <v>76</v>
      </c>
      <c r="T625" t="s">
        <v>74</v>
      </c>
      <c r="U625" s="2" t="s">
        <v>77</v>
      </c>
      <c r="V625" s="2" t="s">
        <v>1454</v>
      </c>
      <c r="W625" s="2" t="s">
        <v>79</v>
      </c>
      <c r="X625" s="2" t="s">
        <v>215</v>
      </c>
      <c r="Y625" s="2" t="s">
        <v>157</v>
      </c>
      <c r="Z625" s="2" t="s">
        <v>81</v>
      </c>
      <c r="AA625" s="2" t="s">
        <v>542</v>
      </c>
      <c r="AB625" s="2" t="s">
        <v>101</v>
      </c>
      <c r="AC625" s="2" t="s">
        <v>59</v>
      </c>
      <c r="AD625" s="2" t="s">
        <v>1838</v>
      </c>
      <c r="AE625" s="2" t="str">
        <f>+VLOOKUP(H625,'Mapeo Ramos'!A:C,3,0)</f>
        <v>Multirriesgo Industriales (PYME)</v>
      </c>
      <c r="AF625" t="str">
        <f>+VLOOKUP(AE625,'Mapeo Ramos'!C:D,2,0)</f>
        <v>Property</v>
      </c>
      <c r="AG625" t="str">
        <f>+VLOOKUP(X625,'Mapeo Ramos'!I:J,2,0)</f>
        <v>GENERALI</v>
      </c>
      <c r="AH625">
        <f t="shared" si="9"/>
        <v>1</v>
      </c>
    </row>
    <row r="626" spans="1:34" ht="12.75" customHeight="1">
      <c r="A626" s="2" t="s">
        <v>2960</v>
      </c>
      <c r="B626" s="2" t="s">
        <v>2961</v>
      </c>
      <c r="C626" s="2" t="s">
        <v>2962</v>
      </c>
      <c r="D626" s="2" t="s">
        <v>75</v>
      </c>
      <c r="E626" s="3">
        <v>46023</v>
      </c>
      <c r="F626" s="3">
        <v>46023</v>
      </c>
      <c r="G626" s="2" t="s">
        <v>2963</v>
      </c>
      <c r="H626" s="2" t="s">
        <v>214</v>
      </c>
      <c r="I626" s="2" t="s">
        <v>119</v>
      </c>
      <c r="J626" s="4">
        <v>604.36</v>
      </c>
      <c r="K626" t="s">
        <v>74</v>
      </c>
      <c r="L626" s="4">
        <v>87.63</v>
      </c>
      <c r="M626" t="s">
        <v>74</v>
      </c>
      <c r="N626" s="4">
        <v>72.52</v>
      </c>
      <c r="O626" t="s">
        <v>74</v>
      </c>
      <c r="P626" s="4">
        <v>15.11</v>
      </c>
      <c r="Q626" t="s">
        <v>74</v>
      </c>
      <c r="R626" s="2" t="s">
        <v>75</v>
      </c>
      <c r="S626" s="4" t="s">
        <v>76</v>
      </c>
      <c r="T626" t="s">
        <v>74</v>
      </c>
      <c r="U626" s="2" t="s">
        <v>77</v>
      </c>
      <c r="V626" s="2" t="s">
        <v>1766</v>
      </c>
      <c r="W626" s="2" t="s">
        <v>79</v>
      </c>
      <c r="X626" s="2" t="s">
        <v>215</v>
      </c>
      <c r="Y626" s="2" t="s">
        <v>119</v>
      </c>
      <c r="Z626" s="2" t="s">
        <v>81</v>
      </c>
      <c r="AA626" s="2" t="s">
        <v>507</v>
      </c>
      <c r="AB626" s="2" t="s">
        <v>2964</v>
      </c>
      <c r="AC626" s="2" t="s">
        <v>168</v>
      </c>
      <c r="AD626" s="2" t="s">
        <v>2965</v>
      </c>
      <c r="AE626" s="2" t="str">
        <f>+VLOOKUP(H626,'Mapeo Ramos'!A:C,3,0)</f>
        <v>Autos Cat. 1</v>
      </c>
      <c r="AF626" t="str">
        <f>+VLOOKUP(AE626,'Mapeo Ramos'!C:D,2,0)</f>
        <v>Autos</v>
      </c>
      <c r="AG626" t="str">
        <f>+VLOOKUP(X626,'Mapeo Ramos'!I:J,2,0)</f>
        <v>GENERALI</v>
      </c>
      <c r="AH626">
        <f t="shared" si="9"/>
        <v>1</v>
      </c>
    </row>
    <row r="627" spans="1:34" ht="12.75" customHeight="1">
      <c r="A627" s="2" t="s">
        <v>2966</v>
      </c>
      <c r="B627" s="2" t="s">
        <v>2967</v>
      </c>
      <c r="C627" s="2" t="s">
        <v>2968</v>
      </c>
      <c r="D627" s="2" t="s">
        <v>75</v>
      </c>
      <c r="E627" s="3">
        <v>46023</v>
      </c>
      <c r="F627" s="3">
        <v>46023</v>
      </c>
      <c r="G627" s="2" t="s">
        <v>2969</v>
      </c>
      <c r="H627" s="2" t="s">
        <v>214</v>
      </c>
      <c r="I627" s="2" t="s">
        <v>119</v>
      </c>
      <c r="J627" s="4">
        <v>1090.18</v>
      </c>
      <c r="K627" t="s">
        <v>74</v>
      </c>
      <c r="L627" s="4">
        <v>158.07</v>
      </c>
      <c r="M627" t="s">
        <v>74</v>
      </c>
      <c r="N627" s="4">
        <v>130.82</v>
      </c>
      <c r="O627" t="s">
        <v>74</v>
      </c>
      <c r="P627" s="4">
        <v>27.25</v>
      </c>
      <c r="Q627" t="s">
        <v>74</v>
      </c>
      <c r="R627" s="2" t="s">
        <v>75</v>
      </c>
      <c r="S627" s="4" t="s">
        <v>76</v>
      </c>
      <c r="T627" t="s">
        <v>74</v>
      </c>
      <c r="U627" s="2" t="s">
        <v>77</v>
      </c>
      <c r="V627" s="2" t="s">
        <v>1454</v>
      </c>
      <c r="W627" s="2" t="s">
        <v>79</v>
      </c>
      <c r="X627" s="2" t="s">
        <v>215</v>
      </c>
      <c r="Y627" s="2" t="s">
        <v>119</v>
      </c>
      <c r="Z627" s="2" t="s">
        <v>81</v>
      </c>
      <c r="AA627" s="2" t="s">
        <v>554</v>
      </c>
      <c r="AB627" s="2" t="s">
        <v>2970</v>
      </c>
      <c r="AC627" s="2" t="s">
        <v>168</v>
      </c>
      <c r="AD627" s="2" t="s">
        <v>2971</v>
      </c>
      <c r="AE627" s="2" t="str">
        <f>+VLOOKUP(H627,'Mapeo Ramos'!A:C,3,0)</f>
        <v>Autos Cat. 1</v>
      </c>
      <c r="AF627" t="str">
        <f>+VLOOKUP(AE627,'Mapeo Ramos'!C:D,2,0)</f>
        <v>Autos</v>
      </c>
      <c r="AG627" t="str">
        <f>+VLOOKUP(X627,'Mapeo Ramos'!I:J,2,0)</f>
        <v>GENERALI</v>
      </c>
      <c r="AH627">
        <f t="shared" si="9"/>
        <v>1</v>
      </c>
    </row>
    <row r="628" spans="1:34" ht="12.75" customHeight="1">
      <c r="A628" s="2" t="s">
        <v>2972</v>
      </c>
      <c r="B628" s="2" t="s">
        <v>2973</v>
      </c>
      <c r="C628" s="2" t="s">
        <v>2974</v>
      </c>
      <c r="D628" s="2" t="s">
        <v>75</v>
      </c>
      <c r="E628" s="3">
        <v>46023</v>
      </c>
      <c r="F628" s="3">
        <v>46023</v>
      </c>
      <c r="G628" s="2" t="s">
        <v>741</v>
      </c>
      <c r="H628" s="2" t="s">
        <v>1362</v>
      </c>
      <c r="I628" s="2" t="s">
        <v>119</v>
      </c>
      <c r="J628" s="4">
        <v>381.21</v>
      </c>
      <c r="K628" t="s">
        <v>74</v>
      </c>
      <c r="L628" s="4">
        <v>38.119999999999997</v>
      </c>
      <c r="M628" t="s">
        <v>74</v>
      </c>
      <c r="N628" s="4">
        <v>38.119999999999997</v>
      </c>
      <c r="O628" t="s">
        <v>74</v>
      </c>
      <c r="P628" s="4">
        <v>0</v>
      </c>
      <c r="Q628" t="s">
        <v>74</v>
      </c>
      <c r="R628" s="2" t="s">
        <v>75</v>
      </c>
      <c r="S628" s="4" t="s">
        <v>76</v>
      </c>
      <c r="T628" t="s">
        <v>74</v>
      </c>
      <c r="U628" s="2" t="s">
        <v>650</v>
      </c>
      <c r="V628" s="2" t="s">
        <v>1447</v>
      </c>
      <c r="W628" s="2" t="s">
        <v>79</v>
      </c>
      <c r="X628" s="2" t="s">
        <v>150</v>
      </c>
      <c r="Y628" s="2" t="s">
        <v>119</v>
      </c>
      <c r="Z628" s="2" t="s">
        <v>81</v>
      </c>
      <c r="AA628" s="2" t="s">
        <v>568</v>
      </c>
      <c r="AB628" s="2" t="s">
        <v>83</v>
      </c>
      <c r="AC628" s="2" t="s">
        <v>168</v>
      </c>
      <c r="AD628" s="2" t="s">
        <v>742</v>
      </c>
      <c r="AE628" s="2" t="str">
        <f>+VLOOKUP(H628,'Mapeo Ramos'!A:C,3,0)</f>
        <v>Autos Cat. 2</v>
      </c>
      <c r="AF628" t="str">
        <f>+VLOOKUP(AE628,'Mapeo Ramos'!C:D,2,0)</f>
        <v>Flotas</v>
      </c>
      <c r="AG628" t="str">
        <f>+VLOOKUP(X628,'Mapeo Ramos'!I:J,2,0)</f>
        <v>MAPFRE</v>
      </c>
      <c r="AH628">
        <f t="shared" si="9"/>
        <v>1</v>
      </c>
    </row>
    <row r="629" spans="1:34" ht="12.75" customHeight="1">
      <c r="A629" s="2" t="s">
        <v>2975</v>
      </c>
      <c r="B629" s="2" t="s">
        <v>2976</v>
      </c>
      <c r="C629" s="2" t="s">
        <v>2977</v>
      </c>
      <c r="D629" s="2" t="s">
        <v>75</v>
      </c>
      <c r="E629" s="3">
        <v>46023</v>
      </c>
      <c r="F629" s="3">
        <v>46023</v>
      </c>
      <c r="G629" s="2" t="s">
        <v>2978</v>
      </c>
      <c r="H629" s="2" t="s">
        <v>229</v>
      </c>
      <c r="I629" s="2" t="s">
        <v>119</v>
      </c>
      <c r="J629" s="4">
        <v>777.1</v>
      </c>
      <c r="K629" t="s">
        <v>74</v>
      </c>
      <c r="L629" s="4">
        <v>93.24</v>
      </c>
      <c r="M629" t="s">
        <v>74</v>
      </c>
      <c r="N629" s="4">
        <v>93.24</v>
      </c>
      <c r="O629" t="s">
        <v>74</v>
      </c>
      <c r="P629" s="4">
        <v>0</v>
      </c>
      <c r="Q629" t="s">
        <v>74</v>
      </c>
      <c r="R629" s="2" t="s">
        <v>75</v>
      </c>
      <c r="S629" s="4" t="s">
        <v>76</v>
      </c>
      <c r="T629" t="s">
        <v>74</v>
      </c>
      <c r="U629" s="2" t="s">
        <v>77</v>
      </c>
      <c r="V629" s="2" t="s">
        <v>1447</v>
      </c>
      <c r="W629" s="2" t="s">
        <v>79</v>
      </c>
      <c r="X629" s="2" t="s">
        <v>150</v>
      </c>
      <c r="Y629" s="2" t="s">
        <v>119</v>
      </c>
      <c r="Z629" s="2" t="s">
        <v>81</v>
      </c>
      <c r="AA629" s="2" t="s">
        <v>2979</v>
      </c>
      <c r="AB629" s="2" t="s">
        <v>2980</v>
      </c>
      <c r="AC629" s="2" t="s">
        <v>168</v>
      </c>
      <c r="AD629" s="2" t="s">
        <v>2981</v>
      </c>
      <c r="AE629" s="2" t="str">
        <f>+VLOOKUP(H629,'Mapeo Ramos'!A:C,3,0)</f>
        <v>Autos Cat. 1</v>
      </c>
      <c r="AF629" t="str">
        <f>+VLOOKUP(AE629,'Mapeo Ramos'!C:D,2,0)</f>
        <v>Autos</v>
      </c>
      <c r="AG629" t="str">
        <f>+VLOOKUP(X629,'Mapeo Ramos'!I:J,2,0)</f>
        <v>MAPFRE</v>
      </c>
      <c r="AH629">
        <f t="shared" si="9"/>
        <v>1</v>
      </c>
    </row>
    <row r="630" spans="1:34" ht="12.75" customHeight="1">
      <c r="A630" s="2" t="s">
        <v>2982</v>
      </c>
      <c r="B630" s="2" t="s">
        <v>2983</v>
      </c>
      <c r="C630" s="2" t="s">
        <v>2984</v>
      </c>
      <c r="D630" s="2" t="s">
        <v>75</v>
      </c>
      <c r="E630" s="3">
        <v>46023</v>
      </c>
      <c r="F630" s="3">
        <v>46040</v>
      </c>
      <c r="G630" s="2" t="s">
        <v>2276</v>
      </c>
      <c r="H630" s="2" t="s">
        <v>229</v>
      </c>
      <c r="I630" s="2" t="s">
        <v>119</v>
      </c>
      <c r="J630" s="4">
        <v>520.03</v>
      </c>
      <c r="K630" t="s">
        <v>74</v>
      </c>
      <c r="L630" s="4">
        <v>62.41</v>
      </c>
      <c r="M630" t="s">
        <v>74</v>
      </c>
      <c r="N630" s="4">
        <v>62.41</v>
      </c>
      <c r="O630" t="s">
        <v>74</v>
      </c>
      <c r="P630" s="4">
        <v>0</v>
      </c>
      <c r="Q630" t="s">
        <v>74</v>
      </c>
      <c r="R630" s="2" t="s">
        <v>75</v>
      </c>
      <c r="S630" s="4" t="s">
        <v>76</v>
      </c>
      <c r="T630" t="s">
        <v>74</v>
      </c>
      <c r="U630" s="2" t="s">
        <v>77</v>
      </c>
      <c r="V630" s="2" t="s">
        <v>1575</v>
      </c>
      <c r="W630" s="2" t="s">
        <v>79</v>
      </c>
      <c r="X630" s="2" t="s">
        <v>150</v>
      </c>
      <c r="Y630" s="2" t="s">
        <v>119</v>
      </c>
      <c r="Z630" s="2" t="s">
        <v>81</v>
      </c>
      <c r="AA630" s="2" t="s">
        <v>2277</v>
      </c>
      <c r="AB630" s="2" t="s">
        <v>2278</v>
      </c>
      <c r="AC630" s="2" t="s">
        <v>59</v>
      </c>
      <c r="AD630" s="2" t="s">
        <v>2279</v>
      </c>
      <c r="AE630" s="2" t="str">
        <f>+VLOOKUP(H630,'Mapeo Ramos'!A:C,3,0)</f>
        <v>Autos Cat. 1</v>
      </c>
      <c r="AF630" t="str">
        <f>+VLOOKUP(AE630,'Mapeo Ramos'!C:D,2,0)</f>
        <v>Autos</v>
      </c>
      <c r="AG630" t="str">
        <f>+VLOOKUP(X630,'Mapeo Ramos'!I:J,2,0)</f>
        <v>MAPFRE</v>
      </c>
      <c r="AH630">
        <f t="shared" si="9"/>
        <v>1</v>
      </c>
    </row>
    <row r="631" spans="1:34" ht="12.75" customHeight="1">
      <c r="A631" s="2" t="s">
        <v>2985</v>
      </c>
      <c r="B631" s="2" t="s">
        <v>2986</v>
      </c>
      <c r="C631" s="2" t="s">
        <v>2987</v>
      </c>
      <c r="D631" s="2" t="s">
        <v>75</v>
      </c>
      <c r="E631" s="3">
        <v>46023</v>
      </c>
      <c r="F631" s="3">
        <v>46023</v>
      </c>
      <c r="G631" s="2" t="s">
        <v>2988</v>
      </c>
      <c r="H631" s="2" t="s">
        <v>229</v>
      </c>
      <c r="I631" s="2" t="s">
        <v>119</v>
      </c>
      <c r="J631" s="4">
        <v>496.65</v>
      </c>
      <c r="K631" t="s">
        <v>74</v>
      </c>
      <c r="L631" s="4">
        <v>59.6</v>
      </c>
      <c r="M631" t="s">
        <v>74</v>
      </c>
      <c r="N631" s="4">
        <v>59.6</v>
      </c>
      <c r="O631" t="s">
        <v>74</v>
      </c>
      <c r="P631" s="4">
        <v>0</v>
      </c>
      <c r="Q631" t="s">
        <v>74</v>
      </c>
      <c r="R631" s="2" t="s">
        <v>75</v>
      </c>
      <c r="S631" s="4" t="s">
        <v>76</v>
      </c>
      <c r="T631" t="s">
        <v>74</v>
      </c>
      <c r="U631" s="2" t="s">
        <v>77</v>
      </c>
      <c r="V631" s="2" t="s">
        <v>1447</v>
      </c>
      <c r="W631" s="2" t="s">
        <v>79</v>
      </c>
      <c r="X631" s="2" t="s">
        <v>150</v>
      </c>
      <c r="Y631" s="2" t="s">
        <v>119</v>
      </c>
      <c r="Z631" s="2" t="s">
        <v>81</v>
      </c>
      <c r="AA631" s="2" t="s">
        <v>82</v>
      </c>
      <c r="AB631" s="2" t="s">
        <v>83</v>
      </c>
      <c r="AC631" s="2" t="s">
        <v>59</v>
      </c>
      <c r="AD631" s="2" t="s">
        <v>2989</v>
      </c>
      <c r="AE631" s="2" t="str">
        <f>+VLOOKUP(H631,'Mapeo Ramos'!A:C,3,0)</f>
        <v>Autos Cat. 1</v>
      </c>
      <c r="AF631" t="str">
        <f>+VLOOKUP(AE631,'Mapeo Ramos'!C:D,2,0)</f>
        <v>Autos</v>
      </c>
      <c r="AG631" t="str">
        <f>+VLOOKUP(X631,'Mapeo Ramos'!I:J,2,0)</f>
        <v>MAPFRE</v>
      </c>
      <c r="AH631">
        <f t="shared" si="9"/>
        <v>1</v>
      </c>
    </row>
    <row r="632" spans="1:34" ht="12.75" customHeight="1">
      <c r="A632" s="2" t="s">
        <v>2990</v>
      </c>
      <c r="B632" s="2" t="s">
        <v>2991</v>
      </c>
      <c r="C632" s="2" t="s">
        <v>2992</v>
      </c>
      <c r="D632" s="2" t="s">
        <v>75</v>
      </c>
      <c r="E632" s="3">
        <v>46023</v>
      </c>
      <c r="F632" s="3">
        <v>46023</v>
      </c>
      <c r="G632" s="2" t="s">
        <v>2993</v>
      </c>
      <c r="H632" s="2" t="s">
        <v>229</v>
      </c>
      <c r="I632" s="2" t="s">
        <v>119</v>
      </c>
      <c r="J632" s="4">
        <v>352.93</v>
      </c>
      <c r="K632" t="s">
        <v>74</v>
      </c>
      <c r="L632" s="4">
        <v>42.33</v>
      </c>
      <c r="M632" t="s">
        <v>74</v>
      </c>
      <c r="N632" s="4">
        <v>42.33</v>
      </c>
      <c r="O632" t="s">
        <v>74</v>
      </c>
      <c r="P632" s="4">
        <v>0</v>
      </c>
      <c r="Q632" t="s">
        <v>74</v>
      </c>
      <c r="R632" s="2" t="s">
        <v>75</v>
      </c>
      <c r="S632" s="4" t="s">
        <v>76</v>
      </c>
      <c r="T632" t="s">
        <v>74</v>
      </c>
      <c r="U632" s="2" t="s">
        <v>77</v>
      </c>
      <c r="V632" s="2" t="s">
        <v>1447</v>
      </c>
      <c r="W632" s="2" t="s">
        <v>79</v>
      </c>
      <c r="X632" s="2" t="s">
        <v>150</v>
      </c>
      <c r="Y632" s="2" t="s">
        <v>119</v>
      </c>
      <c r="Z632" s="2" t="s">
        <v>81</v>
      </c>
      <c r="AA632" s="2" t="s">
        <v>230</v>
      </c>
      <c r="AB632" s="2" t="s">
        <v>83</v>
      </c>
      <c r="AC632" s="2" t="s">
        <v>168</v>
      </c>
      <c r="AD632" s="2" t="s">
        <v>2994</v>
      </c>
      <c r="AE632" s="2" t="str">
        <f>+VLOOKUP(H632,'Mapeo Ramos'!A:C,3,0)</f>
        <v>Autos Cat. 1</v>
      </c>
      <c r="AF632" t="str">
        <f>+VLOOKUP(AE632,'Mapeo Ramos'!C:D,2,0)</f>
        <v>Autos</v>
      </c>
      <c r="AG632" t="str">
        <f>+VLOOKUP(X632,'Mapeo Ramos'!I:J,2,0)</f>
        <v>MAPFRE</v>
      </c>
      <c r="AH632">
        <f t="shared" si="9"/>
        <v>1</v>
      </c>
    </row>
    <row r="633" spans="1:34" ht="12.75" customHeight="1">
      <c r="A633" s="2" t="s">
        <v>2995</v>
      </c>
      <c r="B633" s="2" t="s">
        <v>2996</v>
      </c>
      <c r="C633" s="2" t="s">
        <v>2997</v>
      </c>
      <c r="D633" s="2" t="s">
        <v>75</v>
      </c>
      <c r="E633" s="3">
        <v>46023</v>
      </c>
      <c r="F633" s="3">
        <v>46041</v>
      </c>
      <c r="G633" s="2" t="s">
        <v>2998</v>
      </c>
      <c r="H633" s="2" t="s">
        <v>941</v>
      </c>
      <c r="I633" s="2" t="s">
        <v>119</v>
      </c>
      <c r="J633" s="4">
        <v>481.19</v>
      </c>
      <c r="K633" t="s">
        <v>74</v>
      </c>
      <c r="L633" s="4">
        <v>76.989999999999995</v>
      </c>
      <c r="M633" t="s">
        <v>74</v>
      </c>
      <c r="N633" s="4">
        <v>76.989999999999995</v>
      </c>
      <c r="O633" t="s">
        <v>74</v>
      </c>
      <c r="P633" s="4">
        <v>0</v>
      </c>
      <c r="Q633" t="s">
        <v>74</v>
      </c>
      <c r="R633" s="2" t="s">
        <v>75</v>
      </c>
      <c r="S633" s="4" t="s">
        <v>76</v>
      </c>
      <c r="T633" t="s">
        <v>74</v>
      </c>
      <c r="U633" s="2" t="s">
        <v>77</v>
      </c>
      <c r="V633" s="2" t="s">
        <v>1447</v>
      </c>
      <c r="W633" s="2" t="s">
        <v>79</v>
      </c>
      <c r="X633" s="2" t="s">
        <v>150</v>
      </c>
      <c r="Y633" s="2" t="s">
        <v>119</v>
      </c>
      <c r="Z633" s="2" t="s">
        <v>81</v>
      </c>
      <c r="AA633" s="2" t="s">
        <v>542</v>
      </c>
      <c r="AB633" s="2" t="s">
        <v>83</v>
      </c>
      <c r="AC633" s="2" t="s">
        <v>59</v>
      </c>
      <c r="AD633" s="2" t="s">
        <v>2999</v>
      </c>
      <c r="AE633" s="2" t="str">
        <f>+VLOOKUP(H633,'Mapeo Ramos'!A:C,3,0)</f>
        <v>Autos Cat. 1</v>
      </c>
      <c r="AF633" t="str">
        <f>+VLOOKUP(AE633,'Mapeo Ramos'!C:D,2,0)</f>
        <v>Autos</v>
      </c>
      <c r="AG633" t="str">
        <f>+VLOOKUP(X633,'Mapeo Ramos'!I:J,2,0)</f>
        <v>MAPFRE</v>
      </c>
      <c r="AH633">
        <f t="shared" si="9"/>
        <v>1</v>
      </c>
    </row>
    <row r="634" spans="1:34" ht="12.75" customHeight="1">
      <c r="A634" s="2" t="s">
        <v>3000</v>
      </c>
      <c r="B634" s="2" t="s">
        <v>3001</v>
      </c>
      <c r="C634" s="2" t="s">
        <v>3002</v>
      </c>
      <c r="D634" s="2" t="s">
        <v>75</v>
      </c>
      <c r="E634" s="3">
        <v>46023</v>
      </c>
      <c r="F634" s="3">
        <v>46023</v>
      </c>
      <c r="G634" s="2" t="s">
        <v>3003</v>
      </c>
      <c r="H634" s="2" t="s">
        <v>229</v>
      </c>
      <c r="I634" s="2" t="s">
        <v>119</v>
      </c>
      <c r="J634" s="4">
        <v>888.64</v>
      </c>
      <c r="K634" t="s">
        <v>74</v>
      </c>
      <c r="L634" s="4">
        <v>106.65</v>
      </c>
      <c r="M634" t="s">
        <v>74</v>
      </c>
      <c r="N634" s="4">
        <v>106.65</v>
      </c>
      <c r="O634" t="s">
        <v>74</v>
      </c>
      <c r="P634" s="4">
        <v>0</v>
      </c>
      <c r="Q634" t="s">
        <v>74</v>
      </c>
      <c r="R634" s="2" t="s">
        <v>75</v>
      </c>
      <c r="S634" s="4" t="s">
        <v>76</v>
      </c>
      <c r="T634" t="s">
        <v>74</v>
      </c>
      <c r="U634" s="2" t="s">
        <v>77</v>
      </c>
      <c r="V634" s="2" t="s">
        <v>1454</v>
      </c>
      <c r="W634" s="2" t="s">
        <v>79</v>
      </c>
      <c r="X634" s="2" t="s">
        <v>150</v>
      </c>
      <c r="Y634" s="2" t="s">
        <v>119</v>
      </c>
      <c r="Z634" s="2" t="s">
        <v>81</v>
      </c>
      <c r="AA634" s="2" t="s">
        <v>3004</v>
      </c>
      <c r="AB634" s="2" t="s">
        <v>3005</v>
      </c>
      <c r="AC634" s="2" t="s">
        <v>168</v>
      </c>
      <c r="AD634" s="2" t="s">
        <v>3006</v>
      </c>
      <c r="AE634" s="2" t="str">
        <f>+VLOOKUP(H634,'Mapeo Ramos'!A:C,3,0)</f>
        <v>Autos Cat. 1</v>
      </c>
      <c r="AF634" t="str">
        <f>+VLOOKUP(AE634,'Mapeo Ramos'!C:D,2,0)</f>
        <v>Autos</v>
      </c>
      <c r="AG634" t="str">
        <f>+VLOOKUP(X634,'Mapeo Ramos'!I:J,2,0)</f>
        <v>MAPFRE</v>
      </c>
      <c r="AH634">
        <f t="shared" si="9"/>
        <v>1</v>
      </c>
    </row>
    <row r="635" spans="1:34" ht="12.75" customHeight="1">
      <c r="A635" s="2" t="s">
        <v>3007</v>
      </c>
      <c r="B635" s="2" t="s">
        <v>3008</v>
      </c>
      <c r="C635" s="2" t="s">
        <v>3009</v>
      </c>
      <c r="D635" s="2" t="s">
        <v>75</v>
      </c>
      <c r="E635" s="3">
        <v>46023</v>
      </c>
      <c r="F635" s="3">
        <v>46023</v>
      </c>
      <c r="G635" s="2" t="s">
        <v>3010</v>
      </c>
      <c r="H635" s="2" t="s">
        <v>229</v>
      </c>
      <c r="I635" s="2" t="s">
        <v>119</v>
      </c>
      <c r="J635" s="4">
        <v>682.36</v>
      </c>
      <c r="K635" t="s">
        <v>74</v>
      </c>
      <c r="L635" s="4">
        <v>81.900000000000006</v>
      </c>
      <c r="M635" t="s">
        <v>74</v>
      </c>
      <c r="N635" s="4">
        <v>81.900000000000006</v>
      </c>
      <c r="O635" t="s">
        <v>74</v>
      </c>
      <c r="P635" s="4">
        <v>0</v>
      </c>
      <c r="Q635" t="s">
        <v>74</v>
      </c>
      <c r="R635" s="2" t="s">
        <v>75</v>
      </c>
      <c r="S635" s="4" t="s">
        <v>76</v>
      </c>
      <c r="T635" t="s">
        <v>74</v>
      </c>
      <c r="U635" s="2" t="s">
        <v>77</v>
      </c>
      <c r="V635" s="2" t="s">
        <v>1447</v>
      </c>
      <c r="W635" s="2" t="s">
        <v>79</v>
      </c>
      <c r="X635" s="2" t="s">
        <v>150</v>
      </c>
      <c r="Y635" s="2" t="s">
        <v>119</v>
      </c>
      <c r="Z635" s="2" t="s">
        <v>81</v>
      </c>
      <c r="AA635" s="2" t="s">
        <v>328</v>
      </c>
      <c r="AB635" s="2" t="s">
        <v>83</v>
      </c>
      <c r="AC635" s="2" t="s">
        <v>168</v>
      </c>
      <c r="AD635" s="2" t="s">
        <v>3011</v>
      </c>
      <c r="AE635" s="2" t="str">
        <f>+VLOOKUP(H635,'Mapeo Ramos'!A:C,3,0)</f>
        <v>Autos Cat. 1</v>
      </c>
      <c r="AF635" t="str">
        <f>+VLOOKUP(AE635,'Mapeo Ramos'!C:D,2,0)</f>
        <v>Autos</v>
      </c>
      <c r="AG635" t="str">
        <f>+VLOOKUP(X635,'Mapeo Ramos'!I:J,2,0)</f>
        <v>MAPFRE</v>
      </c>
      <c r="AH635">
        <f t="shared" si="9"/>
        <v>1</v>
      </c>
    </row>
    <row r="636" spans="1:34" ht="12.75" customHeight="1">
      <c r="A636" s="2" t="s">
        <v>3012</v>
      </c>
      <c r="B636" s="2" t="s">
        <v>3013</v>
      </c>
      <c r="C636" s="2" t="s">
        <v>3014</v>
      </c>
      <c r="D636" s="2" t="s">
        <v>75</v>
      </c>
      <c r="E636" s="3">
        <v>46023</v>
      </c>
      <c r="F636" s="3">
        <v>46023</v>
      </c>
      <c r="G636" s="2" t="s">
        <v>3015</v>
      </c>
      <c r="H636" s="2" t="s">
        <v>229</v>
      </c>
      <c r="I636" s="2" t="s">
        <v>119</v>
      </c>
      <c r="J636" s="4">
        <v>260.47000000000003</v>
      </c>
      <c r="K636" t="s">
        <v>74</v>
      </c>
      <c r="L636" s="4">
        <v>31.26</v>
      </c>
      <c r="M636" t="s">
        <v>74</v>
      </c>
      <c r="N636" s="4">
        <v>31.26</v>
      </c>
      <c r="O636" t="s">
        <v>74</v>
      </c>
      <c r="P636" s="4">
        <v>0</v>
      </c>
      <c r="Q636" t="s">
        <v>74</v>
      </c>
      <c r="R636" s="2" t="s">
        <v>75</v>
      </c>
      <c r="S636" s="4" t="s">
        <v>76</v>
      </c>
      <c r="T636" t="s">
        <v>74</v>
      </c>
      <c r="U636" s="2" t="s">
        <v>77</v>
      </c>
      <c r="V636" s="2" t="s">
        <v>1447</v>
      </c>
      <c r="W636" s="2" t="s">
        <v>79</v>
      </c>
      <c r="X636" s="2" t="s">
        <v>150</v>
      </c>
      <c r="Y636" s="2" t="s">
        <v>119</v>
      </c>
      <c r="Z636" s="2" t="s">
        <v>81</v>
      </c>
      <c r="AA636" s="2" t="s">
        <v>372</v>
      </c>
      <c r="AB636" s="2" t="s">
        <v>373</v>
      </c>
      <c r="AC636" s="2" t="s">
        <v>168</v>
      </c>
      <c r="AD636" s="2" t="s">
        <v>3016</v>
      </c>
      <c r="AE636" s="2" t="str">
        <f>+VLOOKUP(H636,'Mapeo Ramos'!A:C,3,0)</f>
        <v>Autos Cat. 1</v>
      </c>
      <c r="AF636" t="str">
        <f>+VLOOKUP(AE636,'Mapeo Ramos'!C:D,2,0)</f>
        <v>Autos</v>
      </c>
      <c r="AG636" t="str">
        <f>+VLOOKUP(X636,'Mapeo Ramos'!I:J,2,0)</f>
        <v>MAPFRE</v>
      </c>
      <c r="AH636">
        <f t="shared" si="9"/>
        <v>1</v>
      </c>
    </row>
    <row r="637" spans="1:34" ht="12.75" customHeight="1">
      <c r="A637" s="2" t="s">
        <v>3017</v>
      </c>
      <c r="B637" s="2" t="s">
        <v>3018</v>
      </c>
      <c r="C637" s="2" t="s">
        <v>3019</v>
      </c>
      <c r="D637" s="2" t="s">
        <v>75</v>
      </c>
      <c r="E637" s="3">
        <v>46023</v>
      </c>
      <c r="F637" s="3">
        <v>46023</v>
      </c>
      <c r="G637" s="2" t="s">
        <v>2125</v>
      </c>
      <c r="H637" s="2" t="s">
        <v>941</v>
      </c>
      <c r="I637" s="2" t="s">
        <v>119</v>
      </c>
      <c r="J637" s="4">
        <v>886.29</v>
      </c>
      <c r="K637" t="s">
        <v>74</v>
      </c>
      <c r="L637" s="4">
        <v>141.79</v>
      </c>
      <c r="M637" t="s">
        <v>74</v>
      </c>
      <c r="N637" s="4">
        <v>141.79</v>
      </c>
      <c r="O637" t="s">
        <v>74</v>
      </c>
      <c r="P637" s="4">
        <v>0</v>
      </c>
      <c r="Q637" t="s">
        <v>74</v>
      </c>
      <c r="R637" s="2" t="s">
        <v>75</v>
      </c>
      <c r="S637" s="4" t="s">
        <v>76</v>
      </c>
      <c r="T637" t="s">
        <v>74</v>
      </c>
      <c r="U637" s="2" t="s">
        <v>77</v>
      </c>
      <c r="V637" s="2" t="s">
        <v>1447</v>
      </c>
      <c r="W637" s="2" t="s">
        <v>79</v>
      </c>
      <c r="X637" s="2" t="s">
        <v>150</v>
      </c>
      <c r="Y637" s="2" t="s">
        <v>119</v>
      </c>
      <c r="Z637" s="2" t="s">
        <v>81</v>
      </c>
      <c r="AA637" s="2" t="s">
        <v>482</v>
      </c>
      <c r="AB637" s="2" t="s">
        <v>483</v>
      </c>
      <c r="AC637" s="2" t="s">
        <v>59</v>
      </c>
      <c r="AD637" s="2" t="s">
        <v>2126</v>
      </c>
      <c r="AE637" s="2" t="str">
        <f>+VLOOKUP(H637,'Mapeo Ramos'!A:C,3,0)</f>
        <v>Autos Cat. 1</v>
      </c>
      <c r="AF637" t="str">
        <f>+VLOOKUP(AE637,'Mapeo Ramos'!C:D,2,0)</f>
        <v>Autos</v>
      </c>
      <c r="AG637" t="str">
        <f>+VLOOKUP(X637,'Mapeo Ramos'!I:J,2,0)</f>
        <v>MAPFRE</v>
      </c>
      <c r="AH637">
        <f t="shared" si="9"/>
        <v>1</v>
      </c>
    </row>
    <row r="638" spans="1:34" ht="12.75" customHeight="1">
      <c r="A638" s="2" t="s">
        <v>3020</v>
      </c>
      <c r="B638" s="2" t="s">
        <v>3021</v>
      </c>
      <c r="C638" s="2" t="s">
        <v>3022</v>
      </c>
      <c r="D638" s="2" t="s">
        <v>75</v>
      </c>
      <c r="E638" s="3">
        <v>46023</v>
      </c>
      <c r="F638" s="3">
        <v>46023</v>
      </c>
      <c r="G638" s="2" t="s">
        <v>2125</v>
      </c>
      <c r="H638" s="2" t="s">
        <v>941</v>
      </c>
      <c r="I638" s="2" t="s">
        <v>119</v>
      </c>
      <c r="J638" s="4">
        <v>126.57</v>
      </c>
      <c r="K638" t="s">
        <v>74</v>
      </c>
      <c r="L638" s="4">
        <v>20.239999999999998</v>
      </c>
      <c r="M638" t="s">
        <v>74</v>
      </c>
      <c r="N638" s="4">
        <v>20.239999999999998</v>
      </c>
      <c r="O638" t="s">
        <v>74</v>
      </c>
      <c r="P638" s="4">
        <v>0</v>
      </c>
      <c r="Q638" t="s">
        <v>74</v>
      </c>
      <c r="R638" s="2" t="s">
        <v>75</v>
      </c>
      <c r="S638" s="4" t="s">
        <v>76</v>
      </c>
      <c r="T638" t="s">
        <v>74</v>
      </c>
      <c r="U638" s="2" t="s">
        <v>77</v>
      </c>
      <c r="V638" s="2" t="s">
        <v>1447</v>
      </c>
      <c r="W638" s="2" t="s">
        <v>79</v>
      </c>
      <c r="X638" s="2" t="s">
        <v>150</v>
      </c>
      <c r="Y638" s="2" t="s">
        <v>119</v>
      </c>
      <c r="Z638" s="2" t="s">
        <v>81</v>
      </c>
      <c r="AA638" s="2" t="s">
        <v>482</v>
      </c>
      <c r="AB638" s="2" t="s">
        <v>483</v>
      </c>
      <c r="AC638" s="2" t="s">
        <v>59</v>
      </c>
      <c r="AD638" s="2" t="s">
        <v>2126</v>
      </c>
      <c r="AE638" s="2" t="str">
        <f>+VLOOKUP(H638,'Mapeo Ramos'!A:C,3,0)</f>
        <v>Autos Cat. 1</v>
      </c>
      <c r="AF638" t="str">
        <f>+VLOOKUP(AE638,'Mapeo Ramos'!C:D,2,0)</f>
        <v>Autos</v>
      </c>
      <c r="AG638" t="str">
        <f>+VLOOKUP(X638,'Mapeo Ramos'!I:J,2,0)</f>
        <v>MAPFRE</v>
      </c>
      <c r="AH638">
        <f t="shared" si="9"/>
        <v>1</v>
      </c>
    </row>
    <row r="639" spans="1:34" ht="12.75" customHeight="1">
      <c r="A639" s="2" t="s">
        <v>3023</v>
      </c>
      <c r="B639" s="2" t="s">
        <v>3024</v>
      </c>
      <c r="C639" s="2" t="s">
        <v>3025</v>
      </c>
      <c r="D639" s="2" t="s">
        <v>75</v>
      </c>
      <c r="E639" s="3">
        <v>46023</v>
      </c>
      <c r="F639" s="3">
        <v>46041</v>
      </c>
      <c r="G639" s="2" t="s">
        <v>2236</v>
      </c>
      <c r="H639" s="2" t="s">
        <v>941</v>
      </c>
      <c r="I639" s="2" t="s">
        <v>119</v>
      </c>
      <c r="J639" s="4">
        <v>679.03</v>
      </c>
      <c r="K639" t="s">
        <v>74</v>
      </c>
      <c r="L639" s="4">
        <v>108.63</v>
      </c>
      <c r="M639" t="s">
        <v>74</v>
      </c>
      <c r="N639" s="4">
        <v>108.63</v>
      </c>
      <c r="O639" t="s">
        <v>74</v>
      </c>
      <c r="P639" s="4">
        <v>0</v>
      </c>
      <c r="Q639" t="s">
        <v>74</v>
      </c>
      <c r="R639" s="2" t="s">
        <v>75</v>
      </c>
      <c r="S639" s="4" t="s">
        <v>76</v>
      </c>
      <c r="T639" t="s">
        <v>74</v>
      </c>
      <c r="U639" s="2" t="s">
        <v>77</v>
      </c>
      <c r="V639" s="2" t="s">
        <v>1447</v>
      </c>
      <c r="W639" s="2" t="s">
        <v>79</v>
      </c>
      <c r="X639" s="2" t="s">
        <v>150</v>
      </c>
      <c r="Y639" s="2" t="s">
        <v>119</v>
      </c>
      <c r="Z639" s="2" t="s">
        <v>81</v>
      </c>
      <c r="AA639" s="2" t="s">
        <v>542</v>
      </c>
      <c r="AB639" s="2" t="s">
        <v>83</v>
      </c>
      <c r="AC639" s="2" t="s">
        <v>59</v>
      </c>
      <c r="AD639" s="2" t="s">
        <v>2237</v>
      </c>
      <c r="AE639" s="2" t="str">
        <f>+VLOOKUP(H639,'Mapeo Ramos'!A:C,3,0)</f>
        <v>Autos Cat. 1</v>
      </c>
      <c r="AF639" t="str">
        <f>+VLOOKUP(AE639,'Mapeo Ramos'!C:D,2,0)</f>
        <v>Autos</v>
      </c>
      <c r="AG639" t="str">
        <f>+VLOOKUP(X639,'Mapeo Ramos'!I:J,2,0)</f>
        <v>MAPFRE</v>
      </c>
      <c r="AH639">
        <f t="shared" si="9"/>
        <v>1</v>
      </c>
    </row>
    <row r="640" spans="1:34" ht="12.75" customHeight="1">
      <c r="A640" s="2" t="s">
        <v>3026</v>
      </c>
      <c r="B640" s="2" t="s">
        <v>3027</v>
      </c>
      <c r="C640" s="2" t="s">
        <v>3028</v>
      </c>
      <c r="D640" s="2" t="s">
        <v>75</v>
      </c>
      <c r="E640" s="3">
        <v>46023</v>
      </c>
      <c r="F640" s="3">
        <v>46023</v>
      </c>
      <c r="G640" s="2" t="s">
        <v>2125</v>
      </c>
      <c r="H640" s="2" t="s">
        <v>941</v>
      </c>
      <c r="I640" s="2" t="s">
        <v>119</v>
      </c>
      <c r="J640" s="4">
        <v>947.51</v>
      </c>
      <c r="K640" t="s">
        <v>74</v>
      </c>
      <c r="L640" s="4">
        <v>151.61000000000001</v>
      </c>
      <c r="M640" t="s">
        <v>74</v>
      </c>
      <c r="N640" s="4">
        <v>151.61000000000001</v>
      </c>
      <c r="O640" t="s">
        <v>74</v>
      </c>
      <c r="P640" s="4">
        <v>0</v>
      </c>
      <c r="Q640" t="s">
        <v>74</v>
      </c>
      <c r="R640" s="2" t="s">
        <v>75</v>
      </c>
      <c r="S640" s="4" t="s">
        <v>76</v>
      </c>
      <c r="T640" t="s">
        <v>74</v>
      </c>
      <c r="U640" s="2" t="s">
        <v>77</v>
      </c>
      <c r="V640" s="2" t="s">
        <v>1447</v>
      </c>
      <c r="W640" s="2" t="s">
        <v>79</v>
      </c>
      <c r="X640" s="2" t="s">
        <v>150</v>
      </c>
      <c r="Y640" s="2" t="s">
        <v>119</v>
      </c>
      <c r="Z640" s="2" t="s">
        <v>81</v>
      </c>
      <c r="AA640" s="2" t="s">
        <v>482</v>
      </c>
      <c r="AB640" s="2" t="s">
        <v>483</v>
      </c>
      <c r="AC640" s="2" t="s">
        <v>59</v>
      </c>
      <c r="AD640" s="2" t="s">
        <v>2126</v>
      </c>
      <c r="AE640" s="2" t="str">
        <f>+VLOOKUP(H640,'Mapeo Ramos'!A:C,3,0)</f>
        <v>Autos Cat. 1</v>
      </c>
      <c r="AF640" t="str">
        <f>+VLOOKUP(AE640,'Mapeo Ramos'!C:D,2,0)</f>
        <v>Autos</v>
      </c>
      <c r="AG640" t="str">
        <f>+VLOOKUP(X640,'Mapeo Ramos'!I:J,2,0)</f>
        <v>MAPFRE</v>
      </c>
      <c r="AH640">
        <f t="shared" si="9"/>
        <v>1</v>
      </c>
    </row>
    <row r="641" spans="1:34" ht="12.75" customHeight="1">
      <c r="A641" s="2" t="s">
        <v>3029</v>
      </c>
      <c r="B641" s="2" t="s">
        <v>3030</v>
      </c>
      <c r="C641" s="2" t="s">
        <v>3031</v>
      </c>
      <c r="D641" s="2" t="s">
        <v>75</v>
      </c>
      <c r="E641" s="3">
        <v>46023</v>
      </c>
      <c r="F641" s="3">
        <v>46023</v>
      </c>
      <c r="G641" s="2" t="s">
        <v>2125</v>
      </c>
      <c r="H641" s="2" t="s">
        <v>941</v>
      </c>
      <c r="I641" s="2" t="s">
        <v>119</v>
      </c>
      <c r="J641" s="4">
        <v>927.37</v>
      </c>
      <c r="K641" t="s">
        <v>74</v>
      </c>
      <c r="L641" s="4">
        <v>148.4</v>
      </c>
      <c r="M641" t="s">
        <v>74</v>
      </c>
      <c r="N641" s="4">
        <v>148.4</v>
      </c>
      <c r="O641" t="s">
        <v>74</v>
      </c>
      <c r="P641" s="4">
        <v>0</v>
      </c>
      <c r="Q641" t="s">
        <v>74</v>
      </c>
      <c r="R641" s="2" t="s">
        <v>75</v>
      </c>
      <c r="S641" s="4" t="s">
        <v>76</v>
      </c>
      <c r="T641" t="s">
        <v>74</v>
      </c>
      <c r="U641" s="2" t="s">
        <v>77</v>
      </c>
      <c r="V641" s="2" t="s">
        <v>1447</v>
      </c>
      <c r="W641" s="2" t="s">
        <v>79</v>
      </c>
      <c r="X641" s="2" t="s">
        <v>150</v>
      </c>
      <c r="Y641" s="2" t="s">
        <v>119</v>
      </c>
      <c r="Z641" s="2" t="s">
        <v>81</v>
      </c>
      <c r="AA641" s="2" t="s">
        <v>482</v>
      </c>
      <c r="AB641" s="2" t="s">
        <v>483</v>
      </c>
      <c r="AC641" s="2" t="s">
        <v>59</v>
      </c>
      <c r="AD641" s="2" t="s">
        <v>2126</v>
      </c>
      <c r="AE641" s="2" t="str">
        <f>+VLOOKUP(H641,'Mapeo Ramos'!A:C,3,0)</f>
        <v>Autos Cat. 1</v>
      </c>
      <c r="AF641" t="str">
        <f>+VLOOKUP(AE641,'Mapeo Ramos'!C:D,2,0)</f>
        <v>Autos</v>
      </c>
      <c r="AG641" t="str">
        <f>+VLOOKUP(X641,'Mapeo Ramos'!I:J,2,0)</f>
        <v>MAPFRE</v>
      </c>
      <c r="AH641">
        <f t="shared" si="9"/>
        <v>1</v>
      </c>
    </row>
    <row r="642" spans="1:34" ht="12.75" customHeight="1">
      <c r="A642" s="2" t="s">
        <v>3032</v>
      </c>
      <c r="B642" s="2" t="s">
        <v>3033</v>
      </c>
      <c r="C642" s="2" t="s">
        <v>3034</v>
      </c>
      <c r="D642" s="2" t="s">
        <v>75</v>
      </c>
      <c r="E642" s="3">
        <v>46023</v>
      </c>
      <c r="F642" s="3">
        <v>46023</v>
      </c>
      <c r="G642" s="2" t="s">
        <v>2125</v>
      </c>
      <c r="H642" s="2" t="s">
        <v>941</v>
      </c>
      <c r="I642" s="2" t="s">
        <v>119</v>
      </c>
      <c r="J642" s="4">
        <v>551.62</v>
      </c>
      <c r="K642" t="s">
        <v>74</v>
      </c>
      <c r="L642" s="4">
        <v>88.27</v>
      </c>
      <c r="M642" t="s">
        <v>74</v>
      </c>
      <c r="N642" s="4">
        <v>88.27</v>
      </c>
      <c r="O642" t="s">
        <v>74</v>
      </c>
      <c r="P642" s="4">
        <v>0</v>
      </c>
      <c r="Q642" t="s">
        <v>74</v>
      </c>
      <c r="R642" s="2" t="s">
        <v>75</v>
      </c>
      <c r="S642" s="4" t="s">
        <v>76</v>
      </c>
      <c r="T642" t="s">
        <v>74</v>
      </c>
      <c r="U642" s="2" t="s">
        <v>77</v>
      </c>
      <c r="V642" s="2" t="s">
        <v>1447</v>
      </c>
      <c r="W642" s="2" t="s">
        <v>79</v>
      </c>
      <c r="X642" s="2" t="s">
        <v>150</v>
      </c>
      <c r="Y642" s="2" t="s">
        <v>119</v>
      </c>
      <c r="Z642" s="2" t="s">
        <v>81</v>
      </c>
      <c r="AA642" s="2" t="s">
        <v>482</v>
      </c>
      <c r="AB642" s="2" t="s">
        <v>483</v>
      </c>
      <c r="AC642" s="2" t="s">
        <v>59</v>
      </c>
      <c r="AD642" s="2" t="s">
        <v>2126</v>
      </c>
      <c r="AE642" s="2" t="str">
        <f>+VLOOKUP(H642,'Mapeo Ramos'!A:C,3,0)</f>
        <v>Autos Cat. 1</v>
      </c>
      <c r="AF642" t="str">
        <f>+VLOOKUP(AE642,'Mapeo Ramos'!C:D,2,0)</f>
        <v>Autos</v>
      </c>
      <c r="AG642" t="str">
        <f>+VLOOKUP(X642,'Mapeo Ramos'!I:J,2,0)</f>
        <v>MAPFRE</v>
      </c>
      <c r="AH642">
        <f t="shared" ref="AH642:AH705" si="10">+MONTH(E642)</f>
        <v>1</v>
      </c>
    </row>
    <row r="643" spans="1:34" ht="12.75" customHeight="1">
      <c r="A643" s="2" t="s">
        <v>3035</v>
      </c>
      <c r="B643" s="2" t="s">
        <v>3036</v>
      </c>
      <c r="C643" s="2" t="s">
        <v>3037</v>
      </c>
      <c r="D643" s="2" t="s">
        <v>75</v>
      </c>
      <c r="E643" s="3">
        <v>46023</v>
      </c>
      <c r="F643" s="3">
        <v>46023</v>
      </c>
      <c r="G643" s="2" t="s">
        <v>2125</v>
      </c>
      <c r="H643" s="2" t="s">
        <v>941</v>
      </c>
      <c r="I643" s="2" t="s">
        <v>119</v>
      </c>
      <c r="J643" s="4">
        <v>472.95</v>
      </c>
      <c r="K643" t="s">
        <v>74</v>
      </c>
      <c r="L643" s="4">
        <v>75.69</v>
      </c>
      <c r="M643" t="s">
        <v>74</v>
      </c>
      <c r="N643" s="4">
        <v>75.69</v>
      </c>
      <c r="O643" t="s">
        <v>74</v>
      </c>
      <c r="P643" s="4">
        <v>0</v>
      </c>
      <c r="Q643" t="s">
        <v>74</v>
      </c>
      <c r="R643" s="2" t="s">
        <v>75</v>
      </c>
      <c r="S643" s="4" t="s">
        <v>76</v>
      </c>
      <c r="T643" t="s">
        <v>74</v>
      </c>
      <c r="U643" s="2" t="s">
        <v>77</v>
      </c>
      <c r="V643" s="2" t="s">
        <v>1447</v>
      </c>
      <c r="W643" s="2" t="s">
        <v>79</v>
      </c>
      <c r="X643" s="2" t="s">
        <v>150</v>
      </c>
      <c r="Y643" s="2" t="s">
        <v>119</v>
      </c>
      <c r="Z643" s="2" t="s">
        <v>81</v>
      </c>
      <c r="AA643" s="2" t="s">
        <v>482</v>
      </c>
      <c r="AB643" s="2" t="s">
        <v>483</v>
      </c>
      <c r="AC643" s="2" t="s">
        <v>59</v>
      </c>
      <c r="AD643" s="2" t="s">
        <v>2126</v>
      </c>
      <c r="AE643" s="2" t="str">
        <f>+VLOOKUP(H643,'Mapeo Ramos'!A:C,3,0)</f>
        <v>Autos Cat. 1</v>
      </c>
      <c r="AF643" t="str">
        <f>+VLOOKUP(AE643,'Mapeo Ramos'!C:D,2,0)</f>
        <v>Autos</v>
      </c>
      <c r="AG643" t="str">
        <f>+VLOOKUP(X643,'Mapeo Ramos'!I:J,2,0)</f>
        <v>MAPFRE</v>
      </c>
      <c r="AH643">
        <f t="shared" si="10"/>
        <v>1</v>
      </c>
    </row>
    <row r="644" spans="1:34" ht="12.75" customHeight="1">
      <c r="A644" s="2" t="s">
        <v>3038</v>
      </c>
      <c r="B644" s="2" t="s">
        <v>3039</v>
      </c>
      <c r="C644" s="2" t="s">
        <v>3040</v>
      </c>
      <c r="D644" s="2" t="s">
        <v>75</v>
      </c>
      <c r="E644" s="3">
        <v>46023</v>
      </c>
      <c r="F644" s="3">
        <v>46023</v>
      </c>
      <c r="G644" s="2" t="s">
        <v>2125</v>
      </c>
      <c r="H644" s="2" t="s">
        <v>941</v>
      </c>
      <c r="I644" s="2" t="s">
        <v>119</v>
      </c>
      <c r="J644" s="4">
        <v>402.45</v>
      </c>
      <c r="K644" t="s">
        <v>74</v>
      </c>
      <c r="L644" s="4">
        <v>64.400000000000006</v>
      </c>
      <c r="M644" t="s">
        <v>74</v>
      </c>
      <c r="N644" s="4">
        <v>64.400000000000006</v>
      </c>
      <c r="O644" t="s">
        <v>74</v>
      </c>
      <c r="P644" s="4">
        <v>0</v>
      </c>
      <c r="Q644" t="s">
        <v>74</v>
      </c>
      <c r="R644" s="2" t="s">
        <v>75</v>
      </c>
      <c r="S644" s="4" t="s">
        <v>76</v>
      </c>
      <c r="T644" t="s">
        <v>74</v>
      </c>
      <c r="U644" s="2" t="s">
        <v>77</v>
      </c>
      <c r="V644" s="2" t="s">
        <v>1447</v>
      </c>
      <c r="W644" s="2" t="s">
        <v>79</v>
      </c>
      <c r="X644" s="2" t="s">
        <v>150</v>
      </c>
      <c r="Y644" s="2" t="s">
        <v>119</v>
      </c>
      <c r="Z644" s="2" t="s">
        <v>81</v>
      </c>
      <c r="AA644" s="2" t="s">
        <v>482</v>
      </c>
      <c r="AB644" s="2" t="s">
        <v>483</v>
      </c>
      <c r="AC644" s="2" t="s">
        <v>59</v>
      </c>
      <c r="AD644" s="2" t="s">
        <v>2126</v>
      </c>
      <c r="AE644" s="2" t="str">
        <f>+VLOOKUP(H644,'Mapeo Ramos'!A:C,3,0)</f>
        <v>Autos Cat. 1</v>
      </c>
      <c r="AF644" t="str">
        <f>+VLOOKUP(AE644,'Mapeo Ramos'!C:D,2,0)</f>
        <v>Autos</v>
      </c>
      <c r="AG644" t="str">
        <f>+VLOOKUP(X644,'Mapeo Ramos'!I:J,2,0)</f>
        <v>MAPFRE</v>
      </c>
      <c r="AH644">
        <f t="shared" si="10"/>
        <v>1</v>
      </c>
    </row>
    <row r="645" spans="1:34" ht="12.75" customHeight="1">
      <c r="A645" s="2" t="s">
        <v>3041</v>
      </c>
      <c r="B645" s="2" t="s">
        <v>3042</v>
      </c>
      <c r="C645" s="2" t="s">
        <v>3043</v>
      </c>
      <c r="D645" s="2" t="s">
        <v>75</v>
      </c>
      <c r="E645" s="3">
        <v>46023</v>
      </c>
      <c r="F645" s="3">
        <v>46023</v>
      </c>
      <c r="G645" s="2" t="s">
        <v>3044</v>
      </c>
      <c r="H645" s="2" t="s">
        <v>229</v>
      </c>
      <c r="I645" s="2" t="s">
        <v>119</v>
      </c>
      <c r="J645" s="4">
        <v>580.71</v>
      </c>
      <c r="K645" t="s">
        <v>74</v>
      </c>
      <c r="L645" s="4">
        <v>69.69</v>
      </c>
      <c r="M645" t="s">
        <v>74</v>
      </c>
      <c r="N645" s="4">
        <v>69.69</v>
      </c>
      <c r="O645" t="s">
        <v>74</v>
      </c>
      <c r="P645" s="4">
        <v>0</v>
      </c>
      <c r="Q645" t="s">
        <v>74</v>
      </c>
      <c r="R645" s="2" t="s">
        <v>75</v>
      </c>
      <c r="S645" s="4" t="s">
        <v>76</v>
      </c>
      <c r="T645" t="s">
        <v>74</v>
      </c>
      <c r="U645" s="2" t="s">
        <v>77</v>
      </c>
      <c r="V645" s="2" t="s">
        <v>1447</v>
      </c>
      <c r="W645" s="2" t="s">
        <v>79</v>
      </c>
      <c r="X645" s="2" t="s">
        <v>150</v>
      </c>
      <c r="Y645" s="2" t="s">
        <v>119</v>
      </c>
      <c r="Z645" s="2" t="s">
        <v>81</v>
      </c>
      <c r="AA645" s="2" t="s">
        <v>542</v>
      </c>
      <c r="AB645" s="2" t="s">
        <v>83</v>
      </c>
      <c r="AC645" s="2" t="s">
        <v>59</v>
      </c>
      <c r="AD645" s="2" t="s">
        <v>3045</v>
      </c>
      <c r="AE645" s="2" t="str">
        <f>+VLOOKUP(H645,'Mapeo Ramos'!A:C,3,0)</f>
        <v>Autos Cat. 1</v>
      </c>
      <c r="AF645" t="str">
        <f>+VLOOKUP(AE645,'Mapeo Ramos'!C:D,2,0)</f>
        <v>Autos</v>
      </c>
      <c r="AG645" t="str">
        <f>+VLOOKUP(X645,'Mapeo Ramos'!I:J,2,0)</f>
        <v>MAPFRE</v>
      </c>
      <c r="AH645">
        <f t="shared" si="10"/>
        <v>1</v>
      </c>
    </row>
    <row r="646" spans="1:34" ht="12.75" customHeight="1">
      <c r="A646" s="2" t="s">
        <v>3046</v>
      </c>
      <c r="B646" s="2" t="s">
        <v>3047</v>
      </c>
      <c r="C646" s="2" t="s">
        <v>3048</v>
      </c>
      <c r="D646" s="2" t="s">
        <v>75</v>
      </c>
      <c r="E646" s="3">
        <v>46023</v>
      </c>
      <c r="F646" s="3">
        <v>46023</v>
      </c>
      <c r="G646" s="2" t="s">
        <v>3049</v>
      </c>
      <c r="H646" s="2" t="s">
        <v>229</v>
      </c>
      <c r="I646" s="2" t="s">
        <v>119</v>
      </c>
      <c r="J646" s="4">
        <v>306.58999999999997</v>
      </c>
      <c r="K646" t="s">
        <v>74</v>
      </c>
      <c r="L646" s="4">
        <v>36.799999999999997</v>
      </c>
      <c r="M646" t="s">
        <v>74</v>
      </c>
      <c r="N646" s="4">
        <v>36.799999999999997</v>
      </c>
      <c r="O646" t="s">
        <v>74</v>
      </c>
      <c r="P646" s="4">
        <v>0</v>
      </c>
      <c r="Q646" t="s">
        <v>74</v>
      </c>
      <c r="R646" s="2" t="s">
        <v>75</v>
      </c>
      <c r="S646" s="4" t="s">
        <v>76</v>
      </c>
      <c r="T646" t="s">
        <v>74</v>
      </c>
      <c r="U646" s="2" t="s">
        <v>77</v>
      </c>
      <c r="V646" s="2" t="s">
        <v>1447</v>
      </c>
      <c r="W646" s="2" t="s">
        <v>79</v>
      </c>
      <c r="X646" s="2" t="s">
        <v>150</v>
      </c>
      <c r="Y646" s="2" t="s">
        <v>119</v>
      </c>
      <c r="Z646" s="2" t="s">
        <v>81</v>
      </c>
      <c r="AA646" s="2" t="s">
        <v>230</v>
      </c>
      <c r="AB646" s="2" t="s">
        <v>83</v>
      </c>
      <c r="AC646" s="2" t="s">
        <v>168</v>
      </c>
      <c r="AD646" s="2" t="s">
        <v>3050</v>
      </c>
      <c r="AE646" s="2" t="str">
        <f>+VLOOKUP(H646,'Mapeo Ramos'!A:C,3,0)</f>
        <v>Autos Cat. 1</v>
      </c>
      <c r="AF646" t="str">
        <f>+VLOOKUP(AE646,'Mapeo Ramos'!C:D,2,0)</f>
        <v>Autos</v>
      </c>
      <c r="AG646" t="str">
        <f>+VLOOKUP(X646,'Mapeo Ramos'!I:J,2,0)</f>
        <v>MAPFRE</v>
      </c>
      <c r="AH646">
        <f t="shared" si="10"/>
        <v>1</v>
      </c>
    </row>
    <row r="647" spans="1:34" ht="12.75" customHeight="1">
      <c r="A647" s="2" t="s">
        <v>3051</v>
      </c>
      <c r="B647" s="2" t="s">
        <v>3052</v>
      </c>
      <c r="C647" s="2" t="s">
        <v>3053</v>
      </c>
      <c r="D647" s="2" t="s">
        <v>75</v>
      </c>
      <c r="E647" s="3">
        <v>46023</v>
      </c>
      <c r="F647" s="3">
        <v>46023</v>
      </c>
      <c r="G647" s="2" t="s">
        <v>3054</v>
      </c>
      <c r="H647" s="2" t="s">
        <v>229</v>
      </c>
      <c r="I647" s="2" t="s">
        <v>119</v>
      </c>
      <c r="J647" s="4">
        <v>432.67</v>
      </c>
      <c r="K647" t="s">
        <v>74</v>
      </c>
      <c r="L647" s="4">
        <v>51.91</v>
      </c>
      <c r="M647" t="s">
        <v>74</v>
      </c>
      <c r="N647" s="4">
        <v>51.91</v>
      </c>
      <c r="O647" t="s">
        <v>74</v>
      </c>
      <c r="P647" s="4">
        <v>0</v>
      </c>
      <c r="Q647" t="s">
        <v>74</v>
      </c>
      <c r="R647" s="2" t="s">
        <v>75</v>
      </c>
      <c r="S647" s="4" t="s">
        <v>76</v>
      </c>
      <c r="T647" t="s">
        <v>74</v>
      </c>
      <c r="U647" s="2" t="s">
        <v>77</v>
      </c>
      <c r="V647" s="2" t="s">
        <v>1766</v>
      </c>
      <c r="W647" s="2" t="s">
        <v>79</v>
      </c>
      <c r="X647" s="2" t="s">
        <v>150</v>
      </c>
      <c r="Y647" s="2" t="s">
        <v>119</v>
      </c>
      <c r="Z647" s="2" t="s">
        <v>81</v>
      </c>
      <c r="AA647" s="2" t="s">
        <v>350</v>
      </c>
      <c r="AB647" s="2" t="s">
        <v>351</v>
      </c>
      <c r="AC647" s="2" t="s">
        <v>168</v>
      </c>
      <c r="AD647" s="2" t="s">
        <v>3055</v>
      </c>
      <c r="AE647" s="2" t="str">
        <f>+VLOOKUP(H647,'Mapeo Ramos'!A:C,3,0)</f>
        <v>Autos Cat. 1</v>
      </c>
      <c r="AF647" t="str">
        <f>+VLOOKUP(AE647,'Mapeo Ramos'!C:D,2,0)</f>
        <v>Autos</v>
      </c>
      <c r="AG647" t="str">
        <f>+VLOOKUP(X647,'Mapeo Ramos'!I:J,2,0)</f>
        <v>MAPFRE</v>
      </c>
      <c r="AH647">
        <f t="shared" si="10"/>
        <v>1</v>
      </c>
    </row>
    <row r="648" spans="1:34" ht="12.75" customHeight="1">
      <c r="A648" s="2" t="s">
        <v>3056</v>
      </c>
      <c r="B648" s="2" t="s">
        <v>3057</v>
      </c>
      <c r="C648" s="2" t="s">
        <v>3058</v>
      </c>
      <c r="D648" s="2" t="s">
        <v>75</v>
      </c>
      <c r="E648" s="3">
        <v>46023</v>
      </c>
      <c r="F648" s="3">
        <v>46044</v>
      </c>
      <c r="G648" s="2" t="s">
        <v>2154</v>
      </c>
      <c r="H648" s="2" t="s">
        <v>229</v>
      </c>
      <c r="I648" s="2" t="s">
        <v>119</v>
      </c>
      <c r="J648" s="4">
        <v>286.06</v>
      </c>
      <c r="K648" t="s">
        <v>74</v>
      </c>
      <c r="L648" s="4">
        <v>34.32</v>
      </c>
      <c r="M648" t="s">
        <v>74</v>
      </c>
      <c r="N648" s="4">
        <v>34.32</v>
      </c>
      <c r="O648" t="s">
        <v>74</v>
      </c>
      <c r="P648" s="4">
        <v>0</v>
      </c>
      <c r="Q648" t="s">
        <v>74</v>
      </c>
      <c r="R648" s="2" t="s">
        <v>75</v>
      </c>
      <c r="S648" s="4" t="s">
        <v>76</v>
      </c>
      <c r="T648" t="s">
        <v>74</v>
      </c>
      <c r="U648" s="2" t="s">
        <v>77</v>
      </c>
      <c r="V648" s="2" t="s">
        <v>1575</v>
      </c>
      <c r="W648" s="2" t="s">
        <v>79</v>
      </c>
      <c r="X648" s="2" t="s">
        <v>150</v>
      </c>
      <c r="Y648" s="2" t="s">
        <v>119</v>
      </c>
      <c r="Z648" s="2" t="s">
        <v>81</v>
      </c>
      <c r="AA648" s="2" t="s">
        <v>1967</v>
      </c>
      <c r="AB648" s="2" t="s">
        <v>1968</v>
      </c>
      <c r="AC648" s="2" t="s">
        <v>59</v>
      </c>
      <c r="AD648" s="2" t="s">
        <v>2156</v>
      </c>
      <c r="AE648" s="2" t="str">
        <f>+VLOOKUP(H648,'Mapeo Ramos'!A:C,3,0)</f>
        <v>Autos Cat. 1</v>
      </c>
      <c r="AF648" t="str">
        <f>+VLOOKUP(AE648,'Mapeo Ramos'!C:D,2,0)</f>
        <v>Autos</v>
      </c>
      <c r="AG648" t="str">
        <f>+VLOOKUP(X648,'Mapeo Ramos'!I:J,2,0)</f>
        <v>MAPFRE</v>
      </c>
      <c r="AH648">
        <f t="shared" si="10"/>
        <v>1</v>
      </c>
    </row>
    <row r="649" spans="1:34" ht="12.75" customHeight="1">
      <c r="A649" s="2" t="s">
        <v>3059</v>
      </c>
      <c r="B649" s="2" t="s">
        <v>3060</v>
      </c>
      <c r="C649" s="2" t="s">
        <v>3061</v>
      </c>
      <c r="D649" s="2" t="s">
        <v>75</v>
      </c>
      <c r="E649" s="3">
        <v>46023</v>
      </c>
      <c r="F649" s="3">
        <v>46044</v>
      </c>
      <c r="G649" s="2" t="s">
        <v>2154</v>
      </c>
      <c r="H649" s="2" t="s">
        <v>941</v>
      </c>
      <c r="I649" s="2" t="s">
        <v>119</v>
      </c>
      <c r="J649" s="4">
        <v>304.07</v>
      </c>
      <c r="K649" t="s">
        <v>74</v>
      </c>
      <c r="L649" s="4">
        <v>36.49</v>
      </c>
      <c r="M649" t="s">
        <v>74</v>
      </c>
      <c r="N649" s="4">
        <v>36.49</v>
      </c>
      <c r="O649" t="s">
        <v>74</v>
      </c>
      <c r="P649" s="4">
        <v>0</v>
      </c>
      <c r="Q649" t="s">
        <v>74</v>
      </c>
      <c r="R649" s="2" t="s">
        <v>75</v>
      </c>
      <c r="S649" s="4" t="s">
        <v>76</v>
      </c>
      <c r="T649" t="s">
        <v>74</v>
      </c>
      <c r="U649" s="2" t="s">
        <v>77</v>
      </c>
      <c r="V649" s="2" t="s">
        <v>1575</v>
      </c>
      <c r="W649" s="2" t="s">
        <v>79</v>
      </c>
      <c r="X649" s="2" t="s">
        <v>150</v>
      </c>
      <c r="Y649" s="2" t="s">
        <v>119</v>
      </c>
      <c r="Z649" s="2" t="s">
        <v>81</v>
      </c>
      <c r="AA649" s="2" t="s">
        <v>1967</v>
      </c>
      <c r="AB649" s="2" t="s">
        <v>1968</v>
      </c>
      <c r="AC649" s="2" t="s">
        <v>59</v>
      </c>
      <c r="AD649" s="2" t="s">
        <v>2156</v>
      </c>
      <c r="AE649" s="2" t="str">
        <f>+VLOOKUP(H649,'Mapeo Ramos'!A:C,3,0)</f>
        <v>Autos Cat. 1</v>
      </c>
      <c r="AF649" t="str">
        <f>+VLOOKUP(AE649,'Mapeo Ramos'!C:D,2,0)</f>
        <v>Autos</v>
      </c>
      <c r="AG649" t="str">
        <f>+VLOOKUP(X649,'Mapeo Ramos'!I:J,2,0)</f>
        <v>MAPFRE</v>
      </c>
      <c r="AH649">
        <f t="shared" si="10"/>
        <v>1</v>
      </c>
    </row>
    <row r="650" spans="1:34" ht="12.75" customHeight="1">
      <c r="A650" s="2" t="s">
        <v>3062</v>
      </c>
      <c r="B650" s="2" t="s">
        <v>3063</v>
      </c>
      <c r="C650" s="2" t="s">
        <v>3064</v>
      </c>
      <c r="D650" s="2" t="s">
        <v>75</v>
      </c>
      <c r="E650" s="3">
        <v>46023</v>
      </c>
      <c r="F650" s="3">
        <v>46036</v>
      </c>
      <c r="G650" s="2" t="s">
        <v>3065</v>
      </c>
      <c r="H650" s="2" t="s">
        <v>229</v>
      </c>
      <c r="I650" s="2" t="s">
        <v>119</v>
      </c>
      <c r="J650" s="4">
        <v>308.33999999999997</v>
      </c>
      <c r="K650" t="s">
        <v>74</v>
      </c>
      <c r="L650" s="4">
        <v>37</v>
      </c>
      <c r="M650" t="s">
        <v>74</v>
      </c>
      <c r="N650" s="4">
        <v>37</v>
      </c>
      <c r="O650" t="s">
        <v>74</v>
      </c>
      <c r="P650" s="4">
        <v>0</v>
      </c>
      <c r="Q650" t="s">
        <v>74</v>
      </c>
      <c r="R650" s="2" t="s">
        <v>75</v>
      </c>
      <c r="S650" s="4" t="s">
        <v>76</v>
      </c>
      <c r="T650" t="s">
        <v>74</v>
      </c>
      <c r="U650" s="2" t="s">
        <v>77</v>
      </c>
      <c r="V650" s="2" t="s">
        <v>1447</v>
      </c>
      <c r="W650" s="2" t="s">
        <v>79</v>
      </c>
      <c r="X650" s="2" t="s">
        <v>150</v>
      </c>
      <c r="Y650" s="2" t="s">
        <v>119</v>
      </c>
      <c r="Z650" s="2" t="s">
        <v>81</v>
      </c>
      <c r="AA650" s="2" t="s">
        <v>1167</v>
      </c>
      <c r="AB650" s="2" t="s">
        <v>83</v>
      </c>
      <c r="AC650" s="2" t="s">
        <v>168</v>
      </c>
      <c r="AD650" s="2" t="s">
        <v>3066</v>
      </c>
      <c r="AE650" s="2" t="str">
        <f>+VLOOKUP(H650,'Mapeo Ramos'!A:C,3,0)</f>
        <v>Autos Cat. 1</v>
      </c>
      <c r="AF650" t="str">
        <f>+VLOOKUP(AE650,'Mapeo Ramos'!C:D,2,0)</f>
        <v>Autos</v>
      </c>
      <c r="AG650" t="str">
        <f>+VLOOKUP(X650,'Mapeo Ramos'!I:J,2,0)</f>
        <v>MAPFRE</v>
      </c>
      <c r="AH650">
        <f t="shared" si="10"/>
        <v>1</v>
      </c>
    </row>
    <row r="651" spans="1:34" ht="12.75" customHeight="1">
      <c r="A651" s="2" t="s">
        <v>3067</v>
      </c>
      <c r="B651" s="2" t="s">
        <v>3068</v>
      </c>
      <c r="C651" s="2" t="s">
        <v>3069</v>
      </c>
      <c r="D651" s="2" t="s">
        <v>75</v>
      </c>
      <c r="E651" s="3">
        <v>46023</v>
      </c>
      <c r="F651" s="3">
        <v>46052</v>
      </c>
      <c r="G651" s="2" t="s">
        <v>3070</v>
      </c>
      <c r="H651" s="2" t="s">
        <v>229</v>
      </c>
      <c r="I651" s="2" t="s">
        <v>119</v>
      </c>
      <c r="J651" s="4">
        <v>338.96</v>
      </c>
      <c r="K651" t="s">
        <v>74</v>
      </c>
      <c r="L651" s="4">
        <v>40.69</v>
      </c>
      <c r="M651" t="s">
        <v>74</v>
      </c>
      <c r="N651" s="4">
        <v>40.69</v>
      </c>
      <c r="O651" t="s">
        <v>74</v>
      </c>
      <c r="P651" s="4">
        <v>0</v>
      </c>
      <c r="Q651" t="s">
        <v>74</v>
      </c>
      <c r="R651" s="2" t="s">
        <v>75</v>
      </c>
      <c r="S651" s="4" t="s">
        <v>76</v>
      </c>
      <c r="T651" t="s">
        <v>74</v>
      </c>
      <c r="U651" s="2" t="s">
        <v>77</v>
      </c>
      <c r="V651" s="2" t="s">
        <v>1447</v>
      </c>
      <c r="W651" s="2" t="s">
        <v>79</v>
      </c>
      <c r="X651" s="2" t="s">
        <v>150</v>
      </c>
      <c r="Y651" s="2" t="s">
        <v>119</v>
      </c>
      <c r="Z651" s="2" t="s">
        <v>81</v>
      </c>
      <c r="AA651" s="2" t="s">
        <v>322</v>
      </c>
      <c r="AB651" s="2" t="s">
        <v>101</v>
      </c>
      <c r="AC651" s="2" t="s">
        <v>168</v>
      </c>
      <c r="AD651" s="2" t="s">
        <v>3071</v>
      </c>
      <c r="AE651" s="2" t="str">
        <f>+VLOOKUP(H651,'Mapeo Ramos'!A:C,3,0)</f>
        <v>Autos Cat. 1</v>
      </c>
      <c r="AF651" t="str">
        <f>+VLOOKUP(AE651,'Mapeo Ramos'!C:D,2,0)</f>
        <v>Autos</v>
      </c>
      <c r="AG651" t="str">
        <f>+VLOOKUP(X651,'Mapeo Ramos'!I:J,2,0)</f>
        <v>MAPFRE</v>
      </c>
      <c r="AH651">
        <f t="shared" si="10"/>
        <v>1</v>
      </c>
    </row>
    <row r="652" spans="1:34" ht="12.75" customHeight="1">
      <c r="A652" s="2" t="s">
        <v>3072</v>
      </c>
      <c r="B652" s="2" t="s">
        <v>3073</v>
      </c>
      <c r="C652" s="2" t="s">
        <v>3074</v>
      </c>
      <c r="D652" s="2" t="s">
        <v>75</v>
      </c>
      <c r="E652" s="3">
        <v>46023</v>
      </c>
      <c r="F652" s="3">
        <v>46044</v>
      </c>
      <c r="G652" s="2" t="s">
        <v>2154</v>
      </c>
      <c r="H652" s="2" t="s">
        <v>229</v>
      </c>
      <c r="I652" s="2" t="s">
        <v>119</v>
      </c>
      <c r="J652" s="4">
        <v>329.91</v>
      </c>
      <c r="K652" t="s">
        <v>74</v>
      </c>
      <c r="L652" s="4">
        <v>39.6</v>
      </c>
      <c r="M652" t="s">
        <v>74</v>
      </c>
      <c r="N652" s="4">
        <v>39.6</v>
      </c>
      <c r="O652" t="s">
        <v>74</v>
      </c>
      <c r="P652" s="4">
        <v>0</v>
      </c>
      <c r="Q652" t="s">
        <v>74</v>
      </c>
      <c r="R652" s="2" t="s">
        <v>75</v>
      </c>
      <c r="S652" s="4" t="s">
        <v>76</v>
      </c>
      <c r="T652" t="s">
        <v>74</v>
      </c>
      <c r="U652" s="2" t="s">
        <v>77</v>
      </c>
      <c r="V652" s="2" t="s">
        <v>1575</v>
      </c>
      <c r="W652" s="2" t="s">
        <v>79</v>
      </c>
      <c r="X652" s="2" t="s">
        <v>150</v>
      </c>
      <c r="Y652" s="2" t="s">
        <v>119</v>
      </c>
      <c r="Z652" s="2" t="s">
        <v>81</v>
      </c>
      <c r="AA652" s="2" t="s">
        <v>1967</v>
      </c>
      <c r="AB652" s="2" t="s">
        <v>1968</v>
      </c>
      <c r="AC652" s="2" t="s">
        <v>59</v>
      </c>
      <c r="AD652" s="2" t="s">
        <v>2156</v>
      </c>
      <c r="AE652" s="2" t="str">
        <f>+VLOOKUP(H652,'Mapeo Ramos'!A:C,3,0)</f>
        <v>Autos Cat. 1</v>
      </c>
      <c r="AF652" t="str">
        <f>+VLOOKUP(AE652,'Mapeo Ramos'!C:D,2,0)</f>
        <v>Autos</v>
      </c>
      <c r="AG652" t="str">
        <f>+VLOOKUP(X652,'Mapeo Ramos'!I:J,2,0)</f>
        <v>MAPFRE</v>
      </c>
      <c r="AH652">
        <f t="shared" si="10"/>
        <v>1</v>
      </c>
    </row>
    <row r="653" spans="1:34" ht="12.75" customHeight="1">
      <c r="A653" s="2" t="s">
        <v>3075</v>
      </c>
      <c r="B653" s="2" t="s">
        <v>3076</v>
      </c>
      <c r="C653" s="2" t="s">
        <v>3077</v>
      </c>
      <c r="D653" s="2" t="s">
        <v>75</v>
      </c>
      <c r="E653" s="3">
        <v>46023</v>
      </c>
      <c r="F653" s="3">
        <v>46023</v>
      </c>
      <c r="G653" s="2" t="s">
        <v>3078</v>
      </c>
      <c r="H653" s="2" t="s">
        <v>941</v>
      </c>
      <c r="I653" s="2" t="s">
        <v>119</v>
      </c>
      <c r="J653" s="4">
        <v>277.04000000000002</v>
      </c>
      <c r="K653" t="s">
        <v>74</v>
      </c>
      <c r="L653" s="4">
        <v>44.34</v>
      </c>
      <c r="M653" t="s">
        <v>74</v>
      </c>
      <c r="N653" s="4">
        <v>44.34</v>
      </c>
      <c r="O653" t="s">
        <v>74</v>
      </c>
      <c r="P653" s="4">
        <v>0</v>
      </c>
      <c r="Q653" t="s">
        <v>74</v>
      </c>
      <c r="R653" s="2" t="s">
        <v>75</v>
      </c>
      <c r="S653" s="4" t="s">
        <v>76</v>
      </c>
      <c r="T653" t="s">
        <v>74</v>
      </c>
      <c r="U653" s="2" t="s">
        <v>77</v>
      </c>
      <c r="V653" s="2" t="s">
        <v>1447</v>
      </c>
      <c r="W653" s="2" t="s">
        <v>79</v>
      </c>
      <c r="X653" s="2" t="s">
        <v>150</v>
      </c>
      <c r="Y653" s="2" t="s">
        <v>119</v>
      </c>
      <c r="Z653" s="2" t="s">
        <v>81</v>
      </c>
      <c r="AA653" s="2" t="s">
        <v>447</v>
      </c>
      <c r="AB653" s="2" t="s">
        <v>3079</v>
      </c>
      <c r="AC653" s="2" t="s">
        <v>168</v>
      </c>
      <c r="AD653" s="2" t="s">
        <v>3080</v>
      </c>
      <c r="AE653" s="2" t="str">
        <f>+VLOOKUP(H653,'Mapeo Ramos'!A:C,3,0)</f>
        <v>Autos Cat. 1</v>
      </c>
      <c r="AF653" t="str">
        <f>+VLOOKUP(AE653,'Mapeo Ramos'!C:D,2,0)</f>
        <v>Autos</v>
      </c>
      <c r="AG653" t="str">
        <f>+VLOOKUP(X653,'Mapeo Ramos'!I:J,2,0)</f>
        <v>MAPFRE</v>
      </c>
      <c r="AH653">
        <f t="shared" si="10"/>
        <v>1</v>
      </c>
    </row>
    <row r="654" spans="1:34" ht="12.75" customHeight="1">
      <c r="A654" s="2" t="s">
        <v>3081</v>
      </c>
      <c r="B654" s="2" t="s">
        <v>3082</v>
      </c>
      <c r="C654" s="2" t="s">
        <v>3083</v>
      </c>
      <c r="D654" s="2" t="s">
        <v>75</v>
      </c>
      <c r="E654" s="3">
        <v>46023</v>
      </c>
      <c r="F654" s="3">
        <v>46044</v>
      </c>
      <c r="G654" s="2" t="s">
        <v>2154</v>
      </c>
      <c r="H654" s="2" t="s">
        <v>229</v>
      </c>
      <c r="I654" s="2" t="s">
        <v>119</v>
      </c>
      <c r="J654" s="4">
        <v>459.8</v>
      </c>
      <c r="K654" t="s">
        <v>74</v>
      </c>
      <c r="L654" s="4">
        <v>55.18</v>
      </c>
      <c r="M654" t="s">
        <v>74</v>
      </c>
      <c r="N654" s="4">
        <v>55.18</v>
      </c>
      <c r="O654" t="s">
        <v>74</v>
      </c>
      <c r="P654" s="4">
        <v>0</v>
      </c>
      <c r="Q654" t="s">
        <v>74</v>
      </c>
      <c r="R654" s="2" t="s">
        <v>75</v>
      </c>
      <c r="S654" s="4" t="s">
        <v>76</v>
      </c>
      <c r="T654" t="s">
        <v>74</v>
      </c>
      <c r="U654" s="2" t="s">
        <v>77</v>
      </c>
      <c r="V654" s="2" t="s">
        <v>1575</v>
      </c>
      <c r="W654" s="2" t="s">
        <v>79</v>
      </c>
      <c r="X654" s="2" t="s">
        <v>150</v>
      </c>
      <c r="Y654" s="2" t="s">
        <v>119</v>
      </c>
      <c r="Z654" s="2" t="s">
        <v>81</v>
      </c>
      <c r="AA654" s="2" t="s">
        <v>1967</v>
      </c>
      <c r="AB654" s="2" t="s">
        <v>1968</v>
      </c>
      <c r="AC654" s="2" t="s">
        <v>59</v>
      </c>
      <c r="AD654" s="2" t="s">
        <v>2156</v>
      </c>
      <c r="AE654" s="2" t="str">
        <f>+VLOOKUP(H654,'Mapeo Ramos'!A:C,3,0)</f>
        <v>Autos Cat. 1</v>
      </c>
      <c r="AF654" t="str">
        <f>+VLOOKUP(AE654,'Mapeo Ramos'!C:D,2,0)</f>
        <v>Autos</v>
      </c>
      <c r="AG654" t="str">
        <f>+VLOOKUP(X654,'Mapeo Ramos'!I:J,2,0)</f>
        <v>MAPFRE</v>
      </c>
      <c r="AH654">
        <f t="shared" si="10"/>
        <v>1</v>
      </c>
    </row>
    <row r="655" spans="1:34" ht="12.75" customHeight="1">
      <c r="A655" s="2" t="s">
        <v>3084</v>
      </c>
      <c r="B655" s="2" t="s">
        <v>3085</v>
      </c>
      <c r="C655" s="2" t="s">
        <v>3086</v>
      </c>
      <c r="D655" s="2" t="s">
        <v>75</v>
      </c>
      <c r="E655" s="3">
        <v>46023</v>
      </c>
      <c r="F655" s="3">
        <v>46027</v>
      </c>
      <c r="G655" s="2" t="s">
        <v>3087</v>
      </c>
      <c r="H655" s="2" t="s">
        <v>941</v>
      </c>
      <c r="I655" s="2" t="s">
        <v>119</v>
      </c>
      <c r="J655" s="4">
        <v>1353.13</v>
      </c>
      <c r="K655" t="s">
        <v>74</v>
      </c>
      <c r="L655" s="4">
        <v>216.49</v>
      </c>
      <c r="M655" t="s">
        <v>74</v>
      </c>
      <c r="N655" s="4">
        <v>216.49</v>
      </c>
      <c r="O655" t="s">
        <v>74</v>
      </c>
      <c r="P655" s="4">
        <v>0</v>
      </c>
      <c r="Q655" t="s">
        <v>74</v>
      </c>
      <c r="R655" s="2" t="s">
        <v>75</v>
      </c>
      <c r="S655" s="4" t="s">
        <v>76</v>
      </c>
      <c r="T655" t="s">
        <v>74</v>
      </c>
      <c r="U655" s="2" t="s">
        <v>77</v>
      </c>
      <c r="V655" s="2" t="s">
        <v>1447</v>
      </c>
      <c r="W655" s="2" t="s">
        <v>79</v>
      </c>
      <c r="X655" s="2" t="s">
        <v>150</v>
      </c>
      <c r="Y655" s="2" t="s">
        <v>119</v>
      </c>
      <c r="Z655" s="2" t="s">
        <v>81</v>
      </c>
      <c r="AA655" s="2" t="s">
        <v>905</v>
      </c>
      <c r="AB655" s="2" t="s">
        <v>83</v>
      </c>
      <c r="AC655" s="2" t="s">
        <v>168</v>
      </c>
      <c r="AD655" s="2" t="s">
        <v>3088</v>
      </c>
      <c r="AE655" s="2" t="str">
        <f>+VLOOKUP(H655,'Mapeo Ramos'!A:C,3,0)</f>
        <v>Autos Cat. 1</v>
      </c>
      <c r="AF655" t="str">
        <f>+VLOOKUP(AE655,'Mapeo Ramos'!C:D,2,0)</f>
        <v>Autos</v>
      </c>
      <c r="AG655" t="str">
        <f>+VLOOKUP(X655,'Mapeo Ramos'!I:J,2,0)</f>
        <v>MAPFRE</v>
      </c>
      <c r="AH655">
        <f t="shared" si="10"/>
        <v>1</v>
      </c>
    </row>
    <row r="656" spans="1:34" ht="12.75" customHeight="1">
      <c r="A656" s="2" t="s">
        <v>3089</v>
      </c>
      <c r="B656" s="2" t="s">
        <v>3090</v>
      </c>
      <c r="C656" s="2" t="s">
        <v>3091</v>
      </c>
      <c r="D656" s="2" t="s">
        <v>75</v>
      </c>
      <c r="E656" s="3">
        <v>46023</v>
      </c>
      <c r="F656" s="3">
        <v>46027</v>
      </c>
      <c r="G656" s="2" t="s">
        <v>3092</v>
      </c>
      <c r="H656" s="2" t="s">
        <v>941</v>
      </c>
      <c r="I656" s="2" t="s">
        <v>119</v>
      </c>
      <c r="J656" s="4">
        <v>369.52</v>
      </c>
      <c r="K656" t="s">
        <v>74</v>
      </c>
      <c r="L656" s="4">
        <v>59.12</v>
      </c>
      <c r="M656" t="s">
        <v>74</v>
      </c>
      <c r="N656" s="4">
        <v>59.12</v>
      </c>
      <c r="O656" t="s">
        <v>74</v>
      </c>
      <c r="P656" s="4">
        <v>0</v>
      </c>
      <c r="Q656" t="s">
        <v>74</v>
      </c>
      <c r="R656" s="2" t="s">
        <v>75</v>
      </c>
      <c r="S656" s="4" t="s">
        <v>76</v>
      </c>
      <c r="T656" t="s">
        <v>74</v>
      </c>
      <c r="U656" s="2" t="s">
        <v>77</v>
      </c>
      <c r="V656" s="2" t="s">
        <v>1447</v>
      </c>
      <c r="W656" s="2" t="s">
        <v>79</v>
      </c>
      <c r="X656" s="2" t="s">
        <v>150</v>
      </c>
      <c r="Y656" s="2" t="s">
        <v>119</v>
      </c>
      <c r="Z656" s="2" t="s">
        <v>81</v>
      </c>
      <c r="AA656" s="2" t="s">
        <v>905</v>
      </c>
      <c r="AB656" s="2" t="s">
        <v>83</v>
      </c>
      <c r="AC656" s="2" t="s">
        <v>168</v>
      </c>
      <c r="AD656" s="2" t="s">
        <v>3093</v>
      </c>
      <c r="AE656" s="2" t="str">
        <f>+VLOOKUP(H656,'Mapeo Ramos'!A:C,3,0)</f>
        <v>Autos Cat. 1</v>
      </c>
      <c r="AF656" t="str">
        <f>+VLOOKUP(AE656,'Mapeo Ramos'!C:D,2,0)</f>
        <v>Autos</v>
      </c>
      <c r="AG656" t="str">
        <f>+VLOOKUP(X656,'Mapeo Ramos'!I:J,2,0)</f>
        <v>MAPFRE</v>
      </c>
      <c r="AH656">
        <f t="shared" si="10"/>
        <v>1</v>
      </c>
    </row>
    <row r="657" spans="1:34" ht="12.75" customHeight="1">
      <c r="A657" s="2" t="s">
        <v>3094</v>
      </c>
      <c r="B657" s="2" t="s">
        <v>3095</v>
      </c>
      <c r="C657" s="2" t="s">
        <v>3096</v>
      </c>
      <c r="D657" s="2" t="s">
        <v>75</v>
      </c>
      <c r="E657" s="3">
        <v>46023</v>
      </c>
      <c r="F657" s="3">
        <v>46027</v>
      </c>
      <c r="G657" s="2" t="s">
        <v>3097</v>
      </c>
      <c r="H657" s="2" t="s">
        <v>941</v>
      </c>
      <c r="I657" s="2" t="s">
        <v>119</v>
      </c>
      <c r="J657" s="4">
        <v>548.57000000000005</v>
      </c>
      <c r="K657" t="s">
        <v>74</v>
      </c>
      <c r="L657" s="4">
        <v>87.75</v>
      </c>
      <c r="M657" t="s">
        <v>74</v>
      </c>
      <c r="N657" s="4">
        <v>87.75</v>
      </c>
      <c r="O657" t="s">
        <v>74</v>
      </c>
      <c r="P657" s="4">
        <v>0</v>
      </c>
      <c r="Q657" t="s">
        <v>74</v>
      </c>
      <c r="R657" s="2" t="s">
        <v>75</v>
      </c>
      <c r="S657" s="4" t="s">
        <v>76</v>
      </c>
      <c r="T657" t="s">
        <v>74</v>
      </c>
      <c r="U657" s="2" t="s">
        <v>77</v>
      </c>
      <c r="V657" s="2" t="s">
        <v>1447</v>
      </c>
      <c r="W657" s="2" t="s">
        <v>79</v>
      </c>
      <c r="X657" s="2" t="s">
        <v>150</v>
      </c>
      <c r="Y657" s="2" t="s">
        <v>119</v>
      </c>
      <c r="Z657" s="2" t="s">
        <v>81</v>
      </c>
      <c r="AA657" s="2" t="s">
        <v>3098</v>
      </c>
      <c r="AB657" s="2" t="s">
        <v>3099</v>
      </c>
      <c r="AC657" s="2" t="s">
        <v>168</v>
      </c>
      <c r="AD657" s="2" t="s">
        <v>3100</v>
      </c>
      <c r="AE657" s="2" t="str">
        <f>+VLOOKUP(H657,'Mapeo Ramos'!A:C,3,0)</f>
        <v>Autos Cat. 1</v>
      </c>
      <c r="AF657" t="str">
        <f>+VLOOKUP(AE657,'Mapeo Ramos'!C:D,2,0)</f>
        <v>Autos</v>
      </c>
      <c r="AG657" t="str">
        <f>+VLOOKUP(X657,'Mapeo Ramos'!I:J,2,0)</f>
        <v>MAPFRE</v>
      </c>
      <c r="AH657">
        <f t="shared" si="10"/>
        <v>1</v>
      </c>
    </row>
    <row r="658" spans="1:34" ht="12.75" customHeight="1">
      <c r="A658" s="2" t="s">
        <v>3101</v>
      </c>
      <c r="B658" s="2" t="s">
        <v>3102</v>
      </c>
      <c r="C658" s="2" t="s">
        <v>3103</v>
      </c>
      <c r="D658" s="2" t="s">
        <v>75</v>
      </c>
      <c r="E658" s="3">
        <v>46023</v>
      </c>
      <c r="F658" s="3">
        <v>46030</v>
      </c>
      <c r="G658" s="2" t="s">
        <v>593</v>
      </c>
      <c r="H658" s="2" t="s">
        <v>941</v>
      </c>
      <c r="I658" s="2" t="s">
        <v>119</v>
      </c>
      <c r="J658" s="4">
        <v>294.10000000000002</v>
      </c>
      <c r="K658" t="s">
        <v>74</v>
      </c>
      <c r="L658" s="4">
        <v>47.05</v>
      </c>
      <c r="M658" t="s">
        <v>74</v>
      </c>
      <c r="N658" s="4">
        <v>47.05</v>
      </c>
      <c r="O658" t="s">
        <v>74</v>
      </c>
      <c r="P658" s="4">
        <v>0</v>
      </c>
      <c r="Q658" t="s">
        <v>74</v>
      </c>
      <c r="R658" s="2" t="s">
        <v>75</v>
      </c>
      <c r="S658" s="4" t="s">
        <v>76</v>
      </c>
      <c r="T658" t="s">
        <v>74</v>
      </c>
      <c r="U658" s="2" t="s">
        <v>77</v>
      </c>
      <c r="V658" s="2" t="s">
        <v>1447</v>
      </c>
      <c r="W658" s="2" t="s">
        <v>79</v>
      </c>
      <c r="X658" s="2" t="s">
        <v>150</v>
      </c>
      <c r="Y658" s="2" t="s">
        <v>119</v>
      </c>
      <c r="Z658" s="2" t="s">
        <v>81</v>
      </c>
      <c r="AA658" s="2" t="s">
        <v>594</v>
      </c>
      <c r="AB658" s="2" t="s">
        <v>595</v>
      </c>
      <c r="AC658" s="2" t="s">
        <v>168</v>
      </c>
      <c r="AD658" s="2" t="s">
        <v>596</v>
      </c>
      <c r="AE658" s="2" t="str">
        <f>+VLOOKUP(H658,'Mapeo Ramos'!A:C,3,0)</f>
        <v>Autos Cat. 1</v>
      </c>
      <c r="AF658" t="str">
        <f>+VLOOKUP(AE658,'Mapeo Ramos'!C:D,2,0)</f>
        <v>Autos</v>
      </c>
      <c r="AG658" t="str">
        <f>+VLOOKUP(X658,'Mapeo Ramos'!I:J,2,0)</f>
        <v>MAPFRE</v>
      </c>
      <c r="AH658">
        <f t="shared" si="10"/>
        <v>1</v>
      </c>
    </row>
    <row r="659" spans="1:34" ht="12.75" customHeight="1">
      <c r="A659" s="2" t="s">
        <v>3104</v>
      </c>
      <c r="B659" s="2" t="s">
        <v>3105</v>
      </c>
      <c r="C659" s="2" t="s">
        <v>3106</v>
      </c>
      <c r="D659" s="2" t="s">
        <v>75</v>
      </c>
      <c r="E659" s="3">
        <v>46023</v>
      </c>
      <c r="F659" s="3">
        <v>46026</v>
      </c>
      <c r="G659" s="2" t="s">
        <v>3107</v>
      </c>
      <c r="H659" s="2" t="s">
        <v>941</v>
      </c>
      <c r="I659" s="2" t="s">
        <v>119</v>
      </c>
      <c r="J659" s="4">
        <v>469.22</v>
      </c>
      <c r="K659" t="s">
        <v>74</v>
      </c>
      <c r="L659" s="4">
        <v>75.05</v>
      </c>
      <c r="M659" t="s">
        <v>74</v>
      </c>
      <c r="N659" s="4">
        <v>75.05</v>
      </c>
      <c r="O659" t="s">
        <v>74</v>
      </c>
      <c r="P659" s="4">
        <v>0</v>
      </c>
      <c r="Q659" t="s">
        <v>74</v>
      </c>
      <c r="R659" s="2" t="s">
        <v>75</v>
      </c>
      <c r="S659" s="4" t="s">
        <v>76</v>
      </c>
      <c r="T659" t="s">
        <v>74</v>
      </c>
      <c r="U659" s="2" t="s">
        <v>77</v>
      </c>
      <c r="V659" s="2" t="s">
        <v>1447</v>
      </c>
      <c r="W659" s="2" t="s">
        <v>79</v>
      </c>
      <c r="X659" s="2" t="s">
        <v>150</v>
      </c>
      <c r="Y659" s="2" t="s">
        <v>119</v>
      </c>
      <c r="Z659" s="2" t="s">
        <v>81</v>
      </c>
      <c r="AA659" s="2" t="s">
        <v>542</v>
      </c>
      <c r="AB659" s="2" t="s">
        <v>83</v>
      </c>
      <c r="AC659" s="2" t="s">
        <v>59</v>
      </c>
      <c r="AD659" s="2" t="s">
        <v>3108</v>
      </c>
      <c r="AE659" s="2" t="str">
        <f>+VLOOKUP(H659,'Mapeo Ramos'!A:C,3,0)</f>
        <v>Autos Cat. 1</v>
      </c>
      <c r="AF659" t="str">
        <f>+VLOOKUP(AE659,'Mapeo Ramos'!C:D,2,0)</f>
        <v>Autos</v>
      </c>
      <c r="AG659" t="str">
        <f>+VLOOKUP(X659,'Mapeo Ramos'!I:J,2,0)</f>
        <v>MAPFRE</v>
      </c>
      <c r="AH659">
        <f t="shared" si="10"/>
        <v>1</v>
      </c>
    </row>
    <row r="660" spans="1:34" ht="12.75" customHeight="1">
      <c r="A660" s="2" t="s">
        <v>3109</v>
      </c>
      <c r="B660" s="2" t="s">
        <v>3110</v>
      </c>
      <c r="C660" s="2" t="s">
        <v>3111</v>
      </c>
      <c r="D660" s="2" t="s">
        <v>75</v>
      </c>
      <c r="E660" s="3">
        <v>46023</v>
      </c>
      <c r="F660" s="3">
        <v>46036</v>
      </c>
      <c r="G660" s="2" t="s">
        <v>3112</v>
      </c>
      <c r="H660" s="2" t="s">
        <v>941</v>
      </c>
      <c r="I660" s="2" t="s">
        <v>119</v>
      </c>
      <c r="J660" s="4">
        <v>355.89</v>
      </c>
      <c r="K660" t="s">
        <v>74</v>
      </c>
      <c r="L660" s="4">
        <v>56.95</v>
      </c>
      <c r="M660" t="s">
        <v>74</v>
      </c>
      <c r="N660" s="4">
        <v>56.95</v>
      </c>
      <c r="O660" t="s">
        <v>74</v>
      </c>
      <c r="P660" s="4">
        <v>0</v>
      </c>
      <c r="Q660" t="s">
        <v>74</v>
      </c>
      <c r="R660" s="2" t="s">
        <v>75</v>
      </c>
      <c r="S660" s="4" t="s">
        <v>76</v>
      </c>
      <c r="T660" t="s">
        <v>74</v>
      </c>
      <c r="U660" s="2" t="s">
        <v>77</v>
      </c>
      <c r="V660" s="2" t="s">
        <v>1447</v>
      </c>
      <c r="W660" s="2" t="s">
        <v>79</v>
      </c>
      <c r="X660" s="2" t="s">
        <v>150</v>
      </c>
      <c r="Y660" s="2" t="s">
        <v>119</v>
      </c>
      <c r="Z660" s="2" t="s">
        <v>81</v>
      </c>
      <c r="AA660" s="2" t="s">
        <v>223</v>
      </c>
      <c r="AB660" s="2" t="s">
        <v>83</v>
      </c>
      <c r="AC660" s="2" t="s">
        <v>168</v>
      </c>
      <c r="AD660" s="2" t="s">
        <v>3113</v>
      </c>
      <c r="AE660" s="2" t="str">
        <f>+VLOOKUP(H660,'Mapeo Ramos'!A:C,3,0)</f>
        <v>Autos Cat. 1</v>
      </c>
      <c r="AF660" t="str">
        <f>+VLOOKUP(AE660,'Mapeo Ramos'!C:D,2,0)</f>
        <v>Autos</v>
      </c>
      <c r="AG660" t="str">
        <f>+VLOOKUP(X660,'Mapeo Ramos'!I:J,2,0)</f>
        <v>MAPFRE</v>
      </c>
      <c r="AH660">
        <f t="shared" si="10"/>
        <v>1</v>
      </c>
    </row>
    <row r="661" spans="1:34" ht="12.75" customHeight="1">
      <c r="A661" s="2" t="s">
        <v>3114</v>
      </c>
      <c r="B661" s="2" t="s">
        <v>3115</v>
      </c>
      <c r="C661" s="2" t="s">
        <v>3116</v>
      </c>
      <c r="D661" s="2" t="s">
        <v>75</v>
      </c>
      <c r="E661" s="3">
        <v>46023</v>
      </c>
      <c r="F661" s="3">
        <v>46026</v>
      </c>
      <c r="G661" s="2" t="s">
        <v>3107</v>
      </c>
      <c r="H661" s="2" t="s">
        <v>941</v>
      </c>
      <c r="I661" s="2" t="s">
        <v>119</v>
      </c>
      <c r="J661" s="4">
        <v>631.01</v>
      </c>
      <c r="K661" t="s">
        <v>74</v>
      </c>
      <c r="L661" s="4">
        <v>100.96</v>
      </c>
      <c r="M661" t="s">
        <v>74</v>
      </c>
      <c r="N661" s="4">
        <v>100.96</v>
      </c>
      <c r="O661" t="s">
        <v>74</v>
      </c>
      <c r="P661" s="4">
        <v>0</v>
      </c>
      <c r="Q661" t="s">
        <v>74</v>
      </c>
      <c r="R661" s="2" t="s">
        <v>75</v>
      </c>
      <c r="S661" s="4" t="s">
        <v>76</v>
      </c>
      <c r="T661" t="s">
        <v>74</v>
      </c>
      <c r="U661" s="2" t="s">
        <v>77</v>
      </c>
      <c r="V661" s="2" t="s">
        <v>1454</v>
      </c>
      <c r="W661" s="2" t="s">
        <v>79</v>
      </c>
      <c r="X661" s="2" t="s">
        <v>150</v>
      </c>
      <c r="Y661" s="2" t="s">
        <v>119</v>
      </c>
      <c r="Z661" s="2" t="s">
        <v>81</v>
      </c>
      <c r="AA661" s="2" t="s">
        <v>542</v>
      </c>
      <c r="AB661" s="2" t="s">
        <v>83</v>
      </c>
      <c r="AC661" s="2" t="s">
        <v>59</v>
      </c>
      <c r="AD661" s="2" t="s">
        <v>3108</v>
      </c>
      <c r="AE661" s="2" t="str">
        <f>+VLOOKUP(H661,'Mapeo Ramos'!A:C,3,0)</f>
        <v>Autos Cat. 1</v>
      </c>
      <c r="AF661" t="str">
        <f>+VLOOKUP(AE661,'Mapeo Ramos'!C:D,2,0)</f>
        <v>Autos</v>
      </c>
      <c r="AG661" t="str">
        <f>+VLOOKUP(X661,'Mapeo Ramos'!I:J,2,0)</f>
        <v>MAPFRE</v>
      </c>
      <c r="AH661">
        <f t="shared" si="10"/>
        <v>1</v>
      </c>
    </row>
    <row r="662" spans="1:34" ht="12.75" customHeight="1">
      <c r="A662" s="2" t="s">
        <v>3117</v>
      </c>
      <c r="B662" s="2" t="s">
        <v>3118</v>
      </c>
      <c r="C662" s="2" t="s">
        <v>3119</v>
      </c>
      <c r="D662" s="2" t="s">
        <v>75</v>
      </c>
      <c r="E662" s="3">
        <v>46023</v>
      </c>
      <c r="F662" s="3">
        <v>46036</v>
      </c>
      <c r="G662" s="2" t="s">
        <v>1066</v>
      </c>
      <c r="H662" s="2" t="s">
        <v>941</v>
      </c>
      <c r="I662" s="2" t="s">
        <v>119</v>
      </c>
      <c r="J662" s="4">
        <v>306.08</v>
      </c>
      <c r="K662" t="s">
        <v>74</v>
      </c>
      <c r="L662" s="4">
        <v>48.97</v>
      </c>
      <c r="M662" t="s">
        <v>74</v>
      </c>
      <c r="N662" s="4">
        <v>48.97</v>
      </c>
      <c r="O662" t="s">
        <v>74</v>
      </c>
      <c r="P662" s="4">
        <v>0</v>
      </c>
      <c r="Q662" t="s">
        <v>74</v>
      </c>
      <c r="R662" s="2" t="s">
        <v>75</v>
      </c>
      <c r="S662" s="4" t="s">
        <v>76</v>
      </c>
      <c r="T662" t="s">
        <v>74</v>
      </c>
      <c r="U662" s="2" t="s">
        <v>77</v>
      </c>
      <c r="V662" s="2" t="s">
        <v>1575</v>
      </c>
      <c r="W662" s="2" t="s">
        <v>79</v>
      </c>
      <c r="X662" s="2" t="s">
        <v>150</v>
      </c>
      <c r="Y662" s="2" t="s">
        <v>119</v>
      </c>
      <c r="Z662" s="2" t="s">
        <v>81</v>
      </c>
      <c r="AA662" s="2" t="s">
        <v>594</v>
      </c>
      <c r="AB662" s="2" t="s">
        <v>595</v>
      </c>
      <c r="AC662" s="2" t="s">
        <v>59</v>
      </c>
      <c r="AD662" s="2" t="s">
        <v>1068</v>
      </c>
      <c r="AE662" s="2" t="str">
        <f>+VLOOKUP(H662,'Mapeo Ramos'!A:C,3,0)</f>
        <v>Autos Cat. 1</v>
      </c>
      <c r="AF662" t="str">
        <f>+VLOOKUP(AE662,'Mapeo Ramos'!C:D,2,0)</f>
        <v>Autos</v>
      </c>
      <c r="AG662" t="str">
        <f>+VLOOKUP(X662,'Mapeo Ramos'!I:J,2,0)</f>
        <v>MAPFRE</v>
      </c>
      <c r="AH662">
        <f t="shared" si="10"/>
        <v>1</v>
      </c>
    </row>
    <row r="663" spans="1:34" ht="12.75" customHeight="1">
      <c r="A663" s="2" t="s">
        <v>3120</v>
      </c>
      <c r="B663" s="2" t="s">
        <v>3121</v>
      </c>
      <c r="C663" s="2" t="s">
        <v>3122</v>
      </c>
      <c r="D663" s="2" t="s">
        <v>75</v>
      </c>
      <c r="E663" s="3">
        <v>46023</v>
      </c>
      <c r="F663" s="3">
        <v>46049</v>
      </c>
      <c r="G663" s="2" t="s">
        <v>3123</v>
      </c>
      <c r="H663" s="2" t="s">
        <v>941</v>
      </c>
      <c r="I663" s="2" t="s">
        <v>119</v>
      </c>
      <c r="J663" s="4">
        <v>355.08</v>
      </c>
      <c r="K663" t="s">
        <v>74</v>
      </c>
      <c r="L663" s="4">
        <v>56.82</v>
      </c>
      <c r="M663" t="s">
        <v>74</v>
      </c>
      <c r="N663" s="4">
        <v>56.82</v>
      </c>
      <c r="O663" t="s">
        <v>74</v>
      </c>
      <c r="P663" s="4">
        <v>0</v>
      </c>
      <c r="Q663" t="s">
        <v>74</v>
      </c>
      <c r="R663" s="2" t="s">
        <v>75</v>
      </c>
      <c r="S663" s="4" t="s">
        <v>76</v>
      </c>
      <c r="T663" t="s">
        <v>74</v>
      </c>
      <c r="U663" s="2" t="s">
        <v>77</v>
      </c>
      <c r="V663" s="2" t="s">
        <v>1447</v>
      </c>
      <c r="W663" s="2" t="s">
        <v>79</v>
      </c>
      <c r="X663" s="2" t="s">
        <v>150</v>
      </c>
      <c r="Y663" s="2" t="s">
        <v>119</v>
      </c>
      <c r="Z663" s="2" t="s">
        <v>81</v>
      </c>
      <c r="AA663" s="2" t="s">
        <v>467</v>
      </c>
      <c r="AB663" s="2" t="s">
        <v>468</v>
      </c>
      <c r="AC663" s="2" t="s">
        <v>168</v>
      </c>
      <c r="AD663" s="2" t="s">
        <v>3124</v>
      </c>
      <c r="AE663" s="2" t="str">
        <f>+VLOOKUP(H663,'Mapeo Ramos'!A:C,3,0)</f>
        <v>Autos Cat. 1</v>
      </c>
      <c r="AF663" t="str">
        <f>+VLOOKUP(AE663,'Mapeo Ramos'!C:D,2,0)</f>
        <v>Autos</v>
      </c>
      <c r="AG663" t="str">
        <f>+VLOOKUP(X663,'Mapeo Ramos'!I:J,2,0)</f>
        <v>MAPFRE</v>
      </c>
      <c r="AH663">
        <f t="shared" si="10"/>
        <v>1</v>
      </c>
    </row>
    <row r="664" spans="1:34" ht="12.75" customHeight="1">
      <c r="A664" s="2" t="s">
        <v>3125</v>
      </c>
      <c r="B664" s="2" t="s">
        <v>3126</v>
      </c>
      <c r="C664" s="2" t="s">
        <v>3127</v>
      </c>
      <c r="D664" s="2" t="s">
        <v>75</v>
      </c>
      <c r="E664" s="3">
        <v>46023</v>
      </c>
      <c r="F664" s="3">
        <v>46036</v>
      </c>
      <c r="G664" s="2" t="s">
        <v>3128</v>
      </c>
      <c r="H664" s="2" t="s">
        <v>941</v>
      </c>
      <c r="I664" s="2" t="s">
        <v>119</v>
      </c>
      <c r="J664" s="4">
        <v>332.89</v>
      </c>
      <c r="K664" t="s">
        <v>74</v>
      </c>
      <c r="L664" s="4">
        <v>53.26</v>
      </c>
      <c r="M664" t="s">
        <v>74</v>
      </c>
      <c r="N664" s="4">
        <v>53.26</v>
      </c>
      <c r="O664" t="s">
        <v>74</v>
      </c>
      <c r="P664" s="4">
        <v>0</v>
      </c>
      <c r="Q664" t="s">
        <v>74</v>
      </c>
      <c r="R664" s="2" t="s">
        <v>75</v>
      </c>
      <c r="S664" s="4" t="s">
        <v>76</v>
      </c>
      <c r="T664" t="s">
        <v>74</v>
      </c>
      <c r="U664" s="2" t="s">
        <v>77</v>
      </c>
      <c r="V664" s="2" t="s">
        <v>1447</v>
      </c>
      <c r="W664" s="2" t="s">
        <v>79</v>
      </c>
      <c r="X664" s="2" t="s">
        <v>150</v>
      </c>
      <c r="Y664" s="2" t="s">
        <v>119</v>
      </c>
      <c r="Z664" s="2" t="s">
        <v>81</v>
      </c>
      <c r="AA664" s="2" t="s">
        <v>322</v>
      </c>
      <c r="AB664" s="2" t="s">
        <v>83</v>
      </c>
      <c r="AC664" s="2" t="s">
        <v>168</v>
      </c>
      <c r="AD664" s="2" t="s">
        <v>3129</v>
      </c>
      <c r="AE664" s="2" t="str">
        <f>+VLOOKUP(H664,'Mapeo Ramos'!A:C,3,0)</f>
        <v>Autos Cat. 1</v>
      </c>
      <c r="AF664" t="str">
        <f>+VLOOKUP(AE664,'Mapeo Ramos'!C:D,2,0)</f>
        <v>Autos</v>
      </c>
      <c r="AG664" t="str">
        <f>+VLOOKUP(X664,'Mapeo Ramos'!I:J,2,0)</f>
        <v>MAPFRE</v>
      </c>
      <c r="AH664">
        <f t="shared" si="10"/>
        <v>1</v>
      </c>
    </row>
    <row r="665" spans="1:34" ht="12.75" customHeight="1">
      <c r="A665" s="2" t="s">
        <v>3130</v>
      </c>
      <c r="B665" s="2" t="s">
        <v>3131</v>
      </c>
      <c r="C665" s="2" t="s">
        <v>3132</v>
      </c>
      <c r="D665" s="2" t="s">
        <v>75</v>
      </c>
      <c r="E665" s="3">
        <v>46023</v>
      </c>
      <c r="F665" s="3">
        <v>46036</v>
      </c>
      <c r="G665" s="2" t="s">
        <v>3133</v>
      </c>
      <c r="H665" s="2" t="s">
        <v>2136</v>
      </c>
      <c r="I665" s="2" t="s">
        <v>119</v>
      </c>
      <c r="J665" s="4">
        <v>298.54000000000002</v>
      </c>
      <c r="K665" t="s">
        <v>74</v>
      </c>
      <c r="L665" s="4">
        <v>35.81</v>
      </c>
      <c r="M665" t="s">
        <v>74</v>
      </c>
      <c r="N665" s="4">
        <v>35.81</v>
      </c>
      <c r="O665" t="s">
        <v>74</v>
      </c>
      <c r="P665" s="4">
        <v>0</v>
      </c>
      <c r="Q665" t="s">
        <v>74</v>
      </c>
      <c r="R665" s="2" t="s">
        <v>75</v>
      </c>
      <c r="S665" s="4" t="s">
        <v>76</v>
      </c>
      <c r="T665" t="s">
        <v>74</v>
      </c>
      <c r="U665" s="2" t="s">
        <v>77</v>
      </c>
      <c r="V665" s="2" t="s">
        <v>1447</v>
      </c>
      <c r="W665" s="2" t="s">
        <v>79</v>
      </c>
      <c r="X665" s="2" t="s">
        <v>150</v>
      </c>
      <c r="Y665" s="2" t="s">
        <v>119</v>
      </c>
      <c r="Z665" s="2" t="s">
        <v>81</v>
      </c>
      <c r="AA665" s="2" t="s">
        <v>535</v>
      </c>
      <c r="AB665" s="2" t="s">
        <v>1058</v>
      </c>
      <c r="AC665" s="2" t="s">
        <v>168</v>
      </c>
      <c r="AD665" s="2" t="s">
        <v>3134</v>
      </c>
      <c r="AE665" s="2" t="str">
        <f>+VLOOKUP(H665,'Mapeo Ramos'!A:C,3,0)</f>
        <v>Autos Cat. 2</v>
      </c>
      <c r="AF665" t="str">
        <f>+VLOOKUP(AE665,'Mapeo Ramos'!C:D,2,0)</f>
        <v>Flotas</v>
      </c>
      <c r="AG665" t="str">
        <f>+VLOOKUP(X665,'Mapeo Ramos'!I:J,2,0)</f>
        <v>MAPFRE</v>
      </c>
      <c r="AH665">
        <f t="shared" si="10"/>
        <v>1</v>
      </c>
    </row>
    <row r="666" spans="1:34" ht="12.75" customHeight="1">
      <c r="A666" s="2" t="s">
        <v>3135</v>
      </c>
      <c r="B666" s="2" t="s">
        <v>3136</v>
      </c>
      <c r="C666" s="2" t="s">
        <v>3137</v>
      </c>
      <c r="D666" s="2" t="s">
        <v>75</v>
      </c>
      <c r="E666" s="3">
        <v>46023</v>
      </c>
      <c r="F666" s="3">
        <v>46031</v>
      </c>
      <c r="G666" s="2" t="s">
        <v>2769</v>
      </c>
      <c r="H666" s="2" t="s">
        <v>2136</v>
      </c>
      <c r="I666" s="2" t="s">
        <v>119</v>
      </c>
      <c r="J666" s="4">
        <v>334.84</v>
      </c>
      <c r="K666" t="s">
        <v>74</v>
      </c>
      <c r="L666" s="4">
        <v>40.19</v>
      </c>
      <c r="M666" t="s">
        <v>74</v>
      </c>
      <c r="N666" s="4">
        <v>40.19</v>
      </c>
      <c r="O666" t="s">
        <v>74</v>
      </c>
      <c r="P666" s="4">
        <v>0</v>
      </c>
      <c r="Q666" t="s">
        <v>74</v>
      </c>
      <c r="R666" s="2" t="s">
        <v>75</v>
      </c>
      <c r="S666" s="4" t="s">
        <v>76</v>
      </c>
      <c r="T666" t="s">
        <v>74</v>
      </c>
      <c r="U666" s="2" t="s">
        <v>77</v>
      </c>
      <c r="V666" s="2" t="s">
        <v>1454</v>
      </c>
      <c r="W666" s="2" t="s">
        <v>79</v>
      </c>
      <c r="X666" s="2" t="s">
        <v>150</v>
      </c>
      <c r="Y666" s="2" t="s">
        <v>119</v>
      </c>
      <c r="Z666" s="2" t="s">
        <v>81</v>
      </c>
      <c r="AA666" s="2" t="s">
        <v>82</v>
      </c>
      <c r="AB666" s="2" t="s">
        <v>83</v>
      </c>
      <c r="AC666" s="2" t="s">
        <v>59</v>
      </c>
      <c r="AD666" s="2" t="s">
        <v>2770</v>
      </c>
      <c r="AE666" s="2" t="str">
        <f>+VLOOKUP(H666,'Mapeo Ramos'!A:C,3,0)</f>
        <v>Autos Cat. 2</v>
      </c>
      <c r="AF666" t="str">
        <f>+VLOOKUP(AE666,'Mapeo Ramos'!C:D,2,0)</f>
        <v>Flotas</v>
      </c>
      <c r="AG666" t="str">
        <f>+VLOOKUP(X666,'Mapeo Ramos'!I:J,2,0)</f>
        <v>MAPFRE</v>
      </c>
      <c r="AH666">
        <f t="shared" si="10"/>
        <v>1</v>
      </c>
    </row>
    <row r="667" spans="1:34" ht="12.75" customHeight="1">
      <c r="A667" s="2" t="s">
        <v>3138</v>
      </c>
      <c r="B667" s="2" t="s">
        <v>3139</v>
      </c>
      <c r="C667" s="2" t="s">
        <v>3140</v>
      </c>
      <c r="D667" s="2" t="s">
        <v>75</v>
      </c>
      <c r="E667" s="3">
        <v>46023</v>
      </c>
      <c r="F667" s="3">
        <v>46036</v>
      </c>
      <c r="G667" s="2" t="s">
        <v>3133</v>
      </c>
      <c r="H667" s="2" t="s">
        <v>2136</v>
      </c>
      <c r="I667" s="2" t="s">
        <v>119</v>
      </c>
      <c r="J667" s="4">
        <v>281.41000000000003</v>
      </c>
      <c r="K667" t="s">
        <v>74</v>
      </c>
      <c r="L667" s="4">
        <v>33.770000000000003</v>
      </c>
      <c r="M667" t="s">
        <v>74</v>
      </c>
      <c r="N667" s="4">
        <v>33.770000000000003</v>
      </c>
      <c r="O667" t="s">
        <v>74</v>
      </c>
      <c r="P667" s="4">
        <v>0</v>
      </c>
      <c r="Q667" t="s">
        <v>74</v>
      </c>
      <c r="R667" s="2" t="s">
        <v>75</v>
      </c>
      <c r="S667" s="4" t="s">
        <v>76</v>
      </c>
      <c r="T667" t="s">
        <v>74</v>
      </c>
      <c r="U667" s="2" t="s">
        <v>77</v>
      </c>
      <c r="V667" s="2" t="s">
        <v>1447</v>
      </c>
      <c r="W667" s="2" t="s">
        <v>79</v>
      </c>
      <c r="X667" s="2" t="s">
        <v>150</v>
      </c>
      <c r="Y667" s="2" t="s">
        <v>119</v>
      </c>
      <c r="Z667" s="2" t="s">
        <v>81</v>
      </c>
      <c r="AA667" s="2" t="s">
        <v>535</v>
      </c>
      <c r="AB667" s="2" t="s">
        <v>1058</v>
      </c>
      <c r="AC667" s="2" t="s">
        <v>168</v>
      </c>
      <c r="AD667" s="2" t="s">
        <v>3134</v>
      </c>
      <c r="AE667" s="2" t="str">
        <f>+VLOOKUP(H667,'Mapeo Ramos'!A:C,3,0)</f>
        <v>Autos Cat. 2</v>
      </c>
      <c r="AF667" t="str">
        <f>+VLOOKUP(AE667,'Mapeo Ramos'!C:D,2,0)</f>
        <v>Flotas</v>
      </c>
      <c r="AG667" t="str">
        <f>+VLOOKUP(X667,'Mapeo Ramos'!I:J,2,0)</f>
        <v>MAPFRE</v>
      </c>
      <c r="AH667">
        <f t="shared" si="10"/>
        <v>1</v>
      </c>
    </row>
    <row r="668" spans="1:34" ht="12.75" customHeight="1">
      <c r="A668" s="2" t="s">
        <v>3141</v>
      </c>
      <c r="B668" s="2" t="s">
        <v>3142</v>
      </c>
      <c r="C668" s="2" t="s">
        <v>3143</v>
      </c>
      <c r="D668" s="2" t="s">
        <v>75</v>
      </c>
      <c r="E668" s="3">
        <v>46023</v>
      </c>
      <c r="F668" s="3">
        <v>46023</v>
      </c>
      <c r="G668" s="2" t="s">
        <v>3144</v>
      </c>
      <c r="H668" s="2" t="s">
        <v>2136</v>
      </c>
      <c r="I668" s="2" t="s">
        <v>119</v>
      </c>
      <c r="J668" s="4">
        <v>1282.69</v>
      </c>
      <c r="K668" t="s">
        <v>74</v>
      </c>
      <c r="L668" s="4">
        <v>153.93</v>
      </c>
      <c r="M668" t="s">
        <v>74</v>
      </c>
      <c r="N668" s="4">
        <v>153.93</v>
      </c>
      <c r="O668" t="s">
        <v>74</v>
      </c>
      <c r="P668" s="4">
        <v>0</v>
      </c>
      <c r="Q668" t="s">
        <v>74</v>
      </c>
      <c r="R668" s="2" t="s">
        <v>75</v>
      </c>
      <c r="S668" s="4" t="s">
        <v>76</v>
      </c>
      <c r="T668" t="s">
        <v>74</v>
      </c>
      <c r="U668" s="2" t="s">
        <v>77</v>
      </c>
      <c r="V668" s="2" t="s">
        <v>1575</v>
      </c>
      <c r="W668" s="2" t="s">
        <v>79</v>
      </c>
      <c r="X668" s="2" t="s">
        <v>150</v>
      </c>
      <c r="Y668" s="2" t="s">
        <v>119</v>
      </c>
      <c r="Z668" s="2" t="s">
        <v>81</v>
      </c>
      <c r="AA668" s="2" t="s">
        <v>542</v>
      </c>
      <c r="AB668" s="2" t="s">
        <v>83</v>
      </c>
      <c r="AC668" s="2" t="s">
        <v>59</v>
      </c>
      <c r="AD668" s="2" t="s">
        <v>3145</v>
      </c>
      <c r="AE668" s="2" t="str">
        <f>+VLOOKUP(H668,'Mapeo Ramos'!A:C,3,0)</f>
        <v>Autos Cat. 2</v>
      </c>
      <c r="AF668" t="str">
        <f>+VLOOKUP(AE668,'Mapeo Ramos'!C:D,2,0)</f>
        <v>Flotas</v>
      </c>
      <c r="AG668" t="str">
        <f>+VLOOKUP(X668,'Mapeo Ramos'!I:J,2,0)</f>
        <v>MAPFRE</v>
      </c>
      <c r="AH668">
        <f t="shared" si="10"/>
        <v>1</v>
      </c>
    </row>
    <row r="669" spans="1:34" ht="12.75" customHeight="1">
      <c r="A669" s="2" t="s">
        <v>3146</v>
      </c>
      <c r="B669" s="2" t="s">
        <v>3147</v>
      </c>
      <c r="C669" s="2" t="s">
        <v>3148</v>
      </c>
      <c r="D669" s="2" t="s">
        <v>75</v>
      </c>
      <c r="E669" s="3">
        <v>46023</v>
      </c>
      <c r="F669" s="3">
        <v>46023</v>
      </c>
      <c r="G669" s="2" t="s">
        <v>3144</v>
      </c>
      <c r="H669" s="2" t="s">
        <v>2136</v>
      </c>
      <c r="I669" s="2" t="s">
        <v>119</v>
      </c>
      <c r="J669" s="4">
        <v>1579.41</v>
      </c>
      <c r="K669" t="s">
        <v>74</v>
      </c>
      <c r="L669" s="4">
        <v>189.53</v>
      </c>
      <c r="M669" t="s">
        <v>74</v>
      </c>
      <c r="N669" s="4">
        <v>189.53</v>
      </c>
      <c r="O669" t="s">
        <v>74</v>
      </c>
      <c r="P669" s="4">
        <v>0</v>
      </c>
      <c r="Q669" t="s">
        <v>74</v>
      </c>
      <c r="R669" s="2" t="s">
        <v>75</v>
      </c>
      <c r="S669" s="4" t="s">
        <v>76</v>
      </c>
      <c r="T669" t="s">
        <v>74</v>
      </c>
      <c r="U669" s="2" t="s">
        <v>77</v>
      </c>
      <c r="V669" s="2" t="s">
        <v>1575</v>
      </c>
      <c r="W669" s="2" t="s">
        <v>79</v>
      </c>
      <c r="X669" s="2" t="s">
        <v>150</v>
      </c>
      <c r="Y669" s="2" t="s">
        <v>119</v>
      </c>
      <c r="Z669" s="2" t="s">
        <v>81</v>
      </c>
      <c r="AA669" s="2" t="s">
        <v>542</v>
      </c>
      <c r="AB669" s="2" t="s">
        <v>83</v>
      </c>
      <c r="AC669" s="2" t="s">
        <v>59</v>
      </c>
      <c r="AD669" s="2" t="s">
        <v>3145</v>
      </c>
      <c r="AE669" s="2" t="str">
        <f>+VLOOKUP(H669,'Mapeo Ramos'!A:C,3,0)</f>
        <v>Autos Cat. 2</v>
      </c>
      <c r="AF669" t="str">
        <f>+VLOOKUP(AE669,'Mapeo Ramos'!C:D,2,0)</f>
        <v>Flotas</v>
      </c>
      <c r="AG669" t="str">
        <f>+VLOOKUP(X669,'Mapeo Ramos'!I:J,2,0)</f>
        <v>MAPFRE</v>
      </c>
      <c r="AH669">
        <f t="shared" si="10"/>
        <v>1</v>
      </c>
    </row>
    <row r="670" spans="1:34" ht="12.75" customHeight="1">
      <c r="A670" s="2" t="s">
        <v>3149</v>
      </c>
      <c r="B670" s="2" t="s">
        <v>3150</v>
      </c>
      <c r="C670" s="2" t="s">
        <v>3151</v>
      </c>
      <c r="D670" s="2" t="s">
        <v>75</v>
      </c>
      <c r="E670" s="3">
        <v>46023</v>
      </c>
      <c r="F670" s="3">
        <v>46023</v>
      </c>
      <c r="G670" s="2" t="s">
        <v>3144</v>
      </c>
      <c r="H670" s="2" t="s">
        <v>2136</v>
      </c>
      <c r="I670" s="2" t="s">
        <v>119</v>
      </c>
      <c r="J670" s="4">
        <v>709.23</v>
      </c>
      <c r="K670" t="s">
        <v>74</v>
      </c>
      <c r="L670" s="4">
        <v>85.11</v>
      </c>
      <c r="M670" t="s">
        <v>74</v>
      </c>
      <c r="N670" s="4">
        <v>85.11</v>
      </c>
      <c r="O670" t="s">
        <v>74</v>
      </c>
      <c r="P670" s="4">
        <v>0</v>
      </c>
      <c r="Q670" t="s">
        <v>74</v>
      </c>
      <c r="R670" s="2" t="s">
        <v>75</v>
      </c>
      <c r="S670" s="4" t="s">
        <v>76</v>
      </c>
      <c r="T670" t="s">
        <v>74</v>
      </c>
      <c r="U670" s="2" t="s">
        <v>77</v>
      </c>
      <c r="V670" s="2" t="s">
        <v>1575</v>
      </c>
      <c r="W670" s="2" t="s">
        <v>79</v>
      </c>
      <c r="X670" s="2" t="s">
        <v>150</v>
      </c>
      <c r="Y670" s="2" t="s">
        <v>119</v>
      </c>
      <c r="Z670" s="2" t="s">
        <v>81</v>
      </c>
      <c r="AA670" s="2" t="s">
        <v>542</v>
      </c>
      <c r="AB670" s="2" t="s">
        <v>83</v>
      </c>
      <c r="AC670" s="2" t="s">
        <v>59</v>
      </c>
      <c r="AD670" s="2" t="s">
        <v>3145</v>
      </c>
      <c r="AE670" s="2" t="str">
        <f>+VLOOKUP(H670,'Mapeo Ramos'!A:C,3,0)</f>
        <v>Autos Cat. 2</v>
      </c>
      <c r="AF670" t="str">
        <f>+VLOOKUP(AE670,'Mapeo Ramos'!C:D,2,0)</f>
        <v>Flotas</v>
      </c>
      <c r="AG670" t="str">
        <f>+VLOOKUP(X670,'Mapeo Ramos'!I:J,2,0)</f>
        <v>MAPFRE</v>
      </c>
      <c r="AH670">
        <f t="shared" si="10"/>
        <v>1</v>
      </c>
    </row>
    <row r="671" spans="1:34" ht="12.75" customHeight="1">
      <c r="A671" s="2" t="s">
        <v>3152</v>
      </c>
      <c r="B671" s="2" t="s">
        <v>3153</v>
      </c>
      <c r="C671" s="2" t="s">
        <v>3154</v>
      </c>
      <c r="D671" s="2" t="s">
        <v>75</v>
      </c>
      <c r="E671" s="3">
        <v>46023</v>
      </c>
      <c r="F671" s="3">
        <v>46023</v>
      </c>
      <c r="G671" s="2" t="s">
        <v>3155</v>
      </c>
      <c r="H671" s="2" t="s">
        <v>2136</v>
      </c>
      <c r="I671" s="2" t="s">
        <v>119</v>
      </c>
      <c r="J671" s="4">
        <v>596.9</v>
      </c>
      <c r="K671" t="s">
        <v>74</v>
      </c>
      <c r="L671" s="4">
        <v>71.62</v>
      </c>
      <c r="M671" t="s">
        <v>74</v>
      </c>
      <c r="N671" s="4">
        <v>71.62</v>
      </c>
      <c r="O671" t="s">
        <v>74</v>
      </c>
      <c r="P671" s="4">
        <v>0</v>
      </c>
      <c r="Q671" t="s">
        <v>74</v>
      </c>
      <c r="R671" s="2" t="s">
        <v>75</v>
      </c>
      <c r="S671" s="4" t="s">
        <v>76</v>
      </c>
      <c r="T671" t="s">
        <v>74</v>
      </c>
      <c r="U671" s="2" t="s">
        <v>77</v>
      </c>
      <c r="V671" s="2" t="s">
        <v>1447</v>
      </c>
      <c r="W671" s="2" t="s">
        <v>79</v>
      </c>
      <c r="X671" s="2" t="s">
        <v>150</v>
      </c>
      <c r="Y671" s="2" t="s">
        <v>119</v>
      </c>
      <c r="Z671" s="2" t="s">
        <v>81</v>
      </c>
      <c r="AA671" s="2" t="s">
        <v>1585</v>
      </c>
      <c r="AB671" s="2" t="s">
        <v>1586</v>
      </c>
      <c r="AC671" s="2" t="s">
        <v>168</v>
      </c>
      <c r="AD671" s="2" t="s">
        <v>3156</v>
      </c>
      <c r="AE671" s="2" t="str">
        <f>+VLOOKUP(H671,'Mapeo Ramos'!A:C,3,0)</f>
        <v>Autos Cat. 2</v>
      </c>
      <c r="AF671" t="str">
        <f>+VLOOKUP(AE671,'Mapeo Ramos'!C:D,2,0)</f>
        <v>Flotas</v>
      </c>
      <c r="AG671" t="str">
        <f>+VLOOKUP(X671,'Mapeo Ramos'!I:J,2,0)</f>
        <v>MAPFRE</v>
      </c>
      <c r="AH671">
        <f t="shared" si="10"/>
        <v>1</v>
      </c>
    </row>
    <row r="672" spans="1:34" ht="12.75" customHeight="1">
      <c r="A672" s="2" t="s">
        <v>3157</v>
      </c>
      <c r="B672" s="2" t="s">
        <v>3158</v>
      </c>
      <c r="C672" s="2" t="s">
        <v>3159</v>
      </c>
      <c r="D672" s="2" t="s">
        <v>75</v>
      </c>
      <c r="E672" s="3">
        <v>46023</v>
      </c>
      <c r="F672" s="3">
        <v>46023</v>
      </c>
      <c r="G672" s="2" t="s">
        <v>3144</v>
      </c>
      <c r="H672" s="2" t="s">
        <v>2136</v>
      </c>
      <c r="I672" s="2" t="s">
        <v>119</v>
      </c>
      <c r="J672" s="4">
        <v>1198.4100000000001</v>
      </c>
      <c r="K672" t="s">
        <v>74</v>
      </c>
      <c r="L672" s="4">
        <v>143.82</v>
      </c>
      <c r="M672" t="s">
        <v>74</v>
      </c>
      <c r="N672" s="4">
        <v>143.82</v>
      </c>
      <c r="O672" t="s">
        <v>74</v>
      </c>
      <c r="P672" s="4">
        <v>0</v>
      </c>
      <c r="Q672" t="s">
        <v>74</v>
      </c>
      <c r="R672" s="2" t="s">
        <v>75</v>
      </c>
      <c r="S672" s="4" t="s">
        <v>76</v>
      </c>
      <c r="T672" t="s">
        <v>74</v>
      </c>
      <c r="U672" s="2" t="s">
        <v>77</v>
      </c>
      <c r="V672" s="2" t="s">
        <v>1575</v>
      </c>
      <c r="W672" s="2" t="s">
        <v>79</v>
      </c>
      <c r="X672" s="2" t="s">
        <v>150</v>
      </c>
      <c r="Y672" s="2" t="s">
        <v>119</v>
      </c>
      <c r="Z672" s="2" t="s">
        <v>81</v>
      </c>
      <c r="AA672" s="2" t="s">
        <v>542</v>
      </c>
      <c r="AB672" s="2" t="s">
        <v>83</v>
      </c>
      <c r="AC672" s="2" t="s">
        <v>59</v>
      </c>
      <c r="AD672" s="2" t="s">
        <v>3145</v>
      </c>
      <c r="AE672" s="2" t="str">
        <f>+VLOOKUP(H672,'Mapeo Ramos'!A:C,3,0)</f>
        <v>Autos Cat. 2</v>
      </c>
      <c r="AF672" t="str">
        <f>+VLOOKUP(AE672,'Mapeo Ramos'!C:D,2,0)</f>
        <v>Flotas</v>
      </c>
      <c r="AG672" t="str">
        <f>+VLOOKUP(X672,'Mapeo Ramos'!I:J,2,0)</f>
        <v>MAPFRE</v>
      </c>
      <c r="AH672">
        <f t="shared" si="10"/>
        <v>1</v>
      </c>
    </row>
    <row r="673" spans="1:34" ht="12.75" customHeight="1">
      <c r="A673" s="2" t="s">
        <v>3160</v>
      </c>
      <c r="B673" s="2" t="s">
        <v>3161</v>
      </c>
      <c r="C673" s="2" t="s">
        <v>3162</v>
      </c>
      <c r="D673" s="2" t="s">
        <v>75</v>
      </c>
      <c r="E673" s="3">
        <v>46023</v>
      </c>
      <c r="F673" s="3">
        <v>46023</v>
      </c>
      <c r="G673" s="2" t="s">
        <v>3144</v>
      </c>
      <c r="H673" s="2" t="s">
        <v>2136</v>
      </c>
      <c r="I673" s="2" t="s">
        <v>119</v>
      </c>
      <c r="J673" s="4">
        <v>594.22</v>
      </c>
      <c r="K673" t="s">
        <v>74</v>
      </c>
      <c r="L673" s="4">
        <v>71.319999999999993</v>
      </c>
      <c r="M673" t="s">
        <v>74</v>
      </c>
      <c r="N673" s="4">
        <v>71.319999999999993</v>
      </c>
      <c r="O673" t="s">
        <v>74</v>
      </c>
      <c r="P673" s="4">
        <v>0</v>
      </c>
      <c r="Q673" t="s">
        <v>74</v>
      </c>
      <c r="R673" s="2" t="s">
        <v>75</v>
      </c>
      <c r="S673" s="4" t="s">
        <v>76</v>
      </c>
      <c r="T673" t="s">
        <v>74</v>
      </c>
      <c r="U673" s="2" t="s">
        <v>77</v>
      </c>
      <c r="V673" s="2" t="s">
        <v>1575</v>
      </c>
      <c r="W673" s="2" t="s">
        <v>79</v>
      </c>
      <c r="X673" s="2" t="s">
        <v>150</v>
      </c>
      <c r="Y673" s="2" t="s">
        <v>119</v>
      </c>
      <c r="Z673" s="2" t="s">
        <v>81</v>
      </c>
      <c r="AA673" s="2" t="s">
        <v>542</v>
      </c>
      <c r="AB673" s="2" t="s">
        <v>83</v>
      </c>
      <c r="AC673" s="2" t="s">
        <v>59</v>
      </c>
      <c r="AD673" s="2" t="s">
        <v>3145</v>
      </c>
      <c r="AE673" s="2" t="str">
        <f>+VLOOKUP(H673,'Mapeo Ramos'!A:C,3,0)</f>
        <v>Autos Cat. 2</v>
      </c>
      <c r="AF673" t="str">
        <f>+VLOOKUP(AE673,'Mapeo Ramos'!C:D,2,0)</f>
        <v>Flotas</v>
      </c>
      <c r="AG673" t="str">
        <f>+VLOOKUP(X673,'Mapeo Ramos'!I:J,2,0)</f>
        <v>MAPFRE</v>
      </c>
      <c r="AH673">
        <f t="shared" si="10"/>
        <v>1</v>
      </c>
    </row>
    <row r="674" spans="1:34" ht="12.75" customHeight="1">
      <c r="A674" s="2" t="s">
        <v>3163</v>
      </c>
      <c r="B674" s="2" t="s">
        <v>3164</v>
      </c>
      <c r="C674" s="2" t="s">
        <v>3165</v>
      </c>
      <c r="D674" s="2" t="s">
        <v>75</v>
      </c>
      <c r="E674" s="3">
        <v>46023</v>
      </c>
      <c r="F674" s="3">
        <v>46023</v>
      </c>
      <c r="G674" s="2" t="s">
        <v>3144</v>
      </c>
      <c r="H674" s="2" t="s">
        <v>2136</v>
      </c>
      <c r="I674" s="2" t="s">
        <v>119</v>
      </c>
      <c r="J674" s="4">
        <v>1254.83</v>
      </c>
      <c r="K674" t="s">
        <v>74</v>
      </c>
      <c r="L674" s="4">
        <v>150.59</v>
      </c>
      <c r="M674" t="s">
        <v>74</v>
      </c>
      <c r="N674" s="4">
        <v>150.59</v>
      </c>
      <c r="O674" t="s">
        <v>74</v>
      </c>
      <c r="P674" s="4">
        <v>0</v>
      </c>
      <c r="Q674" t="s">
        <v>74</v>
      </c>
      <c r="R674" s="2" t="s">
        <v>75</v>
      </c>
      <c r="S674" s="4" t="s">
        <v>76</v>
      </c>
      <c r="T674" t="s">
        <v>74</v>
      </c>
      <c r="U674" s="2" t="s">
        <v>77</v>
      </c>
      <c r="V674" s="2" t="s">
        <v>1575</v>
      </c>
      <c r="W674" s="2" t="s">
        <v>79</v>
      </c>
      <c r="X674" s="2" t="s">
        <v>150</v>
      </c>
      <c r="Y674" s="2" t="s">
        <v>119</v>
      </c>
      <c r="Z674" s="2" t="s">
        <v>81</v>
      </c>
      <c r="AA674" s="2" t="s">
        <v>542</v>
      </c>
      <c r="AB674" s="2" t="s">
        <v>83</v>
      </c>
      <c r="AC674" s="2" t="s">
        <v>59</v>
      </c>
      <c r="AD674" s="2" t="s">
        <v>3145</v>
      </c>
      <c r="AE674" s="2" t="str">
        <f>+VLOOKUP(H674,'Mapeo Ramos'!A:C,3,0)</f>
        <v>Autos Cat. 2</v>
      </c>
      <c r="AF674" t="str">
        <f>+VLOOKUP(AE674,'Mapeo Ramos'!C:D,2,0)</f>
        <v>Flotas</v>
      </c>
      <c r="AG674" t="str">
        <f>+VLOOKUP(X674,'Mapeo Ramos'!I:J,2,0)</f>
        <v>MAPFRE</v>
      </c>
      <c r="AH674">
        <f t="shared" si="10"/>
        <v>1</v>
      </c>
    </row>
    <row r="675" spans="1:34" ht="12.75" customHeight="1">
      <c r="A675" s="2" t="s">
        <v>3166</v>
      </c>
      <c r="B675" s="2" t="s">
        <v>3167</v>
      </c>
      <c r="C675" s="2" t="s">
        <v>3168</v>
      </c>
      <c r="D675" s="2" t="s">
        <v>75</v>
      </c>
      <c r="E675" s="3">
        <v>46023</v>
      </c>
      <c r="F675" s="3">
        <v>46023</v>
      </c>
      <c r="G675" s="2" t="s">
        <v>3144</v>
      </c>
      <c r="H675" s="2" t="s">
        <v>2136</v>
      </c>
      <c r="I675" s="2" t="s">
        <v>119</v>
      </c>
      <c r="J675" s="4">
        <v>614.48</v>
      </c>
      <c r="K675" t="s">
        <v>74</v>
      </c>
      <c r="L675" s="4">
        <v>73.739999999999995</v>
      </c>
      <c r="M675" t="s">
        <v>74</v>
      </c>
      <c r="N675" s="4">
        <v>73.739999999999995</v>
      </c>
      <c r="O675" t="s">
        <v>74</v>
      </c>
      <c r="P675" s="4">
        <v>0</v>
      </c>
      <c r="Q675" t="s">
        <v>74</v>
      </c>
      <c r="R675" s="2" t="s">
        <v>75</v>
      </c>
      <c r="S675" s="4" t="s">
        <v>76</v>
      </c>
      <c r="T675" t="s">
        <v>74</v>
      </c>
      <c r="U675" s="2" t="s">
        <v>77</v>
      </c>
      <c r="V675" s="2" t="s">
        <v>1575</v>
      </c>
      <c r="W675" s="2" t="s">
        <v>79</v>
      </c>
      <c r="X675" s="2" t="s">
        <v>150</v>
      </c>
      <c r="Y675" s="2" t="s">
        <v>119</v>
      </c>
      <c r="Z675" s="2" t="s">
        <v>81</v>
      </c>
      <c r="AA675" s="2" t="s">
        <v>542</v>
      </c>
      <c r="AB675" s="2" t="s">
        <v>83</v>
      </c>
      <c r="AC675" s="2" t="s">
        <v>59</v>
      </c>
      <c r="AD675" s="2" t="s">
        <v>3145</v>
      </c>
      <c r="AE675" s="2" t="str">
        <f>+VLOOKUP(H675,'Mapeo Ramos'!A:C,3,0)</f>
        <v>Autos Cat. 2</v>
      </c>
      <c r="AF675" t="str">
        <f>+VLOOKUP(AE675,'Mapeo Ramos'!C:D,2,0)</f>
        <v>Flotas</v>
      </c>
      <c r="AG675" t="str">
        <f>+VLOOKUP(X675,'Mapeo Ramos'!I:J,2,0)</f>
        <v>MAPFRE</v>
      </c>
      <c r="AH675">
        <f t="shared" si="10"/>
        <v>1</v>
      </c>
    </row>
    <row r="676" spans="1:34" ht="12.75" customHeight="1">
      <c r="A676" s="2" t="s">
        <v>3169</v>
      </c>
      <c r="B676" s="2" t="s">
        <v>3170</v>
      </c>
      <c r="C676" s="2" t="s">
        <v>3171</v>
      </c>
      <c r="D676" s="2" t="s">
        <v>75</v>
      </c>
      <c r="E676" s="3">
        <v>46023</v>
      </c>
      <c r="F676" s="3">
        <v>46023</v>
      </c>
      <c r="G676" s="2" t="s">
        <v>3144</v>
      </c>
      <c r="H676" s="2" t="s">
        <v>2136</v>
      </c>
      <c r="I676" s="2" t="s">
        <v>119</v>
      </c>
      <c r="J676" s="4">
        <v>887.26</v>
      </c>
      <c r="K676" t="s">
        <v>74</v>
      </c>
      <c r="L676" s="4">
        <v>106.48</v>
      </c>
      <c r="M676" t="s">
        <v>74</v>
      </c>
      <c r="N676" s="4">
        <v>106.48</v>
      </c>
      <c r="O676" t="s">
        <v>74</v>
      </c>
      <c r="P676" s="4">
        <v>0</v>
      </c>
      <c r="Q676" t="s">
        <v>74</v>
      </c>
      <c r="R676" s="2" t="s">
        <v>75</v>
      </c>
      <c r="S676" s="4" t="s">
        <v>76</v>
      </c>
      <c r="T676" t="s">
        <v>74</v>
      </c>
      <c r="U676" s="2" t="s">
        <v>77</v>
      </c>
      <c r="V676" s="2" t="s">
        <v>1575</v>
      </c>
      <c r="W676" s="2" t="s">
        <v>79</v>
      </c>
      <c r="X676" s="2" t="s">
        <v>150</v>
      </c>
      <c r="Y676" s="2" t="s">
        <v>119</v>
      </c>
      <c r="Z676" s="2" t="s">
        <v>81</v>
      </c>
      <c r="AA676" s="2" t="s">
        <v>542</v>
      </c>
      <c r="AB676" s="2" t="s">
        <v>83</v>
      </c>
      <c r="AC676" s="2" t="s">
        <v>59</v>
      </c>
      <c r="AD676" s="2" t="s">
        <v>3145</v>
      </c>
      <c r="AE676" s="2" t="str">
        <f>+VLOOKUP(H676,'Mapeo Ramos'!A:C,3,0)</f>
        <v>Autos Cat. 2</v>
      </c>
      <c r="AF676" t="str">
        <f>+VLOOKUP(AE676,'Mapeo Ramos'!C:D,2,0)</f>
        <v>Flotas</v>
      </c>
      <c r="AG676" t="str">
        <f>+VLOOKUP(X676,'Mapeo Ramos'!I:J,2,0)</f>
        <v>MAPFRE</v>
      </c>
      <c r="AH676">
        <f t="shared" si="10"/>
        <v>1</v>
      </c>
    </row>
    <row r="677" spans="1:34" ht="12.75" customHeight="1">
      <c r="A677" s="2" t="s">
        <v>3172</v>
      </c>
      <c r="B677" s="2" t="s">
        <v>3173</v>
      </c>
      <c r="C677" s="2" t="s">
        <v>3174</v>
      </c>
      <c r="D677" s="2" t="s">
        <v>75</v>
      </c>
      <c r="E677" s="3">
        <v>46023</v>
      </c>
      <c r="F677" s="3">
        <v>46023</v>
      </c>
      <c r="G677" s="2" t="s">
        <v>3144</v>
      </c>
      <c r="H677" s="2" t="s">
        <v>2136</v>
      </c>
      <c r="I677" s="2" t="s">
        <v>119</v>
      </c>
      <c r="J677" s="4">
        <v>342.96</v>
      </c>
      <c r="K677" t="s">
        <v>74</v>
      </c>
      <c r="L677" s="4">
        <v>41.15</v>
      </c>
      <c r="M677" t="s">
        <v>74</v>
      </c>
      <c r="N677" s="4">
        <v>41.15</v>
      </c>
      <c r="O677" t="s">
        <v>74</v>
      </c>
      <c r="P677" s="4">
        <v>0</v>
      </c>
      <c r="Q677" t="s">
        <v>74</v>
      </c>
      <c r="R677" s="2" t="s">
        <v>75</v>
      </c>
      <c r="S677" s="4" t="s">
        <v>76</v>
      </c>
      <c r="T677" t="s">
        <v>74</v>
      </c>
      <c r="U677" s="2" t="s">
        <v>77</v>
      </c>
      <c r="V677" s="2" t="s">
        <v>1575</v>
      </c>
      <c r="W677" s="2" t="s">
        <v>79</v>
      </c>
      <c r="X677" s="2" t="s">
        <v>150</v>
      </c>
      <c r="Y677" s="2" t="s">
        <v>119</v>
      </c>
      <c r="Z677" s="2" t="s">
        <v>81</v>
      </c>
      <c r="AA677" s="2" t="s">
        <v>542</v>
      </c>
      <c r="AB677" s="2" t="s">
        <v>83</v>
      </c>
      <c r="AC677" s="2" t="s">
        <v>59</v>
      </c>
      <c r="AD677" s="2" t="s">
        <v>3145</v>
      </c>
      <c r="AE677" s="2" t="str">
        <f>+VLOOKUP(H677,'Mapeo Ramos'!A:C,3,0)</f>
        <v>Autos Cat. 2</v>
      </c>
      <c r="AF677" t="str">
        <f>+VLOOKUP(AE677,'Mapeo Ramos'!C:D,2,0)</f>
        <v>Flotas</v>
      </c>
      <c r="AG677" t="str">
        <f>+VLOOKUP(X677,'Mapeo Ramos'!I:J,2,0)</f>
        <v>MAPFRE</v>
      </c>
      <c r="AH677">
        <f t="shared" si="10"/>
        <v>1</v>
      </c>
    </row>
    <row r="678" spans="1:34" ht="12.75" customHeight="1">
      <c r="A678" s="2" t="s">
        <v>3175</v>
      </c>
      <c r="B678" s="2" t="s">
        <v>3176</v>
      </c>
      <c r="C678" s="2" t="s">
        <v>3177</v>
      </c>
      <c r="D678" s="2" t="s">
        <v>75</v>
      </c>
      <c r="E678" s="3">
        <v>46023</v>
      </c>
      <c r="F678" s="3">
        <v>46023</v>
      </c>
      <c r="G678" s="2" t="s">
        <v>3144</v>
      </c>
      <c r="H678" s="2" t="s">
        <v>2136</v>
      </c>
      <c r="I678" s="2" t="s">
        <v>119</v>
      </c>
      <c r="J678" s="4">
        <v>404.16</v>
      </c>
      <c r="K678" t="s">
        <v>74</v>
      </c>
      <c r="L678" s="4">
        <v>48.49</v>
      </c>
      <c r="M678" t="s">
        <v>74</v>
      </c>
      <c r="N678" s="4">
        <v>48.49</v>
      </c>
      <c r="O678" t="s">
        <v>74</v>
      </c>
      <c r="P678" s="4">
        <v>0</v>
      </c>
      <c r="Q678" t="s">
        <v>74</v>
      </c>
      <c r="R678" s="2" t="s">
        <v>75</v>
      </c>
      <c r="S678" s="4" t="s">
        <v>76</v>
      </c>
      <c r="T678" t="s">
        <v>74</v>
      </c>
      <c r="U678" s="2" t="s">
        <v>77</v>
      </c>
      <c r="V678" s="2" t="s">
        <v>1575</v>
      </c>
      <c r="W678" s="2" t="s">
        <v>79</v>
      </c>
      <c r="X678" s="2" t="s">
        <v>150</v>
      </c>
      <c r="Y678" s="2" t="s">
        <v>119</v>
      </c>
      <c r="Z678" s="2" t="s">
        <v>81</v>
      </c>
      <c r="AA678" s="2" t="s">
        <v>542</v>
      </c>
      <c r="AB678" s="2" t="s">
        <v>83</v>
      </c>
      <c r="AC678" s="2" t="s">
        <v>59</v>
      </c>
      <c r="AD678" s="2" t="s">
        <v>3145</v>
      </c>
      <c r="AE678" s="2" t="str">
        <f>+VLOOKUP(H678,'Mapeo Ramos'!A:C,3,0)</f>
        <v>Autos Cat. 2</v>
      </c>
      <c r="AF678" t="str">
        <f>+VLOOKUP(AE678,'Mapeo Ramos'!C:D,2,0)</f>
        <v>Flotas</v>
      </c>
      <c r="AG678" t="str">
        <f>+VLOOKUP(X678,'Mapeo Ramos'!I:J,2,0)</f>
        <v>MAPFRE</v>
      </c>
      <c r="AH678">
        <f t="shared" si="10"/>
        <v>1</v>
      </c>
    </row>
    <row r="679" spans="1:34" ht="12.75" customHeight="1">
      <c r="A679" s="2" t="s">
        <v>3178</v>
      </c>
      <c r="B679" s="2" t="s">
        <v>3179</v>
      </c>
      <c r="C679" s="2" t="s">
        <v>3180</v>
      </c>
      <c r="D679" s="2" t="s">
        <v>75</v>
      </c>
      <c r="E679" s="3">
        <v>46023</v>
      </c>
      <c r="F679" s="3">
        <v>46023</v>
      </c>
      <c r="G679" s="2" t="s">
        <v>3144</v>
      </c>
      <c r="H679" s="2" t="s">
        <v>2136</v>
      </c>
      <c r="I679" s="2" t="s">
        <v>119</v>
      </c>
      <c r="J679" s="4">
        <v>625.82000000000005</v>
      </c>
      <c r="K679" t="s">
        <v>74</v>
      </c>
      <c r="L679" s="4">
        <v>75.099999999999994</v>
      </c>
      <c r="M679" t="s">
        <v>74</v>
      </c>
      <c r="N679" s="4">
        <v>75.099999999999994</v>
      </c>
      <c r="O679" t="s">
        <v>74</v>
      </c>
      <c r="P679" s="4">
        <v>0</v>
      </c>
      <c r="Q679" t="s">
        <v>74</v>
      </c>
      <c r="R679" s="2" t="s">
        <v>75</v>
      </c>
      <c r="S679" s="4" t="s">
        <v>76</v>
      </c>
      <c r="T679" t="s">
        <v>74</v>
      </c>
      <c r="U679" s="2" t="s">
        <v>77</v>
      </c>
      <c r="V679" s="2" t="s">
        <v>1575</v>
      </c>
      <c r="W679" s="2" t="s">
        <v>79</v>
      </c>
      <c r="X679" s="2" t="s">
        <v>150</v>
      </c>
      <c r="Y679" s="2" t="s">
        <v>119</v>
      </c>
      <c r="Z679" s="2" t="s">
        <v>81</v>
      </c>
      <c r="AA679" s="2" t="s">
        <v>542</v>
      </c>
      <c r="AB679" s="2" t="s">
        <v>83</v>
      </c>
      <c r="AC679" s="2" t="s">
        <v>59</v>
      </c>
      <c r="AD679" s="2" t="s">
        <v>3145</v>
      </c>
      <c r="AE679" s="2" t="str">
        <f>+VLOOKUP(H679,'Mapeo Ramos'!A:C,3,0)</f>
        <v>Autos Cat. 2</v>
      </c>
      <c r="AF679" t="str">
        <f>+VLOOKUP(AE679,'Mapeo Ramos'!C:D,2,0)</f>
        <v>Flotas</v>
      </c>
      <c r="AG679" t="str">
        <f>+VLOOKUP(X679,'Mapeo Ramos'!I:J,2,0)</f>
        <v>MAPFRE</v>
      </c>
      <c r="AH679">
        <f t="shared" si="10"/>
        <v>1</v>
      </c>
    </row>
    <row r="680" spans="1:34" ht="12.75" customHeight="1">
      <c r="A680" s="2" t="s">
        <v>3181</v>
      </c>
      <c r="B680" s="2" t="s">
        <v>3182</v>
      </c>
      <c r="C680" s="2" t="s">
        <v>3183</v>
      </c>
      <c r="D680" s="2" t="s">
        <v>75</v>
      </c>
      <c r="E680" s="3">
        <v>46023</v>
      </c>
      <c r="F680" s="3">
        <v>46023</v>
      </c>
      <c r="G680" s="2" t="s">
        <v>3144</v>
      </c>
      <c r="H680" s="2" t="s">
        <v>2136</v>
      </c>
      <c r="I680" s="2" t="s">
        <v>119</v>
      </c>
      <c r="J680" s="4">
        <v>490.91</v>
      </c>
      <c r="K680" t="s">
        <v>74</v>
      </c>
      <c r="L680" s="4">
        <v>58.89</v>
      </c>
      <c r="M680" t="s">
        <v>74</v>
      </c>
      <c r="N680" s="4">
        <v>58.89</v>
      </c>
      <c r="O680" t="s">
        <v>74</v>
      </c>
      <c r="P680" s="4">
        <v>0</v>
      </c>
      <c r="Q680" t="s">
        <v>74</v>
      </c>
      <c r="R680" s="2" t="s">
        <v>75</v>
      </c>
      <c r="S680" s="4" t="s">
        <v>76</v>
      </c>
      <c r="T680" t="s">
        <v>74</v>
      </c>
      <c r="U680" s="2" t="s">
        <v>77</v>
      </c>
      <c r="V680" s="2" t="s">
        <v>1575</v>
      </c>
      <c r="W680" s="2" t="s">
        <v>79</v>
      </c>
      <c r="X680" s="2" t="s">
        <v>150</v>
      </c>
      <c r="Y680" s="2" t="s">
        <v>119</v>
      </c>
      <c r="Z680" s="2" t="s">
        <v>81</v>
      </c>
      <c r="AA680" s="2" t="s">
        <v>542</v>
      </c>
      <c r="AB680" s="2" t="s">
        <v>83</v>
      </c>
      <c r="AC680" s="2" t="s">
        <v>59</v>
      </c>
      <c r="AD680" s="2" t="s">
        <v>3145</v>
      </c>
      <c r="AE680" s="2" t="str">
        <f>+VLOOKUP(H680,'Mapeo Ramos'!A:C,3,0)</f>
        <v>Autos Cat. 2</v>
      </c>
      <c r="AF680" t="str">
        <f>+VLOOKUP(AE680,'Mapeo Ramos'!C:D,2,0)</f>
        <v>Flotas</v>
      </c>
      <c r="AG680" t="str">
        <f>+VLOOKUP(X680,'Mapeo Ramos'!I:J,2,0)</f>
        <v>MAPFRE</v>
      </c>
      <c r="AH680">
        <f t="shared" si="10"/>
        <v>1</v>
      </c>
    </row>
    <row r="681" spans="1:34" ht="12.75" customHeight="1">
      <c r="A681" s="2" t="s">
        <v>3184</v>
      </c>
      <c r="B681" s="2" t="s">
        <v>3185</v>
      </c>
      <c r="C681" s="2" t="s">
        <v>3186</v>
      </c>
      <c r="D681" s="2" t="s">
        <v>75</v>
      </c>
      <c r="E681" s="3">
        <v>46023</v>
      </c>
      <c r="F681" s="3">
        <v>46023</v>
      </c>
      <c r="G681" s="2" t="s">
        <v>3144</v>
      </c>
      <c r="H681" s="2" t="s">
        <v>2136</v>
      </c>
      <c r="I681" s="2" t="s">
        <v>119</v>
      </c>
      <c r="J681" s="4">
        <v>448.45</v>
      </c>
      <c r="K681" t="s">
        <v>74</v>
      </c>
      <c r="L681" s="4">
        <v>53.81</v>
      </c>
      <c r="M681" t="s">
        <v>74</v>
      </c>
      <c r="N681" s="4">
        <v>53.81</v>
      </c>
      <c r="O681" t="s">
        <v>74</v>
      </c>
      <c r="P681" s="4">
        <v>0</v>
      </c>
      <c r="Q681" t="s">
        <v>74</v>
      </c>
      <c r="R681" s="2" t="s">
        <v>75</v>
      </c>
      <c r="S681" s="4" t="s">
        <v>76</v>
      </c>
      <c r="T681" t="s">
        <v>74</v>
      </c>
      <c r="U681" s="2" t="s">
        <v>77</v>
      </c>
      <c r="V681" s="2" t="s">
        <v>1575</v>
      </c>
      <c r="W681" s="2" t="s">
        <v>79</v>
      </c>
      <c r="X681" s="2" t="s">
        <v>150</v>
      </c>
      <c r="Y681" s="2" t="s">
        <v>119</v>
      </c>
      <c r="Z681" s="2" t="s">
        <v>81</v>
      </c>
      <c r="AA681" s="2" t="s">
        <v>542</v>
      </c>
      <c r="AB681" s="2" t="s">
        <v>83</v>
      </c>
      <c r="AC681" s="2" t="s">
        <v>59</v>
      </c>
      <c r="AD681" s="2" t="s">
        <v>3145</v>
      </c>
      <c r="AE681" s="2" t="str">
        <f>+VLOOKUP(H681,'Mapeo Ramos'!A:C,3,0)</f>
        <v>Autos Cat. 2</v>
      </c>
      <c r="AF681" t="str">
        <f>+VLOOKUP(AE681,'Mapeo Ramos'!C:D,2,0)</f>
        <v>Flotas</v>
      </c>
      <c r="AG681" t="str">
        <f>+VLOOKUP(X681,'Mapeo Ramos'!I:J,2,0)</f>
        <v>MAPFRE</v>
      </c>
      <c r="AH681">
        <f t="shared" si="10"/>
        <v>1</v>
      </c>
    </row>
    <row r="682" spans="1:34" ht="12.75" customHeight="1">
      <c r="A682" s="2" t="s">
        <v>3187</v>
      </c>
      <c r="B682" s="2" t="s">
        <v>3188</v>
      </c>
      <c r="C682" s="2" t="s">
        <v>3189</v>
      </c>
      <c r="D682" s="2" t="s">
        <v>75</v>
      </c>
      <c r="E682" s="3">
        <v>46023</v>
      </c>
      <c r="F682" s="3">
        <v>46023</v>
      </c>
      <c r="G682" s="2" t="s">
        <v>3190</v>
      </c>
      <c r="H682" s="2" t="s">
        <v>2136</v>
      </c>
      <c r="I682" s="2" t="s">
        <v>119</v>
      </c>
      <c r="J682" s="4">
        <v>406.98</v>
      </c>
      <c r="K682" t="s">
        <v>74</v>
      </c>
      <c r="L682" s="4">
        <v>48.83</v>
      </c>
      <c r="M682" t="s">
        <v>74</v>
      </c>
      <c r="N682" s="4">
        <v>48.83</v>
      </c>
      <c r="O682" t="s">
        <v>74</v>
      </c>
      <c r="P682" s="4">
        <v>0</v>
      </c>
      <c r="Q682" t="s">
        <v>74</v>
      </c>
      <c r="R682" s="2" t="s">
        <v>75</v>
      </c>
      <c r="S682" s="4" t="s">
        <v>76</v>
      </c>
      <c r="T682" t="s">
        <v>74</v>
      </c>
      <c r="U682" s="2" t="s">
        <v>77</v>
      </c>
      <c r="V682" s="2" t="s">
        <v>1575</v>
      </c>
      <c r="W682" s="2" t="s">
        <v>79</v>
      </c>
      <c r="X682" s="2" t="s">
        <v>150</v>
      </c>
      <c r="Y682" s="2" t="s">
        <v>119</v>
      </c>
      <c r="Z682" s="2" t="s">
        <v>81</v>
      </c>
      <c r="AA682" s="2" t="s">
        <v>622</v>
      </c>
      <c r="AB682" s="2" t="s">
        <v>623</v>
      </c>
      <c r="AC682" s="2" t="s">
        <v>59</v>
      </c>
      <c r="AD682" s="2" t="s">
        <v>3191</v>
      </c>
      <c r="AE682" s="2" t="str">
        <f>+VLOOKUP(H682,'Mapeo Ramos'!A:C,3,0)</f>
        <v>Autos Cat. 2</v>
      </c>
      <c r="AF682" t="str">
        <f>+VLOOKUP(AE682,'Mapeo Ramos'!C:D,2,0)</f>
        <v>Flotas</v>
      </c>
      <c r="AG682" t="str">
        <f>+VLOOKUP(X682,'Mapeo Ramos'!I:J,2,0)</f>
        <v>MAPFRE</v>
      </c>
      <c r="AH682">
        <f t="shared" si="10"/>
        <v>1</v>
      </c>
    </row>
    <row r="683" spans="1:34" ht="12.75" customHeight="1">
      <c r="A683" s="2" t="s">
        <v>3192</v>
      </c>
      <c r="B683" s="2" t="s">
        <v>3193</v>
      </c>
      <c r="C683" s="2" t="s">
        <v>3194</v>
      </c>
      <c r="D683" s="2" t="s">
        <v>75</v>
      </c>
      <c r="E683" s="3">
        <v>46023</v>
      </c>
      <c r="F683" s="3">
        <v>46039</v>
      </c>
      <c r="G683" s="2" t="s">
        <v>3195</v>
      </c>
      <c r="H683" s="2" t="s">
        <v>2136</v>
      </c>
      <c r="I683" s="2" t="s">
        <v>119</v>
      </c>
      <c r="J683" s="4">
        <v>492.17</v>
      </c>
      <c r="K683" t="s">
        <v>74</v>
      </c>
      <c r="L683" s="4">
        <v>59.06</v>
      </c>
      <c r="M683" t="s">
        <v>74</v>
      </c>
      <c r="N683" s="4">
        <v>59.06</v>
      </c>
      <c r="O683" t="s">
        <v>74</v>
      </c>
      <c r="P683" s="4">
        <v>0</v>
      </c>
      <c r="Q683" t="s">
        <v>74</v>
      </c>
      <c r="R683" s="2" t="s">
        <v>75</v>
      </c>
      <c r="S683" s="4" t="s">
        <v>76</v>
      </c>
      <c r="T683" t="s">
        <v>74</v>
      </c>
      <c r="U683" s="2" t="s">
        <v>77</v>
      </c>
      <c r="V683" s="2" t="s">
        <v>1447</v>
      </c>
      <c r="W683" s="2" t="s">
        <v>79</v>
      </c>
      <c r="X683" s="2" t="s">
        <v>150</v>
      </c>
      <c r="Y683" s="2" t="s">
        <v>119</v>
      </c>
      <c r="Z683" s="2" t="s">
        <v>81</v>
      </c>
      <c r="AA683" s="2" t="s">
        <v>223</v>
      </c>
      <c r="AB683" s="2" t="s">
        <v>83</v>
      </c>
      <c r="AC683" s="2" t="s">
        <v>168</v>
      </c>
      <c r="AD683" s="2" t="s">
        <v>3196</v>
      </c>
      <c r="AE683" s="2" t="str">
        <f>+VLOOKUP(H683,'Mapeo Ramos'!A:C,3,0)</f>
        <v>Autos Cat. 2</v>
      </c>
      <c r="AF683" t="str">
        <f>+VLOOKUP(AE683,'Mapeo Ramos'!C:D,2,0)</f>
        <v>Flotas</v>
      </c>
      <c r="AG683" t="str">
        <f>+VLOOKUP(X683,'Mapeo Ramos'!I:J,2,0)</f>
        <v>MAPFRE</v>
      </c>
      <c r="AH683">
        <f t="shared" si="10"/>
        <v>1</v>
      </c>
    </row>
    <row r="684" spans="1:34" ht="12.75" customHeight="1">
      <c r="A684" s="2" t="s">
        <v>3197</v>
      </c>
      <c r="B684" s="2" t="s">
        <v>3198</v>
      </c>
      <c r="C684" s="2" t="s">
        <v>3199</v>
      </c>
      <c r="D684" s="2" t="s">
        <v>75</v>
      </c>
      <c r="E684" s="3">
        <v>46023</v>
      </c>
      <c r="F684" s="3">
        <v>46037</v>
      </c>
      <c r="G684" s="2" t="s">
        <v>3200</v>
      </c>
      <c r="H684" s="2" t="s">
        <v>229</v>
      </c>
      <c r="I684" s="2" t="s">
        <v>119</v>
      </c>
      <c r="J684" s="4">
        <v>366.1</v>
      </c>
      <c r="K684" t="s">
        <v>74</v>
      </c>
      <c r="L684" s="4">
        <v>43.95</v>
      </c>
      <c r="M684" t="s">
        <v>74</v>
      </c>
      <c r="N684" s="4">
        <v>43.95</v>
      </c>
      <c r="O684" t="s">
        <v>74</v>
      </c>
      <c r="P684" s="4">
        <v>0</v>
      </c>
      <c r="Q684" t="s">
        <v>74</v>
      </c>
      <c r="R684" s="2" t="s">
        <v>75</v>
      </c>
      <c r="S684" s="4" t="s">
        <v>76</v>
      </c>
      <c r="T684" t="s">
        <v>74</v>
      </c>
      <c r="U684" s="2" t="s">
        <v>77</v>
      </c>
      <c r="V684" s="2" t="s">
        <v>1447</v>
      </c>
      <c r="W684" s="2" t="s">
        <v>79</v>
      </c>
      <c r="X684" s="2" t="s">
        <v>150</v>
      </c>
      <c r="Y684" s="2" t="s">
        <v>119</v>
      </c>
      <c r="Z684" s="2" t="s">
        <v>81</v>
      </c>
      <c r="AA684" s="2" t="s">
        <v>1153</v>
      </c>
      <c r="AB684" s="2" t="s">
        <v>1131</v>
      </c>
      <c r="AC684" s="2" t="s">
        <v>168</v>
      </c>
      <c r="AD684" s="2" t="s">
        <v>3201</v>
      </c>
      <c r="AE684" s="2" t="str">
        <f>+VLOOKUP(H684,'Mapeo Ramos'!A:C,3,0)</f>
        <v>Autos Cat. 1</v>
      </c>
      <c r="AF684" t="str">
        <f>+VLOOKUP(AE684,'Mapeo Ramos'!C:D,2,0)</f>
        <v>Autos</v>
      </c>
      <c r="AG684" t="str">
        <f>+VLOOKUP(X684,'Mapeo Ramos'!I:J,2,0)</f>
        <v>MAPFRE</v>
      </c>
      <c r="AH684">
        <f t="shared" si="10"/>
        <v>1</v>
      </c>
    </row>
    <row r="685" spans="1:34" ht="12.75" customHeight="1">
      <c r="A685" s="2" t="s">
        <v>3202</v>
      </c>
      <c r="B685" s="2" t="s">
        <v>3203</v>
      </c>
      <c r="C685" s="2" t="s">
        <v>3204</v>
      </c>
      <c r="D685" s="2" t="s">
        <v>75</v>
      </c>
      <c r="E685" s="3">
        <v>46023</v>
      </c>
      <c r="F685" s="3">
        <v>46045</v>
      </c>
      <c r="G685" s="2" t="s">
        <v>3205</v>
      </c>
      <c r="H685" s="2" t="s">
        <v>229</v>
      </c>
      <c r="I685" s="2" t="s">
        <v>119</v>
      </c>
      <c r="J685" s="4">
        <v>359.08</v>
      </c>
      <c r="K685" t="s">
        <v>74</v>
      </c>
      <c r="L685" s="4">
        <v>43.1</v>
      </c>
      <c r="M685" t="s">
        <v>74</v>
      </c>
      <c r="N685" s="4">
        <v>43.1</v>
      </c>
      <c r="O685" t="s">
        <v>74</v>
      </c>
      <c r="P685" s="4">
        <v>0</v>
      </c>
      <c r="Q685" t="s">
        <v>74</v>
      </c>
      <c r="R685" s="2" t="s">
        <v>75</v>
      </c>
      <c r="S685" s="4" t="s">
        <v>76</v>
      </c>
      <c r="T685" t="s">
        <v>74</v>
      </c>
      <c r="U685" s="2" t="s">
        <v>77</v>
      </c>
      <c r="V685" s="2" t="s">
        <v>1447</v>
      </c>
      <c r="W685" s="2" t="s">
        <v>79</v>
      </c>
      <c r="X685" s="2" t="s">
        <v>150</v>
      </c>
      <c r="Y685" s="2" t="s">
        <v>119</v>
      </c>
      <c r="Z685" s="2" t="s">
        <v>81</v>
      </c>
      <c r="AA685" s="2" t="s">
        <v>1700</v>
      </c>
      <c r="AB685" s="2" t="s">
        <v>1701</v>
      </c>
      <c r="AC685" s="2" t="s">
        <v>168</v>
      </c>
      <c r="AD685" s="2" t="s">
        <v>3206</v>
      </c>
      <c r="AE685" s="2" t="str">
        <f>+VLOOKUP(H685,'Mapeo Ramos'!A:C,3,0)</f>
        <v>Autos Cat. 1</v>
      </c>
      <c r="AF685" t="str">
        <f>+VLOOKUP(AE685,'Mapeo Ramos'!C:D,2,0)</f>
        <v>Autos</v>
      </c>
      <c r="AG685" t="str">
        <f>+VLOOKUP(X685,'Mapeo Ramos'!I:J,2,0)</f>
        <v>MAPFRE</v>
      </c>
      <c r="AH685">
        <f t="shared" si="10"/>
        <v>1</v>
      </c>
    </row>
    <row r="686" spans="1:34" ht="12.75" customHeight="1">
      <c r="A686" s="2" t="s">
        <v>3207</v>
      </c>
      <c r="B686" s="2" t="s">
        <v>3208</v>
      </c>
      <c r="C686" s="2" t="s">
        <v>3209</v>
      </c>
      <c r="D686" s="2" t="s">
        <v>75</v>
      </c>
      <c r="E686" s="3">
        <v>46023</v>
      </c>
      <c r="F686" s="3">
        <v>46037</v>
      </c>
      <c r="G686" s="2" t="s">
        <v>3210</v>
      </c>
      <c r="H686" s="2" t="s">
        <v>229</v>
      </c>
      <c r="I686" s="2" t="s">
        <v>119</v>
      </c>
      <c r="J686" s="4">
        <v>389.64</v>
      </c>
      <c r="K686" t="s">
        <v>74</v>
      </c>
      <c r="L686" s="4">
        <v>46.76</v>
      </c>
      <c r="M686" t="s">
        <v>74</v>
      </c>
      <c r="N686" s="4">
        <v>46.76</v>
      </c>
      <c r="O686" t="s">
        <v>74</v>
      </c>
      <c r="P686" s="4">
        <v>0</v>
      </c>
      <c r="Q686" t="s">
        <v>74</v>
      </c>
      <c r="R686" s="2" t="s">
        <v>75</v>
      </c>
      <c r="S686" s="4" t="s">
        <v>76</v>
      </c>
      <c r="T686" t="s">
        <v>74</v>
      </c>
      <c r="U686" s="2" t="s">
        <v>77</v>
      </c>
      <c r="V686" s="2" t="s">
        <v>1447</v>
      </c>
      <c r="W686" s="2" t="s">
        <v>79</v>
      </c>
      <c r="X686" s="2" t="s">
        <v>150</v>
      </c>
      <c r="Y686" s="2" t="s">
        <v>119</v>
      </c>
      <c r="Z686" s="2" t="s">
        <v>81</v>
      </c>
      <c r="AA686" s="2" t="s">
        <v>350</v>
      </c>
      <c r="AB686" s="2" t="s">
        <v>351</v>
      </c>
      <c r="AC686" s="2" t="s">
        <v>168</v>
      </c>
      <c r="AD686" s="2" t="s">
        <v>3211</v>
      </c>
      <c r="AE686" s="2" t="str">
        <f>+VLOOKUP(H686,'Mapeo Ramos'!A:C,3,0)</f>
        <v>Autos Cat. 1</v>
      </c>
      <c r="AF686" t="str">
        <f>+VLOOKUP(AE686,'Mapeo Ramos'!C:D,2,0)</f>
        <v>Autos</v>
      </c>
      <c r="AG686" t="str">
        <f>+VLOOKUP(X686,'Mapeo Ramos'!I:J,2,0)</f>
        <v>MAPFRE</v>
      </c>
      <c r="AH686">
        <f t="shared" si="10"/>
        <v>1</v>
      </c>
    </row>
    <row r="687" spans="1:34" ht="12.75" customHeight="1">
      <c r="A687" s="2" t="s">
        <v>3212</v>
      </c>
      <c r="B687" s="2" t="s">
        <v>3213</v>
      </c>
      <c r="C687" s="2" t="s">
        <v>3214</v>
      </c>
      <c r="D687" s="2" t="s">
        <v>75</v>
      </c>
      <c r="E687" s="3">
        <v>46023</v>
      </c>
      <c r="F687" s="3">
        <v>46052</v>
      </c>
      <c r="G687" s="2" t="s">
        <v>2969</v>
      </c>
      <c r="H687" s="2" t="s">
        <v>229</v>
      </c>
      <c r="I687" s="2" t="s">
        <v>119</v>
      </c>
      <c r="J687" s="4">
        <v>447.79</v>
      </c>
      <c r="K687" t="s">
        <v>74</v>
      </c>
      <c r="L687" s="4">
        <v>53.73</v>
      </c>
      <c r="M687" t="s">
        <v>74</v>
      </c>
      <c r="N687" s="4">
        <v>53.73</v>
      </c>
      <c r="O687" t="s">
        <v>74</v>
      </c>
      <c r="P687" s="4">
        <v>0</v>
      </c>
      <c r="Q687" t="s">
        <v>74</v>
      </c>
      <c r="R687" s="2" t="s">
        <v>75</v>
      </c>
      <c r="S687" s="4" t="s">
        <v>76</v>
      </c>
      <c r="T687" t="s">
        <v>74</v>
      </c>
      <c r="U687" s="2" t="s">
        <v>77</v>
      </c>
      <c r="V687" s="2" t="s">
        <v>1447</v>
      </c>
      <c r="W687" s="2" t="s">
        <v>79</v>
      </c>
      <c r="X687" s="2" t="s">
        <v>150</v>
      </c>
      <c r="Y687" s="2" t="s">
        <v>119</v>
      </c>
      <c r="Z687" s="2" t="s">
        <v>81</v>
      </c>
      <c r="AA687" s="2" t="s">
        <v>554</v>
      </c>
      <c r="AB687" s="2" t="s">
        <v>2970</v>
      </c>
      <c r="AC687" s="2" t="s">
        <v>168</v>
      </c>
      <c r="AD687" s="2" t="s">
        <v>2971</v>
      </c>
      <c r="AE687" s="2" t="str">
        <f>+VLOOKUP(H687,'Mapeo Ramos'!A:C,3,0)</f>
        <v>Autos Cat. 1</v>
      </c>
      <c r="AF687" t="str">
        <f>+VLOOKUP(AE687,'Mapeo Ramos'!C:D,2,0)</f>
        <v>Autos</v>
      </c>
      <c r="AG687" t="str">
        <f>+VLOOKUP(X687,'Mapeo Ramos'!I:J,2,0)</f>
        <v>MAPFRE</v>
      </c>
      <c r="AH687">
        <f t="shared" si="10"/>
        <v>1</v>
      </c>
    </row>
    <row r="688" spans="1:34" ht="12.75" customHeight="1">
      <c r="A688" s="2" t="s">
        <v>3215</v>
      </c>
      <c r="B688" s="2" t="s">
        <v>3216</v>
      </c>
      <c r="C688" s="2" t="s">
        <v>3217</v>
      </c>
      <c r="D688" s="2" t="s">
        <v>75</v>
      </c>
      <c r="E688" s="3">
        <v>46023</v>
      </c>
      <c r="F688" s="3">
        <v>46023</v>
      </c>
      <c r="G688" s="2" t="s">
        <v>3218</v>
      </c>
      <c r="H688" s="2" t="s">
        <v>229</v>
      </c>
      <c r="I688" s="2" t="s">
        <v>119</v>
      </c>
      <c r="J688" s="4">
        <v>371.96</v>
      </c>
      <c r="K688" t="s">
        <v>74</v>
      </c>
      <c r="L688" s="4">
        <v>44.63</v>
      </c>
      <c r="M688" t="s">
        <v>74</v>
      </c>
      <c r="N688" s="4">
        <v>44.63</v>
      </c>
      <c r="O688" t="s">
        <v>74</v>
      </c>
      <c r="P688" s="4">
        <v>0</v>
      </c>
      <c r="Q688" t="s">
        <v>74</v>
      </c>
      <c r="R688" s="2" t="s">
        <v>75</v>
      </c>
      <c r="S688" s="4" t="s">
        <v>76</v>
      </c>
      <c r="T688" t="s">
        <v>74</v>
      </c>
      <c r="U688" s="2" t="s">
        <v>77</v>
      </c>
      <c r="V688" s="2" t="s">
        <v>1454</v>
      </c>
      <c r="W688" s="2" t="s">
        <v>79</v>
      </c>
      <c r="X688" s="2" t="s">
        <v>150</v>
      </c>
      <c r="Y688" s="2" t="s">
        <v>119</v>
      </c>
      <c r="Z688" s="2" t="s">
        <v>81</v>
      </c>
      <c r="AA688" s="2" t="s">
        <v>905</v>
      </c>
      <c r="AB688" s="2" t="s">
        <v>83</v>
      </c>
      <c r="AC688" s="2" t="s">
        <v>168</v>
      </c>
      <c r="AD688" s="2" t="s">
        <v>3219</v>
      </c>
      <c r="AE688" s="2" t="str">
        <f>+VLOOKUP(H688,'Mapeo Ramos'!A:C,3,0)</f>
        <v>Autos Cat. 1</v>
      </c>
      <c r="AF688" t="str">
        <f>+VLOOKUP(AE688,'Mapeo Ramos'!C:D,2,0)</f>
        <v>Autos</v>
      </c>
      <c r="AG688" t="str">
        <f>+VLOOKUP(X688,'Mapeo Ramos'!I:J,2,0)</f>
        <v>MAPFRE</v>
      </c>
      <c r="AH688">
        <f t="shared" si="10"/>
        <v>1</v>
      </c>
    </row>
    <row r="689" spans="1:34" ht="12.75" customHeight="1">
      <c r="A689" s="2" t="s">
        <v>3220</v>
      </c>
      <c r="B689" s="2" t="s">
        <v>3221</v>
      </c>
      <c r="C689" s="2" t="s">
        <v>3222</v>
      </c>
      <c r="D689" s="2" t="s">
        <v>75</v>
      </c>
      <c r="E689" s="3">
        <v>46023</v>
      </c>
      <c r="F689" s="3">
        <v>46050</v>
      </c>
      <c r="G689" s="2" t="s">
        <v>3223</v>
      </c>
      <c r="H689" s="2" t="s">
        <v>229</v>
      </c>
      <c r="I689" s="2" t="s">
        <v>119</v>
      </c>
      <c r="J689" s="4">
        <v>381.53</v>
      </c>
      <c r="K689" t="s">
        <v>74</v>
      </c>
      <c r="L689" s="4">
        <v>45.78</v>
      </c>
      <c r="M689" t="s">
        <v>74</v>
      </c>
      <c r="N689" s="4">
        <v>45.78</v>
      </c>
      <c r="O689" t="s">
        <v>74</v>
      </c>
      <c r="P689" s="4">
        <v>0</v>
      </c>
      <c r="Q689" t="s">
        <v>74</v>
      </c>
      <c r="R689" s="2" t="s">
        <v>75</v>
      </c>
      <c r="S689" s="4" t="s">
        <v>76</v>
      </c>
      <c r="T689" t="s">
        <v>74</v>
      </c>
      <c r="U689" s="2" t="s">
        <v>77</v>
      </c>
      <c r="V689" s="2" t="s">
        <v>1447</v>
      </c>
      <c r="W689" s="2" t="s">
        <v>79</v>
      </c>
      <c r="X689" s="2" t="s">
        <v>150</v>
      </c>
      <c r="Y689" s="2" t="s">
        <v>119</v>
      </c>
      <c r="Z689" s="2" t="s">
        <v>81</v>
      </c>
      <c r="AA689" s="2" t="s">
        <v>3224</v>
      </c>
      <c r="AB689" s="2" t="s">
        <v>3225</v>
      </c>
      <c r="AC689" s="2" t="s">
        <v>168</v>
      </c>
      <c r="AD689" s="2" t="s">
        <v>3226</v>
      </c>
      <c r="AE689" s="2" t="str">
        <f>+VLOOKUP(H689,'Mapeo Ramos'!A:C,3,0)</f>
        <v>Autos Cat. 1</v>
      </c>
      <c r="AF689" t="str">
        <f>+VLOOKUP(AE689,'Mapeo Ramos'!C:D,2,0)</f>
        <v>Autos</v>
      </c>
      <c r="AG689" t="str">
        <f>+VLOOKUP(X689,'Mapeo Ramos'!I:J,2,0)</f>
        <v>MAPFRE</v>
      </c>
      <c r="AH689">
        <f t="shared" si="10"/>
        <v>1</v>
      </c>
    </row>
    <row r="690" spans="1:34" ht="12.75" customHeight="1">
      <c r="A690" s="2" t="s">
        <v>3227</v>
      </c>
      <c r="B690" s="2" t="s">
        <v>3228</v>
      </c>
      <c r="C690" s="2" t="s">
        <v>3229</v>
      </c>
      <c r="D690" s="2" t="s">
        <v>75</v>
      </c>
      <c r="E690" s="3">
        <v>46023</v>
      </c>
      <c r="F690" s="3">
        <v>46023</v>
      </c>
      <c r="G690" s="2" t="s">
        <v>3230</v>
      </c>
      <c r="H690" s="2" t="s">
        <v>229</v>
      </c>
      <c r="I690" s="2" t="s">
        <v>119</v>
      </c>
      <c r="J690" s="4">
        <v>1025.27</v>
      </c>
      <c r="K690" t="s">
        <v>74</v>
      </c>
      <c r="L690" s="4">
        <v>123.03</v>
      </c>
      <c r="M690" t="s">
        <v>74</v>
      </c>
      <c r="N690" s="4">
        <v>123.03</v>
      </c>
      <c r="O690" t="s">
        <v>74</v>
      </c>
      <c r="P690" s="4">
        <v>0</v>
      </c>
      <c r="Q690" t="s">
        <v>74</v>
      </c>
      <c r="R690" s="2" t="s">
        <v>75</v>
      </c>
      <c r="S690" s="4" t="s">
        <v>76</v>
      </c>
      <c r="T690" t="s">
        <v>74</v>
      </c>
      <c r="U690" s="2" t="s">
        <v>77</v>
      </c>
      <c r="V690" s="2" t="s">
        <v>1447</v>
      </c>
      <c r="W690" s="2" t="s">
        <v>79</v>
      </c>
      <c r="X690" s="2" t="s">
        <v>150</v>
      </c>
      <c r="Y690" s="2" t="s">
        <v>119</v>
      </c>
      <c r="Z690" s="2" t="s">
        <v>81</v>
      </c>
      <c r="AA690" s="2" t="s">
        <v>1521</v>
      </c>
      <c r="AB690" s="2" t="s">
        <v>101</v>
      </c>
      <c r="AC690" s="2" t="s">
        <v>168</v>
      </c>
      <c r="AD690" s="2" t="s">
        <v>3231</v>
      </c>
      <c r="AE690" s="2" t="str">
        <f>+VLOOKUP(H690,'Mapeo Ramos'!A:C,3,0)</f>
        <v>Autos Cat. 1</v>
      </c>
      <c r="AF690" t="str">
        <f>+VLOOKUP(AE690,'Mapeo Ramos'!C:D,2,0)</f>
        <v>Autos</v>
      </c>
      <c r="AG690" t="str">
        <f>+VLOOKUP(X690,'Mapeo Ramos'!I:J,2,0)</f>
        <v>MAPFRE</v>
      </c>
      <c r="AH690">
        <f t="shared" si="10"/>
        <v>1</v>
      </c>
    </row>
    <row r="691" spans="1:34" ht="12.75" customHeight="1">
      <c r="A691" s="2" t="s">
        <v>3232</v>
      </c>
      <c r="B691" s="2" t="s">
        <v>3233</v>
      </c>
      <c r="C691" s="2" t="s">
        <v>3234</v>
      </c>
      <c r="D691" s="2" t="s">
        <v>75</v>
      </c>
      <c r="E691" s="3">
        <v>46023</v>
      </c>
      <c r="F691" s="3">
        <v>46053</v>
      </c>
      <c r="G691" s="2" t="s">
        <v>3235</v>
      </c>
      <c r="H691" s="2" t="s">
        <v>229</v>
      </c>
      <c r="I691" s="2" t="s">
        <v>119</v>
      </c>
      <c r="J691" s="4">
        <v>517.49</v>
      </c>
      <c r="K691" t="s">
        <v>74</v>
      </c>
      <c r="L691" s="4">
        <v>62.1</v>
      </c>
      <c r="M691" t="s">
        <v>74</v>
      </c>
      <c r="N691" s="4">
        <v>62.1</v>
      </c>
      <c r="O691" t="s">
        <v>74</v>
      </c>
      <c r="P691" s="4">
        <v>0</v>
      </c>
      <c r="Q691" t="s">
        <v>74</v>
      </c>
      <c r="R691" s="2" t="s">
        <v>75</v>
      </c>
      <c r="S691" s="4" t="s">
        <v>76</v>
      </c>
      <c r="T691" t="s">
        <v>74</v>
      </c>
      <c r="U691" s="2" t="s">
        <v>77</v>
      </c>
      <c r="V691" s="2" t="s">
        <v>1447</v>
      </c>
      <c r="W691" s="2" t="s">
        <v>79</v>
      </c>
      <c r="X691" s="2" t="s">
        <v>150</v>
      </c>
      <c r="Y691" s="2" t="s">
        <v>119</v>
      </c>
      <c r="Z691" s="2" t="s">
        <v>81</v>
      </c>
      <c r="AA691" s="2" t="s">
        <v>542</v>
      </c>
      <c r="AB691" s="2" t="s">
        <v>3236</v>
      </c>
      <c r="AC691" s="2" t="s">
        <v>168</v>
      </c>
      <c r="AD691" s="2" t="s">
        <v>3237</v>
      </c>
      <c r="AE691" s="2" t="str">
        <f>+VLOOKUP(H691,'Mapeo Ramos'!A:C,3,0)</f>
        <v>Autos Cat. 1</v>
      </c>
      <c r="AF691" t="str">
        <f>+VLOOKUP(AE691,'Mapeo Ramos'!C:D,2,0)</f>
        <v>Autos</v>
      </c>
      <c r="AG691" t="str">
        <f>+VLOOKUP(X691,'Mapeo Ramos'!I:J,2,0)</f>
        <v>MAPFRE</v>
      </c>
      <c r="AH691">
        <f t="shared" si="10"/>
        <v>1</v>
      </c>
    </row>
    <row r="692" spans="1:34" ht="12.75" customHeight="1">
      <c r="A692" s="2" t="s">
        <v>3238</v>
      </c>
      <c r="B692" s="2" t="s">
        <v>3239</v>
      </c>
      <c r="C692" s="2" t="s">
        <v>3240</v>
      </c>
      <c r="D692" s="2" t="s">
        <v>75</v>
      </c>
      <c r="E692" s="3">
        <v>46023</v>
      </c>
      <c r="F692" s="3">
        <v>46023</v>
      </c>
      <c r="G692" s="2" t="s">
        <v>3241</v>
      </c>
      <c r="H692" s="2" t="s">
        <v>229</v>
      </c>
      <c r="I692" s="2" t="s">
        <v>119</v>
      </c>
      <c r="J692" s="4">
        <v>669.26</v>
      </c>
      <c r="K692" t="s">
        <v>74</v>
      </c>
      <c r="L692" s="4">
        <v>80.31</v>
      </c>
      <c r="M692" t="s">
        <v>74</v>
      </c>
      <c r="N692" s="4">
        <v>80.31</v>
      </c>
      <c r="O692" t="s">
        <v>74</v>
      </c>
      <c r="P692" s="4">
        <v>0</v>
      </c>
      <c r="Q692" t="s">
        <v>74</v>
      </c>
      <c r="R692" s="2" t="s">
        <v>75</v>
      </c>
      <c r="S692" s="4" t="s">
        <v>76</v>
      </c>
      <c r="T692" t="s">
        <v>74</v>
      </c>
      <c r="U692" s="2" t="s">
        <v>77</v>
      </c>
      <c r="V692" s="2" t="s">
        <v>1447</v>
      </c>
      <c r="W692" s="2" t="s">
        <v>79</v>
      </c>
      <c r="X692" s="2" t="s">
        <v>150</v>
      </c>
      <c r="Y692" s="2" t="s">
        <v>119</v>
      </c>
      <c r="Z692" s="2" t="s">
        <v>81</v>
      </c>
      <c r="AA692" s="2" t="s">
        <v>535</v>
      </c>
      <c r="AB692" s="2" t="s">
        <v>1058</v>
      </c>
      <c r="AC692" s="2" t="s">
        <v>59</v>
      </c>
      <c r="AD692" s="2" t="s">
        <v>3242</v>
      </c>
      <c r="AE692" s="2" t="str">
        <f>+VLOOKUP(H692,'Mapeo Ramos'!A:C,3,0)</f>
        <v>Autos Cat. 1</v>
      </c>
      <c r="AF692" t="str">
        <f>+VLOOKUP(AE692,'Mapeo Ramos'!C:D,2,0)</f>
        <v>Autos</v>
      </c>
      <c r="AG692" t="str">
        <f>+VLOOKUP(X692,'Mapeo Ramos'!I:J,2,0)</f>
        <v>MAPFRE</v>
      </c>
      <c r="AH692">
        <f t="shared" si="10"/>
        <v>1</v>
      </c>
    </row>
    <row r="693" spans="1:34" ht="12.75" customHeight="1">
      <c r="A693" s="2" t="s">
        <v>3243</v>
      </c>
      <c r="B693" s="2" t="s">
        <v>3244</v>
      </c>
      <c r="C693" s="2" t="s">
        <v>3245</v>
      </c>
      <c r="D693" s="2" t="s">
        <v>75</v>
      </c>
      <c r="E693" s="3">
        <v>46023</v>
      </c>
      <c r="F693" s="3">
        <v>46023</v>
      </c>
      <c r="G693" s="2" t="s">
        <v>3246</v>
      </c>
      <c r="H693" s="2" t="s">
        <v>229</v>
      </c>
      <c r="I693" s="2" t="s">
        <v>119</v>
      </c>
      <c r="J693" s="4">
        <v>563.54999999999995</v>
      </c>
      <c r="K693" t="s">
        <v>74</v>
      </c>
      <c r="L693" s="4">
        <v>67.63</v>
      </c>
      <c r="M693" t="s">
        <v>74</v>
      </c>
      <c r="N693" s="4">
        <v>67.63</v>
      </c>
      <c r="O693" t="s">
        <v>74</v>
      </c>
      <c r="P693" s="4">
        <v>0</v>
      </c>
      <c r="Q693" t="s">
        <v>74</v>
      </c>
      <c r="R693" s="2" t="s">
        <v>75</v>
      </c>
      <c r="S693" s="4" t="s">
        <v>76</v>
      </c>
      <c r="T693" t="s">
        <v>74</v>
      </c>
      <c r="U693" s="2" t="s">
        <v>77</v>
      </c>
      <c r="V693" s="2" t="s">
        <v>1447</v>
      </c>
      <c r="W693" s="2" t="s">
        <v>79</v>
      </c>
      <c r="X693" s="2" t="s">
        <v>150</v>
      </c>
      <c r="Y693" s="2" t="s">
        <v>119</v>
      </c>
      <c r="Z693" s="2" t="s">
        <v>81</v>
      </c>
      <c r="AA693" s="2" t="s">
        <v>919</v>
      </c>
      <c r="AB693" s="2" t="s">
        <v>920</v>
      </c>
      <c r="AC693" s="2" t="s">
        <v>59</v>
      </c>
      <c r="AD693" s="2" t="s">
        <v>3247</v>
      </c>
      <c r="AE693" s="2" t="str">
        <f>+VLOOKUP(H693,'Mapeo Ramos'!A:C,3,0)</f>
        <v>Autos Cat. 1</v>
      </c>
      <c r="AF693" t="str">
        <f>+VLOOKUP(AE693,'Mapeo Ramos'!C:D,2,0)</f>
        <v>Autos</v>
      </c>
      <c r="AG693" t="str">
        <f>+VLOOKUP(X693,'Mapeo Ramos'!I:J,2,0)</f>
        <v>MAPFRE</v>
      </c>
      <c r="AH693">
        <f t="shared" si="10"/>
        <v>1</v>
      </c>
    </row>
    <row r="694" spans="1:34" ht="12.75" customHeight="1">
      <c r="A694" s="2" t="s">
        <v>3248</v>
      </c>
      <c r="B694" s="2" t="s">
        <v>3249</v>
      </c>
      <c r="C694" s="2" t="s">
        <v>3250</v>
      </c>
      <c r="D694" s="2" t="s">
        <v>75</v>
      </c>
      <c r="E694" s="3">
        <v>46023</v>
      </c>
      <c r="F694" s="3">
        <v>46023</v>
      </c>
      <c r="G694" s="2" t="s">
        <v>3251</v>
      </c>
      <c r="H694" s="2" t="s">
        <v>229</v>
      </c>
      <c r="I694" s="2" t="s">
        <v>119</v>
      </c>
      <c r="J694" s="4">
        <v>342.01</v>
      </c>
      <c r="K694" t="s">
        <v>74</v>
      </c>
      <c r="L694" s="4">
        <v>41.04</v>
      </c>
      <c r="M694" t="s">
        <v>74</v>
      </c>
      <c r="N694" s="4">
        <v>41.04</v>
      </c>
      <c r="O694" t="s">
        <v>74</v>
      </c>
      <c r="P694" s="4">
        <v>0</v>
      </c>
      <c r="Q694" t="s">
        <v>74</v>
      </c>
      <c r="R694" s="2" t="s">
        <v>75</v>
      </c>
      <c r="S694" s="4" t="s">
        <v>76</v>
      </c>
      <c r="T694" t="s">
        <v>74</v>
      </c>
      <c r="U694" s="2" t="s">
        <v>77</v>
      </c>
      <c r="V694" s="2" t="s">
        <v>1454</v>
      </c>
      <c r="W694" s="2" t="s">
        <v>79</v>
      </c>
      <c r="X694" s="2" t="s">
        <v>150</v>
      </c>
      <c r="Y694" s="2" t="s">
        <v>119</v>
      </c>
      <c r="Z694" s="2" t="s">
        <v>81</v>
      </c>
      <c r="AA694" s="2" t="s">
        <v>1950</v>
      </c>
      <c r="AB694" s="2" t="s">
        <v>1951</v>
      </c>
      <c r="AC694" s="2" t="s">
        <v>168</v>
      </c>
      <c r="AD694" s="2" t="s">
        <v>3252</v>
      </c>
      <c r="AE694" s="2" t="str">
        <f>+VLOOKUP(H694,'Mapeo Ramos'!A:C,3,0)</f>
        <v>Autos Cat. 1</v>
      </c>
      <c r="AF694" t="str">
        <f>+VLOOKUP(AE694,'Mapeo Ramos'!C:D,2,0)</f>
        <v>Autos</v>
      </c>
      <c r="AG694" t="str">
        <f>+VLOOKUP(X694,'Mapeo Ramos'!I:J,2,0)</f>
        <v>MAPFRE</v>
      </c>
      <c r="AH694">
        <f t="shared" si="10"/>
        <v>1</v>
      </c>
    </row>
    <row r="695" spans="1:34" ht="12.75" customHeight="1">
      <c r="A695" s="2" t="s">
        <v>3253</v>
      </c>
      <c r="B695" s="2" t="s">
        <v>3254</v>
      </c>
      <c r="C695" s="2" t="s">
        <v>3255</v>
      </c>
      <c r="D695" s="2" t="s">
        <v>75</v>
      </c>
      <c r="E695" s="3">
        <v>46023</v>
      </c>
      <c r="F695" s="3">
        <v>46023</v>
      </c>
      <c r="G695" s="2" t="s">
        <v>3256</v>
      </c>
      <c r="H695" s="2" t="s">
        <v>229</v>
      </c>
      <c r="I695" s="2" t="s">
        <v>119</v>
      </c>
      <c r="J695" s="4">
        <v>596.73</v>
      </c>
      <c r="K695" t="s">
        <v>74</v>
      </c>
      <c r="L695" s="4">
        <v>71.61</v>
      </c>
      <c r="M695" t="s">
        <v>74</v>
      </c>
      <c r="N695" s="4">
        <v>71.61</v>
      </c>
      <c r="O695" t="s">
        <v>74</v>
      </c>
      <c r="P695" s="4">
        <v>0</v>
      </c>
      <c r="Q695" t="s">
        <v>74</v>
      </c>
      <c r="R695" s="2" t="s">
        <v>75</v>
      </c>
      <c r="S695" s="4" t="s">
        <v>76</v>
      </c>
      <c r="T695" t="s">
        <v>74</v>
      </c>
      <c r="U695" s="2" t="s">
        <v>77</v>
      </c>
      <c r="V695" s="2" t="s">
        <v>1447</v>
      </c>
      <c r="W695" s="2" t="s">
        <v>79</v>
      </c>
      <c r="X695" s="2" t="s">
        <v>150</v>
      </c>
      <c r="Y695" s="2" t="s">
        <v>119</v>
      </c>
      <c r="Z695" s="2" t="s">
        <v>81</v>
      </c>
      <c r="AA695" s="2" t="s">
        <v>1390</v>
      </c>
      <c r="AB695" s="2" t="s">
        <v>1391</v>
      </c>
      <c r="AC695" s="2" t="s">
        <v>168</v>
      </c>
      <c r="AD695" s="2" t="s">
        <v>3257</v>
      </c>
      <c r="AE695" s="2" t="str">
        <f>+VLOOKUP(H695,'Mapeo Ramos'!A:C,3,0)</f>
        <v>Autos Cat. 1</v>
      </c>
      <c r="AF695" t="str">
        <f>+VLOOKUP(AE695,'Mapeo Ramos'!C:D,2,0)</f>
        <v>Autos</v>
      </c>
      <c r="AG695" t="str">
        <f>+VLOOKUP(X695,'Mapeo Ramos'!I:J,2,0)</f>
        <v>MAPFRE</v>
      </c>
      <c r="AH695">
        <f t="shared" si="10"/>
        <v>1</v>
      </c>
    </row>
    <row r="696" spans="1:34" ht="12.75" customHeight="1">
      <c r="A696" s="2" t="s">
        <v>3258</v>
      </c>
      <c r="B696" s="2" t="s">
        <v>3259</v>
      </c>
      <c r="C696" s="2" t="s">
        <v>3260</v>
      </c>
      <c r="D696" s="2" t="s">
        <v>75</v>
      </c>
      <c r="E696" s="3">
        <v>46023</v>
      </c>
      <c r="F696" s="3">
        <v>46049</v>
      </c>
      <c r="G696" s="2" t="s">
        <v>3261</v>
      </c>
      <c r="H696" s="2" t="s">
        <v>149</v>
      </c>
      <c r="I696" s="2" t="s">
        <v>119</v>
      </c>
      <c r="J696" s="4">
        <v>661.96</v>
      </c>
      <c r="K696" t="s">
        <v>74</v>
      </c>
      <c r="L696" s="4">
        <v>79.430000000000007</v>
      </c>
      <c r="M696" t="s">
        <v>74</v>
      </c>
      <c r="N696" s="4">
        <v>79.430000000000007</v>
      </c>
      <c r="O696" t="s">
        <v>74</v>
      </c>
      <c r="P696" s="4">
        <v>0</v>
      </c>
      <c r="Q696" t="s">
        <v>74</v>
      </c>
      <c r="R696" s="2" t="s">
        <v>75</v>
      </c>
      <c r="S696" s="4" t="s">
        <v>76</v>
      </c>
      <c r="T696" t="s">
        <v>74</v>
      </c>
      <c r="U696" s="2" t="s">
        <v>77</v>
      </c>
      <c r="V696" s="2" t="s">
        <v>1447</v>
      </c>
      <c r="W696" s="2" t="s">
        <v>79</v>
      </c>
      <c r="X696" s="2" t="s">
        <v>150</v>
      </c>
      <c r="Y696" s="2" t="s">
        <v>119</v>
      </c>
      <c r="Z696" s="2" t="s">
        <v>81</v>
      </c>
      <c r="AA696" s="2" t="s">
        <v>1295</v>
      </c>
      <c r="AB696" s="2" t="s">
        <v>83</v>
      </c>
      <c r="AC696" s="2" t="s">
        <v>59</v>
      </c>
      <c r="AD696" s="2" t="s">
        <v>3262</v>
      </c>
      <c r="AE696" s="2" t="str">
        <f>+VLOOKUP(H696,'Mapeo Ramos'!A:C,3,0)</f>
        <v>Autos Cat. 3</v>
      </c>
      <c r="AF696" t="str">
        <f>+VLOOKUP(AE696,'Mapeo Ramos'!C:D,2,0)</f>
        <v>Autos</v>
      </c>
      <c r="AG696" t="str">
        <f>+VLOOKUP(X696,'Mapeo Ramos'!I:J,2,0)</f>
        <v>MAPFRE</v>
      </c>
      <c r="AH696">
        <f t="shared" si="10"/>
        <v>1</v>
      </c>
    </row>
    <row r="697" spans="1:34" ht="12.75" customHeight="1">
      <c r="A697" s="2" t="s">
        <v>3263</v>
      </c>
      <c r="B697" s="2" t="s">
        <v>3264</v>
      </c>
      <c r="C697" s="2" t="s">
        <v>3265</v>
      </c>
      <c r="D697" s="2" t="s">
        <v>75</v>
      </c>
      <c r="E697" s="3">
        <v>46023</v>
      </c>
      <c r="F697" s="3">
        <v>46023</v>
      </c>
      <c r="G697" s="2" t="s">
        <v>100</v>
      </c>
      <c r="H697" s="2" t="s">
        <v>155</v>
      </c>
      <c r="I697" s="2" t="s">
        <v>156</v>
      </c>
      <c r="J697" s="4">
        <v>697.94</v>
      </c>
      <c r="K697" t="s">
        <v>74</v>
      </c>
      <c r="L697" s="4">
        <v>157.04</v>
      </c>
      <c r="M697" t="s">
        <v>74</v>
      </c>
      <c r="N697" s="4">
        <v>157.04</v>
      </c>
      <c r="O697" t="s">
        <v>74</v>
      </c>
      <c r="P697" s="4">
        <v>0</v>
      </c>
      <c r="Q697" t="s">
        <v>74</v>
      </c>
      <c r="R697" s="2" t="s">
        <v>75</v>
      </c>
      <c r="S697" s="4" t="s">
        <v>76</v>
      </c>
      <c r="T697" t="s">
        <v>74</v>
      </c>
      <c r="U697" s="2" t="s">
        <v>77</v>
      </c>
      <c r="V697" s="2" t="s">
        <v>1447</v>
      </c>
      <c r="W697" s="2" t="s">
        <v>79</v>
      </c>
      <c r="X697" s="2" t="s">
        <v>150</v>
      </c>
      <c r="Y697" s="2" t="s">
        <v>157</v>
      </c>
      <c r="Z697" s="2" t="s">
        <v>81</v>
      </c>
      <c r="AA697" s="2" t="s">
        <v>82</v>
      </c>
      <c r="AB697" s="2" t="s">
        <v>101</v>
      </c>
      <c r="AC697" s="2" t="s">
        <v>59</v>
      </c>
      <c r="AD697" s="2" t="s">
        <v>102</v>
      </c>
      <c r="AE697" s="2" t="str">
        <f>+VLOOKUP(H697,'Mapeo Ramos'!A:C,3,0)</f>
        <v>Multirriesgo Industriales (PYME)</v>
      </c>
      <c r="AF697" t="str">
        <f>+VLOOKUP(AE697,'Mapeo Ramos'!C:D,2,0)</f>
        <v>Property</v>
      </c>
      <c r="AG697" t="str">
        <f>+VLOOKUP(X697,'Mapeo Ramos'!I:J,2,0)</f>
        <v>MAPFRE</v>
      </c>
      <c r="AH697">
        <f t="shared" si="10"/>
        <v>1</v>
      </c>
    </row>
    <row r="698" spans="1:34" ht="12.75" customHeight="1">
      <c r="A698" s="2" t="s">
        <v>3266</v>
      </c>
      <c r="B698" s="2" t="s">
        <v>3267</v>
      </c>
      <c r="C698" s="2" t="s">
        <v>3268</v>
      </c>
      <c r="D698" s="2" t="s">
        <v>75</v>
      </c>
      <c r="E698" s="3">
        <v>46023</v>
      </c>
      <c r="F698" s="3">
        <v>46023</v>
      </c>
      <c r="G698" s="2" t="s">
        <v>100</v>
      </c>
      <c r="H698" s="2" t="s">
        <v>777</v>
      </c>
      <c r="I698" s="2" t="s">
        <v>113</v>
      </c>
      <c r="J698" s="4">
        <v>252.35</v>
      </c>
      <c r="K698" t="s">
        <v>74</v>
      </c>
      <c r="L698" s="4">
        <v>56.78</v>
      </c>
      <c r="M698" t="s">
        <v>74</v>
      </c>
      <c r="N698" s="4">
        <v>56.78</v>
      </c>
      <c r="O698" t="s">
        <v>74</v>
      </c>
      <c r="P698" s="4">
        <v>0</v>
      </c>
      <c r="Q698" t="s">
        <v>74</v>
      </c>
      <c r="R698" s="2" t="s">
        <v>75</v>
      </c>
      <c r="S698" s="4" t="s">
        <v>76</v>
      </c>
      <c r="T698" t="s">
        <v>74</v>
      </c>
      <c r="U698" s="2" t="s">
        <v>77</v>
      </c>
      <c r="V698" s="2" t="s">
        <v>1447</v>
      </c>
      <c r="W698" s="2" t="s">
        <v>79</v>
      </c>
      <c r="X698" s="2" t="s">
        <v>150</v>
      </c>
      <c r="Y698" s="2" t="s">
        <v>113</v>
      </c>
      <c r="Z698" s="2" t="s">
        <v>81</v>
      </c>
      <c r="AA698" s="2" t="s">
        <v>82</v>
      </c>
      <c r="AB698" s="2" t="s">
        <v>101</v>
      </c>
      <c r="AC698" s="2" t="s">
        <v>59</v>
      </c>
      <c r="AD698" s="2" t="s">
        <v>102</v>
      </c>
      <c r="AE698" s="2" t="str">
        <f>+VLOOKUP(H698,'Mapeo Ramos'!A:C,3,0)</f>
        <v>Multirriesgo Comercios</v>
      </c>
      <c r="AF698" t="str">
        <f>+VLOOKUP(AE698,'Mapeo Ramos'!C:D,2,0)</f>
        <v>Property</v>
      </c>
      <c r="AG698" t="str">
        <f>+VLOOKUP(X698,'Mapeo Ramos'!I:J,2,0)</f>
        <v>MAPFRE</v>
      </c>
      <c r="AH698">
        <f t="shared" si="10"/>
        <v>1</v>
      </c>
    </row>
    <row r="699" spans="1:34" ht="12.75" customHeight="1">
      <c r="A699" s="2" t="s">
        <v>3269</v>
      </c>
      <c r="B699" s="2" t="s">
        <v>3270</v>
      </c>
      <c r="C699" s="2" t="s">
        <v>96</v>
      </c>
      <c r="D699" s="2" t="s">
        <v>75</v>
      </c>
      <c r="E699" s="3">
        <v>46023</v>
      </c>
      <c r="F699" s="3">
        <v>46023</v>
      </c>
      <c r="G699" s="2" t="s">
        <v>71</v>
      </c>
      <c r="H699" s="2" t="s">
        <v>72</v>
      </c>
      <c r="I699" s="2" t="s">
        <v>73</v>
      </c>
      <c r="J699" s="4">
        <v>1246.72</v>
      </c>
      <c r="K699" t="s">
        <v>74</v>
      </c>
      <c r="L699" s="4">
        <v>311.68</v>
      </c>
      <c r="M699" t="s">
        <v>74</v>
      </c>
      <c r="N699" s="4">
        <v>311.68</v>
      </c>
      <c r="O699" t="s">
        <v>74</v>
      </c>
      <c r="P699" s="4">
        <v>0</v>
      </c>
      <c r="Q699" t="s">
        <v>74</v>
      </c>
      <c r="R699" s="2" t="s">
        <v>75</v>
      </c>
      <c r="S699" s="4" t="s">
        <v>76</v>
      </c>
      <c r="T699" t="s">
        <v>74</v>
      </c>
      <c r="U699" s="2" t="s">
        <v>77</v>
      </c>
      <c r="V699" s="2" t="s">
        <v>1447</v>
      </c>
      <c r="W699" s="2" t="s">
        <v>79</v>
      </c>
      <c r="X699" s="2" t="s">
        <v>80</v>
      </c>
      <c r="Y699" s="2" t="s">
        <v>73</v>
      </c>
      <c r="Z699" s="2" t="s">
        <v>81</v>
      </c>
      <c r="AA699" s="2" t="s">
        <v>82</v>
      </c>
      <c r="AB699" s="2" t="s">
        <v>83</v>
      </c>
      <c r="AC699" s="2" t="s">
        <v>59</v>
      </c>
      <c r="AD699" s="2" t="s">
        <v>84</v>
      </c>
      <c r="AE699" s="2" t="str">
        <f>+VLOOKUP(H699,'Mapeo Ramos'!A:C,3,0)</f>
        <v>Hogar</v>
      </c>
      <c r="AF699" t="str">
        <f>+VLOOKUP(AE699,'Mapeo Ramos'!C:D,2,0)</f>
        <v>Hogar</v>
      </c>
      <c r="AG699" t="str">
        <f>+VLOOKUP(X699,'Mapeo Ramos'!I:J,2,0)</f>
        <v>OCCIDENT</v>
      </c>
      <c r="AH699">
        <f t="shared" si="10"/>
        <v>1</v>
      </c>
    </row>
    <row r="700" spans="1:34" ht="12.75" customHeight="1">
      <c r="A700" s="2" t="s">
        <v>3271</v>
      </c>
      <c r="B700" s="2" t="s">
        <v>3272</v>
      </c>
      <c r="C700" s="2" t="s">
        <v>981</v>
      </c>
      <c r="D700" s="2" t="s">
        <v>75</v>
      </c>
      <c r="E700" s="3">
        <v>46023</v>
      </c>
      <c r="F700" s="3">
        <v>46023</v>
      </c>
      <c r="G700" s="2" t="s">
        <v>982</v>
      </c>
      <c r="H700" s="2" t="s">
        <v>118</v>
      </c>
      <c r="I700" s="2" t="s">
        <v>119</v>
      </c>
      <c r="J700" s="4">
        <v>303.35000000000002</v>
      </c>
      <c r="K700" t="s">
        <v>74</v>
      </c>
      <c r="L700" s="4">
        <v>36.4</v>
      </c>
      <c r="M700" t="s">
        <v>74</v>
      </c>
      <c r="N700" s="4">
        <v>36.4</v>
      </c>
      <c r="O700" t="s">
        <v>74</v>
      </c>
      <c r="P700" s="4">
        <v>0</v>
      </c>
      <c r="Q700" t="s">
        <v>74</v>
      </c>
      <c r="R700" s="2" t="s">
        <v>75</v>
      </c>
      <c r="S700" s="4" t="s">
        <v>76</v>
      </c>
      <c r="T700" t="s">
        <v>74</v>
      </c>
      <c r="U700" s="2" t="s">
        <v>77</v>
      </c>
      <c r="V700" s="2" t="s">
        <v>1454</v>
      </c>
      <c r="W700" s="2" t="s">
        <v>79</v>
      </c>
      <c r="X700" s="2" t="s">
        <v>80</v>
      </c>
      <c r="Y700" s="2" t="s">
        <v>119</v>
      </c>
      <c r="Z700" s="2" t="s">
        <v>81</v>
      </c>
      <c r="AA700" s="2" t="s">
        <v>851</v>
      </c>
      <c r="AB700" s="2" t="s">
        <v>852</v>
      </c>
      <c r="AC700" s="2" t="s">
        <v>168</v>
      </c>
      <c r="AD700" s="2" t="s">
        <v>983</v>
      </c>
      <c r="AE700" s="2" t="str">
        <f>+VLOOKUP(H700,'Mapeo Ramos'!A:C,3,0)</f>
        <v>Autos Cat. 1</v>
      </c>
      <c r="AF700" t="str">
        <f>+VLOOKUP(AE700,'Mapeo Ramos'!C:D,2,0)</f>
        <v>Autos</v>
      </c>
      <c r="AG700" t="str">
        <f>+VLOOKUP(X700,'Mapeo Ramos'!I:J,2,0)</f>
        <v>OCCIDENT</v>
      </c>
      <c r="AH700">
        <f t="shared" si="10"/>
        <v>1</v>
      </c>
    </row>
    <row r="701" spans="1:34" ht="12.75" customHeight="1">
      <c r="A701" s="2" t="s">
        <v>3273</v>
      </c>
      <c r="B701" s="2" t="s">
        <v>3274</v>
      </c>
      <c r="C701" s="2" t="s">
        <v>3275</v>
      </c>
      <c r="D701" s="2" t="s">
        <v>75</v>
      </c>
      <c r="E701" s="3">
        <v>46023</v>
      </c>
      <c r="F701" s="3">
        <v>46046</v>
      </c>
      <c r="G701" s="2" t="s">
        <v>3276</v>
      </c>
      <c r="H701" s="2" t="s">
        <v>119</v>
      </c>
      <c r="I701" s="2" t="s">
        <v>119</v>
      </c>
      <c r="J701" s="4">
        <v>10.27</v>
      </c>
      <c r="K701" t="s">
        <v>74</v>
      </c>
      <c r="L701" s="4">
        <v>0.81</v>
      </c>
      <c r="M701" t="s">
        <v>74</v>
      </c>
      <c r="N701" s="4">
        <v>0.81</v>
      </c>
      <c r="O701" t="s">
        <v>74</v>
      </c>
      <c r="P701" s="4">
        <v>0</v>
      </c>
      <c r="Q701" t="s">
        <v>74</v>
      </c>
      <c r="R701" s="2" t="s">
        <v>75</v>
      </c>
      <c r="S701" s="4" t="s">
        <v>76</v>
      </c>
      <c r="T701" t="s">
        <v>74</v>
      </c>
      <c r="U701" s="2" t="s">
        <v>77</v>
      </c>
      <c r="V701" s="2" t="s">
        <v>1454</v>
      </c>
      <c r="W701" s="2" t="s">
        <v>79</v>
      </c>
      <c r="X701" s="2" t="s">
        <v>3277</v>
      </c>
      <c r="Y701" s="2" t="s">
        <v>119</v>
      </c>
      <c r="Z701" s="2" t="s">
        <v>81</v>
      </c>
      <c r="AA701" s="2" t="s">
        <v>535</v>
      </c>
      <c r="AB701" s="2" t="s">
        <v>536</v>
      </c>
      <c r="AC701" s="2" t="s">
        <v>59</v>
      </c>
      <c r="AD701" s="2" t="s">
        <v>3278</v>
      </c>
      <c r="AE701" s="2" t="str">
        <f>+VLOOKUP(H701,'Mapeo Ramos'!A:C,3,0)</f>
        <v>Autos Cat. 1</v>
      </c>
      <c r="AF701" t="str">
        <f>+VLOOKUP(AE701,'Mapeo Ramos'!C:D,2,0)</f>
        <v>Autos</v>
      </c>
      <c r="AG701" t="str">
        <f>+VLOOKUP(X701,'Mapeo Ramos'!I:J,2,0)</f>
        <v>REALE</v>
      </c>
      <c r="AH701">
        <f t="shared" si="10"/>
        <v>1</v>
      </c>
    </row>
    <row r="702" spans="1:34" ht="12.75" customHeight="1">
      <c r="A702" s="2" t="s">
        <v>3279</v>
      </c>
      <c r="B702" s="2" t="s">
        <v>3280</v>
      </c>
      <c r="C702" s="2" t="s">
        <v>3281</v>
      </c>
      <c r="D702" s="2" t="s">
        <v>75</v>
      </c>
      <c r="E702" s="3">
        <v>46023</v>
      </c>
      <c r="F702" s="3">
        <v>46040</v>
      </c>
      <c r="G702" s="2" t="s">
        <v>3282</v>
      </c>
      <c r="H702" s="2" t="s">
        <v>3283</v>
      </c>
      <c r="I702" s="2" t="s">
        <v>119</v>
      </c>
      <c r="J702" s="4">
        <v>122.24</v>
      </c>
      <c r="K702" t="s">
        <v>74</v>
      </c>
      <c r="L702" s="4">
        <v>10.62</v>
      </c>
      <c r="M702" t="s">
        <v>74</v>
      </c>
      <c r="N702" s="4">
        <v>10.62</v>
      </c>
      <c r="O702" t="s">
        <v>74</v>
      </c>
      <c r="P702" s="4">
        <v>0</v>
      </c>
      <c r="Q702" t="s">
        <v>74</v>
      </c>
      <c r="R702" s="2" t="s">
        <v>75</v>
      </c>
      <c r="S702" s="4" t="s">
        <v>76</v>
      </c>
      <c r="T702" t="s">
        <v>74</v>
      </c>
      <c r="U702" s="2" t="s">
        <v>77</v>
      </c>
      <c r="V702" s="2" t="s">
        <v>1454</v>
      </c>
      <c r="W702" s="2" t="s">
        <v>79</v>
      </c>
      <c r="X702" s="2" t="s">
        <v>3277</v>
      </c>
      <c r="Y702" s="2" t="s">
        <v>119</v>
      </c>
      <c r="Z702" s="2" t="s">
        <v>81</v>
      </c>
      <c r="AA702" s="2" t="s">
        <v>919</v>
      </c>
      <c r="AB702" s="2" t="s">
        <v>3284</v>
      </c>
      <c r="AC702" s="2" t="s">
        <v>168</v>
      </c>
      <c r="AD702" s="2" t="s">
        <v>3285</v>
      </c>
      <c r="AE702" s="2" t="str">
        <f>+VLOOKUP(H702,'Mapeo Ramos'!A:C,3,0)</f>
        <v>Autos Cat. 2</v>
      </c>
      <c r="AF702" t="str">
        <f>+VLOOKUP(AE702,'Mapeo Ramos'!C:D,2,0)</f>
        <v>Flotas</v>
      </c>
      <c r="AG702" t="str">
        <f>+VLOOKUP(X702,'Mapeo Ramos'!I:J,2,0)</f>
        <v>REALE</v>
      </c>
      <c r="AH702">
        <f t="shared" si="10"/>
        <v>1</v>
      </c>
    </row>
    <row r="703" spans="1:34" ht="12.75" customHeight="1">
      <c r="A703" s="2" t="s">
        <v>3286</v>
      </c>
      <c r="B703" s="2" t="s">
        <v>3287</v>
      </c>
      <c r="C703" s="2" t="s">
        <v>3288</v>
      </c>
      <c r="D703" s="2" t="s">
        <v>75</v>
      </c>
      <c r="E703" s="3">
        <v>46023</v>
      </c>
      <c r="F703" s="3">
        <v>46038</v>
      </c>
      <c r="G703" s="2" t="s">
        <v>3289</v>
      </c>
      <c r="H703" s="2" t="s">
        <v>2753</v>
      </c>
      <c r="I703" s="2" t="s">
        <v>197</v>
      </c>
      <c r="J703" s="4">
        <v>91.04</v>
      </c>
      <c r="K703" t="s">
        <v>74</v>
      </c>
      <c r="L703" s="4">
        <v>18.21</v>
      </c>
      <c r="M703" t="s">
        <v>74</v>
      </c>
      <c r="N703" s="4">
        <v>18.21</v>
      </c>
      <c r="O703" t="s">
        <v>74</v>
      </c>
      <c r="P703" s="4">
        <v>0</v>
      </c>
      <c r="Q703" t="s">
        <v>74</v>
      </c>
      <c r="R703" s="2" t="s">
        <v>75</v>
      </c>
      <c r="S703" s="4" t="s">
        <v>76</v>
      </c>
      <c r="T703" t="s">
        <v>74</v>
      </c>
      <c r="U703" s="2" t="s">
        <v>77</v>
      </c>
      <c r="V703" s="2" t="s">
        <v>1454</v>
      </c>
      <c r="W703" s="2" t="s">
        <v>79</v>
      </c>
      <c r="X703" s="2" t="s">
        <v>3277</v>
      </c>
      <c r="Y703" s="2" t="s">
        <v>197</v>
      </c>
      <c r="Z703" s="2" t="s">
        <v>60</v>
      </c>
      <c r="AA703" s="2" t="s">
        <v>535</v>
      </c>
      <c r="AB703" s="2" t="s">
        <v>536</v>
      </c>
      <c r="AC703" s="2" t="s">
        <v>59</v>
      </c>
      <c r="AD703" s="2" t="s">
        <v>3290</v>
      </c>
      <c r="AE703" s="2" t="str">
        <f>+VLOOKUP(H703,'Mapeo Ramos'!A:C,3,0)</f>
        <v>Accidentes Convenio</v>
      </c>
      <c r="AF703" t="str">
        <f>+VLOOKUP(AE703,'Mapeo Ramos'!C:D,2,0)</f>
        <v>Seguros Personales (No Vida) Colectivos</v>
      </c>
      <c r="AG703" t="str">
        <f>+VLOOKUP(X703,'Mapeo Ramos'!I:J,2,0)</f>
        <v>REALE</v>
      </c>
      <c r="AH703">
        <f t="shared" si="10"/>
        <v>1</v>
      </c>
    </row>
    <row r="704" spans="1:34" ht="12.75" customHeight="1">
      <c r="A704" s="2" t="s">
        <v>3291</v>
      </c>
      <c r="B704" s="2" t="s">
        <v>3292</v>
      </c>
      <c r="C704" s="2" t="s">
        <v>3293</v>
      </c>
      <c r="D704" s="2" t="s">
        <v>75</v>
      </c>
      <c r="E704" s="3">
        <v>46023</v>
      </c>
      <c r="F704" s="3">
        <v>46024</v>
      </c>
      <c r="G704" s="2" t="s">
        <v>3294</v>
      </c>
      <c r="H704" s="2" t="s">
        <v>3295</v>
      </c>
      <c r="I704" s="2" t="s">
        <v>726</v>
      </c>
      <c r="J704" s="4">
        <v>395.63</v>
      </c>
      <c r="K704" t="s">
        <v>74</v>
      </c>
      <c r="L704" s="4">
        <v>89.02</v>
      </c>
      <c r="M704" t="s">
        <v>74</v>
      </c>
      <c r="N704" s="4">
        <v>89.02</v>
      </c>
      <c r="O704" t="s">
        <v>74</v>
      </c>
      <c r="P704" s="4">
        <v>0</v>
      </c>
      <c r="Q704" t="s">
        <v>74</v>
      </c>
      <c r="R704" s="2" t="s">
        <v>75</v>
      </c>
      <c r="S704" s="4" t="s">
        <v>76</v>
      </c>
      <c r="T704" t="s">
        <v>74</v>
      </c>
      <c r="U704" s="2" t="s">
        <v>650</v>
      </c>
      <c r="V704" s="2" t="s">
        <v>1447</v>
      </c>
      <c r="W704" s="2" t="s">
        <v>79</v>
      </c>
      <c r="X704" s="2" t="s">
        <v>248</v>
      </c>
      <c r="Y704" s="2" t="s">
        <v>726</v>
      </c>
      <c r="Z704" s="2" t="s">
        <v>81</v>
      </c>
      <c r="AA704" s="2" t="s">
        <v>3296</v>
      </c>
      <c r="AB704" s="2" t="s">
        <v>3297</v>
      </c>
      <c r="AC704" s="2" t="s">
        <v>168</v>
      </c>
      <c r="AD704" s="2" t="s">
        <v>3298</v>
      </c>
      <c r="AE704" s="2" t="str">
        <f>+VLOOKUP(H704,'Mapeo Ramos'!A:C,3,0)</f>
        <v>Transportes Mercancías</v>
      </c>
      <c r="AF704" t="str">
        <f>+VLOOKUP(AE704,'Mapeo Ramos'!C:D,2,0)</f>
        <v>Transporte</v>
      </c>
      <c r="AG704" t="str">
        <f>+VLOOKUP(X704,'Mapeo Ramos'!I:J,2,0)</f>
        <v>HELVETIA</v>
      </c>
      <c r="AH704">
        <f t="shared" si="10"/>
        <v>1</v>
      </c>
    </row>
    <row r="705" spans="1:34" ht="12.75" customHeight="1">
      <c r="A705" s="2" t="s">
        <v>3299</v>
      </c>
      <c r="B705" s="2" t="s">
        <v>3300</v>
      </c>
      <c r="C705" s="2" t="s">
        <v>3301</v>
      </c>
      <c r="D705" s="2" t="s">
        <v>75</v>
      </c>
      <c r="E705" s="3">
        <v>46023</v>
      </c>
      <c r="F705" s="3">
        <v>46023</v>
      </c>
      <c r="G705" s="2" t="s">
        <v>3302</v>
      </c>
      <c r="H705" s="2" t="s">
        <v>255</v>
      </c>
      <c r="I705" s="2" t="s">
        <v>119</v>
      </c>
      <c r="J705" s="4">
        <v>405.49</v>
      </c>
      <c r="K705" t="s">
        <v>74</v>
      </c>
      <c r="L705" s="4">
        <v>56.77</v>
      </c>
      <c r="M705" t="s">
        <v>74</v>
      </c>
      <c r="N705" s="4">
        <v>56.77</v>
      </c>
      <c r="O705" t="s">
        <v>74</v>
      </c>
      <c r="P705" s="4">
        <v>0</v>
      </c>
      <c r="Q705" t="s">
        <v>74</v>
      </c>
      <c r="R705" s="2" t="s">
        <v>75</v>
      </c>
      <c r="S705" s="4" t="s">
        <v>76</v>
      </c>
      <c r="T705" t="s">
        <v>74</v>
      </c>
      <c r="U705" s="2" t="s">
        <v>77</v>
      </c>
      <c r="V705" s="2" t="s">
        <v>1454</v>
      </c>
      <c r="W705" s="2" t="s">
        <v>79</v>
      </c>
      <c r="X705" s="2" t="s">
        <v>248</v>
      </c>
      <c r="Y705" s="2" t="s">
        <v>119</v>
      </c>
      <c r="Z705" s="2" t="s">
        <v>81</v>
      </c>
      <c r="AA705" s="2" t="s">
        <v>3303</v>
      </c>
      <c r="AB705" s="2" t="s">
        <v>794</v>
      </c>
      <c r="AC705" s="2" t="s">
        <v>168</v>
      </c>
      <c r="AD705" s="2" t="s">
        <v>3304</v>
      </c>
      <c r="AE705" s="2" t="str">
        <f>+VLOOKUP(H705,'Mapeo Ramos'!A:C,3,0)</f>
        <v>Autos Cat. 2</v>
      </c>
      <c r="AF705" t="str">
        <f>+VLOOKUP(AE705,'Mapeo Ramos'!C:D,2,0)</f>
        <v>Flotas</v>
      </c>
      <c r="AG705" t="str">
        <f>+VLOOKUP(X705,'Mapeo Ramos'!I:J,2,0)</f>
        <v>HELVETIA</v>
      </c>
      <c r="AH705">
        <f t="shared" si="10"/>
        <v>1</v>
      </c>
    </row>
    <row r="706" spans="1:34" ht="12.75" customHeight="1">
      <c r="A706" s="2" t="s">
        <v>3305</v>
      </c>
      <c r="B706" s="2" t="s">
        <v>3306</v>
      </c>
      <c r="C706" s="2" t="s">
        <v>3307</v>
      </c>
      <c r="D706" s="2" t="s">
        <v>75</v>
      </c>
      <c r="E706" s="3">
        <v>46023</v>
      </c>
      <c r="F706" s="3">
        <v>46023</v>
      </c>
      <c r="G706" s="2" t="s">
        <v>3308</v>
      </c>
      <c r="H706" s="2" t="s">
        <v>260</v>
      </c>
      <c r="I706" s="2" t="s">
        <v>261</v>
      </c>
      <c r="J706" s="4">
        <v>8125.38</v>
      </c>
      <c r="K706" t="s">
        <v>74</v>
      </c>
      <c r="L706" s="4">
        <v>1137.51</v>
      </c>
      <c r="M706" t="s">
        <v>74</v>
      </c>
      <c r="N706" s="4">
        <v>1137.51</v>
      </c>
      <c r="O706" t="s">
        <v>74</v>
      </c>
      <c r="P706" s="4">
        <v>0</v>
      </c>
      <c r="Q706" t="s">
        <v>74</v>
      </c>
      <c r="R706" s="2" t="s">
        <v>75</v>
      </c>
      <c r="S706" s="4" t="s">
        <v>76</v>
      </c>
      <c r="T706" t="s">
        <v>74</v>
      </c>
      <c r="U706" s="2" t="s">
        <v>77</v>
      </c>
      <c r="V706" s="2" t="s">
        <v>1447</v>
      </c>
      <c r="W706" s="2" t="s">
        <v>79</v>
      </c>
      <c r="X706" s="2" t="s">
        <v>248</v>
      </c>
      <c r="Y706" s="2" t="s">
        <v>119</v>
      </c>
      <c r="Z706" s="2" t="s">
        <v>81</v>
      </c>
      <c r="AA706" s="2" t="s">
        <v>542</v>
      </c>
      <c r="AB706" s="2" t="s">
        <v>83</v>
      </c>
      <c r="AC706" s="2" t="s">
        <v>59</v>
      </c>
      <c r="AD706" s="2" t="s">
        <v>3309</v>
      </c>
      <c r="AE706" s="2" t="str">
        <f>+VLOOKUP(H706,'Mapeo Ramos'!A:C,3,0)</f>
        <v>Autos Flotas</v>
      </c>
      <c r="AF706" t="str">
        <f>+VLOOKUP(AE706,'Mapeo Ramos'!C:D,2,0)</f>
        <v>Flotas</v>
      </c>
      <c r="AG706" t="str">
        <f>+VLOOKUP(X706,'Mapeo Ramos'!I:J,2,0)</f>
        <v>HELVETIA</v>
      </c>
      <c r="AH706">
        <f t="shared" ref="AH706:AH769" si="11">+MONTH(E706)</f>
        <v>1</v>
      </c>
    </row>
    <row r="707" spans="1:34" ht="12.75" customHeight="1">
      <c r="A707" s="2" t="s">
        <v>3310</v>
      </c>
      <c r="B707" s="2" t="s">
        <v>3311</v>
      </c>
      <c r="C707" s="2" t="s">
        <v>3312</v>
      </c>
      <c r="D707" s="2" t="s">
        <v>75</v>
      </c>
      <c r="E707" s="3">
        <v>46023</v>
      </c>
      <c r="F707" s="3">
        <v>46023</v>
      </c>
      <c r="G707" s="2" t="s">
        <v>1314</v>
      </c>
      <c r="H707" s="2" t="s">
        <v>260</v>
      </c>
      <c r="I707" s="2" t="s">
        <v>261</v>
      </c>
      <c r="J707" s="4">
        <v>992.68</v>
      </c>
      <c r="K707" t="s">
        <v>74</v>
      </c>
      <c r="L707" s="4">
        <v>138.96</v>
      </c>
      <c r="M707" t="s">
        <v>74</v>
      </c>
      <c r="N707" s="4">
        <v>138.96</v>
      </c>
      <c r="O707" t="s">
        <v>74</v>
      </c>
      <c r="P707" s="4">
        <v>0</v>
      </c>
      <c r="Q707" t="s">
        <v>74</v>
      </c>
      <c r="R707" s="2" t="s">
        <v>75</v>
      </c>
      <c r="S707" s="4" t="s">
        <v>76</v>
      </c>
      <c r="T707" t="s">
        <v>74</v>
      </c>
      <c r="U707" s="2" t="s">
        <v>77</v>
      </c>
      <c r="V707" s="2" t="s">
        <v>1454</v>
      </c>
      <c r="W707" s="2" t="s">
        <v>79</v>
      </c>
      <c r="X707" s="2" t="s">
        <v>248</v>
      </c>
      <c r="Y707" s="2" t="s">
        <v>119</v>
      </c>
      <c r="Z707" s="2" t="s">
        <v>81</v>
      </c>
      <c r="AA707" s="2" t="s">
        <v>308</v>
      </c>
      <c r="AB707" s="2" t="s">
        <v>309</v>
      </c>
      <c r="AC707" s="2" t="s">
        <v>59</v>
      </c>
      <c r="AD707" s="2" t="s">
        <v>1315</v>
      </c>
      <c r="AE707" s="2" t="str">
        <f>+VLOOKUP(H707,'Mapeo Ramos'!A:C,3,0)</f>
        <v>Autos Flotas</v>
      </c>
      <c r="AF707" t="str">
        <f>+VLOOKUP(AE707,'Mapeo Ramos'!C:D,2,0)</f>
        <v>Flotas</v>
      </c>
      <c r="AG707" t="str">
        <f>+VLOOKUP(X707,'Mapeo Ramos'!I:J,2,0)</f>
        <v>HELVETIA</v>
      </c>
      <c r="AH707">
        <f t="shared" si="11"/>
        <v>1</v>
      </c>
    </row>
    <row r="708" spans="1:34" ht="12.75" customHeight="1">
      <c r="A708" s="2" t="s">
        <v>3313</v>
      </c>
      <c r="B708" s="2" t="s">
        <v>3314</v>
      </c>
      <c r="C708" s="2" t="s">
        <v>3315</v>
      </c>
      <c r="D708" s="2" t="s">
        <v>75</v>
      </c>
      <c r="E708" s="3">
        <v>46023</v>
      </c>
      <c r="F708" s="3">
        <v>46023</v>
      </c>
      <c r="G708" s="2" t="s">
        <v>2256</v>
      </c>
      <c r="H708" s="2" t="s">
        <v>260</v>
      </c>
      <c r="I708" s="2" t="s">
        <v>261</v>
      </c>
      <c r="J708" s="4">
        <v>3569.72</v>
      </c>
      <c r="K708" t="s">
        <v>74</v>
      </c>
      <c r="L708" s="4">
        <v>499.75</v>
      </c>
      <c r="M708" t="s">
        <v>74</v>
      </c>
      <c r="N708" s="4">
        <v>499.75</v>
      </c>
      <c r="O708" t="s">
        <v>74</v>
      </c>
      <c r="P708" s="4">
        <v>0</v>
      </c>
      <c r="Q708" t="s">
        <v>74</v>
      </c>
      <c r="R708" s="2" t="s">
        <v>75</v>
      </c>
      <c r="S708" s="4" t="s">
        <v>76</v>
      </c>
      <c r="T708" t="s">
        <v>74</v>
      </c>
      <c r="U708" s="2" t="s">
        <v>77</v>
      </c>
      <c r="V708" s="2" t="s">
        <v>1575</v>
      </c>
      <c r="W708" s="2" t="s">
        <v>79</v>
      </c>
      <c r="X708" s="2" t="s">
        <v>248</v>
      </c>
      <c r="Y708" s="2" t="s">
        <v>119</v>
      </c>
      <c r="Z708" s="2" t="s">
        <v>81</v>
      </c>
      <c r="AA708" s="2" t="s">
        <v>1921</v>
      </c>
      <c r="AB708" s="2" t="s">
        <v>101</v>
      </c>
      <c r="AC708" s="2" t="s">
        <v>59</v>
      </c>
      <c r="AD708" s="2" t="s">
        <v>2257</v>
      </c>
      <c r="AE708" s="2" t="str">
        <f>+VLOOKUP(H708,'Mapeo Ramos'!A:C,3,0)</f>
        <v>Autos Flotas</v>
      </c>
      <c r="AF708" t="str">
        <f>+VLOOKUP(AE708,'Mapeo Ramos'!C:D,2,0)</f>
        <v>Flotas</v>
      </c>
      <c r="AG708" t="str">
        <f>+VLOOKUP(X708,'Mapeo Ramos'!I:J,2,0)</f>
        <v>HELVETIA</v>
      </c>
      <c r="AH708">
        <f t="shared" si="11"/>
        <v>1</v>
      </c>
    </row>
    <row r="709" spans="1:34" ht="12.75" customHeight="1">
      <c r="A709" s="2" t="s">
        <v>3316</v>
      </c>
      <c r="B709" s="2" t="s">
        <v>3317</v>
      </c>
      <c r="C709" s="2" t="s">
        <v>3318</v>
      </c>
      <c r="D709" s="2" t="s">
        <v>75</v>
      </c>
      <c r="E709" s="3">
        <v>46023</v>
      </c>
      <c r="F709" s="3">
        <v>46023</v>
      </c>
      <c r="G709" s="2" t="s">
        <v>1926</v>
      </c>
      <c r="H709" s="2" t="s">
        <v>260</v>
      </c>
      <c r="I709" s="2" t="s">
        <v>261</v>
      </c>
      <c r="J709" s="4">
        <v>598.73</v>
      </c>
      <c r="K709" t="s">
        <v>74</v>
      </c>
      <c r="L709" s="4">
        <v>83.8</v>
      </c>
      <c r="M709" t="s">
        <v>74</v>
      </c>
      <c r="N709" s="4">
        <v>83.8</v>
      </c>
      <c r="O709" t="s">
        <v>74</v>
      </c>
      <c r="P709" s="4">
        <v>0</v>
      </c>
      <c r="Q709" t="s">
        <v>74</v>
      </c>
      <c r="R709" s="2" t="s">
        <v>262</v>
      </c>
      <c r="S709" s="4">
        <v>14.97</v>
      </c>
      <c r="T709" t="s">
        <v>74</v>
      </c>
      <c r="U709" s="2" t="s">
        <v>77</v>
      </c>
      <c r="V709" s="2" t="s">
        <v>1454</v>
      </c>
      <c r="W709" s="2" t="s">
        <v>79</v>
      </c>
      <c r="X709" s="2" t="s">
        <v>248</v>
      </c>
      <c r="Y709" s="2" t="s">
        <v>119</v>
      </c>
      <c r="Z709" s="2" t="s">
        <v>81</v>
      </c>
      <c r="AA709" s="2" t="s">
        <v>372</v>
      </c>
      <c r="AB709" s="2" t="s">
        <v>719</v>
      </c>
      <c r="AC709" s="2" t="s">
        <v>59</v>
      </c>
      <c r="AD709" s="2" t="s">
        <v>1927</v>
      </c>
      <c r="AE709" s="2" t="str">
        <f>+VLOOKUP(H709,'Mapeo Ramos'!A:C,3,0)</f>
        <v>Autos Flotas</v>
      </c>
      <c r="AF709" t="str">
        <f>+VLOOKUP(AE709,'Mapeo Ramos'!C:D,2,0)</f>
        <v>Flotas</v>
      </c>
      <c r="AG709" t="str">
        <f>+VLOOKUP(X709,'Mapeo Ramos'!I:J,2,0)</f>
        <v>HELVETIA</v>
      </c>
      <c r="AH709">
        <f t="shared" si="11"/>
        <v>1</v>
      </c>
    </row>
    <row r="710" spans="1:34" ht="12.75" customHeight="1">
      <c r="A710" s="2" t="s">
        <v>3319</v>
      </c>
      <c r="B710" s="2" t="s">
        <v>3320</v>
      </c>
      <c r="C710" s="2" t="s">
        <v>3321</v>
      </c>
      <c r="D710" s="2" t="s">
        <v>75</v>
      </c>
      <c r="E710" s="3">
        <v>46023</v>
      </c>
      <c r="F710" s="3">
        <v>46023</v>
      </c>
      <c r="G710" s="2" t="s">
        <v>3322</v>
      </c>
      <c r="H710" s="2" t="s">
        <v>260</v>
      </c>
      <c r="I710" s="2" t="s">
        <v>261</v>
      </c>
      <c r="J710" s="4">
        <v>454.28</v>
      </c>
      <c r="K710" t="s">
        <v>74</v>
      </c>
      <c r="L710" s="4">
        <v>63.58</v>
      </c>
      <c r="M710" t="s">
        <v>74</v>
      </c>
      <c r="N710" s="4">
        <v>63.58</v>
      </c>
      <c r="O710" t="s">
        <v>74</v>
      </c>
      <c r="P710" s="4">
        <v>0</v>
      </c>
      <c r="Q710" t="s">
        <v>74</v>
      </c>
      <c r="R710" s="2" t="s">
        <v>262</v>
      </c>
      <c r="S710" s="4">
        <v>11.36</v>
      </c>
      <c r="T710" t="s">
        <v>74</v>
      </c>
      <c r="U710" s="2" t="s">
        <v>77</v>
      </c>
      <c r="V710" s="2" t="s">
        <v>1454</v>
      </c>
      <c r="W710" s="2" t="s">
        <v>79</v>
      </c>
      <c r="X710" s="2" t="s">
        <v>248</v>
      </c>
      <c r="Y710" s="2" t="s">
        <v>119</v>
      </c>
      <c r="Z710" s="2" t="s">
        <v>81</v>
      </c>
      <c r="AA710" s="2" t="s">
        <v>3323</v>
      </c>
      <c r="AB710" s="2" t="s">
        <v>3324</v>
      </c>
      <c r="AC710" s="2" t="s">
        <v>168</v>
      </c>
      <c r="AD710" s="2" t="s">
        <v>3325</v>
      </c>
      <c r="AE710" s="2" t="str">
        <f>+VLOOKUP(H710,'Mapeo Ramos'!A:C,3,0)</f>
        <v>Autos Flotas</v>
      </c>
      <c r="AF710" t="str">
        <f>+VLOOKUP(AE710,'Mapeo Ramos'!C:D,2,0)</f>
        <v>Flotas</v>
      </c>
      <c r="AG710" t="str">
        <f>+VLOOKUP(X710,'Mapeo Ramos'!I:J,2,0)</f>
        <v>HELVETIA</v>
      </c>
      <c r="AH710">
        <f t="shared" si="11"/>
        <v>1</v>
      </c>
    </row>
    <row r="711" spans="1:34" ht="12.75" customHeight="1">
      <c r="A711" s="2" t="s">
        <v>3326</v>
      </c>
      <c r="B711" s="2" t="s">
        <v>3327</v>
      </c>
      <c r="C711" s="2" t="s">
        <v>3328</v>
      </c>
      <c r="D711" s="2" t="s">
        <v>75</v>
      </c>
      <c r="E711" s="3">
        <v>46023</v>
      </c>
      <c r="F711" s="3">
        <v>46023</v>
      </c>
      <c r="G711" s="2" t="s">
        <v>3329</v>
      </c>
      <c r="H711" s="2" t="s">
        <v>260</v>
      </c>
      <c r="I711" s="2" t="s">
        <v>261</v>
      </c>
      <c r="J711" s="4">
        <v>783.41</v>
      </c>
      <c r="K711" t="s">
        <v>74</v>
      </c>
      <c r="L711" s="4">
        <v>109.65</v>
      </c>
      <c r="M711" t="s">
        <v>74</v>
      </c>
      <c r="N711" s="4">
        <v>109.65</v>
      </c>
      <c r="O711" t="s">
        <v>74</v>
      </c>
      <c r="P711" s="4">
        <v>0</v>
      </c>
      <c r="Q711" t="s">
        <v>74</v>
      </c>
      <c r="R711" s="2" t="s">
        <v>262</v>
      </c>
      <c r="S711" s="4">
        <v>19.59</v>
      </c>
      <c r="T711" t="s">
        <v>74</v>
      </c>
      <c r="U711" s="2" t="s">
        <v>77</v>
      </c>
      <c r="V711" s="2" t="s">
        <v>1454</v>
      </c>
      <c r="W711" s="2" t="s">
        <v>79</v>
      </c>
      <c r="X711" s="2" t="s">
        <v>248</v>
      </c>
      <c r="Y711" s="2" t="s">
        <v>119</v>
      </c>
      <c r="Z711" s="2" t="s">
        <v>81</v>
      </c>
      <c r="AA711" s="2" t="s">
        <v>3330</v>
      </c>
      <c r="AB711" s="2" t="s">
        <v>508</v>
      </c>
      <c r="AC711" s="2" t="s">
        <v>59</v>
      </c>
      <c r="AD711" s="2" t="s">
        <v>3331</v>
      </c>
      <c r="AE711" s="2" t="str">
        <f>+VLOOKUP(H711,'Mapeo Ramos'!A:C,3,0)</f>
        <v>Autos Flotas</v>
      </c>
      <c r="AF711" t="str">
        <f>+VLOOKUP(AE711,'Mapeo Ramos'!C:D,2,0)</f>
        <v>Flotas</v>
      </c>
      <c r="AG711" t="str">
        <f>+VLOOKUP(X711,'Mapeo Ramos'!I:J,2,0)</f>
        <v>HELVETIA</v>
      </c>
      <c r="AH711">
        <f t="shared" si="11"/>
        <v>1</v>
      </c>
    </row>
    <row r="712" spans="1:34" ht="12.75" customHeight="1">
      <c r="A712" s="2" t="s">
        <v>3332</v>
      </c>
      <c r="B712" s="2" t="s">
        <v>3333</v>
      </c>
      <c r="C712" s="2" t="s">
        <v>3334</v>
      </c>
      <c r="D712" s="2" t="s">
        <v>75</v>
      </c>
      <c r="E712" s="3">
        <v>46023</v>
      </c>
      <c r="F712" s="3">
        <v>46023</v>
      </c>
      <c r="G712" s="2" t="s">
        <v>3335</v>
      </c>
      <c r="H712" s="2" t="s">
        <v>260</v>
      </c>
      <c r="I712" s="2" t="s">
        <v>261</v>
      </c>
      <c r="J712" s="4">
        <v>322.10000000000002</v>
      </c>
      <c r="K712" t="s">
        <v>74</v>
      </c>
      <c r="L712" s="4">
        <v>45.08</v>
      </c>
      <c r="M712" t="s">
        <v>74</v>
      </c>
      <c r="N712" s="4">
        <v>45.08</v>
      </c>
      <c r="O712" t="s">
        <v>74</v>
      </c>
      <c r="P712" s="4">
        <v>0</v>
      </c>
      <c r="Q712" t="s">
        <v>74</v>
      </c>
      <c r="R712" s="2" t="s">
        <v>262</v>
      </c>
      <c r="S712" s="4">
        <v>8.0500000000000007</v>
      </c>
      <c r="T712" t="s">
        <v>74</v>
      </c>
      <c r="U712" s="2" t="s">
        <v>77</v>
      </c>
      <c r="V712" s="2" t="s">
        <v>1454</v>
      </c>
      <c r="W712" s="2" t="s">
        <v>79</v>
      </c>
      <c r="X712" s="2" t="s">
        <v>248</v>
      </c>
      <c r="Y712" s="2" t="s">
        <v>119</v>
      </c>
      <c r="Z712" s="2" t="s">
        <v>81</v>
      </c>
      <c r="AA712" s="2" t="s">
        <v>3336</v>
      </c>
      <c r="AB712" s="2" t="s">
        <v>3337</v>
      </c>
      <c r="AC712" s="2" t="s">
        <v>59</v>
      </c>
      <c r="AD712" s="2" t="s">
        <v>3338</v>
      </c>
      <c r="AE712" s="2" t="str">
        <f>+VLOOKUP(H712,'Mapeo Ramos'!A:C,3,0)</f>
        <v>Autos Flotas</v>
      </c>
      <c r="AF712" t="str">
        <f>+VLOOKUP(AE712,'Mapeo Ramos'!C:D,2,0)</f>
        <v>Flotas</v>
      </c>
      <c r="AG712" t="str">
        <f>+VLOOKUP(X712,'Mapeo Ramos'!I:J,2,0)</f>
        <v>HELVETIA</v>
      </c>
      <c r="AH712">
        <f t="shared" si="11"/>
        <v>1</v>
      </c>
    </row>
    <row r="713" spans="1:34" ht="12.75" customHeight="1">
      <c r="A713" s="2" t="s">
        <v>3339</v>
      </c>
      <c r="B713" s="2" t="s">
        <v>3340</v>
      </c>
      <c r="C713" s="2" t="s">
        <v>3341</v>
      </c>
      <c r="D713" s="2" t="s">
        <v>75</v>
      </c>
      <c r="E713" s="3">
        <v>46023</v>
      </c>
      <c r="F713" s="3">
        <v>46053</v>
      </c>
      <c r="G713" s="2" t="s">
        <v>1239</v>
      </c>
      <c r="H713" s="2" t="s">
        <v>196</v>
      </c>
      <c r="I713" s="2" t="s">
        <v>197</v>
      </c>
      <c r="J713" s="4">
        <v>284.45</v>
      </c>
      <c r="K713" t="s">
        <v>74</v>
      </c>
      <c r="L713" s="4">
        <v>54.05</v>
      </c>
      <c r="M713" t="s">
        <v>74</v>
      </c>
      <c r="N713" s="4">
        <v>54.05</v>
      </c>
      <c r="O713" t="s">
        <v>74</v>
      </c>
      <c r="P713" s="4">
        <v>0</v>
      </c>
      <c r="Q713" t="s">
        <v>74</v>
      </c>
      <c r="R713" s="2" t="s">
        <v>262</v>
      </c>
      <c r="S713" s="4">
        <v>7.11</v>
      </c>
      <c r="T713" t="s">
        <v>74</v>
      </c>
      <c r="U713" s="2" t="s">
        <v>77</v>
      </c>
      <c r="V713" s="2" t="s">
        <v>1447</v>
      </c>
      <c r="W713" s="2" t="s">
        <v>79</v>
      </c>
      <c r="X713" s="2" t="s">
        <v>248</v>
      </c>
      <c r="Y713" s="2" t="s">
        <v>197</v>
      </c>
      <c r="Z713" s="2" t="s">
        <v>81</v>
      </c>
      <c r="AA713" s="2" t="s">
        <v>1240</v>
      </c>
      <c r="AB713" s="2" t="s">
        <v>1241</v>
      </c>
      <c r="AC713" s="2" t="s">
        <v>59</v>
      </c>
      <c r="AD713" s="2" t="s">
        <v>1242</v>
      </c>
      <c r="AE713" s="2" t="str">
        <f>+VLOOKUP(H713,'Mapeo Ramos'!A:C,3,0)</f>
        <v>Accidentes Convenio</v>
      </c>
      <c r="AF713" t="str">
        <f>+VLOOKUP(AE713,'Mapeo Ramos'!C:D,2,0)</f>
        <v>Seguros Personales (No Vida) Colectivos</v>
      </c>
      <c r="AG713" t="str">
        <f>+VLOOKUP(X713,'Mapeo Ramos'!I:J,2,0)</f>
        <v>HELVETIA</v>
      </c>
      <c r="AH713">
        <f t="shared" si="11"/>
        <v>1</v>
      </c>
    </row>
    <row r="714" spans="1:34" ht="12.75" customHeight="1">
      <c r="A714" s="2" t="s">
        <v>3342</v>
      </c>
      <c r="B714" s="2" t="s">
        <v>3343</v>
      </c>
      <c r="C714" s="2" t="s">
        <v>3344</v>
      </c>
      <c r="D714" s="2" t="s">
        <v>75</v>
      </c>
      <c r="E714" s="3">
        <v>46023</v>
      </c>
      <c r="F714" s="3">
        <v>46023</v>
      </c>
      <c r="G714" s="2" t="s">
        <v>3345</v>
      </c>
      <c r="H714" s="2" t="s">
        <v>260</v>
      </c>
      <c r="I714" s="2" t="s">
        <v>261</v>
      </c>
      <c r="J714" s="4">
        <v>589.27</v>
      </c>
      <c r="K714" t="s">
        <v>74</v>
      </c>
      <c r="L714" s="4">
        <v>82.49</v>
      </c>
      <c r="M714" t="s">
        <v>74</v>
      </c>
      <c r="N714" s="4">
        <v>82.49</v>
      </c>
      <c r="O714" t="s">
        <v>74</v>
      </c>
      <c r="P714" s="4">
        <v>0</v>
      </c>
      <c r="Q714" t="s">
        <v>74</v>
      </c>
      <c r="R714" s="2" t="s">
        <v>75</v>
      </c>
      <c r="S714" s="4" t="s">
        <v>76</v>
      </c>
      <c r="T714" t="s">
        <v>74</v>
      </c>
      <c r="U714" s="2" t="s">
        <v>77</v>
      </c>
      <c r="V714" s="2" t="s">
        <v>1575</v>
      </c>
      <c r="W714" s="2" t="s">
        <v>79</v>
      </c>
      <c r="X714" s="2" t="s">
        <v>248</v>
      </c>
      <c r="Y714" s="2" t="s">
        <v>119</v>
      </c>
      <c r="Z714" s="2" t="s">
        <v>81</v>
      </c>
      <c r="AA714" s="2" t="s">
        <v>851</v>
      </c>
      <c r="AB714" s="2" t="s">
        <v>852</v>
      </c>
      <c r="AC714" s="2" t="s">
        <v>59</v>
      </c>
      <c r="AD714" s="2" t="s">
        <v>3346</v>
      </c>
      <c r="AE714" s="2" t="str">
        <f>+VLOOKUP(H714,'Mapeo Ramos'!A:C,3,0)</f>
        <v>Autos Flotas</v>
      </c>
      <c r="AF714" t="str">
        <f>+VLOOKUP(AE714,'Mapeo Ramos'!C:D,2,0)</f>
        <v>Flotas</v>
      </c>
      <c r="AG714" t="str">
        <f>+VLOOKUP(X714,'Mapeo Ramos'!I:J,2,0)</f>
        <v>HELVETIA</v>
      </c>
      <c r="AH714">
        <f t="shared" si="11"/>
        <v>1</v>
      </c>
    </row>
    <row r="715" spans="1:34" ht="12.75" customHeight="1">
      <c r="A715" s="2" t="s">
        <v>3347</v>
      </c>
      <c r="B715" s="2" t="s">
        <v>3348</v>
      </c>
      <c r="C715" s="2" t="s">
        <v>3349</v>
      </c>
      <c r="D715" s="2" t="s">
        <v>75</v>
      </c>
      <c r="E715" s="3">
        <v>46023</v>
      </c>
      <c r="F715" s="3">
        <v>46029</v>
      </c>
      <c r="G715" s="2" t="s">
        <v>3350</v>
      </c>
      <c r="H715" s="2" t="s">
        <v>274</v>
      </c>
      <c r="I715" s="2" t="s">
        <v>73</v>
      </c>
      <c r="J715" s="4">
        <v>4664.5200000000004</v>
      </c>
      <c r="K715" t="s">
        <v>74</v>
      </c>
      <c r="L715" s="4">
        <v>1166.1500000000001</v>
      </c>
      <c r="M715" t="s">
        <v>74</v>
      </c>
      <c r="N715" s="4">
        <v>1166.1500000000001</v>
      </c>
      <c r="O715" t="s">
        <v>74</v>
      </c>
      <c r="P715" s="4">
        <v>0</v>
      </c>
      <c r="Q715" t="s">
        <v>74</v>
      </c>
      <c r="R715" s="2" t="s">
        <v>75</v>
      </c>
      <c r="S715" s="4" t="s">
        <v>76</v>
      </c>
      <c r="T715" t="s">
        <v>74</v>
      </c>
      <c r="U715" s="2" t="s">
        <v>77</v>
      </c>
      <c r="V715" s="2" t="s">
        <v>1447</v>
      </c>
      <c r="W715" s="2" t="s">
        <v>79</v>
      </c>
      <c r="X715" s="2" t="s">
        <v>248</v>
      </c>
      <c r="Y715" s="2" t="s">
        <v>73</v>
      </c>
      <c r="Z715" s="2" t="s">
        <v>81</v>
      </c>
      <c r="AA715" s="2" t="s">
        <v>542</v>
      </c>
      <c r="AB715" s="2" t="s">
        <v>83</v>
      </c>
      <c r="AC715" s="2" t="s">
        <v>168</v>
      </c>
      <c r="AD715" s="2" t="s">
        <v>3351</v>
      </c>
      <c r="AE715" s="2" t="str">
        <f>+VLOOKUP(H715,'Mapeo Ramos'!A:C,3,0)</f>
        <v>Hogar</v>
      </c>
      <c r="AF715" t="str">
        <f>+VLOOKUP(AE715,'Mapeo Ramos'!C:D,2,0)</f>
        <v>Hogar</v>
      </c>
      <c r="AG715" t="str">
        <f>+VLOOKUP(X715,'Mapeo Ramos'!I:J,2,0)</f>
        <v>HELVETIA</v>
      </c>
      <c r="AH715">
        <f t="shared" si="11"/>
        <v>1</v>
      </c>
    </row>
    <row r="716" spans="1:34" ht="12.75" customHeight="1">
      <c r="A716" s="2" t="s">
        <v>3352</v>
      </c>
      <c r="B716" s="2" t="s">
        <v>3353</v>
      </c>
      <c r="C716" s="2" t="s">
        <v>3354</v>
      </c>
      <c r="D716" s="2" t="s">
        <v>75</v>
      </c>
      <c r="E716" s="3">
        <v>46023</v>
      </c>
      <c r="F716" s="3">
        <v>46023</v>
      </c>
      <c r="G716" s="2" t="s">
        <v>100</v>
      </c>
      <c r="H716" s="2" t="s">
        <v>274</v>
      </c>
      <c r="I716" s="2" t="s">
        <v>73</v>
      </c>
      <c r="J716" s="4">
        <v>319.35000000000002</v>
      </c>
      <c r="K716" t="s">
        <v>74</v>
      </c>
      <c r="L716" s="4">
        <v>79.84</v>
      </c>
      <c r="M716" t="s">
        <v>74</v>
      </c>
      <c r="N716" s="4">
        <v>79.84</v>
      </c>
      <c r="O716" t="s">
        <v>74</v>
      </c>
      <c r="P716" s="4">
        <v>0</v>
      </c>
      <c r="Q716" t="s">
        <v>74</v>
      </c>
      <c r="R716" s="2" t="s">
        <v>75</v>
      </c>
      <c r="S716" s="4" t="s">
        <v>76</v>
      </c>
      <c r="T716" t="s">
        <v>74</v>
      </c>
      <c r="U716" s="2" t="s">
        <v>77</v>
      </c>
      <c r="V716" s="2" t="s">
        <v>1447</v>
      </c>
      <c r="W716" s="2" t="s">
        <v>79</v>
      </c>
      <c r="X716" s="2" t="s">
        <v>248</v>
      </c>
      <c r="Y716" s="2" t="s">
        <v>73</v>
      </c>
      <c r="Z716" s="2" t="s">
        <v>81</v>
      </c>
      <c r="AA716" s="2" t="s">
        <v>82</v>
      </c>
      <c r="AB716" s="2" t="s">
        <v>101</v>
      </c>
      <c r="AC716" s="2" t="s">
        <v>59</v>
      </c>
      <c r="AD716" s="2" t="s">
        <v>102</v>
      </c>
      <c r="AE716" s="2" t="str">
        <f>+VLOOKUP(H716,'Mapeo Ramos'!A:C,3,0)</f>
        <v>Hogar</v>
      </c>
      <c r="AF716" t="str">
        <f>+VLOOKUP(AE716,'Mapeo Ramos'!C:D,2,0)</f>
        <v>Hogar</v>
      </c>
      <c r="AG716" t="str">
        <f>+VLOOKUP(X716,'Mapeo Ramos'!I:J,2,0)</f>
        <v>HELVETIA</v>
      </c>
      <c r="AH716">
        <f t="shared" si="11"/>
        <v>1</v>
      </c>
    </row>
    <row r="717" spans="1:34" ht="12.75" customHeight="1">
      <c r="A717" s="2" t="s">
        <v>3355</v>
      </c>
      <c r="B717" s="2" t="s">
        <v>3356</v>
      </c>
      <c r="C717" s="2" t="s">
        <v>3357</v>
      </c>
      <c r="D717" s="2" t="s">
        <v>75</v>
      </c>
      <c r="E717" s="3">
        <v>46023</v>
      </c>
      <c r="F717" s="3">
        <v>46041</v>
      </c>
      <c r="G717" s="2" t="s">
        <v>3358</v>
      </c>
      <c r="H717" s="2" t="s">
        <v>274</v>
      </c>
      <c r="I717" s="2" t="s">
        <v>73</v>
      </c>
      <c r="J717" s="4">
        <v>175.74</v>
      </c>
      <c r="K717" t="s">
        <v>74</v>
      </c>
      <c r="L717" s="4">
        <v>43.94</v>
      </c>
      <c r="M717" t="s">
        <v>74</v>
      </c>
      <c r="N717" s="4">
        <v>43.94</v>
      </c>
      <c r="O717" t="s">
        <v>74</v>
      </c>
      <c r="P717" s="4">
        <v>0</v>
      </c>
      <c r="Q717" t="s">
        <v>74</v>
      </c>
      <c r="R717" s="2" t="s">
        <v>75</v>
      </c>
      <c r="S717" s="4" t="s">
        <v>76</v>
      </c>
      <c r="T717" t="s">
        <v>74</v>
      </c>
      <c r="U717" s="2" t="s">
        <v>77</v>
      </c>
      <c r="V717" s="2" t="s">
        <v>1766</v>
      </c>
      <c r="W717" s="2" t="s">
        <v>79</v>
      </c>
      <c r="X717" s="2" t="s">
        <v>248</v>
      </c>
      <c r="Y717" s="2" t="s">
        <v>73</v>
      </c>
      <c r="Z717" s="2" t="s">
        <v>81</v>
      </c>
      <c r="AA717" s="2" t="s">
        <v>561</v>
      </c>
      <c r="AB717" s="2" t="s">
        <v>3359</v>
      </c>
      <c r="AC717" s="2" t="s">
        <v>168</v>
      </c>
      <c r="AD717" s="2" t="s">
        <v>3360</v>
      </c>
      <c r="AE717" s="2" t="str">
        <f>+VLOOKUP(H717,'Mapeo Ramos'!A:C,3,0)</f>
        <v>Hogar</v>
      </c>
      <c r="AF717" t="str">
        <f>+VLOOKUP(AE717,'Mapeo Ramos'!C:D,2,0)</f>
        <v>Hogar</v>
      </c>
      <c r="AG717" t="str">
        <f>+VLOOKUP(X717,'Mapeo Ramos'!I:J,2,0)</f>
        <v>HELVETIA</v>
      </c>
      <c r="AH717">
        <f t="shared" si="11"/>
        <v>1</v>
      </c>
    </row>
    <row r="718" spans="1:34" ht="12.75" customHeight="1">
      <c r="A718" s="2" t="s">
        <v>3361</v>
      </c>
      <c r="B718" s="2" t="s">
        <v>3362</v>
      </c>
      <c r="C718" s="2" t="s">
        <v>3363</v>
      </c>
      <c r="D718" s="2" t="s">
        <v>75</v>
      </c>
      <c r="E718" s="3">
        <v>46023</v>
      </c>
      <c r="F718" s="3">
        <v>46023</v>
      </c>
      <c r="G718" s="2" t="s">
        <v>71</v>
      </c>
      <c r="H718" s="2" t="s">
        <v>274</v>
      </c>
      <c r="I718" s="2" t="s">
        <v>73</v>
      </c>
      <c r="J718" s="4">
        <v>227.66</v>
      </c>
      <c r="K718" t="s">
        <v>74</v>
      </c>
      <c r="L718" s="4">
        <v>84.22</v>
      </c>
      <c r="M718" t="s">
        <v>74</v>
      </c>
      <c r="N718" s="4">
        <v>84.22</v>
      </c>
      <c r="O718" t="s">
        <v>74</v>
      </c>
      <c r="P718" s="4">
        <v>0</v>
      </c>
      <c r="Q718" t="s">
        <v>74</v>
      </c>
      <c r="R718" s="2" t="s">
        <v>75</v>
      </c>
      <c r="S718" s="4" t="s">
        <v>76</v>
      </c>
      <c r="T718" t="s">
        <v>74</v>
      </c>
      <c r="U718" s="2" t="s">
        <v>77</v>
      </c>
      <c r="V718" s="2" t="s">
        <v>1447</v>
      </c>
      <c r="W718" s="2" t="s">
        <v>79</v>
      </c>
      <c r="X718" s="2" t="s">
        <v>248</v>
      </c>
      <c r="Y718" s="2" t="s">
        <v>73</v>
      </c>
      <c r="Z718" s="2" t="s">
        <v>81</v>
      </c>
      <c r="AA718" s="2" t="s">
        <v>82</v>
      </c>
      <c r="AB718" s="2" t="s">
        <v>83</v>
      </c>
      <c r="AC718" s="2" t="s">
        <v>59</v>
      </c>
      <c r="AD718" s="2" t="s">
        <v>84</v>
      </c>
      <c r="AE718" s="2" t="str">
        <f>+VLOOKUP(H718,'Mapeo Ramos'!A:C,3,0)</f>
        <v>Hogar</v>
      </c>
      <c r="AF718" t="str">
        <f>+VLOOKUP(AE718,'Mapeo Ramos'!C:D,2,0)</f>
        <v>Hogar</v>
      </c>
      <c r="AG718" t="str">
        <f>+VLOOKUP(X718,'Mapeo Ramos'!I:J,2,0)</f>
        <v>HELVETIA</v>
      </c>
      <c r="AH718">
        <f t="shared" si="11"/>
        <v>1</v>
      </c>
    </row>
    <row r="719" spans="1:34" ht="12.75" customHeight="1">
      <c r="A719" s="2" t="s">
        <v>3364</v>
      </c>
      <c r="B719" s="2" t="s">
        <v>3365</v>
      </c>
      <c r="C719" s="2" t="s">
        <v>3366</v>
      </c>
      <c r="D719" s="2" t="s">
        <v>75</v>
      </c>
      <c r="E719" s="3">
        <v>46023</v>
      </c>
      <c r="F719" s="3">
        <v>46023</v>
      </c>
      <c r="G719" s="2" t="s">
        <v>100</v>
      </c>
      <c r="H719" s="2" t="s">
        <v>274</v>
      </c>
      <c r="I719" s="2" t="s">
        <v>73</v>
      </c>
      <c r="J719" s="4">
        <v>335.21</v>
      </c>
      <c r="K719" t="s">
        <v>74</v>
      </c>
      <c r="L719" s="4">
        <v>124.01</v>
      </c>
      <c r="M719" t="s">
        <v>74</v>
      </c>
      <c r="N719" s="4">
        <v>124.01</v>
      </c>
      <c r="O719" t="s">
        <v>74</v>
      </c>
      <c r="P719" s="4">
        <v>0</v>
      </c>
      <c r="Q719" t="s">
        <v>74</v>
      </c>
      <c r="R719" s="2" t="s">
        <v>75</v>
      </c>
      <c r="S719" s="4" t="s">
        <v>76</v>
      </c>
      <c r="T719" t="s">
        <v>74</v>
      </c>
      <c r="U719" s="2" t="s">
        <v>77</v>
      </c>
      <c r="V719" s="2" t="s">
        <v>1447</v>
      </c>
      <c r="W719" s="2" t="s">
        <v>79</v>
      </c>
      <c r="X719" s="2" t="s">
        <v>248</v>
      </c>
      <c r="Y719" s="2" t="s">
        <v>73</v>
      </c>
      <c r="Z719" s="2" t="s">
        <v>81</v>
      </c>
      <c r="AA719" s="2" t="s">
        <v>82</v>
      </c>
      <c r="AB719" s="2" t="s">
        <v>101</v>
      </c>
      <c r="AC719" s="2" t="s">
        <v>59</v>
      </c>
      <c r="AD719" s="2" t="s">
        <v>102</v>
      </c>
      <c r="AE719" s="2" t="str">
        <f>+VLOOKUP(H719,'Mapeo Ramos'!A:C,3,0)</f>
        <v>Hogar</v>
      </c>
      <c r="AF719" t="str">
        <f>+VLOOKUP(AE719,'Mapeo Ramos'!C:D,2,0)</f>
        <v>Hogar</v>
      </c>
      <c r="AG719" t="str">
        <f>+VLOOKUP(X719,'Mapeo Ramos'!I:J,2,0)</f>
        <v>HELVETIA</v>
      </c>
      <c r="AH719">
        <f t="shared" si="11"/>
        <v>1</v>
      </c>
    </row>
    <row r="720" spans="1:34" ht="12.75" customHeight="1">
      <c r="A720" s="2" t="s">
        <v>3367</v>
      </c>
      <c r="B720" s="2" t="s">
        <v>3368</v>
      </c>
      <c r="C720" s="2" t="s">
        <v>3369</v>
      </c>
      <c r="D720" s="2" t="s">
        <v>75</v>
      </c>
      <c r="E720" s="3">
        <v>46023</v>
      </c>
      <c r="F720" s="3">
        <v>46023</v>
      </c>
      <c r="G720" s="2" t="s">
        <v>3144</v>
      </c>
      <c r="H720" s="2" t="s">
        <v>3370</v>
      </c>
      <c r="I720" s="2" t="s">
        <v>156</v>
      </c>
      <c r="J720" s="4">
        <v>2705.29</v>
      </c>
      <c r="K720" t="s">
        <v>74</v>
      </c>
      <c r="L720" s="4">
        <v>608.71</v>
      </c>
      <c r="M720" t="s">
        <v>74</v>
      </c>
      <c r="N720" s="4">
        <v>608.71</v>
      </c>
      <c r="O720" t="s">
        <v>74</v>
      </c>
      <c r="P720" s="4">
        <v>0</v>
      </c>
      <c r="Q720" t="s">
        <v>74</v>
      </c>
      <c r="R720" s="2" t="s">
        <v>75</v>
      </c>
      <c r="S720" s="4" t="s">
        <v>76</v>
      </c>
      <c r="T720" t="s">
        <v>74</v>
      </c>
      <c r="U720" s="2" t="s">
        <v>77</v>
      </c>
      <c r="V720" s="2" t="s">
        <v>1575</v>
      </c>
      <c r="W720" s="2" t="s">
        <v>79</v>
      </c>
      <c r="X720" s="2" t="s">
        <v>248</v>
      </c>
      <c r="Y720" s="2" t="s">
        <v>157</v>
      </c>
      <c r="Z720" s="2" t="s">
        <v>81</v>
      </c>
      <c r="AA720" s="2" t="s">
        <v>542</v>
      </c>
      <c r="AB720" s="2" t="s">
        <v>83</v>
      </c>
      <c r="AC720" s="2" t="s">
        <v>59</v>
      </c>
      <c r="AD720" s="2" t="s">
        <v>3145</v>
      </c>
      <c r="AE720" s="2" t="str">
        <f>+VLOOKUP(H720,'Mapeo Ramos'!A:C,3,0)</f>
        <v>Multirriesgo Industriales (PYME)</v>
      </c>
      <c r="AF720" t="str">
        <f>+VLOOKUP(AE720,'Mapeo Ramos'!C:D,2,0)</f>
        <v>Property</v>
      </c>
      <c r="AG720" t="str">
        <f>+VLOOKUP(X720,'Mapeo Ramos'!I:J,2,0)</f>
        <v>HELVETIA</v>
      </c>
      <c r="AH720">
        <f t="shared" si="11"/>
        <v>1</v>
      </c>
    </row>
    <row r="721" spans="1:34" ht="12.75" customHeight="1">
      <c r="A721" s="2" t="s">
        <v>3371</v>
      </c>
      <c r="B721" s="2" t="s">
        <v>3372</v>
      </c>
      <c r="C721" s="2" t="s">
        <v>3373</v>
      </c>
      <c r="D721" s="2" t="s">
        <v>75</v>
      </c>
      <c r="E721" s="3">
        <v>46023</v>
      </c>
      <c r="F721" s="3">
        <v>46023</v>
      </c>
      <c r="G721" s="2" t="s">
        <v>154</v>
      </c>
      <c r="H721" s="2" t="s">
        <v>3374</v>
      </c>
      <c r="I721" s="2" t="s">
        <v>156</v>
      </c>
      <c r="J721" s="4">
        <v>1179.3</v>
      </c>
      <c r="K721" t="s">
        <v>74</v>
      </c>
      <c r="L721" s="4">
        <v>406.85</v>
      </c>
      <c r="M721" t="s">
        <v>74</v>
      </c>
      <c r="N721" s="4">
        <v>406.85</v>
      </c>
      <c r="O721" t="s">
        <v>74</v>
      </c>
      <c r="P721" s="4">
        <v>0</v>
      </c>
      <c r="Q721" t="s">
        <v>74</v>
      </c>
      <c r="R721" s="2" t="s">
        <v>75</v>
      </c>
      <c r="S721" s="4" t="s">
        <v>76</v>
      </c>
      <c r="T721" t="s">
        <v>74</v>
      </c>
      <c r="U721" s="2" t="s">
        <v>77</v>
      </c>
      <c r="V721" s="2" t="s">
        <v>1447</v>
      </c>
      <c r="W721" s="2" t="s">
        <v>79</v>
      </c>
      <c r="X721" s="2" t="s">
        <v>248</v>
      </c>
      <c r="Y721" s="2" t="s">
        <v>157</v>
      </c>
      <c r="Z721" s="2" t="s">
        <v>81</v>
      </c>
      <c r="AA721" s="2" t="s">
        <v>82</v>
      </c>
      <c r="AB721" s="2" t="s">
        <v>83</v>
      </c>
      <c r="AC721" s="2" t="s">
        <v>59</v>
      </c>
      <c r="AD721" s="2" t="s">
        <v>158</v>
      </c>
      <c r="AE721" s="2" t="str">
        <f>+VLOOKUP(H721,'Mapeo Ramos'!A:C,3,0)</f>
        <v>Multirriesgo Industriales (PYME)</v>
      </c>
      <c r="AF721" t="str">
        <f>+VLOOKUP(AE721,'Mapeo Ramos'!C:D,2,0)</f>
        <v>Property</v>
      </c>
      <c r="AG721" t="str">
        <f>+VLOOKUP(X721,'Mapeo Ramos'!I:J,2,0)</f>
        <v>HELVETIA</v>
      </c>
      <c r="AH721">
        <f t="shared" si="11"/>
        <v>1</v>
      </c>
    </row>
    <row r="722" spans="1:34" ht="12.75" customHeight="1">
      <c r="A722" s="2" t="s">
        <v>3375</v>
      </c>
      <c r="B722" s="2" t="s">
        <v>3376</v>
      </c>
      <c r="C722" s="2" t="s">
        <v>3377</v>
      </c>
      <c r="D722" s="2" t="s">
        <v>75</v>
      </c>
      <c r="E722" s="3">
        <v>46023</v>
      </c>
      <c r="F722" s="3">
        <v>46023</v>
      </c>
      <c r="G722" s="2" t="s">
        <v>3329</v>
      </c>
      <c r="H722" s="2" t="s">
        <v>784</v>
      </c>
      <c r="I722" s="2" t="s">
        <v>785</v>
      </c>
      <c r="J722" s="4">
        <v>1265.9100000000001</v>
      </c>
      <c r="K722" t="s">
        <v>74</v>
      </c>
      <c r="L722" s="4">
        <v>284.83</v>
      </c>
      <c r="M722" t="s">
        <v>74</v>
      </c>
      <c r="N722" s="4">
        <v>284.83</v>
      </c>
      <c r="O722" t="s">
        <v>74</v>
      </c>
      <c r="P722" s="4">
        <v>0</v>
      </c>
      <c r="Q722" t="s">
        <v>74</v>
      </c>
      <c r="R722" s="2" t="s">
        <v>262</v>
      </c>
      <c r="S722" s="4">
        <v>31.65</v>
      </c>
      <c r="T722" t="s">
        <v>74</v>
      </c>
      <c r="U722" s="2" t="s">
        <v>77</v>
      </c>
      <c r="V722" s="2" t="s">
        <v>1454</v>
      </c>
      <c r="W722" s="2" t="s">
        <v>79</v>
      </c>
      <c r="X722" s="2" t="s">
        <v>248</v>
      </c>
      <c r="Y722" s="2" t="s">
        <v>785</v>
      </c>
      <c r="Z722" s="2" t="s">
        <v>81</v>
      </c>
      <c r="AA722" s="2" t="s">
        <v>3330</v>
      </c>
      <c r="AB722" s="2" t="s">
        <v>508</v>
      </c>
      <c r="AC722" s="2" t="s">
        <v>59</v>
      </c>
      <c r="AD722" s="2" t="s">
        <v>3331</v>
      </c>
      <c r="AE722" s="2" t="str">
        <f>+VLOOKUP(H722,'Mapeo Ramos'!A:C,3,0)</f>
        <v>Responsabilidad Civil Empresa</v>
      </c>
      <c r="AF722" t="str">
        <f>+VLOOKUP(AE722,'Mapeo Ramos'!C:D,2,0)</f>
        <v>Responsabilidad Civil</v>
      </c>
      <c r="AG722" t="str">
        <f>+VLOOKUP(X722,'Mapeo Ramos'!I:J,2,0)</f>
        <v>HELVETIA</v>
      </c>
      <c r="AH722">
        <f t="shared" si="11"/>
        <v>1</v>
      </c>
    </row>
    <row r="723" spans="1:34" ht="12.75" customHeight="1">
      <c r="A723" s="2" t="s">
        <v>3378</v>
      </c>
      <c r="B723" s="2" t="s">
        <v>3379</v>
      </c>
      <c r="C723" s="2" t="s">
        <v>3380</v>
      </c>
      <c r="D723" s="2" t="s">
        <v>75</v>
      </c>
      <c r="E723" s="3">
        <v>46023</v>
      </c>
      <c r="F723" s="3">
        <v>46023</v>
      </c>
      <c r="G723" s="2" t="s">
        <v>3381</v>
      </c>
      <c r="H723" s="2" t="s">
        <v>3295</v>
      </c>
      <c r="I723" s="2" t="s">
        <v>726</v>
      </c>
      <c r="J723" s="4">
        <v>2600.37</v>
      </c>
      <c r="K723" t="s">
        <v>74</v>
      </c>
      <c r="L723" s="4">
        <v>585.1</v>
      </c>
      <c r="M723" t="s">
        <v>74</v>
      </c>
      <c r="N723" s="4">
        <v>585.1</v>
      </c>
      <c r="O723" t="s">
        <v>74</v>
      </c>
      <c r="P723" s="4">
        <v>0</v>
      </c>
      <c r="Q723" t="s">
        <v>74</v>
      </c>
      <c r="R723" s="2" t="s">
        <v>75</v>
      </c>
      <c r="S723" s="4" t="s">
        <v>76</v>
      </c>
      <c r="T723" t="s">
        <v>74</v>
      </c>
      <c r="U723" s="2" t="s">
        <v>77</v>
      </c>
      <c r="V723" s="2" t="s">
        <v>1575</v>
      </c>
      <c r="W723" s="2" t="s">
        <v>79</v>
      </c>
      <c r="X723" s="2" t="s">
        <v>248</v>
      </c>
      <c r="Y723" s="2" t="s">
        <v>726</v>
      </c>
      <c r="Z723" s="2" t="s">
        <v>81</v>
      </c>
      <c r="AA723" s="2" t="s">
        <v>1223</v>
      </c>
      <c r="AB723" s="2" t="s">
        <v>1224</v>
      </c>
      <c r="AC723" s="2" t="s">
        <v>59</v>
      </c>
      <c r="AD723" s="2" t="s">
        <v>3382</v>
      </c>
      <c r="AE723" s="2" t="str">
        <f>+VLOOKUP(H723,'Mapeo Ramos'!A:C,3,0)</f>
        <v>Transportes Mercancías</v>
      </c>
      <c r="AF723" t="str">
        <f>+VLOOKUP(AE723,'Mapeo Ramos'!C:D,2,0)</f>
        <v>Transporte</v>
      </c>
      <c r="AG723" t="str">
        <f>+VLOOKUP(X723,'Mapeo Ramos'!I:J,2,0)</f>
        <v>HELVETIA</v>
      </c>
      <c r="AH723">
        <f t="shared" si="11"/>
        <v>1</v>
      </c>
    </row>
    <row r="724" spans="1:34" ht="12.75" customHeight="1">
      <c r="A724" s="2" t="s">
        <v>3383</v>
      </c>
      <c r="B724" s="2" t="s">
        <v>3384</v>
      </c>
      <c r="C724" s="2" t="s">
        <v>3385</v>
      </c>
      <c r="D724" s="2" t="s">
        <v>75</v>
      </c>
      <c r="E724" s="3">
        <v>46023</v>
      </c>
      <c r="F724" s="3">
        <v>46023</v>
      </c>
      <c r="G724" s="2" t="s">
        <v>499</v>
      </c>
      <c r="H724" s="2" t="s">
        <v>3295</v>
      </c>
      <c r="I724" s="2" t="s">
        <v>726</v>
      </c>
      <c r="J724" s="4">
        <v>8120.09</v>
      </c>
      <c r="K724" t="s">
        <v>74</v>
      </c>
      <c r="L724" s="4">
        <v>1827.02</v>
      </c>
      <c r="M724" t="s">
        <v>74</v>
      </c>
      <c r="N724" s="4">
        <v>1827.02</v>
      </c>
      <c r="O724" t="s">
        <v>74</v>
      </c>
      <c r="P724" s="4">
        <v>0</v>
      </c>
      <c r="Q724" t="s">
        <v>74</v>
      </c>
      <c r="R724" s="2" t="s">
        <v>75</v>
      </c>
      <c r="S724" s="4" t="s">
        <v>76</v>
      </c>
      <c r="T724" t="s">
        <v>74</v>
      </c>
      <c r="U724" s="2" t="s">
        <v>77</v>
      </c>
      <c r="V724" s="2" t="s">
        <v>1454</v>
      </c>
      <c r="W724" s="2" t="s">
        <v>79</v>
      </c>
      <c r="X724" s="2" t="s">
        <v>248</v>
      </c>
      <c r="Y724" s="2" t="s">
        <v>726</v>
      </c>
      <c r="Z724" s="2" t="s">
        <v>81</v>
      </c>
      <c r="AA724" s="2" t="s">
        <v>500</v>
      </c>
      <c r="AB724" s="2" t="s">
        <v>501</v>
      </c>
      <c r="AC724" s="2" t="s">
        <v>59</v>
      </c>
      <c r="AD724" s="2" t="s">
        <v>502</v>
      </c>
      <c r="AE724" s="2" t="str">
        <f>+VLOOKUP(H724,'Mapeo Ramos'!A:C,3,0)</f>
        <v>Transportes Mercancías</v>
      </c>
      <c r="AF724" t="str">
        <f>+VLOOKUP(AE724,'Mapeo Ramos'!C:D,2,0)</f>
        <v>Transporte</v>
      </c>
      <c r="AG724" t="str">
        <f>+VLOOKUP(X724,'Mapeo Ramos'!I:J,2,0)</f>
        <v>HELVETIA</v>
      </c>
      <c r="AH724">
        <f t="shared" si="11"/>
        <v>1</v>
      </c>
    </row>
    <row r="725" spans="1:34" ht="12.75" customHeight="1">
      <c r="A725" s="2" t="s">
        <v>3386</v>
      </c>
      <c r="B725" s="2" t="s">
        <v>3387</v>
      </c>
      <c r="C725" s="2" t="s">
        <v>3388</v>
      </c>
      <c r="D725" s="2" t="s">
        <v>75</v>
      </c>
      <c r="E725" s="3">
        <v>46023</v>
      </c>
      <c r="F725" s="3">
        <v>46023</v>
      </c>
      <c r="G725" s="2" t="s">
        <v>3389</v>
      </c>
      <c r="H725" s="2" t="s">
        <v>3295</v>
      </c>
      <c r="I725" s="2" t="s">
        <v>726</v>
      </c>
      <c r="J725" s="4">
        <v>516.83000000000004</v>
      </c>
      <c r="K725" t="s">
        <v>74</v>
      </c>
      <c r="L725" s="4">
        <v>116.29</v>
      </c>
      <c r="M725" t="s">
        <v>74</v>
      </c>
      <c r="N725" s="4">
        <v>116.29</v>
      </c>
      <c r="O725" t="s">
        <v>74</v>
      </c>
      <c r="P725" s="4">
        <v>0</v>
      </c>
      <c r="Q725" t="s">
        <v>74</v>
      </c>
      <c r="R725" s="2" t="s">
        <v>75</v>
      </c>
      <c r="S725" s="4" t="s">
        <v>76</v>
      </c>
      <c r="T725" t="s">
        <v>74</v>
      </c>
      <c r="U725" s="2" t="s">
        <v>77</v>
      </c>
      <c r="V725" s="2" t="s">
        <v>1447</v>
      </c>
      <c r="W725" s="2" t="s">
        <v>79</v>
      </c>
      <c r="X725" s="2" t="s">
        <v>248</v>
      </c>
      <c r="Y725" s="2" t="s">
        <v>726</v>
      </c>
      <c r="Z725" s="2" t="s">
        <v>81</v>
      </c>
      <c r="AA725" s="2" t="s">
        <v>3390</v>
      </c>
      <c r="AB725" s="2" t="s">
        <v>3391</v>
      </c>
      <c r="AC725" s="2" t="s">
        <v>59</v>
      </c>
      <c r="AD725" s="2" t="s">
        <v>3392</v>
      </c>
      <c r="AE725" s="2" t="str">
        <f>+VLOOKUP(H725,'Mapeo Ramos'!A:C,3,0)</f>
        <v>Transportes Mercancías</v>
      </c>
      <c r="AF725" t="str">
        <f>+VLOOKUP(AE725,'Mapeo Ramos'!C:D,2,0)</f>
        <v>Transporte</v>
      </c>
      <c r="AG725" t="str">
        <f>+VLOOKUP(X725,'Mapeo Ramos'!I:J,2,0)</f>
        <v>HELVETIA</v>
      </c>
      <c r="AH725">
        <f t="shared" si="11"/>
        <v>1</v>
      </c>
    </row>
    <row r="726" spans="1:34" ht="12.75" customHeight="1">
      <c r="A726" s="2" t="s">
        <v>3393</v>
      </c>
      <c r="B726" s="2" t="s">
        <v>3394</v>
      </c>
      <c r="C726" s="2" t="s">
        <v>3395</v>
      </c>
      <c r="D726" s="2" t="s">
        <v>75</v>
      </c>
      <c r="E726" s="3">
        <v>46023</v>
      </c>
      <c r="F726" s="3">
        <v>46023</v>
      </c>
      <c r="G726" s="2" t="s">
        <v>1973</v>
      </c>
      <c r="H726" s="2" t="s">
        <v>3295</v>
      </c>
      <c r="I726" s="2" t="s">
        <v>726</v>
      </c>
      <c r="J726" s="4">
        <v>182.52</v>
      </c>
      <c r="K726" t="s">
        <v>74</v>
      </c>
      <c r="L726" s="4">
        <v>41.06</v>
      </c>
      <c r="M726" t="s">
        <v>74</v>
      </c>
      <c r="N726" s="4">
        <v>41.06</v>
      </c>
      <c r="O726" t="s">
        <v>74</v>
      </c>
      <c r="P726" s="4">
        <v>0</v>
      </c>
      <c r="Q726" t="s">
        <v>74</v>
      </c>
      <c r="R726" s="2" t="s">
        <v>75</v>
      </c>
      <c r="S726" s="4" t="s">
        <v>76</v>
      </c>
      <c r="T726" t="s">
        <v>74</v>
      </c>
      <c r="U726" s="2" t="s">
        <v>77</v>
      </c>
      <c r="V726" s="2" t="s">
        <v>1447</v>
      </c>
      <c r="W726" s="2" t="s">
        <v>79</v>
      </c>
      <c r="X726" s="2" t="s">
        <v>248</v>
      </c>
      <c r="Y726" s="2" t="s">
        <v>726</v>
      </c>
      <c r="Z726" s="2" t="s">
        <v>81</v>
      </c>
      <c r="AA726" s="2" t="s">
        <v>1974</v>
      </c>
      <c r="AB726" s="2" t="s">
        <v>1975</v>
      </c>
      <c r="AC726" s="2" t="s">
        <v>168</v>
      </c>
      <c r="AD726" s="2" t="s">
        <v>1976</v>
      </c>
      <c r="AE726" s="2" t="str">
        <f>+VLOOKUP(H726,'Mapeo Ramos'!A:C,3,0)</f>
        <v>Transportes Mercancías</v>
      </c>
      <c r="AF726" t="str">
        <f>+VLOOKUP(AE726,'Mapeo Ramos'!C:D,2,0)</f>
        <v>Transporte</v>
      </c>
      <c r="AG726" t="str">
        <f>+VLOOKUP(X726,'Mapeo Ramos'!I:J,2,0)</f>
        <v>HELVETIA</v>
      </c>
      <c r="AH726">
        <f t="shared" si="11"/>
        <v>1</v>
      </c>
    </row>
    <row r="727" spans="1:34" ht="12.75" customHeight="1">
      <c r="A727" s="2" t="s">
        <v>3396</v>
      </c>
      <c r="B727" s="2" t="s">
        <v>3397</v>
      </c>
      <c r="C727" s="2" t="s">
        <v>3398</v>
      </c>
      <c r="D727" s="2" t="s">
        <v>75</v>
      </c>
      <c r="E727" s="3">
        <v>46023</v>
      </c>
      <c r="F727" s="3">
        <v>46042</v>
      </c>
      <c r="G727" s="2" t="s">
        <v>3399</v>
      </c>
      <c r="H727" s="2" t="s">
        <v>3295</v>
      </c>
      <c r="I727" s="2" t="s">
        <v>726</v>
      </c>
      <c r="J727" s="4">
        <v>292.37</v>
      </c>
      <c r="K727" t="s">
        <v>74</v>
      </c>
      <c r="L727" s="4">
        <v>65.78</v>
      </c>
      <c r="M727" t="s">
        <v>74</v>
      </c>
      <c r="N727" s="4">
        <v>65.78</v>
      </c>
      <c r="O727" t="s">
        <v>74</v>
      </c>
      <c r="P727" s="4">
        <v>0</v>
      </c>
      <c r="Q727" t="s">
        <v>74</v>
      </c>
      <c r="R727" s="2" t="s">
        <v>287</v>
      </c>
      <c r="S727" s="4">
        <v>0</v>
      </c>
      <c r="T727" t="s">
        <v>74</v>
      </c>
      <c r="U727" s="2" t="s">
        <v>77</v>
      </c>
      <c r="V727" s="2" t="s">
        <v>1447</v>
      </c>
      <c r="W727" s="2" t="s">
        <v>79</v>
      </c>
      <c r="X727" s="2" t="s">
        <v>248</v>
      </c>
      <c r="Y727" s="2" t="s">
        <v>726</v>
      </c>
      <c r="Z727" s="2" t="s">
        <v>81</v>
      </c>
      <c r="AA727" s="2" t="s">
        <v>1223</v>
      </c>
      <c r="AB727" s="2" t="s">
        <v>1224</v>
      </c>
      <c r="AC727" s="2" t="s">
        <v>168</v>
      </c>
      <c r="AD727" s="2" t="s">
        <v>3400</v>
      </c>
      <c r="AE727" s="2" t="str">
        <f>+VLOOKUP(H727,'Mapeo Ramos'!A:C,3,0)</f>
        <v>Transportes Mercancías</v>
      </c>
      <c r="AF727" t="str">
        <f>+VLOOKUP(AE727,'Mapeo Ramos'!C:D,2,0)</f>
        <v>Transporte</v>
      </c>
      <c r="AG727" t="str">
        <f>+VLOOKUP(X727,'Mapeo Ramos'!I:J,2,0)</f>
        <v>HELVETIA</v>
      </c>
      <c r="AH727">
        <f t="shared" si="11"/>
        <v>1</v>
      </c>
    </row>
    <row r="728" spans="1:34" ht="12.75" customHeight="1">
      <c r="A728" s="2" t="s">
        <v>3401</v>
      </c>
      <c r="B728" s="2" t="s">
        <v>3402</v>
      </c>
      <c r="C728" s="2" t="s">
        <v>3403</v>
      </c>
      <c r="D728" s="2" t="s">
        <v>75</v>
      </c>
      <c r="E728" s="3">
        <v>46023</v>
      </c>
      <c r="F728" s="3">
        <v>46023</v>
      </c>
      <c r="G728" s="2" t="s">
        <v>284</v>
      </c>
      <c r="H728" s="2" t="s">
        <v>285</v>
      </c>
      <c r="I728" s="2" t="s">
        <v>286</v>
      </c>
      <c r="J728" s="4">
        <v>1655.74</v>
      </c>
      <c r="K728" t="s">
        <v>74</v>
      </c>
      <c r="L728" s="4">
        <v>298.04000000000002</v>
      </c>
      <c r="M728" t="s">
        <v>74</v>
      </c>
      <c r="N728" s="4">
        <v>298.04000000000002</v>
      </c>
      <c r="O728" t="s">
        <v>74</v>
      </c>
      <c r="P728" s="4">
        <v>0</v>
      </c>
      <c r="Q728" t="s">
        <v>74</v>
      </c>
      <c r="R728" s="2" t="s">
        <v>287</v>
      </c>
      <c r="S728" s="4">
        <v>0</v>
      </c>
      <c r="T728" t="s">
        <v>74</v>
      </c>
      <c r="U728" s="2" t="s">
        <v>77</v>
      </c>
      <c r="V728" s="2" t="s">
        <v>1454</v>
      </c>
      <c r="W728" s="2" t="s">
        <v>79</v>
      </c>
      <c r="X728" s="2" t="s">
        <v>248</v>
      </c>
      <c r="Y728" s="2" t="s">
        <v>286</v>
      </c>
      <c r="Z728" s="2" t="s">
        <v>81</v>
      </c>
      <c r="AA728" s="2" t="s">
        <v>230</v>
      </c>
      <c r="AB728" s="2" t="s">
        <v>83</v>
      </c>
      <c r="AC728" s="2" t="s">
        <v>59</v>
      </c>
      <c r="AD728" s="2" t="s">
        <v>288</v>
      </c>
      <c r="AE728" s="2" t="str">
        <f>+VLOOKUP(H728,'Mapeo Ramos'!A:C,3,0)</f>
        <v>Transportes Mercancías</v>
      </c>
      <c r="AF728" t="str">
        <f>+VLOOKUP(AE728,'Mapeo Ramos'!C:D,2,0)</f>
        <v>Transporte</v>
      </c>
      <c r="AG728" t="str">
        <f>+VLOOKUP(X728,'Mapeo Ramos'!I:J,2,0)</f>
        <v>HELVETIA</v>
      </c>
      <c r="AH728">
        <f t="shared" si="11"/>
        <v>1</v>
      </c>
    </row>
    <row r="729" spans="1:34" ht="12.75" customHeight="1">
      <c r="A729" s="2" t="s">
        <v>3404</v>
      </c>
      <c r="B729" s="2" t="s">
        <v>3405</v>
      </c>
      <c r="C729" s="2" t="s">
        <v>3406</v>
      </c>
      <c r="D729" s="2" t="s">
        <v>75</v>
      </c>
      <c r="E729" s="3">
        <v>46023</v>
      </c>
      <c r="F729" s="3">
        <v>46023</v>
      </c>
      <c r="G729" s="2" t="s">
        <v>284</v>
      </c>
      <c r="H729" s="2" t="s">
        <v>285</v>
      </c>
      <c r="I729" s="2" t="s">
        <v>286</v>
      </c>
      <c r="J729" s="4">
        <v>1655.74</v>
      </c>
      <c r="K729" t="s">
        <v>74</v>
      </c>
      <c r="L729" s="4">
        <v>298.04000000000002</v>
      </c>
      <c r="M729" t="s">
        <v>74</v>
      </c>
      <c r="N729" s="4">
        <v>298.04000000000002</v>
      </c>
      <c r="O729" t="s">
        <v>74</v>
      </c>
      <c r="P729" s="4">
        <v>0</v>
      </c>
      <c r="Q729" t="s">
        <v>74</v>
      </c>
      <c r="R729" s="2" t="s">
        <v>287</v>
      </c>
      <c r="S729" s="4">
        <v>0</v>
      </c>
      <c r="T729" t="s">
        <v>74</v>
      </c>
      <c r="U729" s="2" t="s">
        <v>77</v>
      </c>
      <c r="V729" s="2" t="s">
        <v>1454</v>
      </c>
      <c r="W729" s="2" t="s">
        <v>79</v>
      </c>
      <c r="X729" s="2" t="s">
        <v>248</v>
      </c>
      <c r="Y729" s="2" t="s">
        <v>286</v>
      </c>
      <c r="Z729" s="2" t="s">
        <v>81</v>
      </c>
      <c r="AA729" s="2" t="s">
        <v>230</v>
      </c>
      <c r="AB729" s="2" t="s">
        <v>83</v>
      </c>
      <c r="AC729" s="2" t="s">
        <v>59</v>
      </c>
      <c r="AD729" s="2" t="s">
        <v>288</v>
      </c>
      <c r="AE729" s="2" t="str">
        <f>+VLOOKUP(H729,'Mapeo Ramos'!A:C,3,0)</f>
        <v>Transportes Mercancías</v>
      </c>
      <c r="AF729" t="str">
        <f>+VLOOKUP(AE729,'Mapeo Ramos'!C:D,2,0)</f>
        <v>Transporte</v>
      </c>
      <c r="AG729" t="str">
        <f>+VLOOKUP(X729,'Mapeo Ramos'!I:J,2,0)</f>
        <v>HELVETIA</v>
      </c>
      <c r="AH729">
        <f t="shared" si="11"/>
        <v>1</v>
      </c>
    </row>
    <row r="730" spans="1:34" ht="12.75" customHeight="1">
      <c r="A730" s="2" t="s">
        <v>3407</v>
      </c>
      <c r="B730" s="2" t="s">
        <v>3408</v>
      </c>
      <c r="C730" s="2" t="s">
        <v>3409</v>
      </c>
      <c r="D730" s="2" t="s">
        <v>75</v>
      </c>
      <c r="E730" s="3">
        <v>46023</v>
      </c>
      <c r="F730" s="3">
        <v>46023</v>
      </c>
      <c r="G730" s="2" t="s">
        <v>284</v>
      </c>
      <c r="H730" s="2" t="s">
        <v>285</v>
      </c>
      <c r="I730" s="2" t="s">
        <v>286</v>
      </c>
      <c r="J730" s="4">
        <v>1625.83</v>
      </c>
      <c r="K730" t="s">
        <v>74</v>
      </c>
      <c r="L730" s="4">
        <v>292.64999999999998</v>
      </c>
      <c r="M730" t="s">
        <v>74</v>
      </c>
      <c r="N730" s="4">
        <v>292.64999999999998</v>
      </c>
      <c r="O730" t="s">
        <v>74</v>
      </c>
      <c r="P730" s="4">
        <v>0</v>
      </c>
      <c r="Q730" t="s">
        <v>74</v>
      </c>
      <c r="R730" s="2" t="s">
        <v>287</v>
      </c>
      <c r="S730" s="4">
        <v>0</v>
      </c>
      <c r="T730" t="s">
        <v>74</v>
      </c>
      <c r="U730" s="2" t="s">
        <v>77</v>
      </c>
      <c r="V730" s="2" t="s">
        <v>1454</v>
      </c>
      <c r="W730" s="2" t="s">
        <v>79</v>
      </c>
      <c r="X730" s="2" t="s">
        <v>248</v>
      </c>
      <c r="Y730" s="2" t="s">
        <v>286</v>
      </c>
      <c r="Z730" s="2" t="s">
        <v>81</v>
      </c>
      <c r="AA730" s="2" t="s">
        <v>230</v>
      </c>
      <c r="AB730" s="2" t="s">
        <v>83</v>
      </c>
      <c r="AC730" s="2" t="s">
        <v>59</v>
      </c>
      <c r="AD730" s="2" t="s">
        <v>288</v>
      </c>
      <c r="AE730" s="2" t="str">
        <f>+VLOOKUP(H730,'Mapeo Ramos'!A:C,3,0)</f>
        <v>Transportes Mercancías</v>
      </c>
      <c r="AF730" t="str">
        <f>+VLOOKUP(AE730,'Mapeo Ramos'!C:D,2,0)</f>
        <v>Transporte</v>
      </c>
      <c r="AG730" t="str">
        <f>+VLOOKUP(X730,'Mapeo Ramos'!I:J,2,0)</f>
        <v>HELVETIA</v>
      </c>
      <c r="AH730">
        <f t="shared" si="11"/>
        <v>1</v>
      </c>
    </row>
    <row r="731" spans="1:34" ht="12.75" customHeight="1">
      <c r="A731" s="2" t="s">
        <v>3410</v>
      </c>
      <c r="B731" s="2" t="s">
        <v>3411</v>
      </c>
      <c r="C731" s="2" t="s">
        <v>3412</v>
      </c>
      <c r="D731" s="2" t="s">
        <v>75</v>
      </c>
      <c r="E731" s="3">
        <v>46023</v>
      </c>
      <c r="F731" s="3">
        <v>46023</v>
      </c>
      <c r="G731" s="2" t="s">
        <v>284</v>
      </c>
      <c r="H731" s="2" t="s">
        <v>285</v>
      </c>
      <c r="I731" s="2" t="s">
        <v>286</v>
      </c>
      <c r="J731" s="4">
        <v>1655.74</v>
      </c>
      <c r="K731" t="s">
        <v>74</v>
      </c>
      <c r="L731" s="4">
        <v>298.04000000000002</v>
      </c>
      <c r="M731" t="s">
        <v>74</v>
      </c>
      <c r="N731" s="4">
        <v>298.04000000000002</v>
      </c>
      <c r="O731" t="s">
        <v>74</v>
      </c>
      <c r="P731" s="4">
        <v>0</v>
      </c>
      <c r="Q731" t="s">
        <v>74</v>
      </c>
      <c r="R731" s="2" t="s">
        <v>287</v>
      </c>
      <c r="S731" s="4">
        <v>0</v>
      </c>
      <c r="T731" t="s">
        <v>74</v>
      </c>
      <c r="U731" s="2" t="s">
        <v>77</v>
      </c>
      <c r="V731" s="2" t="s">
        <v>1447</v>
      </c>
      <c r="W731" s="2" t="s">
        <v>79</v>
      </c>
      <c r="X731" s="2" t="s">
        <v>248</v>
      </c>
      <c r="Y731" s="2" t="s">
        <v>286</v>
      </c>
      <c r="Z731" s="2" t="s">
        <v>81</v>
      </c>
      <c r="AA731" s="2" t="s">
        <v>230</v>
      </c>
      <c r="AB731" s="2" t="s">
        <v>83</v>
      </c>
      <c r="AC731" s="2" t="s">
        <v>59</v>
      </c>
      <c r="AD731" s="2" t="s">
        <v>288</v>
      </c>
      <c r="AE731" s="2" t="str">
        <f>+VLOOKUP(H731,'Mapeo Ramos'!A:C,3,0)</f>
        <v>Transportes Mercancías</v>
      </c>
      <c r="AF731" t="str">
        <f>+VLOOKUP(AE731,'Mapeo Ramos'!C:D,2,0)</f>
        <v>Transporte</v>
      </c>
      <c r="AG731" t="str">
        <f>+VLOOKUP(X731,'Mapeo Ramos'!I:J,2,0)</f>
        <v>HELVETIA</v>
      </c>
      <c r="AH731">
        <f t="shared" si="11"/>
        <v>1</v>
      </c>
    </row>
    <row r="732" spans="1:34" ht="12.75" customHeight="1">
      <c r="A732" s="2" t="s">
        <v>3413</v>
      </c>
      <c r="B732" s="2" t="s">
        <v>3414</v>
      </c>
      <c r="C732" s="2" t="s">
        <v>3415</v>
      </c>
      <c r="D732" s="2" t="s">
        <v>75</v>
      </c>
      <c r="E732" s="3">
        <v>46023</v>
      </c>
      <c r="F732" s="3">
        <v>46023</v>
      </c>
      <c r="G732" s="2" t="s">
        <v>284</v>
      </c>
      <c r="H732" s="2" t="s">
        <v>285</v>
      </c>
      <c r="I732" s="2" t="s">
        <v>286</v>
      </c>
      <c r="J732" s="4">
        <v>1655.74</v>
      </c>
      <c r="K732" t="s">
        <v>74</v>
      </c>
      <c r="L732" s="4">
        <v>298.04000000000002</v>
      </c>
      <c r="M732" t="s">
        <v>74</v>
      </c>
      <c r="N732" s="4">
        <v>298.04000000000002</v>
      </c>
      <c r="O732" t="s">
        <v>74</v>
      </c>
      <c r="P732" s="4">
        <v>0</v>
      </c>
      <c r="Q732" t="s">
        <v>74</v>
      </c>
      <c r="R732" s="2" t="s">
        <v>287</v>
      </c>
      <c r="S732" s="4">
        <v>0</v>
      </c>
      <c r="T732" t="s">
        <v>74</v>
      </c>
      <c r="U732" s="2" t="s">
        <v>77</v>
      </c>
      <c r="V732" s="2" t="s">
        <v>1447</v>
      </c>
      <c r="W732" s="2" t="s">
        <v>79</v>
      </c>
      <c r="X732" s="2" t="s">
        <v>248</v>
      </c>
      <c r="Y732" s="2" t="s">
        <v>286</v>
      </c>
      <c r="Z732" s="2" t="s">
        <v>81</v>
      </c>
      <c r="AA732" s="2" t="s">
        <v>230</v>
      </c>
      <c r="AB732" s="2" t="s">
        <v>83</v>
      </c>
      <c r="AC732" s="2" t="s">
        <v>59</v>
      </c>
      <c r="AD732" s="2" t="s">
        <v>288</v>
      </c>
      <c r="AE732" s="2" t="str">
        <f>+VLOOKUP(H732,'Mapeo Ramos'!A:C,3,0)</f>
        <v>Transportes Mercancías</v>
      </c>
      <c r="AF732" t="str">
        <f>+VLOOKUP(AE732,'Mapeo Ramos'!C:D,2,0)</f>
        <v>Transporte</v>
      </c>
      <c r="AG732" t="str">
        <f>+VLOOKUP(X732,'Mapeo Ramos'!I:J,2,0)</f>
        <v>HELVETIA</v>
      </c>
      <c r="AH732">
        <f t="shared" si="11"/>
        <v>1</v>
      </c>
    </row>
    <row r="733" spans="1:34" ht="12.75" customHeight="1">
      <c r="A733" s="2" t="s">
        <v>3416</v>
      </c>
      <c r="B733" s="2" t="s">
        <v>3417</v>
      </c>
      <c r="C733" s="2" t="s">
        <v>3418</v>
      </c>
      <c r="D733" s="2" t="s">
        <v>75</v>
      </c>
      <c r="E733" s="3">
        <v>46023</v>
      </c>
      <c r="F733" s="3">
        <v>46023</v>
      </c>
      <c r="G733" s="2" t="s">
        <v>284</v>
      </c>
      <c r="H733" s="2" t="s">
        <v>285</v>
      </c>
      <c r="I733" s="2" t="s">
        <v>286</v>
      </c>
      <c r="J733" s="4">
        <v>1655.74</v>
      </c>
      <c r="K733" t="s">
        <v>74</v>
      </c>
      <c r="L733" s="4">
        <v>298.04000000000002</v>
      </c>
      <c r="M733" t="s">
        <v>74</v>
      </c>
      <c r="N733" s="4">
        <v>298.04000000000002</v>
      </c>
      <c r="O733" t="s">
        <v>74</v>
      </c>
      <c r="P733" s="4">
        <v>0</v>
      </c>
      <c r="Q733" t="s">
        <v>74</v>
      </c>
      <c r="R733" s="2" t="s">
        <v>287</v>
      </c>
      <c r="S733" s="4">
        <v>0</v>
      </c>
      <c r="T733" t="s">
        <v>74</v>
      </c>
      <c r="U733" s="2" t="s">
        <v>77</v>
      </c>
      <c r="V733" s="2" t="s">
        <v>1575</v>
      </c>
      <c r="W733" s="2" t="s">
        <v>79</v>
      </c>
      <c r="X733" s="2" t="s">
        <v>248</v>
      </c>
      <c r="Y733" s="2" t="s">
        <v>286</v>
      </c>
      <c r="Z733" s="2" t="s">
        <v>81</v>
      </c>
      <c r="AA733" s="2" t="s">
        <v>230</v>
      </c>
      <c r="AB733" s="2" t="s">
        <v>83</v>
      </c>
      <c r="AC733" s="2" t="s">
        <v>59</v>
      </c>
      <c r="AD733" s="2" t="s">
        <v>288</v>
      </c>
      <c r="AE733" s="2" t="str">
        <f>+VLOOKUP(H733,'Mapeo Ramos'!A:C,3,0)</f>
        <v>Transportes Mercancías</v>
      </c>
      <c r="AF733" t="str">
        <f>+VLOOKUP(AE733,'Mapeo Ramos'!C:D,2,0)</f>
        <v>Transporte</v>
      </c>
      <c r="AG733" t="str">
        <f>+VLOOKUP(X733,'Mapeo Ramos'!I:J,2,0)</f>
        <v>HELVETIA</v>
      </c>
      <c r="AH733">
        <f t="shared" si="11"/>
        <v>1</v>
      </c>
    </row>
    <row r="734" spans="1:34" ht="12.75" customHeight="1">
      <c r="A734" s="2" t="s">
        <v>3419</v>
      </c>
      <c r="B734" s="2" t="s">
        <v>3420</v>
      </c>
      <c r="C734" s="2" t="s">
        <v>3421</v>
      </c>
      <c r="D734" s="2" t="s">
        <v>75</v>
      </c>
      <c r="E734" s="3">
        <v>46023</v>
      </c>
      <c r="F734" s="3">
        <v>46023</v>
      </c>
      <c r="G734" s="2" t="s">
        <v>284</v>
      </c>
      <c r="H734" s="2" t="s">
        <v>285</v>
      </c>
      <c r="I734" s="2" t="s">
        <v>286</v>
      </c>
      <c r="J734" s="4">
        <v>1655.74</v>
      </c>
      <c r="K734" t="s">
        <v>74</v>
      </c>
      <c r="L734" s="4">
        <v>298.04000000000002</v>
      </c>
      <c r="M734" t="s">
        <v>74</v>
      </c>
      <c r="N734" s="4">
        <v>298.04000000000002</v>
      </c>
      <c r="O734" t="s">
        <v>74</v>
      </c>
      <c r="P734" s="4">
        <v>0</v>
      </c>
      <c r="Q734" t="s">
        <v>74</v>
      </c>
      <c r="R734" s="2" t="s">
        <v>287</v>
      </c>
      <c r="S734" s="4">
        <v>0</v>
      </c>
      <c r="T734" t="s">
        <v>74</v>
      </c>
      <c r="U734" s="2" t="s">
        <v>77</v>
      </c>
      <c r="V734" s="2" t="s">
        <v>1575</v>
      </c>
      <c r="W734" s="2" t="s">
        <v>79</v>
      </c>
      <c r="X734" s="2" t="s">
        <v>248</v>
      </c>
      <c r="Y734" s="2" t="s">
        <v>286</v>
      </c>
      <c r="Z734" s="2" t="s">
        <v>81</v>
      </c>
      <c r="AA734" s="2" t="s">
        <v>230</v>
      </c>
      <c r="AB734" s="2" t="s">
        <v>83</v>
      </c>
      <c r="AC734" s="2" t="s">
        <v>59</v>
      </c>
      <c r="AD734" s="2" t="s">
        <v>288</v>
      </c>
      <c r="AE734" s="2" t="str">
        <f>+VLOOKUP(H734,'Mapeo Ramos'!A:C,3,0)</f>
        <v>Transportes Mercancías</v>
      </c>
      <c r="AF734" t="str">
        <f>+VLOOKUP(AE734,'Mapeo Ramos'!C:D,2,0)</f>
        <v>Transporte</v>
      </c>
      <c r="AG734" t="str">
        <f>+VLOOKUP(X734,'Mapeo Ramos'!I:J,2,0)</f>
        <v>HELVETIA</v>
      </c>
      <c r="AH734">
        <f t="shared" si="11"/>
        <v>1</v>
      </c>
    </row>
    <row r="735" spans="1:34" ht="12.75" customHeight="1">
      <c r="A735" s="2" t="s">
        <v>3422</v>
      </c>
      <c r="B735" s="2" t="s">
        <v>3423</v>
      </c>
      <c r="C735" s="2" t="s">
        <v>3424</v>
      </c>
      <c r="D735" s="2" t="s">
        <v>75</v>
      </c>
      <c r="E735" s="3">
        <v>46023</v>
      </c>
      <c r="F735" s="3">
        <v>46023</v>
      </c>
      <c r="G735" s="2" t="s">
        <v>284</v>
      </c>
      <c r="H735" s="2" t="s">
        <v>285</v>
      </c>
      <c r="I735" s="2" t="s">
        <v>286</v>
      </c>
      <c r="J735" s="4">
        <v>1655.74</v>
      </c>
      <c r="K735" t="s">
        <v>74</v>
      </c>
      <c r="L735" s="4">
        <v>298.04000000000002</v>
      </c>
      <c r="M735" t="s">
        <v>74</v>
      </c>
      <c r="N735" s="4">
        <v>298.04000000000002</v>
      </c>
      <c r="O735" t="s">
        <v>74</v>
      </c>
      <c r="P735" s="4">
        <v>0</v>
      </c>
      <c r="Q735" t="s">
        <v>74</v>
      </c>
      <c r="R735" s="2" t="s">
        <v>287</v>
      </c>
      <c r="S735" s="4">
        <v>0</v>
      </c>
      <c r="T735" t="s">
        <v>74</v>
      </c>
      <c r="U735" s="2" t="s">
        <v>77</v>
      </c>
      <c r="V735" s="2" t="s">
        <v>1575</v>
      </c>
      <c r="W735" s="2" t="s">
        <v>79</v>
      </c>
      <c r="X735" s="2" t="s">
        <v>248</v>
      </c>
      <c r="Y735" s="2" t="s">
        <v>286</v>
      </c>
      <c r="Z735" s="2" t="s">
        <v>81</v>
      </c>
      <c r="AA735" s="2" t="s">
        <v>230</v>
      </c>
      <c r="AB735" s="2" t="s">
        <v>83</v>
      </c>
      <c r="AC735" s="2" t="s">
        <v>59</v>
      </c>
      <c r="AD735" s="2" t="s">
        <v>288</v>
      </c>
      <c r="AE735" s="2" t="str">
        <f>+VLOOKUP(H735,'Mapeo Ramos'!A:C,3,0)</f>
        <v>Transportes Mercancías</v>
      </c>
      <c r="AF735" t="str">
        <f>+VLOOKUP(AE735,'Mapeo Ramos'!C:D,2,0)</f>
        <v>Transporte</v>
      </c>
      <c r="AG735" t="str">
        <f>+VLOOKUP(X735,'Mapeo Ramos'!I:J,2,0)</f>
        <v>HELVETIA</v>
      </c>
      <c r="AH735">
        <f t="shared" si="11"/>
        <v>1</v>
      </c>
    </row>
    <row r="736" spans="1:34" ht="12.75" customHeight="1">
      <c r="A736" s="2" t="s">
        <v>3425</v>
      </c>
      <c r="B736" s="2" t="s">
        <v>3426</v>
      </c>
      <c r="C736" s="2" t="s">
        <v>3427</v>
      </c>
      <c r="D736" s="2" t="s">
        <v>75</v>
      </c>
      <c r="E736" s="3">
        <v>46023</v>
      </c>
      <c r="F736" s="3">
        <v>46023</v>
      </c>
      <c r="G736" s="2" t="s">
        <v>284</v>
      </c>
      <c r="H736" s="2" t="s">
        <v>285</v>
      </c>
      <c r="I736" s="2" t="s">
        <v>286</v>
      </c>
      <c r="J736" s="4">
        <v>1625.79</v>
      </c>
      <c r="K736" t="s">
        <v>74</v>
      </c>
      <c r="L736" s="4">
        <v>292.64</v>
      </c>
      <c r="M736" t="s">
        <v>74</v>
      </c>
      <c r="N736" s="4">
        <v>292.64</v>
      </c>
      <c r="O736" t="s">
        <v>74</v>
      </c>
      <c r="P736" s="4">
        <v>0</v>
      </c>
      <c r="Q736" t="s">
        <v>74</v>
      </c>
      <c r="R736" s="2" t="s">
        <v>287</v>
      </c>
      <c r="S736" s="4">
        <v>0</v>
      </c>
      <c r="T736" t="s">
        <v>74</v>
      </c>
      <c r="U736" s="2" t="s">
        <v>77</v>
      </c>
      <c r="V736" s="2" t="s">
        <v>1575</v>
      </c>
      <c r="W736" s="2" t="s">
        <v>79</v>
      </c>
      <c r="X736" s="2" t="s">
        <v>248</v>
      </c>
      <c r="Y736" s="2" t="s">
        <v>286</v>
      </c>
      <c r="Z736" s="2" t="s">
        <v>81</v>
      </c>
      <c r="AA736" s="2" t="s">
        <v>230</v>
      </c>
      <c r="AB736" s="2" t="s">
        <v>83</v>
      </c>
      <c r="AC736" s="2" t="s">
        <v>59</v>
      </c>
      <c r="AD736" s="2" t="s">
        <v>288</v>
      </c>
      <c r="AE736" s="2" t="str">
        <f>+VLOOKUP(H736,'Mapeo Ramos'!A:C,3,0)</f>
        <v>Transportes Mercancías</v>
      </c>
      <c r="AF736" t="str">
        <f>+VLOOKUP(AE736,'Mapeo Ramos'!C:D,2,0)</f>
        <v>Transporte</v>
      </c>
      <c r="AG736" t="str">
        <f>+VLOOKUP(X736,'Mapeo Ramos'!I:J,2,0)</f>
        <v>HELVETIA</v>
      </c>
      <c r="AH736">
        <f t="shared" si="11"/>
        <v>1</v>
      </c>
    </row>
    <row r="737" spans="1:34" ht="12.75" customHeight="1">
      <c r="A737" s="2" t="s">
        <v>3428</v>
      </c>
      <c r="B737" s="2" t="s">
        <v>3429</v>
      </c>
      <c r="C737" s="2" t="s">
        <v>3430</v>
      </c>
      <c r="D737" s="2" t="s">
        <v>75</v>
      </c>
      <c r="E737" s="3">
        <v>46023</v>
      </c>
      <c r="F737" s="3">
        <v>46023</v>
      </c>
      <c r="G737" s="2" t="s">
        <v>284</v>
      </c>
      <c r="H737" s="2" t="s">
        <v>285</v>
      </c>
      <c r="I737" s="2" t="s">
        <v>286</v>
      </c>
      <c r="J737" s="4">
        <v>1625.79</v>
      </c>
      <c r="K737" t="s">
        <v>74</v>
      </c>
      <c r="L737" s="4">
        <v>292.64</v>
      </c>
      <c r="M737" t="s">
        <v>74</v>
      </c>
      <c r="N737" s="4">
        <v>292.64</v>
      </c>
      <c r="O737" t="s">
        <v>74</v>
      </c>
      <c r="P737" s="4">
        <v>0</v>
      </c>
      <c r="Q737" t="s">
        <v>74</v>
      </c>
      <c r="R737" s="2" t="s">
        <v>287</v>
      </c>
      <c r="S737" s="4">
        <v>0</v>
      </c>
      <c r="T737" t="s">
        <v>74</v>
      </c>
      <c r="U737" s="2" t="s">
        <v>77</v>
      </c>
      <c r="V737" s="2" t="s">
        <v>1575</v>
      </c>
      <c r="W737" s="2" t="s">
        <v>79</v>
      </c>
      <c r="X737" s="2" t="s">
        <v>248</v>
      </c>
      <c r="Y737" s="2" t="s">
        <v>286</v>
      </c>
      <c r="Z737" s="2" t="s">
        <v>81</v>
      </c>
      <c r="AA737" s="2" t="s">
        <v>230</v>
      </c>
      <c r="AB737" s="2" t="s">
        <v>83</v>
      </c>
      <c r="AC737" s="2" t="s">
        <v>59</v>
      </c>
      <c r="AD737" s="2" t="s">
        <v>288</v>
      </c>
      <c r="AE737" s="2" t="str">
        <f>+VLOOKUP(H737,'Mapeo Ramos'!A:C,3,0)</f>
        <v>Transportes Mercancías</v>
      </c>
      <c r="AF737" t="str">
        <f>+VLOOKUP(AE737,'Mapeo Ramos'!C:D,2,0)</f>
        <v>Transporte</v>
      </c>
      <c r="AG737" t="str">
        <f>+VLOOKUP(X737,'Mapeo Ramos'!I:J,2,0)</f>
        <v>HELVETIA</v>
      </c>
      <c r="AH737">
        <f t="shared" si="11"/>
        <v>1</v>
      </c>
    </row>
    <row r="738" spans="1:34" ht="12.75" customHeight="1">
      <c r="A738" s="2" t="s">
        <v>3431</v>
      </c>
      <c r="B738" s="2" t="s">
        <v>3432</v>
      </c>
      <c r="C738" s="2" t="s">
        <v>3433</v>
      </c>
      <c r="D738" s="2" t="s">
        <v>75</v>
      </c>
      <c r="E738" s="3">
        <v>46023</v>
      </c>
      <c r="F738" s="3">
        <v>46023</v>
      </c>
      <c r="G738" s="2" t="s">
        <v>284</v>
      </c>
      <c r="H738" s="2" t="s">
        <v>285</v>
      </c>
      <c r="I738" s="2" t="s">
        <v>286</v>
      </c>
      <c r="J738" s="4">
        <v>1684.92</v>
      </c>
      <c r="K738" t="s">
        <v>74</v>
      </c>
      <c r="L738" s="4">
        <v>303.29000000000002</v>
      </c>
      <c r="M738" t="s">
        <v>74</v>
      </c>
      <c r="N738" s="4">
        <v>303.29000000000002</v>
      </c>
      <c r="O738" t="s">
        <v>74</v>
      </c>
      <c r="P738" s="4">
        <v>0</v>
      </c>
      <c r="Q738" t="s">
        <v>74</v>
      </c>
      <c r="R738" s="2" t="s">
        <v>287</v>
      </c>
      <c r="S738" s="4">
        <v>0</v>
      </c>
      <c r="T738" t="s">
        <v>74</v>
      </c>
      <c r="U738" s="2" t="s">
        <v>77</v>
      </c>
      <c r="V738" s="2" t="s">
        <v>1575</v>
      </c>
      <c r="W738" s="2" t="s">
        <v>79</v>
      </c>
      <c r="X738" s="2" t="s">
        <v>248</v>
      </c>
      <c r="Y738" s="2" t="s">
        <v>286</v>
      </c>
      <c r="Z738" s="2" t="s">
        <v>81</v>
      </c>
      <c r="AA738" s="2" t="s">
        <v>230</v>
      </c>
      <c r="AB738" s="2" t="s">
        <v>83</v>
      </c>
      <c r="AC738" s="2" t="s">
        <v>59</v>
      </c>
      <c r="AD738" s="2" t="s">
        <v>288</v>
      </c>
      <c r="AE738" s="2" t="str">
        <f>+VLOOKUP(H738,'Mapeo Ramos'!A:C,3,0)</f>
        <v>Transportes Mercancías</v>
      </c>
      <c r="AF738" t="str">
        <f>+VLOOKUP(AE738,'Mapeo Ramos'!C:D,2,0)</f>
        <v>Transporte</v>
      </c>
      <c r="AG738" t="str">
        <f>+VLOOKUP(X738,'Mapeo Ramos'!I:J,2,0)</f>
        <v>HELVETIA</v>
      </c>
      <c r="AH738">
        <f t="shared" si="11"/>
        <v>1</v>
      </c>
    </row>
    <row r="739" spans="1:34" ht="12.75" customHeight="1">
      <c r="A739" s="2" t="s">
        <v>3434</v>
      </c>
      <c r="B739" s="2" t="s">
        <v>3435</v>
      </c>
      <c r="C739" s="2" t="s">
        <v>3436</v>
      </c>
      <c r="D739" s="2" t="s">
        <v>75</v>
      </c>
      <c r="E739" s="3">
        <v>46023</v>
      </c>
      <c r="F739" s="3">
        <v>46023</v>
      </c>
      <c r="G739" s="2" t="s">
        <v>284</v>
      </c>
      <c r="H739" s="2" t="s">
        <v>285</v>
      </c>
      <c r="I739" s="2" t="s">
        <v>286</v>
      </c>
      <c r="J739" s="4">
        <v>1684.92</v>
      </c>
      <c r="K739" t="s">
        <v>74</v>
      </c>
      <c r="L739" s="4">
        <v>303.29000000000002</v>
      </c>
      <c r="M739" t="s">
        <v>74</v>
      </c>
      <c r="N739" s="4">
        <v>303.29000000000002</v>
      </c>
      <c r="O739" t="s">
        <v>74</v>
      </c>
      <c r="P739" s="4">
        <v>0</v>
      </c>
      <c r="Q739" t="s">
        <v>74</v>
      </c>
      <c r="R739" s="2" t="s">
        <v>287</v>
      </c>
      <c r="S739" s="4">
        <v>0</v>
      </c>
      <c r="T739" t="s">
        <v>74</v>
      </c>
      <c r="U739" s="2" t="s">
        <v>77</v>
      </c>
      <c r="V739" s="2" t="s">
        <v>1575</v>
      </c>
      <c r="W739" s="2" t="s">
        <v>79</v>
      </c>
      <c r="X739" s="2" t="s">
        <v>248</v>
      </c>
      <c r="Y739" s="2" t="s">
        <v>286</v>
      </c>
      <c r="Z739" s="2" t="s">
        <v>81</v>
      </c>
      <c r="AA739" s="2" t="s">
        <v>230</v>
      </c>
      <c r="AB739" s="2" t="s">
        <v>83</v>
      </c>
      <c r="AC739" s="2" t="s">
        <v>59</v>
      </c>
      <c r="AD739" s="2" t="s">
        <v>288</v>
      </c>
      <c r="AE739" s="2" t="str">
        <f>+VLOOKUP(H739,'Mapeo Ramos'!A:C,3,0)</f>
        <v>Transportes Mercancías</v>
      </c>
      <c r="AF739" t="str">
        <f>+VLOOKUP(AE739,'Mapeo Ramos'!C:D,2,0)</f>
        <v>Transporte</v>
      </c>
      <c r="AG739" t="str">
        <f>+VLOOKUP(X739,'Mapeo Ramos'!I:J,2,0)</f>
        <v>HELVETIA</v>
      </c>
      <c r="AH739">
        <f t="shared" si="11"/>
        <v>1</v>
      </c>
    </row>
    <row r="740" spans="1:34" ht="12.75" customHeight="1">
      <c r="A740" s="2" t="s">
        <v>3437</v>
      </c>
      <c r="B740" s="2" t="s">
        <v>3438</v>
      </c>
      <c r="C740" s="2" t="s">
        <v>3439</v>
      </c>
      <c r="D740" s="2" t="s">
        <v>75</v>
      </c>
      <c r="E740" s="3">
        <v>46023</v>
      </c>
      <c r="F740" s="3">
        <v>46023</v>
      </c>
      <c r="G740" s="2" t="s">
        <v>284</v>
      </c>
      <c r="H740" s="2" t="s">
        <v>285</v>
      </c>
      <c r="I740" s="2" t="s">
        <v>286</v>
      </c>
      <c r="J740" s="4">
        <v>1442.81</v>
      </c>
      <c r="K740" t="s">
        <v>74</v>
      </c>
      <c r="L740" s="4">
        <v>259.70999999999998</v>
      </c>
      <c r="M740" t="s">
        <v>74</v>
      </c>
      <c r="N740" s="4">
        <v>259.70999999999998</v>
      </c>
      <c r="O740" t="s">
        <v>74</v>
      </c>
      <c r="P740" s="4">
        <v>0</v>
      </c>
      <c r="Q740" t="s">
        <v>74</v>
      </c>
      <c r="R740" s="2" t="s">
        <v>287</v>
      </c>
      <c r="S740" s="4">
        <v>0</v>
      </c>
      <c r="T740" t="s">
        <v>74</v>
      </c>
      <c r="U740" s="2" t="s">
        <v>77</v>
      </c>
      <c r="V740" s="2" t="s">
        <v>1575</v>
      </c>
      <c r="W740" s="2" t="s">
        <v>79</v>
      </c>
      <c r="X740" s="2" t="s">
        <v>248</v>
      </c>
      <c r="Y740" s="2" t="s">
        <v>286</v>
      </c>
      <c r="Z740" s="2" t="s">
        <v>81</v>
      </c>
      <c r="AA740" s="2" t="s">
        <v>230</v>
      </c>
      <c r="AB740" s="2" t="s">
        <v>83</v>
      </c>
      <c r="AC740" s="2" t="s">
        <v>59</v>
      </c>
      <c r="AD740" s="2" t="s">
        <v>288</v>
      </c>
      <c r="AE740" s="2" t="str">
        <f>+VLOOKUP(H740,'Mapeo Ramos'!A:C,3,0)</f>
        <v>Transportes Mercancías</v>
      </c>
      <c r="AF740" t="str">
        <f>+VLOOKUP(AE740,'Mapeo Ramos'!C:D,2,0)</f>
        <v>Transporte</v>
      </c>
      <c r="AG740" t="str">
        <f>+VLOOKUP(X740,'Mapeo Ramos'!I:J,2,0)</f>
        <v>HELVETIA</v>
      </c>
      <c r="AH740">
        <f t="shared" si="11"/>
        <v>1</v>
      </c>
    </row>
    <row r="741" spans="1:34" ht="12.75" customHeight="1">
      <c r="A741" s="2" t="s">
        <v>3440</v>
      </c>
      <c r="B741" s="2" t="s">
        <v>3441</v>
      </c>
      <c r="C741" s="2" t="s">
        <v>3442</v>
      </c>
      <c r="D741" s="2" t="s">
        <v>75</v>
      </c>
      <c r="E741" s="3">
        <v>46023</v>
      </c>
      <c r="F741" s="3">
        <v>46023</v>
      </c>
      <c r="G741" s="2" t="s">
        <v>284</v>
      </c>
      <c r="H741" s="2" t="s">
        <v>285</v>
      </c>
      <c r="I741" s="2" t="s">
        <v>286</v>
      </c>
      <c r="J741" s="4">
        <v>1684.92</v>
      </c>
      <c r="K741" t="s">
        <v>74</v>
      </c>
      <c r="L741" s="4">
        <v>303.29000000000002</v>
      </c>
      <c r="M741" t="s">
        <v>74</v>
      </c>
      <c r="N741" s="4">
        <v>303.29000000000002</v>
      </c>
      <c r="O741" t="s">
        <v>74</v>
      </c>
      <c r="P741" s="4">
        <v>0</v>
      </c>
      <c r="Q741" t="s">
        <v>74</v>
      </c>
      <c r="R741" s="2" t="s">
        <v>287</v>
      </c>
      <c r="S741" s="4">
        <v>0</v>
      </c>
      <c r="T741" t="s">
        <v>74</v>
      </c>
      <c r="U741" s="2" t="s">
        <v>77</v>
      </c>
      <c r="V741" s="2" t="s">
        <v>1575</v>
      </c>
      <c r="W741" s="2" t="s">
        <v>79</v>
      </c>
      <c r="X741" s="2" t="s">
        <v>248</v>
      </c>
      <c r="Y741" s="2" t="s">
        <v>286</v>
      </c>
      <c r="Z741" s="2" t="s">
        <v>81</v>
      </c>
      <c r="AA741" s="2" t="s">
        <v>230</v>
      </c>
      <c r="AB741" s="2" t="s">
        <v>83</v>
      </c>
      <c r="AC741" s="2" t="s">
        <v>59</v>
      </c>
      <c r="AD741" s="2" t="s">
        <v>288</v>
      </c>
      <c r="AE741" s="2" t="str">
        <f>+VLOOKUP(H741,'Mapeo Ramos'!A:C,3,0)</f>
        <v>Transportes Mercancías</v>
      </c>
      <c r="AF741" t="str">
        <f>+VLOOKUP(AE741,'Mapeo Ramos'!C:D,2,0)</f>
        <v>Transporte</v>
      </c>
      <c r="AG741" t="str">
        <f>+VLOOKUP(X741,'Mapeo Ramos'!I:J,2,0)</f>
        <v>HELVETIA</v>
      </c>
      <c r="AH741">
        <f t="shared" si="11"/>
        <v>1</v>
      </c>
    </row>
    <row r="742" spans="1:34" ht="12.75" customHeight="1">
      <c r="A742" s="2" t="s">
        <v>3443</v>
      </c>
      <c r="B742" s="2" t="s">
        <v>3444</v>
      </c>
      <c r="C742" s="2" t="s">
        <v>3445</v>
      </c>
      <c r="D742" s="2" t="s">
        <v>75</v>
      </c>
      <c r="E742" s="3">
        <v>46023</v>
      </c>
      <c r="F742" s="3">
        <v>46023</v>
      </c>
      <c r="G742" s="2" t="s">
        <v>284</v>
      </c>
      <c r="H742" s="2" t="s">
        <v>285</v>
      </c>
      <c r="I742" s="2" t="s">
        <v>286</v>
      </c>
      <c r="J742" s="4">
        <v>1684.92</v>
      </c>
      <c r="K742" t="s">
        <v>74</v>
      </c>
      <c r="L742" s="4">
        <v>303.29000000000002</v>
      </c>
      <c r="M742" t="s">
        <v>74</v>
      </c>
      <c r="N742" s="4">
        <v>303.29000000000002</v>
      </c>
      <c r="O742" t="s">
        <v>74</v>
      </c>
      <c r="P742" s="4">
        <v>0</v>
      </c>
      <c r="Q742" t="s">
        <v>74</v>
      </c>
      <c r="R742" s="2" t="s">
        <v>287</v>
      </c>
      <c r="S742" s="4">
        <v>0</v>
      </c>
      <c r="T742" t="s">
        <v>74</v>
      </c>
      <c r="U742" s="2" t="s">
        <v>77</v>
      </c>
      <c r="V742" s="2" t="s">
        <v>1575</v>
      </c>
      <c r="W742" s="2" t="s">
        <v>79</v>
      </c>
      <c r="X742" s="2" t="s">
        <v>248</v>
      </c>
      <c r="Y742" s="2" t="s">
        <v>286</v>
      </c>
      <c r="Z742" s="2" t="s">
        <v>81</v>
      </c>
      <c r="AA742" s="2" t="s">
        <v>230</v>
      </c>
      <c r="AB742" s="2" t="s">
        <v>83</v>
      </c>
      <c r="AC742" s="2" t="s">
        <v>59</v>
      </c>
      <c r="AD742" s="2" t="s">
        <v>288</v>
      </c>
      <c r="AE742" s="2" t="str">
        <f>+VLOOKUP(H742,'Mapeo Ramos'!A:C,3,0)</f>
        <v>Transportes Mercancías</v>
      </c>
      <c r="AF742" t="str">
        <f>+VLOOKUP(AE742,'Mapeo Ramos'!C:D,2,0)</f>
        <v>Transporte</v>
      </c>
      <c r="AG742" t="str">
        <f>+VLOOKUP(X742,'Mapeo Ramos'!I:J,2,0)</f>
        <v>HELVETIA</v>
      </c>
      <c r="AH742">
        <f t="shared" si="11"/>
        <v>1</v>
      </c>
    </row>
    <row r="743" spans="1:34" ht="12.75" customHeight="1">
      <c r="A743" s="2" t="s">
        <v>3446</v>
      </c>
      <c r="B743" s="2" t="s">
        <v>3447</v>
      </c>
      <c r="C743" s="2" t="s">
        <v>3448</v>
      </c>
      <c r="D743" s="2" t="s">
        <v>75</v>
      </c>
      <c r="E743" s="3">
        <v>46023</v>
      </c>
      <c r="F743" s="3">
        <v>46023</v>
      </c>
      <c r="G743" s="2" t="s">
        <v>284</v>
      </c>
      <c r="H743" s="2" t="s">
        <v>285</v>
      </c>
      <c r="I743" s="2" t="s">
        <v>286</v>
      </c>
      <c r="J743" s="4">
        <v>1442.81</v>
      </c>
      <c r="K743" t="s">
        <v>74</v>
      </c>
      <c r="L743" s="4">
        <v>259.70999999999998</v>
      </c>
      <c r="M743" t="s">
        <v>74</v>
      </c>
      <c r="N743" s="4">
        <v>259.70999999999998</v>
      </c>
      <c r="O743" t="s">
        <v>74</v>
      </c>
      <c r="P743" s="4">
        <v>0</v>
      </c>
      <c r="Q743" t="s">
        <v>74</v>
      </c>
      <c r="R743" s="2" t="s">
        <v>287</v>
      </c>
      <c r="S743" s="4">
        <v>0</v>
      </c>
      <c r="T743" t="s">
        <v>74</v>
      </c>
      <c r="U743" s="2" t="s">
        <v>77</v>
      </c>
      <c r="V743" s="2" t="s">
        <v>1575</v>
      </c>
      <c r="W743" s="2" t="s">
        <v>79</v>
      </c>
      <c r="X743" s="2" t="s">
        <v>248</v>
      </c>
      <c r="Y743" s="2" t="s">
        <v>286</v>
      </c>
      <c r="Z743" s="2" t="s">
        <v>81</v>
      </c>
      <c r="AA743" s="2" t="s">
        <v>230</v>
      </c>
      <c r="AB743" s="2" t="s">
        <v>83</v>
      </c>
      <c r="AC743" s="2" t="s">
        <v>59</v>
      </c>
      <c r="AD743" s="2" t="s">
        <v>288</v>
      </c>
      <c r="AE743" s="2" t="str">
        <f>+VLOOKUP(H743,'Mapeo Ramos'!A:C,3,0)</f>
        <v>Transportes Mercancías</v>
      </c>
      <c r="AF743" t="str">
        <f>+VLOOKUP(AE743,'Mapeo Ramos'!C:D,2,0)</f>
        <v>Transporte</v>
      </c>
      <c r="AG743" t="str">
        <f>+VLOOKUP(X743,'Mapeo Ramos'!I:J,2,0)</f>
        <v>HELVETIA</v>
      </c>
      <c r="AH743">
        <f t="shared" si="11"/>
        <v>1</v>
      </c>
    </row>
    <row r="744" spans="1:34" ht="12.75" customHeight="1">
      <c r="A744" s="2" t="s">
        <v>3449</v>
      </c>
      <c r="B744" s="2" t="s">
        <v>3450</v>
      </c>
      <c r="C744" s="2" t="s">
        <v>3451</v>
      </c>
      <c r="D744" s="2" t="s">
        <v>75</v>
      </c>
      <c r="E744" s="3">
        <v>46023</v>
      </c>
      <c r="F744" s="3">
        <v>46023</v>
      </c>
      <c r="G744" s="2" t="s">
        <v>284</v>
      </c>
      <c r="H744" s="2" t="s">
        <v>285</v>
      </c>
      <c r="I744" s="2" t="s">
        <v>286</v>
      </c>
      <c r="J744" s="4">
        <v>1442.81</v>
      </c>
      <c r="K744" t="s">
        <v>74</v>
      </c>
      <c r="L744" s="4">
        <v>259.70999999999998</v>
      </c>
      <c r="M744" t="s">
        <v>74</v>
      </c>
      <c r="N744" s="4">
        <v>259.70999999999998</v>
      </c>
      <c r="O744" t="s">
        <v>74</v>
      </c>
      <c r="P744" s="4">
        <v>0</v>
      </c>
      <c r="Q744" t="s">
        <v>74</v>
      </c>
      <c r="R744" s="2" t="s">
        <v>287</v>
      </c>
      <c r="S744" s="4">
        <v>0</v>
      </c>
      <c r="T744" t="s">
        <v>74</v>
      </c>
      <c r="U744" s="2" t="s">
        <v>77</v>
      </c>
      <c r="V744" s="2" t="s">
        <v>1575</v>
      </c>
      <c r="W744" s="2" t="s">
        <v>79</v>
      </c>
      <c r="X744" s="2" t="s">
        <v>248</v>
      </c>
      <c r="Y744" s="2" t="s">
        <v>286</v>
      </c>
      <c r="Z744" s="2" t="s">
        <v>81</v>
      </c>
      <c r="AA744" s="2" t="s">
        <v>230</v>
      </c>
      <c r="AB744" s="2" t="s">
        <v>83</v>
      </c>
      <c r="AC744" s="2" t="s">
        <v>59</v>
      </c>
      <c r="AD744" s="2" t="s">
        <v>288</v>
      </c>
      <c r="AE744" s="2" t="str">
        <f>+VLOOKUP(H744,'Mapeo Ramos'!A:C,3,0)</f>
        <v>Transportes Mercancías</v>
      </c>
      <c r="AF744" t="str">
        <f>+VLOOKUP(AE744,'Mapeo Ramos'!C:D,2,0)</f>
        <v>Transporte</v>
      </c>
      <c r="AG744" t="str">
        <f>+VLOOKUP(X744,'Mapeo Ramos'!I:J,2,0)</f>
        <v>HELVETIA</v>
      </c>
      <c r="AH744">
        <f t="shared" si="11"/>
        <v>1</v>
      </c>
    </row>
    <row r="745" spans="1:34" ht="12.75" customHeight="1">
      <c r="A745" s="2" t="s">
        <v>3452</v>
      </c>
      <c r="B745" s="2" t="s">
        <v>3453</v>
      </c>
      <c r="C745" s="2" t="s">
        <v>3454</v>
      </c>
      <c r="D745" s="2" t="s">
        <v>75</v>
      </c>
      <c r="E745" s="3">
        <v>46023</v>
      </c>
      <c r="F745" s="3">
        <v>46023</v>
      </c>
      <c r="G745" s="2" t="s">
        <v>284</v>
      </c>
      <c r="H745" s="2" t="s">
        <v>285</v>
      </c>
      <c r="I745" s="2" t="s">
        <v>286</v>
      </c>
      <c r="J745" s="4">
        <v>1625.83</v>
      </c>
      <c r="K745" t="s">
        <v>74</v>
      </c>
      <c r="L745" s="4">
        <v>292.64999999999998</v>
      </c>
      <c r="M745" t="s">
        <v>74</v>
      </c>
      <c r="N745" s="4">
        <v>292.64999999999998</v>
      </c>
      <c r="O745" t="s">
        <v>74</v>
      </c>
      <c r="P745" s="4">
        <v>0</v>
      </c>
      <c r="Q745" t="s">
        <v>74</v>
      </c>
      <c r="R745" s="2" t="s">
        <v>287</v>
      </c>
      <c r="S745" s="4">
        <v>0</v>
      </c>
      <c r="T745" t="s">
        <v>74</v>
      </c>
      <c r="U745" s="2" t="s">
        <v>77</v>
      </c>
      <c r="V745" s="2" t="s">
        <v>1575</v>
      </c>
      <c r="W745" s="2" t="s">
        <v>79</v>
      </c>
      <c r="X745" s="2" t="s">
        <v>248</v>
      </c>
      <c r="Y745" s="2" t="s">
        <v>286</v>
      </c>
      <c r="Z745" s="2" t="s">
        <v>81</v>
      </c>
      <c r="AA745" s="2" t="s">
        <v>230</v>
      </c>
      <c r="AB745" s="2" t="s">
        <v>83</v>
      </c>
      <c r="AC745" s="2" t="s">
        <v>59</v>
      </c>
      <c r="AD745" s="2" t="s">
        <v>288</v>
      </c>
      <c r="AE745" s="2" t="str">
        <f>+VLOOKUP(H745,'Mapeo Ramos'!A:C,3,0)</f>
        <v>Transportes Mercancías</v>
      </c>
      <c r="AF745" t="str">
        <f>+VLOOKUP(AE745,'Mapeo Ramos'!C:D,2,0)</f>
        <v>Transporte</v>
      </c>
      <c r="AG745" t="str">
        <f>+VLOOKUP(X745,'Mapeo Ramos'!I:J,2,0)</f>
        <v>HELVETIA</v>
      </c>
      <c r="AH745">
        <f t="shared" si="11"/>
        <v>1</v>
      </c>
    </row>
    <row r="746" spans="1:34" ht="12.75" customHeight="1">
      <c r="A746" s="2" t="s">
        <v>3455</v>
      </c>
      <c r="B746" s="2" t="s">
        <v>3456</v>
      </c>
      <c r="C746" s="2" t="s">
        <v>3457</v>
      </c>
      <c r="D746" s="2" t="s">
        <v>75</v>
      </c>
      <c r="E746" s="3">
        <v>46023</v>
      </c>
      <c r="F746" s="3">
        <v>46023</v>
      </c>
      <c r="G746" s="2" t="s">
        <v>284</v>
      </c>
      <c r="H746" s="2" t="s">
        <v>285</v>
      </c>
      <c r="I746" s="2" t="s">
        <v>286</v>
      </c>
      <c r="J746" s="4">
        <v>1624.06</v>
      </c>
      <c r="K746" t="s">
        <v>74</v>
      </c>
      <c r="L746" s="4">
        <v>292.33</v>
      </c>
      <c r="M746" t="s">
        <v>74</v>
      </c>
      <c r="N746" s="4">
        <v>292.33</v>
      </c>
      <c r="O746" t="s">
        <v>74</v>
      </c>
      <c r="P746" s="4">
        <v>0</v>
      </c>
      <c r="Q746" t="s">
        <v>74</v>
      </c>
      <c r="R746" s="2" t="s">
        <v>287</v>
      </c>
      <c r="S746" s="4">
        <v>0</v>
      </c>
      <c r="T746" t="s">
        <v>74</v>
      </c>
      <c r="U746" s="2" t="s">
        <v>77</v>
      </c>
      <c r="V746" s="2" t="s">
        <v>1575</v>
      </c>
      <c r="W746" s="2" t="s">
        <v>79</v>
      </c>
      <c r="X746" s="2" t="s">
        <v>248</v>
      </c>
      <c r="Y746" s="2" t="s">
        <v>286</v>
      </c>
      <c r="Z746" s="2" t="s">
        <v>81</v>
      </c>
      <c r="AA746" s="2" t="s">
        <v>230</v>
      </c>
      <c r="AB746" s="2" t="s">
        <v>83</v>
      </c>
      <c r="AC746" s="2" t="s">
        <v>59</v>
      </c>
      <c r="AD746" s="2" t="s">
        <v>288</v>
      </c>
      <c r="AE746" s="2" t="str">
        <f>+VLOOKUP(H746,'Mapeo Ramos'!A:C,3,0)</f>
        <v>Transportes Mercancías</v>
      </c>
      <c r="AF746" t="str">
        <f>+VLOOKUP(AE746,'Mapeo Ramos'!C:D,2,0)</f>
        <v>Transporte</v>
      </c>
      <c r="AG746" t="str">
        <f>+VLOOKUP(X746,'Mapeo Ramos'!I:J,2,0)</f>
        <v>HELVETIA</v>
      </c>
      <c r="AH746">
        <f t="shared" si="11"/>
        <v>1</v>
      </c>
    </row>
    <row r="747" spans="1:34" ht="12.75" customHeight="1">
      <c r="A747" s="2" t="s">
        <v>3458</v>
      </c>
      <c r="B747" s="2" t="s">
        <v>3459</v>
      </c>
      <c r="C747" s="2" t="s">
        <v>3460</v>
      </c>
      <c r="D747" s="2" t="s">
        <v>75</v>
      </c>
      <c r="E747" s="3">
        <v>46023</v>
      </c>
      <c r="F747" s="3">
        <v>46023</v>
      </c>
      <c r="G747" s="2" t="s">
        <v>284</v>
      </c>
      <c r="H747" s="2" t="s">
        <v>285</v>
      </c>
      <c r="I747" s="2" t="s">
        <v>286</v>
      </c>
      <c r="J747" s="4">
        <v>1442.81</v>
      </c>
      <c r="K747" t="s">
        <v>74</v>
      </c>
      <c r="L747" s="4">
        <v>259.70999999999998</v>
      </c>
      <c r="M747" t="s">
        <v>74</v>
      </c>
      <c r="N747" s="4">
        <v>259.70999999999998</v>
      </c>
      <c r="O747" t="s">
        <v>74</v>
      </c>
      <c r="P747" s="4">
        <v>0</v>
      </c>
      <c r="Q747" t="s">
        <v>74</v>
      </c>
      <c r="R747" s="2" t="s">
        <v>287</v>
      </c>
      <c r="S747" s="4">
        <v>0</v>
      </c>
      <c r="T747" t="s">
        <v>74</v>
      </c>
      <c r="U747" s="2" t="s">
        <v>77</v>
      </c>
      <c r="V747" s="2" t="s">
        <v>1575</v>
      </c>
      <c r="W747" s="2" t="s">
        <v>79</v>
      </c>
      <c r="X747" s="2" t="s">
        <v>248</v>
      </c>
      <c r="Y747" s="2" t="s">
        <v>286</v>
      </c>
      <c r="Z747" s="2" t="s">
        <v>81</v>
      </c>
      <c r="AA747" s="2" t="s">
        <v>230</v>
      </c>
      <c r="AB747" s="2" t="s">
        <v>83</v>
      </c>
      <c r="AC747" s="2" t="s">
        <v>59</v>
      </c>
      <c r="AD747" s="2" t="s">
        <v>288</v>
      </c>
      <c r="AE747" s="2" t="str">
        <f>+VLOOKUP(H747,'Mapeo Ramos'!A:C,3,0)</f>
        <v>Transportes Mercancías</v>
      </c>
      <c r="AF747" t="str">
        <f>+VLOOKUP(AE747,'Mapeo Ramos'!C:D,2,0)</f>
        <v>Transporte</v>
      </c>
      <c r="AG747" t="str">
        <f>+VLOOKUP(X747,'Mapeo Ramos'!I:J,2,0)</f>
        <v>HELVETIA</v>
      </c>
      <c r="AH747">
        <f t="shared" si="11"/>
        <v>1</v>
      </c>
    </row>
    <row r="748" spans="1:34" ht="12.75" customHeight="1">
      <c r="A748" s="2" t="s">
        <v>3461</v>
      </c>
      <c r="B748" s="2" t="s">
        <v>3462</v>
      </c>
      <c r="C748" s="2" t="s">
        <v>3463</v>
      </c>
      <c r="D748" s="2" t="s">
        <v>75</v>
      </c>
      <c r="E748" s="3">
        <v>46023</v>
      </c>
      <c r="F748" s="3">
        <v>46023</v>
      </c>
      <c r="G748" s="2" t="s">
        <v>284</v>
      </c>
      <c r="H748" s="2" t="s">
        <v>285</v>
      </c>
      <c r="I748" s="2" t="s">
        <v>286</v>
      </c>
      <c r="J748" s="4">
        <v>1655.76</v>
      </c>
      <c r="K748" t="s">
        <v>74</v>
      </c>
      <c r="L748" s="4">
        <v>298.02999999999997</v>
      </c>
      <c r="M748" t="s">
        <v>74</v>
      </c>
      <c r="N748" s="4">
        <v>298.02999999999997</v>
      </c>
      <c r="O748" t="s">
        <v>74</v>
      </c>
      <c r="P748" s="4">
        <v>0</v>
      </c>
      <c r="Q748" t="s">
        <v>74</v>
      </c>
      <c r="R748" s="2" t="s">
        <v>287</v>
      </c>
      <c r="S748" s="4">
        <v>0</v>
      </c>
      <c r="T748" t="s">
        <v>74</v>
      </c>
      <c r="U748" s="2" t="s">
        <v>77</v>
      </c>
      <c r="V748" s="2" t="s">
        <v>1575</v>
      </c>
      <c r="W748" s="2" t="s">
        <v>79</v>
      </c>
      <c r="X748" s="2" t="s">
        <v>248</v>
      </c>
      <c r="Y748" s="2" t="s">
        <v>286</v>
      </c>
      <c r="Z748" s="2" t="s">
        <v>81</v>
      </c>
      <c r="AA748" s="2" t="s">
        <v>230</v>
      </c>
      <c r="AB748" s="2" t="s">
        <v>83</v>
      </c>
      <c r="AC748" s="2" t="s">
        <v>59</v>
      </c>
      <c r="AD748" s="2" t="s">
        <v>288</v>
      </c>
      <c r="AE748" s="2" t="str">
        <f>+VLOOKUP(H748,'Mapeo Ramos'!A:C,3,0)</f>
        <v>Transportes Mercancías</v>
      </c>
      <c r="AF748" t="str">
        <f>+VLOOKUP(AE748,'Mapeo Ramos'!C:D,2,0)</f>
        <v>Transporte</v>
      </c>
      <c r="AG748" t="str">
        <f>+VLOOKUP(X748,'Mapeo Ramos'!I:J,2,0)</f>
        <v>HELVETIA</v>
      </c>
      <c r="AH748">
        <f t="shared" si="11"/>
        <v>1</v>
      </c>
    </row>
    <row r="749" spans="1:34" ht="12.75" customHeight="1">
      <c r="A749" s="2" t="s">
        <v>3464</v>
      </c>
      <c r="B749" s="2" t="s">
        <v>3465</v>
      </c>
      <c r="C749" s="2" t="s">
        <v>3466</v>
      </c>
      <c r="D749" s="2" t="s">
        <v>75</v>
      </c>
      <c r="E749" s="3">
        <v>46023</v>
      </c>
      <c r="F749" s="3">
        <v>46023</v>
      </c>
      <c r="G749" s="2" t="s">
        <v>284</v>
      </c>
      <c r="H749" s="2" t="s">
        <v>285</v>
      </c>
      <c r="I749" s="2" t="s">
        <v>286</v>
      </c>
      <c r="J749" s="4">
        <v>1655.76</v>
      </c>
      <c r="K749" t="s">
        <v>74</v>
      </c>
      <c r="L749" s="4">
        <v>298.02999999999997</v>
      </c>
      <c r="M749" t="s">
        <v>74</v>
      </c>
      <c r="N749" s="4">
        <v>298.02999999999997</v>
      </c>
      <c r="O749" t="s">
        <v>74</v>
      </c>
      <c r="P749" s="4">
        <v>0</v>
      </c>
      <c r="Q749" t="s">
        <v>74</v>
      </c>
      <c r="R749" s="2" t="s">
        <v>287</v>
      </c>
      <c r="S749" s="4">
        <v>0</v>
      </c>
      <c r="T749" t="s">
        <v>74</v>
      </c>
      <c r="U749" s="2" t="s">
        <v>77</v>
      </c>
      <c r="V749" s="2" t="s">
        <v>1575</v>
      </c>
      <c r="W749" s="2" t="s">
        <v>79</v>
      </c>
      <c r="X749" s="2" t="s">
        <v>248</v>
      </c>
      <c r="Y749" s="2" t="s">
        <v>286</v>
      </c>
      <c r="Z749" s="2" t="s">
        <v>81</v>
      </c>
      <c r="AA749" s="2" t="s">
        <v>230</v>
      </c>
      <c r="AB749" s="2" t="s">
        <v>83</v>
      </c>
      <c r="AC749" s="2" t="s">
        <v>59</v>
      </c>
      <c r="AD749" s="2" t="s">
        <v>288</v>
      </c>
      <c r="AE749" s="2" t="str">
        <f>+VLOOKUP(H749,'Mapeo Ramos'!A:C,3,0)</f>
        <v>Transportes Mercancías</v>
      </c>
      <c r="AF749" t="str">
        <f>+VLOOKUP(AE749,'Mapeo Ramos'!C:D,2,0)</f>
        <v>Transporte</v>
      </c>
      <c r="AG749" t="str">
        <f>+VLOOKUP(X749,'Mapeo Ramos'!I:J,2,0)</f>
        <v>HELVETIA</v>
      </c>
      <c r="AH749">
        <f t="shared" si="11"/>
        <v>1</v>
      </c>
    </row>
    <row r="750" spans="1:34" ht="12.75" customHeight="1">
      <c r="A750" s="2" t="s">
        <v>3467</v>
      </c>
      <c r="B750" s="2" t="s">
        <v>3468</v>
      </c>
      <c r="C750" s="2" t="s">
        <v>3469</v>
      </c>
      <c r="D750" s="2" t="s">
        <v>75</v>
      </c>
      <c r="E750" s="3">
        <v>46023</v>
      </c>
      <c r="F750" s="3">
        <v>46023</v>
      </c>
      <c r="G750" s="2" t="s">
        <v>284</v>
      </c>
      <c r="H750" s="2" t="s">
        <v>285</v>
      </c>
      <c r="I750" s="2" t="s">
        <v>286</v>
      </c>
      <c r="J750" s="4">
        <v>1655.76</v>
      </c>
      <c r="K750" t="s">
        <v>74</v>
      </c>
      <c r="L750" s="4">
        <v>298.02999999999997</v>
      </c>
      <c r="M750" t="s">
        <v>74</v>
      </c>
      <c r="N750" s="4">
        <v>298.02999999999997</v>
      </c>
      <c r="O750" t="s">
        <v>74</v>
      </c>
      <c r="P750" s="4">
        <v>0</v>
      </c>
      <c r="Q750" t="s">
        <v>74</v>
      </c>
      <c r="R750" s="2" t="s">
        <v>287</v>
      </c>
      <c r="S750" s="4">
        <v>0</v>
      </c>
      <c r="T750" t="s">
        <v>74</v>
      </c>
      <c r="U750" s="2" t="s">
        <v>77</v>
      </c>
      <c r="V750" s="2" t="s">
        <v>1575</v>
      </c>
      <c r="W750" s="2" t="s">
        <v>79</v>
      </c>
      <c r="X750" s="2" t="s">
        <v>248</v>
      </c>
      <c r="Y750" s="2" t="s">
        <v>286</v>
      </c>
      <c r="Z750" s="2" t="s">
        <v>81</v>
      </c>
      <c r="AA750" s="2" t="s">
        <v>230</v>
      </c>
      <c r="AB750" s="2" t="s">
        <v>83</v>
      </c>
      <c r="AC750" s="2" t="s">
        <v>59</v>
      </c>
      <c r="AD750" s="2" t="s">
        <v>288</v>
      </c>
      <c r="AE750" s="2" t="str">
        <f>+VLOOKUP(H750,'Mapeo Ramos'!A:C,3,0)</f>
        <v>Transportes Mercancías</v>
      </c>
      <c r="AF750" t="str">
        <f>+VLOOKUP(AE750,'Mapeo Ramos'!C:D,2,0)</f>
        <v>Transporte</v>
      </c>
      <c r="AG750" t="str">
        <f>+VLOOKUP(X750,'Mapeo Ramos'!I:J,2,0)</f>
        <v>HELVETIA</v>
      </c>
      <c r="AH750">
        <f t="shared" si="11"/>
        <v>1</v>
      </c>
    </row>
    <row r="751" spans="1:34" ht="12.75" customHeight="1">
      <c r="A751" s="2" t="s">
        <v>3470</v>
      </c>
      <c r="B751" s="2" t="s">
        <v>3471</v>
      </c>
      <c r="C751" s="2" t="s">
        <v>3472</v>
      </c>
      <c r="D751" s="2" t="s">
        <v>75</v>
      </c>
      <c r="E751" s="3">
        <v>46023</v>
      </c>
      <c r="F751" s="3">
        <v>46023</v>
      </c>
      <c r="G751" s="2" t="s">
        <v>284</v>
      </c>
      <c r="H751" s="2" t="s">
        <v>285</v>
      </c>
      <c r="I751" s="2" t="s">
        <v>286</v>
      </c>
      <c r="J751" s="4">
        <v>1625.83</v>
      </c>
      <c r="K751" t="s">
        <v>74</v>
      </c>
      <c r="L751" s="4">
        <v>292.64999999999998</v>
      </c>
      <c r="M751" t="s">
        <v>74</v>
      </c>
      <c r="N751" s="4">
        <v>292.64999999999998</v>
      </c>
      <c r="O751" t="s">
        <v>74</v>
      </c>
      <c r="P751" s="4">
        <v>0</v>
      </c>
      <c r="Q751" t="s">
        <v>74</v>
      </c>
      <c r="R751" s="2" t="s">
        <v>287</v>
      </c>
      <c r="S751" s="4">
        <v>0</v>
      </c>
      <c r="T751" t="s">
        <v>74</v>
      </c>
      <c r="U751" s="2" t="s">
        <v>77</v>
      </c>
      <c r="V751" s="2" t="s">
        <v>1575</v>
      </c>
      <c r="W751" s="2" t="s">
        <v>79</v>
      </c>
      <c r="X751" s="2" t="s">
        <v>248</v>
      </c>
      <c r="Y751" s="2" t="s">
        <v>286</v>
      </c>
      <c r="Z751" s="2" t="s">
        <v>81</v>
      </c>
      <c r="AA751" s="2" t="s">
        <v>230</v>
      </c>
      <c r="AB751" s="2" t="s">
        <v>83</v>
      </c>
      <c r="AC751" s="2" t="s">
        <v>59</v>
      </c>
      <c r="AD751" s="2" t="s">
        <v>288</v>
      </c>
      <c r="AE751" s="2" t="str">
        <f>+VLOOKUP(H751,'Mapeo Ramos'!A:C,3,0)</f>
        <v>Transportes Mercancías</v>
      </c>
      <c r="AF751" t="str">
        <f>+VLOOKUP(AE751,'Mapeo Ramos'!C:D,2,0)</f>
        <v>Transporte</v>
      </c>
      <c r="AG751" t="str">
        <f>+VLOOKUP(X751,'Mapeo Ramos'!I:J,2,0)</f>
        <v>HELVETIA</v>
      </c>
      <c r="AH751">
        <f t="shared" si="11"/>
        <v>1</v>
      </c>
    </row>
    <row r="752" spans="1:34" ht="12.75" customHeight="1">
      <c r="A752" s="2" t="s">
        <v>3473</v>
      </c>
      <c r="B752" s="2" t="s">
        <v>3474</v>
      </c>
      <c r="C752" s="2" t="s">
        <v>3475</v>
      </c>
      <c r="D752" s="2" t="s">
        <v>75</v>
      </c>
      <c r="E752" s="3">
        <v>46023</v>
      </c>
      <c r="F752" s="3">
        <v>46023</v>
      </c>
      <c r="G752" s="2" t="s">
        <v>284</v>
      </c>
      <c r="H752" s="2" t="s">
        <v>285</v>
      </c>
      <c r="I752" s="2" t="s">
        <v>286</v>
      </c>
      <c r="J752" s="4">
        <v>1625.83</v>
      </c>
      <c r="K752" t="s">
        <v>74</v>
      </c>
      <c r="L752" s="4">
        <v>292.64999999999998</v>
      </c>
      <c r="M752" t="s">
        <v>74</v>
      </c>
      <c r="N752" s="4">
        <v>292.64999999999998</v>
      </c>
      <c r="O752" t="s">
        <v>74</v>
      </c>
      <c r="P752" s="4">
        <v>0</v>
      </c>
      <c r="Q752" t="s">
        <v>74</v>
      </c>
      <c r="R752" s="2" t="s">
        <v>287</v>
      </c>
      <c r="S752" s="4">
        <v>0</v>
      </c>
      <c r="T752" t="s">
        <v>74</v>
      </c>
      <c r="U752" s="2" t="s">
        <v>77</v>
      </c>
      <c r="V752" s="2" t="s">
        <v>1575</v>
      </c>
      <c r="W752" s="2" t="s">
        <v>79</v>
      </c>
      <c r="X752" s="2" t="s">
        <v>248</v>
      </c>
      <c r="Y752" s="2" t="s">
        <v>286</v>
      </c>
      <c r="Z752" s="2" t="s">
        <v>81</v>
      </c>
      <c r="AA752" s="2" t="s">
        <v>230</v>
      </c>
      <c r="AB752" s="2" t="s">
        <v>83</v>
      </c>
      <c r="AC752" s="2" t="s">
        <v>59</v>
      </c>
      <c r="AD752" s="2" t="s">
        <v>288</v>
      </c>
      <c r="AE752" s="2" t="str">
        <f>+VLOOKUP(H752,'Mapeo Ramos'!A:C,3,0)</f>
        <v>Transportes Mercancías</v>
      </c>
      <c r="AF752" t="str">
        <f>+VLOOKUP(AE752,'Mapeo Ramos'!C:D,2,0)</f>
        <v>Transporte</v>
      </c>
      <c r="AG752" t="str">
        <f>+VLOOKUP(X752,'Mapeo Ramos'!I:J,2,0)</f>
        <v>HELVETIA</v>
      </c>
      <c r="AH752">
        <f t="shared" si="11"/>
        <v>1</v>
      </c>
    </row>
    <row r="753" spans="1:34" ht="12.75" customHeight="1">
      <c r="A753" s="2" t="s">
        <v>3476</v>
      </c>
      <c r="B753" s="2" t="s">
        <v>3477</v>
      </c>
      <c r="C753" s="2" t="s">
        <v>3478</v>
      </c>
      <c r="D753" s="2" t="s">
        <v>75</v>
      </c>
      <c r="E753" s="3">
        <v>46023</v>
      </c>
      <c r="F753" s="3">
        <v>46023</v>
      </c>
      <c r="G753" s="2" t="s">
        <v>284</v>
      </c>
      <c r="H753" s="2" t="s">
        <v>285</v>
      </c>
      <c r="I753" s="2" t="s">
        <v>286</v>
      </c>
      <c r="J753" s="4">
        <v>1625.83</v>
      </c>
      <c r="K753" t="s">
        <v>74</v>
      </c>
      <c r="L753" s="4">
        <v>292.64999999999998</v>
      </c>
      <c r="M753" t="s">
        <v>74</v>
      </c>
      <c r="N753" s="4">
        <v>292.64999999999998</v>
      </c>
      <c r="O753" t="s">
        <v>74</v>
      </c>
      <c r="P753" s="4">
        <v>0</v>
      </c>
      <c r="Q753" t="s">
        <v>74</v>
      </c>
      <c r="R753" s="2" t="s">
        <v>287</v>
      </c>
      <c r="S753" s="4">
        <v>0</v>
      </c>
      <c r="T753" t="s">
        <v>74</v>
      </c>
      <c r="U753" s="2" t="s">
        <v>77</v>
      </c>
      <c r="V753" s="2" t="s">
        <v>1575</v>
      </c>
      <c r="W753" s="2" t="s">
        <v>79</v>
      </c>
      <c r="X753" s="2" t="s">
        <v>248</v>
      </c>
      <c r="Y753" s="2" t="s">
        <v>286</v>
      </c>
      <c r="Z753" s="2" t="s">
        <v>81</v>
      </c>
      <c r="AA753" s="2" t="s">
        <v>230</v>
      </c>
      <c r="AB753" s="2" t="s">
        <v>83</v>
      </c>
      <c r="AC753" s="2" t="s">
        <v>59</v>
      </c>
      <c r="AD753" s="2" t="s">
        <v>288</v>
      </c>
      <c r="AE753" s="2" t="str">
        <f>+VLOOKUP(H753,'Mapeo Ramos'!A:C,3,0)</f>
        <v>Transportes Mercancías</v>
      </c>
      <c r="AF753" t="str">
        <f>+VLOOKUP(AE753,'Mapeo Ramos'!C:D,2,0)</f>
        <v>Transporte</v>
      </c>
      <c r="AG753" t="str">
        <f>+VLOOKUP(X753,'Mapeo Ramos'!I:J,2,0)</f>
        <v>HELVETIA</v>
      </c>
      <c r="AH753">
        <f t="shared" si="11"/>
        <v>1</v>
      </c>
    </row>
    <row r="754" spans="1:34" ht="12.75" customHeight="1">
      <c r="A754" s="2" t="s">
        <v>3479</v>
      </c>
      <c r="B754" s="2" t="s">
        <v>3480</v>
      </c>
      <c r="C754" s="2" t="s">
        <v>3481</v>
      </c>
      <c r="D754" s="2" t="s">
        <v>75</v>
      </c>
      <c r="E754" s="3">
        <v>46023</v>
      </c>
      <c r="F754" s="3">
        <v>46023</v>
      </c>
      <c r="G754" s="2" t="s">
        <v>284</v>
      </c>
      <c r="H754" s="2" t="s">
        <v>285</v>
      </c>
      <c r="I754" s="2" t="s">
        <v>286</v>
      </c>
      <c r="J754" s="4">
        <v>1625.83</v>
      </c>
      <c r="K754" t="s">
        <v>74</v>
      </c>
      <c r="L754" s="4">
        <v>292.64999999999998</v>
      </c>
      <c r="M754" t="s">
        <v>74</v>
      </c>
      <c r="N754" s="4">
        <v>292.64999999999998</v>
      </c>
      <c r="O754" t="s">
        <v>74</v>
      </c>
      <c r="P754" s="4">
        <v>0</v>
      </c>
      <c r="Q754" t="s">
        <v>74</v>
      </c>
      <c r="R754" s="2" t="s">
        <v>287</v>
      </c>
      <c r="S754" s="4">
        <v>0</v>
      </c>
      <c r="T754" t="s">
        <v>74</v>
      </c>
      <c r="U754" s="2" t="s">
        <v>77</v>
      </c>
      <c r="V754" s="2" t="s">
        <v>1575</v>
      </c>
      <c r="W754" s="2" t="s">
        <v>79</v>
      </c>
      <c r="X754" s="2" t="s">
        <v>248</v>
      </c>
      <c r="Y754" s="2" t="s">
        <v>286</v>
      </c>
      <c r="Z754" s="2" t="s">
        <v>81</v>
      </c>
      <c r="AA754" s="2" t="s">
        <v>230</v>
      </c>
      <c r="AB754" s="2" t="s">
        <v>83</v>
      </c>
      <c r="AC754" s="2" t="s">
        <v>59</v>
      </c>
      <c r="AD754" s="2" t="s">
        <v>288</v>
      </c>
      <c r="AE754" s="2" t="str">
        <f>+VLOOKUP(H754,'Mapeo Ramos'!A:C,3,0)</f>
        <v>Transportes Mercancías</v>
      </c>
      <c r="AF754" t="str">
        <f>+VLOOKUP(AE754,'Mapeo Ramos'!C:D,2,0)</f>
        <v>Transporte</v>
      </c>
      <c r="AG754" t="str">
        <f>+VLOOKUP(X754,'Mapeo Ramos'!I:J,2,0)</f>
        <v>HELVETIA</v>
      </c>
      <c r="AH754">
        <f t="shared" si="11"/>
        <v>1</v>
      </c>
    </row>
    <row r="755" spans="1:34" ht="12.75" customHeight="1">
      <c r="A755" s="2" t="s">
        <v>3482</v>
      </c>
      <c r="B755" s="2" t="s">
        <v>3483</v>
      </c>
      <c r="C755" s="2" t="s">
        <v>3484</v>
      </c>
      <c r="D755" s="2" t="s">
        <v>75</v>
      </c>
      <c r="E755" s="3">
        <v>46023</v>
      </c>
      <c r="F755" s="3">
        <v>46023</v>
      </c>
      <c r="G755" s="2" t="s">
        <v>284</v>
      </c>
      <c r="H755" s="2" t="s">
        <v>285</v>
      </c>
      <c r="I755" s="2" t="s">
        <v>286</v>
      </c>
      <c r="J755" s="4">
        <v>1625.83</v>
      </c>
      <c r="K755" t="s">
        <v>74</v>
      </c>
      <c r="L755" s="4">
        <v>292.64999999999998</v>
      </c>
      <c r="M755" t="s">
        <v>74</v>
      </c>
      <c r="N755" s="4">
        <v>292.64999999999998</v>
      </c>
      <c r="O755" t="s">
        <v>74</v>
      </c>
      <c r="P755" s="4">
        <v>0</v>
      </c>
      <c r="Q755" t="s">
        <v>74</v>
      </c>
      <c r="R755" s="2" t="s">
        <v>287</v>
      </c>
      <c r="S755" s="4">
        <v>0</v>
      </c>
      <c r="T755" t="s">
        <v>74</v>
      </c>
      <c r="U755" s="2" t="s">
        <v>77</v>
      </c>
      <c r="V755" s="2" t="s">
        <v>1575</v>
      </c>
      <c r="W755" s="2" t="s">
        <v>79</v>
      </c>
      <c r="X755" s="2" t="s">
        <v>248</v>
      </c>
      <c r="Y755" s="2" t="s">
        <v>286</v>
      </c>
      <c r="Z755" s="2" t="s">
        <v>81</v>
      </c>
      <c r="AA755" s="2" t="s">
        <v>230</v>
      </c>
      <c r="AB755" s="2" t="s">
        <v>83</v>
      </c>
      <c r="AC755" s="2" t="s">
        <v>59</v>
      </c>
      <c r="AD755" s="2" t="s">
        <v>288</v>
      </c>
      <c r="AE755" s="2" t="str">
        <f>+VLOOKUP(H755,'Mapeo Ramos'!A:C,3,0)</f>
        <v>Transportes Mercancías</v>
      </c>
      <c r="AF755" t="str">
        <f>+VLOOKUP(AE755,'Mapeo Ramos'!C:D,2,0)</f>
        <v>Transporte</v>
      </c>
      <c r="AG755" t="str">
        <f>+VLOOKUP(X755,'Mapeo Ramos'!I:J,2,0)</f>
        <v>HELVETIA</v>
      </c>
      <c r="AH755">
        <f t="shared" si="11"/>
        <v>1</v>
      </c>
    </row>
    <row r="756" spans="1:34" ht="12.75" customHeight="1">
      <c r="A756" s="2" t="s">
        <v>3485</v>
      </c>
      <c r="B756" s="2" t="s">
        <v>3486</v>
      </c>
      <c r="C756" s="2" t="s">
        <v>3487</v>
      </c>
      <c r="D756" s="2" t="s">
        <v>75</v>
      </c>
      <c r="E756" s="3">
        <v>46023</v>
      </c>
      <c r="F756" s="3">
        <v>46023</v>
      </c>
      <c r="G756" s="2" t="s">
        <v>284</v>
      </c>
      <c r="H756" s="2" t="s">
        <v>285</v>
      </c>
      <c r="I756" s="2" t="s">
        <v>286</v>
      </c>
      <c r="J756" s="4">
        <v>1625.83</v>
      </c>
      <c r="K756" t="s">
        <v>74</v>
      </c>
      <c r="L756" s="4">
        <v>292.64999999999998</v>
      </c>
      <c r="M756" t="s">
        <v>74</v>
      </c>
      <c r="N756" s="4">
        <v>292.64999999999998</v>
      </c>
      <c r="O756" t="s">
        <v>74</v>
      </c>
      <c r="P756" s="4">
        <v>0</v>
      </c>
      <c r="Q756" t="s">
        <v>74</v>
      </c>
      <c r="R756" s="2" t="s">
        <v>287</v>
      </c>
      <c r="S756" s="4">
        <v>0</v>
      </c>
      <c r="T756" t="s">
        <v>74</v>
      </c>
      <c r="U756" s="2" t="s">
        <v>77</v>
      </c>
      <c r="V756" s="2" t="s">
        <v>1575</v>
      </c>
      <c r="W756" s="2" t="s">
        <v>79</v>
      </c>
      <c r="X756" s="2" t="s">
        <v>248</v>
      </c>
      <c r="Y756" s="2" t="s">
        <v>286</v>
      </c>
      <c r="Z756" s="2" t="s">
        <v>81</v>
      </c>
      <c r="AA756" s="2" t="s">
        <v>230</v>
      </c>
      <c r="AB756" s="2" t="s">
        <v>83</v>
      </c>
      <c r="AC756" s="2" t="s">
        <v>59</v>
      </c>
      <c r="AD756" s="2" t="s">
        <v>288</v>
      </c>
      <c r="AE756" s="2" t="str">
        <f>+VLOOKUP(H756,'Mapeo Ramos'!A:C,3,0)</f>
        <v>Transportes Mercancías</v>
      </c>
      <c r="AF756" t="str">
        <f>+VLOOKUP(AE756,'Mapeo Ramos'!C:D,2,0)</f>
        <v>Transporte</v>
      </c>
      <c r="AG756" t="str">
        <f>+VLOOKUP(X756,'Mapeo Ramos'!I:J,2,0)</f>
        <v>HELVETIA</v>
      </c>
      <c r="AH756">
        <f t="shared" si="11"/>
        <v>1</v>
      </c>
    </row>
    <row r="757" spans="1:34" ht="12.75" customHeight="1">
      <c r="A757" s="2" t="s">
        <v>3488</v>
      </c>
      <c r="B757" s="2" t="s">
        <v>3489</v>
      </c>
      <c r="C757" s="2" t="s">
        <v>3490</v>
      </c>
      <c r="D757" s="2" t="s">
        <v>75</v>
      </c>
      <c r="E757" s="3">
        <v>46023</v>
      </c>
      <c r="F757" s="3">
        <v>46023</v>
      </c>
      <c r="G757" s="2" t="s">
        <v>284</v>
      </c>
      <c r="H757" s="2" t="s">
        <v>285</v>
      </c>
      <c r="I757" s="2" t="s">
        <v>286</v>
      </c>
      <c r="J757" s="4">
        <v>1625.83</v>
      </c>
      <c r="K757" t="s">
        <v>74</v>
      </c>
      <c r="L757" s="4">
        <v>292.64999999999998</v>
      </c>
      <c r="M757" t="s">
        <v>74</v>
      </c>
      <c r="N757" s="4">
        <v>292.64999999999998</v>
      </c>
      <c r="O757" t="s">
        <v>74</v>
      </c>
      <c r="P757" s="4">
        <v>0</v>
      </c>
      <c r="Q757" t="s">
        <v>74</v>
      </c>
      <c r="R757" s="2" t="s">
        <v>287</v>
      </c>
      <c r="S757" s="4">
        <v>0</v>
      </c>
      <c r="T757" t="s">
        <v>74</v>
      </c>
      <c r="U757" s="2" t="s">
        <v>77</v>
      </c>
      <c r="V757" s="2" t="s">
        <v>1575</v>
      </c>
      <c r="W757" s="2" t="s">
        <v>79</v>
      </c>
      <c r="X757" s="2" t="s">
        <v>248</v>
      </c>
      <c r="Y757" s="2" t="s">
        <v>286</v>
      </c>
      <c r="Z757" s="2" t="s">
        <v>81</v>
      </c>
      <c r="AA757" s="2" t="s">
        <v>230</v>
      </c>
      <c r="AB757" s="2" t="s">
        <v>83</v>
      </c>
      <c r="AC757" s="2" t="s">
        <v>59</v>
      </c>
      <c r="AD757" s="2" t="s">
        <v>288</v>
      </c>
      <c r="AE757" s="2" t="str">
        <f>+VLOOKUP(H757,'Mapeo Ramos'!A:C,3,0)</f>
        <v>Transportes Mercancías</v>
      </c>
      <c r="AF757" t="str">
        <f>+VLOOKUP(AE757,'Mapeo Ramos'!C:D,2,0)</f>
        <v>Transporte</v>
      </c>
      <c r="AG757" t="str">
        <f>+VLOOKUP(X757,'Mapeo Ramos'!I:J,2,0)</f>
        <v>HELVETIA</v>
      </c>
      <c r="AH757">
        <f t="shared" si="11"/>
        <v>1</v>
      </c>
    </row>
    <row r="758" spans="1:34" ht="12.75" customHeight="1">
      <c r="A758" s="2" t="s">
        <v>3491</v>
      </c>
      <c r="B758" s="2" t="s">
        <v>3492</v>
      </c>
      <c r="C758" s="2" t="s">
        <v>3493</v>
      </c>
      <c r="D758" s="2" t="s">
        <v>75</v>
      </c>
      <c r="E758" s="3">
        <v>46023</v>
      </c>
      <c r="F758" s="3">
        <v>46023</v>
      </c>
      <c r="G758" s="2" t="s">
        <v>284</v>
      </c>
      <c r="H758" s="2" t="s">
        <v>285</v>
      </c>
      <c r="I758" s="2" t="s">
        <v>286</v>
      </c>
      <c r="J758" s="4">
        <v>1625.83</v>
      </c>
      <c r="K758" t="s">
        <v>74</v>
      </c>
      <c r="L758" s="4">
        <v>292.64999999999998</v>
      </c>
      <c r="M758" t="s">
        <v>74</v>
      </c>
      <c r="N758" s="4">
        <v>292.64999999999998</v>
      </c>
      <c r="O758" t="s">
        <v>74</v>
      </c>
      <c r="P758" s="4">
        <v>0</v>
      </c>
      <c r="Q758" t="s">
        <v>74</v>
      </c>
      <c r="R758" s="2" t="s">
        <v>287</v>
      </c>
      <c r="S758" s="4">
        <v>0</v>
      </c>
      <c r="T758" t="s">
        <v>74</v>
      </c>
      <c r="U758" s="2" t="s">
        <v>77</v>
      </c>
      <c r="V758" s="2" t="s">
        <v>1575</v>
      </c>
      <c r="W758" s="2" t="s">
        <v>79</v>
      </c>
      <c r="X758" s="2" t="s">
        <v>248</v>
      </c>
      <c r="Y758" s="2" t="s">
        <v>286</v>
      </c>
      <c r="Z758" s="2" t="s">
        <v>81</v>
      </c>
      <c r="AA758" s="2" t="s">
        <v>230</v>
      </c>
      <c r="AB758" s="2" t="s">
        <v>83</v>
      </c>
      <c r="AC758" s="2" t="s">
        <v>59</v>
      </c>
      <c r="AD758" s="2" t="s">
        <v>288</v>
      </c>
      <c r="AE758" s="2" t="str">
        <f>+VLOOKUP(H758,'Mapeo Ramos'!A:C,3,0)</f>
        <v>Transportes Mercancías</v>
      </c>
      <c r="AF758" t="str">
        <f>+VLOOKUP(AE758,'Mapeo Ramos'!C:D,2,0)</f>
        <v>Transporte</v>
      </c>
      <c r="AG758" t="str">
        <f>+VLOOKUP(X758,'Mapeo Ramos'!I:J,2,0)</f>
        <v>HELVETIA</v>
      </c>
      <c r="AH758">
        <f t="shared" si="11"/>
        <v>1</v>
      </c>
    </row>
    <row r="759" spans="1:34" ht="12.75" customHeight="1">
      <c r="A759" s="2" t="s">
        <v>3494</v>
      </c>
      <c r="B759" s="2" t="s">
        <v>3495</v>
      </c>
      <c r="C759" s="2" t="s">
        <v>3496</v>
      </c>
      <c r="D759" s="2" t="s">
        <v>75</v>
      </c>
      <c r="E759" s="3">
        <v>46023</v>
      </c>
      <c r="F759" s="3">
        <v>46023</v>
      </c>
      <c r="G759" s="2" t="s">
        <v>284</v>
      </c>
      <c r="H759" s="2" t="s">
        <v>285</v>
      </c>
      <c r="I759" s="2" t="s">
        <v>286</v>
      </c>
      <c r="J759" s="4">
        <v>1625.83</v>
      </c>
      <c r="K759" t="s">
        <v>74</v>
      </c>
      <c r="L759" s="4">
        <v>292.64999999999998</v>
      </c>
      <c r="M759" t="s">
        <v>74</v>
      </c>
      <c r="N759" s="4">
        <v>292.64999999999998</v>
      </c>
      <c r="O759" t="s">
        <v>74</v>
      </c>
      <c r="P759" s="4">
        <v>0</v>
      </c>
      <c r="Q759" t="s">
        <v>74</v>
      </c>
      <c r="R759" s="2" t="s">
        <v>287</v>
      </c>
      <c r="S759" s="4">
        <v>0</v>
      </c>
      <c r="T759" t="s">
        <v>74</v>
      </c>
      <c r="U759" s="2" t="s">
        <v>77</v>
      </c>
      <c r="V759" s="2" t="s">
        <v>1575</v>
      </c>
      <c r="W759" s="2" t="s">
        <v>79</v>
      </c>
      <c r="X759" s="2" t="s">
        <v>248</v>
      </c>
      <c r="Y759" s="2" t="s">
        <v>286</v>
      </c>
      <c r="Z759" s="2" t="s">
        <v>81</v>
      </c>
      <c r="AA759" s="2" t="s">
        <v>230</v>
      </c>
      <c r="AB759" s="2" t="s">
        <v>83</v>
      </c>
      <c r="AC759" s="2" t="s">
        <v>59</v>
      </c>
      <c r="AD759" s="2" t="s">
        <v>288</v>
      </c>
      <c r="AE759" s="2" t="str">
        <f>+VLOOKUP(H759,'Mapeo Ramos'!A:C,3,0)</f>
        <v>Transportes Mercancías</v>
      </c>
      <c r="AF759" t="str">
        <f>+VLOOKUP(AE759,'Mapeo Ramos'!C:D,2,0)</f>
        <v>Transporte</v>
      </c>
      <c r="AG759" t="str">
        <f>+VLOOKUP(X759,'Mapeo Ramos'!I:J,2,0)</f>
        <v>HELVETIA</v>
      </c>
      <c r="AH759">
        <f t="shared" si="11"/>
        <v>1</v>
      </c>
    </row>
    <row r="760" spans="1:34" ht="12.75" customHeight="1">
      <c r="A760" s="2" t="s">
        <v>3497</v>
      </c>
      <c r="B760" s="2" t="s">
        <v>3498</v>
      </c>
      <c r="C760" s="2" t="s">
        <v>3499</v>
      </c>
      <c r="D760" s="2" t="s">
        <v>75</v>
      </c>
      <c r="E760" s="3">
        <v>46023</v>
      </c>
      <c r="F760" s="3">
        <v>46023</v>
      </c>
      <c r="G760" s="2" t="s">
        <v>284</v>
      </c>
      <c r="H760" s="2" t="s">
        <v>285</v>
      </c>
      <c r="I760" s="2" t="s">
        <v>286</v>
      </c>
      <c r="J760" s="4">
        <v>1625.83</v>
      </c>
      <c r="K760" t="s">
        <v>74</v>
      </c>
      <c r="L760" s="4">
        <v>292.64999999999998</v>
      </c>
      <c r="M760" t="s">
        <v>74</v>
      </c>
      <c r="N760" s="4">
        <v>292.64999999999998</v>
      </c>
      <c r="O760" t="s">
        <v>74</v>
      </c>
      <c r="P760" s="4">
        <v>0</v>
      </c>
      <c r="Q760" t="s">
        <v>74</v>
      </c>
      <c r="R760" s="2" t="s">
        <v>287</v>
      </c>
      <c r="S760" s="4">
        <v>0</v>
      </c>
      <c r="T760" t="s">
        <v>74</v>
      </c>
      <c r="U760" s="2" t="s">
        <v>77</v>
      </c>
      <c r="V760" s="2" t="s">
        <v>1575</v>
      </c>
      <c r="W760" s="2" t="s">
        <v>79</v>
      </c>
      <c r="X760" s="2" t="s">
        <v>248</v>
      </c>
      <c r="Y760" s="2" t="s">
        <v>286</v>
      </c>
      <c r="Z760" s="2" t="s">
        <v>81</v>
      </c>
      <c r="AA760" s="2" t="s">
        <v>230</v>
      </c>
      <c r="AB760" s="2" t="s">
        <v>83</v>
      </c>
      <c r="AC760" s="2" t="s">
        <v>59</v>
      </c>
      <c r="AD760" s="2" t="s">
        <v>288</v>
      </c>
      <c r="AE760" s="2" t="str">
        <f>+VLOOKUP(H760,'Mapeo Ramos'!A:C,3,0)</f>
        <v>Transportes Mercancías</v>
      </c>
      <c r="AF760" t="str">
        <f>+VLOOKUP(AE760,'Mapeo Ramos'!C:D,2,0)</f>
        <v>Transporte</v>
      </c>
      <c r="AG760" t="str">
        <f>+VLOOKUP(X760,'Mapeo Ramos'!I:J,2,0)</f>
        <v>HELVETIA</v>
      </c>
      <c r="AH760">
        <f t="shared" si="11"/>
        <v>1</v>
      </c>
    </row>
    <row r="761" spans="1:34" ht="12.75" customHeight="1">
      <c r="A761" s="2" t="s">
        <v>3500</v>
      </c>
      <c r="B761" s="2" t="s">
        <v>3501</v>
      </c>
      <c r="C761" s="2" t="s">
        <v>3502</v>
      </c>
      <c r="D761" s="2" t="s">
        <v>75</v>
      </c>
      <c r="E761" s="3">
        <v>46023</v>
      </c>
      <c r="F761" s="3">
        <v>46023</v>
      </c>
      <c r="G761" s="2" t="s">
        <v>284</v>
      </c>
      <c r="H761" s="2" t="s">
        <v>285</v>
      </c>
      <c r="I761" s="2" t="s">
        <v>286</v>
      </c>
      <c r="J761" s="4">
        <v>1625.83</v>
      </c>
      <c r="K761" t="s">
        <v>74</v>
      </c>
      <c r="L761" s="4">
        <v>292.64999999999998</v>
      </c>
      <c r="M761" t="s">
        <v>74</v>
      </c>
      <c r="N761" s="4">
        <v>292.64999999999998</v>
      </c>
      <c r="O761" t="s">
        <v>74</v>
      </c>
      <c r="P761" s="4">
        <v>0</v>
      </c>
      <c r="Q761" t="s">
        <v>74</v>
      </c>
      <c r="R761" s="2" t="s">
        <v>287</v>
      </c>
      <c r="S761" s="4">
        <v>0</v>
      </c>
      <c r="T761" t="s">
        <v>74</v>
      </c>
      <c r="U761" s="2" t="s">
        <v>77</v>
      </c>
      <c r="V761" s="2" t="s">
        <v>1575</v>
      </c>
      <c r="W761" s="2" t="s">
        <v>79</v>
      </c>
      <c r="X761" s="2" t="s">
        <v>248</v>
      </c>
      <c r="Y761" s="2" t="s">
        <v>286</v>
      </c>
      <c r="Z761" s="2" t="s">
        <v>81</v>
      </c>
      <c r="AA761" s="2" t="s">
        <v>230</v>
      </c>
      <c r="AB761" s="2" t="s">
        <v>83</v>
      </c>
      <c r="AC761" s="2" t="s">
        <v>59</v>
      </c>
      <c r="AD761" s="2" t="s">
        <v>288</v>
      </c>
      <c r="AE761" s="2" t="str">
        <f>+VLOOKUP(H761,'Mapeo Ramos'!A:C,3,0)</f>
        <v>Transportes Mercancías</v>
      </c>
      <c r="AF761" t="str">
        <f>+VLOOKUP(AE761,'Mapeo Ramos'!C:D,2,0)</f>
        <v>Transporte</v>
      </c>
      <c r="AG761" t="str">
        <f>+VLOOKUP(X761,'Mapeo Ramos'!I:J,2,0)</f>
        <v>HELVETIA</v>
      </c>
      <c r="AH761">
        <f t="shared" si="11"/>
        <v>1</v>
      </c>
    </row>
    <row r="762" spans="1:34" ht="12.75" customHeight="1">
      <c r="A762" s="2" t="s">
        <v>3503</v>
      </c>
      <c r="B762" s="2" t="s">
        <v>3504</v>
      </c>
      <c r="C762" s="2" t="s">
        <v>3505</v>
      </c>
      <c r="D762" s="2" t="s">
        <v>75</v>
      </c>
      <c r="E762" s="3">
        <v>46023</v>
      </c>
      <c r="F762" s="3">
        <v>46023</v>
      </c>
      <c r="G762" s="2" t="s">
        <v>284</v>
      </c>
      <c r="H762" s="2" t="s">
        <v>285</v>
      </c>
      <c r="I762" s="2" t="s">
        <v>286</v>
      </c>
      <c r="J762" s="4">
        <v>1625.83</v>
      </c>
      <c r="K762" t="s">
        <v>74</v>
      </c>
      <c r="L762" s="4">
        <v>292.64999999999998</v>
      </c>
      <c r="M762" t="s">
        <v>74</v>
      </c>
      <c r="N762" s="4">
        <v>292.64999999999998</v>
      </c>
      <c r="O762" t="s">
        <v>74</v>
      </c>
      <c r="P762" s="4">
        <v>0</v>
      </c>
      <c r="Q762" t="s">
        <v>74</v>
      </c>
      <c r="R762" s="2" t="s">
        <v>287</v>
      </c>
      <c r="S762" s="4">
        <v>0</v>
      </c>
      <c r="T762" t="s">
        <v>74</v>
      </c>
      <c r="U762" s="2" t="s">
        <v>77</v>
      </c>
      <c r="V762" s="2" t="s">
        <v>1575</v>
      </c>
      <c r="W762" s="2" t="s">
        <v>79</v>
      </c>
      <c r="X762" s="2" t="s">
        <v>248</v>
      </c>
      <c r="Y762" s="2" t="s">
        <v>286</v>
      </c>
      <c r="Z762" s="2" t="s">
        <v>81</v>
      </c>
      <c r="AA762" s="2" t="s">
        <v>230</v>
      </c>
      <c r="AB762" s="2" t="s">
        <v>83</v>
      </c>
      <c r="AC762" s="2" t="s">
        <v>59</v>
      </c>
      <c r="AD762" s="2" t="s">
        <v>288</v>
      </c>
      <c r="AE762" s="2" t="str">
        <f>+VLOOKUP(H762,'Mapeo Ramos'!A:C,3,0)</f>
        <v>Transportes Mercancías</v>
      </c>
      <c r="AF762" t="str">
        <f>+VLOOKUP(AE762,'Mapeo Ramos'!C:D,2,0)</f>
        <v>Transporte</v>
      </c>
      <c r="AG762" t="str">
        <f>+VLOOKUP(X762,'Mapeo Ramos'!I:J,2,0)</f>
        <v>HELVETIA</v>
      </c>
      <c r="AH762">
        <f t="shared" si="11"/>
        <v>1</v>
      </c>
    </row>
    <row r="763" spans="1:34" ht="12.75" customHeight="1">
      <c r="A763" s="2" t="s">
        <v>3506</v>
      </c>
      <c r="B763" s="2" t="s">
        <v>3507</v>
      </c>
      <c r="C763" s="2" t="s">
        <v>3508</v>
      </c>
      <c r="D763" s="2" t="s">
        <v>75</v>
      </c>
      <c r="E763" s="3">
        <v>46023</v>
      </c>
      <c r="F763" s="3">
        <v>46023</v>
      </c>
      <c r="G763" s="2" t="s">
        <v>284</v>
      </c>
      <c r="H763" s="2" t="s">
        <v>285</v>
      </c>
      <c r="I763" s="2" t="s">
        <v>286</v>
      </c>
      <c r="J763" s="4">
        <v>1625.83</v>
      </c>
      <c r="K763" t="s">
        <v>74</v>
      </c>
      <c r="L763" s="4">
        <v>292.64999999999998</v>
      </c>
      <c r="M763" t="s">
        <v>74</v>
      </c>
      <c r="N763" s="4">
        <v>292.64999999999998</v>
      </c>
      <c r="O763" t="s">
        <v>74</v>
      </c>
      <c r="P763" s="4">
        <v>0</v>
      </c>
      <c r="Q763" t="s">
        <v>74</v>
      </c>
      <c r="R763" s="2" t="s">
        <v>287</v>
      </c>
      <c r="S763" s="4">
        <v>0</v>
      </c>
      <c r="T763" t="s">
        <v>74</v>
      </c>
      <c r="U763" s="2" t="s">
        <v>77</v>
      </c>
      <c r="V763" s="2" t="s">
        <v>1575</v>
      </c>
      <c r="W763" s="2" t="s">
        <v>79</v>
      </c>
      <c r="X763" s="2" t="s">
        <v>248</v>
      </c>
      <c r="Y763" s="2" t="s">
        <v>286</v>
      </c>
      <c r="Z763" s="2" t="s">
        <v>81</v>
      </c>
      <c r="AA763" s="2" t="s">
        <v>230</v>
      </c>
      <c r="AB763" s="2" t="s">
        <v>83</v>
      </c>
      <c r="AC763" s="2" t="s">
        <v>59</v>
      </c>
      <c r="AD763" s="2" t="s">
        <v>288</v>
      </c>
      <c r="AE763" s="2" t="str">
        <f>+VLOOKUP(H763,'Mapeo Ramos'!A:C,3,0)</f>
        <v>Transportes Mercancías</v>
      </c>
      <c r="AF763" t="str">
        <f>+VLOOKUP(AE763,'Mapeo Ramos'!C:D,2,0)</f>
        <v>Transporte</v>
      </c>
      <c r="AG763" t="str">
        <f>+VLOOKUP(X763,'Mapeo Ramos'!I:J,2,0)</f>
        <v>HELVETIA</v>
      </c>
      <c r="AH763">
        <f t="shared" si="11"/>
        <v>1</v>
      </c>
    </row>
    <row r="764" spans="1:34" ht="12.75" customHeight="1">
      <c r="A764" s="2" t="s">
        <v>3509</v>
      </c>
      <c r="B764" s="2" t="s">
        <v>3510</v>
      </c>
      <c r="C764" s="2" t="s">
        <v>3511</v>
      </c>
      <c r="D764" s="2" t="s">
        <v>75</v>
      </c>
      <c r="E764" s="3">
        <v>46023</v>
      </c>
      <c r="F764" s="3">
        <v>46023</v>
      </c>
      <c r="G764" s="2" t="s">
        <v>284</v>
      </c>
      <c r="H764" s="2" t="s">
        <v>285</v>
      </c>
      <c r="I764" s="2" t="s">
        <v>286</v>
      </c>
      <c r="J764" s="4">
        <v>1625.83</v>
      </c>
      <c r="K764" t="s">
        <v>74</v>
      </c>
      <c r="L764" s="4">
        <v>292.64999999999998</v>
      </c>
      <c r="M764" t="s">
        <v>74</v>
      </c>
      <c r="N764" s="4">
        <v>292.64999999999998</v>
      </c>
      <c r="O764" t="s">
        <v>74</v>
      </c>
      <c r="P764" s="4">
        <v>0</v>
      </c>
      <c r="Q764" t="s">
        <v>74</v>
      </c>
      <c r="R764" s="2" t="s">
        <v>287</v>
      </c>
      <c r="S764" s="4">
        <v>0</v>
      </c>
      <c r="T764" t="s">
        <v>74</v>
      </c>
      <c r="U764" s="2" t="s">
        <v>77</v>
      </c>
      <c r="V764" s="2" t="s">
        <v>1575</v>
      </c>
      <c r="W764" s="2" t="s">
        <v>79</v>
      </c>
      <c r="X764" s="2" t="s">
        <v>248</v>
      </c>
      <c r="Y764" s="2" t="s">
        <v>286</v>
      </c>
      <c r="Z764" s="2" t="s">
        <v>81</v>
      </c>
      <c r="AA764" s="2" t="s">
        <v>230</v>
      </c>
      <c r="AB764" s="2" t="s">
        <v>83</v>
      </c>
      <c r="AC764" s="2" t="s">
        <v>59</v>
      </c>
      <c r="AD764" s="2" t="s">
        <v>288</v>
      </c>
      <c r="AE764" s="2" t="str">
        <f>+VLOOKUP(H764,'Mapeo Ramos'!A:C,3,0)</f>
        <v>Transportes Mercancías</v>
      </c>
      <c r="AF764" t="str">
        <f>+VLOOKUP(AE764,'Mapeo Ramos'!C:D,2,0)</f>
        <v>Transporte</v>
      </c>
      <c r="AG764" t="str">
        <f>+VLOOKUP(X764,'Mapeo Ramos'!I:J,2,0)</f>
        <v>HELVETIA</v>
      </c>
      <c r="AH764">
        <f t="shared" si="11"/>
        <v>1</v>
      </c>
    </row>
    <row r="765" spans="1:34" ht="12.75" customHeight="1">
      <c r="A765" s="2" t="s">
        <v>3512</v>
      </c>
      <c r="B765" s="2" t="s">
        <v>3513</v>
      </c>
      <c r="C765" s="2" t="s">
        <v>3514</v>
      </c>
      <c r="D765" s="2" t="s">
        <v>75</v>
      </c>
      <c r="E765" s="3">
        <v>46023</v>
      </c>
      <c r="F765" s="3">
        <v>46023</v>
      </c>
      <c r="G765" s="2" t="s">
        <v>284</v>
      </c>
      <c r="H765" s="2" t="s">
        <v>285</v>
      </c>
      <c r="I765" s="2" t="s">
        <v>286</v>
      </c>
      <c r="J765" s="4">
        <v>1625.83</v>
      </c>
      <c r="K765" t="s">
        <v>74</v>
      </c>
      <c r="L765" s="4">
        <v>292.64999999999998</v>
      </c>
      <c r="M765" t="s">
        <v>74</v>
      </c>
      <c r="N765" s="4">
        <v>292.64999999999998</v>
      </c>
      <c r="O765" t="s">
        <v>74</v>
      </c>
      <c r="P765" s="4">
        <v>0</v>
      </c>
      <c r="Q765" t="s">
        <v>74</v>
      </c>
      <c r="R765" s="2" t="s">
        <v>287</v>
      </c>
      <c r="S765" s="4">
        <v>0</v>
      </c>
      <c r="T765" t="s">
        <v>74</v>
      </c>
      <c r="U765" s="2" t="s">
        <v>77</v>
      </c>
      <c r="V765" s="2" t="s">
        <v>1575</v>
      </c>
      <c r="W765" s="2" t="s">
        <v>79</v>
      </c>
      <c r="X765" s="2" t="s">
        <v>248</v>
      </c>
      <c r="Y765" s="2" t="s">
        <v>286</v>
      </c>
      <c r="Z765" s="2" t="s">
        <v>81</v>
      </c>
      <c r="AA765" s="2" t="s">
        <v>230</v>
      </c>
      <c r="AB765" s="2" t="s">
        <v>83</v>
      </c>
      <c r="AC765" s="2" t="s">
        <v>59</v>
      </c>
      <c r="AD765" s="2" t="s">
        <v>288</v>
      </c>
      <c r="AE765" s="2" t="str">
        <f>+VLOOKUP(H765,'Mapeo Ramos'!A:C,3,0)</f>
        <v>Transportes Mercancías</v>
      </c>
      <c r="AF765" t="str">
        <f>+VLOOKUP(AE765,'Mapeo Ramos'!C:D,2,0)</f>
        <v>Transporte</v>
      </c>
      <c r="AG765" t="str">
        <f>+VLOOKUP(X765,'Mapeo Ramos'!I:J,2,0)</f>
        <v>HELVETIA</v>
      </c>
      <c r="AH765">
        <f t="shared" si="11"/>
        <v>1</v>
      </c>
    </row>
    <row r="766" spans="1:34" ht="12.75" customHeight="1">
      <c r="A766" s="2" t="s">
        <v>3515</v>
      </c>
      <c r="B766" s="2" t="s">
        <v>3516</v>
      </c>
      <c r="C766" s="2" t="s">
        <v>3517</v>
      </c>
      <c r="D766" s="2" t="s">
        <v>75</v>
      </c>
      <c r="E766" s="3">
        <v>46023</v>
      </c>
      <c r="F766" s="3">
        <v>46023</v>
      </c>
      <c r="G766" s="2" t="s">
        <v>284</v>
      </c>
      <c r="H766" s="2" t="s">
        <v>285</v>
      </c>
      <c r="I766" s="2" t="s">
        <v>286</v>
      </c>
      <c r="J766" s="4">
        <v>2920.34</v>
      </c>
      <c r="K766" t="s">
        <v>74</v>
      </c>
      <c r="L766" s="4">
        <v>525.66</v>
      </c>
      <c r="M766" t="s">
        <v>74</v>
      </c>
      <c r="N766" s="4">
        <v>525.66</v>
      </c>
      <c r="O766" t="s">
        <v>74</v>
      </c>
      <c r="P766" s="4">
        <v>0</v>
      </c>
      <c r="Q766" t="s">
        <v>74</v>
      </c>
      <c r="R766" s="2" t="s">
        <v>287</v>
      </c>
      <c r="S766" s="4">
        <v>0</v>
      </c>
      <c r="T766" t="s">
        <v>74</v>
      </c>
      <c r="U766" s="2" t="s">
        <v>77</v>
      </c>
      <c r="V766" s="2" t="s">
        <v>1575</v>
      </c>
      <c r="W766" s="2" t="s">
        <v>79</v>
      </c>
      <c r="X766" s="2" t="s">
        <v>248</v>
      </c>
      <c r="Y766" s="2" t="s">
        <v>286</v>
      </c>
      <c r="Z766" s="2" t="s">
        <v>81</v>
      </c>
      <c r="AA766" s="2" t="s">
        <v>230</v>
      </c>
      <c r="AB766" s="2" t="s">
        <v>83</v>
      </c>
      <c r="AC766" s="2" t="s">
        <v>59</v>
      </c>
      <c r="AD766" s="2" t="s">
        <v>288</v>
      </c>
      <c r="AE766" s="2" t="str">
        <f>+VLOOKUP(H766,'Mapeo Ramos'!A:C,3,0)</f>
        <v>Transportes Mercancías</v>
      </c>
      <c r="AF766" t="str">
        <f>+VLOOKUP(AE766,'Mapeo Ramos'!C:D,2,0)</f>
        <v>Transporte</v>
      </c>
      <c r="AG766" t="str">
        <f>+VLOOKUP(X766,'Mapeo Ramos'!I:J,2,0)</f>
        <v>HELVETIA</v>
      </c>
      <c r="AH766">
        <f t="shared" si="11"/>
        <v>1</v>
      </c>
    </row>
    <row r="767" spans="1:34" ht="12.75" customHeight="1">
      <c r="A767" s="2" t="s">
        <v>3518</v>
      </c>
      <c r="B767" s="2" t="s">
        <v>3519</v>
      </c>
      <c r="C767" s="2" t="s">
        <v>3520</v>
      </c>
      <c r="D767" s="2" t="s">
        <v>75</v>
      </c>
      <c r="E767" s="3">
        <v>46023</v>
      </c>
      <c r="F767" s="3">
        <v>46023</v>
      </c>
      <c r="G767" s="2" t="s">
        <v>284</v>
      </c>
      <c r="H767" s="2" t="s">
        <v>285</v>
      </c>
      <c r="I767" s="2" t="s">
        <v>286</v>
      </c>
      <c r="J767" s="4">
        <v>2920.34</v>
      </c>
      <c r="K767" t="s">
        <v>74</v>
      </c>
      <c r="L767" s="4">
        <v>525.66</v>
      </c>
      <c r="M767" t="s">
        <v>74</v>
      </c>
      <c r="N767" s="4">
        <v>525.66</v>
      </c>
      <c r="O767" t="s">
        <v>74</v>
      </c>
      <c r="P767" s="4">
        <v>0</v>
      </c>
      <c r="Q767" t="s">
        <v>74</v>
      </c>
      <c r="R767" s="2" t="s">
        <v>287</v>
      </c>
      <c r="S767" s="4">
        <v>0</v>
      </c>
      <c r="T767" t="s">
        <v>74</v>
      </c>
      <c r="U767" s="2" t="s">
        <v>77</v>
      </c>
      <c r="V767" s="2" t="s">
        <v>1575</v>
      </c>
      <c r="W767" s="2" t="s">
        <v>79</v>
      </c>
      <c r="X767" s="2" t="s">
        <v>248</v>
      </c>
      <c r="Y767" s="2" t="s">
        <v>286</v>
      </c>
      <c r="Z767" s="2" t="s">
        <v>81</v>
      </c>
      <c r="AA767" s="2" t="s">
        <v>230</v>
      </c>
      <c r="AB767" s="2" t="s">
        <v>83</v>
      </c>
      <c r="AC767" s="2" t="s">
        <v>59</v>
      </c>
      <c r="AD767" s="2" t="s">
        <v>288</v>
      </c>
      <c r="AE767" s="2" t="str">
        <f>+VLOOKUP(H767,'Mapeo Ramos'!A:C,3,0)</f>
        <v>Transportes Mercancías</v>
      </c>
      <c r="AF767" t="str">
        <f>+VLOOKUP(AE767,'Mapeo Ramos'!C:D,2,0)</f>
        <v>Transporte</v>
      </c>
      <c r="AG767" t="str">
        <f>+VLOOKUP(X767,'Mapeo Ramos'!I:J,2,0)</f>
        <v>HELVETIA</v>
      </c>
      <c r="AH767">
        <f t="shared" si="11"/>
        <v>1</v>
      </c>
    </row>
    <row r="768" spans="1:34" ht="12.75" customHeight="1">
      <c r="A768" s="2" t="s">
        <v>3521</v>
      </c>
      <c r="B768" s="2" t="s">
        <v>3522</v>
      </c>
      <c r="C768" s="2" t="s">
        <v>3523</v>
      </c>
      <c r="D768" s="2" t="s">
        <v>75</v>
      </c>
      <c r="E768" s="3">
        <v>46023</v>
      </c>
      <c r="F768" s="3">
        <v>46023</v>
      </c>
      <c r="G768" s="2" t="s">
        <v>284</v>
      </c>
      <c r="H768" s="2" t="s">
        <v>285</v>
      </c>
      <c r="I768" s="2" t="s">
        <v>286</v>
      </c>
      <c r="J768" s="4">
        <v>1625.83</v>
      </c>
      <c r="K768" t="s">
        <v>74</v>
      </c>
      <c r="L768" s="4">
        <v>292.64999999999998</v>
      </c>
      <c r="M768" t="s">
        <v>74</v>
      </c>
      <c r="N768" s="4">
        <v>292.64999999999998</v>
      </c>
      <c r="O768" t="s">
        <v>74</v>
      </c>
      <c r="P768" s="4">
        <v>0</v>
      </c>
      <c r="Q768" t="s">
        <v>74</v>
      </c>
      <c r="R768" s="2" t="s">
        <v>287</v>
      </c>
      <c r="S768" s="4">
        <v>0</v>
      </c>
      <c r="T768" t="s">
        <v>74</v>
      </c>
      <c r="U768" s="2" t="s">
        <v>77</v>
      </c>
      <c r="V768" s="2" t="s">
        <v>1575</v>
      </c>
      <c r="W768" s="2" t="s">
        <v>79</v>
      </c>
      <c r="X768" s="2" t="s">
        <v>248</v>
      </c>
      <c r="Y768" s="2" t="s">
        <v>286</v>
      </c>
      <c r="Z768" s="2" t="s">
        <v>81</v>
      </c>
      <c r="AA768" s="2" t="s">
        <v>230</v>
      </c>
      <c r="AB768" s="2" t="s">
        <v>83</v>
      </c>
      <c r="AC768" s="2" t="s">
        <v>59</v>
      </c>
      <c r="AD768" s="2" t="s">
        <v>288</v>
      </c>
      <c r="AE768" s="2" t="str">
        <f>+VLOOKUP(H768,'Mapeo Ramos'!A:C,3,0)</f>
        <v>Transportes Mercancías</v>
      </c>
      <c r="AF768" t="str">
        <f>+VLOOKUP(AE768,'Mapeo Ramos'!C:D,2,0)</f>
        <v>Transporte</v>
      </c>
      <c r="AG768" t="str">
        <f>+VLOOKUP(X768,'Mapeo Ramos'!I:J,2,0)</f>
        <v>HELVETIA</v>
      </c>
      <c r="AH768">
        <f t="shared" si="11"/>
        <v>1</v>
      </c>
    </row>
    <row r="769" spans="1:34" ht="12.75" customHeight="1">
      <c r="A769" s="2" t="s">
        <v>3524</v>
      </c>
      <c r="B769" s="2" t="s">
        <v>3525</v>
      </c>
      <c r="C769" s="2" t="s">
        <v>3526</v>
      </c>
      <c r="D769" s="2" t="s">
        <v>75</v>
      </c>
      <c r="E769" s="3">
        <v>46023</v>
      </c>
      <c r="F769" s="3">
        <v>46023</v>
      </c>
      <c r="G769" s="2" t="s">
        <v>284</v>
      </c>
      <c r="H769" s="2" t="s">
        <v>285</v>
      </c>
      <c r="I769" s="2" t="s">
        <v>286</v>
      </c>
      <c r="J769" s="4">
        <v>2574.46</v>
      </c>
      <c r="K769" t="s">
        <v>74</v>
      </c>
      <c r="L769" s="4">
        <v>463.39</v>
      </c>
      <c r="M769" t="s">
        <v>74</v>
      </c>
      <c r="N769" s="4">
        <v>463.39</v>
      </c>
      <c r="O769" t="s">
        <v>74</v>
      </c>
      <c r="P769" s="4">
        <v>0</v>
      </c>
      <c r="Q769" t="s">
        <v>74</v>
      </c>
      <c r="R769" s="2" t="s">
        <v>287</v>
      </c>
      <c r="S769" s="4">
        <v>0</v>
      </c>
      <c r="T769" t="s">
        <v>74</v>
      </c>
      <c r="U769" s="2" t="s">
        <v>77</v>
      </c>
      <c r="V769" s="2" t="s">
        <v>1447</v>
      </c>
      <c r="W769" s="2" t="s">
        <v>79</v>
      </c>
      <c r="X769" s="2" t="s">
        <v>248</v>
      </c>
      <c r="Y769" s="2" t="s">
        <v>286</v>
      </c>
      <c r="Z769" s="2" t="s">
        <v>81</v>
      </c>
      <c r="AA769" s="2" t="s">
        <v>230</v>
      </c>
      <c r="AB769" s="2" t="s">
        <v>83</v>
      </c>
      <c r="AC769" s="2" t="s">
        <v>59</v>
      </c>
      <c r="AD769" s="2" t="s">
        <v>288</v>
      </c>
      <c r="AE769" s="2" t="str">
        <f>+VLOOKUP(H769,'Mapeo Ramos'!A:C,3,0)</f>
        <v>Transportes Mercancías</v>
      </c>
      <c r="AF769" t="str">
        <f>+VLOOKUP(AE769,'Mapeo Ramos'!C:D,2,0)</f>
        <v>Transporte</v>
      </c>
      <c r="AG769" t="str">
        <f>+VLOOKUP(X769,'Mapeo Ramos'!I:J,2,0)</f>
        <v>HELVETIA</v>
      </c>
      <c r="AH769">
        <f t="shared" si="11"/>
        <v>1</v>
      </c>
    </row>
    <row r="770" spans="1:34" ht="12.75" customHeight="1">
      <c r="A770" s="2" t="s">
        <v>3527</v>
      </c>
      <c r="B770" s="2" t="s">
        <v>3528</v>
      </c>
      <c r="C770" s="2" t="s">
        <v>3529</v>
      </c>
      <c r="D770" s="2" t="s">
        <v>75</v>
      </c>
      <c r="E770" s="3">
        <v>46023</v>
      </c>
      <c r="F770" s="3">
        <v>46023</v>
      </c>
      <c r="G770" s="2" t="s">
        <v>3530</v>
      </c>
      <c r="H770" s="2" t="s">
        <v>349</v>
      </c>
      <c r="I770" s="2" t="s">
        <v>261</v>
      </c>
      <c r="J770" s="4">
        <v>919.27</v>
      </c>
      <c r="K770" t="s">
        <v>74</v>
      </c>
      <c r="L770" s="4">
        <v>117.2</v>
      </c>
      <c r="M770" t="s">
        <v>74</v>
      </c>
      <c r="N770" s="4">
        <v>110.31</v>
      </c>
      <c r="O770" t="s">
        <v>74</v>
      </c>
      <c r="P770" s="4">
        <v>6.89</v>
      </c>
      <c r="Q770" t="s">
        <v>74</v>
      </c>
      <c r="R770" s="2" t="s">
        <v>75</v>
      </c>
      <c r="S770" s="4" t="s">
        <v>76</v>
      </c>
      <c r="T770" t="s">
        <v>74</v>
      </c>
      <c r="U770" s="2" t="s">
        <v>650</v>
      </c>
      <c r="V770" s="2" t="s">
        <v>1447</v>
      </c>
      <c r="W770" s="2" t="s">
        <v>79</v>
      </c>
      <c r="X770" s="2" t="s">
        <v>300</v>
      </c>
      <c r="Y770" s="2" t="s">
        <v>119</v>
      </c>
      <c r="Z770" s="2" t="s">
        <v>81</v>
      </c>
      <c r="AA770" s="2" t="s">
        <v>322</v>
      </c>
      <c r="AB770" s="2" t="s">
        <v>101</v>
      </c>
      <c r="AC770" s="2" t="s">
        <v>168</v>
      </c>
      <c r="AD770" s="2" t="s">
        <v>3531</v>
      </c>
      <c r="AE770" s="2" t="str">
        <f>+VLOOKUP(H770,'Mapeo Ramos'!A:C,3,0)</f>
        <v>Autos Flotas</v>
      </c>
      <c r="AF770" t="str">
        <f>+VLOOKUP(AE770,'Mapeo Ramos'!C:D,2,0)</f>
        <v>Flotas</v>
      </c>
      <c r="AG770" t="str">
        <f>+VLOOKUP(X770,'Mapeo Ramos'!I:J,2,0)</f>
        <v>ALLIANZ</v>
      </c>
      <c r="AH770">
        <f t="shared" ref="AH770:AH833" si="12">+MONTH(E770)</f>
        <v>1</v>
      </c>
    </row>
    <row r="771" spans="1:34" ht="12.75" customHeight="1">
      <c r="A771" s="2" t="s">
        <v>3532</v>
      </c>
      <c r="B771" s="2" t="s">
        <v>3533</v>
      </c>
      <c r="C771" s="2" t="s">
        <v>3534</v>
      </c>
      <c r="D771" s="2" t="s">
        <v>75</v>
      </c>
      <c r="E771" s="3">
        <v>46023</v>
      </c>
      <c r="F771" s="3">
        <v>46023</v>
      </c>
      <c r="G771" s="2" t="s">
        <v>3530</v>
      </c>
      <c r="H771" s="2" t="s">
        <v>349</v>
      </c>
      <c r="I771" s="2" t="s">
        <v>261</v>
      </c>
      <c r="J771" s="4">
        <v>919.27</v>
      </c>
      <c r="K771" t="s">
        <v>74</v>
      </c>
      <c r="L771" s="4">
        <v>117.2</v>
      </c>
      <c r="M771" t="s">
        <v>74</v>
      </c>
      <c r="N771" s="4">
        <v>110.31</v>
      </c>
      <c r="O771" t="s">
        <v>74</v>
      </c>
      <c r="P771" s="4">
        <v>6.89</v>
      </c>
      <c r="Q771" t="s">
        <v>74</v>
      </c>
      <c r="R771" s="2" t="s">
        <v>75</v>
      </c>
      <c r="S771" s="4" t="s">
        <v>76</v>
      </c>
      <c r="T771" t="s">
        <v>74</v>
      </c>
      <c r="U771" s="2" t="s">
        <v>650</v>
      </c>
      <c r="V771" s="2" t="s">
        <v>1447</v>
      </c>
      <c r="W771" s="2" t="s">
        <v>79</v>
      </c>
      <c r="X771" s="2" t="s">
        <v>300</v>
      </c>
      <c r="Y771" s="2" t="s">
        <v>119</v>
      </c>
      <c r="Z771" s="2" t="s">
        <v>81</v>
      </c>
      <c r="AA771" s="2" t="s">
        <v>322</v>
      </c>
      <c r="AB771" s="2" t="s">
        <v>101</v>
      </c>
      <c r="AC771" s="2" t="s">
        <v>168</v>
      </c>
      <c r="AD771" s="2" t="s">
        <v>3531</v>
      </c>
      <c r="AE771" s="2" t="str">
        <f>+VLOOKUP(H771,'Mapeo Ramos'!A:C,3,0)</f>
        <v>Autos Flotas</v>
      </c>
      <c r="AF771" t="str">
        <f>+VLOOKUP(AE771,'Mapeo Ramos'!C:D,2,0)</f>
        <v>Flotas</v>
      </c>
      <c r="AG771" t="str">
        <f>+VLOOKUP(X771,'Mapeo Ramos'!I:J,2,0)</f>
        <v>ALLIANZ</v>
      </c>
      <c r="AH771">
        <f t="shared" si="12"/>
        <v>1</v>
      </c>
    </row>
    <row r="772" spans="1:34" ht="12.75" customHeight="1">
      <c r="A772" s="2" t="s">
        <v>3535</v>
      </c>
      <c r="B772" s="2" t="s">
        <v>3536</v>
      </c>
      <c r="C772" s="2" t="s">
        <v>3537</v>
      </c>
      <c r="D772" s="2" t="s">
        <v>75</v>
      </c>
      <c r="E772" s="3">
        <v>46023</v>
      </c>
      <c r="F772" s="3">
        <v>46023</v>
      </c>
      <c r="G772" s="2" t="s">
        <v>1202</v>
      </c>
      <c r="H772" s="2" t="s">
        <v>299</v>
      </c>
      <c r="I772" s="2" t="s">
        <v>261</v>
      </c>
      <c r="J772" s="4">
        <v>174.49</v>
      </c>
      <c r="K772" t="s">
        <v>74</v>
      </c>
      <c r="L772" s="4">
        <v>22.25</v>
      </c>
      <c r="M772" t="s">
        <v>74</v>
      </c>
      <c r="N772" s="4">
        <v>20.94</v>
      </c>
      <c r="O772" t="s">
        <v>74</v>
      </c>
      <c r="P772" s="4">
        <v>1.31</v>
      </c>
      <c r="Q772" t="s">
        <v>74</v>
      </c>
      <c r="R772" s="2" t="s">
        <v>75</v>
      </c>
      <c r="S772" s="4" t="s">
        <v>76</v>
      </c>
      <c r="T772" t="s">
        <v>74</v>
      </c>
      <c r="U772" s="2" t="s">
        <v>650</v>
      </c>
      <c r="V772" s="2" t="s">
        <v>1447</v>
      </c>
      <c r="W772" s="2" t="s">
        <v>79</v>
      </c>
      <c r="X772" s="2" t="s">
        <v>300</v>
      </c>
      <c r="Y772" s="2" t="s">
        <v>119</v>
      </c>
      <c r="Z772" s="2" t="s">
        <v>81</v>
      </c>
      <c r="AA772" s="2" t="s">
        <v>322</v>
      </c>
      <c r="AB772" s="2" t="s">
        <v>83</v>
      </c>
      <c r="AC772" s="2" t="s">
        <v>168</v>
      </c>
      <c r="AD772" s="2" t="s">
        <v>1203</v>
      </c>
      <c r="AE772" s="2" t="str">
        <f>+VLOOKUP(H772,'Mapeo Ramos'!A:C,3,0)</f>
        <v>Autos Flotas</v>
      </c>
      <c r="AF772" t="str">
        <f>+VLOOKUP(AE772,'Mapeo Ramos'!C:D,2,0)</f>
        <v>Flotas</v>
      </c>
      <c r="AG772" t="str">
        <f>+VLOOKUP(X772,'Mapeo Ramos'!I:J,2,0)</f>
        <v>ALLIANZ</v>
      </c>
      <c r="AH772">
        <f t="shared" si="12"/>
        <v>1</v>
      </c>
    </row>
    <row r="773" spans="1:34" ht="12.75" customHeight="1">
      <c r="A773" s="2" t="s">
        <v>3538</v>
      </c>
      <c r="B773" s="2" t="s">
        <v>3539</v>
      </c>
      <c r="C773" s="2" t="s">
        <v>3540</v>
      </c>
      <c r="D773" s="2" t="s">
        <v>75</v>
      </c>
      <c r="E773" s="3">
        <v>46023</v>
      </c>
      <c r="F773" s="3">
        <v>46023</v>
      </c>
      <c r="G773" s="2" t="s">
        <v>3541</v>
      </c>
      <c r="H773" s="2" t="s">
        <v>299</v>
      </c>
      <c r="I773" s="2" t="s">
        <v>261</v>
      </c>
      <c r="J773" s="4">
        <v>109.44</v>
      </c>
      <c r="K773" t="s">
        <v>74</v>
      </c>
      <c r="L773" s="4">
        <v>13.13</v>
      </c>
      <c r="M773" t="s">
        <v>74</v>
      </c>
      <c r="N773" s="4">
        <v>13.13</v>
      </c>
      <c r="O773" t="s">
        <v>74</v>
      </c>
      <c r="P773" s="4">
        <v>0</v>
      </c>
      <c r="Q773" t="s">
        <v>74</v>
      </c>
      <c r="R773" s="2" t="s">
        <v>75</v>
      </c>
      <c r="S773" s="4" t="s">
        <v>76</v>
      </c>
      <c r="T773" t="s">
        <v>74</v>
      </c>
      <c r="U773" s="2" t="s">
        <v>650</v>
      </c>
      <c r="V773" s="2" t="s">
        <v>1447</v>
      </c>
      <c r="W773" s="2" t="s">
        <v>79</v>
      </c>
      <c r="X773" s="2" t="s">
        <v>300</v>
      </c>
      <c r="Y773" s="2" t="s">
        <v>119</v>
      </c>
      <c r="Z773" s="2" t="s">
        <v>81</v>
      </c>
      <c r="AA773" s="2" t="s">
        <v>3542</v>
      </c>
      <c r="AB773" s="2" t="s">
        <v>3543</v>
      </c>
      <c r="AC773" s="2" t="s">
        <v>59</v>
      </c>
      <c r="AD773" s="2" t="s">
        <v>3544</v>
      </c>
      <c r="AE773" s="2" t="str">
        <f>+VLOOKUP(H773,'Mapeo Ramos'!A:C,3,0)</f>
        <v>Autos Flotas</v>
      </c>
      <c r="AF773" t="str">
        <f>+VLOOKUP(AE773,'Mapeo Ramos'!C:D,2,0)</f>
        <v>Flotas</v>
      </c>
      <c r="AG773" t="str">
        <f>+VLOOKUP(X773,'Mapeo Ramos'!I:J,2,0)</f>
        <v>ALLIANZ</v>
      </c>
      <c r="AH773">
        <f t="shared" si="12"/>
        <v>1</v>
      </c>
    </row>
    <row r="774" spans="1:34" ht="12.75" customHeight="1">
      <c r="A774" s="2" t="s">
        <v>3545</v>
      </c>
      <c r="B774" s="2" t="s">
        <v>3546</v>
      </c>
      <c r="C774" s="2" t="s">
        <v>3547</v>
      </c>
      <c r="D774" s="2" t="s">
        <v>75</v>
      </c>
      <c r="E774" s="3">
        <v>46023</v>
      </c>
      <c r="F774" s="3">
        <v>46023</v>
      </c>
      <c r="G774" s="2" t="s">
        <v>1621</v>
      </c>
      <c r="H774" s="2" t="s">
        <v>349</v>
      </c>
      <c r="I774" s="2" t="s">
        <v>261</v>
      </c>
      <c r="J774" s="4">
        <v>1232.43</v>
      </c>
      <c r="K774" t="s">
        <v>74</v>
      </c>
      <c r="L774" s="4">
        <v>157.13</v>
      </c>
      <c r="M774" t="s">
        <v>74</v>
      </c>
      <c r="N774" s="4">
        <v>147.88999999999999</v>
      </c>
      <c r="O774" t="s">
        <v>74</v>
      </c>
      <c r="P774" s="4">
        <v>9.24</v>
      </c>
      <c r="Q774" t="s">
        <v>74</v>
      </c>
      <c r="R774" s="2" t="s">
        <v>75</v>
      </c>
      <c r="S774" s="4" t="s">
        <v>76</v>
      </c>
      <c r="T774" t="s">
        <v>74</v>
      </c>
      <c r="U774" s="2" t="s">
        <v>650</v>
      </c>
      <c r="V774" s="2" t="s">
        <v>1454</v>
      </c>
      <c r="W774" s="2" t="s">
        <v>79</v>
      </c>
      <c r="X774" s="2" t="s">
        <v>300</v>
      </c>
      <c r="Y774" s="2" t="s">
        <v>119</v>
      </c>
      <c r="Z774" s="2" t="s">
        <v>81</v>
      </c>
      <c r="AA774" s="2" t="s">
        <v>447</v>
      </c>
      <c r="AB774" s="2" t="s">
        <v>448</v>
      </c>
      <c r="AC774" s="2" t="s">
        <v>59</v>
      </c>
      <c r="AD774" s="2" t="s">
        <v>1622</v>
      </c>
      <c r="AE774" s="2" t="str">
        <f>+VLOOKUP(H774,'Mapeo Ramos'!A:C,3,0)</f>
        <v>Autos Flotas</v>
      </c>
      <c r="AF774" t="str">
        <f>+VLOOKUP(AE774,'Mapeo Ramos'!C:D,2,0)</f>
        <v>Flotas</v>
      </c>
      <c r="AG774" t="str">
        <f>+VLOOKUP(X774,'Mapeo Ramos'!I:J,2,0)</f>
        <v>ALLIANZ</v>
      </c>
      <c r="AH774">
        <f t="shared" si="12"/>
        <v>1</v>
      </c>
    </row>
    <row r="775" spans="1:34" ht="12.75" customHeight="1">
      <c r="A775" s="2" t="s">
        <v>3548</v>
      </c>
      <c r="B775" s="2" t="s">
        <v>3549</v>
      </c>
      <c r="C775" s="2" t="s">
        <v>3550</v>
      </c>
      <c r="D775" s="2" t="s">
        <v>75</v>
      </c>
      <c r="E775" s="3">
        <v>46023</v>
      </c>
      <c r="F775" s="3">
        <v>46023</v>
      </c>
      <c r="G775" s="2" t="s">
        <v>820</v>
      </c>
      <c r="H775" s="2" t="s">
        <v>461</v>
      </c>
      <c r="I775" s="2" t="s">
        <v>261</v>
      </c>
      <c r="J775" s="4">
        <v>2579.2199999999998</v>
      </c>
      <c r="K775" t="s">
        <v>74</v>
      </c>
      <c r="L775" s="4">
        <v>328.85</v>
      </c>
      <c r="M775" t="s">
        <v>74</v>
      </c>
      <c r="N775" s="4">
        <v>309.51</v>
      </c>
      <c r="O775" t="s">
        <v>74</v>
      </c>
      <c r="P775" s="4">
        <v>19.34</v>
      </c>
      <c r="Q775" t="s">
        <v>74</v>
      </c>
      <c r="R775" s="2" t="s">
        <v>75</v>
      </c>
      <c r="S775" s="4" t="s">
        <v>76</v>
      </c>
      <c r="T775" t="s">
        <v>74</v>
      </c>
      <c r="U775" s="2" t="s">
        <v>650</v>
      </c>
      <c r="V775" s="2" t="s">
        <v>1454</v>
      </c>
      <c r="W775" s="2" t="s">
        <v>79</v>
      </c>
      <c r="X775" s="2" t="s">
        <v>300</v>
      </c>
      <c r="Y775" s="2" t="s">
        <v>119</v>
      </c>
      <c r="Z775" s="2" t="s">
        <v>81</v>
      </c>
      <c r="AA775" s="2" t="s">
        <v>357</v>
      </c>
      <c r="AB775" s="2" t="s">
        <v>83</v>
      </c>
      <c r="AC775" s="2" t="s">
        <v>168</v>
      </c>
      <c r="AD775" s="2" t="s">
        <v>821</v>
      </c>
      <c r="AE775" s="2" t="str">
        <f>+VLOOKUP(H775,'Mapeo Ramos'!A:C,3,0)</f>
        <v>Autos Flotas</v>
      </c>
      <c r="AF775" t="str">
        <f>+VLOOKUP(AE775,'Mapeo Ramos'!C:D,2,0)</f>
        <v>Flotas</v>
      </c>
      <c r="AG775" t="str">
        <f>+VLOOKUP(X775,'Mapeo Ramos'!I:J,2,0)</f>
        <v>ALLIANZ</v>
      </c>
      <c r="AH775">
        <f t="shared" si="12"/>
        <v>1</v>
      </c>
    </row>
    <row r="776" spans="1:34" ht="12.75" customHeight="1">
      <c r="A776" s="2" t="s">
        <v>3551</v>
      </c>
      <c r="B776" s="2" t="s">
        <v>3552</v>
      </c>
      <c r="C776" s="2" t="s">
        <v>3553</v>
      </c>
      <c r="D776" s="2" t="s">
        <v>75</v>
      </c>
      <c r="E776" s="3">
        <v>46023</v>
      </c>
      <c r="F776" s="3">
        <v>46023</v>
      </c>
      <c r="G776" s="2" t="s">
        <v>792</v>
      </c>
      <c r="H776" s="2" t="s">
        <v>349</v>
      </c>
      <c r="I776" s="2" t="s">
        <v>261</v>
      </c>
      <c r="J776" s="4">
        <v>917.77</v>
      </c>
      <c r="K776" t="s">
        <v>74</v>
      </c>
      <c r="L776" s="4">
        <v>110.13</v>
      </c>
      <c r="M776" t="s">
        <v>74</v>
      </c>
      <c r="N776" s="4">
        <v>110.13</v>
      </c>
      <c r="O776" t="s">
        <v>74</v>
      </c>
      <c r="P776" s="4">
        <v>0</v>
      </c>
      <c r="Q776" t="s">
        <v>74</v>
      </c>
      <c r="R776" s="2" t="s">
        <v>75</v>
      </c>
      <c r="S776" s="4" t="s">
        <v>76</v>
      </c>
      <c r="T776" t="s">
        <v>74</v>
      </c>
      <c r="U776" s="2" t="s">
        <v>650</v>
      </c>
      <c r="V776" s="2" t="s">
        <v>1454</v>
      </c>
      <c r="W776" s="2" t="s">
        <v>79</v>
      </c>
      <c r="X776" s="2" t="s">
        <v>300</v>
      </c>
      <c r="Y776" s="2" t="s">
        <v>119</v>
      </c>
      <c r="Z776" s="2" t="s">
        <v>81</v>
      </c>
      <c r="AA776" s="2" t="s">
        <v>793</v>
      </c>
      <c r="AB776" s="2" t="s">
        <v>794</v>
      </c>
      <c r="AC776" s="2" t="s">
        <v>168</v>
      </c>
      <c r="AD776" s="2" t="s">
        <v>795</v>
      </c>
      <c r="AE776" s="2" t="str">
        <f>+VLOOKUP(H776,'Mapeo Ramos'!A:C,3,0)</f>
        <v>Autos Flotas</v>
      </c>
      <c r="AF776" t="str">
        <f>+VLOOKUP(AE776,'Mapeo Ramos'!C:D,2,0)</f>
        <v>Flotas</v>
      </c>
      <c r="AG776" t="str">
        <f>+VLOOKUP(X776,'Mapeo Ramos'!I:J,2,0)</f>
        <v>ALLIANZ</v>
      </c>
      <c r="AH776">
        <f t="shared" si="12"/>
        <v>1</v>
      </c>
    </row>
    <row r="777" spans="1:34" ht="12.75" customHeight="1">
      <c r="A777" s="2" t="s">
        <v>3554</v>
      </c>
      <c r="B777" s="2" t="s">
        <v>3555</v>
      </c>
      <c r="C777" s="2" t="s">
        <v>3556</v>
      </c>
      <c r="D777" s="2" t="s">
        <v>75</v>
      </c>
      <c r="E777" s="3">
        <v>46023</v>
      </c>
      <c r="F777" s="3">
        <v>46023</v>
      </c>
      <c r="G777" s="2" t="s">
        <v>830</v>
      </c>
      <c r="H777" s="2" t="s">
        <v>299</v>
      </c>
      <c r="I777" s="2" t="s">
        <v>261</v>
      </c>
      <c r="J777" s="4">
        <v>351.48</v>
      </c>
      <c r="K777" t="s">
        <v>74</v>
      </c>
      <c r="L777" s="4">
        <v>44.82</v>
      </c>
      <c r="M777" t="s">
        <v>74</v>
      </c>
      <c r="N777" s="4">
        <v>42.18</v>
      </c>
      <c r="O777" t="s">
        <v>74</v>
      </c>
      <c r="P777" s="4">
        <v>2.64</v>
      </c>
      <c r="Q777" t="s">
        <v>74</v>
      </c>
      <c r="R777" s="2" t="s">
        <v>75</v>
      </c>
      <c r="S777" s="4" t="s">
        <v>76</v>
      </c>
      <c r="T777" t="s">
        <v>74</v>
      </c>
      <c r="U777" s="2" t="s">
        <v>650</v>
      </c>
      <c r="V777" s="2" t="s">
        <v>1454</v>
      </c>
      <c r="W777" s="2" t="s">
        <v>79</v>
      </c>
      <c r="X777" s="2" t="s">
        <v>300</v>
      </c>
      <c r="Y777" s="2" t="s">
        <v>119</v>
      </c>
      <c r="Z777" s="2" t="s">
        <v>81</v>
      </c>
      <c r="AA777" s="2" t="s">
        <v>82</v>
      </c>
      <c r="AB777" s="2" t="s">
        <v>83</v>
      </c>
      <c r="AC777" s="2" t="s">
        <v>168</v>
      </c>
      <c r="AD777" s="2" t="s">
        <v>831</v>
      </c>
      <c r="AE777" s="2" t="str">
        <f>+VLOOKUP(H777,'Mapeo Ramos'!A:C,3,0)</f>
        <v>Autos Flotas</v>
      </c>
      <c r="AF777" t="str">
        <f>+VLOOKUP(AE777,'Mapeo Ramos'!C:D,2,0)</f>
        <v>Flotas</v>
      </c>
      <c r="AG777" t="str">
        <f>+VLOOKUP(X777,'Mapeo Ramos'!I:J,2,0)</f>
        <v>ALLIANZ</v>
      </c>
      <c r="AH777">
        <f t="shared" si="12"/>
        <v>1</v>
      </c>
    </row>
    <row r="778" spans="1:34" ht="12.75" customHeight="1">
      <c r="A778" s="2" t="s">
        <v>3557</v>
      </c>
      <c r="B778" s="2" t="s">
        <v>3558</v>
      </c>
      <c r="C778" s="2" t="s">
        <v>3559</v>
      </c>
      <c r="D778" s="2" t="s">
        <v>75</v>
      </c>
      <c r="E778" s="3">
        <v>46023</v>
      </c>
      <c r="F778" s="3">
        <v>46023</v>
      </c>
      <c r="G778" s="2" t="s">
        <v>3560</v>
      </c>
      <c r="H778" s="2" t="s">
        <v>1544</v>
      </c>
      <c r="I778" s="2" t="s">
        <v>113</v>
      </c>
      <c r="J778" s="4">
        <v>239.94</v>
      </c>
      <c r="K778" t="s">
        <v>74</v>
      </c>
      <c r="L778" s="4">
        <v>64.790000000000006</v>
      </c>
      <c r="M778" t="s">
        <v>74</v>
      </c>
      <c r="N778" s="4">
        <v>47.99</v>
      </c>
      <c r="O778" t="s">
        <v>74</v>
      </c>
      <c r="P778" s="4">
        <v>16.8</v>
      </c>
      <c r="Q778" t="s">
        <v>74</v>
      </c>
      <c r="R778" s="2" t="s">
        <v>75</v>
      </c>
      <c r="S778" s="4" t="s">
        <v>76</v>
      </c>
      <c r="T778" t="s">
        <v>74</v>
      </c>
      <c r="U778" s="2" t="s">
        <v>650</v>
      </c>
      <c r="V778" s="2" t="s">
        <v>1454</v>
      </c>
      <c r="W778" s="2" t="s">
        <v>79</v>
      </c>
      <c r="X778" s="2" t="s">
        <v>300</v>
      </c>
      <c r="Y778" s="2" t="s">
        <v>113</v>
      </c>
      <c r="Z778" s="2" t="s">
        <v>60</v>
      </c>
      <c r="AA778" s="2" t="s">
        <v>3561</v>
      </c>
      <c r="AB778" s="2" t="s">
        <v>3562</v>
      </c>
      <c r="AC778" s="2" t="s">
        <v>168</v>
      </c>
      <c r="AD778" s="2" t="s">
        <v>3563</v>
      </c>
      <c r="AE778" s="2" t="str">
        <f>+VLOOKUP(H778,'Mapeo Ramos'!A:C,3,0)</f>
        <v>Multirriesgo Comercios</v>
      </c>
      <c r="AF778" t="str">
        <f>+VLOOKUP(AE778,'Mapeo Ramos'!C:D,2,0)</f>
        <v>Property</v>
      </c>
      <c r="AG778" t="str">
        <f>+VLOOKUP(X778,'Mapeo Ramos'!I:J,2,0)</f>
        <v>ALLIANZ</v>
      </c>
      <c r="AH778">
        <f t="shared" si="12"/>
        <v>1</v>
      </c>
    </row>
    <row r="779" spans="1:34" ht="12.75" customHeight="1">
      <c r="A779" s="2" t="s">
        <v>3564</v>
      </c>
      <c r="B779" s="2" t="s">
        <v>3565</v>
      </c>
      <c r="C779" s="2" t="s">
        <v>3566</v>
      </c>
      <c r="D779" s="2" t="s">
        <v>75</v>
      </c>
      <c r="E779" s="3">
        <v>46023</v>
      </c>
      <c r="F779" s="3">
        <v>46023</v>
      </c>
      <c r="G779" s="2" t="s">
        <v>815</v>
      </c>
      <c r="H779" s="2" t="s">
        <v>299</v>
      </c>
      <c r="I779" s="2" t="s">
        <v>261</v>
      </c>
      <c r="J779" s="4">
        <v>57.47</v>
      </c>
      <c r="K779" t="s">
        <v>74</v>
      </c>
      <c r="L779" s="4">
        <v>7.33</v>
      </c>
      <c r="M779" t="s">
        <v>74</v>
      </c>
      <c r="N779" s="4">
        <v>6.9</v>
      </c>
      <c r="O779" t="s">
        <v>74</v>
      </c>
      <c r="P779" s="4">
        <v>0.43</v>
      </c>
      <c r="Q779" t="s">
        <v>74</v>
      </c>
      <c r="R779" s="2" t="s">
        <v>75</v>
      </c>
      <c r="S779" s="4" t="s">
        <v>76</v>
      </c>
      <c r="T779" t="s">
        <v>74</v>
      </c>
      <c r="U779" s="2" t="s">
        <v>650</v>
      </c>
      <c r="V779" s="2" t="s">
        <v>1447</v>
      </c>
      <c r="W779" s="2" t="s">
        <v>79</v>
      </c>
      <c r="X779" s="2" t="s">
        <v>300</v>
      </c>
      <c r="Y779" s="2" t="s">
        <v>119</v>
      </c>
      <c r="Z779" s="2" t="s">
        <v>81</v>
      </c>
      <c r="AA779" s="2" t="s">
        <v>322</v>
      </c>
      <c r="AB779" s="2" t="s">
        <v>83</v>
      </c>
      <c r="AC779" s="2" t="s">
        <v>168</v>
      </c>
      <c r="AD779" s="2" t="s">
        <v>816</v>
      </c>
      <c r="AE779" s="2" t="str">
        <f>+VLOOKUP(H779,'Mapeo Ramos'!A:C,3,0)</f>
        <v>Autos Flotas</v>
      </c>
      <c r="AF779" t="str">
        <f>+VLOOKUP(AE779,'Mapeo Ramos'!C:D,2,0)</f>
        <v>Flotas</v>
      </c>
      <c r="AG779" t="str">
        <f>+VLOOKUP(X779,'Mapeo Ramos'!I:J,2,0)</f>
        <v>ALLIANZ</v>
      </c>
      <c r="AH779">
        <f t="shared" si="12"/>
        <v>1</v>
      </c>
    </row>
    <row r="780" spans="1:34" ht="12.75" customHeight="1">
      <c r="A780" s="2" t="s">
        <v>3567</v>
      </c>
      <c r="B780" s="2" t="s">
        <v>3568</v>
      </c>
      <c r="C780" s="2" t="s">
        <v>3569</v>
      </c>
      <c r="D780" s="2" t="s">
        <v>75</v>
      </c>
      <c r="E780" s="3">
        <v>46023</v>
      </c>
      <c r="F780" s="3">
        <v>46023</v>
      </c>
      <c r="G780" s="2" t="s">
        <v>3570</v>
      </c>
      <c r="H780" s="2" t="s">
        <v>299</v>
      </c>
      <c r="I780" s="2" t="s">
        <v>261</v>
      </c>
      <c r="J780" s="4">
        <v>402.48</v>
      </c>
      <c r="K780" t="s">
        <v>74</v>
      </c>
      <c r="L780" s="4">
        <v>48.3</v>
      </c>
      <c r="M780" t="s">
        <v>74</v>
      </c>
      <c r="N780" s="4">
        <v>48.3</v>
      </c>
      <c r="O780" t="s">
        <v>74</v>
      </c>
      <c r="P780" s="4">
        <v>0</v>
      </c>
      <c r="Q780" t="s">
        <v>74</v>
      </c>
      <c r="R780" s="2" t="s">
        <v>75</v>
      </c>
      <c r="S780" s="4" t="s">
        <v>76</v>
      </c>
      <c r="T780" t="s">
        <v>74</v>
      </c>
      <c r="U780" s="2" t="s">
        <v>77</v>
      </c>
      <c r="V780" s="2" t="s">
        <v>1447</v>
      </c>
      <c r="W780" s="2" t="s">
        <v>79</v>
      </c>
      <c r="X780" s="2" t="s">
        <v>300</v>
      </c>
      <c r="Y780" s="2" t="s">
        <v>119</v>
      </c>
      <c r="Z780" s="2" t="s">
        <v>81</v>
      </c>
      <c r="AA780" s="2" t="s">
        <v>82</v>
      </c>
      <c r="AB780" s="2" t="s">
        <v>83</v>
      </c>
      <c r="AC780" s="2" t="s">
        <v>168</v>
      </c>
      <c r="AD780" s="2" t="s">
        <v>3571</v>
      </c>
      <c r="AE780" s="2" t="str">
        <f>+VLOOKUP(H780,'Mapeo Ramos'!A:C,3,0)</f>
        <v>Autos Flotas</v>
      </c>
      <c r="AF780" t="str">
        <f>+VLOOKUP(AE780,'Mapeo Ramos'!C:D,2,0)</f>
        <v>Flotas</v>
      </c>
      <c r="AG780" t="str">
        <f>+VLOOKUP(X780,'Mapeo Ramos'!I:J,2,0)</f>
        <v>ALLIANZ</v>
      </c>
      <c r="AH780">
        <f t="shared" si="12"/>
        <v>1</v>
      </c>
    </row>
    <row r="781" spans="1:34" ht="12.75" customHeight="1">
      <c r="A781" s="2" t="s">
        <v>3572</v>
      </c>
      <c r="B781" s="2" t="s">
        <v>3573</v>
      </c>
      <c r="C781" s="2" t="s">
        <v>3574</v>
      </c>
      <c r="D781" s="2" t="s">
        <v>75</v>
      </c>
      <c r="E781" s="3">
        <v>46023</v>
      </c>
      <c r="F781" s="3">
        <v>46023</v>
      </c>
      <c r="G781" s="2" t="s">
        <v>3575</v>
      </c>
      <c r="H781" s="2" t="s">
        <v>3576</v>
      </c>
      <c r="I781" s="2" t="s">
        <v>261</v>
      </c>
      <c r="J781" s="4">
        <v>97.27</v>
      </c>
      <c r="K781" t="s">
        <v>74</v>
      </c>
      <c r="L781" s="4">
        <v>11.67</v>
      </c>
      <c r="M781" t="s">
        <v>74</v>
      </c>
      <c r="N781" s="4">
        <v>11.67</v>
      </c>
      <c r="O781" t="s">
        <v>74</v>
      </c>
      <c r="P781" s="4">
        <v>0</v>
      </c>
      <c r="Q781" t="s">
        <v>74</v>
      </c>
      <c r="R781" s="2" t="s">
        <v>75</v>
      </c>
      <c r="S781" s="4" t="s">
        <v>76</v>
      </c>
      <c r="T781" t="s">
        <v>74</v>
      </c>
      <c r="U781" s="2" t="s">
        <v>77</v>
      </c>
      <c r="V781" s="2" t="s">
        <v>1766</v>
      </c>
      <c r="W781" s="2" t="s">
        <v>79</v>
      </c>
      <c r="X781" s="2" t="s">
        <v>300</v>
      </c>
      <c r="Y781" s="2" t="s">
        <v>119</v>
      </c>
      <c r="Z781" s="2" t="s">
        <v>81</v>
      </c>
      <c r="AA781" s="2" t="s">
        <v>554</v>
      </c>
      <c r="AB781" s="2" t="s">
        <v>555</v>
      </c>
      <c r="AC781" s="2" t="s">
        <v>168</v>
      </c>
      <c r="AD781" s="2" t="s">
        <v>3577</v>
      </c>
      <c r="AE781" s="2" t="str">
        <f>+VLOOKUP(H781,'Mapeo Ramos'!A:C,3,0)</f>
        <v>Autos Flotas</v>
      </c>
      <c r="AF781" t="str">
        <f>+VLOOKUP(AE781,'Mapeo Ramos'!C:D,2,0)</f>
        <v>Flotas</v>
      </c>
      <c r="AG781" t="str">
        <f>+VLOOKUP(X781,'Mapeo Ramos'!I:J,2,0)</f>
        <v>ALLIANZ</v>
      </c>
      <c r="AH781">
        <f t="shared" si="12"/>
        <v>1</v>
      </c>
    </row>
    <row r="782" spans="1:34" ht="12.75" customHeight="1">
      <c r="A782" s="2" t="s">
        <v>3578</v>
      </c>
      <c r="B782" s="2" t="s">
        <v>3579</v>
      </c>
      <c r="C782" s="2" t="s">
        <v>3580</v>
      </c>
      <c r="D782" s="2" t="s">
        <v>75</v>
      </c>
      <c r="E782" s="3">
        <v>46023</v>
      </c>
      <c r="F782" s="3">
        <v>46023</v>
      </c>
      <c r="G782" s="2" t="s">
        <v>3581</v>
      </c>
      <c r="H782" s="2" t="s">
        <v>299</v>
      </c>
      <c r="I782" s="2" t="s">
        <v>261</v>
      </c>
      <c r="J782" s="4">
        <v>310.17</v>
      </c>
      <c r="K782" t="s">
        <v>74</v>
      </c>
      <c r="L782" s="4">
        <v>37.22</v>
      </c>
      <c r="M782" t="s">
        <v>74</v>
      </c>
      <c r="N782" s="4">
        <v>37.22</v>
      </c>
      <c r="O782" t="s">
        <v>74</v>
      </c>
      <c r="P782" s="4">
        <v>0</v>
      </c>
      <c r="Q782" t="s">
        <v>74</v>
      </c>
      <c r="R782" s="2" t="s">
        <v>75</v>
      </c>
      <c r="S782" s="4" t="s">
        <v>76</v>
      </c>
      <c r="T782" t="s">
        <v>74</v>
      </c>
      <c r="U782" s="2" t="s">
        <v>77</v>
      </c>
      <c r="V782" s="2" t="s">
        <v>1447</v>
      </c>
      <c r="W782" s="2" t="s">
        <v>79</v>
      </c>
      <c r="X782" s="2" t="s">
        <v>300</v>
      </c>
      <c r="Y782" s="2" t="s">
        <v>119</v>
      </c>
      <c r="Z782" s="2" t="s">
        <v>81</v>
      </c>
      <c r="AA782" s="2" t="s">
        <v>120</v>
      </c>
      <c r="AB782" s="2" t="s">
        <v>121</v>
      </c>
      <c r="AC782" s="2" t="s">
        <v>168</v>
      </c>
      <c r="AD782" s="2" t="s">
        <v>3582</v>
      </c>
      <c r="AE782" s="2" t="str">
        <f>+VLOOKUP(H782,'Mapeo Ramos'!A:C,3,0)</f>
        <v>Autos Flotas</v>
      </c>
      <c r="AF782" t="str">
        <f>+VLOOKUP(AE782,'Mapeo Ramos'!C:D,2,0)</f>
        <v>Flotas</v>
      </c>
      <c r="AG782" t="str">
        <f>+VLOOKUP(X782,'Mapeo Ramos'!I:J,2,0)</f>
        <v>ALLIANZ</v>
      </c>
      <c r="AH782">
        <f t="shared" si="12"/>
        <v>1</v>
      </c>
    </row>
    <row r="783" spans="1:34" ht="12.75" customHeight="1">
      <c r="A783" s="2" t="s">
        <v>3583</v>
      </c>
      <c r="B783" s="2" t="s">
        <v>3584</v>
      </c>
      <c r="C783" s="2" t="s">
        <v>3585</v>
      </c>
      <c r="D783" s="2" t="s">
        <v>75</v>
      </c>
      <c r="E783" s="3">
        <v>46023</v>
      </c>
      <c r="F783" s="3">
        <v>46023</v>
      </c>
      <c r="G783" s="2" t="s">
        <v>1489</v>
      </c>
      <c r="H783" s="2" t="s">
        <v>3576</v>
      </c>
      <c r="I783" s="2" t="s">
        <v>261</v>
      </c>
      <c r="J783" s="4">
        <v>328.66</v>
      </c>
      <c r="K783" t="s">
        <v>74</v>
      </c>
      <c r="L783" s="4">
        <v>39.44</v>
      </c>
      <c r="M783" t="s">
        <v>74</v>
      </c>
      <c r="N783" s="4">
        <v>39.44</v>
      </c>
      <c r="O783" t="s">
        <v>74</v>
      </c>
      <c r="P783" s="4">
        <v>0</v>
      </c>
      <c r="Q783" t="s">
        <v>74</v>
      </c>
      <c r="R783" s="2" t="s">
        <v>75</v>
      </c>
      <c r="S783" s="4" t="s">
        <v>76</v>
      </c>
      <c r="T783" t="s">
        <v>74</v>
      </c>
      <c r="U783" s="2" t="s">
        <v>77</v>
      </c>
      <c r="V783" s="2" t="s">
        <v>1447</v>
      </c>
      <c r="W783" s="2" t="s">
        <v>79</v>
      </c>
      <c r="X783" s="2" t="s">
        <v>300</v>
      </c>
      <c r="Y783" s="2" t="s">
        <v>119</v>
      </c>
      <c r="Z783" s="2" t="s">
        <v>81</v>
      </c>
      <c r="AA783" s="2" t="s">
        <v>1490</v>
      </c>
      <c r="AB783" s="2" t="s">
        <v>1491</v>
      </c>
      <c r="AC783" s="2" t="s">
        <v>168</v>
      </c>
      <c r="AD783" s="2" t="s">
        <v>1492</v>
      </c>
      <c r="AE783" s="2" t="str">
        <f>+VLOOKUP(H783,'Mapeo Ramos'!A:C,3,0)</f>
        <v>Autos Flotas</v>
      </c>
      <c r="AF783" t="str">
        <f>+VLOOKUP(AE783,'Mapeo Ramos'!C:D,2,0)</f>
        <v>Flotas</v>
      </c>
      <c r="AG783" t="str">
        <f>+VLOOKUP(X783,'Mapeo Ramos'!I:J,2,0)</f>
        <v>ALLIANZ</v>
      </c>
      <c r="AH783">
        <f t="shared" si="12"/>
        <v>1</v>
      </c>
    </row>
    <row r="784" spans="1:34" ht="12.75" customHeight="1">
      <c r="A784" s="2" t="s">
        <v>3586</v>
      </c>
      <c r="B784" s="2" t="s">
        <v>3587</v>
      </c>
      <c r="C784" s="2" t="s">
        <v>3588</v>
      </c>
      <c r="D784" s="2" t="s">
        <v>75</v>
      </c>
      <c r="E784" s="3">
        <v>46023</v>
      </c>
      <c r="F784" s="3">
        <v>46023</v>
      </c>
      <c r="G784" s="2" t="s">
        <v>3589</v>
      </c>
      <c r="H784" s="2" t="s">
        <v>3576</v>
      </c>
      <c r="I784" s="2" t="s">
        <v>261</v>
      </c>
      <c r="J784" s="4">
        <v>169.04</v>
      </c>
      <c r="K784" t="s">
        <v>74</v>
      </c>
      <c r="L784" s="4">
        <v>20.28</v>
      </c>
      <c r="M784" t="s">
        <v>74</v>
      </c>
      <c r="N784" s="4">
        <v>20.28</v>
      </c>
      <c r="O784" t="s">
        <v>74</v>
      </c>
      <c r="P784" s="4">
        <v>0</v>
      </c>
      <c r="Q784" t="s">
        <v>74</v>
      </c>
      <c r="R784" s="2" t="s">
        <v>75</v>
      </c>
      <c r="S784" s="4" t="s">
        <v>76</v>
      </c>
      <c r="T784" t="s">
        <v>74</v>
      </c>
      <c r="U784" s="2" t="s">
        <v>77</v>
      </c>
      <c r="V784" s="2" t="s">
        <v>1447</v>
      </c>
      <c r="W784" s="2" t="s">
        <v>79</v>
      </c>
      <c r="X784" s="2" t="s">
        <v>300</v>
      </c>
      <c r="Y784" s="2" t="s">
        <v>119</v>
      </c>
      <c r="Z784" s="2" t="s">
        <v>81</v>
      </c>
      <c r="AA784" s="2" t="s">
        <v>3590</v>
      </c>
      <c r="AB784" s="2" t="s">
        <v>3591</v>
      </c>
      <c r="AC784" s="2" t="s">
        <v>168</v>
      </c>
      <c r="AD784" s="2" t="s">
        <v>3592</v>
      </c>
      <c r="AE784" s="2" t="str">
        <f>+VLOOKUP(H784,'Mapeo Ramos'!A:C,3,0)</f>
        <v>Autos Flotas</v>
      </c>
      <c r="AF784" t="str">
        <f>+VLOOKUP(AE784,'Mapeo Ramos'!C:D,2,0)</f>
        <v>Flotas</v>
      </c>
      <c r="AG784" t="str">
        <f>+VLOOKUP(X784,'Mapeo Ramos'!I:J,2,0)</f>
        <v>ALLIANZ</v>
      </c>
      <c r="AH784">
        <f t="shared" si="12"/>
        <v>1</v>
      </c>
    </row>
    <row r="785" spans="1:34" ht="12.75" customHeight="1">
      <c r="A785" s="2" t="s">
        <v>3593</v>
      </c>
      <c r="B785" s="2" t="s">
        <v>3594</v>
      </c>
      <c r="C785" s="2" t="s">
        <v>3595</v>
      </c>
      <c r="D785" s="2" t="s">
        <v>75</v>
      </c>
      <c r="E785" s="3">
        <v>46023</v>
      </c>
      <c r="F785" s="3">
        <v>46023</v>
      </c>
      <c r="G785" s="2" t="s">
        <v>3596</v>
      </c>
      <c r="H785" s="2" t="s">
        <v>3576</v>
      </c>
      <c r="I785" s="2" t="s">
        <v>261</v>
      </c>
      <c r="J785" s="4">
        <v>195.46</v>
      </c>
      <c r="K785" t="s">
        <v>74</v>
      </c>
      <c r="L785" s="4">
        <v>23.46</v>
      </c>
      <c r="M785" t="s">
        <v>74</v>
      </c>
      <c r="N785" s="4">
        <v>23.46</v>
      </c>
      <c r="O785" t="s">
        <v>74</v>
      </c>
      <c r="P785" s="4">
        <v>0</v>
      </c>
      <c r="Q785" t="s">
        <v>74</v>
      </c>
      <c r="R785" s="2" t="s">
        <v>75</v>
      </c>
      <c r="S785" s="4" t="s">
        <v>76</v>
      </c>
      <c r="T785" t="s">
        <v>74</v>
      </c>
      <c r="U785" s="2" t="s">
        <v>77</v>
      </c>
      <c r="V785" s="2" t="s">
        <v>1447</v>
      </c>
      <c r="W785" s="2" t="s">
        <v>79</v>
      </c>
      <c r="X785" s="2" t="s">
        <v>300</v>
      </c>
      <c r="Y785" s="2" t="s">
        <v>119</v>
      </c>
      <c r="Z785" s="2" t="s">
        <v>81</v>
      </c>
      <c r="AA785" s="2" t="s">
        <v>230</v>
      </c>
      <c r="AB785" s="2" t="s">
        <v>83</v>
      </c>
      <c r="AC785" s="2" t="s">
        <v>168</v>
      </c>
      <c r="AD785" s="2" t="s">
        <v>3597</v>
      </c>
      <c r="AE785" s="2" t="str">
        <f>+VLOOKUP(H785,'Mapeo Ramos'!A:C,3,0)</f>
        <v>Autos Flotas</v>
      </c>
      <c r="AF785" t="str">
        <f>+VLOOKUP(AE785,'Mapeo Ramos'!C:D,2,0)</f>
        <v>Flotas</v>
      </c>
      <c r="AG785" t="str">
        <f>+VLOOKUP(X785,'Mapeo Ramos'!I:J,2,0)</f>
        <v>ALLIANZ</v>
      </c>
      <c r="AH785">
        <f t="shared" si="12"/>
        <v>1</v>
      </c>
    </row>
    <row r="786" spans="1:34" ht="12.75" customHeight="1">
      <c r="A786" s="2" t="s">
        <v>3598</v>
      </c>
      <c r="B786" s="2" t="s">
        <v>3599</v>
      </c>
      <c r="C786" s="2" t="s">
        <v>3600</v>
      </c>
      <c r="D786" s="2" t="s">
        <v>75</v>
      </c>
      <c r="E786" s="3">
        <v>46023</v>
      </c>
      <c r="F786" s="3">
        <v>46023</v>
      </c>
      <c r="G786" s="2" t="s">
        <v>1934</v>
      </c>
      <c r="H786" s="2" t="s">
        <v>299</v>
      </c>
      <c r="I786" s="2" t="s">
        <v>261</v>
      </c>
      <c r="J786" s="4">
        <v>284.82</v>
      </c>
      <c r="K786" t="s">
        <v>74</v>
      </c>
      <c r="L786" s="4">
        <v>34.18</v>
      </c>
      <c r="M786" t="s">
        <v>74</v>
      </c>
      <c r="N786" s="4">
        <v>34.18</v>
      </c>
      <c r="O786" t="s">
        <v>74</v>
      </c>
      <c r="P786" s="4">
        <v>0</v>
      </c>
      <c r="Q786" t="s">
        <v>74</v>
      </c>
      <c r="R786" s="2" t="s">
        <v>75</v>
      </c>
      <c r="S786" s="4" t="s">
        <v>76</v>
      </c>
      <c r="T786" t="s">
        <v>74</v>
      </c>
      <c r="U786" s="2" t="s">
        <v>77</v>
      </c>
      <c r="V786" s="2" t="s">
        <v>1447</v>
      </c>
      <c r="W786" s="2" t="s">
        <v>79</v>
      </c>
      <c r="X786" s="2" t="s">
        <v>300</v>
      </c>
      <c r="Y786" s="2" t="s">
        <v>119</v>
      </c>
      <c r="Z786" s="2" t="s">
        <v>81</v>
      </c>
      <c r="AA786" s="2" t="s">
        <v>1935</v>
      </c>
      <c r="AB786" s="2" t="s">
        <v>1936</v>
      </c>
      <c r="AC786" s="2" t="s">
        <v>168</v>
      </c>
      <c r="AD786" s="2" t="s">
        <v>1937</v>
      </c>
      <c r="AE786" s="2" t="str">
        <f>+VLOOKUP(H786,'Mapeo Ramos'!A:C,3,0)</f>
        <v>Autos Flotas</v>
      </c>
      <c r="AF786" t="str">
        <f>+VLOOKUP(AE786,'Mapeo Ramos'!C:D,2,0)</f>
        <v>Flotas</v>
      </c>
      <c r="AG786" t="str">
        <f>+VLOOKUP(X786,'Mapeo Ramos'!I:J,2,0)</f>
        <v>ALLIANZ</v>
      </c>
      <c r="AH786">
        <f t="shared" si="12"/>
        <v>1</v>
      </c>
    </row>
    <row r="787" spans="1:34" ht="12.75" customHeight="1">
      <c r="A787" s="2" t="s">
        <v>3601</v>
      </c>
      <c r="B787" s="2" t="s">
        <v>3602</v>
      </c>
      <c r="C787" s="2" t="s">
        <v>3603</v>
      </c>
      <c r="D787" s="2" t="s">
        <v>75</v>
      </c>
      <c r="E787" s="3">
        <v>46023</v>
      </c>
      <c r="F787" s="3">
        <v>46023</v>
      </c>
      <c r="G787" s="2" t="s">
        <v>3604</v>
      </c>
      <c r="H787" s="2" t="s">
        <v>299</v>
      </c>
      <c r="I787" s="2" t="s">
        <v>261</v>
      </c>
      <c r="J787" s="4">
        <v>277.24</v>
      </c>
      <c r="K787" t="s">
        <v>74</v>
      </c>
      <c r="L787" s="4">
        <v>33.270000000000003</v>
      </c>
      <c r="M787" t="s">
        <v>74</v>
      </c>
      <c r="N787" s="4">
        <v>33.270000000000003</v>
      </c>
      <c r="O787" t="s">
        <v>74</v>
      </c>
      <c r="P787" s="4">
        <v>0</v>
      </c>
      <c r="Q787" t="s">
        <v>74</v>
      </c>
      <c r="R787" s="2" t="s">
        <v>75</v>
      </c>
      <c r="S787" s="4" t="s">
        <v>76</v>
      </c>
      <c r="T787" t="s">
        <v>74</v>
      </c>
      <c r="U787" s="2" t="s">
        <v>77</v>
      </c>
      <c r="V787" s="2" t="s">
        <v>1447</v>
      </c>
      <c r="W787" s="2" t="s">
        <v>79</v>
      </c>
      <c r="X787" s="2" t="s">
        <v>300</v>
      </c>
      <c r="Y787" s="2" t="s">
        <v>119</v>
      </c>
      <c r="Z787" s="2" t="s">
        <v>81</v>
      </c>
      <c r="AA787" s="2" t="s">
        <v>3605</v>
      </c>
      <c r="AB787" s="2" t="s">
        <v>3606</v>
      </c>
      <c r="AC787" s="2" t="s">
        <v>168</v>
      </c>
      <c r="AD787" s="2" t="s">
        <v>3607</v>
      </c>
      <c r="AE787" s="2" t="str">
        <f>+VLOOKUP(H787,'Mapeo Ramos'!A:C,3,0)</f>
        <v>Autos Flotas</v>
      </c>
      <c r="AF787" t="str">
        <f>+VLOOKUP(AE787,'Mapeo Ramos'!C:D,2,0)</f>
        <v>Flotas</v>
      </c>
      <c r="AG787" t="str">
        <f>+VLOOKUP(X787,'Mapeo Ramos'!I:J,2,0)</f>
        <v>ALLIANZ</v>
      </c>
      <c r="AH787">
        <f t="shared" si="12"/>
        <v>1</v>
      </c>
    </row>
    <row r="788" spans="1:34" ht="12.75" customHeight="1">
      <c r="A788" s="2" t="s">
        <v>3608</v>
      </c>
      <c r="B788" s="2" t="s">
        <v>3609</v>
      </c>
      <c r="C788" s="2" t="s">
        <v>3610</v>
      </c>
      <c r="D788" s="2" t="s">
        <v>75</v>
      </c>
      <c r="E788" s="3">
        <v>46023</v>
      </c>
      <c r="F788" s="3">
        <v>46023</v>
      </c>
      <c r="G788" s="2" t="s">
        <v>3611</v>
      </c>
      <c r="H788" s="2" t="s">
        <v>299</v>
      </c>
      <c r="I788" s="2" t="s">
        <v>261</v>
      </c>
      <c r="J788" s="4">
        <v>310.91000000000003</v>
      </c>
      <c r="K788" t="s">
        <v>74</v>
      </c>
      <c r="L788" s="4">
        <v>37.31</v>
      </c>
      <c r="M788" t="s">
        <v>74</v>
      </c>
      <c r="N788" s="4">
        <v>37.31</v>
      </c>
      <c r="O788" t="s">
        <v>74</v>
      </c>
      <c r="P788" s="4">
        <v>0</v>
      </c>
      <c r="Q788" t="s">
        <v>74</v>
      </c>
      <c r="R788" s="2" t="s">
        <v>75</v>
      </c>
      <c r="S788" s="4" t="s">
        <v>76</v>
      </c>
      <c r="T788" t="s">
        <v>74</v>
      </c>
      <c r="U788" s="2" t="s">
        <v>77</v>
      </c>
      <c r="V788" s="2" t="s">
        <v>1447</v>
      </c>
      <c r="W788" s="2" t="s">
        <v>79</v>
      </c>
      <c r="X788" s="2" t="s">
        <v>300</v>
      </c>
      <c r="Y788" s="2" t="s">
        <v>119</v>
      </c>
      <c r="Z788" s="2" t="s">
        <v>81</v>
      </c>
      <c r="AA788" s="2" t="s">
        <v>120</v>
      </c>
      <c r="AB788" s="2" t="s">
        <v>121</v>
      </c>
      <c r="AC788" s="2" t="s">
        <v>168</v>
      </c>
      <c r="AD788" s="2" t="s">
        <v>3612</v>
      </c>
      <c r="AE788" s="2" t="str">
        <f>+VLOOKUP(H788,'Mapeo Ramos'!A:C,3,0)</f>
        <v>Autos Flotas</v>
      </c>
      <c r="AF788" t="str">
        <f>+VLOOKUP(AE788,'Mapeo Ramos'!C:D,2,0)</f>
        <v>Flotas</v>
      </c>
      <c r="AG788" t="str">
        <f>+VLOOKUP(X788,'Mapeo Ramos'!I:J,2,0)</f>
        <v>ALLIANZ</v>
      </c>
      <c r="AH788">
        <f t="shared" si="12"/>
        <v>1</v>
      </c>
    </row>
    <row r="789" spans="1:34" ht="12.75" customHeight="1">
      <c r="A789" s="2" t="s">
        <v>3613</v>
      </c>
      <c r="B789" s="2" t="s">
        <v>3614</v>
      </c>
      <c r="C789" s="2" t="s">
        <v>3615</v>
      </c>
      <c r="D789" s="2" t="s">
        <v>75</v>
      </c>
      <c r="E789" s="3">
        <v>46023</v>
      </c>
      <c r="F789" s="3">
        <v>46023</v>
      </c>
      <c r="G789" s="2" t="s">
        <v>3616</v>
      </c>
      <c r="H789" s="2" t="s">
        <v>299</v>
      </c>
      <c r="I789" s="2" t="s">
        <v>261</v>
      </c>
      <c r="J789" s="4">
        <v>1710.18</v>
      </c>
      <c r="K789" t="s">
        <v>74</v>
      </c>
      <c r="L789" s="4">
        <v>205.22</v>
      </c>
      <c r="M789" t="s">
        <v>74</v>
      </c>
      <c r="N789" s="4">
        <v>205.22</v>
      </c>
      <c r="O789" t="s">
        <v>74</v>
      </c>
      <c r="P789" s="4">
        <v>0</v>
      </c>
      <c r="Q789" t="s">
        <v>74</v>
      </c>
      <c r="R789" s="2" t="s">
        <v>75</v>
      </c>
      <c r="S789" s="4" t="s">
        <v>76</v>
      </c>
      <c r="T789" t="s">
        <v>74</v>
      </c>
      <c r="U789" s="2" t="s">
        <v>77</v>
      </c>
      <c r="V789" s="2" t="s">
        <v>1447</v>
      </c>
      <c r="W789" s="2" t="s">
        <v>79</v>
      </c>
      <c r="X789" s="2" t="s">
        <v>300</v>
      </c>
      <c r="Y789" s="2" t="s">
        <v>119</v>
      </c>
      <c r="Z789" s="2" t="s">
        <v>81</v>
      </c>
      <c r="AA789" s="2" t="s">
        <v>1142</v>
      </c>
      <c r="AB789" s="2" t="s">
        <v>101</v>
      </c>
      <c r="AC789" s="2" t="s">
        <v>168</v>
      </c>
      <c r="AD789" s="2" t="s">
        <v>3617</v>
      </c>
      <c r="AE789" s="2" t="str">
        <f>+VLOOKUP(H789,'Mapeo Ramos'!A:C,3,0)</f>
        <v>Autos Flotas</v>
      </c>
      <c r="AF789" t="str">
        <f>+VLOOKUP(AE789,'Mapeo Ramos'!C:D,2,0)</f>
        <v>Flotas</v>
      </c>
      <c r="AG789" t="str">
        <f>+VLOOKUP(X789,'Mapeo Ramos'!I:J,2,0)</f>
        <v>ALLIANZ</v>
      </c>
      <c r="AH789">
        <f t="shared" si="12"/>
        <v>1</v>
      </c>
    </row>
    <row r="790" spans="1:34" ht="12.75" customHeight="1">
      <c r="A790" s="2" t="s">
        <v>3618</v>
      </c>
      <c r="B790" s="2" t="s">
        <v>3619</v>
      </c>
      <c r="C790" s="2" t="s">
        <v>3620</v>
      </c>
      <c r="D790" s="2" t="s">
        <v>75</v>
      </c>
      <c r="E790" s="3">
        <v>46023</v>
      </c>
      <c r="F790" s="3">
        <v>46023</v>
      </c>
      <c r="G790" s="2" t="s">
        <v>3621</v>
      </c>
      <c r="H790" s="2" t="s">
        <v>299</v>
      </c>
      <c r="I790" s="2" t="s">
        <v>261</v>
      </c>
      <c r="J790" s="4">
        <v>232.99</v>
      </c>
      <c r="K790" t="s">
        <v>74</v>
      </c>
      <c r="L790" s="4">
        <v>27.96</v>
      </c>
      <c r="M790" t="s">
        <v>74</v>
      </c>
      <c r="N790" s="4">
        <v>27.96</v>
      </c>
      <c r="O790" t="s">
        <v>74</v>
      </c>
      <c r="P790" s="4">
        <v>0</v>
      </c>
      <c r="Q790" t="s">
        <v>74</v>
      </c>
      <c r="R790" s="2" t="s">
        <v>75</v>
      </c>
      <c r="S790" s="4" t="s">
        <v>76</v>
      </c>
      <c r="T790" t="s">
        <v>74</v>
      </c>
      <c r="U790" s="2" t="s">
        <v>77</v>
      </c>
      <c r="V790" s="2" t="s">
        <v>1447</v>
      </c>
      <c r="W790" s="2" t="s">
        <v>79</v>
      </c>
      <c r="X790" s="2" t="s">
        <v>300</v>
      </c>
      <c r="Y790" s="2" t="s">
        <v>119</v>
      </c>
      <c r="Z790" s="2" t="s">
        <v>81</v>
      </c>
      <c r="AA790" s="2" t="s">
        <v>1502</v>
      </c>
      <c r="AB790" s="2" t="s">
        <v>309</v>
      </c>
      <c r="AC790" s="2" t="s">
        <v>168</v>
      </c>
      <c r="AD790" s="2" t="s">
        <v>3622</v>
      </c>
      <c r="AE790" s="2" t="str">
        <f>+VLOOKUP(H790,'Mapeo Ramos'!A:C,3,0)</f>
        <v>Autos Flotas</v>
      </c>
      <c r="AF790" t="str">
        <f>+VLOOKUP(AE790,'Mapeo Ramos'!C:D,2,0)</f>
        <v>Flotas</v>
      </c>
      <c r="AG790" t="str">
        <f>+VLOOKUP(X790,'Mapeo Ramos'!I:J,2,0)</f>
        <v>ALLIANZ</v>
      </c>
      <c r="AH790">
        <f t="shared" si="12"/>
        <v>1</v>
      </c>
    </row>
    <row r="791" spans="1:34" ht="12.75" customHeight="1">
      <c r="A791" s="2" t="s">
        <v>3623</v>
      </c>
      <c r="B791" s="2" t="s">
        <v>3624</v>
      </c>
      <c r="C791" s="2" t="s">
        <v>3625</v>
      </c>
      <c r="D791" s="2" t="s">
        <v>75</v>
      </c>
      <c r="E791" s="3">
        <v>46023</v>
      </c>
      <c r="F791" s="3">
        <v>46023</v>
      </c>
      <c r="G791" s="2" t="s">
        <v>3626</v>
      </c>
      <c r="H791" s="2" t="s">
        <v>3576</v>
      </c>
      <c r="I791" s="2" t="s">
        <v>261</v>
      </c>
      <c r="J791" s="4">
        <v>265.5</v>
      </c>
      <c r="K791" t="s">
        <v>74</v>
      </c>
      <c r="L791" s="4">
        <v>31.86</v>
      </c>
      <c r="M791" t="s">
        <v>74</v>
      </c>
      <c r="N791" s="4">
        <v>31.86</v>
      </c>
      <c r="O791" t="s">
        <v>74</v>
      </c>
      <c r="P791" s="4">
        <v>0</v>
      </c>
      <c r="Q791" t="s">
        <v>74</v>
      </c>
      <c r="R791" s="2" t="s">
        <v>75</v>
      </c>
      <c r="S791" s="4" t="s">
        <v>76</v>
      </c>
      <c r="T791" t="s">
        <v>74</v>
      </c>
      <c r="U791" s="2" t="s">
        <v>77</v>
      </c>
      <c r="V791" s="2" t="s">
        <v>1447</v>
      </c>
      <c r="W791" s="2" t="s">
        <v>79</v>
      </c>
      <c r="X791" s="2" t="s">
        <v>300</v>
      </c>
      <c r="Y791" s="2" t="s">
        <v>119</v>
      </c>
      <c r="Z791" s="2" t="s">
        <v>81</v>
      </c>
      <c r="AA791" s="2" t="s">
        <v>230</v>
      </c>
      <c r="AB791" s="2" t="s">
        <v>83</v>
      </c>
      <c r="AC791" s="2" t="s">
        <v>168</v>
      </c>
      <c r="AD791" s="2" t="s">
        <v>3627</v>
      </c>
      <c r="AE791" s="2" t="str">
        <f>+VLOOKUP(H791,'Mapeo Ramos'!A:C,3,0)</f>
        <v>Autos Flotas</v>
      </c>
      <c r="AF791" t="str">
        <f>+VLOOKUP(AE791,'Mapeo Ramos'!C:D,2,0)</f>
        <v>Flotas</v>
      </c>
      <c r="AG791" t="str">
        <f>+VLOOKUP(X791,'Mapeo Ramos'!I:J,2,0)</f>
        <v>ALLIANZ</v>
      </c>
      <c r="AH791">
        <f t="shared" si="12"/>
        <v>1</v>
      </c>
    </row>
    <row r="792" spans="1:34" ht="12.75" customHeight="1">
      <c r="A792" s="2" t="s">
        <v>3628</v>
      </c>
      <c r="B792" s="2" t="s">
        <v>3629</v>
      </c>
      <c r="C792" s="2" t="s">
        <v>3630</v>
      </c>
      <c r="D792" s="2" t="s">
        <v>75</v>
      </c>
      <c r="E792" s="3">
        <v>46023</v>
      </c>
      <c r="F792" s="3">
        <v>46023</v>
      </c>
      <c r="G792" s="2" t="s">
        <v>3631</v>
      </c>
      <c r="H792" s="2" t="s">
        <v>299</v>
      </c>
      <c r="I792" s="2" t="s">
        <v>261</v>
      </c>
      <c r="J792" s="4">
        <v>428.88</v>
      </c>
      <c r="K792" t="s">
        <v>74</v>
      </c>
      <c r="L792" s="4">
        <v>51.47</v>
      </c>
      <c r="M792" t="s">
        <v>74</v>
      </c>
      <c r="N792" s="4">
        <v>51.47</v>
      </c>
      <c r="O792" t="s">
        <v>74</v>
      </c>
      <c r="P792" s="4">
        <v>0</v>
      </c>
      <c r="Q792" t="s">
        <v>74</v>
      </c>
      <c r="R792" s="2" t="s">
        <v>75</v>
      </c>
      <c r="S792" s="4" t="s">
        <v>76</v>
      </c>
      <c r="T792" t="s">
        <v>74</v>
      </c>
      <c r="U792" s="2" t="s">
        <v>77</v>
      </c>
      <c r="V792" s="2" t="s">
        <v>1447</v>
      </c>
      <c r="W792" s="2" t="s">
        <v>79</v>
      </c>
      <c r="X792" s="2" t="s">
        <v>300</v>
      </c>
      <c r="Y792" s="2" t="s">
        <v>119</v>
      </c>
      <c r="Z792" s="2" t="s">
        <v>81</v>
      </c>
      <c r="AA792" s="2" t="s">
        <v>542</v>
      </c>
      <c r="AB792" s="2" t="s">
        <v>101</v>
      </c>
      <c r="AC792" s="2" t="s">
        <v>168</v>
      </c>
      <c r="AD792" s="2" t="s">
        <v>3632</v>
      </c>
      <c r="AE792" s="2" t="str">
        <f>+VLOOKUP(H792,'Mapeo Ramos'!A:C,3,0)</f>
        <v>Autos Flotas</v>
      </c>
      <c r="AF792" t="str">
        <f>+VLOOKUP(AE792,'Mapeo Ramos'!C:D,2,0)</f>
        <v>Flotas</v>
      </c>
      <c r="AG792" t="str">
        <f>+VLOOKUP(X792,'Mapeo Ramos'!I:J,2,0)</f>
        <v>ALLIANZ</v>
      </c>
      <c r="AH792">
        <f t="shared" si="12"/>
        <v>1</v>
      </c>
    </row>
    <row r="793" spans="1:34" ht="12.75" customHeight="1">
      <c r="A793" s="2" t="s">
        <v>3633</v>
      </c>
      <c r="B793" s="2" t="s">
        <v>3634</v>
      </c>
      <c r="C793" s="2" t="s">
        <v>3635</v>
      </c>
      <c r="D793" s="2" t="s">
        <v>75</v>
      </c>
      <c r="E793" s="3">
        <v>46023</v>
      </c>
      <c r="F793" s="3">
        <v>46023</v>
      </c>
      <c r="G793" s="2" t="s">
        <v>3636</v>
      </c>
      <c r="H793" s="2" t="s">
        <v>299</v>
      </c>
      <c r="I793" s="2" t="s">
        <v>261</v>
      </c>
      <c r="J793" s="4">
        <v>375.92</v>
      </c>
      <c r="K793" t="s">
        <v>74</v>
      </c>
      <c r="L793" s="4">
        <v>45.11</v>
      </c>
      <c r="M793" t="s">
        <v>74</v>
      </c>
      <c r="N793" s="4">
        <v>45.11</v>
      </c>
      <c r="O793" t="s">
        <v>74</v>
      </c>
      <c r="P793" s="4">
        <v>0</v>
      </c>
      <c r="Q793" t="s">
        <v>74</v>
      </c>
      <c r="R793" s="2" t="s">
        <v>75</v>
      </c>
      <c r="S793" s="4" t="s">
        <v>76</v>
      </c>
      <c r="T793" t="s">
        <v>74</v>
      </c>
      <c r="U793" s="2" t="s">
        <v>77</v>
      </c>
      <c r="V793" s="2" t="s">
        <v>1447</v>
      </c>
      <c r="W793" s="2" t="s">
        <v>79</v>
      </c>
      <c r="X793" s="2" t="s">
        <v>300</v>
      </c>
      <c r="Y793" s="2" t="s">
        <v>119</v>
      </c>
      <c r="Z793" s="2" t="s">
        <v>81</v>
      </c>
      <c r="AA793" s="2" t="s">
        <v>542</v>
      </c>
      <c r="AB793" s="2" t="s">
        <v>83</v>
      </c>
      <c r="AC793" s="2" t="s">
        <v>168</v>
      </c>
      <c r="AD793" s="2" t="s">
        <v>3637</v>
      </c>
      <c r="AE793" s="2" t="str">
        <f>+VLOOKUP(H793,'Mapeo Ramos'!A:C,3,0)</f>
        <v>Autos Flotas</v>
      </c>
      <c r="AF793" t="str">
        <f>+VLOOKUP(AE793,'Mapeo Ramos'!C:D,2,0)</f>
        <v>Flotas</v>
      </c>
      <c r="AG793" t="str">
        <f>+VLOOKUP(X793,'Mapeo Ramos'!I:J,2,0)</f>
        <v>ALLIANZ</v>
      </c>
      <c r="AH793">
        <f t="shared" si="12"/>
        <v>1</v>
      </c>
    </row>
    <row r="794" spans="1:34" ht="12.75" customHeight="1">
      <c r="A794" s="2" t="s">
        <v>3638</v>
      </c>
      <c r="B794" s="2" t="s">
        <v>3639</v>
      </c>
      <c r="C794" s="2" t="s">
        <v>3640</v>
      </c>
      <c r="D794" s="2" t="s">
        <v>75</v>
      </c>
      <c r="E794" s="3">
        <v>46023</v>
      </c>
      <c r="F794" s="3">
        <v>46023</v>
      </c>
      <c r="G794" s="2" t="s">
        <v>3641</v>
      </c>
      <c r="H794" s="2" t="s">
        <v>299</v>
      </c>
      <c r="I794" s="2" t="s">
        <v>261</v>
      </c>
      <c r="J794" s="4">
        <v>358.38</v>
      </c>
      <c r="K794" t="s">
        <v>74</v>
      </c>
      <c r="L794" s="4">
        <v>43.01</v>
      </c>
      <c r="M794" t="s">
        <v>74</v>
      </c>
      <c r="N794" s="4">
        <v>43.01</v>
      </c>
      <c r="O794" t="s">
        <v>74</v>
      </c>
      <c r="P794" s="4">
        <v>0</v>
      </c>
      <c r="Q794" t="s">
        <v>74</v>
      </c>
      <c r="R794" s="2" t="s">
        <v>75</v>
      </c>
      <c r="S794" s="4" t="s">
        <v>76</v>
      </c>
      <c r="T794" t="s">
        <v>74</v>
      </c>
      <c r="U794" s="2" t="s">
        <v>77</v>
      </c>
      <c r="V794" s="2" t="s">
        <v>1575</v>
      </c>
      <c r="W794" s="2" t="s">
        <v>79</v>
      </c>
      <c r="X794" s="2" t="s">
        <v>300</v>
      </c>
      <c r="Y794" s="2" t="s">
        <v>119</v>
      </c>
      <c r="Z794" s="2" t="s">
        <v>81</v>
      </c>
      <c r="AA794" s="2" t="s">
        <v>2277</v>
      </c>
      <c r="AB794" s="2" t="s">
        <v>2278</v>
      </c>
      <c r="AC794" s="2" t="s">
        <v>59</v>
      </c>
      <c r="AD794" s="2" t="s">
        <v>3642</v>
      </c>
      <c r="AE794" s="2" t="str">
        <f>+VLOOKUP(H794,'Mapeo Ramos'!A:C,3,0)</f>
        <v>Autos Flotas</v>
      </c>
      <c r="AF794" t="str">
        <f>+VLOOKUP(AE794,'Mapeo Ramos'!C:D,2,0)</f>
        <v>Flotas</v>
      </c>
      <c r="AG794" t="str">
        <f>+VLOOKUP(X794,'Mapeo Ramos'!I:J,2,0)</f>
        <v>ALLIANZ</v>
      </c>
      <c r="AH794">
        <f t="shared" si="12"/>
        <v>1</v>
      </c>
    </row>
    <row r="795" spans="1:34" ht="12.75" customHeight="1">
      <c r="A795" s="2" t="s">
        <v>3643</v>
      </c>
      <c r="B795" s="2" t="s">
        <v>3644</v>
      </c>
      <c r="C795" s="2" t="s">
        <v>3645</v>
      </c>
      <c r="D795" s="2" t="s">
        <v>75</v>
      </c>
      <c r="E795" s="3">
        <v>46023</v>
      </c>
      <c r="F795" s="3">
        <v>46023</v>
      </c>
      <c r="G795" s="2" t="s">
        <v>3049</v>
      </c>
      <c r="H795" s="2" t="s">
        <v>3576</v>
      </c>
      <c r="I795" s="2" t="s">
        <v>261</v>
      </c>
      <c r="J795" s="4">
        <v>105.4</v>
      </c>
      <c r="K795" t="s">
        <v>74</v>
      </c>
      <c r="L795" s="4">
        <v>12.65</v>
      </c>
      <c r="M795" t="s">
        <v>74</v>
      </c>
      <c r="N795" s="4">
        <v>12.65</v>
      </c>
      <c r="O795" t="s">
        <v>74</v>
      </c>
      <c r="P795" s="4">
        <v>0</v>
      </c>
      <c r="Q795" t="s">
        <v>74</v>
      </c>
      <c r="R795" s="2" t="s">
        <v>75</v>
      </c>
      <c r="S795" s="4" t="s">
        <v>76</v>
      </c>
      <c r="T795" t="s">
        <v>74</v>
      </c>
      <c r="U795" s="2" t="s">
        <v>77</v>
      </c>
      <c r="V795" s="2" t="s">
        <v>1447</v>
      </c>
      <c r="W795" s="2" t="s">
        <v>79</v>
      </c>
      <c r="X795" s="2" t="s">
        <v>300</v>
      </c>
      <c r="Y795" s="2" t="s">
        <v>119</v>
      </c>
      <c r="Z795" s="2" t="s">
        <v>81</v>
      </c>
      <c r="AA795" s="2" t="s">
        <v>230</v>
      </c>
      <c r="AB795" s="2" t="s">
        <v>83</v>
      </c>
      <c r="AC795" s="2" t="s">
        <v>168</v>
      </c>
      <c r="AD795" s="2" t="s">
        <v>3050</v>
      </c>
      <c r="AE795" s="2" t="str">
        <f>+VLOOKUP(H795,'Mapeo Ramos'!A:C,3,0)</f>
        <v>Autos Flotas</v>
      </c>
      <c r="AF795" t="str">
        <f>+VLOOKUP(AE795,'Mapeo Ramos'!C:D,2,0)</f>
        <v>Flotas</v>
      </c>
      <c r="AG795" t="str">
        <f>+VLOOKUP(X795,'Mapeo Ramos'!I:J,2,0)</f>
        <v>ALLIANZ</v>
      </c>
      <c r="AH795">
        <f t="shared" si="12"/>
        <v>1</v>
      </c>
    </row>
    <row r="796" spans="1:34" ht="12.75" customHeight="1">
      <c r="A796" s="2" t="s">
        <v>3646</v>
      </c>
      <c r="B796" s="2" t="s">
        <v>3647</v>
      </c>
      <c r="C796" s="2" t="s">
        <v>3648</v>
      </c>
      <c r="D796" s="2" t="s">
        <v>75</v>
      </c>
      <c r="E796" s="3">
        <v>46023</v>
      </c>
      <c r="F796" s="3">
        <v>46023</v>
      </c>
      <c r="G796" s="2" t="s">
        <v>3649</v>
      </c>
      <c r="H796" s="2" t="s">
        <v>299</v>
      </c>
      <c r="I796" s="2" t="s">
        <v>261</v>
      </c>
      <c r="J796" s="4">
        <v>320.39</v>
      </c>
      <c r="K796" t="s">
        <v>74</v>
      </c>
      <c r="L796" s="4">
        <v>38.450000000000003</v>
      </c>
      <c r="M796" t="s">
        <v>74</v>
      </c>
      <c r="N796" s="4">
        <v>38.450000000000003</v>
      </c>
      <c r="O796" t="s">
        <v>74</v>
      </c>
      <c r="P796" s="4">
        <v>0</v>
      </c>
      <c r="Q796" t="s">
        <v>74</v>
      </c>
      <c r="R796" s="2" t="s">
        <v>75</v>
      </c>
      <c r="S796" s="4" t="s">
        <v>76</v>
      </c>
      <c r="T796" t="s">
        <v>74</v>
      </c>
      <c r="U796" s="2" t="s">
        <v>77</v>
      </c>
      <c r="V796" s="2" t="s">
        <v>1447</v>
      </c>
      <c r="W796" s="2" t="s">
        <v>79</v>
      </c>
      <c r="X796" s="2" t="s">
        <v>300</v>
      </c>
      <c r="Y796" s="2" t="s">
        <v>119</v>
      </c>
      <c r="Z796" s="2" t="s">
        <v>81</v>
      </c>
      <c r="AA796" s="2" t="s">
        <v>372</v>
      </c>
      <c r="AB796" s="2" t="s">
        <v>373</v>
      </c>
      <c r="AC796" s="2" t="s">
        <v>168</v>
      </c>
      <c r="AD796" s="2" t="s">
        <v>3650</v>
      </c>
      <c r="AE796" s="2" t="str">
        <f>+VLOOKUP(H796,'Mapeo Ramos'!A:C,3,0)</f>
        <v>Autos Flotas</v>
      </c>
      <c r="AF796" t="str">
        <f>+VLOOKUP(AE796,'Mapeo Ramos'!C:D,2,0)</f>
        <v>Flotas</v>
      </c>
      <c r="AG796" t="str">
        <f>+VLOOKUP(X796,'Mapeo Ramos'!I:J,2,0)</f>
        <v>ALLIANZ</v>
      </c>
      <c r="AH796">
        <f t="shared" si="12"/>
        <v>1</v>
      </c>
    </row>
    <row r="797" spans="1:34" ht="12.75" customHeight="1">
      <c r="A797" s="2" t="s">
        <v>3651</v>
      </c>
      <c r="B797" s="2" t="s">
        <v>3652</v>
      </c>
      <c r="C797" s="2" t="s">
        <v>3653</v>
      </c>
      <c r="D797" s="2" t="s">
        <v>75</v>
      </c>
      <c r="E797" s="3">
        <v>46023</v>
      </c>
      <c r="F797" s="3">
        <v>46023</v>
      </c>
      <c r="G797" s="2" t="s">
        <v>3654</v>
      </c>
      <c r="H797" s="2" t="s">
        <v>3576</v>
      </c>
      <c r="I797" s="2" t="s">
        <v>261</v>
      </c>
      <c r="J797" s="4">
        <v>101.16</v>
      </c>
      <c r="K797" t="s">
        <v>74</v>
      </c>
      <c r="L797" s="4">
        <v>12.14</v>
      </c>
      <c r="M797" t="s">
        <v>74</v>
      </c>
      <c r="N797" s="4">
        <v>12.14</v>
      </c>
      <c r="O797" t="s">
        <v>74</v>
      </c>
      <c r="P797" s="4">
        <v>0</v>
      </c>
      <c r="Q797" t="s">
        <v>74</v>
      </c>
      <c r="R797" s="2" t="s">
        <v>75</v>
      </c>
      <c r="S797" s="4" t="s">
        <v>76</v>
      </c>
      <c r="T797" t="s">
        <v>74</v>
      </c>
      <c r="U797" s="2" t="s">
        <v>77</v>
      </c>
      <c r="V797" s="2" t="s">
        <v>1447</v>
      </c>
      <c r="W797" s="2" t="s">
        <v>79</v>
      </c>
      <c r="X797" s="2" t="s">
        <v>300</v>
      </c>
      <c r="Y797" s="2" t="s">
        <v>119</v>
      </c>
      <c r="Z797" s="2" t="s">
        <v>81</v>
      </c>
      <c r="AA797" s="2" t="s">
        <v>1521</v>
      </c>
      <c r="AB797" s="2" t="s">
        <v>83</v>
      </c>
      <c r="AC797" s="2" t="s">
        <v>168</v>
      </c>
      <c r="AD797" s="2" t="s">
        <v>3655</v>
      </c>
      <c r="AE797" s="2" t="str">
        <f>+VLOOKUP(H797,'Mapeo Ramos'!A:C,3,0)</f>
        <v>Autos Flotas</v>
      </c>
      <c r="AF797" t="str">
        <f>+VLOOKUP(AE797,'Mapeo Ramos'!C:D,2,0)</f>
        <v>Flotas</v>
      </c>
      <c r="AG797" t="str">
        <f>+VLOOKUP(X797,'Mapeo Ramos'!I:J,2,0)</f>
        <v>ALLIANZ</v>
      </c>
      <c r="AH797">
        <f t="shared" si="12"/>
        <v>1</v>
      </c>
    </row>
    <row r="798" spans="1:34" ht="12.75" customHeight="1">
      <c r="A798" s="2" t="s">
        <v>3656</v>
      </c>
      <c r="B798" s="2" t="s">
        <v>3657</v>
      </c>
      <c r="C798" s="2" t="s">
        <v>3658</v>
      </c>
      <c r="D798" s="2" t="s">
        <v>75</v>
      </c>
      <c r="E798" s="3">
        <v>46023</v>
      </c>
      <c r="F798" s="3">
        <v>46023</v>
      </c>
      <c r="G798" s="2" t="s">
        <v>3659</v>
      </c>
      <c r="H798" s="2" t="s">
        <v>299</v>
      </c>
      <c r="I798" s="2" t="s">
        <v>261</v>
      </c>
      <c r="J798" s="4">
        <v>611.37</v>
      </c>
      <c r="K798" t="s">
        <v>74</v>
      </c>
      <c r="L798" s="4">
        <v>73.36</v>
      </c>
      <c r="M798" t="s">
        <v>74</v>
      </c>
      <c r="N798" s="4">
        <v>73.36</v>
      </c>
      <c r="O798" t="s">
        <v>74</v>
      </c>
      <c r="P798" s="4">
        <v>0</v>
      </c>
      <c r="Q798" t="s">
        <v>74</v>
      </c>
      <c r="R798" s="2" t="s">
        <v>75</v>
      </c>
      <c r="S798" s="4" t="s">
        <v>76</v>
      </c>
      <c r="T798" t="s">
        <v>74</v>
      </c>
      <c r="U798" s="2" t="s">
        <v>77</v>
      </c>
      <c r="V798" s="2" t="s">
        <v>1447</v>
      </c>
      <c r="W798" s="2" t="s">
        <v>79</v>
      </c>
      <c r="X798" s="2" t="s">
        <v>300</v>
      </c>
      <c r="Y798" s="2" t="s">
        <v>119</v>
      </c>
      <c r="Z798" s="2" t="s">
        <v>81</v>
      </c>
      <c r="AA798" s="2" t="s">
        <v>905</v>
      </c>
      <c r="AB798" s="2" t="s">
        <v>83</v>
      </c>
      <c r="AC798" s="2" t="s">
        <v>168</v>
      </c>
      <c r="AD798" s="2" t="s">
        <v>3660</v>
      </c>
      <c r="AE798" s="2" t="str">
        <f>+VLOOKUP(H798,'Mapeo Ramos'!A:C,3,0)</f>
        <v>Autos Flotas</v>
      </c>
      <c r="AF798" t="str">
        <f>+VLOOKUP(AE798,'Mapeo Ramos'!C:D,2,0)</f>
        <v>Flotas</v>
      </c>
      <c r="AG798" t="str">
        <f>+VLOOKUP(X798,'Mapeo Ramos'!I:J,2,0)</f>
        <v>ALLIANZ</v>
      </c>
      <c r="AH798">
        <f t="shared" si="12"/>
        <v>1</v>
      </c>
    </row>
    <row r="799" spans="1:34" ht="12.75" customHeight="1">
      <c r="A799" s="2" t="s">
        <v>3661</v>
      </c>
      <c r="B799" s="2" t="s">
        <v>3662</v>
      </c>
      <c r="C799" s="2" t="s">
        <v>3663</v>
      </c>
      <c r="D799" s="2" t="s">
        <v>75</v>
      </c>
      <c r="E799" s="3">
        <v>46023</v>
      </c>
      <c r="F799" s="3">
        <v>46023</v>
      </c>
      <c r="G799" s="2" t="s">
        <v>3664</v>
      </c>
      <c r="H799" s="2" t="s">
        <v>3576</v>
      </c>
      <c r="I799" s="2" t="s">
        <v>261</v>
      </c>
      <c r="J799" s="4">
        <v>194.16</v>
      </c>
      <c r="K799" t="s">
        <v>74</v>
      </c>
      <c r="L799" s="4">
        <v>23.3</v>
      </c>
      <c r="M799" t="s">
        <v>74</v>
      </c>
      <c r="N799" s="4">
        <v>23.3</v>
      </c>
      <c r="O799" t="s">
        <v>74</v>
      </c>
      <c r="P799" s="4">
        <v>0</v>
      </c>
      <c r="Q799" t="s">
        <v>74</v>
      </c>
      <c r="R799" s="2" t="s">
        <v>75</v>
      </c>
      <c r="S799" s="4" t="s">
        <v>76</v>
      </c>
      <c r="T799" t="s">
        <v>74</v>
      </c>
      <c r="U799" s="2" t="s">
        <v>77</v>
      </c>
      <c r="V799" s="2" t="s">
        <v>1447</v>
      </c>
      <c r="W799" s="2" t="s">
        <v>79</v>
      </c>
      <c r="X799" s="2" t="s">
        <v>300</v>
      </c>
      <c r="Y799" s="2" t="s">
        <v>119</v>
      </c>
      <c r="Z799" s="2" t="s">
        <v>81</v>
      </c>
      <c r="AA799" s="2" t="s">
        <v>372</v>
      </c>
      <c r="AB799" s="2" t="s">
        <v>719</v>
      </c>
      <c r="AC799" s="2" t="s">
        <v>168</v>
      </c>
      <c r="AD799" s="2" t="s">
        <v>3665</v>
      </c>
      <c r="AE799" s="2" t="str">
        <f>+VLOOKUP(H799,'Mapeo Ramos'!A:C,3,0)</f>
        <v>Autos Flotas</v>
      </c>
      <c r="AF799" t="str">
        <f>+VLOOKUP(AE799,'Mapeo Ramos'!C:D,2,0)</f>
        <v>Flotas</v>
      </c>
      <c r="AG799" t="str">
        <f>+VLOOKUP(X799,'Mapeo Ramos'!I:J,2,0)</f>
        <v>ALLIANZ</v>
      </c>
      <c r="AH799">
        <f t="shared" si="12"/>
        <v>1</v>
      </c>
    </row>
    <row r="800" spans="1:34" ht="12.75" customHeight="1">
      <c r="A800" s="2" t="s">
        <v>3666</v>
      </c>
      <c r="B800" s="2" t="s">
        <v>3667</v>
      </c>
      <c r="C800" s="2" t="s">
        <v>3668</v>
      </c>
      <c r="D800" s="2" t="s">
        <v>75</v>
      </c>
      <c r="E800" s="3">
        <v>46023</v>
      </c>
      <c r="F800" s="3">
        <v>46023</v>
      </c>
      <c r="G800" s="2" t="s">
        <v>3669</v>
      </c>
      <c r="H800" s="2" t="s">
        <v>299</v>
      </c>
      <c r="I800" s="2" t="s">
        <v>261</v>
      </c>
      <c r="J800" s="4">
        <v>325.22000000000003</v>
      </c>
      <c r="K800" t="s">
        <v>74</v>
      </c>
      <c r="L800" s="4">
        <v>39.03</v>
      </c>
      <c r="M800" t="s">
        <v>74</v>
      </c>
      <c r="N800" s="4">
        <v>39.03</v>
      </c>
      <c r="O800" t="s">
        <v>74</v>
      </c>
      <c r="P800" s="4">
        <v>0</v>
      </c>
      <c r="Q800" t="s">
        <v>74</v>
      </c>
      <c r="R800" s="2" t="s">
        <v>75</v>
      </c>
      <c r="S800" s="4" t="s">
        <v>76</v>
      </c>
      <c r="T800" t="s">
        <v>74</v>
      </c>
      <c r="U800" s="2" t="s">
        <v>77</v>
      </c>
      <c r="V800" s="2" t="s">
        <v>1447</v>
      </c>
      <c r="W800" s="2" t="s">
        <v>79</v>
      </c>
      <c r="X800" s="2" t="s">
        <v>300</v>
      </c>
      <c r="Y800" s="2" t="s">
        <v>119</v>
      </c>
      <c r="Z800" s="2" t="s">
        <v>81</v>
      </c>
      <c r="AA800" s="2" t="s">
        <v>230</v>
      </c>
      <c r="AB800" s="2" t="s">
        <v>83</v>
      </c>
      <c r="AC800" s="2" t="s">
        <v>168</v>
      </c>
      <c r="AD800" s="2" t="s">
        <v>3670</v>
      </c>
      <c r="AE800" s="2" t="str">
        <f>+VLOOKUP(H800,'Mapeo Ramos'!A:C,3,0)</f>
        <v>Autos Flotas</v>
      </c>
      <c r="AF800" t="str">
        <f>+VLOOKUP(AE800,'Mapeo Ramos'!C:D,2,0)</f>
        <v>Flotas</v>
      </c>
      <c r="AG800" t="str">
        <f>+VLOOKUP(X800,'Mapeo Ramos'!I:J,2,0)</f>
        <v>ALLIANZ</v>
      </c>
      <c r="AH800">
        <f t="shared" si="12"/>
        <v>1</v>
      </c>
    </row>
    <row r="801" spans="1:34" ht="12.75" customHeight="1">
      <c r="A801" s="2" t="s">
        <v>3671</v>
      </c>
      <c r="B801" s="2" t="s">
        <v>3672</v>
      </c>
      <c r="C801" s="2" t="s">
        <v>3673</v>
      </c>
      <c r="D801" s="2" t="s">
        <v>75</v>
      </c>
      <c r="E801" s="3">
        <v>46023</v>
      </c>
      <c r="F801" s="3">
        <v>46023</v>
      </c>
      <c r="G801" s="2" t="s">
        <v>1300</v>
      </c>
      <c r="H801" s="2" t="s">
        <v>299</v>
      </c>
      <c r="I801" s="2" t="s">
        <v>261</v>
      </c>
      <c r="J801" s="4">
        <v>323.97000000000003</v>
      </c>
      <c r="K801" t="s">
        <v>74</v>
      </c>
      <c r="L801" s="4">
        <v>38.880000000000003</v>
      </c>
      <c r="M801" t="s">
        <v>74</v>
      </c>
      <c r="N801" s="4">
        <v>38.880000000000003</v>
      </c>
      <c r="O801" t="s">
        <v>74</v>
      </c>
      <c r="P801" s="4">
        <v>0</v>
      </c>
      <c r="Q801" t="s">
        <v>74</v>
      </c>
      <c r="R801" s="2" t="s">
        <v>75</v>
      </c>
      <c r="S801" s="4" t="s">
        <v>76</v>
      </c>
      <c r="T801" t="s">
        <v>74</v>
      </c>
      <c r="U801" s="2" t="s">
        <v>77</v>
      </c>
      <c r="V801" s="2" t="s">
        <v>1447</v>
      </c>
      <c r="W801" s="2" t="s">
        <v>79</v>
      </c>
      <c r="X801" s="2" t="s">
        <v>300</v>
      </c>
      <c r="Y801" s="2" t="s">
        <v>119</v>
      </c>
      <c r="Z801" s="2" t="s">
        <v>81</v>
      </c>
      <c r="AA801" s="2" t="s">
        <v>372</v>
      </c>
      <c r="AB801" s="2" t="s">
        <v>1301</v>
      </c>
      <c r="AC801" s="2" t="s">
        <v>168</v>
      </c>
      <c r="AD801" s="2" t="s">
        <v>1302</v>
      </c>
      <c r="AE801" s="2" t="str">
        <f>+VLOOKUP(H801,'Mapeo Ramos'!A:C,3,0)</f>
        <v>Autos Flotas</v>
      </c>
      <c r="AF801" t="str">
        <f>+VLOOKUP(AE801,'Mapeo Ramos'!C:D,2,0)</f>
        <v>Flotas</v>
      </c>
      <c r="AG801" t="str">
        <f>+VLOOKUP(X801,'Mapeo Ramos'!I:J,2,0)</f>
        <v>ALLIANZ</v>
      </c>
      <c r="AH801">
        <f t="shared" si="12"/>
        <v>1</v>
      </c>
    </row>
    <row r="802" spans="1:34" ht="12.75" customHeight="1">
      <c r="A802" s="2" t="s">
        <v>3674</v>
      </c>
      <c r="B802" s="2" t="s">
        <v>3675</v>
      </c>
      <c r="C802" s="2" t="s">
        <v>3676</v>
      </c>
      <c r="D802" s="2" t="s">
        <v>75</v>
      </c>
      <c r="E802" s="3">
        <v>46023</v>
      </c>
      <c r="F802" s="3">
        <v>46023</v>
      </c>
      <c r="G802" s="2" t="s">
        <v>1579</v>
      </c>
      <c r="H802" s="2" t="s">
        <v>299</v>
      </c>
      <c r="I802" s="2" t="s">
        <v>261</v>
      </c>
      <c r="J802" s="4">
        <v>408.76</v>
      </c>
      <c r="K802" t="s">
        <v>74</v>
      </c>
      <c r="L802" s="4">
        <v>49.05</v>
      </c>
      <c r="M802" t="s">
        <v>74</v>
      </c>
      <c r="N802" s="4">
        <v>49.05</v>
      </c>
      <c r="O802" t="s">
        <v>74</v>
      </c>
      <c r="P802" s="4">
        <v>0</v>
      </c>
      <c r="Q802" t="s">
        <v>74</v>
      </c>
      <c r="R802" s="2" t="s">
        <v>75</v>
      </c>
      <c r="S802" s="4" t="s">
        <v>76</v>
      </c>
      <c r="T802" t="s">
        <v>74</v>
      </c>
      <c r="U802" s="2" t="s">
        <v>77</v>
      </c>
      <c r="V802" s="2" t="s">
        <v>1447</v>
      </c>
      <c r="W802" s="2" t="s">
        <v>79</v>
      </c>
      <c r="X802" s="2" t="s">
        <v>300</v>
      </c>
      <c r="Y802" s="2" t="s">
        <v>119</v>
      </c>
      <c r="Z802" s="2" t="s">
        <v>81</v>
      </c>
      <c r="AA802" s="2" t="s">
        <v>1186</v>
      </c>
      <c r="AB802" s="2" t="s">
        <v>1187</v>
      </c>
      <c r="AC802" s="2" t="s">
        <v>168</v>
      </c>
      <c r="AD802" s="2" t="s">
        <v>1580</v>
      </c>
      <c r="AE802" s="2" t="str">
        <f>+VLOOKUP(H802,'Mapeo Ramos'!A:C,3,0)</f>
        <v>Autos Flotas</v>
      </c>
      <c r="AF802" t="str">
        <f>+VLOOKUP(AE802,'Mapeo Ramos'!C:D,2,0)</f>
        <v>Flotas</v>
      </c>
      <c r="AG802" t="str">
        <f>+VLOOKUP(X802,'Mapeo Ramos'!I:J,2,0)</f>
        <v>ALLIANZ</v>
      </c>
      <c r="AH802">
        <f t="shared" si="12"/>
        <v>1</v>
      </c>
    </row>
    <row r="803" spans="1:34" ht="12.75" customHeight="1">
      <c r="A803" s="2" t="s">
        <v>3677</v>
      </c>
      <c r="B803" s="2" t="s">
        <v>3678</v>
      </c>
      <c r="C803" s="2" t="s">
        <v>3679</v>
      </c>
      <c r="D803" s="2" t="s">
        <v>75</v>
      </c>
      <c r="E803" s="3">
        <v>46023</v>
      </c>
      <c r="F803" s="3">
        <v>46023</v>
      </c>
      <c r="G803" s="2" t="s">
        <v>3680</v>
      </c>
      <c r="H803" s="2" t="s">
        <v>299</v>
      </c>
      <c r="I803" s="2" t="s">
        <v>261</v>
      </c>
      <c r="J803" s="4">
        <v>381.45</v>
      </c>
      <c r="K803" t="s">
        <v>74</v>
      </c>
      <c r="L803" s="4">
        <v>45.77</v>
      </c>
      <c r="M803" t="s">
        <v>74</v>
      </c>
      <c r="N803" s="4">
        <v>45.77</v>
      </c>
      <c r="O803" t="s">
        <v>74</v>
      </c>
      <c r="P803" s="4">
        <v>0</v>
      </c>
      <c r="Q803" t="s">
        <v>74</v>
      </c>
      <c r="R803" s="2" t="s">
        <v>75</v>
      </c>
      <c r="S803" s="4" t="s">
        <v>76</v>
      </c>
      <c r="T803" t="s">
        <v>74</v>
      </c>
      <c r="U803" s="2" t="s">
        <v>77</v>
      </c>
      <c r="V803" s="2" t="s">
        <v>1447</v>
      </c>
      <c r="W803" s="2" t="s">
        <v>79</v>
      </c>
      <c r="X803" s="2" t="s">
        <v>300</v>
      </c>
      <c r="Y803" s="2" t="s">
        <v>119</v>
      </c>
      <c r="Z803" s="2" t="s">
        <v>81</v>
      </c>
      <c r="AA803" s="2" t="s">
        <v>594</v>
      </c>
      <c r="AB803" s="2" t="s">
        <v>3225</v>
      </c>
      <c r="AC803" s="2" t="s">
        <v>168</v>
      </c>
      <c r="AD803" s="2" t="s">
        <v>3681</v>
      </c>
      <c r="AE803" s="2" t="str">
        <f>+VLOOKUP(H803,'Mapeo Ramos'!A:C,3,0)</f>
        <v>Autos Flotas</v>
      </c>
      <c r="AF803" t="str">
        <f>+VLOOKUP(AE803,'Mapeo Ramos'!C:D,2,0)</f>
        <v>Flotas</v>
      </c>
      <c r="AG803" t="str">
        <f>+VLOOKUP(X803,'Mapeo Ramos'!I:J,2,0)</f>
        <v>ALLIANZ</v>
      </c>
      <c r="AH803">
        <f t="shared" si="12"/>
        <v>1</v>
      </c>
    </row>
    <row r="804" spans="1:34" ht="12.75" customHeight="1">
      <c r="A804" s="2" t="s">
        <v>3682</v>
      </c>
      <c r="B804" s="2" t="s">
        <v>3683</v>
      </c>
      <c r="C804" s="2" t="s">
        <v>3684</v>
      </c>
      <c r="D804" s="2" t="s">
        <v>75</v>
      </c>
      <c r="E804" s="3">
        <v>46023</v>
      </c>
      <c r="F804" s="3">
        <v>46023</v>
      </c>
      <c r="G804" s="2" t="s">
        <v>3685</v>
      </c>
      <c r="H804" s="2" t="s">
        <v>299</v>
      </c>
      <c r="I804" s="2" t="s">
        <v>261</v>
      </c>
      <c r="J804" s="4">
        <v>328.44</v>
      </c>
      <c r="K804" t="s">
        <v>74</v>
      </c>
      <c r="L804" s="4">
        <v>39.409999999999997</v>
      </c>
      <c r="M804" t="s">
        <v>74</v>
      </c>
      <c r="N804" s="4">
        <v>39.409999999999997</v>
      </c>
      <c r="O804" t="s">
        <v>74</v>
      </c>
      <c r="P804" s="4">
        <v>0</v>
      </c>
      <c r="Q804" t="s">
        <v>74</v>
      </c>
      <c r="R804" s="2" t="s">
        <v>75</v>
      </c>
      <c r="S804" s="4" t="s">
        <v>76</v>
      </c>
      <c r="T804" t="s">
        <v>74</v>
      </c>
      <c r="U804" s="2" t="s">
        <v>77</v>
      </c>
      <c r="V804" s="2" t="s">
        <v>1447</v>
      </c>
      <c r="W804" s="2" t="s">
        <v>79</v>
      </c>
      <c r="X804" s="2" t="s">
        <v>300</v>
      </c>
      <c r="Y804" s="2" t="s">
        <v>119</v>
      </c>
      <c r="Z804" s="2" t="s">
        <v>81</v>
      </c>
      <c r="AA804" s="2" t="s">
        <v>507</v>
      </c>
      <c r="AB804" s="2" t="s">
        <v>508</v>
      </c>
      <c r="AC804" s="2" t="s">
        <v>168</v>
      </c>
      <c r="AD804" s="2" t="s">
        <v>3686</v>
      </c>
      <c r="AE804" s="2" t="str">
        <f>+VLOOKUP(H804,'Mapeo Ramos'!A:C,3,0)</f>
        <v>Autos Flotas</v>
      </c>
      <c r="AF804" t="str">
        <f>+VLOOKUP(AE804,'Mapeo Ramos'!C:D,2,0)</f>
        <v>Flotas</v>
      </c>
      <c r="AG804" t="str">
        <f>+VLOOKUP(X804,'Mapeo Ramos'!I:J,2,0)</f>
        <v>ALLIANZ</v>
      </c>
      <c r="AH804">
        <f t="shared" si="12"/>
        <v>1</v>
      </c>
    </row>
    <row r="805" spans="1:34" ht="12.75" customHeight="1">
      <c r="A805" s="2" t="s">
        <v>3687</v>
      </c>
      <c r="B805" s="2" t="s">
        <v>3688</v>
      </c>
      <c r="C805" s="2" t="s">
        <v>3689</v>
      </c>
      <c r="D805" s="2" t="s">
        <v>75</v>
      </c>
      <c r="E805" s="3">
        <v>46023</v>
      </c>
      <c r="F805" s="3">
        <v>46023</v>
      </c>
      <c r="G805" s="2" t="s">
        <v>3690</v>
      </c>
      <c r="H805" s="2" t="s">
        <v>299</v>
      </c>
      <c r="I805" s="2" t="s">
        <v>261</v>
      </c>
      <c r="J805" s="4">
        <v>517.26</v>
      </c>
      <c r="K805" t="s">
        <v>74</v>
      </c>
      <c r="L805" s="4">
        <v>62.07</v>
      </c>
      <c r="M805" t="s">
        <v>74</v>
      </c>
      <c r="N805" s="4">
        <v>62.07</v>
      </c>
      <c r="O805" t="s">
        <v>74</v>
      </c>
      <c r="P805" s="4">
        <v>0</v>
      </c>
      <c r="Q805" t="s">
        <v>74</v>
      </c>
      <c r="R805" s="2" t="s">
        <v>75</v>
      </c>
      <c r="S805" s="4" t="s">
        <v>76</v>
      </c>
      <c r="T805" t="s">
        <v>74</v>
      </c>
      <c r="U805" s="2" t="s">
        <v>77</v>
      </c>
      <c r="V805" s="2" t="s">
        <v>1447</v>
      </c>
      <c r="W805" s="2" t="s">
        <v>79</v>
      </c>
      <c r="X805" s="2" t="s">
        <v>300</v>
      </c>
      <c r="Y805" s="2" t="s">
        <v>119</v>
      </c>
      <c r="Z805" s="2" t="s">
        <v>81</v>
      </c>
      <c r="AA805" s="2" t="s">
        <v>1521</v>
      </c>
      <c r="AB805" s="2" t="s">
        <v>83</v>
      </c>
      <c r="AC805" s="2" t="s">
        <v>168</v>
      </c>
      <c r="AD805" s="2" t="s">
        <v>3691</v>
      </c>
      <c r="AE805" s="2" t="str">
        <f>+VLOOKUP(H805,'Mapeo Ramos'!A:C,3,0)</f>
        <v>Autos Flotas</v>
      </c>
      <c r="AF805" t="str">
        <f>+VLOOKUP(AE805,'Mapeo Ramos'!C:D,2,0)</f>
        <v>Flotas</v>
      </c>
      <c r="AG805" t="str">
        <f>+VLOOKUP(X805,'Mapeo Ramos'!I:J,2,0)</f>
        <v>ALLIANZ</v>
      </c>
      <c r="AH805">
        <f t="shared" si="12"/>
        <v>1</v>
      </c>
    </row>
    <row r="806" spans="1:34" ht="12.75" customHeight="1">
      <c r="A806" s="2" t="s">
        <v>3692</v>
      </c>
      <c r="B806" s="2" t="s">
        <v>3693</v>
      </c>
      <c r="C806" s="2" t="s">
        <v>3694</v>
      </c>
      <c r="D806" s="2" t="s">
        <v>75</v>
      </c>
      <c r="E806" s="3">
        <v>46023</v>
      </c>
      <c r="F806" s="3">
        <v>46023</v>
      </c>
      <c r="G806" s="2" t="s">
        <v>2356</v>
      </c>
      <c r="H806" s="2" t="s">
        <v>299</v>
      </c>
      <c r="I806" s="2" t="s">
        <v>261</v>
      </c>
      <c r="J806" s="4">
        <v>785.11</v>
      </c>
      <c r="K806" t="s">
        <v>74</v>
      </c>
      <c r="L806" s="4">
        <v>94.21</v>
      </c>
      <c r="M806" t="s">
        <v>74</v>
      </c>
      <c r="N806" s="4">
        <v>94.21</v>
      </c>
      <c r="O806" t="s">
        <v>74</v>
      </c>
      <c r="P806" s="4">
        <v>0</v>
      </c>
      <c r="Q806" t="s">
        <v>74</v>
      </c>
      <c r="R806" s="2" t="s">
        <v>75</v>
      </c>
      <c r="S806" s="4" t="s">
        <v>76</v>
      </c>
      <c r="T806" t="s">
        <v>74</v>
      </c>
      <c r="U806" s="2" t="s">
        <v>77</v>
      </c>
      <c r="V806" s="2" t="s">
        <v>1447</v>
      </c>
      <c r="W806" s="2" t="s">
        <v>79</v>
      </c>
      <c r="X806" s="2" t="s">
        <v>300</v>
      </c>
      <c r="Y806" s="2" t="s">
        <v>119</v>
      </c>
      <c r="Z806" s="2" t="s">
        <v>81</v>
      </c>
      <c r="AA806" s="2" t="s">
        <v>2357</v>
      </c>
      <c r="AB806" s="2" t="s">
        <v>2358</v>
      </c>
      <c r="AC806" s="2" t="s">
        <v>59</v>
      </c>
      <c r="AD806" s="2" t="s">
        <v>2359</v>
      </c>
      <c r="AE806" s="2" t="str">
        <f>+VLOOKUP(H806,'Mapeo Ramos'!A:C,3,0)</f>
        <v>Autos Flotas</v>
      </c>
      <c r="AF806" t="str">
        <f>+VLOOKUP(AE806,'Mapeo Ramos'!C:D,2,0)</f>
        <v>Flotas</v>
      </c>
      <c r="AG806" t="str">
        <f>+VLOOKUP(X806,'Mapeo Ramos'!I:J,2,0)</f>
        <v>ALLIANZ</v>
      </c>
      <c r="AH806">
        <f t="shared" si="12"/>
        <v>1</v>
      </c>
    </row>
    <row r="807" spans="1:34" ht="12.75" customHeight="1">
      <c r="A807" s="2" t="s">
        <v>3695</v>
      </c>
      <c r="B807" s="2" t="s">
        <v>3696</v>
      </c>
      <c r="C807" s="2" t="s">
        <v>3697</v>
      </c>
      <c r="D807" s="2" t="s">
        <v>75</v>
      </c>
      <c r="E807" s="3">
        <v>46023</v>
      </c>
      <c r="F807" s="3">
        <v>46023</v>
      </c>
      <c r="G807" s="2" t="s">
        <v>3698</v>
      </c>
      <c r="H807" s="2" t="s">
        <v>299</v>
      </c>
      <c r="I807" s="2" t="s">
        <v>261</v>
      </c>
      <c r="J807" s="4">
        <v>675.21</v>
      </c>
      <c r="K807" t="s">
        <v>74</v>
      </c>
      <c r="L807" s="4">
        <v>81.03</v>
      </c>
      <c r="M807" t="s">
        <v>74</v>
      </c>
      <c r="N807" s="4">
        <v>81.03</v>
      </c>
      <c r="O807" t="s">
        <v>74</v>
      </c>
      <c r="P807" s="4">
        <v>0</v>
      </c>
      <c r="Q807" t="s">
        <v>74</v>
      </c>
      <c r="R807" s="2" t="s">
        <v>75</v>
      </c>
      <c r="S807" s="4" t="s">
        <v>76</v>
      </c>
      <c r="T807" t="s">
        <v>74</v>
      </c>
      <c r="U807" s="2" t="s">
        <v>77</v>
      </c>
      <c r="V807" s="2" t="s">
        <v>1447</v>
      </c>
      <c r="W807" s="2" t="s">
        <v>79</v>
      </c>
      <c r="X807" s="2" t="s">
        <v>300</v>
      </c>
      <c r="Y807" s="2" t="s">
        <v>119</v>
      </c>
      <c r="Z807" s="2" t="s">
        <v>81</v>
      </c>
      <c r="AA807" s="2" t="s">
        <v>236</v>
      </c>
      <c r="AB807" s="2" t="s">
        <v>83</v>
      </c>
      <c r="AC807" s="2" t="s">
        <v>168</v>
      </c>
      <c r="AD807" s="2" t="s">
        <v>3699</v>
      </c>
      <c r="AE807" s="2" t="str">
        <f>+VLOOKUP(H807,'Mapeo Ramos'!A:C,3,0)</f>
        <v>Autos Flotas</v>
      </c>
      <c r="AF807" t="str">
        <f>+VLOOKUP(AE807,'Mapeo Ramos'!C:D,2,0)</f>
        <v>Flotas</v>
      </c>
      <c r="AG807" t="str">
        <f>+VLOOKUP(X807,'Mapeo Ramos'!I:J,2,0)</f>
        <v>ALLIANZ</v>
      </c>
      <c r="AH807">
        <f t="shared" si="12"/>
        <v>1</v>
      </c>
    </row>
    <row r="808" spans="1:34" ht="12.75" customHeight="1">
      <c r="A808" s="2" t="s">
        <v>3700</v>
      </c>
      <c r="B808" s="2" t="s">
        <v>3701</v>
      </c>
      <c r="C808" s="2" t="s">
        <v>3702</v>
      </c>
      <c r="D808" s="2" t="s">
        <v>75</v>
      </c>
      <c r="E808" s="3">
        <v>46023</v>
      </c>
      <c r="F808" s="3">
        <v>46023</v>
      </c>
      <c r="G808" s="2" t="s">
        <v>3703</v>
      </c>
      <c r="H808" s="2" t="s">
        <v>3576</v>
      </c>
      <c r="I808" s="2" t="s">
        <v>261</v>
      </c>
      <c r="J808" s="4">
        <v>117.72</v>
      </c>
      <c r="K808" t="s">
        <v>74</v>
      </c>
      <c r="L808" s="4">
        <v>14.13</v>
      </c>
      <c r="M808" t="s">
        <v>74</v>
      </c>
      <c r="N808" s="4">
        <v>14.13</v>
      </c>
      <c r="O808" t="s">
        <v>74</v>
      </c>
      <c r="P808" s="4">
        <v>0</v>
      </c>
      <c r="Q808" t="s">
        <v>74</v>
      </c>
      <c r="R808" s="2" t="s">
        <v>75</v>
      </c>
      <c r="S808" s="4" t="s">
        <v>76</v>
      </c>
      <c r="T808" t="s">
        <v>74</v>
      </c>
      <c r="U808" s="2" t="s">
        <v>77</v>
      </c>
      <c r="V808" s="2" t="s">
        <v>1447</v>
      </c>
      <c r="W808" s="2" t="s">
        <v>79</v>
      </c>
      <c r="X808" s="2" t="s">
        <v>300</v>
      </c>
      <c r="Y808" s="2" t="s">
        <v>119</v>
      </c>
      <c r="Z808" s="2" t="s">
        <v>81</v>
      </c>
      <c r="AA808" s="2" t="s">
        <v>198</v>
      </c>
      <c r="AB808" s="2" t="s">
        <v>199</v>
      </c>
      <c r="AC808" s="2" t="s">
        <v>168</v>
      </c>
      <c r="AD808" s="2" t="s">
        <v>3704</v>
      </c>
      <c r="AE808" s="2" t="str">
        <f>+VLOOKUP(H808,'Mapeo Ramos'!A:C,3,0)</f>
        <v>Autos Flotas</v>
      </c>
      <c r="AF808" t="str">
        <f>+VLOOKUP(AE808,'Mapeo Ramos'!C:D,2,0)</f>
        <v>Flotas</v>
      </c>
      <c r="AG808" t="str">
        <f>+VLOOKUP(X808,'Mapeo Ramos'!I:J,2,0)</f>
        <v>ALLIANZ</v>
      </c>
      <c r="AH808">
        <f t="shared" si="12"/>
        <v>1</v>
      </c>
    </row>
    <row r="809" spans="1:34" ht="12.75" customHeight="1">
      <c r="A809" s="2" t="s">
        <v>3705</v>
      </c>
      <c r="B809" s="2" t="s">
        <v>3706</v>
      </c>
      <c r="C809" s="2" t="s">
        <v>3707</v>
      </c>
      <c r="D809" s="2" t="s">
        <v>75</v>
      </c>
      <c r="E809" s="3">
        <v>46023</v>
      </c>
      <c r="F809" s="3">
        <v>46023</v>
      </c>
      <c r="G809" s="2" t="s">
        <v>2759</v>
      </c>
      <c r="H809" s="2" t="s">
        <v>3576</v>
      </c>
      <c r="I809" s="2" t="s">
        <v>261</v>
      </c>
      <c r="J809" s="4">
        <v>147.96</v>
      </c>
      <c r="K809" t="s">
        <v>74</v>
      </c>
      <c r="L809" s="4">
        <v>17.760000000000002</v>
      </c>
      <c r="M809" t="s">
        <v>74</v>
      </c>
      <c r="N809" s="4">
        <v>17.760000000000002</v>
      </c>
      <c r="O809" t="s">
        <v>74</v>
      </c>
      <c r="P809" s="4">
        <v>0</v>
      </c>
      <c r="Q809" t="s">
        <v>74</v>
      </c>
      <c r="R809" s="2" t="s">
        <v>75</v>
      </c>
      <c r="S809" s="4" t="s">
        <v>76</v>
      </c>
      <c r="T809" t="s">
        <v>74</v>
      </c>
      <c r="U809" s="2" t="s">
        <v>77</v>
      </c>
      <c r="V809" s="2" t="s">
        <v>1447</v>
      </c>
      <c r="W809" s="2" t="s">
        <v>79</v>
      </c>
      <c r="X809" s="2" t="s">
        <v>300</v>
      </c>
      <c r="Y809" s="2" t="s">
        <v>119</v>
      </c>
      <c r="Z809" s="2" t="s">
        <v>81</v>
      </c>
      <c r="AA809" s="2" t="s">
        <v>2760</v>
      </c>
      <c r="AB809" s="2" t="s">
        <v>2761</v>
      </c>
      <c r="AC809" s="2" t="s">
        <v>168</v>
      </c>
      <c r="AD809" s="2" t="s">
        <v>2762</v>
      </c>
      <c r="AE809" s="2" t="str">
        <f>+VLOOKUP(H809,'Mapeo Ramos'!A:C,3,0)</f>
        <v>Autos Flotas</v>
      </c>
      <c r="AF809" t="str">
        <f>+VLOOKUP(AE809,'Mapeo Ramos'!C:D,2,0)</f>
        <v>Flotas</v>
      </c>
      <c r="AG809" t="str">
        <f>+VLOOKUP(X809,'Mapeo Ramos'!I:J,2,0)</f>
        <v>ALLIANZ</v>
      </c>
      <c r="AH809">
        <f t="shared" si="12"/>
        <v>1</v>
      </c>
    </row>
    <row r="810" spans="1:34" ht="12.75" customHeight="1">
      <c r="A810" s="2" t="s">
        <v>3708</v>
      </c>
      <c r="B810" s="2" t="s">
        <v>3709</v>
      </c>
      <c r="C810" s="2" t="s">
        <v>3710</v>
      </c>
      <c r="D810" s="2" t="s">
        <v>75</v>
      </c>
      <c r="E810" s="3">
        <v>46023</v>
      </c>
      <c r="F810" s="3">
        <v>46023</v>
      </c>
      <c r="G810" s="2" t="s">
        <v>3711</v>
      </c>
      <c r="H810" s="2" t="s">
        <v>299</v>
      </c>
      <c r="I810" s="2" t="s">
        <v>261</v>
      </c>
      <c r="J810" s="4">
        <v>463.49</v>
      </c>
      <c r="K810" t="s">
        <v>74</v>
      </c>
      <c r="L810" s="4">
        <v>55.62</v>
      </c>
      <c r="M810" t="s">
        <v>74</v>
      </c>
      <c r="N810" s="4">
        <v>55.62</v>
      </c>
      <c r="O810" t="s">
        <v>74</v>
      </c>
      <c r="P810" s="4">
        <v>0</v>
      </c>
      <c r="Q810" t="s">
        <v>74</v>
      </c>
      <c r="R810" s="2" t="s">
        <v>75</v>
      </c>
      <c r="S810" s="4" t="s">
        <v>76</v>
      </c>
      <c r="T810" t="s">
        <v>74</v>
      </c>
      <c r="U810" s="2" t="s">
        <v>77</v>
      </c>
      <c r="V810" s="2" t="s">
        <v>1447</v>
      </c>
      <c r="W810" s="2" t="s">
        <v>79</v>
      </c>
      <c r="X810" s="2" t="s">
        <v>300</v>
      </c>
      <c r="Y810" s="2" t="s">
        <v>119</v>
      </c>
      <c r="Z810" s="2" t="s">
        <v>81</v>
      </c>
      <c r="AA810" s="2" t="s">
        <v>3712</v>
      </c>
      <c r="AB810" s="2" t="s">
        <v>3713</v>
      </c>
      <c r="AC810" s="2" t="s">
        <v>168</v>
      </c>
      <c r="AD810" s="2" t="s">
        <v>3714</v>
      </c>
      <c r="AE810" s="2" t="str">
        <f>+VLOOKUP(H810,'Mapeo Ramos'!A:C,3,0)</f>
        <v>Autos Flotas</v>
      </c>
      <c r="AF810" t="str">
        <f>+VLOOKUP(AE810,'Mapeo Ramos'!C:D,2,0)</f>
        <v>Flotas</v>
      </c>
      <c r="AG810" t="str">
        <f>+VLOOKUP(X810,'Mapeo Ramos'!I:J,2,0)</f>
        <v>ALLIANZ</v>
      </c>
      <c r="AH810">
        <f t="shared" si="12"/>
        <v>1</v>
      </c>
    </row>
    <row r="811" spans="1:34" ht="12.75" customHeight="1">
      <c r="A811" s="2" t="s">
        <v>3715</v>
      </c>
      <c r="B811" s="2" t="s">
        <v>3716</v>
      </c>
      <c r="C811" s="2" t="s">
        <v>3717</v>
      </c>
      <c r="D811" s="2" t="s">
        <v>75</v>
      </c>
      <c r="E811" s="3">
        <v>46023</v>
      </c>
      <c r="F811" s="3">
        <v>46023</v>
      </c>
      <c r="G811" s="2" t="s">
        <v>3718</v>
      </c>
      <c r="H811" s="2" t="s">
        <v>299</v>
      </c>
      <c r="I811" s="2" t="s">
        <v>261</v>
      </c>
      <c r="J811" s="4">
        <v>330.43</v>
      </c>
      <c r="K811" t="s">
        <v>74</v>
      </c>
      <c r="L811" s="4">
        <v>39.65</v>
      </c>
      <c r="M811" t="s">
        <v>74</v>
      </c>
      <c r="N811" s="4">
        <v>39.65</v>
      </c>
      <c r="O811" t="s">
        <v>74</v>
      </c>
      <c r="P811" s="4">
        <v>0</v>
      </c>
      <c r="Q811" t="s">
        <v>74</v>
      </c>
      <c r="R811" s="2" t="s">
        <v>75</v>
      </c>
      <c r="S811" s="4" t="s">
        <v>76</v>
      </c>
      <c r="T811" t="s">
        <v>74</v>
      </c>
      <c r="U811" s="2" t="s">
        <v>77</v>
      </c>
      <c r="V811" s="2" t="s">
        <v>1447</v>
      </c>
      <c r="W811" s="2" t="s">
        <v>79</v>
      </c>
      <c r="X811" s="2" t="s">
        <v>300</v>
      </c>
      <c r="Y811" s="2" t="s">
        <v>119</v>
      </c>
      <c r="Z811" s="2" t="s">
        <v>81</v>
      </c>
      <c r="AA811" s="2" t="s">
        <v>3719</v>
      </c>
      <c r="AB811" s="2" t="s">
        <v>3720</v>
      </c>
      <c r="AC811" s="2" t="s">
        <v>168</v>
      </c>
      <c r="AD811" s="2" t="s">
        <v>3721</v>
      </c>
      <c r="AE811" s="2" t="str">
        <f>+VLOOKUP(H811,'Mapeo Ramos'!A:C,3,0)</f>
        <v>Autos Flotas</v>
      </c>
      <c r="AF811" t="str">
        <f>+VLOOKUP(AE811,'Mapeo Ramos'!C:D,2,0)</f>
        <v>Flotas</v>
      </c>
      <c r="AG811" t="str">
        <f>+VLOOKUP(X811,'Mapeo Ramos'!I:J,2,0)</f>
        <v>ALLIANZ</v>
      </c>
      <c r="AH811">
        <f t="shared" si="12"/>
        <v>1</v>
      </c>
    </row>
    <row r="812" spans="1:34" ht="12.75" customHeight="1">
      <c r="A812" s="2" t="s">
        <v>3722</v>
      </c>
      <c r="B812" s="2" t="s">
        <v>3723</v>
      </c>
      <c r="C812" s="2" t="s">
        <v>3724</v>
      </c>
      <c r="D812" s="2" t="s">
        <v>75</v>
      </c>
      <c r="E812" s="3">
        <v>46023</v>
      </c>
      <c r="F812" s="3">
        <v>46023</v>
      </c>
      <c r="G812" s="2" t="s">
        <v>1452</v>
      </c>
      <c r="H812" s="2" t="s">
        <v>299</v>
      </c>
      <c r="I812" s="2" t="s">
        <v>261</v>
      </c>
      <c r="J812" s="4">
        <v>266.33</v>
      </c>
      <c r="K812" t="s">
        <v>74</v>
      </c>
      <c r="L812" s="4">
        <v>31.96</v>
      </c>
      <c r="M812" t="s">
        <v>74</v>
      </c>
      <c r="N812" s="4">
        <v>31.96</v>
      </c>
      <c r="O812" t="s">
        <v>74</v>
      </c>
      <c r="P812" s="4">
        <v>0</v>
      </c>
      <c r="Q812" t="s">
        <v>74</v>
      </c>
      <c r="R812" s="2" t="s">
        <v>75</v>
      </c>
      <c r="S812" s="4" t="s">
        <v>76</v>
      </c>
      <c r="T812" t="s">
        <v>74</v>
      </c>
      <c r="U812" s="2" t="s">
        <v>77</v>
      </c>
      <c r="V812" s="2" t="s">
        <v>1447</v>
      </c>
      <c r="W812" s="2" t="s">
        <v>79</v>
      </c>
      <c r="X812" s="2" t="s">
        <v>300</v>
      </c>
      <c r="Y812" s="2" t="s">
        <v>119</v>
      </c>
      <c r="Z812" s="2" t="s">
        <v>81</v>
      </c>
      <c r="AA812" s="2" t="s">
        <v>851</v>
      </c>
      <c r="AB812" s="2" t="s">
        <v>852</v>
      </c>
      <c r="AC812" s="2" t="s">
        <v>168</v>
      </c>
      <c r="AD812" s="2" t="s">
        <v>1455</v>
      </c>
      <c r="AE812" s="2" t="str">
        <f>+VLOOKUP(H812,'Mapeo Ramos'!A:C,3,0)</f>
        <v>Autos Flotas</v>
      </c>
      <c r="AF812" t="str">
        <f>+VLOOKUP(AE812,'Mapeo Ramos'!C:D,2,0)</f>
        <v>Flotas</v>
      </c>
      <c r="AG812" t="str">
        <f>+VLOOKUP(X812,'Mapeo Ramos'!I:J,2,0)</f>
        <v>ALLIANZ</v>
      </c>
      <c r="AH812">
        <f t="shared" si="12"/>
        <v>1</v>
      </c>
    </row>
    <row r="813" spans="1:34" ht="12.75" customHeight="1">
      <c r="A813" s="2" t="s">
        <v>3725</v>
      </c>
      <c r="B813" s="2" t="s">
        <v>3726</v>
      </c>
      <c r="C813" s="2" t="s">
        <v>3727</v>
      </c>
      <c r="D813" s="2" t="s">
        <v>75</v>
      </c>
      <c r="E813" s="3">
        <v>46023</v>
      </c>
      <c r="F813" s="3">
        <v>46023</v>
      </c>
      <c r="G813" s="2" t="s">
        <v>3728</v>
      </c>
      <c r="H813" s="2" t="s">
        <v>299</v>
      </c>
      <c r="I813" s="2" t="s">
        <v>261</v>
      </c>
      <c r="J813" s="4">
        <v>293.75</v>
      </c>
      <c r="K813" t="s">
        <v>74</v>
      </c>
      <c r="L813" s="4">
        <v>35.25</v>
      </c>
      <c r="M813" t="s">
        <v>74</v>
      </c>
      <c r="N813" s="4">
        <v>35.25</v>
      </c>
      <c r="O813" t="s">
        <v>74</v>
      </c>
      <c r="P813" s="4">
        <v>0</v>
      </c>
      <c r="Q813" t="s">
        <v>74</v>
      </c>
      <c r="R813" s="2" t="s">
        <v>75</v>
      </c>
      <c r="S813" s="4" t="s">
        <v>76</v>
      </c>
      <c r="T813" t="s">
        <v>74</v>
      </c>
      <c r="U813" s="2" t="s">
        <v>77</v>
      </c>
      <c r="V813" s="2" t="s">
        <v>1447</v>
      </c>
      <c r="W813" s="2" t="s">
        <v>79</v>
      </c>
      <c r="X813" s="2" t="s">
        <v>300</v>
      </c>
      <c r="Y813" s="2" t="s">
        <v>119</v>
      </c>
      <c r="Z813" s="2" t="s">
        <v>81</v>
      </c>
      <c r="AA813" s="2" t="s">
        <v>579</v>
      </c>
      <c r="AB813" s="2" t="s">
        <v>3729</v>
      </c>
      <c r="AC813" s="2" t="s">
        <v>168</v>
      </c>
      <c r="AD813" s="2" t="s">
        <v>3730</v>
      </c>
      <c r="AE813" s="2" t="str">
        <f>+VLOOKUP(H813,'Mapeo Ramos'!A:C,3,0)</f>
        <v>Autos Flotas</v>
      </c>
      <c r="AF813" t="str">
        <f>+VLOOKUP(AE813,'Mapeo Ramos'!C:D,2,0)</f>
        <v>Flotas</v>
      </c>
      <c r="AG813" t="str">
        <f>+VLOOKUP(X813,'Mapeo Ramos'!I:J,2,0)</f>
        <v>ALLIANZ</v>
      </c>
      <c r="AH813">
        <f t="shared" si="12"/>
        <v>1</v>
      </c>
    </row>
    <row r="814" spans="1:34" ht="12.75" customHeight="1">
      <c r="A814" s="2" t="s">
        <v>3731</v>
      </c>
      <c r="B814" s="2" t="s">
        <v>3732</v>
      </c>
      <c r="C814" s="2" t="s">
        <v>3733</v>
      </c>
      <c r="D814" s="2" t="s">
        <v>75</v>
      </c>
      <c r="E814" s="3">
        <v>46023</v>
      </c>
      <c r="F814" s="3">
        <v>46023</v>
      </c>
      <c r="G814" s="2" t="s">
        <v>3659</v>
      </c>
      <c r="H814" s="2" t="s">
        <v>299</v>
      </c>
      <c r="I814" s="2" t="s">
        <v>261</v>
      </c>
      <c r="J814" s="4">
        <v>1594.29</v>
      </c>
      <c r="K814" t="s">
        <v>74</v>
      </c>
      <c r="L814" s="4">
        <v>191.31</v>
      </c>
      <c r="M814" t="s">
        <v>74</v>
      </c>
      <c r="N814" s="4">
        <v>191.31</v>
      </c>
      <c r="O814" t="s">
        <v>74</v>
      </c>
      <c r="P814" s="4">
        <v>0</v>
      </c>
      <c r="Q814" t="s">
        <v>74</v>
      </c>
      <c r="R814" s="2" t="s">
        <v>75</v>
      </c>
      <c r="S814" s="4" t="s">
        <v>76</v>
      </c>
      <c r="T814" t="s">
        <v>74</v>
      </c>
      <c r="U814" s="2" t="s">
        <v>77</v>
      </c>
      <c r="V814" s="2" t="s">
        <v>1447</v>
      </c>
      <c r="W814" s="2" t="s">
        <v>79</v>
      </c>
      <c r="X814" s="2" t="s">
        <v>300</v>
      </c>
      <c r="Y814" s="2" t="s">
        <v>119</v>
      </c>
      <c r="Z814" s="2" t="s">
        <v>81</v>
      </c>
      <c r="AA814" s="2" t="s">
        <v>905</v>
      </c>
      <c r="AB814" s="2" t="s">
        <v>83</v>
      </c>
      <c r="AC814" s="2" t="s">
        <v>168</v>
      </c>
      <c r="AD814" s="2" t="s">
        <v>3660</v>
      </c>
      <c r="AE814" s="2" t="str">
        <f>+VLOOKUP(H814,'Mapeo Ramos'!A:C,3,0)</f>
        <v>Autos Flotas</v>
      </c>
      <c r="AF814" t="str">
        <f>+VLOOKUP(AE814,'Mapeo Ramos'!C:D,2,0)</f>
        <v>Flotas</v>
      </c>
      <c r="AG814" t="str">
        <f>+VLOOKUP(X814,'Mapeo Ramos'!I:J,2,0)</f>
        <v>ALLIANZ</v>
      </c>
      <c r="AH814">
        <f t="shared" si="12"/>
        <v>1</v>
      </c>
    </row>
    <row r="815" spans="1:34" ht="12.75" customHeight="1">
      <c r="A815" s="2" t="s">
        <v>3734</v>
      </c>
      <c r="B815" s="2" t="s">
        <v>3735</v>
      </c>
      <c r="C815" s="2" t="s">
        <v>3736</v>
      </c>
      <c r="D815" s="2" t="s">
        <v>75</v>
      </c>
      <c r="E815" s="3">
        <v>46023</v>
      </c>
      <c r="F815" s="3">
        <v>46023</v>
      </c>
      <c r="G815" s="2" t="s">
        <v>3737</v>
      </c>
      <c r="H815" s="2" t="s">
        <v>3576</v>
      </c>
      <c r="I815" s="2" t="s">
        <v>261</v>
      </c>
      <c r="J815" s="4">
        <v>149.80000000000001</v>
      </c>
      <c r="K815" t="s">
        <v>74</v>
      </c>
      <c r="L815" s="4">
        <v>17.98</v>
      </c>
      <c r="M815" t="s">
        <v>74</v>
      </c>
      <c r="N815" s="4">
        <v>17.98</v>
      </c>
      <c r="O815" t="s">
        <v>74</v>
      </c>
      <c r="P815" s="4">
        <v>0</v>
      </c>
      <c r="Q815" t="s">
        <v>74</v>
      </c>
      <c r="R815" s="2" t="s">
        <v>75</v>
      </c>
      <c r="S815" s="4" t="s">
        <v>76</v>
      </c>
      <c r="T815" t="s">
        <v>74</v>
      </c>
      <c r="U815" s="2" t="s">
        <v>77</v>
      </c>
      <c r="V815" s="2" t="s">
        <v>1447</v>
      </c>
      <c r="W815" s="2" t="s">
        <v>79</v>
      </c>
      <c r="X815" s="2" t="s">
        <v>300</v>
      </c>
      <c r="Y815" s="2" t="s">
        <v>119</v>
      </c>
      <c r="Z815" s="2" t="s">
        <v>81</v>
      </c>
      <c r="AA815" s="2" t="s">
        <v>568</v>
      </c>
      <c r="AB815" s="2" t="s">
        <v>83</v>
      </c>
      <c r="AC815" s="2" t="s">
        <v>168</v>
      </c>
      <c r="AD815" s="2" t="s">
        <v>3738</v>
      </c>
      <c r="AE815" s="2" t="str">
        <f>+VLOOKUP(H815,'Mapeo Ramos'!A:C,3,0)</f>
        <v>Autos Flotas</v>
      </c>
      <c r="AF815" t="str">
        <f>+VLOOKUP(AE815,'Mapeo Ramos'!C:D,2,0)</f>
        <v>Flotas</v>
      </c>
      <c r="AG815" t="str">
        <f>+VLOOKUP(X815,'Mapeo Ramos'!I:J,2,0)</f>
        <v>ALLIANZ</v>
      </c>
      <c r="AH815">
        <f t="shared" si="12"/>
        <v>1</v>
      </c>
    </row>
    <row r="816" spans="1:34" ht="12.75" customHeight="1">
      <c r="A816" s="2" t="s">
        <v>3739</v>
      </c>
      <c r="B816" s="2" t="s">
        <v>3740</v>
      </c>
      <c r="C816" s="2" t="s">
        <v>3741</v>
      </c>
      <c r="D816" s="2" t="s">
        <v>75</v>
      </c>
      <c r="E816" s="3">
        <v>46023</v>
      </c>
      <c r="F816" s="3">
        <v>46023</v>
      </c>
      <c r="G816" s="2" t="s">
        <v>578</v>
      </c>
      <c r="H816" s="2" t="s">
        <v>299</v>
      </c>
      <c r="I816" s="2" t="s">
        <v>261</v>
      </c>
      <c r="J816" s="4">
        <v>344.81</v>
      </c>
      <c r="K816" t="s">
        <v>74</v>
      </c>
      <c r="L816" s="4">
        <v>41.38</v>
      </c>
      <c r="M816" t="s">
        <v>74</v>
      </c>
      <c r="N816" s="4">
        <v>41.38</v>
      </c>
      <c r="O816" t="s">
        <v>74</v>
      </c>
      <c r="P816" s="4">
        <v>0</v>
      </c>
      <c r="Q816" t="s">
        <v>74</v>
      </c>
      <c r="R816" s="2" t="s">
        <v>75</v>
      </c>
      <c r="S816" s="4" t="s">
        <v>76</v>
      </c>
      <c r="T816" t="s">
        <v>74</v>
      </c>
      <c r="U816" s="2" t="s">
        <v>77</v>
      </c>
      <c r="V816" s="2" t="s">
        <v>1575</v>
      </c>
      <c r="W816" s="2" t="s">
        <v>79</v>
      </c>
      <c r="X816" s="2" t="s">
        <v>300</v>
      </c>
      <c r="Y816" s="2" t="s">
        <v>119</v>
      </c>
      <c r="Z816" s="2" t="s">
        <v>81</v>
      </c>
      <c r="AA816" s="2" t="s">
        <v>579</v>
      </c>
      <c r="AB816" s="2" t="s">
        <v>580</v>
      </c>
      <c r="AC816" s="2" t="s">
        <v>168</v>
      </c>
      <c r="AD816" s="2" t="s">
        <v>581</v>
      </c>
      <c r="AE816" s="2" t="str">
        <f>+VLOOKUP(H816,'Mapeo Ramos'!A:C,3,0)</f>
        <v>Autos Flotas</v>
      </c>
      <c r="AF816" t="str">
        <f>+VLOOKUP(AE816,'Mapeo Ramos'!C:D,2,0)</f>
        <v>Flotas</v>
      </c>
      <c r="AG816" t="str">
        <f>+VLOOKUP(X816,'Mapeo Ramos'!I:J,2,0)</f>
        <v>ALLIANZ</v>
      </c>
      <c r="AH816">
        <f t="shared" si="12"/>
        <v>1</v>
      </c>
    </row>
    <row r="817" spans="1:34" ht="12.75" customHeight="1">
      <c r="A817" s="2" t="s">
        <v>3742</v>
      </c>
      <c r="B817" s="2" t="s">
        <v>3743</v>
      </c>
      <c r="C817" s="2" t="s">
        <v>3744</v>
      </c>
      <c r="D817" s="2" t="s">
        <v>75</v>
      </c>
      <c r="E817" s="3">
        <v>46023</v>
      </c>
      <c r="F817" s="3">
        <v>46023</v>
      </c>
      <c r="G817" s="2" t="s">
        <v>3745</v>
      </c>
      <c r="H817" s="2" t="s">
        <v>299</v>
      </c>
      <c r="I817" s="2" t="s">
        <v>261</v>
      </c>
      <c r="J817" s="4">
        <v>189.63</v>
      </c>
      <c r="K817" t="s">
        <v>74</v>
      </c>
      <c r="L817" s="4">
        <v>22.76</v>
      </c>
      <c r="M817" t="s">
        <v>74</v>
      </c>
      <c r="N817" s="4">
        <v>22.76</v>
      </c>
      <c r="O817" t="s">
        <v>74</v>
      </c>
      <c r="P817" s="4">
        <v>0</v>
      </c>
      <c r="Q817" t="s">
        <v>74</v>
      </c>
      <c r="R817" s="2" t="s">
        <v>75</v>
      </c>
      <c r="S817" s="4" t="s">
        <v>76</v>
      </c>
      <c r="T817" t="s">
        <v>74</v>
      </c>
      <c r="U817" s="2" t="s">
        <v>77</v>
      </c>
      <c r="V817" s="2" t="s">
        <v>1447</v>
      </c>
      <c r="W817" s="2" t="s">
        <v>79</v>
      </c>
      <c r="X817" s="2" t="s">
        <v>300</v>
      </c>
      <c r="Y817" s="2" t="s">
        <v>119</v>
      </c>
      <c r="Z817" s="2" t="s">
        <v>81</v>
      </c>
      <c r="AA817" s="2" t="s">
        <v>535</v>
      </c>
      <c r="AB817" s="2" t="s">
        <v>536</v>
      </c>
      <c r="AC817" s="2" t="s">
        <v>168</v>
      </c>
      <c r="AD817" s="2" t="s">
        <v>3746</v>
      </c>
      <c r="AE817" s="2" t="str">
        <f>+VLOOKUP(H817,'Mapeo Ramos'!A:C,3,0)</f>
        <v>Autos Flotas</v>
      </c>
      <c r="AF817" t="str">
        <f>+VLOOKUP(AE817,'Mapeo Ramos'!C:D,2,0)</f>
        <v>Flotas</v>
      </c>
      <c r="AG817" t="str">
        <f>+VLOOKUP(X817,'Mapeo Ramos'!I:J,2,0)</f>
        <v>ALLIANZ</v>
      </c>
      <c r="AH817">
        <f t="shared" si="12"/>
        <v>1</v>
      </c>
    </row>
    <row r="818" spans="1:34" ht="12.75" customHeight="1">
      <c r="A818" s="2" t="s">
        <v>3747</v>
      </c>
      <c r="B818" s="2" t="s">
        <v>3748</v>
      </c>
      <c r="C818" s="2" t="s">
        <v>3749</v>
      </c>
      <c r="D818" s="2" t="s">
        <v>75</v>
      </c>
      <c r="E818" s="3">
        <v>46023</v>
      </c>
      <c r="F818" s="3">
        <v>46023</v>
      </c>
      <c r="G818" s="2" t="s">
        <v>3750</v>
      </c>
      <c r="H818" s="2" t="s">
        <v>3576</v>
      </c>
      <c r="I818" s="2" t="s">
        <v>261</v>
      </c>
      <c r="J818" s="4">
        <v>190.26</v>
      </c>
      <c r="K818" t="s">
        <v>74</v>
      </c>
      <c r="L818" s="4">
        <v>22.83</v>
      </c>
      <c r="M818" t="s">
        <v>74</v>
      </c>
      <c r="N818" s="4">
        <v>22.83</v>
      </c>
      <c r="O818" t="s">
        <v>74</v>
      </c>
      <c r="P818" s="4">
        <v>0</v>
      </c>
      <c r="Q818" t="s">
        <v>74</v>
      </c>
      <c r="R818" s="2" t="s">
        <v>75</v>
      </c>
      <c r="S818" s="4" t="s">
        <v>76</v>
      </c>
      <c r="T818" t="s">
        <v>74</v>
      </c>
      <c r="U818" s="2" t="s">
        <v>77</v>
      </c>
      <c r="V818" s="2" t="s">
        <v>1575</v>
      </c>
      <c r="W818" s="2" t="s">
        <v>79</v>
      </c>
      <c r="X818" s="2" t="s">
        <v>300</v>
      </c>
      <c r="Y818" s="2" t="s">
        <v>119</v>
      </c>
      <c r="Z818" s="2" t="s">
        <v>81</v>
      </c>
      <c r="AA818" s="2" t="s">
        <v>406</v>
      </c>
      <c r="AB818" s="2" t="s">
        <v>3751</v>
      </c>
      <c r="AC818" s="2" t="s">
        <v>168</v>
      </c>
      <c r="AD818" s="2" t="s">
        <v>3752</v>
      </c>
      <c r="AE818" s="2" t="str">
        <f>+VLOOKUP(H818,'Mapeo Ramos'!A:C,3,0)</f>
        <v>Autos Flotas</v>
      </c>
      <c r="AF818" t="str">
        <f>+VLOOKUP(AE818,'Mapeo Ramos'!C:D,2,0)</f>
        <v>Flotas</v>
      </c>
      <c r="AG818" t="str">
        <f>+VLOOKUP(X818,'Mapeo Ramos'!I:J,2,0)</f>
        <v>ALLIANZ</v>
      </c>
      <c r="AH818">
        <f t="shared" si="12"/>
        <v>1</v>
      </c>
    </row>
    <row r="819" spans="1:34" ht="12.75" customHeight="1">
      <c r="A819" s="2" t="s">
        <v>3753</v>
      </c>
      <c r="B819" s="2" t="s">
        <v>3754</v>
      </c>
      <c r="C819" s="2" t="s">
        <v>3755</v>
      </c>
      <c r="D819" s="2" t="s">
        <v>75</v>
      </c>
      <c r="E819" s="3">
        <v>46023</v>
      </c>
      <c r="F819" s="3">
        <v>46023</v>
      </c>
      <c r="G819" s="2" t="s">
        <v>3756</v>
      </c>
      <c r="H819" s="2" t="s">
        <v>299</v>
      </c>
      <c r="I819" s="2" t="s">
        <v>261</v>
      </c>
      <c r="J819" s="4">
        <v>287.39</v>
      </c>
      <c r="K819" t="s">
        <v>74</v>
      </c>
      <c r="L819" s="4">
        <v>34.49</v>
      </c>
      <c r="M819" t="s">
        <v>74</v>
      </c>
      <c r="N819" s="4">
        <v>34.49</v>
      </c>
      <c r="O819" t="s">
        <v>74</v>
      </c>
      <c r="P819" s="4">
        <v>0</v>
      </c>
      <c r="Q819" t="s">
        <v>74</v>
      </c>
      <c r="R819" s="2" t="s">
        <v>75</v>
      </c>
      <c r="S819" s="4" t="s">
        <v>76</v>
      </c>
      <c r="T819" t="s">
        <v>74</v>
      </c>
      <c r="U819" s="2" t="s">
        <v>77</v>
      </c>
      <c r="V819" s="2" t="s">
        <v>1447</v>
      </c>
      <c r="W819" s="2" t="s">
        <v>79</v>
      </c>
      <c r="X819" s="2" t="s">
        <v>300</v>
      </c>
      <c r="Y819" s="2" t="s">
        <v>119</v>
      </c>
      <c r="Z819" s="2" t="s">
        <v>81</v>
      </c>
      <c r="AA819" s="2" t="s">
        <v>3719</v>
      </c>
      <c r="AB819" s="2" t="s">
        <v>3720</v>
      </c>
      <c r="AC819" s="2" t="s">
        <v>168</v>
      </c>
      <c r="AD819" s="2" t="s">
        <v>3757</v>
      </c>
      <c r="AE819" s="2" t="str">
        <f>+VLOOKUP(H819,'Mapeo Ramos'!A:C,3,0)</f>
        <v>Autos Flotas</v>
      </c>
      <c r="AF819" t="str">
        <f>+VLOOKUP(AE819,'Mapeo Ramos'!C:D,2,0)</f>
        <v>Flotas</v>
      </c>
      <c r="AG819" t="str">
        <f>+VLOOKUP(X819,'Mapeo Ramos'!I:J,2,0)</f>
        <v>ALLIANZ</v>
      </c>
      <c r="AH819">
        <f t="shared" si="12"/>
        <v>1</v>
      </c>
    </row>
    <row r="820" spans="1:34" ht="12.75" customHeight="1">
      <c r="A820" s="2" t="s">
        <v>3758</v>
      </c>
      <c r="B820" s="2" t="s">
        <v>3759</v>
      </c>
      <c r="C820" s="2" t="s">
        <v>3760</v>
      </c>
      <c r="D820" s="2" t="s">
        <v>75</v>
      </c>
      <c r="E820" s="3">
        <v>46023</v>
      </c>
      <c r="F820" s="3">
        <v>46023</v>
      </c>
      <c r="G820" s="2" t="s">
        <v>3761</v>
      </c>
      <c r="H820" s="2" t="s">
        <v>3576</v>
      </c>
      <c r="I820" s="2" t="s">
        <v>261</v>
      </c>
      <c r="J820" s="4">
        <v>154.54</v>
      </c>
      <c r="K820" t="s">
        <v>74</v>
      </c>
      <c r="L820" s="4">
        <v>18.54</v>
      </c>
      <c r="M820" t="s">
        <v>74</v>
      </c>
      <c r="N820" s="4">
        <v>18.54</v>
      </c>
      <c r="O820" t="s">
        <v>74</v>
      </c>
      <c r="P820" s="4">
        <v>0</v>
      </c>
      <c r="Q820" t="s">
        <v>74</v>
      </c>
      <c r="R820" s="2" t="s">
        <v>75</v>
      </c>
      <c r="S820" s="4" t="s">
        <v>76</v>
      </c>
      <c r="T820" t="s">
        <v>74</v>
      </c>
      <c r="U820" s="2" t="s">
        <v>77</v>
      </c>
      <c r="V820" s="2" t="s">
        <v>1447</v>
      </c>
      <c r="W820" s="2" t="s">
        <v>79</v>
      </c>
      <c r="X820" s="2" t="s">
        <v>300</v>
      </c>
      <c r="Y820" s="2" t="s">
        <v>119</v>
      </c>
      <c r="Z820" s="2" t="s">
        <v>81</v>
      </c>
      <c r="AA820" s="2" t="s">
        <v>579</v>
      </c>
      <c r="AB820" s="2" t="s">
        <v>3762</v>
      </c>
      <c r="AC820" s="2" t="s">
        <v>168</v>
      </c>
      <c r="AD820" s="2" t="s">
        <v>3763</v>
      </c>
      <c r="AE820" s="2" t="str">
        <f>+VLOOKUP(H820,'Mapeo Ramos'!A:C,3,0)</f>
        <v>Autos Flotas</v>
      </c>
      <c r="AF820" t="str">
        <f>+VLOOKUP(AE820,'Mapeo Ramos'!C:D,2,0)</f>
        <v>Flotas</v>
      </c>
      <c r="AG820" t="str">
        <f>+VLOOKUP(X820,'Mapeo Ramos'!I:J,2,0)</f>
        <v>ALLIANZ</v>
      </c>
      <c r="AH820">
        <f t="shared" si="12"/>
        <v>1</v>
      </c>
    </row>
    <row r="821" spans="1:34" ht="12.75" customHeight="1">
      <c r="A821" s="2" t="s">
        <v>3764</v>
      </c>
      <c r="B821" s="2" t="s">
        <v>3765</v>
      </c>
      <c r="C821" s="2" t="s">
        <v>3766</v>
      </c>
      <c r="D821" s="2" t="s">
        <v>75</v>
      </c>
      <c r="E821" s="3">
        <v>46023</v>
      </c>
      <c r="F821" s="3">
        <v>46023</v>
      </c>
      <c r="G821" s="2" t="s">
        <v>3767</v>
      </c>
      <c r="H821" s="2" t="s">
        <v>299</v>
      </c>
      <c r="I821" s="2" t="s">
        <v>261</v>
      </c>
      <c r="J821" s="4">
        <v>321.04000000000002</v>
      </c>
      <c r="K821" t="s">
        <v>74</v>
      </c>
      <c r="L821" s="4">
        <v>38.520000000000003</v>
      </c>
      <c r="M821" t="s">
        <v>74</v>
      </c>
      <c r="N821" s="4">
        <v>38.520000000000003</v>
      </c>
      <c r="O821" t="s">
        <v>74</v>
      </c>
      <c r="P821" s="4">
        <v>0</v>
      </c>
      <c r="Q821" t="s">
        <v>74</v>
      </c>
      <c r="R821" s="2" t="s">
        <v>75</v>
      </c>
      <c r="S821" s="4" t="s">
        <v>76</v>
      </c>
      <c r="T821" t="s">
        <v>74</v>
      </c>
      <c r="U821" s="2" t="s">
        <v>77</v>
      </c>
      <c r="V821" s="2" t="s">
        <v>1447</v>
      </c>
      <c r="W821" s="2" t="s">
        <v>79</v>
      </c>
      <c r="X821" s="2" t="s">
        <v>300</v>
      </c>
      <c r="Y821" s="2" t="s">
        <v>119</v>
      </c>
      <c r="Z821" s="2" t="s">
        <v>81</v>
      </c>
      <c r="AA821" s="2" t="s">
        <v>507</v>
      </c>
      <c r="AB821" s="2" t="s">
        <v>508</v>
      </c>
      <c r="AC821" s="2" t="s">
        <v>168</v>
      </c>
      <c r="AD821" s="2" t="s">
        <v>3768</v>
      </c>
      <c r="AE821" s="2" t="str">
        <f>+VLOOKUP(H821,'Mapeo Ramos'!A:C,3,0)</f>
        <v>Autos Flotas</v>
      </c>
      <c r="AF821" t="str">
        <f>+VLOOKUP(AE821,'Mapeo Ramos'!C:D,2,0)</f>
        <v>Flotas</v>
      </c>
      <c r="AG821" t="str">
        <f>+VLOOKUP(X821,'Mapeo Ramos'!I:J,2,0)</f>
        <v>ALLIANZ</v>
      </c>
      <c r="AH821">
        <f t="shared" si="12"/>
        <v>1</v>
      </c>
    </row>
    <row r="822" spans="1:34" ht="12.75" customHeight="1">
      <c r="A822" s="2" t="s">
        <v>3769</v>
      </c>
      <c r="B822" s="2" t="s">
        <v>3770</v>
      </c>
      <c r="C822" s="2" t="s">
        <v>3771</v>
      </c>
      <c r="D822" s="2" t="s">
        <v>75</v>
      </c>
      <c r="E822" s="3">
        <v>46023</v>
      </c>
      <c r="F822" s="3">
        <v>46023</v>
      </c>
      <c r="G822" s="2" t="s">
        <v>1880</v>
      </c>
      <c r="H822" s="2" t="s">
        <v>299</v>
      </c>
      <c r="I822" s="2" t="s">
        <v>261</v>
      </c>
      <c r="J822" s="4">
        <v>678.99</v>
      </c>
      <c r="K822" t="s">
        <v>74</v>
      </c>
      <c r="L822" s="4">
        <v>81.48</v>
      </c>
      <c r="M822" t="s">
        <v>74</v>
      </c>
      <c r="N822" s="4">
        <v>81.48</v>
      </c>
      <c r="O822" t="s">
        <v>74</v>
      </c>
      <c r="P822" s="4">
        <v>0</v>
      </c>
      <c r="Q822" t="s">
        <v>74</v>
      </c>
      <c r="R822" s="2" t="s">
        <v>75</v>
      </c>
      <c r="S822" s="4" t="s">
        <v>76</v>
      </c>
      <c r="T822" t="s">
        <v>74</v>
      </c>
      <c r="U822" s="2" t="s">
        <v>77</v>
      </c>
      <c r="V822" s="2" t="s">
        <v>1447</v>
      </c>
      <c r="W822" s="2" t="s">
        <v>79</v>
      </c>
      <c r="X822" s="2" t="s">
        <v>300</v>
      </c>
      <c r="Y822" s="2" t="s">
        <v>119</v>
      </c>
      <c r="Z822" s="2" t="s">
        <v>81</v>
      </c>
      <c r="AA822" s="2" t="s">
        <v>851</v>
      </c>
      <c r="AB822" s="2" t="s">
        <v>1881</v>
      </c>
      <c r="AC822" s="2" t="s">
        <v>168</v>
      </c>
      <c r="AD822" s="2" t="s">
        <v>1882</v>
      </c>
      <c r="AE822" s="2" t="str">
        <f>+VLOOKUP(H822,'Mapeo Ramos'!A:C,3,0)</f>
        <v>Autos Flotas</v>
      </c>
      <c r="AF822" t="str">
        <f>+VLOOKUP(AE822,'Mapeo Ramos'!C:D,2,0)</f>
        <v>Flotas</v>
      </c>
      <c r="AG822" t="str">
        <f>+VLOOKUP(X822,'Mapeo Ramos'!I:J,2,0)</f>
        <v>ALLIANZ</v>
      </c>
      <c r="AH822">
        <f t="shared" si="12"/>
        <v>1</v>
      </c>
    </row>
    <row r="823" spans="1:34" ht="12.75" customHeight="1">
      <c r="A823" s="2" t="s">
        <v>3772</v>
      </c>
      <c r="B823" s="2" t="s">
        <v>3773</v>
      </c>
      <c r="C823" s="2" t="s">
        <v>3774</v>
      </c>
      <c r="D823" s="2" t="s">
        <v>75</v>
      </c>
      <c r="E823" s="3">
        <v>46023</v>
      </c>
      <c r="F823" s="3">
        <v>46023</v>
      </c>
      <c r="G823" s="2" t="s">
        <v>1842</v>
      </c>
      <c r="H823" s="2" t="s">
        <v>299</v>
      </c>
      <c r="I823" s="2" t="s">
        <v>261</v>
      </c>
      <c r="J823" s="4">
        <v>542.38</v>
      </c>
      <c r="K823" t="s">
        <v>74</v>
      </c>
      <c r="L823" s="4">
        <v>65.09</v>
      </c>
      <c r="M823" t="s">
        <v>74</v>
      </c>
      <c r="N823" s="4">
        <v>65.09</v>
      </c>
      <c r="O823" t="s">
        <v>74</v>
      </c>
      <c r="P823" s="4">
        <v>0</v>
      </c>
      <c r="Q823" t="s">
        <v>74</v>
      </c>
      <c r="R823" s="2" t="s">
        <v>75</v>
      </c>
      <c r="S823" s="4" t="s">
        <v>76</v>
      </c>
      <c r="T823" t="s">
        <v>74</v>
      </c>
      <c r="U823" s="2" t="s">
        <v>77</v>
      </c>
      <c r="V823" s="2" t="s">
        <v>1447</v>
      </c>
      <c r="W823" s="2" t="s">
        <v>79</v>
      </c>
      <c r="X823" s="2" t="s">
        <v>300</v>
      </c>
      <c r="Y823" s="2" t="s">
        <v>119</v>
      </c>
      <c r="Z823" s="2" t="s">
        <v>81</v>
      </c>
      <c r="AA823" s="2" t="s">
        <v>542</v>
      </c>
      <c r="AB823" s="2" t="s">
        <v>101</v>
      </c>
      <c r="AC823" s="2" t="s">
        <v>168</v>
      </c>
      <c r="AD823" s="2" t="s">
        <v>1843</v>
      </c>
      <c r="AE823" s="2" t="str">
        <f>+VLOOKUP(H823,'Mapeo Ramos'!A:C,3,0)</f>
        <v>Autos Flotas</v>
      </c>
      <c r="AF823" t="str">
        <f>+VLOOKUP(AE823,'Mapeo Ramos'!C:D,2,0)</f>
        <v>Flotas</v>
      </c>
      <c r="AG823" t="str">
        <f>+VLOOKUP(X823,'Mapeo Ramos'!I:J,2,0)</f>
        <v>ALLIANZ</v>
      </c>
      <c r="AH823">
        <f t="shared" si="12"/>
        <v>1</v>
      </c>
    </row>
    <row r="824" spans="1:34" ht="12.75" customHeight="1">
      <c r="A824" s="2" t="s">
        <v>3775</v>
      </c>
      <c r="B824" s="2" t="s">
        <v>3776</v>
      </c>
      <c r="C824" s="2" t="s">
        <v>3777</v>
      </c>
      <c r="D824" s="2" t="s">
        <v>75</v>
      </c>
      <c r="E824" s="3">
        <v>46023</v>
      </c>
      <c r="F824" s="3">
        <v>46023</v>
      </c>
      <c r="G824" s="2" t="s">
        <v>3778</v>
      </c>
      <c r="H824" s="2" t="s">
        <v>3576</v>
      </c>
      <c r="I824" s="2" t="s">
        <v>261</v>
      </c>
      <c r="J824" s="4">
        <v>107.74</v>
      </c>
      <c r="K824" t="s">
        <v>74</v>
      </c>
      <c r="L824" s="4">
        <v>12.93</v>
      </c>
      <c r="M824" t="s">
        <v>74</v>
      </c>
      <c r="N824" s="4">
        <v>12.93</v>
      </c>
      <c r="O824" t="s">
        <v>74</v>
      </c>
      <c r="P824" s="4">
        <v>0</v>
      </c>
      <c r="Q824" t="s">
        <v>74</v>
      </c>
      <c r="R824" s="2" t="s">
        <v>75</v>
      </c>
      <c r="S824" s="4" t="s">
        <v>76</v>
      </c>
      <c r="T824" t="s">
        <v>74</v>
      </c>
      <c r="U824" s="2" t="s">
        <v>77</v>
      </c>
      <c r="V824" s="2" t="s">
        <v>1447</v>
      </c>
      <c r="W824" s="2" t="s">
        <v>79</v>
      </c>
      <c r="X824" s="2" t="s">
        <v>300</v>
      </c>
      <c r="Y824" s="2" t="s">
        <v>119</v>
      </c>
      <c r="Z824" s="2" t="s">
        <v>81</v>
      </c>
      <c r="AA824" s="2" t="s">
        <v>3779</v>
      </c>
      <c r="AB824" s="2" t="s">
        <v>3780</v>
      </c>
      <c r="AC824" s="2" t="s">
        <v>168</v>
      </c>
      <c r="AD824" s="2" t="s">
        <v>3781</v>
      </c>
      <c r="AE824" s="2" t="str">
        <f>+VLOOKUP(H824,'Mapeo Ramos'!A:C,3,0)</f>
        <v>Autos Flotas</v>
      </c>
      <c r="AF824" t="str">
        <f>+VLOOKUP(AE824,'Mapeo Ramos'!C:D,2,0)</f>
        <v>Flotas</v>
      </c>
      <c r="AG824" t="str">
        <f>+VLOOKUP(X824,'Mapeo Ramos'!I:J,2,0)</f>
        <v>ALLIANZ</v>
      </c>
      <c r="AH824">
        <f t="shared" si="12"/>
        <v>1</v>
      </c>
    </row>
    <row r="825" spans="1:34" ht="12.75" customHeight="1">
      <c r="A825" s="2" t="s">
        <v>3782</v>
      </c>
      <c r="B825" s="2" t="s">
        <v>3783</v>
      </c>
      <c r="C825" s="2" t="s">
        <v>3784</v>
      </c>
      <c r="D825" s="2" t="s">
        <v>75</v>
      </c>
      <c r="E825" s="3">
        <v>46023</v>
      </c>
      <c r="F825" s="3">
        <v>46023</v>
      </c>
      <c r="G825" s="2" t="s">
        <v>3785</v>
      </c>
      <c r="H825" s="2" t="s">
        <v>299</v>
      </c>
      <c r="I825" s="2" t="s">
        <v>261</v>
      </c>
      <c r="J825" s="4">
        <v>337.22</v>
      </c>
      <c r="K825" t="s">
        <v>74</v>
      </c>
      <c r="L825" s="4">
        <v>40.47</v>
      </c>
      <c r="M825" t="s">
        <v>74</v>
      </c>
      <c r="N825" s="4">
        <v>40.47</v>
      </c>
      <c r="O825" t="s">
        <v>74</v>
      </c>
      <c r="P825" s="4">
        <v>0</v>
      </c>
      <c r="Q825" t="s">
        <v>74</v>
      </c>
      <c r="R825" s="2" t="s">
        <v>75</v>
      </c>
      <c r="S825" s="4" t="s">
        <v>76</v>
      </c>
      <c r="T825" t="s">
        <v>74</v>
      </c>
      <c r="U825" s="2" t="s">
        <v>77</v>
      </c>
      <c r="V825" s="2" t="s">
        <v>1447</v>
      </c>
      <c r="W825" s="2" t="s">
        <v>79</v>
      </c>
      <c r="X825" s="2" t="s">
        <v>300</v>
      </c>
      <c r="Y825" s="2" t="s">
        <v>119</v>
      </c>
      <c r="Z825" s="2" t="s">
        <v>81</v>
      </c>
      <c r="AA825" s="2" t="s">
        <v>3786</v>
      </c>
      <c r="AB825" s="2" t="s">
        <v>309</v>
      </c>
      <c r="AC825" s="2" t="s">
        <v>168</v>
      </c>
      <c r="AD825" s="2" t="s">
        <v>3787</v>
      </c>
      <c r="AE825" s="2" t="str">
        <f>+VLOOKUP(H825,'Mapeo Ramos'!A:C,3,0)</f>
        <v>Autos Flotas</v>
      </c>
      <c r="AF825" t="str">
        <f>+VLOOKUP(AE825,'Mapeo Ramos'!C:D,2,0)</f>
        <v>Flotas</v>
      </c>
      <c r="AG825" t="str">
        <f>+VLOOKUP(X825,'Mapeo Ramos'!I:J,2,0)</f>
        <v>ALLIANZ</v>
      </c>
      <c r="AH825">
        <f t="shared" si="12"/>
        <v>1</v>
      </c>
    </row>
    <row r="826" spans="1:34" ht="12.75" customHeight="1">
      <c r="A826" s="2" t="s">
        <v>3788</v>
      </c>
      <c r="B826" s="2" t="s">
        <v>3789</v>
      </c>
      <c r="C826" s="2" t="s">
        <v>3790</v>
      </c>
      <c r="D826" s="2" t="s">
        <v>75</v>
      </c>
      <c r="E826" s="3">
        <v>46023</v>
      </c>
      <c r="F826" s="3">
        <v>46023</v>
      </c>
      <c r="G826" s="2" t="s">
        <v>3791</v>
      </c>
      <c r="H826" s="2" t="s">
        <v>299</v>
      </c>
      <c r="I826" s="2" t="s">
        <v>261</v>
      </c>
      <c r="J826" s="4">
        <v>1754.53</v>
      </c>
      <c r="K826" t="s">
        <v>74</v>
      </c>
      <c r="L826" s="4">
        <v>210.54</v>
      </c>
      <c r="M826" t="s">
        <v>74</v>
      </c>
      <c r="N826" s="4">
        <v>210.54</v>
      </c>
      <c r="O826" t="s">
        <v>74</v>
      </c>
      <c r="P826" s="4">
        <v>0</v>
      </c>
      <c r="Q826" t="s">
        <v>74</v>
      </c>
      <c r="R826" s="2" t="s">
        <v>75</v>
      </c>
      <c r="S826" s="4" t="s">
        <v>76</v>
      </c>
      <c r="T826" t="s">
        <v>74</v>
      </c>
      <c r="U826" s="2" t="s">
        <v>77</v>
      </c>
      <c r="V826" s="2" t="s">
        <v>1447</v>
      </c>
      <c r="W826" s="2" t="s">
        <v>79</v>
      </c>
      <c r="X826" s="2" t="s">
        <v>300</v>
      </c>
      <c r="Y826" s="2" t="s">
        <v>119</v>
      </c>
      <c r="Z826" s="2" t="s">
        <v>81</v>
      </c>
      <c r="AA826" s="2" t="s">
        <v>1167</v>
      </c>
      <c r="AB826" s="2" t="s">
        <v>101</v>
      </c>
      <c r="AC826" s="2" t="s">
        <v>168</v>
      </c>
      <c r="AD826" s="2" t="s">
        <v>3792</v>
      </c>
      <c r="AE826" s="2" t="str">
        <f>+VLOOKUP(H826,'Mapeo Ramos'!A:C,3,0)</f>
        <v>Autos Flotas</v>
      </c>
      <c r="AF826" t="str">
        <f>+VLOOKUP(AE826,'Mapeo Ramos'!C:D,2,0)</f>
        <v>Flotas</v>
      </c>
      <c r="AG826" t="str">
        <f>+VLOOKUP(X826,'Mapeo Ramos'!I:J,2,0)</f>
        <v>ALLIANZ</v>
      </c>
      <c r="AH826">
        <f t="shared" si="12"/>
        <v>1</v>
      </c>
    </row>
    <row r="827" spans="1:34" ht="12.75" customHeight="1">
      <c r="A827" s="2" t="s">
        <v>3793</v>
      </c>
      <c r="B827" s="2" t="s">
        <v>3794</v>
      </c>
      <c r="C827" s="2" t="s">
        <v>3795</v>
      </c>
      <c r="D827" s="2" t="s">
        <v>75</v>
      </c>
      <c r="E827" s="3">
        <v>46023</v>
      </c>
      <c r="F827" s="3">
        <v>46023</v>
      </c>
      <c r="G827" s="2" t="s">
        <v>2571</v>
      </c>
      <c r="H827" s="2" t="s">
        <v>299</v>
      </c>
      <c r="I827" s="2" t="s">
        <v>261</v>
      </c>
      <c r="J827" s="4">
        <v>908.43</v>
      </c>
      <c r="K827" t="s">
        <v>74</v>
      </c>
      <c r="L827" s="4">
        <v>109.01</v>
      </c>
      <c r="M827" t="s">
        <v>74</v>
      </c>
      <c r="N827" s="4">
        <v>109.01</v>
      </c>
      <c r="O827" t="s">
        <v>74</v>
      </c>
      <c r="P827" s="4">
        <v>0</v>
      </c>
      <c r="Q827" t="s">
        <v>74</v>
      </c>
      <c r="R827" s="2" t="s">
        <v>75</v>
      </c>
      <c r="S827" s="4" t="s">
        <v>76</v>
      </c>
      <c r="T827" t="s">
        <v>74</v>
      </c>
      <c r="U827" s="2" t="s">
        <v>77</v>
      </c>
      <c r="V827" s="2" t="s">
        <v>1447</v>
      </c>
      <c r="W827" s="2" t="s">
        <v>79</v>
      </c>
      <c r="X827" s="2" t="s">
        <v>300</v>
      </c>
      <c r="Y827" s="2" t="s">
        <v>119</v>
      </c>
      <c r="Z827" s="2" t="s">
        <v>81</v>
      </c>
      <c r="AA827" s="2" t="s">
        <v>542</v>
      </c>
      <c r="AB827" s="2" t="s">
        <v>83</v>
      </c>
      <c r="AC827" s="2" t="s">
        <v>59</v>
      </c>
      <c r="AD827" s="2" t="s">
        <v>2572</v>
      </c>
      <c r="AE827" s="2" t="str">
        <f>+VLOOKUP(H827,'Mapeo Ramos'!A:C,3,0)</f>
        <v>Autos Flotas</v>
      </c>
      <c r="AF827" t="str">
        <f>+VLOOKUP(AE827,'Mapeo Ramos'!C:D,2,0)</f>
        <v>Flotas</v>
      </c>
      <c r="AG827" t="str">
        <f>+VLOOKUP(X827,'Mapeo Ramos'!I:J,2,0)</f>
        <v>ALLIANZ</v>
      </c>
      <c r="AH827">
        <f t="shared" si="12"/>
        <v>1</v>
      </c>
    </row>
    <row r="828" spans="1:34" ht="12.75" customHeight="1">
      <c r="A828" s="2" t="s">
        <v>3796</v>
      </c>
      <c r="B828" s="2" t="s">
        <v>3797</v>
      </c>
      <c r="C828" s="2" t="s">
        <v>3798</v>
      </c>
      <c r="D828" s="2" t="s">
        <v>75</v>
      </c>
      <c r="E828" s="3">
        <v>46023</v>
      </c>
      <c r="F828" s="3">
        <v>46023</v>
      </c>
      <c r="G828" s="2" t="s">
        <v>3799</v>
      </c>
      <c r="H828" s="2" t="s">
        <v>299</v>
      </c>
      <c r="I828" s="2" t="s">
        <v>261</v>
      </c>
      <c r="J828" s="4">
        <v>377.43</v>
      </c>
      <c r="K828" t="s">
        <v>74</v>
      </c>
      <c r="L828" s="4">
        <v>45.29</v>
      </c>
      <c r="M828" t="s">
        <v>74</v>
      </c>
      <c r="N828" s="4">
        <v>45.29</v>
      </c>
      <c r="O828" t="s">
        <v>74</v>
      </c>
      <c r="P828" s="4">
        <v>0</v>
      </c>
      <c r="Q828" t="s">
        <v>74</v>
      </c>
      <c r="R828" s="2" t="s">
        <v>75</v>
      </c>
      <c r="S828" s="4" t="s">
        <v>76</v>
      </c>
      <c r="T828" t="s">
        <v>74</v>
      </c>
      <c r="U828" s="2" t="s">
        <v>77</v>
      </c>
      <c r="V828" s="2" t="s">
        <v>1447</v>
      </c>
      <c r="W828" s="2" t="s">
        <v>79</v>
      </c>
      <c r="X828" s="2" t="s">
        <v>300</v>
      </c>
      <c r="Y828" s="2" t="s">
        <v>119</v>
      </c>
      <c r="Z828" s="2" t="s">
        <v>81</v>
      </c>
      <c r="AA828" s="2" t="s">
        <v>236</v>
      </c>
      <c r="AB828" s="2" t="s">
        <v>83</v>
      </c>
      <c r="AC828" s="2" t="s">
        <v>168</v>
      </c>
      <c r="AD828" s="2" t="s">
        <v>3800</v>
      </c>
      <c r="AE828" s="2" t="str">
        <f>+VLOOKUP(H828,'Mapeo Ramos'!A:C,3,0)</f>
        <v>Autos Flotas</v>
      </c>
      <c r="AF828" t="str">
        <f>+VLOOKUP(AE828,'Mapeo Ramos'!C:D,2,0)</f>
        <v>Flotas</v>
      </c>
      <c r="AG828" t="str">
        <f>+VLOOKUP(X828,'Mapeo Ramos'!I:J,2,0)</f>
        <v>ALLIANZ</v>
      </c>
      <c r="AH828">
        <f t="shared" si="12"/>
        <v>1</v>
      </c>
    </row>
    <row r="829" spans="1:34" ht="12.75" customHeight="1">
      <c r="A829" s="2" t="s">
        <v>3801</v>
      </c>
      <c r="B829" s="2" t="s">
        <v>3802</v>
      </c>
      <c r="C829" s="2" t="s">
        <v>3803</v>
      </c>
      <c r="D829" s="2" t="s">
        <v>75</v>
      </c>
      <c r="E829" s="3">
        <v>46023</v>
      </c>
      <c r="F829" s="3">
        <v>46023</v>
      </c>
      <c r="G829" s="2" t="s">
        <v>3804</v>
      </c>
      <c r="H829" s="2" t="s">
        <v>3576</v>
      </c>
      <c r="I829" s="2" t="s">
        <v>261</v>
      </c>
      <c r="J829" s="4">
        <v>148.07</v>
      </c>
      <c r="K829" t="s">
        <v>74</v>
      </c>
      <c r="L829" s="4">
        <v>17.77</v>
      </c>
      <c r="M829" t="s">
        <v>74</v>
      </c>
      <c r="N829" s="4">
        <v>17.77</v>
      </c>
      <c r="O829" t="s">
        <v>74</v>
      </c>
      <c r="P829" s="4">
        <v>0</v>
      </c>
      <c r="Q829" t="s">
        <v>74</v>
      </c>
      <c r="R829" s="2" t="s">
        <v>75</v>
      </c>
      <c r="S829" s="4" t="s">
        <v>76</v>
      </c>
      <c r="T829" t="s">
        <v>74</v>
      </c>
      <c r="U829" s="2" t="s">
        <v>77</v>
      </c>
      <c r="V829" s="2" t="s">
        <v>1447</v>
      </c>
      <c r="W829" s="2" t="s">
        <v>79</v>
      </c>
      <c r="X829" s="2" t="s">
        <v>300</v>
      </c>
      <c r="Y829" s="2" t="s">
        <v>119</v>
      </c>
      <c r="Z829" s="2" t="s">
        <v>81</v>
      </c>
      <c r="AA829" s="2" t="s">
        <v>3805</v>
      </c>
      <c r="AB829" s="2" t="s">
        <v>3225</v>
      </c>
      <c r="AC829" s="2" t="s">
        <v>168</v>
      </c>
      <c r="AD829" s="2" t="s">
        <v>3806</v>
      </c>
      <c r="AE829" s="2" t="str">
        <f>+VLOOKUP(H829,'Mapeo Ramos'!A:C,3,0)</f>
        <v>Autos Flotas</v>
      </c>
      <c r="AF829" t="str">
        <f>+VLOOKUP(AE829,'Mapeo Ramos'!C:D,2,0)</f>
        <v>Flotas</v>
      </c>
      <c r="AG829" t="str">
        <f>+VLOOKUP(X829,'Mapeo Ramos'!I:J,2,0)</f>
        <v>ALLIANZ</v>
      </c>
      <c r="AH829">
        <f t="shared" si="12"/>
        <v>1</v>
      </c>
    </row>
    <row r="830" spans="1:34" ht="12.75" customHeight="1">
      <c r="A830" s="2" t="s">
        <v>3807</v>
      </c>
      <c r="B830" s="2" t="s">
        <v>3808</v>
      </c>
      <c r="C830" s="2" t="s">
        <v>3809</v>
      </c>
      <c r="D830" s="2" t="s">
        <v>75</v>
      </c>
      <c r="E830" s="3">
        <v>46023</v>
      </c>
      <c r="F830" s="3">
        <v>46023</v>
      </c>
      <c r="G830" s="2" t="s">
        <v>1995</v>
      </c>
      <c r="H830" s="2" t="s">
        <v>299</v>
      </c>
      <c r="I830" s="2" t="s">
        <v>261</v>
      </c>
      <c r="J830" s="4">
        <v>321.33</v>
      </c>
      <c r="K830" t="s">
        <v>74</v>
      </c>
      <c r="L830" s="4">
        <v>38.56</v>
      </c>
      <c r="M830" t="s">
        <v>74</v>
      </c>
      <c r="N830" s="4">
        <v>38.56</v>
      </c>
      <c r="O830" t="s">
        <v>74</v>
      </c>
      <c r="P830" s="4">
        <v>0</v>
      </c>
      <c r="Q830" t="s">
        <v>74</v>
      </c>
      <c r="R830" s="2" t="s">
        <v>75</v>
      </c>
      <c r="S830" s="4" t="s">
        <v>76</v>
      </c>
      <c r="T830" t="s">
        <v>74</v>
      </c>
      <c r="U830" s="2" t="s">
        <v>77</v>
      </c>
      <c r="V830" s="2" t="s">
        <v>1575</v>
      </c>
      <c r="W830" s="2" t="s">
        <v>79</v>
      </c>
      <c r="X830" s="2" t="s">
        <v>300</v>
      </c>
      <c r="Y830" s="2" t="s">
        <v>119</v>
      </c>
      <c r="Z830" s="2" t="s">
        <v>81</v>
      </c>
      <c r="AA830" s="2" t="s">
        <v>322</v>
      </c>
      <c r="AB830" s="2" t="s">
        <v>83</v>
      </c>
      <c r="AC830" s="2" t="s">
        <v>168</v>
      </c>
      <c r="AD830" s="2" t="s">
        <v>1996</v>
      </c>
      <c r="AE830" s="2" t="str">
        <f>+VLOOKUP(H830,'Mapeo Ramos'!A:C,3,0)</f>
        <v>Autos Flotas</v>
      </c>
      <c r="AF830" t="str">
        <f>+VLOOKUP(AE830,'Mapeo Ramos'!C:D,2,0)</f>
        <v>Flotas</v>
      </c>
      <c r="AG830" t="str">
        <f>+VLOOKUP(X830,'Mapeo Ramos'!I:J,2,0)</f>
        <v>ALLIANZ</v>
      </c>
      <c r="AH830">
        <f t="shared" si="12"/>
        <v>1</v>
      </c>
    </row>
    <row r="831" spans="1:34" ht="12.75" customHeight="1">
      <c r="A831" s="2" t="s">
        <v>3810</v>
      </c>
      <c r="B831" s="2" t="s">
        <v>3811</v>
      </c>
      <c r="C831" s="2" t="s">
        <v>3812</v>
      </c>
      <c r="D831" s="2" t="s">
        <v>75</v>
      </c>
      <c r="E831" s="3">
        <v>46023</v>
      </c>
      <c r="F831" s="3">
        <v>46023</v>
      </c>
      <c r="G831" s="2" t="s">
        <v>3813</v>
      </c>
      <c r="H831" s="2" t="s">
        <v>3576</v>
      </c>
      <c r="I831" s="2" t="s">
        <v>261</v>
      </c>
      <c r="J831" s="4">
        <v>89.66</v>
      </c>
      <c r="K831" t="s">
        <v>74</v>
      </c>
      <c r="L831" s="4">
        <v>10.76</v>
      </c>
      <c r="M831" t="s">
        <v>74</v>
      </c>
      <c r="N831" s="4">
        <v>10.76</v>
      </c>
      <c r="O831" t="s">
        <v>74</v>
      </c>
      <c r="P831" s="4">
        <v>0</v>
      </c>
      <c r="Q831" t="s">
        <v>74</v>
      </c>
      <c r="R831" s="2" t="s">
        <v>75</v>
      </c>
      <c r="S831" s="4" t="s">
        <v>76</v>
      </c>
      <c r="T831" t="s">
        <v>74</v>
      </c>
      <c r="U831" s="2" t="s">
        <v>77</v>
      </c>
      <c r="V831" s="2" t="s">
        <v>1447</v>
      </c>
      <c r="W831" s="2" t="s">
        <v>79</v>
      </c>
      <c r="X831" s="2" t="s">
        <v>300</v>
      </c>
      <c r="Y831" s="2" t="s">
        <v>119</v>
      </c>
      <c r="Z831" s="2" t="s">
        <v>81</v>
      </c>
      <c r="AA831" s="2" t="s">
        <v>1265</v>
      </c>
      <c r="AB831" s="2" t="s">
        <v>3814</v>
      </c>
      <c r="AC831" s="2" t="s">
        <v>168</v>
      </c>
      <c r="AD831" s="2" t="s">
        <v>3815</v>
      </c>
      <c r="AE831" s="2" t="str">
        <f>+VLOOKUP(H831,'Mapeo Ramos'!A:C,3,0)</f>
        <v>Autos Flotas</v>
      </c>
      <c r="AF831" t="str">
        <f>+VLOOKUP(AE831,'Mapeo Ramos'!C:D,2,0)</f>
        <v>Flotas</v>
      </c>
      <c r="AG831" t="str">
        <f>+VLOOKUP(X831,'Mapeo Ramos'!I:J,2,0)</f>
        <v>ALLIANZ</v>
      </c>
      <c r="AH831">
        <f t="shared" si="12"/>
        <v>1</v>
      </c>
    </row>
    <row r="832" spans="1:34" ht="12.75" customHeight="1">
      <c r="A832" s="2" t="s">
        <v>3816</v>
      </c>
      <c r="B832" s="2" t="s">
        <v>3817</v>
      </c>
      <c r="C832" s="2" t="s">
        <v>3818</v>
      </c>
      <c r="D832" s="2" t="s">
        <v>75</v>
      </c>
      <c r="E832" s="3">
        <v>46023</v>
      </c>
      <c r="F832" s="3">
        <v>46023</v>
      </c>
      <c r="G832" s="2" t="s">
        <v>3819</v>
      </c>
      <c r="H832" s="2" t="s">
        <v>299</v>
      </c>
      <c r="I832" s="2" t="s">
        <v>261</v>
      </c>
      <c r="J832" s="4">
        <v>210.72</v>
      </c>
      <c r="K832" t="s">
        <v>74</v>
      </c>
      <c r="L832" s="4">
        <v>25.29</v>
      </c>
      <c r="M832" t="s">
        <v>74</v>
      </c>
      <c r="N832" s="4">
        <v>25.29</v>
      </c>
      <c r="O832" t="s">
        <v>74</v>
      </c>
      <c r="P832" s="4">
        <v>0</v>
      </c>
      <c r="Q832" t="s">
        <v>74</v>
      </c>
      <c r="R832" s="2" t="s">
        <v>75</v>
      </c>
      <c r="S832" s="4" t="s">
        <v>76</v>
      </c>
      <c r="T832" t="s">
        <v>74</v>
      </c>
      <c r="U832" s="2" t="s">
        <v>77</v>
      </c>
      <c r="V832" s="2" t="s">
        <v>1447</v>
      </c>
      <c r="W832" s="2" t="s">
        <v>79</v>
      </c>
      <c r="X832" s="2" t="s">
        <v>300</v>
      </c>
      <c r="Y832" s="2" t="s">
        <v>119</v>
      </c>
      <c r="Z832" s="2" t="s">
        <v>81</v>
      </c>
      <c r="AA832" s="2" t="s">
        <v>1390</v>
      </c>
      <c r="AB832" s="2" t="s">
        <v>1654</v>
      </c>
      <c r="AC832" s="2" t="s">
        <v>59</v>
      </c>
      <c r="AD832" s="2" t="s">
        <v>3820</v>
      </c>
      <c r="AE832" s="2" t="str">
        <f>+VLOOKUP(H832,'Mapeo Ramos'!A:C,3,0)</f>
        <v>Autos Flotas</v>
      </c>
      <c r="AF832" t="str">
        <f>+VLOOKUP(AE832,'Mapeo Ramos'!C:D,2,0)</f>
        <v>Flotas</v>
      </c>
      <c r="AG832" t="str">
        <f>+VLOOKUP(X832,'Mapeo Ramos'!I:J,2,0)</f>
        <v>ALLIANZ</v>
      </c>
      <c r="AH832">
        <f t="shared" si="12"/>
        <v>1</v>
      </c>
    </row>
    <row r="833" spans="1:34" ht="12.75" customHeight="1">
      <c r="A833" s="2" t="s">
        <v>3821</v>
      </c>
      <c r="B833" s="2" t="s">
        <v>3822</v>
      </c>
      <c r="C833" s="2" t="s">
        <v>3823</v>
      </c>
      <c r="D833" s="2" t="s">
        <v>75</v>
      </c>
      <c r="E833" s="3">
        <v>46023</v>
      </c>
      <c r="F833" s="3">
        <v>46023</v>
      </c>
      <c r="G833" s="2" t="s">
        <v>3824</v>
      </c>
      <c r="H833" s="2" t="s">
        <v>3576</v>
      </c>
      <c r="I833" s="2" t="s">
        <v>261</v>
      </c>
      <c r="J833" s="4">
        <v>237.38</v>
      </c>
      <c r="K833" t="s">
        <v>74</v>
      </c>
      <c r="L833" s="4">
        <v>28.49</v>
      </c>
      <c r="M833" t="s">
        <v>74</v>
      </c>
      <c r="N833" s="4">
        <v>28.49</v>
      </c>
      <c r="O833" t="s">
        <v>74</v>
      </c>
      <c r="P833" s="4">
        <v>0</v>
      </c>
      <c r="Q833" t="s">
        <v>74</v>
      </c>
      <c r="R833" s="2" t="s">
        <v>75</v>
      </c>
      <c r="S833" s="4" t="s">
        <v>76</v>
      </c>
      <c r="T833" t="s">
        <v>74</v>
      </c>
      <c r="U833" s="2" t="s">
        <v>77</v>
      </c>
      <c r="V833" s="2" t="s">
        <v>1447</v>
      </c>
      <c r="W833" s="2" t="s">
        <v>79</v>
      </c>
      <c r="X833" s="2" t="s">
        <v>300</v>
      </c>
      <c r="Y833" s="2" t="s">
        <v>119</v>
      </c>
      <c r="Z833" s="2" t="s">
        <v>81</v>
      </c>
      <c r="AA833" s="2" t="s">
        <v>3825</v>
      </c>
      <c r="AB833" s="2" t="s">
        <v>3826</v>
      </c>
      <c r="AC833" s="2" t="s">
        <v>168</v>
      </c>
      <c r="AD833" s="2" t="s">
        <v>3827</v>
      </c>
      <c r="AE833" s="2" t="str">
        <f>+VLOOKUP(H833,'Mapeo Ramos'!A:C,3,0)</f>
        <v>Autos Flotas</v>
      </c>
      <c r="AF833" t="str">
        <f>+VLOOKUP(AE833,'Mapeo Ramos'!C:D,2,0)</f>
        <v>Flotas</v>
      </c>
      <c r="AG833" t="str">
        <f>+VLOOKUP(X833,'Mapeo Ramos'!I:J,2,0)</f>
        <v>ALLIANZ</v>
      </c>
      <c r="AH833">
        <f t="shared" si="12"/>
        <v>1</v>
      </c>
    </row>
    <row r="834" spans="1:34" ht="12.75" customHeight="1">
      <c r="A834" s="2" t="s">
        <v>3828</v>
      </c>
      <c r="B834" s="2" t="s">
        <v>3829</v>
      </c>
      <c r="C834" s="2" t="s">
        <v>3830</v>
      </c>
      <c r="D834" s="2" t="s">
        <v>75</v>
      </c>
      <c r="E834" s="3">
        <v>46023</v>
      </c>
      <c r="F834" s="3">
        <v>46023</v>
      </c>
      <c r="G834" s="2" t="s">
        <v>3831</v>
      </c>
      <c r="H834" s="2" t="s">
        <v>299</v>
      </c>
      <c r="I834" s="2" t="s">
        <v>261</v>
      </c>
      <c r="J834" s="4">
        <v>523.08000000000004</v>
      </c>
      <c r="K834" t="s">
        <v>74</v>
      </c>
      <c r="L834" s="4">
        <v>62.77</v>
      </c>
      <c r="M834" t="s">
        <v>74</v>
      </c>
      <c r="N834" s="4">
        <v>62.77</v>
      </c>
      <c r="O834" t="s">
        <v>74</v>
      </c>
      <c r="P834" s="4">
        <v>0</v>
      </c>
      <c r="Q834" t="s">
        <v>74</v>
      </c>
      <c r="R834" s="2" t="s">
        <v>75</v>
      </c>
      <c r="S834" s="4" t="s">
        <v>76</v>
      </c>
      <c r="T834" t="s">
        <v>74</v>
      </c>
      <c r="U834" s="2" t="s">
        <v>77</v>
      </c>
      <c r="V834" s="2" t="s">
        <v>1447</v>
      </c>
      <c r="W834" s="2" t="s">
        <v>79</v>
      </c>
      <c r="X834" s="2" t="s">
        <v>300</v>
      </c>
      <c r="Y834" s="2" t="s">
        <v>119</v>
      </c>
      <c r="Z834" s="2" t="s">
        <v>81</v>
      </c>
      <c r="AA834" s="2" t="s">
        <v>372</v>
      </c>
      <c r="AB834" s="2" t="s">
        <v>719</v>
      </c>
      <c r="AC834" s="2" t="s">
        <v>168</v>
      </c>
      <c r="AD834" s="2" t="s">
        <v>3832</v>
      </c>
      <c r="AE834" s="2" t="str">
        <f>+VLOOKUP(H834,'Mapeo Ramos'!A:C,3,0)</f>
        <v>Autos Flotas</v>
      </c>
      <c r="AF834" t="str">
        <f>+VLOOKUP(AE834,'Mapeo Ramos'!C:D,2,0)</f>
        <v>Flotas</v>
      </c>
      <c r="AG834" t="str">
        <f>+VLOOKUP(X834,'Mapeo Ramos'!I:J,2,0)</f>
        <v>ALLIANZ</v>
      </c>
      <c r="AH834">
        <f t="shared" ref="AH834:AH897" si="13">+MONTH(E834)</f>
        <v>1</v>
      </c>
    </row>
    <row r="835" spans="1:34" ht="12.75" customHeight="1">
      <c r="A835" s="2" t="s">
        <v>3833</v>
      </c>
      <c r="B835" s="2" t="s">
        <v>3834</v>
      </c>
      <c r="C835" s="2" t="s">
        <v>3835</v>
      </c>
      <c r="D835" s="2" t="s">
        <v>75</v>
      </c>
      <c r="E835" s="3">
        <v>46023</v>
      </c>
      <c r="F835" s="3">
        <v>46023</v>
      </c>
      <c r="G835" s="2" t="s">
        <v>386</v>
      </c>
      <c r="H835" s="2" t="s">
        <v>3576</v>
      </c>
      <c r="I835" s="2" t="s">
        <v>261</v>
      </c>
      <c r="J835" s="4">
        <v>157.25</v>
      </c>
      <c r="K835" t="s">
        <v>74</v>
      </c>
      <c r="L835" s="4">
        <v>18.87</v>
      </c>
      <c r="M835" t="s">
        <v>74</v>
      </c>
      <c r="N835" s="4">
        <v>18.87</v>
      </c>
      <c r="O835" t="s">
        <v>74</v>
      </c>
      <c r="P835" s="4">
        <v>0</v>
      </c>
      <c r="Q835" t="s">
        <v>74</v>
      </c>
      <c r="R835" s="2" t="s">
        <v>75</v>
      </c>
      <c r="S835" s="4" t="s">
        <v>76</v>
      </c>
      <c r="T835" t="s">
        <v>74</v>
      </c>
      <c r="U835" s="2" t="s">
        <v>77</v>
      </c>
      <c r="V835" s="2" t="s">
        <v>1447</v>
      </c>
      <c r="W835" s="2" t="s">
        <v>79</v>
      </c>
      <c r="X835" s="2" t="s">
        <v>300</v>
      </c>
      <c r="Y835" s="2" t="s">
        <v>119</v>
      </c>
      <c r="Z835" s="2" t="s">
        <v>81</v>
      </c>
      <c r="AA835" s="2" t="s">
        <v>387</v>
      </c>
      <c r="AB835" s="2" t="s">
        <v>388</v>
      </c>
      <c r="AC835" s="2" t="s">
        <v>168</v>
      </c>
      <c r="AD835" s="2" t="s">
        <v>389</v>
      </c>
      <c r="AE835" s="2" t="str">
        <f>+VLOOKUP(H835,'Mapeo Ramos'!A:C,3,0)</f>
        <v>Autos Flotas</v>
      </c>
      <c r="AF835" t="str">
        <f>+VLOOKUP(AE835,'Mapeo Ramos'!C:D,2,0)</f>
        <v>Flotas</v>
      </c>
      <c r="AG835" t="str">
        <f>+VLOOKUP(X835,'Mapeo Ramos'!I:J,2,0)</f>
        <v>ALLIANZ</v>
      </c>
      <c r="AH835">
        <f t="shared" si="13"/>
        <v>1</v>
      </c>
    </row>
    <row r="836" spans="1:34" ht="12.75" customHeight="1">
      <c r="A836" s="2" t="s">
        <v>3836</v>
      </c>
      <c r="B836" s="2" t="s">
        <v>3837</v>
      </c>
      <c r="C836" s="2" t="s">
        <v>3838</v>
      </c>
      <c r="D836" s="2" t="s">
        <v>75</v>
      </c>
      <c r="E836" s="3">
        <v>46023</v>
      </c>
      <c r="F836" s="3">
        <v>46023</v>
      </c>
      <c r="G836" s="2" t="s">
        <v>1949</v>
      </c>
      <c r="H836" s="2" t="s">
        <v>299</v>
      </c>
      <c r="I836" s="2" t="s">
        <v>261</v>
      </c>
      <c r="J836" s="4">
        <v>388.12</v>
      </c>
      <c r="K836" t="s">
        <v>74</v>
      </c>
      <c r="L836" s="4">
        <v>46.57</v>
      </c>
      <c r="M836" t="s">
        <v>74</v>
      </c>
      <c r="N836" s="4">
        <v>46.57</v>
      </c>
      <c r="O836" t="s">
        <v>74</v>
      </c>
      <c r="P836" s="4">
        <v>0</v>
      </c>
      <c r="Q836" t="s">
        <v>74</v>
      </c>
      <c r="R836" s="2" t="s">
        <v>75</v>
      </c>
      <c r="S836" s="4" t="s">
        <v>76</v>
      </c>
      <c r="T836" t="s">
        <v>74</v>
      </c>
      <c r="U836" s="2" t="s">
        <v>77</v>
      </c>
      <c r="V836" s="2" t="s">
        <v>1447</v>
      </c>
      <c r="W836" s="2" t="s">
        <v>79</v>
      </c>
      <c r="X836" s="2" t="s">
        <v>300</v>
      </c>
      <c r="Y836" s="2" t="s">
        <v>119</v>
      </c>
      <c r="Z836" s="2" t="s">
        <v>81</v>
      </c>
      <c r="AA836" s="2" t="s">
        <v>1950</v>
      </c>
      <c r="AB836" s="2" t="s">
        <v>1951</v>
      </c>
      <c r="AC836" s="2" t="s">
        <v>168</v>
      </c>
      <c r="AD836" s="2" t="s">
        <v>1952</v>
      </c>
      <c r="AE836" s="2" t="str">
        <f>+VLOOKUP(H836,'Mapeo Ramos'!A:C,3,0)</f>
        <v>Autos Flotas</v>
      </c>
      <c r="AF836" t="str">
        <f>+VLOOKUP(AE836,'Mapeo Ramos'!C:D,2,0)</f>
        <v>Flotas</v>
      </c>
      <c r="AG836" t="str">
        <f>+VLOOKUP(X836,'Mapeo Ramos'!I:J,2,0)</f>
        <v>ALLIANZ</v>
      </c>
      <c r="AH836">
        <f t="shared" si="13"/>
        <v>1</v>
      </c>
    </row>
    <row r="837" spans="1:34" ht="12.75" customHeight="1">
      <c r="A837" s="2" t="s">
        <v>3839</v>
      </c>
      <c r="B837" s="2" t="s">
        <v>3840</v>
      </c>
      <c r="C837" s="2" t="s">
        <v>3841</v>
      </c>
      <c r="D837" s="2" t="s">
        <v>75</v>
      </c>
      <c r="E837" s="3">
        <v>46023</v>
      </c>
      <c r="F837" s="3">
        <v>46023</v>
      </c>
      <c r="G837" s="2" t="s">
        <v>3842</v>
      </c>
      <c r="H837" s="2" t="s">
        <v>299</v>
      </c>
      <c r="I837" s="2" t="s">
        <v>261</v>
      </c>
      <c r="J837" s="4">
        <v>393.41</v>
      </c>
      <c r="K837" t="s">
        <v>74</v>
      </c>
      <c r="L837" s="4">
        <v>47.21</v>
      </c>
      <c r="M837" t="s">
        <v>74</v>
      </c>
      <c r="N837" s="4">
        <v>47.21</v>
      </c>
      <c r="O837" t="s">
        <v>74</v>
      </c>
      <c r="P837" s="4">
        <v>0</v>
      </c>
      <c r="Q837" t="s">
        <v>74</v>
      </c>
      <c r="R837" s="2" t="s">
        <v>75</v>
      </c>
      <c r="S837" s="4" t="s">
        <v>76</v>
      </c>
      <c r="T837" t="s">
        <v>74</v>
      </c>
      <c r="U837" s="2" t="s">
        <v>77</v>
      </c>
      <c r="V837" s="2" t="s">
        <v>1447</v>
      </c>
      <c r="W837" s="2" t="s">
        <v>79</v>
      </c>
      <c r="X837" s="2" t="s">
        <v>300</v>
      </c>
      <c r="Y837" s="2" t="s">
        <v>119</v>
      </c>
      <c r="Z837" s="2" t="s">
        <v>81</v>
      </c>
      <c r="AA837" s="2" t="s">
        <v>482</v>
      </c>
      <c r="AB837" s="2" t="s">
        <v>483</v>
      </c>
      <c r="AC837" s="2" t="s">
        <v>59</v>
      </c>
      <c r="AD837" s="2" t="s">
        <v>3843</v>
      </c>
      <c r="AE837" s="2" t="str">
        <f>+VLOOKUP(H837,'Mapeo Ramos'!A:C,3,0)</f>
        <v>Autos Flotas</v>
      </c>
      <c r="AF837" t="str">
        <f>+VLOOKUP(AE837,'Mapeo Ramos'!C:D,2,0)</f>
        <v>Flotas</v>
      </c>
      <c r="AG837" t="str">
        <f>+VLOOKUP(X837,'Mapeo Ramos'!I:J,2,0)</f>
        <v>ALLIANZ</v>
      </c>
      <c r="AH837">
        <f t="shared" si="13"/>
        <v>1</v>
      </c>
    </row>
    <row r="838" spans="1:34" ht="12.75" customHeight="1">
      <c r="A838" s="2" t="s">
        <v>3844</v>
      </c>
      <c r="B838" s="2" t="s">
        <v>3845</v>
      </c>
      <c r="C838" s="2" t="s">
        <v>3846</v>
      </c>
      <c r="D838" s="2" t="s">
        <v>75</v>
      </c>
      <c r="E838" s="3">
        <v>46023</v>
      </c>
      <c r="F838" s="3">
        <v>46023</v>
      </c>
      <c r="G838" s="2" t="s">
        <v>3847</v>
      </c>
      <c r="H838" s="2" t="s">
        <v>299</v>
      </c>
      <c r="I838" s="2" t="s">
        <v>261</v>
      </c>
      <c r="J838" s="4">
        <v>604.9</v>
      </c>
      <c r="K838" t="s">
        <v>74</v>
      </c>
      <c r="L838" s="4">
        <v>72.59</v>
      </c>
      <c r="M838" t="s">
        <v>74</v>
      </c>
      <c r="N838" s="4">
        <v>72.59</v>
      </c>
      <c r="O838" t="s">
        <v>74</v>
      </c>
      <c r="P838" s="4">
        <v>0</v>
      </c>
      <c r="Q838" t="s">
        <v>74</v>
      </c>
      <c r="R838" s="2" t="s">
        <v>75</v>
      </c>
      <c r="S838" s="4" t="s">
        <v>76</v>
      </c>
      <c r="T838" t="s">
        <v>74</v>
      </c>
      <c r="U838" s="2" t="s">
        <v>77</v>
      </c>
      <c r="V838" s="2" t="s">
        <v>1447</v>
      </c>
      <c r="W838" s="2" t="s">
        <v>79</v>
      </c>
      <c r="X838" s="2" t="s">
        <v>300</v>
      </c>
      <c r="Y838" s="2" t="s">
        <v>119</v>
      </c>
      <c r="Z838" s="2" t="s">
        <v>81</v>
      </c>
      <c r="AA838" s="2" t="s">
        <v>568</v>
      </c>
      <c r="AB838" s="2" t="s">
        <v>83</v>
      </c>
      <c r="AC838" s="2" t="s">
        <v>168</v>
      </c>
      <c r="AD838" s="2" t="s">
        <v>3848</v>
      </c>
      <c r="AE838" s="2" t="str">
        <f>+VLOOKUP(H838,'Mapeo Ramos'!A:C,3,0)</f>
        <v>Autos Flotas</v>
      </c>
      <c r="AF838" t="str">
        <f>+VLOOKUP(AE838,'Mapeo Ramos'!C:D,2,0)</f>
        <v>Flotas</v>
      </c>
      <c r="AG838" t="str">
        <f>+VLOOKUP(X838,'Mapeo Ramos'!I:J,2,0)</f>
        <v>ALLIANZ</v>
      </c>
      <c r="AH838">
        <f t="shared" si="13"/>
        <v>1</v>
      </c>
    </row>
    <row r="839" spans="1:34" ht="12.75" customHeight="1">
      <c r="A839" s="2" t="s">
        <v>3849</v>
      </c>
      <c r="B839" s="2" t="s">
        <v>3850</v>
      </c>
      <c r="C839" s="2" t="s">
        <v>3851</v>
      </c>
      <c r="D839" s="2" t="s">
        <v>75</v>
      </c>
      <c r="E839" s="3">
        <v>46023</v>
      </c>
      <c r="F839" s="3">
        <v>46023</v>
      </c>
      <c r="G839" s="2" t="s">
        <v>3852</v>
      </c>
      <c r="H839" s="2" t="s">
        <v>3576</v>
      </c>
      <c r="I839" s="2" t="s">
        <v>261</v>
      </c>
      <c r="J839" s="4">
        <v>119.45</v>
      </c>
      <c r="K839" t="s">
        <v>74</v>
      </c>
      <c r="L839" s="4">
        <v>14.33</v>
      </c>
      <c r="M839" t="s">
        <v>74</v>
      </c>
      <c r="N839" s="4">
        <v>14.33</v>
      </c>
      <c r="O839" t="s">
        <v>74</v>
      </c>
      <c r="P839" s="4">
        <v>0</v>
      </c>
      <c r="Q839" t="s">
        <v>74</v>
      </c>
      <c r="R839" s="2" t="s">
        <v>75</v>
      </c>
      <c r="S839" s="4" t="s">
        <v>76</v>
      </c>
      <c r="T839" t="s">
        <v>74</v>
      </c>
      <c r="U839" s="2" t="s">
        <v>77</v>
      </c>
      <c r="V839" s="2" t="s">
        <v>1447</v>
      </c>
      <c r="W839" s="2" t="s">
        <v>79</v>
      </c>
      <c r="X839" s="2" t="s">
        <v>300</v>
      </c>
      <c r="Y839" s="2" t="s">
        <v>119</v>
      </c>
      <c r="Z839" s="2" t="s">
        <v>81</v>
      </c>
      <c r="AA839" s="2" t="s">
        <v>372</v>
      </c>
      <c r="AB839" s="2" t="s">
        <v>373</v>
      </c>
      <c r="AC839" s="2" t="s">
        <v>168</v>
      </c>
      <c r="AD839" s="2" t="s">
        <v>3853</v>
      </c>
      <c r="AE839" s="2" t="str">
        <f>+VLOOKUP(H839,'Mapeo Ramos'!A:C,3,0)</f>
        <v>Autos Flotas</v>
      </c>
      <c r="AF839" t="str">
        <f>+VLOOKUP(AE839,'Mapeo Ramos'!C:D,2,0)</f>
        <v>Flotas</v>
      </c>
      <c r="AG839" t="str">
        <f>+VLOOKUP(X839,'Mapeo Ramos'!I:J,2,0)</f>
        <v>ALLIANZ</v>
      </c>
      <c r="AH839">
        <f t="shared" si="13"/>
        <v>1</v>
      </c>
    </row>
    <row r="840" spans="1:34" ht="12.75" customHeight="1">
      <c r="A840" s="2" t="s">
        <v>3854</v>
      </c>
      <c r="B840" s="2" t="s">
        <v>3855</v>
      </c>
      <c r="C840" s="2" t="s">
        <v>3856</v>
      </c>
      <c r="D840" s="2" t="s">
        <v>75</v>
      </c>
      <c r="E840" s="3">
        <v>46023</v>
      </c>
      <c r="F840" s="3">
        <v>46023</v>
      </c>
      <c r="G840" s="2" t="s">
        <v>3857</v>
      </c>
      <c r="H840" s="2" t="s">
        <v>3576</v>
      </c>
      <c r="I840" s="2" t="s">
        <v>261</v>
      </c>
      <c r="J840" s="4">
        <v>248.57</v>
      </c>
      <c r="K840" t="s">
        <v>74</v>
      </c>
      <c r="L840" s="4">
        <v>29.83</v>
      </c>
      <c r="M840" t="s">
        <v>74</v>
      </c>
      <c r="N840" s="4">
        <v>29.83</v>
      </c>
      <c r="O840" t="s">
        <v>74</v>
      </c>
      <c r="P840" s="4">
        <v>0</v>
      </c>
      <c r="Q840" t="s">
        <v>74</v>
      </c>
      <c r="R840" s="2" t="s">
        <v>75</v>
      </c>
      <c r="S840" s="4" t="s">
        <v>76</v>
      </c>
      <c r="T840" t="s">
        <v>74</v>
      </c>
      <c r="U840" s="2" t="s">
        <v>77</v>
      </c>
      <c r="V840" s="2" t="s">
        <v>1447</v>
      </c>
      <c r="W840" s="2" t="s">
        <v>79</v>
      </c>
      <c r="X840" s="2" t="s">
        <v>300</v>
      </c>
      <c r="Y840" s="2" t="s">
        <v>119</v>
      </c>
      <c r="Z840" s="2" t="s">
        <v>81</v>
      </c>
      <c r="AA840" s="2" t="s">
        <v>3858</v>
      </c>
      <c r="AB840" s="2" t="s">
        <v>3859</v>
      </c>
      <c r="AC840" s="2" t="s">
        <v>168</v>
      </c>
      <c r="AD840" s="2" t="s">
        <v>3860</v>
      </c>
      <c r="AE840" s="2" t="str">
        <f>+VLOOKUP(H840,'Mapeo Ramos'!A:C,3,0)</f>
        <v>Autos Flotas</v>
      </c>
      <c r="AF840" t="str">
        <f>+VLOOKUP(AE840,'Mapeo Ramos'!C:D,2,0)</f>
        <v>Flotas</v>
      </c>
      <c r="AG840" t="str">
        <f>+VLOOKUP(X840,'Mapeo Ramos'!I:J,2,0)</f>
        <v>ALLIANZ</v>
      </c>
      <c r="AH840">
        <f t="shared" si="13"/>
        <v>1</v>
      </c>
    </row>
    <row r="841" spans="1:34" ht="12.75" customHeight="1">
      <c r="A841" s="2" t="s">
        <v>3861</v>
      </c>
      <c r="B841" s="2" t="s">
        <v>3862</v>
      </c>
      <c r="C841" s="2" t="s">
        <v>3863</v>
      </c>
      <c r="D841" s="2" t="s">
        <v>75</v>
      </c>
      <c r="E841" s="3">
        <v>46023</v>
      </c>
      <c r="F841" s="3">
        <v>46023</v>
      </c>
      <c r="G841" s="2" t="s">
        <v>2396</v>
      </c>
      <c r="H841" s="2" t="s">
        <v>299</v>
      </c>
      <c r="I841" s="2" t="s">
        <v>261</v>
      </c>
      <c r="J841" s="4">
        <v>285.89</v>
      </c>
      <c r="K841" t="s">
        <v>74</v>
      </c>
      <c r="L841" s="4">
        <v>34.31</v>
      </c>
      <c r="M841" t="s">
        <v>74</v>
      </c>
      <c r="N841" s="4">
        <v>34.31</v>
      </c>
      <c r="O841" t="s">
        <v>74</v>
      </c>
      <c r="P841" s="4">
        <v>0</v>
      </c>
      <c r="Q841" t="s">
        <v>74</v>
      </c>
      <c r="R841" s="2" t="s">
        <v>75</v>
      </c>
      <c r="S841" s="4" t="s">
        <v>76</v>
      </c>
      <c r="T841" t="s">
        <v>74</v>
      </c>
      <c r="U841" s="2" t="s">
        <v>77</v>
      </c>
      <c r="V841" s="2" t="s">
        <v>1447</v>
      </c>
      <c r="W841" s="2" t="s">
        <v>79</v>
      </c>
      <c r="X841" s="2" t="s">
        <v>300</v>
      </c>
      <c r="Y841" s="2" t="s">
        <v>119</v>
      </c>
      <c r="Z841" s="2" t="s">
        <v>81</v>
      </c>
      <c r="AA841" s="2" t="s">
        <v>322</v>
      </c>
      <c r="AB841" s="2" t="s">
        <v>83</v>
      </c>
      <c r="AC841" s="2" t="s">
        <v>168</v>
      </c>
      <c r="AD841" s="2" t="s">
        <v>2397</v>
      </c>
      <c r="AE841" s="2" t="str">
        <f>+VLOOKUP(H841,'Mapeo Ramos'!A:C,3,0)</f>
        <v>Autos Flotas</v>
      </c>
      <c r="AF841" t="str">
        <f>+VLOOKUP(AE841,'Mapeo Ramos'!C:D,2,0)</f>
        <v>Flotas</v>
      </c>
      <c r="AG841" t="str">
        <f>+VLOOKUP(X841,'Mapeo Ramos'!I:J,2,0)</f>
        <v>ALLIANZ</v>
      </c>
      <c r="AH841">
        <f t="shared" si="13"/>
        <v>1</v>
      </c>
    </row>
    <row r="842" spans="1:34" ht="12.75" customHeight="1">
      <c r="A842" s="2" t="s">
        <v>3864</v>
      </c>
      <c r="B842" s="2" t="s">
        <v>3865</v>
      </c>
      <c r="C842" s="2" t="s">
        <v>3866</v>
      </c>
      <c r="D842" s="2" t="s">
        <v>75</v>
      </c>
      <c r="E842" s="3">
        <v>46023</v>
      </c>
      <c r="F842" s="3">
        <v>46023</v>
      </c>
      <c r="G842" s="2" t="s">
        <v>3570</v>
      </c>
      <c r="H842" s="2" t="s">
        <v>299</v>
      </c>
      <c r="I842" s="2" t="s">
        <v>261</v>
      </c>
      <c r="J842" s="4">
        <v>502.92</v>
      </c>
      <c r="K842" t="s">
        <v>74</v>
      </c>
      <c r="L842" s="4">
        <v>60.35</v>
      </c>
      <c r="M842" t="s">
        <v>74</v>
      </c>
      <c r="N842" s="4">
        <v>60.35</v>
      </c>
      <c r="O842" t="s">
        <v>74</v>
      </c>
      <c r="P842" s="4">
        <v>0</v>
      </c>
      <c r="Q842" t="s">
        <v>74</v>
      </c>
      <c r="R842" s="2" t="s">
        <v>75</v>
      </c>
      <c r="S842" s="4" t="s">
        <v>76</v>
      </c>
      <c r="T842" t="s">
        <v>74</v>
      </c>
      <c r="U842" s="2" t="s">
        <v>77</v>
      </c>
      <c r="V842" s="2" t="s">
        <v>1447</v>
      </c>
      <c r="W842" s="2" t="s">
        <v>79</v>
      </c>
      <c r="X842" s="2" t="s">
        <v>300</v>
      </c>
      <c r="Y842" s="2" t="s">
        <v>119</v>
      </c>
      <c r="Z842" s="2" t="s">
        <v>81</v>
      </c>
      <c r="AA842" s="2" t="s">
        <v>82</v>
      </c>
      <c r="AB842" s="2" t="s">
        <v>83</v>
      </c>
      <c r="AC842" s="2" t="s">
        <v>168</v>
      </c>
      <c r="AD842" s="2" t="s">
        <v>3571</v>
      </c>
      <c r="AE842" s="2" t="str">
        <f>+VLOOKUP(H842,'Mapeo Ramos'!A:C,3,0)</f>
        <v>Autos Flotas</v>
      </c>
      <c r="AF842" t="str">
        <f>+VLOOKUP(AE842,'Mapeo Ramos'!C:D,2,0)</f>
        <v>Flotas</v>
      </c>
      <c r="AG842" t="str">
        <f>+VLOOKUP(X842,'Mapeo Ramos'!I:J,2,0)</f>
        <v>ALLIANZ</v>
      </c>
      <c r="AH842">
        <f t="shared" si="13"/>
        <v>1</v>
      </c>
    </row>
    <row r="843" spans="1:34" ht="12.75" customHeight="1">
      <c r="A843" s="2" t="s">
        <v>3867</v>
      </c>
      <c r="B843" s="2" t="s">
        <v>3868</v>
      </c>
      <c r="C843" s="2" t="s">
        <v>3869</v>
      </c>
      <c r="D843" s="2" t="s">
        <v>75</v>
      </c>
      <c r="E843" s="3">
        <v>46023</v>
      </c>
      <c r="F843" s="3">
        <v>46023</v>
      </c>
      <c r="G843" s="2" t="s">
        <v>3870</v>
      </c>
      <c r="H843" s="2" t="s">
        <v>299</v>
      </c>
      <c r="I843" s="2" t="s">
        <v>261</v>
      </c>
      <c r="J843" s="4">
        <v>318.11</v>
      </c>
      <c r="K843" t="s">
        <v>74</v>
      </c>
      <c r="L843" s="4">
        <v>38.17</v>
      </c>
      <c r="M843" t="s">
        <v>74</v>
      </c>
      <c r="N843" s="4">
        <v>38.17</v>
      </c>
      <c r="O843" t="s">
        <v>74</v>
      </c>
      <c r="P843" s="4">
        <v>0</v>
      </c>
      <c r="Q843" t="s">
        <v>74</v>
      </c>
      <c r="R843" s="2" t="s">
        <v>262</v>
      </c>
      <c r="S843" s="4">
        <v>7.95</v>
      </c>
      <c r="T843" t="s">
        <v>74</v>
      </c>
      <c r="U843" s="2" t="s">
        <v>77</v>
      </c>
      <c r="V843" s="2" t="s">
        <v>1447</v>
      </c>
      <c r="W843" s="2" t="s">
        <v>79</v>
      </c>
      <c r="X843" s="2" t="s">
        <v>300</v>
      </c>
      <c r="Y843" s="2" t="s">
        <v>119</v>
      </c>
      <c r="Z843" s="2" t="s">
        <v>81</v>
      </c>
      <c r="AA843" s="2" t="s">
        <v>3871</v>
      </c>
      <c r="AB843" s="2" t="s">
        <v>3872</v>
      </c>
      <c r="AC843" s="2" t="s">
        <v>59</v>
      </c>
      <c r="AD843" s="2" t="s">
        <v>3873</v>
      </c>
      <c r="AE843" s="2" t="str">
        <f>+VLOOKUP(H843,'Mapeo Ramos'!A:C,3,0)</f>
        <v>Autos Flotas</v>
      </c>
      <c r="AF843" t="str">
        <f>+VLOOKUP(AE843,'Mapeo Ramos'!C:D,2,0)</f>
        <v>Flotas</v>
      </c>
      <c r="AG843" t="str">
        <f>+VLOOKUP(X843,'Mapeo Ramos'!I:J,2,0)</f>
        <v>ALLIANZ</v>
      </c>
      <c r="AH843">
        <f t="shared" si="13"/>
        <v>1</v>
      </c>
    </row>
    <row r="844" spans="1:34" ht="12.75" customHeight="1">
      <c r="A844" s="2" t="s">
        <v>3874</v>
      </c>
      <c r="B844" s="2" t="s">
        <v>3875</v>
      </c>
      <c r="C844" s="2" t="s">
        <v>3876</v>
      </c>
      <c r="D844" s="2" t="s">
        <v>75</v>
      </c>
      <c r="E844" s="3">
        <v>46023</v>
      </c>
      <c r="F844" s="3">
        <v>46023</v>
      </c>
      <c r="G844" s="2" t="s">
        <v>3877</v>
      </c>
      <c r="H844" s="2" t="s">
        <v>299</v>
      </c>
      <c r="I844" s="2" t="s">
        <v>261</v>
      </c>
      <c r="J844" s="4">
        <v>263.89999999999998</v>
      </c>
      <c r="K844" t="s">
        <v>74</v>
      </c>
      <c r="L844" s="4">
        <v>31.67</v>
      </c>
      <c r="M844" t="s">
        <v>74</v>
      </c>
      <c r="N844" s="4">
        <v>31.67</v>
      </c>
      <c r="O844" t="s">
        <v>74</v>
      </c>
      <c r="P844" s="4">
        <v>0</v>
      </c>
      <c r="Q844" t="s">
        <v>74</v>
      </c>
      <c r="R844" s="2" t="s">
        <v>75</v>
      </c>
      <c r="S844" s="4" t="s">
        <v>76</v>
      </c>
      <c r="T844" t="s">
        <v>74</v>
      </c>
      <c r="U844" s="2" t="s">
        <v>77</v>
      </c>
      <c r="V844" s="2" t="s">
        <v>1447</v>
      </c>
      <c r="W844" s="2" t="s">
        <v>79</v>
      </c>
      <c r="X844" s="2" t="s">
        <v>300</v>
      </c>
      <c r="Y844" s="2" t="s">
        <v>119</v>
      </c>
      <c r="Z844" s="2" t="s">
        <v>81</v>
      </c>
      <c r="AA844" s="2" t="s">
        <v>328</v>
      </c>
      <c r="AB844" s="2" t="s">
        <v>83</v>
      </c>
      <c r="AC844" s="2" t="s">
        <v>168</v>
      </c>
      <c r="AD844" s="2" t="s">
        <v>3878</v>
      </c>
      <c r="AE844" s="2" t="str">
        <f>+VLOOKUP(H844,'Mapeo Ramos'!A:C,3,0)</f>
        <v>Autos Flotas</v>
      </c>
      <c r="AF844" t="str">
        <f>+VLOOKUP(AE844,'Mapeo Ramos'!C:D,2,0)</f>
        <v>Flotas</v>
      </c>
      <c r="AG844" t="str">
        <f>+VLOOKUP(X844,'Mapeo Ramos'!I:J,2,0)</f>
        <v>ALLIANZ</v>
      </c>
      <c r="AH844">
        <f t="shared" si="13"/>
        <v>1</v>
      </c>
    </row>
    <row r="845" spans="1:34" ht="12.75" customHeight="1">
      <c r="A845" s="2" t="s">
        <v>3879</v>
      </c>
      <c r="B845" s="2" t="s">
        <v>3880</v>
      </c>
      <c r="C845" s="2" t="s">
        <v>3881</v>
      </c>
      <c r="D845" s="2" t="s">
        <v>75</v>
      </c>
      <c r="E845" s="3">
        <v>46023</v>
      </c>
      <c r="F845" s="3">
        <v>46023</v>
      </c>
      <c r="G845" s="2" t="s">
        <v>3664</v>
      </c>
      <c r="H845" s="2" t="s">
        <v>299</v>
      </c>
      <c r="I845" s="2" t="s">
        <v>261</v>
      </c>
      <c r="J845" s="4">
        <v>434.99</v>
      </c>
      <c r="K845" t="s">
        <v>74</v>
      </c>
      <c r="L845" s="4">
        <v>52.2</v>
      </c>
      <c r="M845" t="s">
        <v>74</v>
      </c>
      <c r="N845" s="4">
        <v>52.2</v>
      </c>
      <c r="O845" t="s">
        <v>74</v>
      </c>
      <c r="P845" s="4">
        <v>0</v>
      </c>
      <c r="Q845" t="s">
        <v>74</v>
      </c>
      <c r="R845" s="2" t="s">
        <v>75</v>
      </c>
      <c r="S845" s="4" t="s">
        <v>76</v>
      </c>
      <c r="T845" t="s">
        <v>74</v>
      </c>
      <c r="U845" s="2" t="s">
        <v>77</v>
      </c>
      <c r="V845" s="2" t="s">
        <v>1447</v>
      </c>
      <c r="W845" s="2" t="s">
        <v>79</v>
      </c>
      <c r="X845" s="2" t="s">
        <v>300</v>
      </c>
      <c r="Y845" s="2" t="s">
        <v>119</v>
      </c>
      <c r="Z845" s="2" t="s">
        <v>81</v>
      </c>
      <c r="AA845" s="2" t="s">
        <v>372</v>
      </c>
      <c r="AB845" s="2" t="s">
        <v>719</v>
      </c>
      <c r="AC845" s="2" t="s">
        <v>168</v>
      </c>
      <c r="AD845" s="2" t="s">
        <v>3665</v>
      </c>
      <c r="AE845" s="2" t="str">
        <f>+VLOOKUP(H845,'Mapeo Ramos'!A:C,3,0)</f>
        <v>Autos Flotas</v>
      </c>
      <c r="AF845" t="str">
        <f>+VLOOKUP(AE845,'Mapeo Ramos'!C:D,2,0)</f>
        <v>Flotas</v>
      </c>
      <c r="AG845" t="str">
        <f>+VLOOKUP(X845,'Mapeo Ramos'!I:J,2,0)</f>
        <v>ALLIANZ</v>
      </c>
      <c r="AH845">
        <f t="shared" si="13"/>
        <v>1</v>
      </c>
    </row>
    <row r="846" spans="1:34" ht="12.75" customHeight="1">
      <c r="A846" s="2" t="s">
        <v>3882</v>
      </c>
      <c r="B846" s="2" t="s">
        <v>3883</v>
      </c>
      <c r="C846" s="2" t="s">
        <v>3884</v>
      </c>
      <c r="D846" s="2" t="s">
        <v>75</v>
      </c>
      <c r="E846" s="3">
        <v>46023</v>
      </c>
      <c r="F846" s="3">
        <v>46023</v>
      </c>
      <c r="G846" s="2" t="s">
        <v>3885</v>
      </c>
      <c r="H846" s="2" t="s">
        <v>299</v>
      </c>
      <c r="I846" s="2" t="s">
        <v>261</v>
      </c>
      <c r="J846" s="4">
        <v>318.16000000000003</v>
      </c>
      <c r="K846" t="s">
        <v>74</v>
      </c>
      <c r="L846" s="4">
        <v>38.18</v>
      </c>
      <c r="M846" t="s">
        <v>74</v>
      </c>
      <c r="N846" s="4">
        <v>38.18</v>
      </c>
      <c r="O846" t="s">
        <v>74</v>
      </c>
      <c r="P846" s="4">
        <v>0</v>
      </c>
      <c r="Q846" t="s">
        <v>74</v>
      </c>
      <c r="R846" s="2" t="s">
        <v>75</v>
      </c>
      <c r="S846" s="4" t="s">
        <v>76</v>
      </c>
      <c r="T846" t="s">
        <v>74</v>
      </c>
      <c r="U846" s="2" t="s">
        <v>77</v>
      </c>
      <c r="V846" s="2" t="s">
        <v>1447</v>
      </c>
      <c r="W846" s="2" t="s">
        <v>79</v>
      </c>
      <c r="X846" s="2" t="s">
        <v>300</v>
      </c>
      <c r="Y846" s="2" t="s">
        <v>119</v>
      </c>
      <c r="Z846" s="2" t="s">
        <v>81</v>
      </c>
      <c r="AA846" s="2" t="s">
        <v>82</v>
      </c>
      <c r="AB846" s="2" t="s">
        <v>83</v>
      </c>
      <c r="AC846" s="2" t="s">
        <v>168</v>
      </c>
      <c r="AD846" s="2" t="s">
        <v>3886</v>
      </c>
      <c r="AE846" s="2" t="str">
        <f>+VLOOKUP(H846,'Mapeo Ramos'!A:C,3,0)</f>
        <v>Autos Flotas</v>
      </c>
      <c r="AF846" t="str">
        <f>+VLOOKUP(AE846,'Mapeo Ramos'!C:D,2,0)</f>
        <v>Flotas</v>
      </c>
      <c r="AG846" t="str">
        <f>+VLOOKUP(X846,'Mapeo Ramos'!I:J,2,0)</f>
        <v>ALLIANZ</v>
      </c>
      <c r="AH846">
        <f t="shared" si="13"/>
        <v>1</v>
      </c>
    </row>
    <row r="847" spans="1:34" ht="12.75" customHeight="1">
      <c r="A847" s="2" t="s">
        <v>3887</v>
      </c>
      <c r="B847" s="2" t="s">
        <v>3888</v>
      </c>
      <c r="C847" s="2" t="s">
        <v>3889</v>
      </c>
      <c r="D847" s="2" t="s">
        <v>75</v>
      </c>
      <c r="E847" s="3">
        <v>46023</v>
      </c>
      <c r="F847" s="3">
        <v>46023</v>
      </c>
      <c r="G847" s="2" t="s">
        <v>3831</v>
      </c>
      <c r="H847" s="2" t="s">
        <v>299</v>
      </c>
      <c r="I847" s="2" t="s">
        <v>261</v>
      </c>
      <c r="J847" s="4">
        <v>496.69</v>
      </c>
      <c r="K847" t="s">
        <v>74</v>
      </c>
      <c r="L847" s="4">
        <v>59.6</v>
      </c>
      <c r="M847" t="s">
        <v>74</v>
      </c>
      <c r="N847" s="4">
        <v>59.6</v>
      </c>
      <c r="O847" t="s">
        <v>74</v>
      </c>
      <c r="P847" s="4">
        <v>0</v>
      </c>
      <c r="Q847" t="s">
        <v>74</v>
      </c>
      <c r="R847" s="2" t="s">
        <v>75</v>
      </c>
      <c r="S847" s="4" t="s">
        <v>76</v>
      </c>
      <c r="T847" t="s">
        <v>74</v>
      </c>
      <c r="U847" s="2" t="s">
        <v>77</v>
      </c>
      <c r="V847" s="2" t="s">
        <v>1447</v>
      </c>
      <c r="W847" s="2" t="s">
        <v>79</v>
      </c>
      <c r="X847" s="2" t="s">
        <v>300</v>
      </c>
      <c r="Y847" s="2" t="s">
        <v>119</v>
      </c>
      <c r="Z847" s="2" t="s">
        <v>81</v>
      </c>
      <c r="AA847" s="2" t="s">
        <v>372</v>
      </c>
      <c r="AB847" s="2" t="s">
        <v>719</v>
      </c>
      <c r="AC847" s="2" t="s">
        <v>168</v>
      </c>
      <c r="AD847" s="2" t="s">
        <v>3832</v>
      </c>
      <c r="AE847" s="2" t="str">
        <f>+VLOOKUP(H847,'Mapeo Ramos'!A:C,3,0)</f>
        <v>Autos Flotas</v>
      </c>
      <c r="AF847" t="str">
        <f>+VLOOKUP(AE847,'Mapeo Ramos'!C:D,2,0)</f>
        <v>Flotas</v>
      </c>
      <c r="AG847" t="str">
        <f>+VLOOKUP(X847,'Mapeo Ramos'!I:J,2,0)</f>
        <v>ALLIANZ</v>
      </c>
      <c r="AH847">
        <f t="shared" si="13"/>
        <v>1</v>
      </c>
    </row>
    <row r="848" spans="1:34" ht="12.75" customHeight="1">
      <c r="A848" s="2" t="s">
        <v>3890</v>
      </c>
      <c r="B848" s="2" t="s">
        <v>3891</v>
      </c>
      <c r="C848" s="2" t="s">
        <v>3892</v>
      </c>
      <c r="D848" s="2" t="s">
        <v>75</v>
      </c>
      <c r="E848" s="3">
        <v>46023</v>
      </c>
      <c r="F848" s="3">
        <v>46023</v>
      </c>
      <c r="G848" s="2" t="s">
        <v>3893</v>
      </c>
      <c r="H848" s="2" t="s">
        <v>3576</v>
      </c>
      <c r="I848" s="2" t="s">
        <v>261</v>
      </c>
      <c r="J848" s="4">
        <v>150.96</v>
      </c>
      <c r="K848" t="s">
        <v>74</v>
      </c>
      <c r="L848" s="4">
        <v>18.12</v>
      </c>
      <c r="M848" t="s">
        <v>74</v>
      </c>
      <c r="N848" s="4">
        <v>18.12</v>
      </c>
      <c r="O848" t="s">
        <v>74</v>
      </c>
      <c r="P848" s="4">
        <v>0</v>
      </c>
      <c r="Q848" t="s">
        <v>74</v>
      </c>
      <c r="R848" s="2" t="s">
        <v>75</v>
      </c>
      <c r="S848" s="4" t="s">
        <v>76</v>
      </c>
      <c r="T848" t="s">
        <v>74</v>
      </c>
      <c r="U848" s="2" t="s">
        <v>77</v>
      </c>
      <c r="V848" s="2" t="s">
        <v>1447</v>
      </c>
      <c r="W848" s="2" t="s">
        <v>79</v>
      </c>
      <c r="X848" s="2" t="s">
        <v>300</v>
      </c>
      <c r="Y848" s="2" t="s">
        <v>119</v>
      </c>
      <c r="Z848" s="2" t="s">
        <v>81</v>
      </c>
      <c r="AA848" s="2" t="s">
        <v>1167</v>
      </c>
      <c r="AB848" s="2" t="s">
        <v>83</v>
      </c>
      <c r="AC848" s="2" t="s">
        <v>168</v>
      </c>
      <c r="AD848" s="2" t="s">
        <v>3894</v>
      </c>
      <c r="AE848" s="2" t="str">
        <f>+VLOOKUP(H848,'Mapeo Ramos'!A:C,3,0)</f>
        <v>Autos Flotas</v>
      </c>
      <c r="AF848" t="str">
        <f>+VLOOKUP(AE848,'Mapeo Ramos'!C:D,2,0)</f>
        <v>Flotas</v>
      </c>
      <c r="AG848" t="str">
        <f>+VLOOKUP(X848,'Mapeo Ramos'!I:J,2,0)</f>
        <v>ALLIANZ</v>
      </c>
      <c r="AH848">
        <f t="shared" si="13"/>
        <v>1</v>
      </c>
    </row>
    <row r="849" spans="1:34" ht="12.75" customHeight="1">
      <c r="A849" s="2" t="s">
        <v>3895</v>
      </c>
      <c r="B849" s="2" t="s">
        <v>3896</v>
      </c>
      <c r="C849" s="2" t="s">
        <v>3897</v>
      </c>
      <c r="D849" s="2" t="s">
        <v>75</v>
      </c>
      <c r="E849" s="3">
        <v>46023</v>
      </c>
      <c r="F849" s="3">
        <v>46023</v>
      </c>
      <c r="G849" s="2" t="s">
        <v>3898</v>
      </c>
      <c r="H849" s="2" t="s">
        <v>299</v>
      </c>
      <c r="I849" s="2" t="s">
        <v>261</v>
      </c>
      <c r="J849" s="4">
        <v>295.23</v>
      </c>
      <c r="K849" t="s">
        <v>74</v>
      </c>
      <c r="L849" s="4">
        <v>35.43</v>
      </c>
      <c r="M849" t="s">
        <v>74</v>
      </c>
      <c r="N849" s="4">
        <v>35.43</v>
      </c>
      <c r="O849" t="s">
        <v>74</v>
      </c>
      <c r="P849" s="4">
        <v>0</v>
      </c>
      <c r="Q849" t="s">
        <v>74</v>
      </c>
      <c r="R849" s="2" t="s">
        <v>75</v>
      </c>
      <c r="S849" s="4" t="s">
        <v>76</v>
      </c>
      <c r="T849" t="s">
        <v>74</v>
      </c>
      <c r="U849" s="2" t="s">
        <v>77</v>
      </c>
      <c r="V849" s="2" t="s">
        <v>1447</v>
      </c>
      <c r="W849" s="2" t="s">
        <v>79</v>
      </c>
      <c r="X849" s="2" t="s">
        <v>300</v>
      </c>
      <c r="Y849" s="2" t="s">
        <v>119</v>
      </c>
      <c r="Z849" s="2" t="s">
        <v>81</v>
      </c>
      <c r="AA849" s="2" t="s">
        <v>3712</v>
      </c>
      <c r="AB849" s="2" t="s">
        <v>3713</v>
      </c>
      <c r="AC849" s="2" t="s">
        <v>168</v>
      </c>
      <c r="AD849" s="2" t="s">
        <v>3899</v>
      </c>
      <c r="AE849" s="2" t="str">
        <f>+VLOOKUP(H849,'Mapeo Ramos'!A:C,3,0)</f>
        <v>Autos Flotas</v>
      </c>
      <c r="AF849" t="str">
        <f>+VLOOKUP(AE849,'Mapeo Ramos'!C:D,2,0)</f>
        <v>Flotas</v>
      </c>
      <c r="AG849" t="str">
        <f>+VLOOKUP(X849,'Mapeo Ramos'!I:J,2,0)</f>
        <v>ALLIANZ</v>
      </c>
      <c r="AH849">
        <f t="shared" si="13"/>
        <v>1</v>
      </c>
    </row>
    <row r="850" spans="1:34" ht="12.75" customHeight="1">
      <c r="A850" s="2" t="s">
        <v>3900</v>
      </c>
      <c r="B850" s="2" t="s">
        <v>3901</v>
      </c>
      <c r="C850" s="2" t="s">
        <v>3902</v>
      </c>
      <c r="D850" s="2" t="s">
        <v>75</v>
      </c>
      <c r="E850" s="3">
        <v>46023</v>
      </c>
      <c r="F850" s="3">
        <v>46023</v>
      </c>
      <c r="G850" s="2" t="s">
        <v>3903</v>
      </c>
      <c r="H850" s="2" t="s">
        <v>299</v>
      </c>
      <c r="I850" s="2" t="s">
        <v>261</v>
      </c>
      <c r="J850" s="4">
        <v>396.65</v>
      </c>
      <c r="K850" t="s">
        <v>74</v>
      </c>
      <c r="L850" s="4">
        <v>47.6</v>
      </c>
      <c r="M850" t="s">
        <v>74</v>
      </c>
      <c r="N850" s="4">
        <v>47.6</v>
      </c>
      <c r="O850" t="s">
        <v>74</v>
      </c>
      <c r="P850" s="4">
        <v>0</v>
      </c>
      <c r="Q850" t="s">
        <v>74</v>
      </c>
      <c r="R850" s="2" t="s">
        <v>75</v>
      </c>
      <c r="S850" s="4" t="s">
        <v>76</v>
      </c>
      <c r="T850" t="s">
        <v>74</v>
      </c>
      <c r="U850" s="2" t="s">
        <v>77</v>
      </c>
      <c r="V850" s="2" t="s">
        <v>1447</v>
      </c>
      <c r="W850" s="2" t="s">
        <v>79</v>
      </c>
      <c r="X850" s="2" t="s">
        <v>300</v>
      </c>
      <c r="Y850" s="2" t="s">
        <v>119</v>
      </c>
      <c r="Z850" s="2" t="s">
        <v>81</v>
      </c>
      <c r="AA850" s="2" t="s">
        <v>223</v>
      </c>
      <c r="AB850" s="2" t="s">
        <v>83</v>
      </c>
      <c r="AC850" s="2" t="s">
        <v>168</v>
      </c>
      <c r="AD850" s="2" t="s">
        <v>3904</v>
      </c>
      <c r="AE850" s="2" t="str">
        <f>+VLOOKUP(H850,'Mapeo Ramos'!A:C,3,0)</f>
        <v>Autos Flotas</v>
      </c>
      <c r="AF850" t="str">
        <f>+VLOOKUP(AE850,'Mapeo Ramos'!C:D,2,0)</f>
        <v>Flotas</v>
      </c>
      <c r="AG850" t="str">
        <f>+VLOOKUP(X850,'Mapeo Ramos'!I:J,2,0)</f>
        <v>ALLIANZ</v>
      </c>
      <c r="AH850">
        <f t="shared" si="13"/>
        <v>1</v>
      </c>
    </row>
    <row r="851" spans="1:34" ht="12.75" customHeight="1">
      <c r="A851" s="2" t="s">
        <v>3905</v>
      </c>
      <c r="B851" s="2" t="s">
        <v>3906</v>
      </c>
      <c r="C851" s="2" t="s">
        <v>3907</v>
      </c>
      <c r="D851" s="2" t="s">
        <v>75</v>
      </c>
      <c r="E851" s="3">
        <v>46023</v>
      </c>
      <c r="F851" s="3">
        <v>46023</v>
      </c>
      <c r="G851" s="2" t="s">
        <v>3908</v>
      </c>
      <c r="H851" s="2" t="s">
        <v>299</v>
      </c>
      <c r="I851" s="2" t="s">
        <v>261</v>
      </c>
      <c r="J851" s="4">
        <v>490.28</v>
      </c>
      <c r="K851" t="s">
        <v>74</v>
      </c>
      <c r="L851" s="4">
        <v>58.83</v>
      </c>
      <c r="M851" t="s">
        <v>74</v>
      </c>
      <c r="N851" s="4">
        <v>58.83</v>
      </c>
      <c r="O851" t="s">
        <v>74</v>
      </c>
      <c r="P851" s="4">
        <v>0</v>
      </c>
      <c r="Q851" t="s">
        <v>74</v>
      </c>
      <c r="R851" s="2" t="s">
        <v>75</v>
      </c>
      <c r="S851" s="4" t="s">
        <v>76</v>
      </c>
      <c r="T851" t="s">
        <v>74</v>
      </c>
      <c r="U851" s="2" t="s">
        <v>77</v>
      </c>
      <c r="V851" s="2" t="s">
        <v>1575</v>
      </c>
      <c r="W851" s="2" t="s">
        <v>79</v>
      </c>
      <c r="X851" s="2" t="s">
        <v>300</v>
      </c>
      <c r="Y851" s="2" t="s">
        <v>119</v>
      </c>
      <c r="Z851" s="2" t="s">
        <v>81</v>
      </c>
      <c r="AA851" s="2" t="s">
        <v>372</v>
      </c>
      <c r="AB851" s="2" t="s">
        <v>719</v>
      </c>
      <c r="AC851" s="2" t="s">
        <v>168</v>
      </c>
      <c r="AD851" s="2" t="s">
        <v>3909</v>
      </c>
      <c r="AE851" s="2" t="str">
        <f>+VLOOKUP(H851,'Mapeo Ramos'!A:C,3,0)</f>
        <v>Autos Flotas</v>
      </c>
      <c r="AF851" t="str">
        <f>+VLOOKUP(AE851,'Mapeo Ramos'!C:D,2,0)</f>
        <v>Flotas</v>
      </c>
      <c r="AG851" t="str">
        <f>+VLOOKUP(X851,'Mapeo Ramos'!I:J,2,0)</f>
        <v>ALLIANZ</v>
      </c>
      <c r="AH851">
        <f t="shared" si="13"/>
        <v>1</v>
      </c>
    </row>
    <row r="852" spans="1:34" ht="12.75" customHeight="1">
      <c r="A852" s="2" t="s">
        <v>3910</v>
      </c>
      <c r="B852" s="2" t="s">
        <v>3911</v>
      </c>
      <c r="C852" s="2" t="s">
        <v>3912</v>
      </c>
      <c r="D852" s="2" t="s">
        <v>75</v>
      </c>
      <c r="E852" s="3">
        <v>46023</v>
      </c>
      <c r="F852" s="3">
        <v>46023</v>
      </c>
      <c r="G852" s="2" t="s">
        <v>3857</v>
      </c>
      <c r="H852" s="2" t="s">
        <v>299</v>
      </c>
      <c r="I852" s="2" t="s">
        <v>261</v>
      </c>
      <c r="J852" s="4">
        <v>438.38</v>
      </c>
      <c r="K852" t="s">
        <v>74</v>
      </c>
      <c r="L852" s="4">
        <v>52.61</v>
      </c>
      <c r="M852" t="s">
        <v>74</v>
      </c>
      <c r="N852" s="4">
        <v>52.61</v>
      </c>
      <c r="O852" t="s">
        <v>74</v>
      </c>
      <c r="P852" s="4">
        <v>0</v>
      </c>
      <c r="Q852" t="s">
        <v>74</v>
      </c>
      <c r="R852" s="2" t="s">
        <v>75</v>
      </c>
      <c r="S852" s="4" t="s">
        <v>76</v>
      </c>
      <c r="T852" t="s">
        <v>74</v>
      </c>
      <c r="U852" s="2" t="s">
        <v>77</v>
      </c>
      <c r="V852" s="2" t="s">
        <v>1447</v>
      </c>
      <c r="W852" s="2" t="s">
        <v>79</v>
      </c>
      <c r="X852" s="2" t="s">
        <v>300</v>
      </c>
      <c r="Y852" s="2" t="s">
        <v>119</v>
      </c>
      <c r="Z852" s="2" t="s">
        <v>81</v>
      </c>
      <c r="AA852" s="2" t="s">
        <v>3858</v>
      </c>
      <c r="AB852" s="2" t="s">
        <v>3859</v>
      </c>
      <c r="AC852" s="2" t="s">
        <v>168</v>
      </c>
      <c r="AD852" s="2" t="s">
        <v>3860</v>
      </c>
      <c r="AE852" s="2" t="str">
        <f>+VLOOKUP(H852,'Mapeo Ramos'!A:C,3,0)</f>
        <v>Autos Flotas</v>
      </c>
      <c r="AF852" t="str">
        <f>+VLOOKUP(AE852,'Mapeo Ramos'!C:D,2,0)</f>
        <v>Flotas</v>
      </c>
      <c r="AG852" t="str">
        <f>+VLOOKUP(X852,'Mapeo Ramos'!I:J,2,0)</f>
        <v>ALLIANZ</v>
      </c>
      <c r="AH852">
        <f t="shared" si="13"/>
        <v>1</v>
      </c>
    </row>
    <row r="853" spans="1:34" ht="12.75" customHeight="1">
      <c r="A853" s="2" t="s">
        <v>3913</v>
      </c>
      <c r="B853" s="2" t="s">
        <v>3914</v>
      </c>
      <c r="C853" s="2" t="s">
        <v>3915</v>
      </c>
      <c r="D853" s="2" t="s">
        <v>75</v>
      </c>
      <c r="E853" s="3">
        <v>46023</v>
      </c>
      <c r="F853" s="3">
        <v>46023</v>
      </c>
      <c r="G853" s="2" t="s">
        <v>1496</v>
      </c>
      <c r="H853" s="2" t="s">
        <v>299</v>
      </c>
      <c r="I853" s="2" t="s">
        <v>261</v>
      </c>
      <c r="J853" s="4">
        <v>495.86</v>
      </c>
      <c r="K853" t="s">
        <v>74</v>
      </c>
      <c r="L853" s="4">
        <v>59.5</v>
      </c>
      <c r="M853" t="s">
        <v>74</v>
      </c>
      <c r="N853" s="4">
        <v>59.5</v>
      </c>
      <c r="O853" t="s">
        <v>74</v>
      </c>
      <c r="P853" s="4">
        <v>0</v>
      </c>
      <c r="Q853" t="s">
        <v>74</v>
      </c>
      <c r="R853" s="2" t="s">
        <v>75</v>
      </c>
      <c r="S853" s="4" t="s">
        <v>76</v>
      </c>
      <c r="T853" t="s">
        <v>74</v>
      </c>
      <c r="U853" s="2" t="s">
        <v>77</v>
      </c>
      <c r="V853" s="2" t="s">
        <v>1447</v>
      </c>
      <c r="W853" s="2" t="s">
        <v>79</v>
      </c>
      <c r="X853" s="2" t="s">
        <v>300</v>
      </c>
      <c r="Y853" s="2" t="s">
        <v>119</v>
      </c>
      <c r="Z853" s="2" t="s">
        <v>81</v>
      </c>
      <c r="AA853" s="2" t="s">
        <v>1265</v>
      </c>
      <c r="AB853" s="2" t="s">
        <v>1266</v>
      </c>
      <c r="AC853" s="2" t="s">
        <v>168</v>
      </c>
      <c r="AD853" s="2" t="s">
        <v>1497</v>
      </c>
      <c r="AE853" s="2" t="str">
        <f>+VLOOKUP(H853,'Mapeo Ramos'!A:C,3,0)</f>
        <v>Autos Flotas</v>
      </c>
      <c r="AF853" t="str">
        <f>+VLOOKUP(AE853,'Mapeo Ramos'!C:D,2,0)</f>
        <v>Flotas</v>
      </c>
      <c r="AG853" t="str">
        <f>+VLOOKUP(X853,'Mapeo Ramos'!I:J,2,0)</f>
        <v>ALLIANZ</v>
      </c>
      <c r="AH853">
        <f t="shared" si="13"/>
        <v>1</v>
      </c>
    </row>
    <row r="854" spans="1:34" ht="12.75" customHeight="1">
      <c r="A854" s="2" t="s">
        <v>3916</v>
      </c>
      <c r="B854" s="2" t="s">
        <v>3917</v>
      </c>
      <c r="C854" s="2" t="s">
        <v>3918</v>
      </c>
      <c r="D854" s="2" t="s">
        <v>75</v>
      </c>
      <c r="E854" s="3">
        <v>46023</v>
      </c>
      <c r="F854" s="3">
        <v>46023</v>
      </c>
      <c r="G854" s="2" t="s">
        <v>3919</v>
      </c>
      <c r="H854" s="2" t="s">
        <v>299</v>
      </c>
      <c r="I854" s="2" t="s">
        <v>261</v>
      </c>
      <c r="J854" s="4">
        <v>470.47</v>
      </c>
      <c r="K854" t="s">
        <v>74</v>
      </c>
      <c r="L854" s="4">
        <v>56.46</v>
      </c>
      <c r="M854" t="s">
        <v>74</v>
      </c>
      <c r="N854" s="4">
        <v>56.46</v>
      </c>
      <c r="O854" t="s">
        <v>74</v>
      </c>
      <c r="P854" s="4">
        <v>0</v>
      </c>
      <c r="Q854" t="s">
        <v>74</v>
      </c>
      <c r="R854" s="2" t="s">
        <v>75</v>
      </c>
      <c r="S854" s="4" t="s">
        <v>76</v>
      </c>
      <c r="T854" t="s">
        <v>74</v>
      </c>
      <c r="U854" s="2" t="s">
        <v>77</v>
      </c>
      <c r="V854" s="2" t="s">
        <v>1447</v>
      </c>
      <c r="W854" s="2" t="s">
        <v>79</v>
      </c>
      <c r="X854" s="2" t="s">
        <v>300</v>
      </c>
      <c r="Y854" s="2" t="s">
        <v>119</v>
      </c>
      <c r="Z854" s="2" t="s">
        <v>81</v>
      </c>
      <c r="AA854" s="2" t="s">
        <v>3920</v>
      </c>
      <c r="AB854" s="2" t="s">
        <v>3921</v>
      </c>
      <c r="AC854" s="2" t="s">
        <v>168</v>
      </c>
      <c r="AD854" s="2" t="s">
        <v>3922</v>
      </c>
      <c r="AE854" s="2" t="str">
        <f>+VLOOKUP(H854,'Mapeo Ramos'!A:C,3,0)</f>
        <v>Autos Flotas</v>
      </c>
      <c r="AF854" t="str">
        <f>+VLOOKUP(AE854,'Mapeo Ramos'!C:D,2,0)</f>
        <v>Flotas</v>
      </c>
      <c r="AG854" t="str">
        <f>+VLOOKUP(X854,'Mapeo Ramos'!I:J,2,0)</f>
        <v>ALLIANZ</v>
      </c>
      <c r="AH854">
        <f t="shared" si="13"/>
        <v>1</v>
      </c>
    </row>
    <row r="855" spans="1:34" ht="12.75" customHeight="1">
      <c r="A855" s="2" t="s">
        <v>3923</v>
      </c>
      <c r="B855" s="2" t="s">
        <v>3924</v>
      </c>
      <c r="C855" s="2" t="s">
        <v>3925</v>
      </c>
      <c r="D855" s="2" t="s">
        <v>75</v>
      </c>
      <c r="E855" s="3">
        <v>46023</v>
      </c>
      <c r="F855" s="3">
        <v>46023</v>
      </c>
      <c r="G855" s="2" t="s">
        <v>2322</v>
      </c>
      <c r="H855" s="2" t="s">
        <v>299</v>
      </c>
      <c r="I855" s="2" t="s">
        <v>261</v>
      </c>
      <c r="J855" s="4">
        <v>406.18</v>
      </c>
      <c r="K855" t="s">
        <v>74</v>
      </c>
      <c r="L855" s="4">
        <v>48.74</v>
      </c>
      <c r="M855" t="s">
        <v>74</v>
      </c>
      <c r="N855" s="4">
        <v>48.74</v>
      </c>
      <c r="O855" t="s">
        <v>74</v>
      </c>
      <c r="P855" s="4">
        <v>0</v>
      </c>
      <c r="Q855" t="s">
        <v>74</v>
      </c>
      <c r="R855" s="2" t="s">
        <v>75</v>
      </c>
      <c r="S855" s="4" t="s">
        <v>76</v>
      </c>
      <c r="T855" t="s">
        <v>74</v>
      </c>
      <c r="U855" s="2" t="s">
        <v>77</v>
      </c>
      <c r="V855" s="2" t="s">
        <v>1447</v>
      </c>
      <c r="W855" s="2" t="s">
        <v>79</v>
      </c>
      <c r="X855" s="2" t="s">
        <v>300</v>
      </c>
      <c r="Y855" s="2" t="s">
        <v>119</v>
      </c>
      <c r="Z855" s="2" t="s">
        <v>81</v>
      </c>
      <c r="AA855" s="2" t="s">
        <v>568</v>
      </c>
      <c r="AB855" s="2" t="s">
        <v>101</v>
      </c>
      <c r="AC855" s="2" t="s">
        <v>168</v>
      </c>
      <c r="AD855" s="2" t="s">
        <v>2323</v>
      </c>
      <c r="AE855" s="2" t="str">
        <f>+VLOOKUP(H855,'Mapeo Ramos'!A:C,3,0)</f>
        <v>Autos Flotas</v>
      </c>
      <c r="AF855" t="str">
        <f>+VLOOKUP(AE855,'Mapeo Ramos'!C:D,2,0)</f>
        <v>Flotas</v>
      </c>
      <c r="AG855" t="str">
        <f>+VLOOKUP(X855,'Mapeo Ramos'!I:J,2,0)</f>
        <v>ALLIANZ</v>
      </c>
      <c r="AH855">
        <f t="shared" si="13"/>
        <v>1</v>
      </c>
    </row>
    <row r="856" spans="1:34" ht="12.75" customHeight="1">
      <c r="A856" s="2" t="s">
        <v>3926</v>
      </c>
      <c r="B856" s="2" t="s">
        <v>3927</v>
      </c>
      <c r="C856" s="2" t="s">
        <v>3928</v>
      </c>
      <c r="D856" s="2" t="s">
        <v>75</v>
      </c>
      <c r="E856" s="3">
        <v>46023</v>
      </c>
      <c r="F856" s="3">
        <v>46023</v>
      </c>
      <c r="G856" s="2" t="s">
        <v>2969</v>
      </c>
      <c r="H856" s="2" t="s">
        <v>299</v>
      </c>
      <c r="I856" s="2" t="s">
        <v>261</v>
      </c>
      <c r="J856" s="4">
        <v>372.94</v>
      </c>
      <c r="K856" t="s">
        <v>74</v>
      </c>
      <c r="L856" s="4">
        <v>44.75</v>
      </c>
      <c r="M856" t="s">
        <v>74</v>
      </c>
      <c r="N856" s="4">
        <v>44.75</v>
      </c>
      <c r="O856" t="s">
        <v>74</v>
      </c>
      <c r="P856" s="4">
        <v>0</v>
      </c>
      <c r="Q856" t="s">
        <v>74</v>
      </c>
      <c r="R856" s="2" t="s">
        <v>75</v>
      </c>
      <c r="S856" s="4" t="s">
        <v>76</v>
      </c>
      <c r="T856" t="s">
        <v>74</v>
      </c>
      <c r="U856" s="2" t="s">
        <v>77</v>
      </c>
      <c r="V856" s="2" t="s">
        <v>1447</v>
      </c>
      <c r="W856" s="2" t="s">
        <v>79</v>
      </c>
      <c r="X856" s="2" t="s">
        <v>300</v>
      </c>
      <c r="Y856" s="2" t="s">
        <v>119</v>
      </c>
      <c r="Z856" s="2" t="s">
        <v>81</v>
      </c>
      <c r="AA856" s="2" t="s">
        <v>554</v>
      </c>
      <c r="AB856" s="2" t="s">
        <v>2970</v>
      </c>
      <c r="AC856" s="2" t="s">
        <v>168</v>
      </c>
      <c r="AD856" s="2" t="s">
        <v>2971</v>
      </c>
      <c r="AE856" s="2" t="str">
        <f>+VLOOKUP(H856,'Mapeo Ramos'!A:C,3,0)</f>
        <v>Autos Flotas</v>
      </c>
      <c r="AF856" t="str">
        <f>+VLOOKUP(AE856,'Mapeo Ramos'!C:D,2,0)</f>
        <v>Flotas</v>
      </c>
      <c r="AG856" t="str">
        <f>+VLOOKUP(X856,'Mapeo Ramos'!I:J,2,0)</f>
        <v>ALLIANZ</v>
      </c>
      <c r="AH856">
        <f t="shared" si="13"/>
        <v>1</v>
      </c>
    </row>
    <row r="857" spans="1:34" ht="12.75" customHeight="1">
      <c r="A857" s="2" t="s">
        <v>3929</v>
      </c>
      <c r="B857" s="2" t="s">
        <v>3930</v>
      </c>
      <c r="C857" s="2" t="s">
        <v>3931</v>
      </c>
      <c r="D857" s="2" t="s">
        <v>75</v>
      </c>
      <c r="E857" s="3">
        <v>46023</v>
      </c>
      <c r="F857" s="3">
        <v>46023</v>
      </c>
      <c r="G857" s="2" t="s">
        <v>3932</v>
      </c>
      <c r="H857" s="2" t="s">
        <v>299</v>
      </c>
      <c r="I857" s="2" t="s">
        <v>261</v>
      </c>
      <c r="J857" s="4">
        <v>355.66</v>
      </c>
      <c r="K857" t="s">
        <v>74</v>
      </c>
      <c r="L857" s="4">
        <v>42.68</v>
      </c>
      <c r="M857" t="s">
        <v>74</v>
      </c>
      <c r="N857" s="4">
        <v>42.68</v>
      </c>
      <c r="O857" t="s">
        <v>74</v>
      </c>
      <c r="P857" s="4">
        <v>0</v>
      </c>
      <c r="Q857" t="s">
        <v>74</v>
      </c>
      <c r="R857" s="2" t="s">
        <v>75</v>
      </c>
      <c r="S857" s="4" t="s">
        <v>76</v>
      </c>
      <c r="T857" t="s">
        <v>74</v>
      </c>
      <c r="U857" s="2" t="s">
        <v>77</v>
      </c>
      <c r="V857" s="2" t="s">
        <v>1447</v>
      </c>
      <c r="W857" s="2" t="s">
        <v>79</v>
      </c>
      <c r="X857" s="2" t="s">
        <v>300</v>
      </c>
      <c r="Y857" s="2" t="s">
        <v>119</v>
      </c>
      <c r="Z857" s="2" t="s">
        <v>81</v>
      </c>
      <c r="AA857" s="2" t="s">
        <v>3933</v>
      </c>
      <c r="AB857" s="2" t="s">
        <v>3934</v>
      </c>
      <c r="AC857" s="2" t="s">
        <v>168</v>
      </c>
      <c r="AD857" s="2" t="s">
        <v>3935</v>
      </c>
      <c r="AE857" s="2" t="str">
        <f>+VLOOKUP(H857,'Mapeo Ramos'!A:C,3,0)</f>
        <v>Autos Flotas</v>
      </c>
      <c r="AF857" t="str">
        <f>+VLOOKUP(AE857,'Mapeo Ramos'!C:D,2,0)</f>
        <v>Flotas</v>
      </c>
      <c r="AG857" t="str">
        <f>+VLOOKUP(X857,'Mapeo Ramos'!I:J,2,0)</f>
        <v>ALLIANZ</v>
      </c>
      <c r="AH857">
        <f t="shared" si="13"/>
        <v>1</v>
      </c>
    </row>
    <row r="858" spans="1:34" ht="12.75" customHeight="1">
      <c r="A858" s="2" t="s">
        <v>3936</v>
      </c>
      <c r="B858" s="2" t="s">
        <v>3937</v>
      </c>
      <c r="C858" s="2" t="s">
        <v>3938</v>
      </c>
      <c r="D858" s="2" t="s">
        <v>75</v>
      </c>
      <c r="E858" s="3">
        <v>46023</v>
      </c>
      <c r="F858" s="3">
        <v>46023</v>
      </c>
      <c r="G858" s="2" t="s">
        <v>3939</v>
      </c>
      <c r="H858" s="2" t="s">
        <v>3576</v>
      </c>
      <c r="I858" s="2" t="s">
        <v>261</v>
      </c>
      <c r="J858" s="4">
        <v>158.52000000000001</v>
      </c>
      <c r="K858" t="s">
        <v>74</v>
      </c>
      <c r="L858" s="4">
        <v>19.02</v>
      </c>
      <c r="M858" t="s">
        <v>74</v>
      </c>
      <c r="N858" s="4">
        <v>19.02</v>
      </c>
      <c r="O858" t="s">
        <v>74</v>
      </c>
      <c r="P858" s="4">
        <v>0</v>
      </c>
      <c r="Q858" t="s">
        <v>74</v>
      </c>
      <c r="R858" s="2" t="s">
        <v>262</v>
      </c>
      <c r="S858" s="4">
        <v>3.96</v>
      </c>
      <c r="T858" t="s">
        <v>74</v>
      </c>
      <c r="U858" s="2" t="s">
        <v>77</v>
      </c>
      <c r="V858" s="2" t="s">
        <v>1447</v>
      </c>
      <c r="W858" s="2" t="s">
        <v>79</v>
      </c>
      <c r="X858" s="2" t="s">
        <v>300</v>
      </c>
      <c r="Y858" s="2" t="s">
        <v>119</v>
      </c>
      <c r="Z858" s="2" t="s">
        <v>81</v>
      </c>
      <c r="AA858" s="2" t="s">
        <v>143</v>
      </c>
      <c r="AB858" s="2" t="s">
        <v>144</v>
      </c>
      <c r="AC858" s="2" t="s">
        <v>168</v>
      </c>
      <c r="AD858" s="2" t="s">
        <v>3940</v>
      </c>
      <c r="AE858" s="2" t="str">
        <f>+VLOOKUP(H858,'Mapeo Ramos'!A:C,3,0)</f>
        <v>Autos Flotas</v>
      </c>
      <c r="AF858" t="str">
        <f>+VLOOKUP(AE858,'Mapeo Ramos'!C:D,2,0)</f>
        <v>Flotas</v>
      </c>
      <c r="AG858" t="str">
        <f>+VLOOKUP(X858,'Mapeo Ramos'!I:J,2,0)</f>
        <v>ALLIANZ</v>
      </c>
      <c r="AH858">
        <f t="shared" si="13"/>
        <v>1</v>
      </c>
    </row>
    <row r="859" spans="1:34" ht="12.75" customHeight="1">
      <c r="A859" s="2" t="s">
        <v>3941</v>
      </c>
      <c r="B859" s="2" t="s">
        <v>3942</v>
      </c>
      <c r="C859" s="2" t="s">
        <v>3943</v>
      </c>
      <c r="D859" s="2" t="s">
        <v>75</v>
      </c>
      <c r="E859" s="3">
        <v>46023</v>
      </c>
      <c r="F859" s="3">
        <v>46023</v>
      </c>
      <c r="G859" s="2" t="s">
        <v>3750</v>
      </c>
      <c r="H859" s="2" t="s">
        <v>299</v>
      </c>
      <c r="I859" s="2" t="s">
        <v>261</v>
      </c>
      <c r="J859" s="4">
        <v>296.72000000000003</v>
      </c>
      <c r="K859" t="s">
        <v>74</v>
      </c>
      <c r="L859" s="4">
        <v>35.61</v>
      </c>
      <c r="M859" t="s">
        <v>74</v>
      </c>
      <c r="N859" s="4">
        <v>35.61</v>
      </c>
      <c r="O859" t="s">
        <v>74</v>
      </c>
      <c r="P859" s="4">
        <v>0</v>
      </c>
      <c r="Q859" t="s">
        <v>74</v>
      </c>
      <c r="R859" s="2" t="s">
        <v>75</v>
      </c>
      <c r="S859" s="4" t="s">
        <v>76</v>
      </c>
      <c r="T859" t="s">
        <v>74</v>
      </c>
      <c r="U859" s="2" t="s">
        <v>77</v>
      </c>
      <c r="V859" s="2" t="s">
        <v>1575</v>
      </c>
      <c r="W859" s="2" t="s">
        <v>79</v>
      </c>
      <c r="X859" s="2" t="s">
        <v>300</v>
      </c>
      <c r="Y859" s="2" t="s">
        <v>119</v>
      </c>
      <c r="Z859" s="2" t="s">
        <v>81</v>
      </c>
      <c r="AA859" s="2" t="s">
        <v>406</v>
      </c>
      <c r="AB859" s="2" t="s">
        <v>3751</v>
      </c>
      <c r="AC859" s="2" t="s">
        <v>168</v>
      </c>
      <c r="AD859" s="2" t="s">
        <v>3752</v>
      </c>
      <c r="AE859" s="2" t="str">
        <f>+VLOOKUP(H859,'Mapeo Ramos'!A:C,3,0)</f>
        <v>Autos Flotas</v>
      </c>
      <c r="AF859" t="str">
        <f>+VLOOKUP(AE859,'Mapeo Ramos'!C:D,2,0)</f>
        <v>Flotas</v>
      </c>
      <c r="AG859" t="str">
        <f>+VLOOKUP(X859,'Mapeo Ramos'!I:J,2,0)</f>
        <v>ALLIANZ</v>
      </c>
      <c r="AH859">
        <f t="shared" si="13"/>
        <v>1</v>
      </c>
    </row>
    <row r="860" spans="1:34" ht="12.75" customHeight="1">
      <c r="A860" s="2" t="s">
        <v>3944</v>
      </c>
      <c r="B860" s="2" t="s">
        <v>3945</v>
      </c>
      <c r="C860" s="2" t="s">
        <v>3946</v>
      </c>
      <c r="D860" s="2" t="s">
        <v>75</v>
      </c>
      <c r="E860" s="3">
        <v>46023</v>
      </c>
      <c r="F860" s="3">
        <v>46023</v>
      </c>
      <c r="G860" s="2" t="s">
        <v>1548</v>
      </c>
      <c r="H860" s="2" t="s">
        <v>299</v>
      </c>
      <c r="I860" s="2" t="s">
        <v>261</v>
      </c>
      <c r="J860" s="4">
        <v>1366.7</v>
      </c>
      <c r="K860" t="s">
        <v>74</v>
      </c>
      <c r="L860" s="4">
        <v>164</v>
      </c>
      <c r="M860" t="s">
        <v>74</v>
      </c>
      <c r="N860" s="4">
        <v>164</v>
      </c>
      <c r="O860" t="s">
        <v>74</v>
      </c>
      <c r="P860" s="4">
        <v>0</v>
      </c>
      <c r="Q860" t="s">
        <v>74</v>
      </c>
      <c r="R860" s="2" t="s">
        <v>75</v>
      </c>
      <c r="S860" s="4" t="s">
        <v>76</v>
      </c>
      <c r="T860" t="s">
        <v>74</v>
      </c>
      <c r="U860" s="2" t="s">
        <v>77</v>
      </c>
      <c r="V860" s="2" t="s">
        <v>1447</v>
      </c>
      <c r="W860" s="2" t="s">
        <v>79</v>
      </c>
      <c r="X860" s="2" t="s">
        <v>300</v>
      </c>
      <c r="Y860" s="2" t="s">
        <v>119</v>
      </c>
      <c r="Z860" s="2" t="s">
        <v>81</v>
      </c>
      <c r="AA860" s="2" t="s">
        <v>1549</v>
      </c>
      <c r="AB860" s="2" t="s">
        <v>1550</v>
      </c>
      <c r="AC860" s="2" t="s">
        <v>59</v>
      </c>
      <c r="AD860" s="2" t="s">
        <v>1551</v>
      </c>
      <c r="AE860" s="2" t="str">
        <f>+VLOOKUP(H860,'Mapeo Ramos'!A:C,3,0)</f>
        <v>Autos Flotas</v>
      </c>
      <c r="AF860" t="str">
        <f>+VLOOKUP(AE860,'Mapeo Ramos'!C:D,2,0)</f>
        <v>Flotas</v>
      </c>
      <c r="AG860" t="str">
        <f>+VLOOKUP(X860,'Mapeo Ramos'!I:J,2,0)</f>
        <v>ALLIANZ</v>
      </c>
      <c r="AH860">
        <f t="shared" si="13"/>
        <v>1</v>
      </c>
    </row>
    <row r="861" spans="1:34" ht="12.75" customHeight="1">
      <c r="A861" s="2" t="s">
        <v>3947</v>
      </c>
      <c r="B861" s="2" t="s">
        <v>3948</v>
      </c>
      <c r="C861" s="2" t="s">
        <v>3949</v>
      </c>
      <c r="D861" s="2" t="s">
        <v>75</v>
      </c>
      <c r="E861" s="3">
        <v>46023</v>
      </c>
      <c r="F861" s="3">
        <v>46023</v>
      </c>
      <c r="G861" s="2" t="s">
        <v>1548</v>
      </c>
      <c r="H861" s="2" t="s">
        <v>299</v>
      </c>
      <c r="I861" s="2" t="s">
        <v>261</v>
      </c>
      <c r="J861" s="4">
        <v>1382.75</v>
      </c>
      <c r="K861" t="s">
        <v>74</v>
      </c>
      <c r="L861" s="4">
        <v>165.93</v>
      </c>
      <c r="M861" t="s">
        <v>74</v>
      </c>
      <c r="N861" s="4">
        <v>165.93</v>
      </c>
      <c r="O861" t="s">
        <v>74</v>
      </c>
      <c r="P861" s="4">
        <v>0</v>
      </c>
      <c r="Q861" t="s">
        <v>74</v>
      </c>
      <c r="R861" s="2" t="s">
        <v>75</v>
      </c>
      <c r="S861" s="4" t="s">
        <v>76</v>
      </c>
      <c r="T861" t="s">
        <v>74</v>
      </c>
      <c r="U861" s="2" t="s">
        <v>77</v>
      </c>
      <c r="V861" s="2" t="s">
        <v>1447</v>
      </c>
      <c r="W861" s="2" t="s">
        <v>79</v>
      </c>
      <c r="X861" s="2" t="s">
        <v>300</v>
      </c>
      <c r="Y861" s="2" t="s">
        <v>119</v>
      </c>
      <c r="Z861" s="2" t="s">
        <v>81</v>
      </c>
      <c r="AA861" s="2" t="s">
        <v>1549</v>
      </c>
      <c r="AB861" s="2" t="s">
        <v>1550</v>
      </c>
      <c r="AC861" s="2" t="s">
        <v>59</v>
      </c>
      <c r="AD861" s="2" t="s">
        <v>1551</v>
      </c>
      <c r="AE861" s="2" t="str">
        <f>+VLOOKUP(H861,'Mapeo Ramos'!A:C,3,0)</f>
        <v>Autos Flotas</v>
      </c>
      <c r="AF861" t="str">
        <f>+VLOOKUP(AE861,'Mapeo Ramos'!C:D,2,0)</f>
        <v>Flotas</v>
      </c>
      <c r="AG861" t="str">
        <f>+VLOOKUP(X861,'Mapeo Ramos'!I:J,2,0)</f>
        <v>ALLIANZ</v>
      </c>
      <c r="AH861">
        <f t="shared" si="13"/>
        <v>1</v>
      </c>
    </row>
    <row r="862" spans="1:34" ht="12.75" customHeight="1">
      <c r="A862" s="2" t="s">
        <v>3950</v>
      </c>
      <c r="B862" s="2" t="s">
        <v>3951</v>
      </c>
      <c r="C862" s="2" t="s">
        <v>3952</v>
      </c>
      <c r="D862" s="2" t="s">
        <v>75</v>
      </c>
      <c r="E862" s="3">
        <v>46023</v>
      </c>
      <c r="F862" s="3">
        <v>46023</v>
      </c>
      <c r="G862" s="2" t="s">
        <v>3953</v>
      </c>
      <c r="H862" s="2" t="s">
        <v>3576</v>
      </c>
      <c r="I862" s="2" t="s">
        <v>261</v>
      </c>
      <c r="J862" s="4">
        <v>149.94</v>
      </c>
      <c r="K862" t="s">
        <v>74</v>
      </c>
      <c r="L862" s="4">
        <v>17.989999999999998</v>
      </c>
      <c r="M862" t="s">
        <v>74</v>
      </c>
      <c r="N862" s="4">
        <v>17.989999999999998</v>
      </c>
      <c r="O862" t="s">
        <v>74</v>
      </c>
      <c r="P862" s="4">
        <v>0</v>
      </c>
      <c r="Q862" t="s">
        <v>74</v>
      </c>
      <c r="R862" s="2" t="s">
        <v>75</v>
      </c>
      <c r="S862" s="4" t="s">
        <v>76</v>
      </c>
      <c r="T862" t="s">
        <v>74</v>
      </c>
      <c r="U862" s="2" t="s">
        <v>77</v>
      </c>
      <c r="V862" s="2" t="s">
        <v>1447</v>
      </c>
      <c r="W862" s="2" t="s">
        <v>79</v>
      </c>
      <c r="X862" s="2" t="s">
        <v>300</v>
      </c>
      <c r="Y862" s="2" t="s">
        <v>119</v>
      </c>
      <c r="Z862" s="2" t="s">
        <v>81</v>
      </c>
      <c r="AA862" s="2" t="s">
        <v>3858</v>
      </c>
      <c r="AB862" s="2" t="s">
        <v>3859</v>
      </c>
      <c r="AC862" s="2" t="s">
        <v>168</v>
      </c>
      <c r="AD862" s="2" t="s">
        <v>3954</v>
      </c>
      <c r="AE862" s="2" t="str">
        <f>+VLOOKUP(H862,'Mapeo Ramos'!A:C,3,0)</f>
        <v>Autos Flotas</v>
      </c>
      <c r="AF862" t="str">
        <f>+VLOOKUP(AE862,'Mapeo Ramos'!C:D,2,0)</f>
        <v>Flotas</v>
      </c>
      <c r="AG862" t="str">
        <f>+VLOOKUP(X862,'Mapeo Ramos'!I:J,2,0)</f>
        <v>ALLIANZ</v>
      </c>
      <c r="AH862">
        <f t="shared" si="13"/>
        <v>1</v>
      </c>
    </row>
    <row r="863" spans="1:34" ht="12.75" customHeight="1">
      <c r="A863" s="2" t="s">
        <v>3955</v>
      </c>
      <c r="B863" s="2" t="s">
        <v>3956</v>
      </c>
      <c r="C863" s="2" t="s">
        <v>3957</v>
      </c>
      <c r="D863" s="2" t="s">
        <v>75</v>
      </c>
      <c r="E863" s="3">
        <v>46023</v>
      </c>
      <c r="F863" s="3">
        <v>46023</v>
      </c>
      <c r="G863" s="2" t="s">
        <v>3958</v>
      </c>
      <c r="H863" s="2" t="s">
        <v>299</v>
      </c>
      <c r="I863" s="2" t="s">
        <v>261</v>
      </c>
      <c r="J863" s="4">
        <v>250.67</v>
      </c>
      <c r="K863" t="s">
        <v>74</v>
      </c>
      <c r="L863" s="4">
        <v>30.08</v>
      </c>
      <c r="M863" t="s">
        <v>74</v>
      </c>
      <c r="N863" s="4">
        <v>30.08</v>
      </c>
      <c r="O863" t="s">
        <v>74</v>
      </c>
      <c r="P863" s="4">
        <v>0</v>
      </c>
      <c r="Q863" t="s">
        <v>74</v>
      </c>
      <c r="R863" s="2" t="s">
        <v>75</v>
      </c>
      <c r="S863" s="4" t="s">
        <v>76</v>
      </c>
      <c r="T863" t="s">
        <v>74</v>
      </c>
      <c r="U863" s="2" t="s">
        <v>77</v>
      </c>
      <c r="V863" s="2" t="s">
        <v>1447</v>
      </c>
      <c r="W863" s="2" t="s">
        <v>79</v>
      </c>
      <c r="X863" s="2" t="s">
        <v>300</v>
      </c>
      <c r="Y863" s="2" t="s">
        <v>119</v>
      </c>
      <c r="Z863" s="2" t="s">
        <v>81</v>
      </c>
      <c r="AA863" s="2" t="s">
        <v>425</v>
      </c>
      <c r="AB863" s="2" t="s">
        <v>3959</v>
      </c>
      <c r="AC863" s="2" t="s">
        <v>168</v>
      </c>
      <c r="AD863" s="2" t="s">
        <v>3960</v>
      </c>
      <c r="AE863" s="2" t="str">
        <f>+VLOOKUP(H863,'Mapeo Ramos'!A:C,3,0)</f>
        <v>Autos Flotas</v>
      </c>
      <c r="AF863" t="str">
        <f>+VLOOKUP(AE863,'Mapeo Ramos'!C:D,2,0)</f>
        <v>Flotas</v>
      </c>
      <c r="AG863" t="str">
        <f>+VLOOKUP(X863,'Mapeo Ramos'!I:J,2,0)</f>
        <v>ALLIANZ</v>
      </c>
      <c r="AH863">
        <f t="shared" si="13"/>
        <v>1</v>
      </c>
    </row>
    <row r="864" spans="1:34" ht="12.75" customHeight="1">
      <c r="A864" s="2" t="s">
        <v>3961</v>
      </c>
      <c r="B864" s="2" t="s">
        <v>3962</v>
      </c>
      <c r="C864" s="2" t="s">
        <v>3963</v>
      </c>
      <c r="D864" s="2" t="s">
        <v>75</v>
      </c>
      <c r="E864" s="3">
        <v>46023</v>
      </c>
      <c r="F864" s="3">
        <v>46023</v>
      </c>
      <c r="G864" s="2" t="s">
        <v>3964</v>
      </c>
      <c r="H864" s="2" t="s">
        <v>3576</v>
      </c>
      <c r="I864" s="2" t="s">
        <v>261</v>
      </c>
      <c r="J864" s="4">
        <v>277.38</v>
      </c>
      <c r="K864" t="s">
        <v>74</v>
      </c>
      <c r="L864" s="4">
        <v>33.29</v>
      </c>
      <c r="M864" t="s">
        <v>74</v>
      </c>
      <c r="N864" s="4">
        <v>33.29</v>
      </c>
      <c r="O864" t="s">
        <v>74</v>
      </c>
      <c r="P864" s="4">
        <v>0</v>
      </c>
      <c r="Q864" t="s">
        <v>74</v>
      </c>
      <c r="R864" s="2" t="s">
        <v>75</v>
      </c>
      <c r="S864" s="4" t="s">
        <v>76</v>
      </c>
      <c r="T864" t="s">
        <v>74</v>
      </c>
      <c r="U864" s="2" t="s">
        <v>77</v>
      </c>
      <c r="V864" s="2" t="s">
        <v>1447</v>
      </c>
      <c r="W864" s="2" t="s">
        <v>79</v>
      </c>
      <c r="X864" s="2" t="s">
        <v>300</v>
      </c>
      <c r="Y864" s="2" t="s">
        <v>119</v>
      </c>
      <c r="Z864" s="2" t="s">
        <v>81</v>
      </c>
      <c r="AA864" s="2" t="s">
        <v>568</v>
      </c>
      <c r="AB864" s="2" t="s">
        <v>101</v>
      </c>
      <c r="AC864" s="2" t="s">
        <v>168</v>
      </c>
      <c r="AD864" s="2" t="s">
        <v>3965</v>
      </c>
      <c r="AE864" s="2" t="str">
        <f>+VLOOKUP(H864,'Mapeo Ramos'!A:C,3,0)</f>
        <v>Autos Flotas</v>
      </c>
      <c r="AF864" t="str">
        <f>+VLOOKUP(AE864,'Mapeo Ramos'!C:D,2,0)</f>
        <v>Flotas</v>
      </c>
      <c r="AG864" t="str">
        <f>+VLOOKUP(X864,'Mapeo Ramos'!I:J,2,0)</f>
        <v>ALLIANZ</v>
      </c>
      <c r="AH864">
        <f t="shared" si="13"/>
        <v>1</v>
      </c>
    </row>
    <row r="865" spans="1:34" ht="12.75" customHeight="1">
      <c r="A865" s="2" t="s">
        <v>3966</v>
      </c>
      <c r="B865" s="2" t="s">
        <v>3967</v>
      </c>
      <c r="C865" s="2" t="s">
        <v>3968</v>
      </c>
      <c r="D865" s="2" t="s">
        <v>75</v>
      </c>
      <c r="E865" s="3">
        <v>46023</v>
      </c>
      <c r="F865" s="3">
        <v>46023</v>
      </c>
      <c r="G865" s="2" t="s">
        <v>3969</v>
      </c>
      <c r="H865" s="2" t="s">
        <v>299</v>
      </c>
      <c r="I865" s="2" t="s">
        <v>261</v>
      </c>
      <c r="J865" s="4">
        <v>496.97</v>
      </c>
      <c r="K865" t="s">
        <v>74</v>
      </c>
      <c r="L865" s="4">
        <v>59.64</v>
      </c>
      <c r="M865" t="s">
        <v>74</v>
      </c>
      <c r="N865" s="4">
        <v>59.64</v>
      </c>
      <c r="O865" t="s">
        <v>74</v>
      </c>
      <c r="P865" s="4">
        <v>0</v>
      </c>
      <c r="Q865" t="s">
        <v>74</v>
      </c>
      <c r="R865" s="2" t="s">
        <v>75</v>
      </c>
      <c r="S865" s="4" t="s">
        <v>76</v>
      </c>
      <c r="T865" t="s">
        <v>74</v>
      </c>
      <c r="U865" s="2" t="s">
        <v>77</v>
      </c>
      <c r="V865" s="2" t="s">
        <v>1447</v>
      </c>
      <c r="W865" s="2" t="s">
        <v>79</v>
      </c>
      <c r="X865" s="2" t="s">
        <v>300</v>
      </c>
      <c r="Y865" s="2" t="s">
        <v>119</v>
      </c>
      <c r="Z865" s="2" t="s">
        <v>81</v>
      </c>
      <c r="AA865" s="2" t="s">
        <v>166</v>
      </c>
      <c r="AB865" s="2" t="s">
        <v>167</v>
      </c>
      <c r="AC865" s="2" t="s">
        <v>168</v>
      </c>
      <c r="AD865" s="2" t="s">
        <v>3970</v>
      </c>
      <c r="AE865" s="2" t="str">
        <f>+VLOOKUP(H865,'Mapeo Ramos'!A:C,3,0)</f>
        <v>Autos Flotas</v>
      </c>
      <c r="AF865" t="str">
        <f>+VLOOKUP(AE865,'Mapeo Ramos'!C:D,2,0)</f>
        <v>Flotas</v>
      </c>
      <c r="AG865" t="str">
        <f>+VLOOKUP(X865,'Mapeo Ramos'!I:J,2,0)</f>
        <v>ALLIANZ</v>
      </c>
      <c r="AH865">
        <f t="shared" si="13"/>
        <v>1</v>
      </c>
    </row>
    <row r="866" spans="1:34" ht="12.75" customHeight="1">
      <c r="A866" s="2" t="s">
        <v>3971</v>
      </c>
      <c r="B866" s="2" t="s">
        <v>3972</v>
      </c>
      <c r="C866" s="2" t="s">
        <v>3973</v>
      </c>
      <c r="D866" s="2" t="s">
        <v>75</v>
      </c>
      <c r="E866" s="3">
        <v>46023</v>
      </c>
      <c r="F866" s="3">
        <v>46023</v>
      </c>
      <c r="G866" s="2" t="s">
        <v>3939</v>
      </c>
      <c r="H866" s="2" t="s">
        <v>3974</v>
      </c>
      <c r="I866" s="2" t="s">
        <v>261</v>
      </c>
      <c r="J866" s="4">
        <v>219.97</v>
      </c>
      <c r="K866" t="s">
        <v>74</v>
      </c>
      <c r="L866" s="4">
        <v>26.4</v>
      </c>
      <c r="M866" t="s">
        <v>74</v>
      </c>
      <c r="N866" s="4">
        <v>26.4</v>
      </c>
      <c r="O866" t="s">
        <v>74</v>
      </c>
      <c r="P866" s="4">
        <v>0</v>
      </c>
      <c r="Q866" t="s">
        <v>74</v>
      </c>
      <c r="R866" s="2" t="s">
        <v>262</v>
      </c>
      <c r="S866" s="4">
        <v>5.5</v>
      </c>
      <c r="T866" t="s">
        <v>74</v>
      </c>
      <c r="U866" s="2" t="s">
        <v>77</v>
      </c>
      <c r="V866" s="2" t="s">
        <v>1447</v>
      </c>
      <c r="W866" s="2" t="s">
        <v>79</v>
      </c>
      <c r="X866" s="2" t="s">
        <v>300</v>
      </c>
      <c r="Y866" s="2" t="s">
        <v>119</v>
      </c>
      <c r="Z866" s="2" t="s">
        <v>81</v>
      </c>
      <c r="AA866" s="2" t="s">
        <v>143</v>
      </c>
      <c r="AB866" s="2" t="s">
        <v>144</v>
      </c>
      <c r="AC866" s="2" t="s">
        <v>168</v>
      </c>
      <c r="AD866" s="2" t="s">
        <v>3940</v>
      </c>
      <c r="AE866" s="2" t="str">
        <f>+VLOOKUP(H866,'Mapeo Ramos'!A:C,3,0)</f>
        <v>Autos Cat. 3</v>
      </c>
      <c r="AF866" t="str">
        <f>+VLOOKUP(AE866,'Mapeo Ramos'!C:D,2,0)</f>
        <v>Autos</v>
      </c>
      <c r="AG866" t="str">
        <f>+VLOOKUP(X866,'Mapeo Ramos'!I:J,2,0)</f>
        <v>ALLIANZ</v>
      </c>
      <c r="AH866">
        <f t="shared" si="13"/>
        <v>1</v>
      </c>
    </row>
    <row r="867" spans="1:34" ht="12.75" customHeight="1">
      <c r="A867" s="2" t="s">
        <v>3975</v>
      </c>
      <c r="B867" s="2" t="s">
        <v>3976</v>
      </c>
      <c r="C867" s="2" t="s">
        <v>3977</v>
      </c>
      <c r="D867" s="2" t="s">
        <v>75</v>
      </c>
      <c r="E867" s="3">
        <v>46023</v>
      </c>
      <c r="F867" s="3">
        <v>46023</v>
      </c>
      <c r="G867" s="2" t="s">
        <v>3978</v>
      </c>
      <c r="H867" s="2" t="s">
        <v>299</v>
      </c>
      <c r="I867" s="2" t="s">
        <v>261</v>
      </c>
      <c r="J867" s="4">
        <v>294.27999999999997</v>
      </c>
      <c r="K867" t="s">
        <v>74</v>
      </c>
      <c r="L867" s="4">
        <v>35.31</v>
      </c>
      <c r="M867" t="s">
        <v>74</v>
      </c>
      <c r="N867" s="4">
        <v>35.31</v>
      </c>
      <c r="O867" t="s">
        <v>74</v>
      </c>
      <c r="P867" s="4">
        <v>0</v>
      </c>
      <c r="Q867" t="s">
        <v>74</v>
      </c>
      <c r="R867" s="2" t="s">
        <v>75</v>
      </c>
      <c r="S867" s="4" t="s">
        <v>76</v>
      </c>
      <c r="T867" t="s">
        <v>74</v>
      </c>
      <c r="U867" s="2" t="s">
        <v>77</v>
      </c>
      <c r="V867" s="2" t="s">
        <v>1447</v>
      </c>
      <c r="W867" s="2" t="s">
        <v>79</v>
      </c>
      <c r="X867" s="2" t="s">
        <v>300</v>
      </c>
      <c r="Y867" s="2" t="s">
        <v>119</v>
      </c>
      <c r="Z867" s="2" t="s">
        <v>81</v>
      </c>
      <c r="AA867" s="2" t="s">
        <v>2427</v>
      </c>
      <c r="AB867" s="2" t="s">
        <v>2428</v>
      </c>
      <c r="AC867" s="2" t="s">
        <v>168</v>
      </c>
      <c r="AD867" s="2" t="s">
        <v>3979</v>
      </c>
      <c r="AE867" s="2" t="str">
        <f>+VLOOKUP(H867,'Mapeo Ramos'!A:C,3,0)</f>
        <v>Autos Flotas</v>
      </c>
      <c r="AF867" t="str">
        <f>+VLOOKUP(AE867,'Mapeo Ramos'!C:D,2,0)</f>
        <v>Flotas</v>
      </c>
      <c r="AG867" t="str">
        <f>+VLOOKUP(X867,'Mapeo Ramos'!I:J,2,0)</f>
        <v>ALLIANZ</v>
      </c>
      <c r="AH867">
        <f t="shared" si="13"/>
        <v>1</v>
      </c>
    </row>
    <row r="868" spans="1:34" ht="12.75" customHeight="1">
      <c r="A868" s="2" t="s">
        <v>3980</v>
      </c>
      <c r="B868" s="2" t="s">
        <v>3981</v>
      </c>
      <c r="C868" s="2" t="s">
        <v>3982</v>
      </c>
      <c r="D868" s="2" t="s">
        <v>75</v>
      </c>
      <c r="E868" s="3">
        <v>46023</v>
      </c>
      <c r="F868" s="3">
        <v>46023</v>
      </c>
      <c r="G868" s="2" t="s">
        <v>3857</v>
      </c>
      <c r="H868" s="2" t="s">
        <v>299</v>
      </c>
      <c r="I868" s="2" t="s">
        <v>261</v>
      </c>
      <c r="J868" s="4">
        <v>606.13</v>
      </c>
      <c r="K868" t="s">
        <v>74</v>
      </c>
      <c r="L868" s="4">
        <v>72.739999999999995</v>
      </c>
      <c r="M868" t="s">
        <v>74</v>
      </c>
      <c r="N868" s="4">
        <v>72.739999999999995</v>
      </c>
      <c r="O868" t="s">
        <v>74</v>
      </c>
      <c r="P868" s="4">
        <v>0</v>
      </c>
      <c r="Q868" t="s">
        <v>74</v>
      </c>
      <c r="R868" s="2" t="s">
        <v>75</v>
      </c>
      <c r="S868" s="4" t="s">
        <v>76</v>
      </c>
      <c r="T868" t="s">
        <v>74</v>
      </c>
      <c r="U868" s="2" t="s">
        <v>77</v>
      </c>
      <c r="V868" s="2" t="s">
        <v>1447</v>
      </c>
      <c r="W868" s="2" t="s">
        <v>79</v>
      </c>
      <c r="X868" s="2" t="s">
        <v>300</v>
      </c>
      <c r="Y868" s="2" t="s">
        <v>119</v>
      </c>
      <c r="Z868" s="2" t="s">
        <v>81</v>
      </c>
      <c r="AA868" s="2" t="s">
        <v>3858</v>
      </c>
      <c r="AB868" s="2" t="s">
        <v>3859</v>
      </c>
      <c r="AC868" s="2" t="s">
        <v>168</v>
      </c>
      <c r="AD868" s="2" t="s">
        <v>3860</v>
      </c>
      <c r="AE868" s="2" t="str">
        <f>+VLOOKUP(H868,'Mapeo Ramos'!A:C,3,0)</f>
        <v>Autos Flotas</v>
      </c>
      <c r="AF868" t="str">
        <f>+VLOOKUP(AE868,'Mapeo Ramos'!C:D,2,0)</f>
        <v>Flotas</v>
      </c>
      <c r="AG868" t="str">
        <f>+VLOOKUP(X868,'Mapeo Ramos'!I:J,2,0)</f>
        <v>ALLIANZ</v>
      </c>
      <c r="AH868">
        <f t="shared" si="13"/>
        <v>1</v>
      </c>
    </row>
    <row r="869" spans="1:34" ht="12.75" customHeight="1">
      <c r="A869" s="2" t="s">
        <v>3983</v>
      </c>
      <c r="B869" s="2" t="s">
        <v>3984</v>
      </c>
      <c r="C869" s="2" t="s">
        <v>3985</v>
      </c>
      <c r="D869" s="2" t="s">
        <v>75</v>
      </c>
      <c r="E869" s="3">
        <v>46023</v>
      </c>
      <c r="F869" s="3">
        <v>46023</v>
      </c>
      <c r="G869" s="2" t="s">
        <v>3575</v>
      </c>
      <c r="H869" s="2" t="s">
        <v>299</v>
      </c>
      <c r="I869" s="2" t="s">
        <v>261</v>
      </c>
      <c r="J869" s="4">
        <v>429.72</v>
      </c>
      <c r="K869" t="s">
        <v>74</v>
      </c>
      <c r="L869" s="4">
        <v>51.57</v>
      </c>
      <c r="M869" t="s">
        <v>74</v>
      </c>
      <c r="N869" s="4">
        <v>51.57</v>
      </c>
      <c r="O869" t="s">
        <v>74</v>
      </c>
      <c r="P869" s="4">
        <v>0</v>
      </c>
      <c r="Q869" t="s">
        <v>74</v>
      </c>
      <c r="R869" s="2" t="s">
        <v>75</v>
      </c>
      <c r="S869" s="4" t="s">
        <v>76</v>
      </c>
      <c r="T869" t="s">
        <v>74</v>
      </c>
      <c r="U869" s="2" t="s">
        <v>77</v>
      </c>
      <c r="V869" s="2" t="s">
        <v>1766</v>
      </c>
      <c r="W869" s="2" t="s">
        <v>79</v>
      </c>
      <c r="X869" s="2" t="s">
        <v>300</v>
      </c>
      <c r="Y869" s="2" t="s">
        <v>119</v>
      </c>
      <c r="Z869" s="2" t="s">
        <v>81</v>
      </c>
      <c r="AA869" s="2" t="s">
        <v>554</v>
      </c>
      <c r="AB869" s="2" t="s">
        <v>555</v>
      </c>
      <c r="AC869" s="2" t="s">
        <v>168</v>
      </c>
      <c r="AD869" s="2" t="s">
        <v>3577</v>
      </c>
      <c r="AE869" s="2" t="str">
        <f>+VLOOKUP(H869,'Mapeo Ramos'!A:C,3,0)</f>
        <v>Autos Flotas</v>
      </c>
      <c r="AF869" t="str">
        <f>+VLOOKUP(AE869,'Mapeo Ramos'!C:D,2,0)</f>
        <v>Flotas</v>
      </c>
      <c r="AG869" t="str">
        <f>+VLOOKUP(X869,'Mapeo Ramos'!I:J,2,0)</f>
        <v>ALLIANZ</v>
      </c>
      <c r="AH869">
        <f t="shared" si="13"/>
        <v>1</v>
      </c>
    </row>
    <row r="870" spans="1:34" ht="12.75" customHeight="1">
      <c r="A870" s="2" t="s">
        <v>3986</v>
      </c>
      <c r="B870" s="2" t="s">
        <v>3987</v>
      </c>
      <c r="C870" s="2" t="s">
        <v>3988</v>
      </c>
      <c r="D870" s="2" t="s">
        <v>75</v>
      </c>
      <c r="E870" s="3">
        <v>46023</v>
      </c>
      <c r="F870" s="3">
        <v>46023</v>
      </c>
      <c r="G870" s="2" t="s">
        <v>2070</v>
      </c>
      <c r="H870" s="2" t="s">
        <v>299</v>
      </c>
      <c r="I870" s="2" t="s">
        <v>261</v>
      </c>
      <c r="J870" s="4">
        <v>190.03</v>
      </c>
      <c r="K870" t="s">
        <v>74</v>
      </c>
      <c r="L870" s="4">
        <v>22.8</v>
      </c>
      <c r="M870" t="s">
        <v>74</v>
      </c>
      <c r="N870" s="4">
        <v>22.8</v>
      </c>
      <c r="O870" t="s">
        <v>74</v>
      </c>
      <c r="P870" s="4">
        <v>0</v>
      </c>
      <c r="Q870" t="s">
        <v>74</v>
      </c>
      <c r="R870" s="2" t="s">
        <v>75</v>
      </c>
      <c r="S870" s="4" t="s">
        <v>76</v>
      </c>
      <c r="T870" t="s">
        <v>74</v>
      </c>
      <c r="U870" s="2" t="s">
        <v>77</v>
      </c>
      <c r="V870" s="2" t="s">
        <v>1454</v>
      </c>
      <c r="W870" s="2" t="s">
        <v>79</v>
      </c>
      <c r="X870" s="2" t="s">
        <v>300</v>
      </c>
      <c r="Y870" s="2" t="s">
        <v>119</v>
      </c>
      <c r="Z870" s="2" t="s">
        <v>81</v>
      </c>
      <c r="AA870" s="2" t="s">
        <v>1186</v>
      </c>
      <c r="AB870" s="2" t="s">
        <v>1187</v>
      </c>
      <c r="AC870" s="2" t="s">
        <v>168</v>
      </c>
      <c r="AD870" s="2" t="s">
        <v>2071</v>
      </c>
      <c r="AE870" s="2" t="str">
        <f>+VLOOKUP(H870,'Mapeo Ramos'!A:C,3,0)</f>
        <v>Autos Flotas</v>
      </c>
      <c r="AF870" t="str">
        <f>+VLOOKUP(AE870,'Mapeo Ramos'!C:D,2,0)</f>
        <v>Flotas</v>
      </c>
      <c r="AG870" t="str">
        <f>+VLOOKUP(X870,'Mapeo Ramos'!I:J,2,0)</f>
        <v>ALLIANZ</v>
      </c>
      <c r="AH870">
        <f t="shared" si="13"/>
        <v>1</v>
      </c>
    </row>
    <row r="871" spans="1:34" ht="12.75" customHeight="1">
      <c r="A871" s="2" t="s">
        <v>3989</v>
      </c>
      <c r="B871" s="2" t="s">
        <v>3990</v>
      </c>
      <c r="C871" s="2" t="s">
        <v>3991</v>
      </c>
      <c r="D871" s="2" t="s">
        <v>75</v>
      </c>
      <c r="E871" s="3">
        <v>46023</v>
      </c>
      <c r="F871" s="3">
        <v>46023</v>
      </c>
      <c r="G871" s="2" t="s">
        <v>3992</v>
      </c>
      <c r="H871" s="2" t="s">
        <v>299</v>
      </c>
      <c r="I871" s="2" t="s">
        <v>261</v>
      </c>
      <c r="J871" s="4">
        <v>570</v>
      </c>
      <c r="K871" t="s">
        <v>74</v>
      </c>
      <c r="L871" s="4">
        <v>68.400000000000006</v>
      </c>
      <c r="M871" t="s">
        <v>74</v>
      </c>
      <c r="N871" s="4">
        <v>68.400000000000006</v>
      </c>
      <c r="O871" t="s">
        <v>74</v>
      </c>
      <c r="P871" s="4">
        <v>0</v>
      </c>
      <c r="Q871" t="s">
        <v>74</v>
      </c>
      <c r="R871" s="2" t="s">
        <v>75</v>
      </c>
      <c r="S871" s="4" t="s">
        <v>76</v>
      </c>
      <c r="T871" t="s">
        <v>74</v>
      </c>
      <c r="U871" s="2" t="s">
        <v>77</v>
      </c>
      <c r="V871" s="2" t="s">
        <v>1447</v>
      </c>
      <c r="W871" s="2" t="s">
        <v>79</v>
      </c>
      <c r="X871" s="2" t="s">
        <v>300</v>
      </c>
      <c r="Y871" s="2" t="s">
        <v>119</v>
      </c>
      <c r="Z871" s="2" t="s">
        <v>81</v>
      </c>
      <c r="AA871" s="2" t="s">
        <v>766</v>
      </c>
      <c r="AB871" s="2" t="s">
        <v>3993</v>
      </c>
      <c r="AC871" s="2" t="s">
        <v>168</v>
      </c>
      <c r="AD871" s="2" t="s">
        <v>3994</v>
      </c>
      <c r="AE871" s="2" t="str">
        <f>+VLOOKUP(H871,'Mapeo Ramos'!A:C,3,0)</f>
        <v>Autos Flotas</v>
      </c>
      <c r="AF871" t="str">
        <f>+VLOOKUP(AE871,'Mapeo Ramos'!C:D,2,0)</f>
        <v>Flotas</v>
      </c>
      <c r="AG871" t="str">
        <f>+VLOOKUP(X871,'Mapeo Ramos'!I:J,2,0)</f>
        <v>ALLIANZ</v>
      </c>
      <c r="AH871">
        <f t="shared" si="13"/>
        <v>1</v>
      </c>
    </row>
    <row r="872" spans="1:34" ht="12.75" customHeight="1">
      <c r="A872" s="2" t="s">
        <v>3995</v>
      </c>
      <c r="B872" s="2" t="s">
        <v>3996</v>
      </c>
      <c r="C872" s="2" t="s">
        <v>3997</v>
      </c>
      <c r="D872" s="2" t="s">
        <v>75</v>
      </c>
      <c r="E872" s="3">
        <v>46023</v>
      </c>
      <c r="F872" s="3">
        <v>46023</v>
      </c>
      <c r="G872" s="2" t="s">
        <v>3998</v>
      </c>
      <c r="H872" s="2" t="s">
        <v>299</v>
      </c>
      <c r="I872" s="2" t="s">
        <v>261</v>
      </c>
      <c r="J872" s="4">
        <v>470.54</v>
      </c>
      <c r="K872" t="s">
        <v>74</v>
      </c>
      <c r="L872" s="4">
        <v>56.46</v>
      </c>
      <c r="M872" t="s">
        <v>74</v>
      </c>
      <c r="N872" s="4">
        <v>56.46</v>
      </c>
      <c r="O872" t="s">
        <v>74</v>
      </c>
      <c r="P872" s="4">
        <v>0</v>
      </c>
      <c r="Q872" t="s">
        <v>74</v>
      </c>
      <c r="R872" s="2" t="s">
        <v>75</v>
      </c>
      <c r="S872" s="4" t="s">
        <v>76</v>
      </c>
      <c r="T872" t="s">
        <v>74</v>
      </c>
      <c r="U872" s="2" t="s">
        <v>77</v>
      </c>
      <c r="V872" s="2" t="s">
        <v>1447</v>
      </c>
      <c r="W872" s="2" t="s">
        <v>79</v>
      </c>
      <c r="X872" s="2" t="s">
        <v>300</v>
      </c>
      <c r="Y872" s="2" t="s">
        <v>119</v>
      </c>
      <c r="Z872" s="2" t="s">
        <v>81</v>
      </c>
      <c r="AA872" s="2" t="s">
        <v>3999</v>
      </c>
      <c r="AB872" s="2" t="s">
        <v>4000</v>
      </c>
      <c r="AC872" s="2" t="s">
        <v>59</v>
      </c>
      <c r="AD872" s="2" t="s">
        <v>4001</v>
      </c>
      <c r="AE872" s="2" t="str">
        <f>+VLOOKUP(H872,'Mapeo Ramos'!A:C,3,0)</f>
        <v>Autos Flotas</v>
      </c>
      <c r="AF872" t="str">
        <f>+VLOOKUP(AE872,'Mapeo Ramos'!C:D,2,0)</f>
        <v>Flotas</v>
      </c>
      <c r="AG872" t="str">
        <f>+VLOOKUP(X872,'Mapeo Ramos'!I:J,2,0)</f>
        <v>ALLIANZ</v>
      </c>
      <c r="AH872">
        <f t="shared" si="13"/>
        <v>1</v>
      </c>
    </row>
    <row r="873" spans="1:34" ht="12.75" customHeight="1">
      <c r="A873" s="2" t="s">
        <v>4002</v>
      </c>
      <c r="B873" s="2" t="s">
        <v>4003</v>
      </c>
      <c r="C873" s="2" t="s">
        <v>4004</v>
      </c>
      <c r="D873" s="2" t="s">
        <v>75</v>
      </c>
      <c r="E873" s="3">
        <v>46023</v>
      </c>
      <c r="F873" s="3">
        <v>46023</v>
      </c>
      <c r="G873" s="2" t="s">
        <v>2011</v>
      </c>
      <c r="H873" s="2" t="s">
        <v>299</v>
      </c>
      <c r="I873" s="2" t="s">
        <v>261</v>
      </c>
      <c r="J873" s="4">
        <v>353.6</v>
      </c>
      <c r="K873" t="s">
        <v>74</v>
      </c>
      <c r="L873" s="4">
        <v>42.43</v>
      </c>
      <c r="M873" t="s">
        <v>74</v>
      </c>
      <c r="N873" s="4">
        <v>42.43</v>
      </c>
      <c r="O873" t="s">
        <v>74</v>
      </c>
      <c r="P873" s="4">
        <v>0</v>
      </c>
      <c r="Q873" t="s">
        <v>74</v>
      </c>
      <c r="R873" s="2" t="s">
        <v>75</v>
      </c>
      <c r="S873" s="4" t="s">
        <v>76</v>
      </c>
      <c r="T873" t="s">
        <v>74</v>
      </c>
      <c r="U873" s="2" t="s">
        <v>77</v>
      </c>
      <c r="V873" s="2" t="s">
        <v>1447</v>
      </c>
      <c r="W873" s="2" t="s">
        <v>79</v>
      </c>
      <c r="X873" s="2" t="s">
        <v>300</v>
      </c>
      <c r="Y873" s="2" t="s">
        <v>119</v>
      </c>
      <c r="Z873" s="2" t="s">
        <v>81</v>
      </c>
      <c r="AA873" s="2" t="s">
        <v>851</v>
      </c>
      <c r="AB873" s="2" t="s">
        <v>1881</v>
      </c>
      <c r="AC873" s="2" t="s">
        <v>168</v>
      </c>
      <c r="AD873" s="2" t="s">
        <v>2012</v>
      </c>
      <c r="AE873" s="2" t="str">
        <f>+VLOOKUP(H873,'Mapeo Ramos'!A:C,3,0)</f>
        <v>Autos Flotas</v>
      </c>
      <c r="AF873" t="str">
        <f>+VLOOKUP(AE873,'Mapeo Ramos'!C:D,2,0)</f>
        <v>Flotas</v>
      </c>
      <c r="AG873" t="str">
        <f>+VLOOKUP(X873,'Mapeo Ramos'!I:J,2,0)</f>
        <v>ALLIANZ</v>
      </c>
      <c r="AH873">
        <f t="shared" si="13"/>
        <v>1</v>
      </c>
    </row>
    <row r="874" spans="1:34" ht="12.75" customHeight="1">
      <c r="A874" s="2" t="s">
        <v>4005</v>
      </c>
      <c r="B874" s="2" t="s">
        <v>4006</v>
      </c>
      <c r="C874" s="2" t="s">
        <v>4007</v>
      </c>
      <c r="D874" s="2" t="s">
        <v>75</v>
      </c>
      <c r="E874" s="3">
        <v>46023</v>
      </c>
      <c r="F874" s="3">
        <v>46023</v>
      </c>
      <c r="G874" s="2" t="s">
        <v>4008</v>
      </c>
      <c r="H874" s="2" t="s">
        <v>299</v>
      </c>
      <c r="I874" s="2" t="s">
        <v>261</v>
      </c>
      <c r="J874" s="4">
        <v>444.98</v>
      </c>
      <c r="K874" t="s">
        <v>74</v>
      </c>
      <c r="L874" s="4">
        <v>53.4</v>
      </c>
      <c r="M874" t="s">
        <v>74</v>
      </c>
      <c r="N874" s="4">
        <v>53.4</v>
      </c>
      <c r="O874" t="s">
        <v>74</v>
      </c>
      <c r="P874" s="4">
        <v>0</v>
      </c>
      <c r="Q874" t="s">
        <v>74</v>
      </c>
      <c r="R874" s="2" t="s">
        <v>75</v>
      </c>
      <c r="S874" s="4" t="s">
        <v>76</v>
      </c>
      <c r="T874" t="s">
        <v>74</v>
      </c>
      <c r="U874" s="2" t="s">
        <v>77</v>
      </c>
      <c r="V874" s="2" t="s">
        <v>1447</v>
      </c>
      <c r="W874" s="2" t="s">
        <v>79</v>
      </c>
      <c r="X874" s="2" t="s">
        <v>300</v>
      </c>
      <c r="Y874" s="2" t="s">
        <v>119</v>
      </c>
      <c r="Z874" s="2" t="s">
        <v>81</v>
      </c>
      <c r="AA874" s="2" t="s">
        <v>4009</v>
      </c>
      <c r="AB874" s="2" t="s">
        <v>4010</v>
      </c>
      <c r="AC874" s="2" t="s">
        <v>59</v>
      </c>
      <c r="AD874" s="2" t="s">
        <v>4011</v>
      </c>
      <c r="AE874" s="2" t="str">
        <f>+VLOOKUP(H874,'Mapeo Ramos'!A:C,3,0)</f>
        <v>Autos Flotas</v>
      </c>
      <c r="AF874" t="str">
        <f>+VLOOKUP(AE874,'Mapeo Ramos'!C:D,2,0)</f>
        <v>Flotas</v>
      </c>
      <c r="AG874" t="str">
        <f>+VLOOKUP(X874,'Mapeo Ramos'!I:J,2,0)</f>
        <v>ALLIANZ</v>
      </c>
      <c r="AH874">
        <f t="shared" si="13"/>
        <v>1</v>
      </c>
    </row>
    <row r="875" spans="1:34" ht="12.75" customHeight="1">
      <c r="A875" s="2" t="s">
        <v>4005</v>
      </c>
      <c r="B875" s="2" t="s">
        <v>4006</v>
      </c>
      <c r="C875" s="2" t="s">
        <v>4007</v>
      </c>
      <c r="D875" s="2" t="s">
        <v>75</v>
      </c>
      <c r="E875" s="3">
        <v>46023</v>
      </c>
      <c r="F875" s="3">
        <v>46023</v>
      </c>
      <c r="G875" s="2" t="s">
        <v>4008</v>
      </c>
      <c r="H875" s="2" t="s">
        <v>299</v>
      </c>
      <c r="I875" s="2" t="s">
        <v>261</v>
      </c>
      <c r="J875" s="4">
        <v>444.98</v>
      </c>
      <c r="K875" t="s">
        <v>74</v>
      </c>
      <c r="L875" s="4">
        <v>53.4</v>
      </c>
      <c r="M875" t="s">
        <v>74</v>
      </c>
      <c r="N875" s="4">
        <v>53.4</v>
      </c>
      <c r="O875" t="s">
        <v>74</v>
      </c>
      <c r="P875" s="4">
        <v>0</v>
      </c>
      <c r="Q875" t="s">
        <v>74</v>
      </c>
      <c r="R875" s="2" t="s">
        <v>75</v>
      </c>
      <c r="S875" s="4" t="s">
        <v>76</v>
      </c>
      <c r="T875" t="s">
        <v>74</v>
      </c>
      <c r="U875" s="2" t="s">
        <v>77</v>
      </c>
      <c r="V875" s="2" t="s">
        <v>1447</v>
      </c>
      <c r="W875" s="2" t="s">
        <v>79</v>
      </c>
      <c r="X875" s="2" t="s">
        <v>300</v>
      </c>
      <c r="Y875" s="2" t="s">
        <v>119</v>
      </c>
      <c r="Z875" s="2" t="s">
        <v>81</v>
      </c>
      <c r="AA875" s="2" t="s">
        <v>4009</v>
      </c>
      <c r="AB875" s="2" t="s">
        <v>4010</v>
      </c>
      <c r="AC875" s="2" t="s">
        <v>59</v>
      </c>
      <c r="AD875" s="2" t="s">
        <v>4011</v>
      </c>
      <c r="AE875" s="2" t="str">
        <f>+VLOOKUP(H875,'Mapeo Ramos'!A:C,3,0)</f>
        <v>Autos Flotas</v>
      </c>
      <c r="AF875" t="str">
        <f>+VLOOKUP(AE875,'Mapeo Ramos'!C:D,2,0)</f>
        <v>Flotas</v>
      </c>
      <c r="AG875" t="str">
        <f>+VLOOKUP(X875,'Mapeo Ramos'!I:J,2,0)</f>
        <v>ALLIANZ</v>
      </c>
      <c r="AH875">
        <f t="shared" si="13"/>
        <v>1</v>
      </c>
    </row>
    <row r="876" spans="1:34" ht="12.75" customHeight="1">
      <c r="A876" s="2" t="s">
        <v>4005</v>
      </c>
      <c r="B876" s="2" t="s">
        <v>4006</v>
      </c>
      <c r="C876" s="2" t="s">
        <v>4007</v>
      </c>
      <c r="D876" s="2" t="s">
        <v>75</v>
      </c>
      <c r="E876" s="3">
        <v>46023</v>
      </c>
      <c r="F876" s="3">
        <v>46023</v>
      </c>
      <c r="G876" s="2" t="s">
        <v>4008</v>
      </c>
      <c r="H876" s="2" t="s">
        <v>299</v>
      </c>
      <c r="I876" s="2" t="s">
        <v>261</v>
      </c>
      <c r="J876" s="4">
        <v>444.98</v>
      </c>
      <c r="K876" t="s">
        <v>74</v>
      </c>
      <c r="L876" s="4">
        <v>53.4</v>
      </c>
      <c r="M876" t="s">
        <v>74</v>
      </c>
      <c r="N876" s="4">
        <v>53.4</v>
      </c>
      <c r="O876" t="s">
        <v>74</v>
      </c>
      <c r="P876" s="4">
        <v>0</v>
      </c>
      <c r="Q876" t="s">
        <v>74</v>
      </c>
      <c r="R876" s="2" t="s">
        <v>75</v>
      </c>
      <c r="S876" s="4" t="s">
        <v>76</v>
      </c>
      <c r="T876" t="s">
        <v>74</v>
      </c>
      <c r="U876" s="2" t="s">
        <v>77</v>
      </c>
      <c r="V876" s="2" t="s">
        <v>1447</v>
      </c>
      <c r="W876" s="2" t="s">
        <v>79</v>
      </c>
      <c r="X876" s="2" t="s">
        <v>300</v>
      </c>
      <c r="Y876" s="2" t="s">
        <v>119</v>
      </c>
      <c r="Z876" s="2" t="s">
        <v>81</v>
      </c>
      <c r="AA876" s="2" t="s">
        <v>4009</v>
      </c>
      <c r="AB876" s="2" t="s">
        <v>4010</v>
      </c>
      <c r="AC876" s="2" t="s">
        <v>59</v>
      </c>
      <c r="AD876" s="2" t="s">
        <v>4011</v>
      </c>
      <c r="AE876" s="2" t="str">
        <f>+VLOOKUP(H876,'Mapeo Ramos'!A:C,3,0)</f>
        <v>Autos Flotas</v>
      </c>
      <c r="AF876" t="str">
        <f>+VLOOKUP(AE876,'Mapeo Ramos'!C:D,2,0)</f>
        <v>Flotas</v>
      </c>
      <c r="AG876" t="str">
        <f>+VLOOKUP(X876,'Mapeo Ramos'!I:J,2,0)</f>
        <v>ALLIANZ</v>
      </c>
      <c r="AH876">
        <f t="shared" si="13"/>
        <v>1</v>
      </c>
    </row>
    <row r="877" spans="1:34" ht="12.75" customHeight="1">
      <c r="A877" s="2" t="s">
        <v>4012</v>
      </c>
      <c r="B877" s="2" t="s">
        <v>4013</v>
      </c>
      <c r="C877" s="2" t="s">
        <v>4014</v>
      </c>
      <c r="D877" s="2" t="s">
        <v>75</v>
      </c>
      <c r="E877" s="3">
        <v>46023</v>
      </c>
      <c r="F877" s="3">
        <v>46023</v>
      </c>
      <c r="G877" s="2" t="s">
        <v>4015</v>
      </c>
      <c r="H877" s="2" t="s">
        <v>3576</v>
      </c>
      <c r="I877" s="2" t="s">
        <v>261</v>
      </c>
      <c r="J877" s="4">
        <v>223.01</v>
      </c>
      <c r="K877" t="s">
        <v>74</v>
      </c>
      <c r="L877" s="4">
        <v>26.76</v>
      </c>
      <c r="M877" t="s">
        <v>74</v>
      </c>
      <c r="N877" s="4">
        <v>26.76</v>
      </c>
      <c r="O877" t="s">
        <v>74</v>
      </c>
      <c r="P877" s="4">
        <v>0</v>
      </c>
      <c r="Q877" t="s">
        <v>74</v>
      </c>
      <c r="R877" s="2" t="s">
        <v>75</v>
      </c>
      <c r="S877" s="4" t="s">
        <v>76</v>
      </c>
      <c r="T877" t="s">
        <v>74</v>
      </c>
      <c r="U877" s="2" t="s">
        <v>77</v>
      </c>
      <c r="V877" s="2" t="s">
        <v>1447</v>
      </c>
      <c r="W877" s="2" t="s">
        <v>79</v>
      </c>
      <c r="X877" s="2" t="s">
        <v>300</v>
      </c>
      <c r="Y877" s="2" t="s">
        <v>119</v>
      </c>
      <c r="Z877" s="2" t="s">
        <v>81</v>
      </c>
      <c r="AA877" s="2" t="s">
        <v>1167</v>
      </c>
      <c r="AB877" s="2" t="s">
        <v>83</v>
      </c>
      <c r="AC877" s="2" t="s">
        <v>168</v>
      </c>
      <c r="AD877" s="2" t="s">
        <v>4016</v>
      </c>
      <c r="AE877" s="2" t="str">
        <f>+VLOOKUP(H877,'Mapeo Ramos'!A:C,3,0)</f>
        <v>Autos Flotas</v>
      </c>
      <c r="AF877" t="str">
        <f>+VLOOKUP(AE877,'Mapeo Ramos'!C:D,2,0)</f>
        <v>Flotas</v>
      </c>
      <c r="AG877" t="str">
        <f>+VLOOKUP(X877,'Mapeo Ramos'!I:J,2,0)</f>
        <v>ALLIANZ</v>
      </c>
      <c r="AH877">
        <f t="shared" si="13"/>
        <v>1</v>
      </c>
    </row>
    <row r="878" spans="1:34" ht="12.75" customHeight="1">
      <c r="A878" s="2" t="s">
        <v>4017</v>
      </c>
      <c r="B878" s="2" t="s">
        <v>4018</v>
      </c>
      <c r="C878" s="2" t="s">
        <v>4019</v>
      </c>
      <c r="D878" s="2" t="s">
        <v>75</v>
      </c>
      <c r="E878" s="3">
        <v>46023</v>
      </c>
      <c r="F878" s="3">
        <v>46023</v>
      </c>
      <c r="G878" s="2" t="s">
        <v>4020</v>
      </c>
      <c r="H878" s="2" t="s">
        <v>299</v>
      </c>
      <c r="I878" s="2" t="s">
        <v>261</v>
      </c>
      <c r="J878" s="4">
        <v>1263.93</v>
      </c>
      <c r="K878" t="s">
        <v>74</v>
      </c>
      <c r="L878" s="4">
        <v>151.66999999999999</v>
      </c>
      <c r="M878" t="s">
        <v>74</v>
      </c>
      <c r="N878" s="4">
        <v>151.66999999999999</v>
      </c>
      <c r="O878" t="s">
        <v>74</v>
      </c>
      <c r="P878" s="4">
        <v>0</v>
      </c>
      <c r="Q878" t="s">
        <v>74</v>
      </c>
      <c r="R878" s="2" t="s">
        <v>75</v>
      </c>
      <c r="S878" s="4" t="s">
        <v>76</v>
      </c>
      <c r="T878" t="s">
        <v>74</v>
      </c>
      <c r="U878" s="2" t="s">
        <v>77</v>
      </c>
      <c r="V878" s="2" t="s">
        <v>1447</v>
      </c>
      <c r="W878" s="2" t="s">
        <v>79</v>
      </c>
      <c r="X878" s="2" t="s">
        <v>300</v>
      </c>
      <c r="Y878" s="2" t="s">
        <v>119</v>
      </c>
      <c r="Z878" s="2" t="s">
        <v>81</v>
      </c>
      <c r="AA878" s="2" t="s">
        <v>766</v>
      </c>
      <c r="AB878" s="2" t="s">
        <v>3993</v>
      </c>
      <c r="AC878" s="2" t="s">
        <v>168</v>
      </c>
      <c r="AD878" s="2" t="s">
        <v>4021</v>
      </c>
      <c r="AE878" s="2" t="str">
        <f>+VLOOKUP(H878,'Mapeo Ramos'!A:C,3,0)</f>
        <v>Autos Flotas</v>
      </c>
      <c r="AF878" t="str">
        <f>+VLOOKUP(AE878,'Mapeo Ramos'!C:D,2,0)</f>
        <v>Flotas</v>
      </c>
      <c r="AG878" t="str">
        <f>+VLOOKUP(X878,'Mapeo Ramos'!I:J,2,0)</f>
        <v>ALLIANZ</v>
      </c>
      <c r="AH878">
        <f t="shared" si="13"/>
        <v>1</v>
      </c>
    </row>
    <row r="879" spans="1:34" ht="12.75" customHeight="1">
      <c r="A879" s="2" t="s">
        <v>4022</v>
      </c>
      <c r="B879" s="2" t="s">
        <v>4023</v>
      </c>
      <c r="C879" s="2" t="s">
        <v>4024</v>
      </c>
      <c r="D879" s="2" t="s">
        <v>75</v>
      </c>
      <c r="E879" s="3">
        <v>46023</v>
      </c>
      <c r="F879" s="3">
        <v>46023</v>
      </c>
      <c r="G879" s="2" t="s">
        <v>2266</v>
      </c>
      <c r="H879" s="2" t="s">
        <v>299</v>
      </c>
      <c r="I879" s="2" t="s">
        <v>261</v>
      </c>
      <c r="J879" s="4">
        <v>319.94</v>
      </c>
      <c r="K879" t="s">
        <v>74</v>
      </c>
      <c r="L879" s="4">
        <v>38.39</v>
      </c>
      <c r="M879" t="s">
        <v>74</v>
      </c>
      <c r="N879" s="4">
        <v>38.39</v>
      </c>
      <c r="O879" t="s">
        <v>74</v>
      </c>
      <c r="P879" s="4">
        <v>0</v>
      </c>
      <c r="Q879" t="s">
        <v>74</v>
      </c>
      <c r="R879" s="2" t="s">
        <v>75</v>
      </c>
      <c r="S879" s="4" t="s">
        <v>76</v>
      </c>
      <c r="T879" t="s">
        <v>74</v>
      </c>
      <c r="U879" s="2" t="s">
        <v>77</v>
      </c>
      <c r="V879" s="2" t="s">
        <v>1447</v>
      </c>
      <c r="W879" s="2" t="s">
        <v>79</v>
      </c>
      <c r="X879" s="2" t="s">
        <v>300</v>
      </c>
      <c r="Y879" s="2" t="s">
        <v>119</v>
      </c>
      <c r="Z879" s="2" t="s">
        <v>81</v>
      </c>
      <c r="AA879" s="2" t="s">
        <v>2267</v>
      </c>
      <c r="AB879" s="2" t="s">
        <v>2268</v>
      </c>
      <c r="AC879" s="2" t="s">
        <v>59</v>
      </c>
      <c r="AD879" s="2" t="s">
        <v>2269</v>
      </c>
      <c r="AE879" s="2" t="str">
        <f>+VLOOKUP(H879,'Mapeo Ramos'!A:C,3,0)</f>
        <v>Autos Flotas</v>
      </c>
      <c r="AF879" t="str">
        <f>+VLOOKUP(AE879,'Mapeo Ramos'!C:D,2,0)</f>
        <v>Flotas</v>
      </c>
      <c r="AG879" t="str">
        <f>+VLOOKUP(X879,'Mapeo Ramos'!I:J,2,0)</f>
        <v>ALLIANZ</v>
      </c>
      <c r="AH879">
        <f t="shared" si="13"/>
        <v>1</v>
      </c>
    </row>
    <row r="880" spans="1:34" ht="12.75" customHeight="1">
      <c r="A880" s="2" t="s">
        <v>4025</v>
      </c>
      <c r="B880" s="2" t="s">
        <v>4026</v>
      </c>
      <c r="C880" s="2" t="s">
        <v>4027</v>
      </c>
      <c r="D880" s="2" t="s">
        <v>75</v>
      </c>
      <c r="E880" s="3">
        <v>46023</v>
      </c>
      <c r="F880" s="3">
        <v>46023</v>
      </c>
      <c r="G880" s="2" t="s">
        <v>4028</v>
      </c>
      <c r="H880" s="2" t="s">
        <v>299</v>
      </c>
      <c r="I880" s="2" t="s">
        <v>261</v>
      </c>
      <c r="J880" s="4">
        <v>468.87</v>
      </c>
      <c r="K880" t="s">
        <v>74</v>
      </c>
      <c r="L880" s="4">
        <v>56.26</v>
      </c>
      <c r="M880" t="s">
        <v>74</v>
      </c>
      <c r="N880" s="4">
        <v>56.26</v>
      </c>
      <c r="O880" t="s">
        <v>74</v>
      </c>
      <c r="P880" s="4">
        <v>0</v>
      </c>
      <c r="Q880" t="s">
        <v>74</v>
      </c>
      <c r="R880" s="2" t="s">
        <v>75</v>
      </c>
      <c r="S880" s="4" t="s">
        <v>76</v>
      </c>
      <c r="T880" t="s">
        <v>74</v>
      </c>
      <c r="U880" s="2" t="s">
        <v>77</v>
      </c>
      <c r="V880" s="2" t="s">
        <v>1447</v>
      </c>
      <c r="W880" s="2" t="s">
        <v>79</v>
      </c>
      <c r="X880" s="2" t="s">
        <v>300</v>
      </c>
      <c r="Y880" s="2" t="s">
        <v>119</v>
      </c>
      <c r="Z880" s="2" t="s">
        <v>81</v>
      </c>
      <c r="AA880" s="2" t="s">
        <v>851</v>
      </c>
      <c r="AB880" s="2" t="s">
        <v>852</v>
      </c>
      <c r="AC880" s="2" t="s">
        <v>168</v>
      </c>
      <c r="AD880" s="2" t="s">
        <v>4029</v>
      </c>
      <c r="AE880" s="2" t="str">
        <f>+VLOOKUP(H880,'Mapeo Ramos'!A:C,3,0)</f>
        <v>Autos Flotas</v>
      </c>
      <c r="AF880" t="str">
        <f>+VLOOKUP(AE880,'Mapeo Ramos'!C:D,2,0)</f>
        <v>Flotas</v>
      </c>
      <c r="AG880" t="str">
        <f>+VLOOKUP(X880,'Mapeo Ramos'!I:J,2,0)</f>
        <v>ALLIANZ</v>
      </c>
      <c r="AH880">
        <f t="shared" si="13"/>
        <v>1</v>
      </c>
    </row>
    <row r="881" spans="1:34" ht="12.75" customHeight="1">
      <c r="A881" s="2" t="s">
        <v>4030</v>
      </c>
      <c r="B881" s="2" t="s">
        <v>4031</v>
      </c>
      <c r="C881" s="2" t="s">
        <v>4032</v>
      </c>
      <c r="D881" s="2" t="s">
        <v>75</v>
      </c>
      <c r="E881" s="3">
        <v>46023</v>
      </c>
      <c r="F881" s="3">
        <v>46023</v>
      </c>
      <c r="G881" s="2" t="s">
        <v>4033</v>
      </c>
      <c r="H881" s="2" t="s">
        <v>3576</v>
      </c>
      <c r="I881" s="2" t="s">
        <v>261</v>
      </c>
      <c r="J881" s="4">
        <v>129.91999999999999</v>
      </c>
      <c r="K881" t="s">
        <v>74</v>
      </c>
      <c r="L881" s="4">
        <v>15.59</v>
      </c>
      <c r="M881" t="s">
        <v>74</v>
      </c>
      <c r="N881" s="4">
        <v>15.59</v>
      </c>
      <c r="O881" t="s">
        <v>74</v>
      </c>
      <c r="P881" s="4">
        <v>0</v>
      </c>
      <c r="Q881" t="s">
        <v>74</v>
      </c>
      <c r="R881" s="2" t="s">
        <v>75</v>
      </c>
      <c r="S881" s="4" t="s">
        <v>76</v>
      </c>
      <c r="T881" t="s">
        <v>74</v>
      </c>
      <c r="U881" s="2" t="s">
        <v>77</v>
      </c>
      <c r="V881" s="2" t="s">
        <v>1447</v>
      </c>
      <c r="W881" s="2" t="s">
        <v>79</v>
      </c>
      <c r="X881" s="2" t="s">
        <v>300</v>
      </c>
      <c r="Y881" s="2" t="s">
        <v>119</v>
      </c>
      <c r="Z881" s="2" t="s">
        <v>81</v>
      </c>
      <c r="AA881" s="2" t="s">
        <v>322</v>
      </c>
      <c r="AB881" s="2" t="s">
        <v>83</v>
      </c>
      <c r="AC881" s="2" t="s">
        <v>168</v>
      </c>
      <c r="AD881" s="2" t="s">
        <v>4034</v>
      </c>
      <c r="AE881" s="2" t="str">
        <f>+VLOOKUP(H881,'Mapeo Ramos'!A:C,3,0)</f>
        <v>Autos Flotas</v>
      </c>
      <c r="AF881" t="str">
        <f>+VLOOKUP(AE881,'Mapeo Ramos'!C:D,2,0)</f>
        <v>Flotas</v>
      </c>
      <c r="AG881" t="str">
        <f>+VLOOKUP(X881,'Mapeo Ramos'!I:J,2,0)</f>
        <v>ALLIANZ</v>
      </c>
      <c r="AH881">
        <f t="shared" si="13"/>
        <v>1</v>
      </c>
    </row>
    <row r="882" spans="1:34" ht="12.75" customHeight="1">
      <c r="A882" s="2" t="s">
        <v>4035</v>
      </c>
      <c r="B882" s="2" t="s">
        <v>4036</v>
      </c>
      <c r="C882" s="2" t="s">
        <v>4037</v>
      </c>
      <c r="D882" s="2" t="s">
        <v>75</v>
      </c>
      <c r="E882" s="3">
        <v>46023</v>
      </c>
      <c r="F882" s="3">
        <v>46023</v>
      </c>
      <c r="G882" s="2" t="s">
        <v>4038</v>
      </c>
      <c r="H882" s="2" t="s">
        <v>299</v>
      </c>
      <c r="I882" s="2" t="s">
        <v>261</v>
      </c>
      <c r="J882" s="4">
        <v>370.04</v>
      </c>
      <c r="K882" t="s">
        <v>74</v>
      </c>
      <c r="L882" s="4">
        <v>44.4</v>
      </c>
      <c r="M882" t="s">
        <v>74</v>
      </c>
      <c r="N882" s="4">
        <v>44.4</v>
      </c>
      <c r="O882" t="s">
        <v>74</v>
      </c>
      <c r="P882" s="4">
        <v>0</v>
      </c>
      <c r="Q882" t="s">
        <v>74</v>
      </c>
      <c r="R882" s="2" t="s">
        <v>75</v>
      </c>
      <c r="S882" s="4" t="s">
        <v>76</v>
      </c>
      <c r="T882" t="s">
        <v>74</v>
      </c>
      <c r="U882" s="2" t="s">
        <v>77</v>
      </c>
      <c r="V882" s="2" t="s">
        <v>1447</v>
      </c>
      <c r="W882" s="2" t="s">
        <v>79</v>
      </c>
      <c r="X882" s="2" t="s">
        <v>300</v>
      </c>
      <c r="Y882" s="2" t="s">
        <v>119</v>
      </c>
      <c r="Z882" s="2" t="s">
        <v>81</v>
      </c>
      <c r="AA882" s="2" t="s">
        <v>561</v>
      </c>
      <c r="AB882" s="2" t="s">
        <v>4039</v>
      </c>
      <c r="AC882" s="2" t="s">
        <v>168</v>
      </c>
      <c r="AD882" s="2" t="s">
        <v>4040</v>
      </c>
      <c r="AE882" s="2" t="str">
        <f>+VLOOKUP(H882,'Mapeo Ramos'!A:C,3,0)</f>
        <v>Autos Flotas</v>
      </c>
      <c r="AF882" t="str">
        <f>+VLOOKUP(AE882,'Mapeo Ramos'!C:D,2,0)</f>
        <v>Flotas</v>
      </c>
      <c r="AG882" t="str">
        <f>+VLOOKUP(X882,'Mapeo Ramos'!I:J,2,0)</f>
        <v>ALLIANZ</v>
      </c>
      <c r="AH882">
        <f t="shared" si="13"/>
        <v>1</v>
      </c>
    </row>
    <row r="883" spans="1:34" ht="12.75" customHeight="1">
      <c r="A883" s="2" t="s">
        <v>4041</v>
      </c>
      <c r="B883" s="2" t="s">
        <v>4042</v>
      </c>
      <c r="C883" s="2" t="s">
        <v>4043</v>
      </c>
      <c r="D883" s="2" t="s">
        <v>75</v>
      </c>
      <c r="E883" s="3">
        <v>46023</v>
      </c>
      <c r="F883" s="3">
        <v>46023</v>
      </c>
      <c r="G883" s="2" t="s">
        <v>1152</v>
      </c>
      <c r="H883" s="2" t="s">
        <v>299</v>
      </c>
      <c r="I883" s="2" t="s">
        <v>261</v>
      </c>
      <c r="J883" s="4">
        <v>529.92999999999995</v>
      </c>
      <c r="K883" t="s">
        <v>74</v>
      </c>
      <c r="L883" s="4">
        <v>63.59</v>
      </c>
      <c r="M883" t="s">
        <v>74</v>
      </c>
      <c r="N883" s="4">
        <v>63.59</v>
      </c>
      <c r="O883" t="s">
        <v>74</v>
      </c>
      <c r="P883" s="4">
        <v>0</v>
      </c>
      <c r="Q883" t="s">
        <v>74</v>
      </c>
      <c r="R883" s="2" t="s">
        <v>75</v>
      </c>
      <c r="S883" s="4" t="s">
        <v>76</v>
      </c>
      <c r="T883" t="s">
        <v>74</v>
      </c>
      <c r="U883" s="2" t="s">
        <v>77</v>
      </c>
      <c r="V883" s="2" t="s">
        <v>1447</v>
      </c>
      <c r="W883" s="2" t="s">
        <v>79</v>
      </c>
      <c r="X883" s="2" t="s">
        <v>300</v>
      </c>
      <c r="Y883" s="2" t="s">
        <v>119</v>
      </c>
      <c r="Z883" s="2" t="s">
        <v>81</v>
      </c>
      <c r="AA883" s="2" t="s">
        <v>1153</v>
      </c>
      <c r="AB883" s="2" t="s">
        <v>1131</v>
      </c>
      <c r="AC883" s="2" t="s">
        <v>168</v>
      </c>
      <c r="AD883" s="2" t="s">
        <v>1154</v>
      </c>
      <c r="AE883" s="2" t="str">
        <f>+VLOOKUP(H883,'Mapeo Ramos'!A:C,3,0)</f>
        <v>Autos Flotas</v>
      </c>
      <c r="AF883" t="str">
        <f>+VLOOKUP(AE883,'Mapeo Ramos'!C:D,2,0)</f>
        <v>Flotas</v>
      </c>
      <c r="AG883" t="str">
        <f>+VLOOKUP(X883,'Mapeo Ramos'!I:J,2,0)</f>
        <v>ALLIANZ</v>
      </c>
      <c r="AH883">
        <f t="shared" si="13"/>
        <v>1</v>
      </c>
    </row>
    <row r="884" spans="1:34" ht="12.75" customHeight="1">
      <c r="A884" s="2" t="s">
        <v>4044</v>
      </c>
      <c r="B884" s="2" t="s">
        <v>4045</v>
      </c>
      <c r="C884" s="2" t="s">
        <v>4046</v>
      </c>
      <c r="D884" s="2" t="s">
        <v>75</v>
      </c>
      <c r="E884" s="3">
        <v>46023</v>
      </c>
      <c r="F884" s="3">
        <v>46023</v>
      </c>
      <c r="G884" s="2" t="s">
        <v>2059</v>
      </c>
      <c r="H884" s="2" t="s">
        <v>299</v>
      </c>
      <c r="I884" s="2" t="s">
        <v>261</v>
      </c>
      <c r="J884" s="4">
        <v>447.97</v>
      </c>
      <c r="K884" t="s">
        <v>74</v>
      </c>
      <c r="L884" s="4">
        <v>53.76</v>
      </c>
      <c r="M884" t="s">
        <v>74</v>
      </c>
      <c r="N884" s="4">
        <v>53.76</v>
      </c>
      <c r="O884" t="s">
        <v>74</v>
      </c>
      <c r="P884" s="4">
        <v>0</v>
      </c>
      <c r="Q884" t="s">
        <v>74</v>
      </c>
      <c r="R884" s="2" t="s">
        <v>75</v>
      </c>
      <c r="S884" s="4" t="s">
        <v>76</v>
      </c>
      <c r="T884" t="s">
        <v>74</v>
      </c>
      <c r="U884" s="2" t="s">
        <v>77</v>
      </c>
      <c r="V884" s="2" t="s">
        <v>1766</v>
      </c>
      <c r="W884" s="2" t="s">
        <v>79</v>
      </c>
      <c r="X884" s="2" t="s">
        <v>300</v>
      </c>
      <c r="Y884" s="2" t="s">
        <v>119</v>
      </c>
      <c r="Z884" s="2" t="s">
        <v>81</v>
      </c>
      <c r="AA884" s="2" t="s">
        <v>447</v>
      </c>
      <c r="AB884" s="2" t="s">
        <v>448</v>
      </c>
      <c r="AC884" s="2" t="s">
        <v>168</v>
      </c>
      <c r="AD884" s="2" t="s">
        <v>2060</v>
      </c>
      <c r="AE884" s="2" t="str">
        <f>+VLOOKUP(H884,'Mapeo Ramos'!A:C,3,0)</f>
        <v>Autos Flotas</v>
      </c>
      <c r="AF884" t="str">
        <f>+VLOOKUP(AE884,'Mapeo Ramos'!C:D,2,0)</f>
        <v>Flotas</v>
      </c>
      <c r="AG884" t="str">
        <f>+VLOOKUP(X884,'Mapeo Ramos'!I:J,2,0)</f>
        <v>ALLIANZ</v>
      </c>
      <c r="AH884">
        <f t="shared" si="13"/>
        <v>1</v>
      </c>
    </row>
    <row r="885" spans="1:34" ht="12.75" customHeight="1">
      <c r="A885" s="2" t="s">
        <v>4047</v>
      </c>
      <c r="B885" s="2" t="s">
        <v>4048</v>
      </c>
      <c r="C885" s="2" t="s">
        <v>4049</v>
      </c>
      <c r="D885" s="2" t="s">
        <v>75</v>
      </c>
      <c r="E885" s="3">
        <v>46023</v>
      </c>
      <c r="F885" s="3">
        <v>46023</v>
      </c>
      <c r="G885" s="2" t="s">
        <v>2418</v>
      </c>
      <c r="H885" s="2" t="s">
        <v>299</v>
      </c>
      <c r="I885" s="2" t="s">
        <v>261</v>
      </c>
      <c r="J885" s="4">
        <v>304.83999999999997</v>
      </c>
      <c r="K885" t="s">
        <v>74</v>
      </c>
      <c r="L885" s="4">
        <v>36.58</v>
      </c>
      <c r="M885" t="s">
        <v>74</v>
      </c>
      <c r="N885" s="4">
        <v>36.58</v>
      </c>
      <c r="O885" t="s">
        <v>74</v>
      </c>
      <c r="P885" s="4">
        <v>0</v>
      </c>
      <c r="Q885" t="s">
        <v>74</v>
      </c>
      <c r="R885" s="2" t="s">
        <v>75</v>
      </c>
      <c r="S885" s="4" t="s">
        <v>76</v>
      </c>
      <c r="T885" t="s">
        <v>74</v>
      </c>
      <c r="U885" s="2" t="s">
        <v>77</v>
      </c>
      <c r="V885" s="2" t="s">
        <v>1447</v>
      </c>
      <c r="W885" s="2" t="s">
        <v>79</v>
      </c>
      <c r="X885" s="2" t="s">
        <v>300</v>
      </c>
      <c r="Y885" s="2" t="s">
        <v>119</v>
      </c>
      <c r="Z885" s="2" t="s">
        <v>81</v>
      </c>
      <c r="AA885" s="2" t="s">
        <v>1502</v>
      </c>
      <c r="AB885" s="2" t="s">
        <v>309</v>
      </c>
      <c r="AC885" s="2" t="s">
        <v>168</v>
      </c>
      <c r="AD885" s="2" t="s">
        <v>2419</v>
      </c>
      <c r="AE885" s="2" t="str">
        <f>+VLOOKUP(H885,'Mapeo Ramos'!A:C,3,0)</f>
        <v>Autos Flotas</v>
      </c>
      <c r="AF885" t="str">
        <f>+VLOOKUP(AE885,'Mapeo Ramos'!C:D,2,0)</f>
        <v>Flotas</v>
      </c>
      <c r="AG885" t="str">
        <f>+VLOOKUP(X885,'Mapeo Ramos'!I:J,2,0)</f>
        <v>ALLIANZ</v>
      </c>
      <c r="AH885">
        <f t="shared" si="13"/>
        <v>1</v>
      </c>
    </row>
    <row r="886" spans="1:34" ht="12.75" customHeight="1">
      <c r="A886" s="2" t="s">
        <v>4050</v>
      </c>
      <c r="B886" s="2" t="s">
        <v>4051</v>
      </c>
      <c r="C886" s="2" t="s">
        <v>4052</v>
      </c>
      <c r="D886" s="2" t="s">
        <v>75</v>
      </c>
      <c r="E886" s="3">
        <v>46023</v>
      </c>
      <c r="F886" s="3">
        <v>46023</v>
      </c>
      <c r="G886" s="2" t="s">
        <v>2384</v>
      </c>
      <c r="H886" s="2" t="s">
        <v>299</v>
      </c>
      <c r="I886" s="2" t="s">
        <v>261</v>
      </c>
      <c r="J886" s="4">
        <v>769.86</v>
      </c>
      <c r="K886" t="s">
        <v>74</v>
      </c>
      <c r="L886" s="4">
        <v>92.38</v>
      </c>
      <c r="M886" t="s">
        <v>74</v>
      </c>
      <c r="N886" s="4">
        <v>92.38</v>
      </c>
      <c r="O886" t="s">
        <v>74</v>
      </c>
      <c r="P886" s="4">
        <v>0</v>
      </c>
      <c r="Q886" t="s">
        <v>74</v>
      </c>
      <c r="R886" s="2" t="s">
        <v>75</v>
      </c>
      <c r="S886" s="4" t="s">
        <v>76</v>
      </c>
      <c r="T886" t="s">
        <v>74</v>
      </c>
      <c r="U886" s="2" t="s">
        <v>77</v>
      </c>
      <c r="V886" s="2" t="s">
        <v>1447</v>
      </c>
      <c r="W886" s="2" t="s">
        <v>79</v>
      </c>
      <c r="X886" s="2" t="s">
        <v>300</v>
      </c>
      <c r="Y886" s="2" t="s">
        <v>119</v>
      </c>
      <c r="Z886" s="2" t="s">
        <v>81</v>
      </c>
      <c r="AA886" s="2" t="s">
        <v>2385</v>
      </c>
      <c r="AB886" s="2" t="s">
        <v>2386</v>
      </c>
      <c r="AC886" s="2" t="s">
        <v>168</v>
      </c>
      <c r="AD886" s="2" t="s">
        <v>2387</v>
      </c>
      <c r="AE886" s="2" t="str">
        <f>+VLOOKUP(H886,'Mapeo Ramos'!A:C,3,0)</f>
        <v>Autos Flotas</v>
      </c>
      <c r="AF886" t="str">
        <f>+VLOOKUP(AE886,'Mapeo Ramos'!C:D,2,0)</f>
        <v>Flotas</v>
      </c>
      <c r="AG886" t="str">
        <f>+VLOOKUP(X886,'Mapeo Ramos'!I:J,2,0)</f>
        <v>ALLIANZ</v>
      </c>
      <c r="AH886">
        <f t="shared" si="13"/>
        <v>1</v>
      </c>
    </row>
    <row r="887" spans="1:34" ht="12.75" customHeight="1">
      <c r="A887" s="2" t="s">
        <v>4053</v>
      </c>
      <c r="B887" s="2" t="s">
        <v>4054</v>
      </c>
      <c r="C887" s="2" t="s">
        <v>4055</v>
      </c>
      <c r="D887" s="2" t="s">
        <v>75</v>
      </c>
      <c r="E887" s="3">
        <v>46023</v>
      </c>
      <c r="F887" s="3">
        <v>46023</v>
      </c>
      <c r="G887" s="2" t="s">
        <v>4056</v>
      </c>
      <c r="H887" s="2" t="s">
        <v>299</v>
      </c>
      <c r="I887" s="2" t="s">
        <v>261</v>
      </c>
      <c r="J887" s="4">
        <v>138.06</v>
      </c>
      <c r="K887" t="s">
        <v>74</v>
      </c>
      <c r="L887" s="4">
        <v>16.57</v>
      </c>
      <c r="M887" t="s">
        <v>74</v>
      </c>
      <c r="N887" s="4">
        <v>16.57</v>
      </c>
      <c r="O887" t="s">
        <v>74</v>
      </c>
      <c r="P887" s="4">
        <v>0</v>
      </c>
      <c r="Q887" t="s">
        <v>74</v>
      </c>
      <c r="R887" s="2" t="s">
        <v>75</v>
      </c>
      <c r="S887" s="4" t="s">
        <v>76</v>
      </c>
      <c r="T887" t="s">
        <v>74</v>
      </c>
      <c r="U887" s="2" t="s">
        <v>77</v>
      </c>
      <c r="V887" s="2" t="s">
        <v>1447</v>
      </c>
      <c r="W887" s="2" t="s">
        <v>79</v>
      </c>
      <c r="X887" s="2" t="s">
        <v>300</v>
      </c>
      <c r="Y887" s="2" t="s">
        <v>119</v>
      </c>
      <c r="Z887" s="2" t="s">
        <v>81</v>
      </c>
      <c r="AA887" s="2" t="s">
        <v>905</v>
      </c>
      <c r="AB887" s="2" t="s">
        <v>101</v>
      </c>
      <c r="AC887" s="2" t="s">
        <v>168</v>
      </c>
      <c r="AD887" s="2" t="s">
        <v>4057</v>
      </c>
      <c r="AE887" s="2" t="str">
        <f>+VLOOKUP(H887,'Mapeo Ramos'!A:C,3,0)</f>
        <v>Autos Flotas</v>
      </c>
      <c r="AF887" t="str">
        <f>+VLOOKUP(AE887,'Mapeo Ramos'!C:D,2,0)</f>
        <v>Flotas</v>
      </c>
      <c r="AG887" t="str">
        <f>+VLOOKUP(X887,'Mapeo Ramos'!I:J,2,0)</f>
        <v>ALLIANZ</v>
      </c>
      <c r="AH887">
        <f t="shared" si="13"/>
        <v>1</v>
      </c>
    </row>
    <row r="888" spans="1:34" ht="12.75" customHeight="1">
      <c r="A888" s="2" t="s">
        <v>4058</v>
      </c>
      <c r="B888" s="2" t="s">
        <v>4059</v>
      </c>
      <c r="C888" s="2" t="s">
        <v>4060</v>
      </c>
      <c r="D888" s="2" t="s">
        <v>75</v>
      </c>
      <c r="E888" s="3">
        <v>46023</v>
      </c>
      <c r="F888" s="3">
        <v>46023</v>
      </c>
      <c r="G888" s="2" t="s">
        <v>1711</v>
      </c>
      <c r="H888" s="2" t="s">
        <v>299</v>
      </c>
      <c r="I888" s="2" t="s">
        <v>261</v>
      </c>
      <c r="J888" s="4">
        <v>427.24</v>
      </c>
      <c r="K888" t="s">
        <v>74</v>
      </c>
      <c r="L888" s="4">
        <v>51.27</v>
      </c>
      <c r="M888" t="s">
        <v>74</v>
      </c>
      <c r="N888" s="4">
        <v>51.27</v>
      </c>
      <c r="O888" t="s">
        <v>74</v>
      </c>
      <c r="P888" s="4">
        <v>0</v>
      </c>
      <c r="Q888" t="s">
        <v>74</v>
      </c>
      <c r="R888" s="2" t="s">
        <v>75</v>
      </c>
      <c r="S888" s="4" t="s">
        <v>76</v>
      </c>
      <c r="T888" t="s">
        <v>74</v>
      </c>
      <c r="U888" s="2" t="s">
        <v>77</v>
      </c>
      <c r="V888" s="2" t="s">
        <v>1447</v>
      </c>
      <c r="W888" s="2" t="s">
        <v>79</v>
      </c>
      <c r="X888" s="2" t="s">
        <v>300</v>
      </c>
      <c r="Y888" s="2" t="s">
        <v>119</v>
      </c>
      <c r="Z888" s="2" t="s">
        <v>81</v>
      </c>
      <c r="AA888" s="2" t="s">
        <v>357</v>
      </c>
      <c r="AB888" s="2" t="s">
        <v>101</v>
      </c>
      <c r="AC888" s="2" t="s">
        <v>168</v>
      </c>
      <c r="AD888" s="2" t="s">
        <v>1712</v>
      </c>
      <c r="AE888" s="2" t="str">
        <f>+VLOOKUP(H888,'Mapeo Ramos'!A:C,3,0)</f>
        <v>Autos Flotas</v>
      </c>
      <c r="AF888" t="str">
        <f>+VLOOKUP(AE888,'Mapeo Ramos'!C:D,2,0)</f>
        <v>Flotas</v>
      </c>
      <c r="AG888" t="str">
        <f>+VLOOKUP(X888,'Mapeo Ramos'!I:J,2,0)</f>
        <v>ALLIANZ</v>
      </c>
      <c r="AH888">
        <f t="shared" si="13"/>
        <v>1</v>
      </c>
    </row>
    <row r="889" spans="1:34" ht="12.75" customHeight="1">
      <c r="A889" s="2" t="s">
        <v>4061</v>
      </c>
      <c r="B889" s="2" t="s">
        <v>4062</v>
      </c>
      <c r="C889" s="2" t="s">
        <v>4063</v>
      </c>
      <c r="D889" s="2" t="s">
        <v>75</v>
      </c>
      <c r="E889" s="3">
        <v>46023</v>
      </c>
      <c r="F889" s="3">
        <v>46023</v>
      </c>
      <c r="G889" s="2" t="s">
        <v>4064</v>
      </c>
      <c r="H889" s="2" t="s">
        <v>299</v>
      </c>
      <c r="I889" s="2" t="s">
        <v>261</v>
      </c>
      <c r="J889" s="4">
        <v>108.43</v>
      </c>
      <c r="K889" t="s">
        <v>74</v>
      </c>
      <c r="L889" s="4">
        <v>13.01</v>
      </c>
      <c r="M889" t="s">
        <v>74</v>
      </c>
      <c r="N889" s="4">
        <v>13.01</v>
      </c>
      <c r="O889" t="s">
        <v>74</v>
      </c>
      <c r="P889" s="4">
        <v>0</v>
      </c>
      <c r="Q889" t="s">
        <v>74</v>
      </c>
      <c r="R889" s="2" t="s">
        <v>75</v>
      </c>
      <c r="S889" s="4" t="s">
        <v>76</v>
      </c>
      <c r="T889" t="s">
        <v>74</v>
      </c>
      <c r="U889" s="2" t="s">
        <v>77</v>
      </c>
      <c r="V889" s="2" t="s">
        <v>1447</v>
      </c>
      <c r="W889" s="2" t="s">
        <v>79</v>
      </c>
      <c r="X889" s="2" t="s">
        <v>300</v>
      </c>
      <c r="Y889" s="2" t="s">
        <v>119</v>
      </c>
      <c r="Z889" s="2" t="s">
        <v>81</v>
      </c>
      <c r="AA889" s="2" t="s">
        <v>82</v>
      </c>
      <c r="AB889" s="2" t="s">
        <v>83</v>
      </c>
      <c r="AC889" s="2" t="s">
        <v>168</v>
      </c>
      <c r="AD889" s="2" t="s">
        <v>4065</v>
      </c>
      <c r="AE889" s="2" t="str">
        <f>+VLOOKUP(H889,'Mapeo Ramos'!A:C,3,0)</f>
        <v>Autos Flotas</v>
      </c>
      <c r="AF889" t="str">
        <f>+VLOOKUP(AE889,'Mapeo Ramos'!C:D,2,0)</f>
        <v>Flotas</v>
      </c>
      <c r="AG889" t="str">
        <f>+VLOOKUP(X889,'Mapeo Ramos'!I:J,2,0)</f>
        <v>ALLIANZ</v>
      </c>
      <c r="AH889">
        <f t="shared" si="13"/>
        <v>1</v>
      </c>
    </row>
    <row r="890" spans="1:34" ht="12.75" customHeight="1">
      <c r="A890" s="2" t="s">
        <v>4066</v>
      </c>
      <c r="B890" s="2" t="s">
        <v>4067</v>
      </c>
      <c r="C890" s="2" t="s">
        <v>4068</v>
      </c>
      <c r="D890" s="2" t="s">
        <v>75</v>
      </c>
      <c r="E890" s="3">
        <v>46023</v>
      </c>
      <c r="F890" s="3">
        <v>46023</v>
      </c>
      <c r="G890" s="2" t="s">
        <v>4069</v>
      </c>
      <c r="H890" s="2" t="s">
        <v>299</v>
      </c>
      <c r="I890" s="2" t="s">
        <v>261</v>
      </c>
      <c r="J890" s="4">
        <v>476.2</v>
      </c>
      <c r="K890" t="s">
        <v>74</v>
      </c>
      <c r="L890" s="4">
        <v>57.14</v>
      </c>
      <c r="M890" t="s">
        <v>74</v>
      </c>
      <c r="N890" s="4">
        <v>57.14</v>
      </c>
      <c r="O890" t="s">
        <v>74</v>
      </c>
      <c r="P890" s="4">
        <v>0</v>
      </c>
      <c r="Q890" t="s">
        <v>74</v>
      </c>
      <c r="R890" s="2" t="s">
        <v>75</v>
      </c>
      <c r="S890" s="4" t="s">
        <v>76</v>
      </c>
      <c r="T890" t="s">
        <v>74</v>
      </c>
      <c r="U890" s="2" t="s">
        <v>77</v>
      </c>
      <c r="V890" s="2" t="s">
        <v>1447</v>
      </c>
      <c r="W890" s="2" t="s">
        <v>79</v>
      </c>
      <c r="X890" s="2" t="s">
        <v>300</v>
      </c>
      <c r="Y890" s="2" t="s">
        <v>119</v>
      </c>
      <c r="Z890" s="2" t="s">
        <v>81</v>
      </c>
      <c r="AA890" s="2" t="s">
        <v>4070</v>
      </c>
      <c r="AB890" s="2" t="s">
        <v>3225</v>
      </c>
      <c r="AC890" s="2" t="s">
        <v>168</v>
      </c>
      <c r="AD890" s="2" t="s">
        <v>4071</v>
      </c>
      <c r="AE890" s="2" t="str">
        <f>+VLOOKUP(H890,'Mapeo Ramos'!A:C,3,0)</f>
        <v>Autos Flotas</v>
      </c>
      <c r="AF890" t="str">
        <f>+VLOOKUP(AE890,'Mapeo Ramos'!C:D,2,0)</f>
        <v>Flotas</v>
      </c>
      <c r="AG890" t="str">
        <f>+VLOOKUP(X890,'Mapeo Ramos'!I:J,2,0)</f>
        <v>ALLIANZ</v>
      </c>
      <c r="AH890">
        <f t="shared" si="13"/>
        <v>1</v>
      </c>
    </row>
    <row r="891" spans="1:34" ht="12.75" customHeight="1">
      <c r="A891" s="2" t="s">
        <v>4072</v>
      </c>
      <c r="B891" s="2" t="s">
        <v>4073</v>
      </c>
      <c r="C891" s="2" t="s">
        <v>4074</v>
      </c>
      <c r="D891" s="2" t="s">
        <v>75</v>
      </c>
      <c r="E891" s="3">
        <v>46023</v>
      </c>
      <c r="F891" s="3">
        <v>46023</v>
      </c>
      <c r="G891" s="2" t="s">
        <v>4075</v>
      </c>
      <c r="H891" s="2" t="s">
        <v>299</v>
      </c>
      <c r="I891" s="2" t="s">
        <v>261</v>
      </c>
      <c r="J891" s="4">
        <v>173.92</v>
      </c>
      <c r="K891" t="s">
        <v>74</v>
      </c>
      <c r="L891" s="4">
        <v>20.87</v>
      </c>
      <c r="M891" t="s">
        <v>74</v>
      </c>
      <c r="N891" s="4">
        <v>20.87</v>
      </c>
      <c r="O891" t="s">
        <v>74</v>
      </c>
      <c r="P891" s="4">
        <v>0</v>
      </c>
      <c r="Q891" t="s">
        <v>74</v>
      </c>
      <c r="R891" s="2" t="s">
        <v>75</v>
      </c>
      <c r="S891" s="4" t="s">
        <v>76</v>
      </c>
      <c r="T891" t="s">
        <v>74</v>
      </c>
      <c r="U891" s="2" t="s">
        <v>77</v>
      </c>
      <c r="V891" s="2" t="s">
        <v>1447</v>
      </c>
      <c r="W891" s="2" t="s">
        <v>79</v>
      </c>
      <c r="X891" s="2" t="s">
        <v>300</v>
      </c>
      <c r="Y891" s="2" t="s">
        <v>119</v>
      </c>
      <c r="Z891" s="2" t="s">
        <v>81</v>
      </c>
      <c r="AA891" s="2" t="s">
        <v>542</v>
      </c>
      <c r="AB891" s="2" t="s">
        <v>83</v>
      </c>
      <c r="AC891" s="2" t="s">
        <v>168</v>
      </c>
      <c r="AD891" s="2" t="s">
        <v>4076</v>
      </c>
      <c r="AE891" s="2" t="str">
        <f>+VLOOKUP(H891,'Mapeo Ramos'!A:C,3,0)</f>
        <v>Autos Flotas</v>
      </c>
      <c r="AF891" t="str">
        <f>+VLOOKUP(AE891,'Mapeo Ramos'!C:D,2,0)</f>
        <v>Flotas</v>
      </c>
      <c r="AG891" t="str">
        <f>+VLOOKUP(X891,'Mapeo Ramos'!I:J,2,0)</f>
        <v>ALLIANZ</v>
      </c>
      <c r="AH891">
        <f t="shared" si="13"/>
        <v>1</v>
      </c>
    </row>
    <row r="892" spans="1:34" ht="12.75" customHeight="1">
      <c r="A892" s="2" t="s">
        <v>4077</v>
      </c>
      <c r="B892" s="2" t="s">
        <v>4078</v>
      </c>
      <c r="C892" s="2" t="s">
        <v>4079</v>
      </c>
      <c r="D892" s="2" t="s">
        <v>75</v>
      </c>
      <c r="E892" s="3">
        <v>46023</v>
      </c>
      <c r="F892" s="3">
        <v>46023</v>
      </c>
      <c r="G892" s="2" t="s">
        <v>4080</v>
      </c>
      <c r="H892" s="2" t="s">
        <v>299</v>
      </c>
      <c r="I892" s="2" t="s">
        <v>261</v>
      </c>
      <c r="J892" s="4">
        <v>357.2</v>
      </c>
      <c r="K892" t="s">
        <v>74</v>
      </c>
      <c r="L892" s="4">
        <v>42.86</v>
      </c>
      <c r="M892" t="s">
        <v>74</v>
      </c>
      <c r="N892" s="4">
        <v>42.86</v>
      </c>
      <c r="O892" t="s">
        <v>74</v>
      </c>
      <c r="P892" s="4">
        <v>0</v>
      </c>
      <c r="Q892" t="s">
        <v>74</v>
      </c>
      <c r="R892" s="2" t="s">
        <v>75</v>
      </c>
      <c r="S892" s="4" t="s">
        <v>76</v>
      </c>
      <c r="T892" t="s">
        <v>74</v>
      </c>
      <c r="U892" s="2" t="s">
        <v>77</v>
      </c>
      <c r="V892" s="2" t="s">
        <v>1447</v>
      </c>
      <c r="W892" s="2" t="s">
        <v>79</v>
      </c>
      <c r="X892" s="2" t="s">
        <v>300</v>
      </c>
      <c r="Y892" s="2" t="s">
        <v>119</v>
      </c>
      <c r="Z892" s="2" t="s">
        <v>81</v>
      </c>
      <c r="AA892" s="2" t="s">
        <v>507</v>
      </c>
      <c r="AB892" s="2" t="s">
        <v>508</v>
      </c>
      <c r="AC892" s="2" t="s">
        <v>168</v>
      </c>
      <c r="AD892" s="2" t="s">
        <v>4081</v>
      </c>
      <c r="AE892" s="2" t="str">
        <f>+VLOOKUP(H892,'Mapeo Ramos'!A:C,3,0)</f>
        <v>Autos Flotas</v>
      </c>
      <c r="AF892" t="str">
        <f>+VLOOKUP(AE892,'Mapeo Ramos'!C:D,2,0)</f>
        <v>Flotas</v>
      </c>
      <c r="AG892" t="str">
        <f>+VLOOKUP(X892,'Mapeo Ramos'!I:J,2,0)</f>
        <v>ALLIANZ</v>
      </c>
      <c r="AH892">
        <f t="shared" si="13"/>
        <v>1</v>
      </c>
    </row>
    <row r="893" spans="1:34" ht="12.75" customHeight="1">
      <c r="A893" s="2" t="s">
        <v>4082</v>
      </c>
      <c r="B893" s="2" t="s">
        <v>4083</v>
      </c>
      <c r="C893" s="2" t="s">
        <v>4084</v>
      </c>
      <c r="D893" s="2" t="s">
        <v>75</v>
      </c>
      <c r="E893" s="3">
        <v>46023</v>
      </c>
      <c r="F893" s="3">
        <v>46023</v>
      </c>
      <c r="G893" s="2" t="s">
        <v>578</v>
      </c>
      <c r="H893" s="2" t="s">
        <v>299</v>
      </c>
      <c r="I893" s="2" t="s">
        <v>261</v>
      </c>
      <c r="J893" s="4">
        <v>337.71</v>
      </c>
      <c r="K893" t="s">
        <v>74</v>
      </c>
      <c r="L893" s="4">
        <v>40.53</v>
      </c>
      <c r="M893" t="s">
        <v>74</v>
      </c>
      <c r="N893" s="4">
        <v>40.53</v>
      </c>
      <c r="O893" t="s">
        <v>74</v>
      </c>
      <c r="P893" s="4">
        <v>0</v>
      </c>
      <c r="Q893" t="s">
        <v>74</v>
      </c>
      <c r="R893" s="2" t="s">
        <v>75</v>
      </c>
      <c r="S893" s="4" t="s">
        <v>76</v>
      </c>
      <c r="T893" t="s">
        <v>74</v>
      </c>
      <c r="U893" s="2" t="s">
        <v>77</v>
      </c>
      <c r="V893" s="2" t="s">
        <v>1575</v>
      </c>
      <c r="W893" s="2" t="s">
        <v>79</v>
      </c>
      <c r="X893" s="2" t="s">
        <v>300</v>
      </c>
      <c r="Y893" s="2" t="s">
        <v>119</v>
      </c>
      <c r="Z893" s="2" t="s">
        <v>81</v>
      </c>
      <c r="AA893" s="2" t="s">
        <v>579</v>
      </c>
      <c r="AB893" s="2" t="s">
        <v>580</v>
      </c>
      <c r="AC893" s="2" t="s">
        <v>168</v>
      </c>
      <c r="AD893" s="2" t="s">
        <v>581</v>
      </c>
      <c r="AE893" s="2" t="str">
        <f>+VLOOKUP(H893,'Mapeo Ramos'!A:C,3,0)</f>
        <v>Autos Flotas</v>
      </c>
      <c r="AF893" t="str">
        <f>+VLOOKUP(AE893,'Mapeo Ramos'!C:D,2,0)</f>
        <v>Flotas</v>
      </c>
      <c r="AG893" t="str">
        <f>+VLOOKUP(X893,'Mapeo Ramos'!I:J,2,0)</f>
        <v>ALLIANZ</v>
      </c>
      <c r="AH893">
        <f t="shared" si="13"/>
        <v>1</v>
      </c>
    </row>
    <row r="894" spans="1:34" ht="12.75" customHeight="1">
      <c r="A894" s="2" t="s">
        <v>4085</v>
      </c>
      <c r="B894" s="2" t="s">
        <v>4086</v>
      </c>
      <c r="C894" s="2" t="s">
        <v>4087</v>
      </c>
      <c r="D894" s="2" t="s">
        <v>75</v>
      </c>
      <c r="E894" s="3">
        <v>46023</v>
      </c>
      <c r="F894" s="3">
        <v>46023</v>
      </c>
      <c r="G894" s="2" t="s">
        <v>3155</v>
      </c>
      <c r="H894" s="2" t="s">
        <v>299</v>
      </c>
      <c r="I894" s="2" t="s">
        <v>261</v>
      </c>
      <c r="J894" s="4">
        <v>815.03</v>
      </c>
      <c r="K894" t="s">
        <v>74</v>
      </c>
      <c r="L894" s="4">
        <v>97.8</v>
      </c>
      <c r="M894" t="s">
        <v>74</v>
      </c>
      <c r="N894" s="4">
        <v>97.8</v>
      </c>
      <c r="O894" t="s">
        <v>74</v>
      </c>
      <c r="P894" s="4">
        <v>0</v>
      </c>
      <c r="Q894" t="s">
        <v>74</v>
      </c>
      <c r="R894" s="2" t="s">
        <v>75</v>
      </c>
      <c r="S894" s="4" t="s">
        <v>76</v>
      </c>
      <c r="T894" t="s">
        <v>74</v>
      </c>
      <c r="U894" s="2" t="s">
        <v>77</v>
      </c>
      <c r="V894" s="2" t="s">
        <v>1454</v>
      </c>
      <c r="W894" s="2" t="s">
        <v>79</v>
      </c>
      <c r="X894" s="2" t="s">
        <v>300</v>
      </c>
      <c r="Y894" s="2" t="s">
        <v>119</v>
      </c>
      <c r="Z894" s="2" t="s">
        <v>81</v>
      </c>
      <c r="AA894" s="2" t="s">
        <v>1585</v>
      </c>
      <c r="AB894" s="2" t="s">
        <v>1586</v>
      </c>
      <c r="AC894" s="2" t="s">
        <v>168</v>
      </c>
      <c r="AD894" s="2" t="s">
        <v>3156</v>
      </c>
      <c r="AE894" s="2" t="str">
        <f>+VLOOKUP(H894,'Mapeo Ramos'!A:C,3,0)</f>
        <v>Autos Flotas</v>
      </c>
      <c r="AF894" t="str">
        <f>+VLOOKUP(AE894,'Mapeo Ramos'!C:D,2,0)</f>
        <v>Flotas</v>
      </c>
      <c r="AG894" t="str">
        <f>+VLOOKUP(X894,'Mapeo Ramos'!I:J,2,0)</f>
        <v>ALLIANZ</v>
      </c>
      <c r="AH894">
        <f t="shared" si="13"/>
        <v>1</v>
      </c>
    </row>
    <row r="895" spans="1:34" ht="12.75" customHeight="1">
      <c r="A895" s="2" t="s">
        <v>4088</v>
      </c>
      <c r="B895" s="2" t="s">
        <v>4089</v>
      </c>
      <c r="C895" s="2" t="s">
        <v>4090</v>
      </c>
      <c r="D895" s="2" t="s">
        <v>75</v>
      </c>
      <c r="E895" s="3">
        <v>46023</v>
      </c>
      <c r="F895" s="3">
        <v>46023</v>
      </c>
      <c r="G895" s="2" t="s">
        <v>4091</v>
      </c>
      <c r="H895" s="2" t="s">
        <v>299</v>
      </c>
      <c r="I895" s="2" t="s">
        <v>261</v>
      </c>
      <c r="J895" s="4">
        <v>490.52</v>
      </c>
      <c r="K895" t="s">
        <v>74</v>
      </c>
      <c r="L895" s="4">
        <v>58.86</v>
      </c>
      <c r="M895" t="s">
        <v>74</v>
      </c>
      <c r="N895" s="4">
        <v>58.86</v>
      </c>
      <c r="O895" t="s">
        <v>74</v>
      </c>
      <c r="P895" s="4">
        <v>0</v>
      </c>
      <c r="Q895" t="s">
        <v>74</v>
      </c>
      <c r="R895" s="2" t="s">
        <v>75</v>
      </c>
      <c r="S895" s="4" t="s">
        <v>76</v>
      </c>
      <c r="T895" t="s">
        <v>74</v>
      </c>
      <c r="U895" s="2" t="s">
        <v>77</v>
      </c>
      <c r="V895" s="2" t="s">
        <v>1447</v>
      </c>
      <c r="W895" s="2" t="s">
        <v>79</v>
      </c>
      <c r="X895" s="2" t="s">
        <v>300</v>
      </c>
      <c r="Y895" s="2" t="s">
        <v>119</v>
      </c>
      <c r="Z895" s="2" t="s">
        <v>81</v>
      </c>
      <c r="AA895" s="2" t="s">
        <v>1903</v>
      </c>
      <c r="AB895" s="2" t="s">
        <v>1904</v>
      </c>
      <c r="AC895" s="2" t="s">
        <v>168</v>
      </c>
      <c r="AD895" s="2" t="s">
        <v>4092</v>
      </c>
      <c r="AE895" s="2" t="str">
        <f>+VLOOKUP(H895,'Mapeo Ramos'!A:C,3,0)</f>
        <v>Autos Flotas</v>
      </c>
      <c r="AF895" t="str">
        <f>+VLOOKUP(AE895,'Mapeo Ramos'!C:D,2,0)</f>
        <v>Flotas</v>
      </c>
      <c r="AG895" t="str">
        <f>+VLOOKUP(X895,'Mapeo Ramos'!I:J,2,0)</f>
        <v>ALLIANZ</v>
      </c>
      <c r="AH895">
        <f t="shared" si="13"/>
        <v>1</v>
      </c>
    </row>
    <row r="896" spans="1:34" ht="12.75" customHeight="1">
      <c r="A896" s="2" t="s">
        <v>4093</v>
      </c>
      <c r="B896" s="2" t="s">
        <v>4094</v>
      </c>
      <c r="C896" s="2" t="s">
        <v>4095</v>
      </c>
      <c r="D896" s="2" t="s">
        <v>75</v>
      </c>
      <c r="E896" s="3">
        <v>46023</v>
      </c>
      <c r="F896" s="3">
        <v>46023</v>
      </c>
      <c r="G896" s="2" t="s">
        <v>4096</v>
      </c>
      <c r="H896" s="2" t="s">
        <v>299</v>
      </c>
      <c r="I896" s="2" t="s">
        <v>261</v>
      </c>
      <c r="J896" s="4">
        <v>431.49</v>
      </c>
      <c r="K896" t="s">
        <v>74</v>
      </c>
      <c r="L896" s="4">
        <v>51.78</v>
      </c>
      <c r="M896" t="s">
        <v>74</v>
      </c>
      <c r="N896" s="4">
        <v>51.78</v>
      </c>
      <c r="O896" t="s">
        <v>74</v>
      </c>
      <c r="P896" s="4">
        <v>0</v>
      </c>
      <c r="Q896" t="s">
        <v>74</v>
      </c>
      <c r="R896" s="2" t="s">
        <v>75</v>
      </c>
      <c r="S896" s="4" t="s">
        <v>76</v>
      </c>
      <c r="T896" t="s">
        <v>74</v>
      </c>
      <c r="U896" s="2" t="s">
        <v>77</v>
      </c>
      <c r="V896" s="2" t="s">
        <v>1447</v>
      </c>
      <c r="W896" s="2" t="s">
        <v>79</v>
      </c>
      <c r="X896" s="2" t="s">
        <v>300</v>
      </c>
      <c r="Y896" s="2" t="s">
        <v>119</v>
      </c>
      <c r="Z896" s="2" t="s">
        <v>81</v>
      </c>
      <c r="AA896" s="2" t="s">
        <v>1461</v>
      </c>
      <c r="AB896" s="2" t="s">
        <v>1462</v>
      </c>
      <c r="AC896" s="2" t="s">
        <v>168</v>
      </c>
      <c r="AD896" s="2" t="s">
        <v>4097</v>
      </c>
      <c r="AE896" s="2" t="str">
        <f>+VLOOKUP(H896,'Mapeo Ramos'!A:C,3,0)</f>
        <v>Autos Flotas</v>
      </c>
      <c r="AF896" t="str">
        <f>+VLOOKUP(AE896,'Mapeo Ramos'!C:D,2,0)</f>
        <v>Flotas</v>
      </c>
      <c r="AG896" t="str">
        <f>+VLOOKUP(X896,'Mapeo Ramos'!I:J,2,0)</f>
        <v>ALLIANZ</v>
      </c>
      <c r="AH896">
        <f t="shared" si="13"/>
        <v>1</v>
      </c>
    </row>
    <row r="897" spans="1:34" ht="12.75" customHeight="1">
      <c r="A897" s="2" t="s">
        <v>4098</v>
      </c>
      <c r="B897" s="2" t="s">
        <v>4099</v>
      </c>
      <c r="C897" s="2" t="s">
        <v>4100</v>
      </c>
      <c r="D897" s="2" t="s">
        <v>75</v>
      </c>
      <c r="E897" s="3">
        <v>46023</v>
      </c>
      <c r="F897" s="3">
        <v>46023</v>
      </c>
      <c r="G897" s="2" t="s">
        <v>3560</v>
      </c>
      <c r="H897" s="2" t="s">
        <v>299</v>
      </c>
      <c r="I897" s="2" t="s">
        <v>261</v>
      </c>
      <c r="J897" s="4">
        <v>587.09</v>
      </c>
      <c r="K897" t="s">
        <v>74</v>
      </c>
      <c r="L897" s="4">
        <v>70.45</v>
      </c>
      <c r="M897" t="s">
        <v>74</v>
      </c>
      <c r="N897" s="4">
        <v>70.45</v>
      </c>
      <c r="O897" t="s">
        <v>74</v>
      </c>
      <c r="P897" s="4">
        <v>0</v>
      </c>
      <c r="Q897" t="s">
        <v>74</v>
      </c>
      <c r="R897" s="2" t="s">
        <v>75</v>
      </c>
      <c r="S897" s="4" t="s">
        <v>76</v>
      </c>
      <c r="T897" t="s">
        <v>74</v>
      </c>
      <c r="U897" s="2" t="s">
        <v>77</v>
      </c>
      <c r="V897" s="2" t="s">
        <v>1447</v>
      </c>
      <c r="W897" s="2" t="s">
        <v>79</v>
      </c>
      <c r="X897" s="2" t="s">
        <v>300</v>
      </c>
      <c r="Y897" s="2" t="s">
        <v>119</v>
      </c>
      <c r="Z897" s="2" t="s">
        <v>81</v>
      </c>
      <c r="AA897" s="2" t="s">
        <v>3561</v>
      </c>
      <c r="AB897" s="2" t="s">
        <v>3562</v>
      </c>
      <c r="AC897" s="2" t="s">
        <v>168</v>
      </c>
      <c r="AD897" s="2" t="s">
        <v>3563</v>
      </c>
      <c r="AE897" s="2" t="str">
        <f>+VLOOKUP(H897,'Mapeo Ramos'!A:C,3,0)</f>
        <v>Autos Flotas</v>
      </c>
      <c r="AF897" t="str">
        <f>+VLOOKUP(AE897,'Mapeo Ramos'!C:D,2,0)</f>
        <v>Flotas</v>
      </c>
      <c r="AG897" t="str">
        <f>+VLOOKUP(X897,'Mapeo Ramos'!I:J,2,0)</f>
        <v>ALLIANZ</v>
      </c>
      <c r="AH897">
        <f t="shared" si="13"/>
        <v>1</v>
      </c>
    </row>
    <row r="898" spans="1:34" ht="12.75" customHeight="1">
      <c r="A898" s="2" t="s">
        <v>4101</v>
      </c>
      <c r="B898" s="2" t="s">
        <v>4102</v>
      </c>
      <c r="C898" s="2" t="s">
        <v>4103</v>
      </c>
      <c r="D898" s="2" t="s">
        <v>75</v>
      </c>
      <c r="E898" s="3">
        <v>46023</v>
      </c>
      <c r="F898" s="3">
        <v>46023</v>
      </c>
      <c r="G898" s="2" t="s">
        <v>4104</v>
      </c>
      <c r="H898" s="2" t="s">
        <v>299</v>
      </c>
      <c r="I898" s="2" t="s">
        <v>261</v>
      </c>
      <c r="J898" s="4">
        <v>428.69</v>
      </c>
      <c r="K898" t="s">
        <v>74</v>
      </c>
      <c r="L898" s="4">
        <v>51.44</v>
      </c>
      <c r="M898" t="s">
        <v>74</v>
      </c>
      <c r="N898" s="4">
        <v>51.44</v>
      </c>
      <c r="O898" t="s">
        <v>74</v>
      </c>
      <c r="P898" s="4">
        <v>0</v>
      </c>
      <c r="Q898" t="s">
        <v>74</v>
      </c>
      <c r="R898" s="2" t="s">
        <v>75</v>
      </c>
      <c r="S898" s="4" t="s">
        <v>76</v>
      </c>
      <c r="T898" t="s">
        <v>74</v>
      </c>
      <c r="U898" s="2" t="s">
        <v>77</v>
      </c>
      <c r="V898" s="2" t="s">
        <v>1447</v>
      </c>
      <c r="W898" s="2" t="s">
        <v>79</v>
      </c>
      <c r="X898" s="2" t="s">
        <v>300</v>
      </c>
      <c r="Y898" s="2" t="s">
        <v>119</v>
      </c>
      <c r="Z898" s="2" t="s">
        <v>81</v>
      </c>
      <c r="AA898" s="2" t="s">
        <v>223</v>
      </c>
      <c r="AB898" s="2" t="s">
        <v>83</v>
      </c>
      <c r="AC898" s="2" t="s">
        <v>168</v>
      </c>
      <c r="AD898" s="2" t="s">
        <v>4105</v>
      </c>
      <c r="AE898" s="2" t="str">
        <f>+VLOOKUP(H898,'Mapeo Ramos'!A:C,3,0)</f>
        <v>Autos Flotas</v>
      </c>
      <c r="AF898" t="str">
        <f>+VLOOKUP(AE898,'Mapeo Ramos'!C:D,2,0)</f>
        <v>Flotas</v>
      </c>
      <c r="AG898" t="str">
        <f>+VLOOKUP(X898,'Mapeo Ramos'!I:J,2,0)</f>
        <v>ALLIANZ</v>
      </c>
      <c r="AH898">
        <f t="shared" ref="AH898:AH961" si="14">+MONTH(E898)</f>
        <v>1</v>
      </c>
    </row>
    <row r="899" spans="1:34" ht="12.75" customHeight="1">
      <c r="A899" s="2" t="s">
        <v>4106</v>
      </c>
      <c r="B899" s="2" t="s">
        <v>4107</v>
      </c>
      <c r="C899" s="2" t="s">
        <v>4108</v>
      </c>
      <c r="D899" s="2" t="s">
        <v>75</v>
      </c>
      <c r="E899" s="3">
        <v>46023</v>
      </c>
      <c r="F899" s="3">
        <v>46023</v>
      </c>
      <c r="G899" s="2" t="s">
        <v>2135</v>
      </c>
      <c r="H899" s="2" t="s">
        <v>3576</v>
      </c>
      <c r="I899" s="2" t="s">
        <v>261</v>
      </c>
      <c r="J899" s="4">
        <v>127.09</v>
      </c>
      <c r="K899" t="s">
        <v>74</v>
      </c>
      <c r="L899" s="4">
        <v>15.25</v>
      </c>
      <c r="M899" t="s">
        <v>74</v>
      </c>
      <c r="N899" s="4">
        <v>15.25</v>
      </c>
      <c r="O899" t="s">
        <v>74</v>
      </c>
      <c r="P899" s="4">
        <v>0</v>
      </c>
      <c r="Q899" t="s">
        <v>74</v>
      </c>
      <c r="R899" s="2" t="s">
        <v>75</v>
      </c>
      <c r="S899" s="4" t="s">
        <v>76</v>
      </c>
      <c r="T899" t="s">
        <v>74</v>
      </c>
      <c r="U899" s="2" t="s">
        <v>77</v>
      </c>
      <c r="V899" s="2" t="s">
        <v>1447</v>
      </c>
      <c r="W899" s="2" t="s">
        <v>79</v>
      </c>
      <c r="X899" s="2" t="s">
        <v>300</v>
      </c>
      <c r="Y899" s="2" t="s">
        <v>119</v>
      </c>
      <c r="Z899" s="2" t="s">
        <v>81</v>
      </c>
      <c r="AA899" s="2" t="s">
        <v>328</v>
      </c>
      <c r="AB899" s="2" t="s">
        <v>83</v>
      </c>
      <c r="AC899" s="2" t="s">
        <v>168</v>
      </c>
      <c r="AD899" s="2" t="s">
        <v>2137</v>
      </c>
      <c r="AE899" s="2" t="str">
        <f>+VLOOKUP(H899,'Mapeo Ramos'!A:C,3,0)</f>
        <v>Autos Flotas</v>
      </c>
      <c r="AF899" t="str">
        <f>+VLOOKUP(AE899,'Mapeo Ramos'!C:D,2,0)</f>
        <v>Flotas</v>
      </c>
      <c r="AG899" t="str">
        <f>+VLOOKUP(X899,'Mapeo Ramos'!I:J,2,0)</f>
        <v>ALLIANZ</v>
      </c>
      <c r="AH899">
        <f t="shared" si="14"/>
        <v>1</v>
      </c>
    </row>
    <row r="900" spans="1:34" ht="12.75" customHeight="1">
      <c r="A900" s="2" t="s">
        <v>4109</v>
      </c>
      <c r="B900" s="2" t="s">
        <v>4110</v>
      </c>
      <c r="C900" s="2" t="s">
        <v>4111</v>
      </c>
      <c r="D900" s="2" t="s">
        <v>75</v>
      </c>
      <c r="E900" s="3">
        <v>46023</v>
      </c>
      <c r="F900" s="3">
        <v>46023</v>
      </c>
      <c r="G900" s="2" t="s">
        <v>3953</v>
      </c>
      <c r="H900" s="2" t="s">
        <v>4112</v>
      </c>
      <c r="I900" s="2" t="s">
        <v>261</v>
      </c>
      <c r="J900" s="4">
        <v>244.15</v>
      </c>
      <c r="K900" t="s">
        <v>74</v>
      </c>
      <c r="L900" s="4">
        <v>29.3</v>
      </c>
      <c r="M900" t="s">
        <v>74</v>
      </c>
      <c r="N900" s="4">
        <v>29.3</v>
      </c>
      <c r="O900" t="s">
        <v>74</v>
      </c>
      <c r="P900" s="4">
        <v>0</v>
      </c>
      <c r="Q900" t="s">
        <v>74</v>
      </c>
      <c r="R900" s="2" t="s">
        <v>75</v>
      </c>
      <c r="S900" s="4" t="s">
        <v>76</v>
      </c>
      <c r="T900" t="s">
        <v>74</v>
      </c>
      <c r="U900" s="2" t="s">
        <v>77</v>
      </c>
      <c r="V900" s="2" t="s">
        <v>1447</v>
      </c>
      <c r="W900" s="2" t="s">
        <v>79</v>
      </c>
      <c r="X900" s="2" t="s">
        <v>300</v>
      </c>
      <c r="Y900" s="2" t="s">
        <v>119</v>
      </c>
      <c r="Z900" s="2" t="s">
        <v>81</v>
      </c>
      <c r="AA900" s="2" t="s">
        <v>3858</v>
      </c>
      <c r="AB900" s="2" t="s">
        <v>3859</v>
      </c>
      <c r="AC900" s="2" t="s">
        <v>168</v>
      </c>
      <c r="AD900" s="2" t="s">
        <v>3954</v>
      </c>
      <c r="AE900" s="2" t="str">
        <f>+VLOOKUP(H900,'Mapeo Ramos'!A:C,3,0)</f>
        <v>Autos Flotas</v>
      </c>
      <c r="AF900" t="str">
        <f>+VLOOKUP(AE900,'Mapeo Ramos'!C:D,2,0)</f>
        <v>Flotas</v>
      </c>
      <c r="AG900" t="str">
        <f>+VLOOKUP(X900,'Mapeo Ramos'!I:J,2,0)</f>
        <v>ALLIANZ</v>
      </c>
      <c r="AH900">
        <f t="shared" si="14"/>
        <v>1</v>
      </c>
    </row>
    <row r="901" spans="1:34" ht="12.75" customHeight="1">
      <c r="A901" s="2" t="s">
        <v>4113</v>
      </c>
      <c r="B901" s="2" t="s">
        <v>4114</v>
      </c>
      <c r="C901" s="2" t="s">
        <v>4115</v>
      </c>
      <c r="D901" s="2" t="s">
        <v>75</v>
      </c>
      <c r="E901" s="3">
        <v>46023</v>
      </c>
      <c r="F901" s="3">
        <v>46023</v>
      </c>
      <c r="G901" s="2" t="s">
        <v>4116</v>
      </c>
      <c r="H901" s="2" t="s">
        <v>299</v>
      </c>
      <c r="I901" s="2" t="s">
        <v>261</v>
      </c>
      <c r="J901" s="4">
        <v>184.93</v>
      </c>
      <c r="K901" t="s">
        <v>74</v>
      </c>
      <c r="L901" s="4">
        <v>22.19</v>
      </c>
      <c r="M901" t="s">
        <v>74</v>
      </c>
      <c r="N901" s="4">
        <v>22.19</v>
      </c>
      <c r="O901" t="s">
        <v>74</v>
      </c>
      <c r="P901" s="4">
        <v>0</v>
      </c>
      <c r="Q901" t="s">
        <v>74</v>
      </c>
      <c r="R901" s="2" t="s">
        <v>75</v>
      </c>
      <c r="S901" s="4" t="s">
        <v>76</v>
      </c>
      <c r="T901" t="s">
        <v>74</v>
      </c>
      <c r="U901" s="2" t="s">
        <v>77</v>
      </c>
      <c r="V901" s="2" t="s">
        <v>1447</v>
      </c>
      <c r="W901" s="2" t="s">
        <v>79</v>
      </c>
      <c r="X901" s="2" t="s">
        <v>300</v>
      </c>
      <c r="Y901" s="2" t="s">
        <v>119</v>
      </c>
      <c r="Z901" s="2" t="s">
        <v>81</v>
      </c>
      <c r="AA901" s="2" t="s">
        <v>223</v>
      </c>
      <c r="AB901" s="2" t="s">
        <v>83</v>
      </c>
      <c r="AC901" s="2" t="s">
        <v>168</v>
      </c>
      <c r="AD901" s="2" t="s">
        <v>4117</v>
      </c>
      <c r="AE901" s="2" t="str">
        <f>+VLOOKUP(H901,'Mapeo Ramos'!A:C,3,0)</f>
        <v>Autos Flotas</v>
      </c>
      <c r="AF901" t="str">
        <f>+VLOOKUP(AE901,'Mapeo Ramos'!C:D,2,0)</f>
        <v>Flotas</v>
      </c>
      <c r="AG901" t="str">
        <f>+VLOOKUP(X901,'Mapeo Ramos'!I:J,2,0)</f>
        <v>ALLIANZ</v>
      </c>
      <c r="AH901">
        <f t="shared" si="14"/>
        <v>1</v>
      </c>
    </row>
    <row r="902" spans="1:34" ht="12.75" customHeight="1">
      <c r="A902" s="2" t="s">
        <v>4118</v>
      </c>
      <c r="B902" s="2" t="s">
        <v>4119</v>
      </c>
      <c r="C902" s="2" t="s">
        <v>4120</v>
      </c>
      <c r="D902" s="2" t="s">
        <v>75</v>
      </c>
      <c r="E902" s="3">
        <v>46023</v>
      </c>
      <c r="F902" s="3">
        <v>46023</v>
      </c>
      <c r="G902" s="2" t="s">
        <v>4121</v>
      </c>
      <c r="H902" s="2" t="s">
        <v>299</v>
      </c>
      <c r="I902" s="2" t="s">
        <v>261</v>
      </c>
      <c r="J902" s="4">
        <v>532.16</v>
      </c>
      <c r="K902" t="s">
        <v>74</v>
      </c>
      <c r="L902" s="4">
        <v>63.86</v>
      </c>
      <c r="M902" t="s">
        <v>74</v>
      </c>
      <c r="N902" s="4">
        <v>63.86</v>
      </c>
      <c r="O902" t="s">
        <v>74</v>
      </c>
      <c r="P902" s="4">
        <v>0</v>
      </c>
      <c r="Q902" t="s">
        <v>74</v>
      </c>
      <c r="R902" s="2" t="s">
        <v>75</v>
      </c>
      <c r="S902" s="4" t="s">
        <v>76</v>
      </c>
      <c r="T902" t="s">
        <v>74</v>
      </c>
      <c r="U902" s="2" t="s">
        <v>77</v>
      </c>
      <c r="V902" s="2" t="s">
        <v>1575</v>
      </c>
      <c r="W902" s="2" t="s">
        <v>79</v>
      </c>
      <c r="X902" s="2" t="s">
        <v>300</v>
      </c>
      <c r="Y902" s="2" t="s">
        <v>119</v>
      </c>
      <c r="Z902" s="2" t="s">
        <v>81</v>
      </c>
      <c r="AA902" s="2" t="s">
        <v>230</v>
      </c>
      <c r="AB902" s="2" t="s">
        <v>83</v>
      </c>
      <c r="AC902" s="2" t="s">
        <v>168</v>
      </c>
      <c r="AD902" s="2" t="s">
        <v>4122</v>
      </c>
      <c r="AE902" s="2" t="str">
        <f>+VLOOKUP(H902,'Mapeo Ramos'!A:C,3,0)</f>
        <v>Autos Flotas</v>
      </c>
      <c r="AF902" t="str">
        <f>+VLOOKUP(AE902,'Mapeo Ramos'!C:D,2,0)</f>
        <v>Flotas</v>
      </c>
      <c r="AG902" t="str">
        <f>+VLOOKUP(X902,'Mapeo Ramos'!I:J,2,0)</f>
        <v>ALLIANZ</v>
      </c>
      <c r="AH902">
        <f t="shared" si="14"/>
        <v>1</v>
      </c>
    </row>
    <row r="903" spans="1:34" ht="12.75" customHeight="1">
      <c r="A903" s="2" t="s">
        <v>4123</v>
      </c>
      <c r="B903" s="2" t="s">
        <v>4124</v>
      </c>
      <c r="C903" s="2" t="s">
        <v>4125</v>
      </c>
      <c r="D903" s="2" t="s">
        <v>75</v>
      </c>
      <c r="E903" s="3">
        <v>46023</v>
      </c>
      <c r="F903" s="3">
        <v>46023</v>
      </c>
      <c r="G903" s="2" t="s">
        <v>4126</v>
      </c>
      <c r="H903" s="2" t="s">
        <v>299</v>
      </c>
      <c r="I903" s="2" t="s">
        <v>261</v>
      </c>
      <c r="J903" s="4">
        <v>149.58000000000001</v>
      </c>
      <c r="K903" t="s">
        <v>74</v>
      </c>
      <c r="L903" s="4">
        <v>17.95</v>
      </c>
      <c r="M903" t="s">
        <v>74</v>
      </c>
      <c r="N903" s="4">
        <v>17.95</v>
      </c>
      <c r="O903" t="s">
        <v>74</v>
      </c>
      <c r="P903" s="4">
        <v>0</v>
      </c>
      <c r="Q903" t="s">
        <v>74</v>
      </c>
      <c r="R903" s="2" t="s">
        <v>75</v>
      </c>
      <c r="S903" s="4" t="s">
        <v>76</v>
      </c>
      <c r="T903" t="s">
        <v>74</v>
      </c>
      <c r="U903" s="2" t="s">
        <v>77</v>
      </c>
      <c r="V903" s="2" t="s">
        <v>1447</v>
      </c>
      <c r="W903" s="2" t="s">
        <v>79</v>
      </c>
      <c r="X903" s="2" t="s">
        <v>300</v>
      </c>
      <c r="Y903" s="2" t="s">
        <v>119</v>
      </c>
      <c r="Z903" s="2" t="s">
        <v>81</v>
      </c>
      <c r="AA903" s="2" t="s">
        <v>1142</v>
      </c>
      <c r="AB903" s="2" t="s">
        <v>83</v>
      </c>
      <c r="AC903" s="2" t="s">
        <v>168</v>
      </c>
      <c r="AD903" s="2" t="s">
        <v>4127</v>
      </c>
      <c r="AE903" s="2" t="str">
        <f>+VLOOKUP(H903,'Mapeo Ramos'!A:C,3,0)</f>
        <v>Autos Flotas</v>
      </c>
      <c r="AF903" t="str">
        <f>+VLOOKUP(AE903,'Mapeo Ramos'!C:D,2,0)</f>
        <v>Flotas</v>
      </c>
      <c r="AG903" t="str">
        <f>+VLOOKUP(X903,'Mapeo Ramos'!I:J,2,0)</f>
        <v>ALLIANZ</v>
      </c>
      <c r="AH903">
        <f t="shared" si="14"/>
        <v>1</v>
      </c>
    </row>
    <row r="904" spans="1:34" ht="12.75" customHeight="1">
      <c r="A904" s="2" t="s">
        <v>4128</v>
      </c>
      <c r="B904" s="2" t="s">
        <v>4129</v>
      </c>
      <c r="C904" s="2" t="s">
        <v>4130</v>
      </c>
      <c r="D904" s="2" t="s">
        <v>75</v>
      </c>
      <c r="E904" s="3">
        <v>46023</v>
      </c>
      <c r="F904" s="3">
        <v>46023</v>
      </c>
      <c r="G904" s="2" t="s">
        <v>4131</v>
      </c>
      <c r="H904" s="2" t="s">
        <v>299</v>
      </c>
      <c r="I904" s="2" t="s">
        <v>261</v>
      </c>
      <c r="J904" s="4">
        <v>353.12</v>
      </c>
      <c r="K904" t="s">
        <v>74</v>
      </c>
      <c r="L904" s="4">
        <v>42.37</v>
      </c>
      <c r="M904" t="s">
        <v>74</v>
      </c>
      <c r="N904" s="4">
        <v>42.37</v>
      </c>
      <c r="O904" t="s">
        <v>74</v>
      </c>
      <c r="P904" s="4">
        <v>0</v>
      </c>
      <c r="Q904" t="s">
        <v>74</v>
      </c>
      <c r="R904" s="2" t="s">
        <v>75</v>
      </c>
      <c r="S904" s="4" t="s">
        <v>76</v>
      </c>
      <c r="T904" t="s">
        <v>74</v>
      </c>
      <c r="U904" s="2" t="s">
        <v>77</v>
      </c>
      <c r="V904" s="2" t="s">
        <v>1447</v>
      </c>
      <c r="W904" s="2" t="s">
        <v>79</v>
      </c>
      <c r="X904" s="2" t="s">
        <v>300</v>
      </c>
      <c r="Y904" s="2" t="s">
        <v>119</v>
      </c>
      <c r="Z904" s="2" t="s">
        <v>81</v>
      </c>
      <c r="AA904" s="2" t="s">
        <v>230</v>
      </c>
      <c r="AB904" s="2" t="s">
        <v>83</v>
      </c>
      <c r="AC904" s="2" t="s">
        <v>168</v>
      </c>
      <c r="AD904" s="2" t="s">
        <v>4132</v>
      </c>
      <c r="AE904" s="2" t="str">
        <f>+VLOOKUP(H904,'Mapeo Ramos'!A:C,3,0)</f>
        <v>Autos Flotas</v>
      </c>
      <c r="AF904" t="str">
        <f>+VLOOKUP(AE904,'Mapeo Ramos'!C:D,2,0)</f>
        <v>Flotas</v>
      </c>
      <c r="AG904" t="str">
        <f>+VLOOKUP(X904,'Mapeo Ramos'!I:J,2,0)</f>
        <v>ALLIANZ</v>
      </c>
      <c r="AH904">
        <f t="shared" si="14"/>
        <v>1</v>
      </c>
    </row>
    <row r="905" spans="1:34" ht="12.75" customHeight="1">
      <c r="A905" s="2" t="s">
        <v>4133</v>
      </c>
      <c r="B905" s="2" t="s">
        <v>4134</v>
      </c>
      <c r="C905" s="2" t="s">
        <v>4135</v>
      </c>
      <c r="D905" s="2" t="s">
        <v>75</v>
      </c>
      <c r="E905" s="3">
        <v>46023</v>
      </c>
      <c r="F905" s="3">
        <v>46023</v>
      </c>
      <c r="G905" s="2" t="s">
        <v>2120</v>
      </c>
      <c r="H905" s="2" t="s">
        <v>299</v>
      </c>
      <c r="I905" s="2" t="s">
        <v>261</v>
      </c>
      <c r="J905" s="4">
        <v>178.79</v>
      </c>
      <c r="K905" t="s">
        <v>74</v>
      </c>
      <c r="L905" s="4">
        <v>21.45</v>
      </c>
      <c r="M905" t="s">
        <v>74</v>
      </c>
      <c r="N905" s="4">
        <v>21.45</v>
      </c>
      <c r="O905" t="s">
        <v>74</v>
      </c>
      <c r="P905" s="4">
        <v>0</v>
      </c>
      <c r="Q905" t="s">
        <v>74</v>
      </c>
      <c r="R905" s="2" t="s">
        <v>75</v>
      </c>
      <c r="S905" s="4" t="s">
        <v>76</v>
      </c>
      <c r="T905" t="s">
        <v>74</v>
      </c>
      <c r="U905" s="2" t="s">
        <v>77</v>
      </c>
      <c r="V905" s="2" t="s">
        <v>1447</v>
      </c>
      <c r="W905" s="2" t="s">
        <v>79</v>
      </c>
      <c r="X905" s="2" t="s">
        <v>300</v>
      </c>
      <c r="Y905" s="2" t="s">
        <v>119</v>
      </c>
      <c r="Z905" s="2" t="s">
        <v>81</v>
      </c>
      <c r="AA905" s="2" t="s">
        <v>568</v>
      </c>
      <c r="AB905" s="2" t="s">
        <v>83</v>
      </c>
      <c r="AC905" s="2" t="s">
        <v>168</v>
      </c>
      <c r="AD905" s="2" t="s">
        <v>2121</v>
      </c>
      <c r="AE905" s="2" t="str">
        <f>+VLOOKUP(H905,'Mapeo Ramos'!A:C,3,0)</f>
        <v>Autos Flotas</v>
      </c>
      <c r="AF905" t="str">
        <f>+VLOOKUP(AE905,'Mapeo Ramos'!C:D,2,0)</f>
        <v>Flotas</v>
      </c>
      <c r="AG905" t="str">
        <f>+VLOOKUP(X905,'Mapeo Ramos'!I:J,2,0)</f>
        <v>ALLIANZ</v>
      </c>
      <c r="AH905">
        <f t="shared" si="14"/>
        <v>1</v>
      </c>
    </row>
    <row r="906" spans="1:34" ht="12.75" customHeight="1">
      <c r="A906" s="2" t="s">
        <v>4136</v>
      </c>
      <c r="B906" s="2" t="s">
        <v>4137</v>
      </c>
      <c r="C906" s="2" t="s">
        <v>4138</v>
      </c>
      <c r="D906" s="2" t="s">
        <v>75</v>
      </c>
      <c r="E906" s="3">
        <v>46023</v>
      </c>
      <c r="F906" s="3">
        <v>46023</v>
      </c>
      <c r="G906" s="2" t="s">
        <v>2059</v>
      </c>
      <c r="H906" s="2" t="s">
        <v>299</v>
      </c>
      <c r="I906" s="2" t="s">
        <v>261</v>
      </c>
      <c r="J906" s="4">
        <v>385.1</v>
      </c>
      <c r="K906" t="s">
        <v>74</v>
      </c>
      <c r="L906" s="4">
        <v>46.21</v>
      </c>
      <c r="M906" t="s">
        <v>74</v>
      </c>
      <c r="N906" s="4">
        <v>46.21</v>
      </c>
      <c r="O906" t="s">
        <v>74</v>
      </c>
      <c r="P906" s="4">
        <v>0</v>
      </c>
      <c r="Q906" t="s">
        <v>74</v>
      </c>
      <c r="R906" s="2" t="s">
        <v>75</v>
      </c>
      <c r="S906" s="4" t="s">
        <v>76</v>
      </c>
      <c r="T906" t="s">
        <v>74</v>
      </c>
      <c r="U906" s="2" t="s">
        <v>77</v>
      </c>
      <c r="V906" s="2" t="s">
        <v>1766</v>
      </c>
      <c r="W906" s="2" t="s">
        <v>79</v>
      </c>
      <c r="X906" s="2" t="s">
        <v>300</v>
      </c>
      <c r="Y906" s="2" t="s">
        <v>119</v>
      </c>
      <c r="Z906" s="2" t="s">
        <v>81</v>
      </c>
      <c r="AA906" s="2" t="s">
        <v>447</v>
      </c>
      <c r="AB906" s="2" t="s">
        <v>448</v>
      </c>
      <c r="AC906" s="2" t="s">
        <v>168</v>
      </c>
      <c r="AD906" s="2" t="s">
        <v>2060</v>
      </c>
      <c r="AE906" s="2" t="str">
        <f>+VLOOKUP(H906,'Mapeo Ramos'!A:C,3,0)</f>
        <v>Autos Flotas</v>
      </c>
      <c r="AF906" t="str">
        <f>+VLOOKUP(AE906,'Mapeo Ramos'!C:D,2,0)</f>
        <v>Flotas</v>
      </c>
      <c r="AG906" t="str">
        <f>+VLOOKUP(X906,'Mapeo Ramos'!I:J,2,0)</f>
        <v>ALLIANZ</v>
      </c>
      <c r="AH906">
        <f t="shared" si="14"/>
        <v>1</v>
      </c>
    </row>
    <row r="907" spans="1:34" ht="12.75" customHeight="1">
      <c r="A907" s="2" t="s">
        <v>4139</v>
      </c>
      <c r="B907" s="2" t="s">
        <v>4140</v>
      </c>
      <c r="C907" s="2" t="s">
        <v>4141</v>
      </c>
      <c r="D907" s="2" t="s">
        <v>75</v>
      </c>
      <c r="E907" s="3">
        <v>46023</v>
      </c>
      <c r="F907" s="3">
        <v>46023</v>
      </c>
      <c r="G907" s="2" t="s">
        <v>4142</v>
      </c>
      <c r="H907" s="2" t="s">
        <v>299</v>
      </c>
      <c r="I907" s="2" t="s">
        <v>261</v>
      </c>
      <c r="J907" s="4">
        <v>424.76</v>
      </c>
      <c r="K907" t="s">
        <v>74</v>
      </c>
      <c r="L907" s="4">
        <v>50.97</v>
      </c>
      <c r="M907" t="s">
        <v>74</v>
      </c>
      <c r="N907" s="4">
        <v>50.97</v>
      </c>
      <c r="O907" t="s">
        <v>74</v>
      </c>
      <c r="P907" s="4">
        <v>0</v>
      </c>
      <c r="Q907" t="s">
        <v>74</v>
      </c>
      <c r="R907" s="2" t="s">
        <v>75</v>
      </c>
      <c r="S907" s="4" t="s">
        <v>76</v>
      </c>
      <c r="T907" t="s">
        <v>74</v>
      </c>
      <c r="U907" s="2" t="s">
        <v>77</v>
      </c>
      <c r="V907" s="2" t="s">
        <v>1447</v>
      </c>
      <c r="W907" s="2" t="s">
        <v>79</v>
      </c>
      <c r="X907" s="2" t="s">
        <v>300</v>
      </c>
      <c r="Y907" s="2" t="s">
        <v>119</v>
      </c>
      <c r="Z907" s="2" t="s">
        <v>81</v>
      </c>
      <c r="AA907" s="2" t="s">
        <v>1903</v>
      </c>
      <c r="AB907" s="2" t="s">
        <v>1904</v>
      </c>
      <c r="AC907" s="2" t="s">
        <v>168</v>
      </c>
      <c r="AD907" s="2" t="s">
        <v>4143</v>
      </c>
      <c r="AE907" s="2" t="str">
        <f>+VLOOKUP(H907,'Mapeo Ramos'!A:C,3,0)</f>
        <v>Autos Flotas</v>
      </c>
      <c r="AF907" t="str">
        <f>+VLOOKUP(AE907,'Mapeo Ramos'!C:D,2,0)</f>
        <v>Flotas</v>
      </c>
      <c r="AG907" t="str">
        <f>+VLOOKUP(X907,'Mapeo Ramos'!I:J,2,0)</f>
        <v>ALLIANZ</v>
      </c>
      <c r="AH907">
        <f t="shared" si="14"/>
        <v>1</v>
      </c>
    </row>
    <row r="908" spans="1:34" ht="12.75" customHeight="1">
      <c r="A908" s="2" t="s">
        <v>4144</v>
      </c>
      <c r="B908" s="2" t="s">
        <v>4145</v>
      </c>
      <c r="C908" s="2" t="s">
        <v>4146</v>
      </c>
      <c r="D908" s="2" t="s">
        <v>75</v>
      </c>
      <c r="E908" s="3">
        <v>46023</v>
      </c>
      <c r="F908" s="3">
        <v>46023</v>
      </c>
      <c r="G908" s="2" t="s">
        <v>4147</v>
      </c>
      <c r="H908" s="2" t="s">
        <v>3576</v>
      </c>
      <c r="I908" s="2" t="s">
        <v>261</v>
      </c>
      <c r="J908" s="4">
        <v>126.13</v>
      </c>
      <c r="K908" t="s">
        <v>74</v>
      </c>
      <c r="L908" s="4">
        <v>15.14</v>
      </c>
      <c r="M908" t="s">
        <v>74</v>
      </c>
      <c r="N908" s="4">
        <v>15.14</v>
      </c>
      <c r="O908" t="s">
        <v>74</v>
      </c>
      <c r="P908" s="4">
        <v>0</v>
      </c>
      <c r="Q908" t="s">
        <v>74</v>
      </c>
      <c r="R908" s="2" t="s">
        <v>75</v>
      </c>
      <c r="S908" s="4" t="s">
        <v>76</v>
      </c>
      <c r="T908" t="s">
        <v>74</v>
      </c>
      <c r="U908" s="2" t="s">
        <v>77</v>
      </c>
      <c r="V908" s="2" t="s">
        <v>1447</v>
      </c>
      <c r="W908" s="2" t="s">
        <v>79</v>
      </c>
      <c r="X908" s="2" t="s">
        <v>300</v>
      </c>
      <c r="Y908" s="2" t="s">
        <v>119</v>
      </c>
      <c r="Z908" s="2" t="s">
        <v>81</v>
      </c>
      <c r="AA908" s="2" t="s">
        <v>143</v>
      </c>
      <c r="AB908" s="2" t="s">
        <v>4148</v>
      </c>
      <c r="AC908" s="2" t="s">
        <v>168</v>
      </c>
      <c r="AD908" s="2" t="s">
        <v>4149</v>
      </c>
      <c r="AE908" s="2" t="str">
        <f>+VLOOKUP(H908,'Mapeo Ramos'!A:C,3,0)</f>
        <v>Autos Flotas</v>
      </c>
      <c r="AF908" t="str">
        <f>+VLOOKUP(AE908,'Mapeo Ramos'!C:D,2,0)</f>
        <v>Flotas</v>
      </c>
      <c r="AG908" t="str">
        <f>+VLOOKUP(X908,'Mapeo Ramos'!I:J,2,0)</f>
        <v>ALLIANZ</v>
      </c>
      <c r="AH908">
        <f t="shared" si="14"/>
        <v>1</v>
      </c>
    </row>
    <row r="909" spans="1:34" ht="12.75" customHeight="1">
      <c r="A909" s="2" t="s">
        <v>4150</v>
      </c>
      <c r="B909" s="2" t="s">
        <v>4151</v>
      </c>
      <c r="C909" s="2" t="s">
        <v>4152</v>
      </c>
      <c r="D909" s="2" t="s">
        <v>75</v>
      </c>
      <c r="E909" s="3">
        <v>46023</v>
      </c>
      <c r="F909" s="3">
        <v>46023</v>
      </c>
      <c r="G909" s="2" t="s">
        <v>4153</v>
      </c>
      <c r="H909" s="2" t="s">
        <v>3974</v>
      </c>
      <c r="I909" s="2" t="s">
        <v>261</v>
      </c>
      <c r="J909" s="4">
        <v>126.13</v>
      </c>
      <c r="K909" t="s">
        <v>74</v>
      </c>
      <c r="L909" s="4">
        <v>15.14</v>
      </c>
      <c r="M909" t="s">
        <v>74</v>
      </c>
      <c r="N909" s="4">
        <v>15.14</v>
      </c>
      <c r="O909" t="s">
        <v>74</v>
      </c>
      <c r="P909" s="4">
        <v>0</v>
      </c>
      <c r="Q909" t="s">
        <v>74</v>
      </c>
      <c r="R909" s="2" t="s">
        <v>75</v>
      </c>
      <c r="S909" s="4" t="s">
        <v>76</v>
      </c>
      <c r="T909" t="s">
        <v>74</v>
      </c>
      <c r="U909" s="2" t="s">
        <v>77</v>
      </c>
      <c r="V909" s="2" t="s">
        <v>1447</v>
      </c>
      <c r="W909" s="2" t="s">
        <v>79</v>
      </c>
      <c r="X909" s="2" t="s">
        <v>300</v>
      </c>
      <c r="Y909" s="2" t="s">
        <v>119</v>
      </c>
      <c r="Z909" s="2" t="s">
        <v>81</v>
      </c>
      <c r="AA909" s="2" t="s">
        <v>3605</v>
      </c>
      <c r="AB909" s="2" t="s">
        <v>3606</v>
      </c>
      <c r="AC909" s="2" t="s">
        <v>168</v>
      </c>
      <c r="AD909" s="2" t="s">
        <v>4154</v>
      </c>
      <c r="AE909" s="2" t="str">
        <f>+VLOOKUP(H909,'Mapeo Ramos'!A:C,3,0)</f>
        <v>Autos Cat. 3</v>
      </c>
      <c r="AF909" t="str">
        <f>+VLOOKUP(AE909,'Mapeo Ramos'!C:D,2,0)</f>
        <v>Autos</v>
      </c>
      <c r="AG909" t="str">
        <f>+VLOOKUP(X909,'Mapeo Ramos'!I:J,2,0)</f>
        <v>ALLIANZ</v>
      </c>
      <c r="AH909">
        <f t="shared" si="14"/>
        <v>1</v>
      </c>
    </row>
    <row r="910" spans="1:34" ht="12.75" customHeight="1">
      <c r="A910" s="2" t="s">
        <v>4155</v>
      </c>
      <c r="B910" s="2" t="s">
        <v>4156</v>
      </c>
      <c r="C910" s="2" t="s">
        <v>4157</v>
      </c>
      <c r="D910" s="2" t="s">
        <v>75</v>
      </c>
      <c r="E910" s="3">
        <v>46023</v>
      </c>
      <c r="F910" s="3">
        <v>46023</v>
      </c>
      <c r="G910" s="2" t="s">
        <v>3144</v>
      </c>
      <c r="H910" s="2" t="s">
        <v>299</v>
      </c>
      <c r="I910" s="2" t="s">
        <v>261</v>
      </c>
      <c r="J910" s="4">
        <v>664.18</v>
      </c>
      <c r="K910" t="s">
        <v>74</v>
      </c>
      <c r="L910" s="4">
        <v>79.7</v>
      </c>
      <c r="M910" t="s">
        <v>74</v>
      </c>
      <c r="N910" s="4">
        <v>79.7</v>
      </c>
      <c r="O910" t="s">
        <v>74</v>
      </c>
      <c r="P910" s="4">
        <v>0</v>
      </c>
      <c r="Q910" t="s">
        <v>74</v>
      </c>
      <c r="R910" s="2" t="s">
        <v>75</v>
      </c>
      <c r="S910" s="4" t="s">
        <v>76</v>
      </c>
      <c r="T910" t="s">
        <v>74</v>
      </c>
      <c r="U910" s="2" t="s">
        <v>77</v>
      </c>
      <c r="V910" s="2" t="s">
        <v>1575</v>
      </c>
      <c r="W910" s="2" t="s">
        <v>79</v>
      </c>
      <c r="X910" s="2" t="s">
        <v>300</v>
      </c>
      <c r="Y910" s="2" t="s">
        <v>119</v>
      </c>
      <c r="Z910" s="2" t="s">
        <v>81</v>
      </c>
      <c r="AA910" s="2" t="s">
        <v>542</v>
      </c>
      <c r="AB910" s="2" t="s">
        <v>83</v>
      </c>
      <c r="AC910" s="2" t="s">
        <v>59</v>
      </c>
      <c r="AD910" s="2" t="s">
        <v>3145</v>
      </c>
      <c r="AE910" s="2" t="str">
        <f>+VLOOKUP(H910,'Mapeo Ramos'!A:C,3,0)</f>
        <v>Autos Flotas</v>
      </c>
      <c r="AF910" t="str">
        <f>+VLOOKUP(AE910,'Mapeo Ramos'!C:D,2,0)</f>
        <v>Flotas</v>
      </c>
      <c r="AG910" t="str">
        <f>+VLOOKUP(X910,'Mapeo Ramos'!I:J,2,0)</f>
        <v>ALLIANZ</v>
      </c>
      <c r="AH910">
        <f t="shared" si="14"/>
        <v>1</v>
      </c>
    </row>
    <row r="911" spans="1:34" ht="12.75" customHeight="1">
      <c r="A911" s="2" t="s">
        <v>4158</v>
      </c>
      <c r="B911" s="2" t="s">
        <v>4159</v>
      </c>
      <c r="C911" s="2" t="s">
        <v>4160</v>
      </c>
      <c r="D911" s="2" t="s">
        <v>75</v>
      </c>
      <c r="E911" s="3">
        <v>46023</v>
      </c>
      <c r="F911" s="3">
        <v>46023</v>
      </c>
      <c r="G911" s="2" t="s">
        <v>3144</v>
      </c>
      <c r="H911" s="2" t="s">
        <v>299</v>
      </c>
      <c r="I911" s="2" t="s">
        <v>261</v>
      </c>
      <c r="J911" s="4">
        <v>498.78</v>
      </c>
      <c r="K911" t="s">
        <v>74</v>
      </c>
      <c r="L911" s="4">
        <v>59.85</v>
      </c>
      <c r="M911" t="s">
        <v>74</v>
      </c>
      <c r="N911" s="4">
        <v>59.85</v>
      </c>
      <c r="O911" t="s">
        <v>74</v>
      </c>
      <c r="P911" s="4">
        <v>0</v>
      </c>
      <c r="Q911" t="s">
        <v>74</v>
      </c>
      <c r="R911" s="2" t="s">
        <v>75</v>
      </c>
      <c r="S911" s="4" t="s">
        <v>76</v>
      </c>
      <c r="T911" t="s">
        <v>74</v>
      </c>
      <c r="U911" s="2" t="s">
        <v>77</v>
      </c>
      <c r="V911" s="2" t="s">
        <v>1575</v>
      </c>
      <c r="W911" s="2" t="s">
        <v>79</v>
      </c>
      <c r="X911" s="2" t="s">
        <v>300</v>
      </c>
      <c r="Y911" s="2" t="s">
        <v>119</v>
      </c>
      <c r="Z911" s="2" t="s">
        <v>81</v>
      </c>
      <c r="AA911" s="2" t="s">
        <v>542</v>
      </c>
      <c r="AB911" s="2" t="s">
        <v>83</v>
      </c>
      <c r="AC911" s="2" t="s">
        <v>59</v>
      </c>
      <c r="AD911" s="2" t="s">
        <v>3145</v>
      </c>
      <c r="AE911" s="2" t="str">
        <f>+VLOOKUP(H911,'Mapeo Ramos'!A:C,3,0)</f>
        <v>Autos Flotas</v>
      </c>
      <c r="AF911" t="str">
        <f>+VLOOKUP(AE911,'Mapeo Ramos'!C:D,2,0)</f>
        <v>Flotas</v>
      </c>
      <c r="AG911" t="str">
        <f>+VLOOKUP(X911,'Mapeo Ramos'!I:J,2,0)</f>
        <v>ALLIANZ</v>
      </c>
      <c r="AH911">
        <f t="shared" si="14"/>
        <v>1</v>
      </c>
    </row>
    <row r="912" spans="1:34" ht="12.75" customHeight="1">
      <c r="A912" s="2" t="s">
        <v>4161</v>
      </c>
      <c r="B912" s="2" t="s">
        <v>4162</v>
      </c>
      <c r="C912" s="2" t="s">
        <v>4163</v>
      </c>
      <c r="D912" s="2" t="s">
        <v>75</v>
      </c>
      <c r="E912" s="3">
        <v>46023</v>
      </c>
      <c r="F912" s="3">
        <v>46023</v>
      </c>
      <c r="G912" s="2" t="s">
        <v>2045</v>
      </c>
      <c r="H912" s="2" t="s">
        <v>299</v>
      </c>
      <c r="I912" s="2" t="s">
        <v>261</v>
      </c>
      <c r="J912" s="4">
        <v>381.71</v>
      </c>
      <c r="K912" t="s">
        <v>74</v>
      </c>
      <c r="L912" s="4">
        <v>45.81</v>
      </c>
      <c r="M912" t="s">
        <v>74</v>
      </c>
      <c r="N912" s="4">
        <v>45.81</v>
      </c>
      <c r="O912" t="s">
        <v>74</v>
      </c>
      <c r="P912" s="4">
        <v>0</v>
      </c>
      <c r="Q912" t="s">
        <v>74</v>
      </c>
      <c r="R912" s="2" t="s">
        <v>75</v>
      </c>
      <c r="S912" s="4" t="s">
        <v>76</v>
      </c>
      <c r="T912" t="s">
        <v>74</v>
      </c>
      <c r="U912" s="2" t="s">
        <v>77</v>
      </c>
      <c r="V912" s="2" t="s">
        <v>1447</v>
      </c>
      <c r="W912" s="2" t="s">
        <v>79</v>
      </c>
      <c r="X912" s="2" t="s">
        <v>300</v>
      </c>
      <c r="Y912" s="2" t="s">
        <v>119</v>
      </c>
      <c r="Z912" s="2" t="s">
        <v>81</v>
      </c>
      <c r="AA912" s="2" t="s">
        <v>2046</v>
      </c>
      <c r="AB912" s="2" t="s">
        <v>2047</v>
      </c>
      <c r="AC912" s="2" t="s">
        <v>59</v>
      </c>
      <c r="AD912" s="2" t="s">
        <v>2048</v>
      </c>
      <c r="AE912" s="2" t="str">
        <f>+VLOOKUP(H912,'Mapeo Ramos'!A:C,3,0)</f>
        <v>Autos Flotas</v>
      </c>
      <c r="AF912" t="str">
        <f>+VLOOKUP(AE912,'Mapeo Ramos'!C:D,2,0)</f>
        <v>Flotas</v>
      </c>
      <c r="AG912" t="str">
        <f>+VLOOKUP(X912,'Mapeo Ramos'!I:J,2,0)</f>
        <v>ALLIANZ</v>
      </c>
      <c r="AH912">
        <f t="shared" si="14"/>
        <v>1</v>
      </c>
    </row>
    <row r="913" spans="1:34" ht="12.75" customHeight="1">
      <c r="A913" s="2" t="s">
        <v>4164</v>
      </c>
      <c r="B913" s="2" t="s">
        <v>4165</v>
      </c>
      <c r="C913" s="2" t="s">
        <v>4166</v>
      </c>
      <c r="D913" s="2" t="s">
        <v>75</v>
      </c>
      <c r="E913" s="3">
        <v>46023</v>
      </c>
      <c r="F913" s="3">
        <v>46023</v>
      </c>
      <c r="G913" s="2" t="s">
        <v>4167</v>
      </c>
      <c r="H913" s="2" t="s">
        <v>299</v>
      </c>
      <c r="I913" s="2" t="s">
        <v>261</v>
      </c>
      <c r="J913" s="4">
        <v>344.52</v>
      </c>
      <c r="K913" t="s">
        <v>74</v>
      </c>
      <c r="L913" s="4">
        <v>41.34</v>
      </c>
      <c r="M913" t="s">
        <v>74</v>
      </c>
      <c r="N913" s="4">
        <v>41.34</v>
      </c>
      <c r="O913" t="s">
        <v>74</v>
      </c>
      <c r="P913" s="4">
        <v>0</v>
      </c>
      <c r="Q913" t="s">
        <v>74</v>
      </c>
      <c r="R913" s="2" t="s">
        <v>75</v>
      </c>
      <c r="S913" s="4" t="s">
        <v>76</v>
      </c>
      <c r="T913" t="s">
        <v>74</v>
      </c>
      <c r="U913" s="2" t="s">
        <v>77</v>
      </c>
      <c r="V913" s="2" t="s">
        <v>1447</v>
      </c>
      <c r="W913" s="2" t="s">
        <v>79</v>
      </c>
      <c r="X913" s="2" t="s">
        <v>300</v>
      </c>
      <c r="Y913" s="2" t="s">
        <v>119</v>
      </c>
      <c r="Z913" s="2" t="s">
        <v>81</v>
      </c>
      <c r="AA913" s="2" t="s">
        <v>357</v>
      </c>
      <c r="AB913" s="2" t="s">
        <v>83</v>
      </c>
      <c r="AC913" s="2" t="s">
        <v>168</v>
      </c>
      <c r="AD913" s="2" t="s">
        <v>4168</v>
      </c>
      <c r="AE913" s="2" t="str">
        <f>+VLOOKUP(H913,'Mapeo Ramos'!A:C,3,0)</f>
        <v>Autos Flotas</v>
      </c>
      <c r="AF913" t="str">
        <f>+VLOOKUP(AE913,'Mapeo Ramos'!C:D,2,0)</f>
        <v>Flotas</v>
      </c>
      <c r="AG913" t="str">
        <f>+VLOOKUP(X913,'Mapeo Ramos'!I:J,2,0)</f>
        <v>ALLIANZ</v>
      </c>
      <c r="AH913">
        <f t="shared" si="14"/>
        <v>1</v>
      </c>
    </row>
    <row r="914" spans="1:34" ht="12.75" customHeight="1">
      <c r="A914" s="2" t="s">
        <v>4169</v>
      </c>
      <c r="B914" s="2" t="s">
        <v>4170</v>
      </c>
      <c r="C914" s="2" t="s">
        <v>4171</v>
      </c>
      <c r="D914" s="2" t="s">
        <v>75</v>
      </c>
      <c r="E914" s="3">
        <v>46023</v>
      </c>
      <c r="F914" s="3">
        <v>46023</v>
      </c>
      <c r="G914" s="2" t="s">
        <v>4172</v>
      </c>
      <c r="H914" s="2" t="s">
        <v>299</v>
      </c>
      <c r="I914" s="2" t="s">
        <v>261</v>
      </c>
      <c r="J914" s="4">
        <v>394.7</v>
      </c>
      <c r="K914" t="s">
        <v>74</v>
      </c>
      <c r="L914" s="4">
        <v>47.36</v>
      </c>
      <c r="M914" t="s">
        <v>74</v>
      </c>
      <c r="N914" s="4">
        <v>47.36</v>
      </c>
      <c r="O914" t="s">
        <v>74</v>
      </c>
      <c r="P914" s="4">
        <v>0</v>
      </c>
      <c r="Q914" t="s">
        <v>74</v>
      </c>
      <c r="R914" s="2" t="s">
        <v>75</v>
      </c>
      <c r="S914" s="4" t="s">
        <v>76</v>
      </c>
      <c r="T914" t="s">
        <v>74</v>
      </c>
      <c r="U914" s="2" t="s">
        <v>77</v>
      </c>
      <c r="V914" s="2" t="s">
        <v>1447</v>
      </c>
      <c r="W914" s="2" t="s">
        <v>79</v>
      </c>
      <c r="X914" s="2" t="s">
        <v>300</v>
      </c>
      <c r="Y914" s="2" t="s">
        <v>119</v>
      </c>
      <c r="Z914" s="2" t="s">
        <v>81</v>
      </c>
      <c r="AA914" s="2" t="s">
        <v>1903</v>
      </c>
      <c r="AB914" s="2" t="s">
        <v>1904</v>
      </c>
      <c r="AC914" s="2" t="s">
        <v>168</v>
      </c>
      <c r="AD914" s="2" t="s">
        <v>4173</v>
      </c>
      <c r="AE914" s="2" t="str">
        <f>+VLOOKUP(H914,'Mapeo Ramos'!A:C,3,0)</f>
        <v>Autos Flotas</v>
      </c>
      <c r="AF914" t="str">
        <f>+VLOOKUP(AE914,'Mapeo Ramos'!C:D,2,0)</f>
        <v>Flotas</v>
      </c>
      <c r="AG914" t="str">
        <f>+VLOOKUP(X914,'Mapeo Ramos'!I:J,2,0)</f>
        <v>ALLIANZ</v>
      </c>
      <c r="AH914">
        <f t="shared" si="14"/>
        <v>1</v>
      </c>
    </row>
    <row r="915" spans="1:34" ht="12.75" customHeight="1">
      <c r="A915" s="2" t="s">
        <v>4174</v>
      </c>
      <c r="B915" s="2" t="s">
        <v>4175</v>
      </c>
      <c r="C915" s="2" t="s">
        <v>4176</v>
      </c>
      <c r="D915" s="2" t="s">
        <v>75</v>
      </c>
      <c r="E915" s="3">
        <v>46023</v>
      </c>
      <c r="F915" s="3">
        <v>46023</v>
      </c>
      <c r="G915" s="2" t="s">
        <v>4177</v>
      </c>
      <c r="H915" s="2" t="s">
        <v>3576</v>
      </c>
      <c r="I915" s="2" t="s">
        <v>261</v>
      </c>
      <c r="J915" s="4">
        <v>58.88</v>
      </c>
      <c r="K915" t="s">
        <v>74</v>
      </c>
      <c r="L915" s="4">
        <v>7.07</v>
      </c>
      <c r="M915" t="s">
        <v>74</v>
      </c>
      <c r="N915" s="4">
        <v>7.07</v>
      </c>
      <c r="O915" t="s">
        <v>74</v>
      </c>
      <c r="P915" s="4">
        <v>0</v>
      </c>
      <c r="Q915" t="s">
        <v>74</v>
      </c>
      <c r="R915" s="2" t="s">
        <v>75</v>
      </c>
      <c r="S915" s="4" t="s">
        <v>76</v>
      </c>
      <c r="T915" t="s">
        <v>74</v>
      </c>
      <c r="U915" s="2" t="s">
        <v>77</v>
      </c>
      <c r="V915" s="2" t="s">
        <v>1447</v>
      </c>
      <c r="W915" s="2" t="s">
        <v>79</v>
      </c>
      <c r="X915" s="2" t="s">
        <v>300</v>
      </c>
      <c r="Y915" s="2" t="s">
        <v>119</v>
      </c>
      <c r="Z915" s="2" t="s">
        <v>81</v>
      </c>
      <c r="AA915" s="2" t="s">
        <v>230</v>
      </c>
      <c r="AB915" s="2" t="s">
        <v>101</v>
      </c>
      <c r="AC915" s="2" t="s">
        <v>168</v>
      </c>
      <c r="AD915" s="2" t="s">
        <v>4178</v>
      </c>
      <c r="AE915" s="2" t="str">
        <f>+VLOOKUP(H915,'Mapeo Ramos'!A:C,3,0)</f>
        <v>Autos Flotas</v>
      </c>
      <c r="AF915" t="str">
        <f>+VLOOKUP(AE915,'Mapeo Ramos'!C:D,2,0)</f>
        <v>Flotas</v>
      </c>
      <c r="AG915" t="str">
        <f>+VLOOKUP(X915,'Mapeo Ramos'!I:J,2,0)</f>
        <v>ALLIANZ</v>
      </c>
      <c r="AH915">
        <f t="shared" si="14"/>
        <v>1</v>
      </c>
    </row>
    <row r="916" spans="1:34" ht="12.75" customHeight="1">
      <c r="A916" s="2" t="s">
        <v>4179</v>
      </c>
      <c r="B916" s="2" t="s">
        <v>4180</v>
      </c>
      <c r="C916" s="2" t="s">
        <v>4181</v>
      </c>
      <c r="D916" s="2" t="s">
        <v>75</v>
      </c>
      <c r="E916" s="3">
        <v>46023</v>
      </c>
      <c r="F916" s="3">
        <v>46023</v>
      </c>
      <c r="G916" s="2" t="s">
        <v>2125</v>
      </c>
      <c r="H916" s="2" t="s">
        <v>299</v>
      </c>
      <c r="I916" s="2" t="s">
        <v>261</v>
      </c>
      <c r="J916" s="4">
        <v>65.47</v>
      </c>
      <c r="K916" t="s">
        <v>74</v>
      </c>
      <c r="L916" s="4">
        <v>7.86</v>
      </c>
      <c r="M916" t="s">
        <v>74</v>
      </c>
      <c r="N916" s="4">
        <v>7.86</v>
      </c>
      <c r="O916" t="s">
        <v>74</v>
      </c>
      <c r="P916" s="4">
        <v>0</v>
      </c>
      <c r="Q916" t="s">
        <v>74</v>
      </c>
      <c r="R916" s="2" t="s">
        <v>75</v>
      </c>
      <c r="S916" s="4" t="s">
        <v>76</v>
      </c>
      <c r="T916" t="s">
        <v>74</v>
      </c>
      <c r="U916" s="2" t="s">
        <v>77</v>
      </c>
      <c r="V916" s="2" t="s">
        <v>1447</v>
      </c>
      <c r="W916" s="2" t="s">
        <v>79</v>
      </c>
      <c r="X916" s="2" t="s">
        <v>300</v>
      </c>
      <c r="Y916" s="2" t="s">
        <v>119</v>
      </c>
      <c r="Z916" s="2" t="s">
        <v>81</v>
      </c>
      <c r="AA916" s="2" t="s">
        <v>482</v>
      </c>
      <c r="AB916" s="2" t="s">
        <v>483</v>
      </c>
      <c r="AC916" s="2" t="s">
        <v>59</v>
      </c>
      <c r="AD916" s="2" t="s">
        <v>2126</v>
      </c>
      <c r="AE916" s="2" t="str">
        <f>+VLOOKUP(H916,'Mapeo Ramos'!A:C,3,0)</f>
        <v>Autos Flotas</v>
      </c>
      <c r="AF916" t="str">
        <f>+VLOOKUP(AE916,'Mapeo Ramos'!C:D,2,0)</f>
        <v>Flotas</v>
      </c>
      <c r="AG916" t="str">
        <f>+VLOOKUP(X916,'Mapeo Ramos'!I:J,2,0)</f>
        <v>ALLIANZ</v>
      </c>
      <c r="AH916">
        <f t="shared" si="14"/>
        <v>1</v>
      </c>
    </row>
    <row r="917" spans="1:34" ht="12.75" customHeight="1">
      <c r="A917" s="2" t="s">
        <v>4182</v>
      </c>
      <c r="B917" s="2" t="s">
        <v>4183</v>
      </c>
      <c r="C917" s="2" t="s">
        <v>4184</v>
      </c>
      <c r="D917" s="2" t="s">
        <v>75</v>
      </c>
      <c r="E917" s="3">
        <v>46023</v>
      </c>
      <c r="F917" s="3">
        <v>46023</v>
      </c>
      <c r="G917" s="2" t="s">
        <v>4185</v>
      </c>
      <c r="H917" s="2" t="s">
        <v>299</v>
      </c>
      <c r="I917" s="2" t="s">
        <v>261</v>
      </c>
      <c r="J917" s="4">
        <v>415.22</v>
      </c>
      <c r="K917" t="s">
        <v>74</v>
      </c>
      <c r="L917" s="4">
        <v>49.83</v>
      </c>
      <c r="M917" t="s">
        <v>74</v>
      </c>
      <c r="N917" s="4">
        <v>49.83</v>
      </c>
      <c r="O917" t="s">
        <v>74</v>
      </c>
      <c r="P917" s="4">
        <v>0</v>
      </c>
      <c r="Q917" t="s">
        <v>74</v>
      </c>
      <c r="R917" s="2" t="s">
        <v>75</v>
      </c>
      <c r="S917" s="4" t="s">
        <v>76</v>
      </c>
      <c r="T917" t="s">
        <v>74</v>
      </c>
      <c r="U917" s="2" t="s">
        <v>77</v>
      </c>
      <c r="V917" s="2" t="s">
        <v>1447</v>
      </c>
      <c r="W917" s="2" t="s">
        <v>79</v>
      </c>
      <c r="X917" s="2" t="s">
        <v>300</v>
      </c>
      <c r="Y917" s="2" t="s">
        <v>119</v>
      </c>
      <c r="Z917" s="2" t="s">
        <v>81</v>
      </c>
      <c r="AA917" s="2" t="s">
        <v>568</v>
      </c>
      <c r="AB917" s="2" t="s">
        <v>83</v>
      </c>
      <c r="AC917" s="2" t="s">
        <v>168</v>
      </c>
      <c r="AD917" s="2" t="s">
        <v>4186</v>
      </c>
      <c r="AE917" s="2" t="str">
        <f>+VLOOKUP(H917,'Mapeo Ramos'!A:C,3,0)</f>
        <v>Autos Flotas</v>
      </c>
      <c r="AF917" t="str">
        <f>+VLOOKUP(AE917,'Mapeo Ramos'!C:D,2,0)</f>
        <v>Flotas</v>
      </c>
      <c r="AG917" t="str">
        <f>+VLOOKUP(X917,'Mapeo Ramos'!I:J,2,0)</f>
        <v>ALLIANZ</v>
      </c>
      <c r="AH917">
        <f t="shared" si="14"/>
        <v>1</v>
      </c>
    </row>
    <row r="918" spans="1:34" ht="12.75" customHeight="1">
      <c r="A918" s="2" t="s">
        <v>4187</v>
      </c>
      <c r="B918" s="2" t="s">
        <v>4188</v>
      </c>
      <c r="C918" s="2" t="s">
        <v>4189</v>
      </c>
      <c r="D918" s="2" t="s">
        <v>75</v>
      </c>
      <c r="E918" s="3">
        <v>46023</v>
      </c>
      <c r="F918" s="3">
        <v>46023</v>
      </c>
      <c r="G918" s="2" t="s">
        <v>2098</v>
      </c>
      <c r="H918" s="2" t="s">
        <v>299</v>
      </c>
      <c r="I918" s="2" t="s">
        <v>261</v>
      </c>
      <c r="J918" s="4">
        <v>1389.23</v>
      </c>
      <c r="K918" t="s">
        <v>74</v>
      </c>
      <c r="L918" s="4">
        <v>166.71</v>
      </c>
      <c r="M918" t="s">
        <v>74</v>
      </c>
      <c r="N918" s="4">
        <v>166.71</v>
      </c>
      <c r="O918" t="s">
        <v>74</v>
      </c>
      <c r="P918" s="4">
        <v>0</v>
      </c>
      <c r="Q918" t="s">
        <v>74</v>
      </c>
      <c r="R918" s="2" t="s">
        <v>75</v>
      </c>
      <c r="S918" s="4" t="s">
        <v>76</v>
      </c>
      <c r="T918" t="s">
        <v>74</v>
      </c>
      <c r="U918" s="2" t="s">
        <v>77</v>
      </c>
      <c r="V918" s="2" t="s">
        <v>1447</v>
      </c>
      <c r="W918" s="2" t="s">
        <v>79</v>
      </c>
      <c r="X918" s="2" t="s">
        <v>300</v>
      </c>
      <c r="Y918" s="2" t="s">
        <v>119</v>
      </c>
      <c r="Z918" s="2" t="s">
        <v>81</v>
      </c>
      <c r="AA918" s="2" t="s">
        <v>1595</v>
      </c>
      <c r="AB918" s="2" t="s">
        <v>1596</v>
      </c>
      <c r="AC918" s="2" t="s">
        <v>59</v>
      </c>
      <c r="AD918" s="2" t="s">
        <v>2099</v>
      </c>
      <c r="AE918" s="2" t="str">
        <f>+VLOOKUP(H918,'Mapeo Ramos'!A:C,3,0)</f>
        <v>Autos Flotas</v>
      </c>
      <c r="AF918" t="str">
        <f>+VLOOKUP(AE918,'Mapeo Ramos'!C:D,2,0)</f>
        <v>Flotas</v>
      </c>
      <c r="AG918" t="str">
        <f>+VLOOKUP(X918,'Mapeo Ramos'!I:J,2,0)</f>
        <v>ALLIANZ</v>
      </c>
      <c r="AH918">
        <f t="shared" si="14"/>
        <v>1</v>
      </c>
    </row>
    <row r="919" spans="1:34" ht="12.75" customHeight="1">
      <c r="A919" s="2" t="s">
        <v>4190</v>
      </c>
      <c r="B919" s="2" t="s">
        <v>4191</v>
      </c>
      <c r="C919" s="2" t="s">
        <v>4192</v>
      </c>
      <c r="D919" s="2" t="s">
        <v>75</v>
      </c>
      <c r="E919" s="3">
        <v>46023</v>
      </c>
      <c r="F919" s="3">
        <v>46023</v>
      </c>
      <c r="G919" s="2" t="s">
        <v>4091</v>
      </c>
      <c r="H919" s="2" t="s">
        <v>299</v>
      </c>
      <c r="I919" s="2" t="s">
        <v>261</v>
      </c>
      <c r="J919" s="4">
        <v>337.26</v>
      </c>
      <c r="K919" t="s">
        <v>74</v>
      </c>
      <c r="L919" s="4">
        <v>40.47</v>
      </c>
      <c r="M919" t="s">
        <v>74</v>
      </c>
      <c r="N919" s="4">
        <v>40.47</v>
      </c>
      <c r="O919" t="s">
        <v>74</v>
      </c>
      <c r="P919" s="4">
        <v>0</v>
      </c>
      <c r="Q919" t="s">
        <v>74</v>
      </c>
      <c r="R919" s="2" t="s">
        <v>75</v>
      </c>
      <c r="S919" s="4" t="s">
        <v>76</v>
      </c>
      <c r="T919" t="s">
        <v>74</v>
      </c>
      <c r="U919" s="2" t="s">
        <v>77</v>
      </c>
      <c r="V919" s="2" t="s">
        <v>1447</v>
      </c>
      <c r="W919" s="2" t="s">
        <v>79</v>
      </c>
      <c r="X919" s="2" t="s">
        <v>300</v>
      </c>
      <c r="Y919" s="2" t="s">
        <v>119</v>
      </c>
      <c r="Z919" s="2" t="s">
        <v>81</v>
      </c>
      <c r="AA919" s="2" t="s">
        <v>1903</v>
      </c>
      <c r="AB919" s="2" t="s">
        <v>1904</v>
      </c>
      <c r="AC919" s="2" t="s">
        <v>168</v>
      </c>
      <c r="AD919" s="2" t="s">
        <v>4092</v>
      </c>
      <c r="AE919" s="2" t="str">
        <f>+VLOOKUP(H919,'Mapeo Ramos'!A:C,3,0)</f>
        <v>Autos Flotas</v>
      </c>
      <c r="AF919" t="str">
        <f>+VLOOKUP(AE919,'Mapeo Ramos'!C:D,2,0)</f>
        <v>Flotas</v>
      </c>
      <c r="AG919" t="str">
        <f>+VLOOKUP(X919,'Mapeo Ramos'!I:J,2,0)</f>
        <v>ALLIANZ</v>
      </c>
      <c r="AH919">
        <f t="shared" si="14"/>
        <v>1</v>
      </c>
    </row>
    <row r="920" spans="1:34" ht="12.75" customHeight="1">
      <c r="A920" s="2" t="s">
        <v>4193</v>
      </c>
      <c r="B920" s="2" t="s">
        <v>4194</v>
      </c>
      <c r="C920" s="2" t="s">
        <v>4195</v>
      </c>
      <c r="D920" s="2" t="s">
        <v>75</v>
      </c>
      <c r="E920" s="3">
        <v>46023</v>
      </c>
      <c r="F920" s="3">
        <v>46023</v>
      </c>
      <c r="G920" s="2" t="s">
        <v>4196</v>
      </c>
      <c r="H920" s="2" t="s">
        <v>299</v>
      </c>
      <c r="I920" s="2" t="s">
        <v>261</v>
      </c>
      <c r="J920" s="4">
        <v>420.53</v>
      </c>
      <c r="K920" t="s">
        <v>74</v>
      </c>
      <c r="L920" s="4">
        <v>50.46</v>
      </c>
      <c r="M920" t="s">
        <v>74</v>
      </c>
      <c r="N920" s="4">
        <v>50.46</v>
      </c>
      <c r="O920" t="s">
        <v>74</v>
      </c>
      <c r="P920" s="4">
        <v>0</v>
      </c>
      <c r="Q920" t="s">
        <v>74</v>
      </c>
      <c r="R920" s="2" t="s">
        <v>75</v>
      </c>
      <c r="S920" s="4" t="s">
        <v>76</v>
      </c>
      <c r="T920" t="s">
        <v>74</v>
      </c>
      <c r="U920" s="2" t="s">
        <v>77</v>
      </c>
      <c r="V920" s="2" t="s">
        <v>1447</v>
      </c>
      <c r="W920" s="2" t="s">
        <v>79</v>
      </c>
      <c r="X920" s="2" t="s">
        <v>300</v>
      </c>
      <c r="Y920" s="2" t="s">
        <v>119</v>
      </c>
      <c r="Z920" s="2" t="s">
        <v>81</v>
      </c>
      <c r="AA920" s="2" t="s">
        <v>82</v>
      </c>
      <c r="AB920" s="2" t="s">
        <v>83</v>
      </c>
      <c r="AC920" s="2" t="s">
        <v>168</v>
      </c>
      <c r="AD920" s="2" t="s">
        <v>4197</v>
      </c>
      <c r="AE920" s="2" t="str">
        <f>+VLOOKUP(H920,'Mapeo Ramos'!A:C,3,0)</f>
        <v>Autos Flotas</v>
      </c>
      <c r="AF920" t="str">
        <f>+VLOOKUP(AE920,'Mapeo Ramos'!C:D,2,0)</f>
        <v>Flotas</v>
      </c>
      <c r="AG920" t="str">
        <f>+VLOOKUP(X920,'Mapeo Ramos'!I:J,2,0)</f>
        <v>ALLIANZ</v>
      </c>
      <c r="AH920">
        <f t="shared" si="14"/>
        <v>1</v>
      </c>
    </row>
    <row r="921" spans="1:34" ht="12.75" customHeight="1">
      <c r="A921" s="2" t="s">
        <v>4198</v>
      </c>
      <c r="B921" s="2" t="s">
        <v>4199</v>
      </c>
      <c r="C921" s="2" t="s">
        <v>4200</v>
      </c>
      <c r="D921" s="2" t="s">
        <v>75</v>
      </c>
      <c r="E921" s="3">
        <v>46023</v>
      </c>
      <c r="F921" s="3">
        <v>46023</v>
      </c>
      <c r="G921" s="2" t="s">
        <v>4201</v>
      </c>
      <c r="H921" s="2" t="s">
        <v>299</v>
      </c>
      <c r="I921" s="2" t="s">
        <v>261</v>
      </c>
      <c r="J921" s="4">
        <v>387.72</v>
      </c>
      <c r="K921" t="s">
        <v>74</v>
      </c>
      <c r="L921" s="4">
        <v>46.53</v>
      </c>
      <c r="M921" t="s">
        <v>74</v>
      </c>
      <c r="N921" s="4">
        <v>46.53</v>
      </c>
      <c r="O921" t="s">
        <v>74</v>
      </c>
      <c r="P921" s="4">
        <v>0</v>
      </c>
      <c r="Q921" t="s">
        <v>74</v>
      </c>
      <c r="R921" s="2" t="s">
        <v>75</v>
      </c>
      <c r="S921" s="4" t="s">
        <v>76</v>
      </c>
      <c r="T921" t="s">
        <v>74</v>
      </c>
      <c r="U921" s="2" t="s">
        <v>77</v>
      </c>
      <c r="V921" s="2" t="s">
        <v>1447</v>
      </c>
      <c r="W921" s="2" t="s">
        <v>79</v>
      </c>
      <c r="X921" s="2" t="s">
        <v>300</v>
      </c>
      <c r="Y921" s="2" t="s">
        <v>119</v>
      </c>
      <c r="Z921" s="2" t="s">
        <v>81</v>
      </c>
      <c r="AA921" s="2" t="s">
        <v>4009</v>
      </c>
      <c r="AB921" s="2" t="s">
        <v>4010</v>
      </c>
      <c r="AC921" s="2" t="s">
        <v>168</v>
      </c>
      <c r="AD921" s="2" t="s">
        <v>4202</v>
      </c>
      <c r="AE921" s="2" t="str">
        <f>+VLOOKUP(H921,'Mapeo Ramos'!A:C,3,0)</f>
        <v>Autos Flotas</v>
      </c>
      <c r="AF921" t="str">
        <f>+VLOOKUP(AE921,'Mapeo Ramos'!C:D,2,0)</f>
        <v>Flotas</v>
      </c>
      <c r="AG921" t="str">
        <f>+VLOOKUP(X921,'Mapeo Ramos'!I:J,2,0)</f>
        <v>ALLIANZ</v>
      </c>
      <c r="AH921">
        <f t="shared" si="14"/>
        <v>1</v>
      </c>
    </row>
    <row r="922" spans="1:34" ht="12.75" customHeight="1">
      <c r="A922" s="2" t="s">
        <v>4203</v>
      </c>
      <c r="B922" s="2" t="s">
        <v>4204</v>
      </c>
      <c r="C922" s="2" t="s">
        <v>4205</v>
      </c>
      <c r="D922" s="2" t="s">
        <v>75</v>
      </c>
      <c r="E922" s="3">
        <v>46023</v>
      </c>
      <c r="F922" s="3">
        <v>46023</v>
      </c>
      <c r="G922" s="2" t="s">
        <v>4206</v>
      </c>
      <c r="H922" s="2" t="s">
        <v>299</v>
      </c>
      <c r="I922" s="2" t="s">
        <v>261</v>
      </c>
      <c r="J922" s="4">
        <v>733.91</v>
      </c>
      <c r="K922" t="s">
        <v>74</v>
      </c>
      <c r="L922" s="4">
        <v>88.07</v>
      </c>
      <c r="M922" t="s">
        <v>74</v>
      </c>
      <c r="N922" s="4">
        <v>88.07</v>
      </c>
      <c r="O922" t="s">
        <v>74</v>
      </c>
      <c r="P922" s="4">
        <v>0</v>
      </c>
      <c r="Q922" t="s">
        <v>74</v>
      </c>
      <c r="R922" s="2" t="s">
        <v>75</v>
      </c>
      <c r="S922" s="4" t="s">
        <v>76</v>
      </c>
      <c r="T922" t="s">
        <v>74</v>
      </c>
      <c r="U922" s="2" t="s">
        <v>77</v>
      </c>
      <c r="V922" s="2" t="s">
        <v>1447</v>
      </c>
      <c r="W922" s="2" t="s">
        <v>79</v>
      </c>
      <c r="X922" s="2" t="s">
        <v>300</v>
      </c>
      <c r="Y922" s="2" t="s">
        <v>119</v>
      </c>
      <c r="Z922" s="2" t="s">
        <v>81</v>
      </c>
      <c r="AA922" s="2" t="s">
        <v>223</v>
      </c>
      <c r="AB922" s="2" t="s">
        <v>83</v>
      </c>
      <c r="AC922" s="2" t="s">
        <v>168</v>
      </c>
      <c r="AD922" s="2" t="s">
        <v>4207</v>
      </c>
      <c r="AE922" s="2" t="str">
        <f>+VLOOKUP(H922,'Mapeo Ramos'!A:C,3,0)</f>
        <v>Autos Flotas</v>
      </c>
      <c r="AF922" t="str">
        <f>+VLOOKUP(AE922,'Mapeo Ramos'!C:D,2,0)</f>
        <v>Flotas</v>
      </c>
      <c r="AG922" t="str">
        <f>+VLOOKUP(X922,'Mapeo Ramos'!I:J,2,0)</f>
        <v>ALLIANZ</v>
      </c>
      <c r="AH922">
        <f t="shared" si="14"/>
        <v>1</v>
      </c>
    </row>
    <row r="923" spans="1:34" ht="12.75" customHeight="1">
      <c r="A923" s="2" t="s">
        <v>4208</v>
      </c>
      <c r="B923" s="2" t="s">
        <v>4209</v>
      </c>
      <c r="C923" s="2" t="s">
        <v>4210</v>
      </c>
      <c r="D923" s="2" t="s">
        <v>75</v>
      </c>
      <c r="E923" s="3">
        <v>46023</v>
      </c>
      <c r="F923" s="3">
        <v>46023</v>
      </c>
      <c r="G923" s="2" t="s">
        <v>2396</v>
      </c>
      <c r="H923" s="2" t="s">
        <v>299</v>
      </c>
      <c r="I923" s="2" t="s">
        <v>261</v>
      </c>
      <c r="J923" s="4">
        <v>349.88</v>
      </c>
      <c r="K923" t="s">
        <v>74</v>
      </c>
      <c r="L923" s="4">
        <v>41.99</v>
      </c>
      <c r="M923" t="s">
        <v>74</v>
      </c>
      <c r="N923" s="4">
        <v>41.99</v>
      </c>
      <c r="O923" t="s">
        <v>74</v>
      </c>
      <c r="P923" s="4">
        <v>0</v>
      </c>
      <c r="Q923" t="s">
        <v>74</v>
      </c>
      <c r="R923" s="2" t="s">
        <v>75</v>
      </c>
      <c r="S923" s="4" t="s">
        <v>76</v>
      </c>
      <c r="T923" t="s">
        <v>74</v>
      </c>
      <c r="U923" s="2" t="s">
        <v>77</v>
      </c>
      <c r="V923" s="2" t="s">
        <v>1447</v>
      </c>
      <c r="W923" s="2" t="s">
        <v>79</v>
      </c>
      <c r="X923" s="2" t="s">
        <v>300</v>
      </c>
      <c r="Y923" s="2" t="s">
        <v>119</v>
      </c>
      <c r="Z923" s="2" t="s">
        <v>81</v>
      </c>
      <c r="AA923" s="2" t="s">
        <v>322</v>
      </c>
      <c r="AB923" s="2" t="s">
        <v>83</v>
      </c>
      <c r="AC923" s="2" t="s">
        <v>168</v>
      </c>
      <c r="AD923" s="2" t="s">
        <v>2397</v>
      </c>
      <c r="AE923" s="2" t="str">
        <f>+VLOOKUP(H923,'Mapeo Ramos'!A:C,3,0)</f>
        <v>Autos Flotas</v>
      </c>
      <c r="AF923" t="str">
        <f>+VLOOKUP(AE923,'Mapeo Ramos'!C:D,2,0)</f>
        <v>Flotas</v>
      </c>
      <c r="AG923" t="str">
        <f>+VLOOKUP(X923,'Mapeo Ramos'!I:J,2,0)</f>
        <v>ALLIANZ</v>
      </c>
      <c r="AH923">
        <f t="shared" si="14"/>
        <v>1</v>
      </c>
    </row>
    <row r="924" spans="1:34" ht="12.75" customHeight="1">
      <c r="A924" s="2" t="s">
        <v>4211</v>
      </c>
      <c r="B924" s="2" t="s">
        <v>4212</v>
      </c>
      <c r="C924" s="2" t="s">
        <v>4213</v>
      </c>
      <c r="D924" s="2" t="s">
        <v>75</v>
      </c>
      <c r="E924" s="3">
        <v>46023</v>
      </c>
      <c r="F924" s="3">
        <v>46023</v>
      </c>
      <c r="G924" s="2" t="s">
        <v>4008</v>
      </c>
      <c r="H924" s="2" t="s">
        <v>299</v>
      </c>
      <c r="I924" s="2" t="s">
        <v>261</v>
      </c>
      <c r="J924" s="4">
        <v>657.32</v>
      </c>
      <c r="K924" t="s">
        <v>74</v>
      </c>
      <c r="L924" s="4">
        <v>78.88</v>
      </c>
      <c r="M924" t="s">
        <v>74</v>
      </c>
      <c r="N924" s="4">
        <v>78.88</v>
      </c>
      <c r="O924" t="s">
        <v>74</v>
      </c>
      <c r="P924" s="4">
        <v>0</v>
      </c>
      <c r="Q924" t="s">
        <v>74</v>
      </c>
      <c r="R924" s="2" t="s">
        <v>75</v>
      </c>
      <c r="S924" s="4" t="s">
        <v>76</v>
      </c>
      <c r="T924" t="s">
        <v>74</v>
      </c>
      <c r="U924" s="2" t="s">
        <v>77</v>
      </c>
      <c r="V924" s="2" t="s">
        <v>1447</v>
      </c>
      <c r="W924" s="2" t="s">
        <v>79</v>
      </c>
      <c r="X924" s="2" t="s">
        <v>300</v>
      </c>
      <c r="Y924" s="2" t="s">
        <v>119</v>
      </c>
      <c r="Z924" s="2" t="s">
        <v>81</v>
      </c>
      <c r="AA924" s="2" t="s">
        <v>4009</v>
      </c>
      <c r="AB924" s="2" t="s">
        <v>4010</v>
      </c>
      <c r="AC924" s="2" t="s">
        <v>59</v>
      </c>
      <c r="AD924" s="2" t="s">
        <v>4011</v>
      </c>
      <c r="AE924" s="2" t="str">
        <f>+VLOOKUP(H924,'Mapeo Ramos'!A:C,3,0)</f>
        <v>Autos Flotas</v>
      </c>
      <c r="AF924" t="str">
        <f>+VLOOKUP(AE924,'Mapeo Ramos'!C:D,2,0)</f>
        <v>Flotas</v>
      </c>
      <c r="AG924" t="str">
        <f>+VLOOKUP(X924,'Mapeo Ramos'!I:J,2,0)</f>
        <v>ALLIANZ</v>
      </c>
      <c r="AH924">
        <f t="shared" si="14"/>
        <v>1</v>
      </c>
    </row>
    <row r="925" spans="1:34" ht="12.75" customHeight="1">
      <c r="A925" s="2" t="s">
        <v>4211</v>
      </c>
      <c r="B925" s="2" t="s">
        <v>4212</v>
      </c>
      <c r="C925" s="2" t="s">
        <v>4213</v>
      </c>
      <c r="D925" s="2" t="s">
        <v>75</v>
      </c>
      <c r="E925" s="3">
        <v>46023</v>
      </c>
      <c r="F925" s="3">
        <v>46023</v>
      </c>
      <c r="G925" s="2" t="s">
        <v>4008</v>
      </c>
      <c r="H925" s="2" t="s">
        <v>299</v>
      </c>
      <c r="I925" s="2" t="s">
        <v>261</v>
      </c>
      <c r="J925" s="4">
        <v>657.32</v>
      </c>
      <c r="K925" t="s">
        <v>74</v>
      </c>
      <c r="L925" s="4">
        <v>78.88</v>
      </c>
      <c r="M925" t="s">
        <v>74</v>
      </c>
      <c r="N925" s="4">
        <v>78.88</v>
      </c>
      <c r="O925" t="s">
        <v>74</v>
      </c>
      <c r="P925" s="4">
        <v>0</v>
      </c>
      <c r="Q925" t="s">
        <v>74</v>
      </c>
      <c r="R925" s="2" t="s">
        <v>75</v>
      </c>
      <c r="S925" s="4" t="s">
        <v>76</v>
      </c>
      <c r="T925" t="s">
        <v>74</v>
      </c>
      <c r="U925" s="2" t="s">
        <v>77</v>
      </c>
      <c r="V925" s="2" t="s">
        <v>1447</v>
      </c>
      <c r="W925" s="2" t="s">
        <v>79</v>
      </c>
      <c r="X925" s="2" t="s">
        <v>300</v>
      </c>
      <c r="Y925" s="2" t="s">
        <v>119</v>
      </c>
      <c r="Z925" s="2" t="s">
        <v>81</v>
      </c>
      <c r="AA925" s="2" t="s">
        <v>4009</v>
      </c>
      <c r="AB925" s="2" t="s">
        <v>4010</v>
      </c>
      <c r="AC925" s="2" t="s">
        <v>59</v>
      </c>
      <c r="AD925" s="2" t="s">
        <v>4011</v>
      </c>
      <c r="AE925" s="2" t="str">
        <f>+VLOOKUP(H925,'Mapeo Ramos'!A:C,3,0)</f>
        <v>Autos Flotas</v>
      </c>
      <c r="AF925" t="str">
        <f>+VLOOKUP(AE925,'Mapeo Ramos'!C:D,2,0)</f>
        <v>Flotas</v>
      </c>
      <c r="AG925" t="str">
        <f>+VLOOKUP(X925,'Mapeo Ramos'!I:J,2,0)</f>
        <v>ALLIANZ</v>
      </c>
      <c r="AH925">
        <f t="shared" si="14"/>
        <v>1</v>
      </c>
    </row>
    <row r="926" spans="1:34" ht="12.75" customHeight="1">
      <c r="A926" s="2" t="s">
        <v>4211</v>
      </c>
      <c r="B926" s="2" t="s">
        <v>4212</v>
      </c>
      <c r="C926" s="2" t="s">
        <v>4213</v>
      </c>
      <c r="D926" s="2" t="s">
        <v>75</v>
      </c>
      <c r="E926" s="3">
        <v>46023</v>
      </c>
      <c r="F926" s="3">
        <v>46023</v>
      </c>
      <c r="G926" s="2" t="s">
        <v>4008</v>
      </c>
      <c r="H926" s="2" t="s">
        <v>299</v>
      </c>
      <c r="I926" s="2" t="s">
        <v>261</v>
      </c>
      <c r="J926" s="4">
        <v>657.32</v>
      </c>
      <c r="K926" t="s">
        <v>74</v>
      </c>
      <c r="L926" s="4">
        <v>78.88</v>
      </c>
      <c r="M926" t="s">
        <v>74</v>
      </c>
      <c r="N926" s="4">
        <v>78.88</v>
      </c>
      <c r="O926" t="s">
        <v>74</v>
      </c>
      <c r="P926" s="4">
        <v>0</v>
      </c>
      <c r="Q926" t="s">
        <v>74</v>
      </c>
      <c r="R926" s="2" t="s">
        <v>75</v>
      </c>
      <c r="S926" s="4" t="s">
        <v>76</v>
      </c>
      <c r="T926" t="s">
        <v>74</v>
      </c>
      <c r="U926" s="2" t="s">
        <v>77</v>
      </c>
      <c r="V926" s="2" t="s">
        <v>1447</v>
      </c>
      <c r="W926" s="2" t="s">
        <v>79</v>
      </c>
      <c r="X926" s="2" t="s">
        <v>300</v>
      </c>
      <c r="Y926" s="2" t="s">
        <v>119</v>
      </c>
      <c r="Z926" s="2" t="s">
        <v>81</v>
      </c>
      <c r="AA926" s="2" t="s">
        <v>4009</v>
      </c>
      <c r="AB926" s="2" t="s">
        <v>4010</v>
      </c>
      <c r="AC926" s="2" t="s">
        <v>59</v>
      </c>
      <c r="AD926" s="2" t="s">
        <v>4011</v>
      </c>
      <c r="AE926" s="2" t="str">
        <f>+VLOOKUP(H926,'Mapeo Ramos'!A:C,3,0)</f>
        <v>Autos Flotas</v>
      </c>
      <c r="AF926" t="str">
        <f>+VLOOKUP(AE926,'Mapeo Ramos'!C:D,2,0)</f>
        <v>Flotas</v>
      </c>
      <c r="AG926" t="str">
        <f>+VLOOKUP(X926,'Mapeo Ramos'!I:J,2,0)</f>
        <v>ALLIANZ</v>
      </c>
      <c r="AH926">
        <f t="shared" si="14"/>
        <v>1</v>
      </c>
    </row>
    <row r="927" spans="1:34" ht="12.75" customHeight="1">
      <c r="A927" s="2" t="s">
        <v>4214</v>
      </c>
      <c r="B927" s="2" t="s">
        <v>4215</v>
      </c>
      <c r="C927" s="2" t="s">
        <v>4216</v>
      </c>
      <c r="D927" s="2" t="s">
        <v>75</v>
      </c>
      <c r="E927" s="3">
        <v>46023</v>
      </c>
      <c r="F927" s="3">
        <v>46023</v>
      </c>
      <c r="G927" s="2" t="s">
        <v>4217</v>
      </c>
      <c r="H927" s="2" t="s">
        <v>299</v>
      </c>
      <c r="I927" s="2" t="s">
        <v>261</v>
      </c>
      <c r="J927" s="4">
        <v>123.05</v>
      </c>
      <c r="K927" t="s">
        <v>74</v>
      </c>
      <c r="L927" s="4">
        <v>14.77</v>
      </c>
      <c r="M927" t="s">
        <v>74</v>
      </c>
      <c r="N927" s="4">
        <v>14.77</v>
      </c>
      <c r="O927" t="s">
        <v>74</v>
      </c>
      <c r="P927" s="4">
        <v>0</v>
      </c>
      <c r="Q927" t="s">
        <v>74</v>
      </c>
      <c r="R927" s="2" t="s">
        <v>75</v>
      </c>
      <c r="S927" s="4" t="s">
        <v>76</v>
      </c>
      <c r="T927" t="s">
        <v>74</v>
      </c>
      <c r="U927" s="2" t="s">
        <v>77</v>
      </c>
      <c r="V927" s="2" t="s">
        <v>1447</v>
      </c>
      <c r="W927" s="2" t="s">
        <v>79</v>
      </c>
      <c r="X927" s="2" t="s">
        <v>300</v>
      </c>
      <c r="Y927" s="2" t="s">
        <v>119</v>
      </c>
      <c r="Z927" s="2" t="s">
        <v>81</v>
      </c>
      <c r="AA927" s="2" t="s">
        <v>350</v>
      </c>
      <c r="AB927" s="2" t="s">
        <v>351</v>
      </c>
      <c r="AC927" s="2" t="s">
        <v>168</v>
      </c>
      <c r="AD927" s="2" t="s">
        <v>4218</v>
      </c>
      <c r="AE927" s="2" t="str">
        <f>+VLOOKUP(H927,'Mapeo Ramos'!A:C,3,0)</f>
        <v>Autos Flotas</v>
      </c>
      <c r="AF927" t="str">
        <f>+VLOOKUP(AE927,'Mapeo Ramos'!C:D,2,0)</f>
        <v>Flotas</v>
      </c>
      <c r="AG927" t="str">
        <f>+VLOOKUP(X927,'Mapeo Ramos'!I:J,2,0)</f>
        <v>ALLIANZ</v>
      </c>
      <c r="AH927">
        <f t="shared" si="14"/>
        <v>1</v>
      </c>
    </row>
    <row r="928" spans="1:34" ht="12.75" customHeight="1">
      <c r="A928" s="2" t="s">
        <v>4219</v>
      </c>
      <c r="B928" s="2" t="s">
        <v>4220</v>
      </c>
      <c r="C928" s="2" t="s">
        <v>4221</v>
      </c>
      <c r="D928" s="2" t="s">
        <v>75</v>
      </c>
      <c r="E928" s="3">
        <v>46023</v>
      </c>
      <c r="F928" s="3">
        <v>46023</v>
      </c>
      <c r="G928" s="2" t="s">
        <v>4222</v>
      </c>
      <c r="H928" s="2" t="s">
        <v>299</v>
      </c>
      <c r="I928" s="2" t="s">
        <v>261</v>
      </c>
      <c r="J928" s="4">
        <v>607.38</v>
      </c>
      <c r="K928" t="s">
        <v>74</v>
      </c>
      <c r="L928" s="4">
        <v>72.89</v>
      </c>
      <c r="M928" t="s">
        <v>74</v>
      </c>
      <c r="N928" s="4">
        <v>72.89</v>
      </c>
      <c r="O928" t="s">
        <v>74</v>
      </c>
      <c r="P928" s="4">
        <v>0</v>
      </c>
      <c r="Q928" t="s">
        <v>74</v>
      </c>
      <c r="R928" s="2" t="s">
        <v>75</v>
      </c>
      <c r="S928" s="4" t="s">
        <v>76</v>
      </c>
      <c r="T928" t="s">
        <v>74</v>
      </c>
      <c r="U928" s="2" t="s">
        <v>77</v>
      </c>
      <c r="V928" s="2" t="s">
        <v>1454</v>
      </c>
      <c r="W928" s="2" t="s">
        <v>79</v>
      </c>
      <c r="X928" s="2" t="s">
        <v>300</v>
      </c>
      <c r="Y928" s="2" t="s">
        <v>119</v>
      </c>
      <c r="Z928" s="2" t="s">
        <v>81</v>
      </c>
      <c r="AA928" s="2" t="s">
        <v>236</v>
      </c>
      <c r="AB928" s="2" t="s">
        <v>101</v>
      </c>
      <c r="AC928" s="2" t="s">
        <v>168</v>
      </c>
      <c r="AD928" s="2" t="s">
        <v>4223</v>
      </c>
      <c r="AE928" s="2" t="str">
        <f>+VLOOKUP(H928,'Mapeo Ramos'!A:C,3,0)</f>
        <v>Autos Flotas</v>
      </c>
      <c r="AF928" t="str">
        <f>+VLOOKUP(AE928,'Mapeo Ramos'!C:D,2,0)</f>
        <v>Flotas</v>
      </c>
      <c r="AG928" t="str">
        <f>+VLOOKUP(X928,'Mapeo Ramos'!I:J,2,0)</f>
        <v>ALLIANZ</v>
      </c>
      <c r="AH928">
        <f t="shared" si="14"/>
        <v>1</v>
      </c>
    </row>
    <row r="929" spans="1:34" ht="12.75" customHeight="1">
      <c r="A929" s="2" t="s">
        <v>4224</v>
      </c>
      <c r="B929" s="2" t="s">
        <v>4225</v>
      </c>
      <c r="C929" s="2" t="s">
        <v>4226</v>
      </c>
      <c r="D929" s="2" t="s">
        <v>75</v>
      </c>
      <c r="E929" s="3">
        <v>46023</v>
      </c>
      <c r="F929" s="3">
        <v>46023</v>
      </c>
      <c r="G929" s="2" t="s">
        <v>4227</v>
      </c>
      <c r="H929" s="2" t="s">
        <v>299</v>
      </c>
      <c r="I929" s="2" t="s">
        <v>261</v>
      </c>
      <c r="J929" s="4">
        <v>577.9</v>
      </c>
      <c r="K929" t="s">
        <v>74</v>
      </c>
      <c r="L929" s="4">
        <v>69.349999999999994</v>
      </c>
      <c r="M929" t="s">
        <v>74</v>
      </c>
      <c r="N929" s="4">
        <v>69.349999999999994</v>
      </c>
      <c r="O929" t="s">
        <v>74</v>
      </c>
      <c r="P929" s="4">
        <v>0</v>
      </c>
      <c r="Q929" t="s">
        <v>74</v>
      </c>
      <c r="R929" s="2" t="s">
        <v>262</v>
      </c>
      <c r="S929" s="4">
        <v>14.45</v>
      </c>
      <c r="T929" t="s">
        <v>74</v>
      </c>
      <c r="U929" s="2" t="s">
        <v>77</v>
      </c>
      <c r="V929" s="2" t="s">
        <v>1447</v>
      </c>
      <c r="W929" s="2" t="s">
        <v>79</v>
      </c>
      <c r="X929" s="2" t="s">
        <v>300</v>
      </c>
      <c r="Y929" s="2" t="s">
        <v>119</v>
      </c>
      <c r="Z929" s="2" t="s">
        <v>81</v>
      </c>
      <c r="AA929" s="2" t="s">
        <v>230</v>
      </c>
      <c r="AB929" s="2" t="s">
        <v>83</v>
      </c>
      <c r="AC929" s="2" t="s">
        <v>59</v>
      </c>
      <c r="AD929" s="2" t="s">
        <v>4228</v>
      </c>
      <c r="AE929" s="2" t="str">
        <f>+VLOOKUP(H929,'Mapeo Ramos'!A:C,3,0)</f>
        <v>Autos Flotas</v>
      </c>
      <c r="AF929" t="str">
        <f>+VLOOKUP(AE929,'Mapeo Ramos'!C:D,2,0)</f>
        <v>Flotas</v>
      </c>
      <c r="AG929" t="str">
        <f>+VLOOKUP(X929,'Mapeo Ramos'!I:J,2,0)</f>
        <v>ALLIANZ</v>
      </c>
      <c r="AH929">
        <f t="shared" si="14"/>
        <v>1</v>
      </c>
    </row>
    <row r="930" spans="1:34" ht="12.75" customHeight="1">
      <c r="A930" s="2" t="s">
        <v>4229</v>
      </c>
      <c r="B930" s="2" t="s">
        <v>4230</v>
      </c>
      <c r="C930" s="2" t="s">
        <v>4231</v>
      </c>
      <c r="D930" s="2" t="s">
        <v>75</v>
      </c>
      <c r="E930" s="3">
        <v>46023</v>
      </c>
      <c r="F930" s="3">
        <v>46023</v>
      </c>
      <c r="G930" s="2" t="s">
        <v>2098</v>
      </c>
      <c r="H930" s="2" t="s">
        <v>299</v>
      </c>
      <c r="I930" s="2" t="s">
        <v>261</v>
      </c>
      <c r="J930" s="4">
        <v>459.41</v>
      </c>
      <c r="K930" t="s">
        <v>74</v>
      </c>
      <c r="L930" s="4">
        <v>55.13</v>
      </c>
      <c r="M930" t="s">
        <v>74</v>
      </c>
      <c r="N930" s="4">
        <v>55.13</v>
      </c>
      <c r="O930" t="s">
        <v>74</v>
      </c>
      <c r="P930" s="4">
        <v>0</v>
      </c>
      <c r="Q930" t="s">
        <v>74</v>
      </c>
      <c r="R930" s="2" t="s">
        <v>75</v>
      </c>
      <c r="S930" s="4" t="s">
        <v>76</v>
      </c>
      <c r="T930" t="s">
        <v>74</v>
      </c>
      <c r="U930" s="2" t="s">
        <v>77</v>
      </c>
      <c r="V930" s="2" t="s">
        <v>1447</v>
      </c>
      <c r="W930" s="2" t="s">
        <v>79</v>
      </c>
      <c r="X930" s="2" t="s">
        <v>300</v>
      </c>
      <c r="Y930" s="2" t="s">
        <v>119</v>
      </c>
      <c r="Z930" s="2" t="s">
        <v>81</v>
      </c>
      <c r="AA930" s="2" t="s">
        <v>1595</v>
      </c>
      <c r="AB930" s="2" t="s">
        <v>1596</v>
      </c>
      <c r="AC930" s="2" t="s">
        <v>59</v>
      </c>
      <c r="AD930" s="2" t="s">
        <v>2099</v>
      </c>
      <c r="AE930" s="2" t="str">
        <f>+VLOOKUP(H930,'Mapeo Ramos'!A:C,3,0)</f>
        <v>Autos Flotas</v>
      </c>
      <c r="AF930" t="str">
        <f>+VLOOKUP(AE930,'Mapeo Ramos'!C:D,2,0)</f>
        <v>Flotas</v>
      </c>
      <c r="AG930" t="str">
        <f>+VLOOKUP(X930,'Mapeo Ramos'!I:J,2,0)</f>
        <v>ALLIANZ</v>
      </c>
      <c r="AH930">
        <f t="shared" si="14"/>
        <v>1</v>
      </c>
    </row>
    <row r="931" spans="1:34" ht="12.75" customHeight="1">
      <c r="A931" s="2" t="s">
        <v>4232</v>
      </c>
      <c r="B931" s="2" t="s">
        <v>4233</v>
      </c>
      <c r="C931" s="2" t="s">
        <v>4234</v>
      </c>
      <c r="D931" s="2" t="s">
        <v>75</v>
      </c>
      <c r="E931" s="3">
        <v>46023</v>
      </c>
      <c r="F931" s="3">
        <v>46023</v>
      </c>
      <c r="G931" s="2" t="s">
        <v>4235</v>
      </c>
      <c r="H931" s="2" t="s">
        <v>3576</v>
      </c>
      <c r="I931" s="2" t="s">
        <v>261</v>
      </c>
      <c r="J931" s="4">
        <v>167.7</v>
      </c>
      <c r="K931" t="s">
        <v>74</v>
      </c>
      <c r="L931" s="4">
        <v>20.12</v>
      </c>
      <c r="M931" t="s">
        <v>74</v>
      </c>
      <c r="N931" s="4">
        <v>20.12</v>
      </c>
      <c r="O931" t="s">
        <v>74</v>
      </c>
      <c r="P931" s="4">
        <v>0</v>
      </c>
      <c r="Q931" t="s">
        <v>74</v>
      </c>
      <c r="R931" s="2" t="s">
        <v>75</v>
      </c>
      <c r="S931" s="4" t="s">
        <v>76</v>
      </c>
      <c r="T931" t="s">
        <v>74</v>
      </c>
      <c r="U931" s="2" t="s">
        <v>77</v>
      </c>
      <c r="V931" s="2" t="s">
        <v>1447</v>
      </c>
      <c r="W931" s="2" t="s">
        <v>79</v>
      </c>
      <c r="X931" s="2" t="s">
        <v>300</v>
      </c>
      <c r="Y931" s="2" t="s">
        <v>119</v>
      </c>
      <c r="Z931" s="2" t="s">
        <v>81</v>
      </c>
      <c r="AA931" s="2" t="s">
        <v>4236</v>
      </c>
      <c r="AB931" s="2" t="s">
        <v>4237</v>
      </c>
      <c r="AC931" s="2" t="s">
        <v>168</v>
      </c>
      <c r="AD931" s="2" t="s">
        <v>4238</v>
      </c>
      <c r="AE931" s="2" t="str">
        <f>+VLOOKUP(H931,'Mapeo Ramos'!A:C,3,0)</f>
        <v>Autos Flotas</v>
      </c>
      <c r="AF931" t="str">
        <f>+VLOOKUP(AE931,'Mapeo Ramos'!C:D,2,0)</f>
        <v>Flotas</v>
      </c>
      <c r="AG931" t="str">
        <f>+VLOOKUP(X931,'Mapeo Ramos'!I:J,2,0)</f>
        <v>ALLIANZ</v>
      </c>
      <c r="AH931">
        <f t="shared" si="14"/>
        <v>1</v>
      </c>
    </row>
    <row r="932" spans="1:34" ht="12.75" customHeight="1">
      <c r="A932" s="2" t="s">
        <v>4239</v>
      </c>
      <c r="B932" s="2" t="s">
        <v>4240</v>
      </c>
      <c r="C932" s="2" t="s">
        <v>4241</v>
      </c>
      <c r="D932" s="2" t="s">
        <v>75</v>
      </c>
      <c r="E932" s="3">
        <v>46023</v>
      </c>
      <c r="F932" s="3">
        <v>46023</v>
      </c>
      <c r="G932" s="2" t="s">
        <v>4242</v>
      </c>
      <c r="H932" s="2" t="s">
        <v>3576</v>
      </c>
      <c r="I932" s="2" t="s">
        <v>261</v>
      </c>
      <c r="J932" s="4">
        <v>122.46</v>
      </c>
      <c r="K932" t="s">
        <v>74</v>
      </c>
      <c r="L932" s="4">
        <v>14.7</v>
      </c>
      <c r="M932" t="s">
        <v>74</v>
      </c>
      <c r="N932" s="4">
        <v>14.7</v>
      </c>
      <c r="O932" t="s">
        <v>74</v>
      </c>
      <c r="P932" s="4">
        <v>0</v>
      </c>
      <c r="Q932" t="s">
        <v>74</v>
      </c>
      <c r="R932" s="2" t="s">
        <v>75</v>
      </c>
      <c r="S932" s="4" t="s">
        <v>76</v>
      </c>
      <c r="T932" t="s">
        <v>74</v>
      </c>
      <c r="U932" s="2" t="s">
        <v>77</v>
      </c>
      <c r="V932" s="2" t="s">
        <v>1447</v>
      </c>
      <c r="W932" s="2" t="s">
        <v>79</v>
      </c>
      <c r="X932" s="2" t="s">
        <v>300</v>
      </c>
      <c r="Y932" s="2" t="s">
        <v>119</v>
      </c>
      <c r="Z932" s="2" t="s">
        <v>81</v>
      </c>
      <c r="AA932" s="2" t="s">
        <v>507</v>
      </c>
      <c r="AB932" s="2" t="s">
        <v>508</v>
      </c>
      <c r="AC932" s="2" t="s">
        <v>168</v>
      </c>
      <c r="AD932" s="2" t="s">
        <v>4243</v>
      </c>
      <c r="AE932" s="2" t="str">
        <f>+VLOOKUP(H932,'Mapeo Ramos'!A:C,3,0)</f>
        <v>Autos Flotas</v>
      </c>
      <c r="AF932" t="str">
        <f>+VLOOKUP(AE932,'Mapeo Ramos'!C:D,2,0)</f>
        <v>Flotas</v>
      </c>
      <c r="AG932" t="str">
        <f>+VLOOKUP(X932,'Mapeo Ramos'!I:J,2,0)</f>
        <v>ALLIANZ</v>
      </c>
      <c r="AH932">
        <f t="shared" si="14"/>
        <v>1</v>
      </c>
    </row>
    <row r="933" spans="1:34" ht="12.75" customHeight="1">
      <c r="A933" s="2" t="s">
        <v>4244</v>
      </c>
      <c r="B933" s="2" t="s">
        <v>4245</v>
      </c>
      <c r="C933" s="2" t="s">
        <v>4246</v>
      </c>
      <c r="D933" s="2" t="s">
        <v>75</v>
      </c>
      <c r="E933" s="3">
        <v>46023</v>
      </c>
      <c r="F933" s="3">
        <v>46023</v>
      </c>
      <c r="G933" s="2" t="s">
        <v>4247</v>
      </c>
      <c r="H933" s="2" t="s">
        <v>299</v>
      </c>
      <c r="I933" s="2" t="s">
        <v>261</v>
      </c>
      <c r="J933" s="4">
        <v>286.62</v>
      </c>
      <c r="K933" t="s">
        <v>74</v>
      </c>
      <c r="L933" s="4">
        <v>34.39</v>
      </c>
      <c r="M933" t="s">
        <v>74</v>
      </c>
      <c r="N933" s="4">
        <v>34.39</v>
      </c>
      <c r="O933" t="s">
        <v>74</v>
      </c>
      <c r="P933" s="4">
        <v>0</v>
      </c>
      <c r="Q933" t="s">
        <v>74</v>
      </c>
      <c r="R933" s="2" t="s">
        <v>75</v>
      </c>
      <c r="S933" s="4" t="s">
        <v>76</v>
      </c>
      <c r="T933" t="s">
        <v>74</v>
      </c>
      <c r="U933" s="2" t="s">
        <v>77</v>
      </c>
      <c r="V933" s="2" t="s">
        <v>1447</v>
      </c>
      <c r="W933" s="2" t="s">
        <v>79</v>
      </c>
      <c r="X933" s="2" t="s">
        <v>300</v>
      </c>
      <c r="Y933" s="2" t="s">
        <v>119</v>
      </c>
      <c r="Z933" s="2" t="s">
        <v>81</v>
      </c>
      <c r="AA933" s="2" t="s">
        <v>542</v>
      </c>
      <c r="AB933" s="2" t="s">
        <v>83</v>
      </c>
      <c r="AC933" s="2" t="s">
        <v>168</v>
      </c>
      <c r="AD933" s="2" t="s">
        <v>4248</v>
      </c>
      <c r="AE933" s="2" t="str">
        <f>+VLOOKUP(H933,'Mapeo Ramos'!A:C,3,0)</f>
        <v>Autos Flotas</v>
      </c>
      <c r="AF933" t="str">
        <f>+VLOOKUP(AE933,'Mapeo Ramos'!C:D,2,0)</f>
        <v>Flotas</v>
      </c>
      <c r="AG933" t="str">
        <f>+VLOOKUP(X933,'Mapeo Ramos'!I:J,2,0)</f>
        <v>ALLIANZ</v>
      </c>
      <c r="AH933">
        <f t="shared" si="14"/>
        <v>1</v>
      </c>
    </row>
    <row r="934" spans="1:34" ht="12.75" customHeight="1">
      <c r="A934" s="2" t="s">
        <v>4249</v>
      </c>
      <c r="B934" s="2" t="s">
        <v>4250</v>
      </c>
      <c r="C934" s="2" t="s">
        <v>4251</v>
      </c>
      <c r="D934" s="2" t="s">
        <v>75</v>
      </c>
      <c r="E934" s="3">
        <v>46023</v>
      </c>
      <c r="F934" s="3">
        <v>46023</v>
      </c>
      <c r="G934" s="2" t="s">
        <v>2093</v>
      </c>
      <c r="H934" s="2" t="s">
        <v>3576</v>
      </c>
      <c r="I934" s="2" t="s">
        <v>261</v>
      </c>
      <c r="J934" s="4">
        <v>123.05</v>
      </c>
      <c r="K934" t="s">
        <v>74</v>
      </c>
      <c r="L934" s="4">
        <v>14.77</v>
      </c>
      <c r="M934" t="s">
        <v>74</v>
      </c>
      <c r="N934" s="4">
        <v>14.77</v>
      </c>
      <c r="O934" t="s">
        <v>74</v>
      </c>
      <c r="P934" s="4">
        <v>0</v>
      </c>
      <c r="Q934" t="s">
        <v>74</v>
      </c>
      <c r="R934" s="2" t="s">
        <v>75</v>
      </c>
      <c r="S934" s="4" t="s">
        <v>76</v>
      </c>
      <c r="T934" t="s">
        <v>74</v>
      </c>
      <c r="U934" s="2" t="s">
        <v>77</v>
      </c>
      <c r="V934" s="2" t="s">
        <v>1447</v>
      </c>
      <c r="W934" s="2" t="s">
        <v>79</v>
      </c>
      <c r="X934" s="2" t="s">
        <v>300</v>
      </c>
      <c r="Y934" s="2" t="s">
        <v>119</v>
      </c>
      <c r="Z934" s="2" t="s">
        <v>81</v>
      </c>
      <c r="AA934" s="2" t="s">
        <v>1521</v>
      </c>
      <c r="AB934" s="2" t="s">
        <v>101</v>
      </c>
      <c r="AC934" s="2" t="s">
        <v>168</v>
      </c>
      <c r="AD934" s="2" t="s">
        <v>2094</v>
      </c>
      <c r="AE934" s="2" t="str">
        <f>+VLOOKUP(H934,'Mapeo Ramos'!A:C,3,0)</f>
        <v>Autos Flotas</v>
      </c>
      <c r="AF934" t="str">
        <f>+VLOOKUP(AE934,'Mapeo Ramos'!C:D,2,0)</f>
        <v>Flotas</v>
      </c>
      <c r="AG934" t="str">
        <f>+VLOOKUP(X934,'Mapeo Ramos'!I:J,2,0)</f>
        <v>ALLIANZ</v>
      </c>
      <c r="AH934">
        <f t="shared" si="14"/>
        <v>1</v>
      </c>
    </row>
    <row r="935" spans="1:34" ht="12.75" customHeight="1">
      <c r="A935" s="2" t="s">
        <v>4252</v>
      </c>
      <c r="B935" s="2" t="s">
        <v>4253</v>
      </c>
      <c r="C935" s="2" t="s">
        <v>4254</v>
      </c>
      <c r="D935" s="2" t="s">
        <v>75</v>
      </c>
      <c r="E935" s="3">
        <v>46023</v>
      </c>
      <c r="F935" s="3">
        <v>46023</v>
      </c>
      <c r="G935" s="2" t="s">
        <v>4172</v>
      </c>
      <c r="H935" s="2" t="s">
        <v>299</v>
      </c>
      <c r="I935" s="2" t="s">
        <v>261</v>
      </c>
      <c r="J935" s="4">
        <v>462.7</v>
      </c>
      <c r="K935" t="s">
        <v>74</v>
      </c>
      <c r="L935" s="4">
        <v>55.52</v>
      </c>
      <c r="M935" t="s">
        <v>74</v>
      </c>
      <c r="N935" s="4">
        <v>55.52</v>
      </c>
      <c r="O935" t="s">
        <v>74</v>
      </c>
      <c r="P935" s="4">
        <v>0</v>
      </c>
      <c r="Q935" t="s">
        <v>74</v>
      </c>
      <c r="R935" s="2" t="s">
        <v>75</v>
      </c>
      <c r="S935" s="4" t="s">
        <v>76</v>
      </c>
      <c r="T935" t="s">
        <v>74</v>
      </c>
      <c r="U935" s="2" t="s">
        <v>77</v>
      </c>
      <c r="V935" s="2" t="s">
        <v>1447</v>
      </c>
      <c r="W935" s="2" t="s">
        <v>79</v>
      </c>
      <c r="X935" s="2" t="s">
        <v>300</v>
      </c>
      <c r="Y935" s="2" t="s">
        <v>119</v>
      </c>
      <c r="Z935" s="2" t="s">
        <v>81</v>
      </c>
      <c r="AA935" s="2" t="s">
        <v>1903</v>
      </c>
      <c r="AB935" s="2" t="s">
        <v>1904</v>
      </c>
      <c r="AC935" s="2" t="s">
        <v>168</v>
      </c>
      <c r="AD935" s="2" t="s">
        <v>4173</v>
      </c>
      <c r="AE935" s="2" t="str">
        <f>+VLOOKUP(H935,'Mapeo Ramos'!A:C,3,0)</f>
        <v>Autos Flotas</v>
      </c>
      <c r="AF935" t="str">
        <f>+VLOOKUP(AE935,'Mapeo Ramos'!C:D,2,0)</f>
        <v>Flotas</v>
      </c>
      <c r="AG935" t="str">
        <f>+VLOOKUP(X935,'Mapeo Ramos'!I:J,2,0)</f>
        <v>ALLIANZ</v>
      </c>
      <c r="AH935">
        <f t="shared" si="14"/>
        <v>1</v>
      </c>
    </row>
    <row r="936" spans="1:34" ht="12.75" customHeight="1">
      <c r="A936" s="2" t="s">
        <v>4255</v>
      </c>
      <c r="B936" s="2" t="s">
        <v>4256</v>
      </c>
      <c r="C936" s="2" t="s">
        <v>4257</v>
      </c>
      <c r="D936" s="2" t="s">
        <v>75</v>
      </c>
      <c r="E936" s="3">
        <v>46023</v>
      </c>
      <c r="F936" s="3">
        <v>46023</v>
      </c>
      <c r="G936" s="2" t="s">
        <v>1867</v>
      </c>
      <c r="H936" s="2" t="s">
        <v>299</v>
      </c>
      <c r="I936" s="2" t="s">
        <v>261</v>
      </c>
      <c r="J936" s="4">
        <v>509.75</v>
      </c>
      <c r="K936" t="s">
        <v>74</v>
      </c>
      <c r="L936" s="4">
        <v>61.17</v>
      </c>
      <c r="M936" t="s">
        <v>74</v>
      </c>
      <c r="N936" s="4">
        <v>61.17</v>
      </c>
      <c r="O936" t="s">
        <v>74</v>
      </c>
      <c r="P936" s="4">
        <v>0</v>
      </c>
      <c r="Q936" t="s">
        <v>74</v>
      </c>
      <c r="R936" s="2" t="s">
        <v>75</v>
      </c>
      <c r="S936" s="4" t="s">
        <v>76</v>
      </c>
      <c r="T936" t="s">
        <v>74</v>
      </c>
      <c r="U936" s="2" t="s">
        <v>77</v>
      </c>
      <c r="V936" s="2" t="s">
        <v>1447</v>
      </c>
      <c r="W936" s="2" t="s">
        <v>79</v>
      </c>
      <c r="X936" s="2" t="s">
        <v>300</v>
      </c>
      <c r="Y936" s="2" t="s">
        <v>119</v>
      </c>
      <c r="Z936" s="2" t="s">
        <v>81</v>
      </c>
      <c r="AA936" s="2" t="s">
        <v>1869</v>
      </c>
      <c r="AB936" s="2" t="s">
        <v>1131</v>
      </c>
      <c r="AC936" s="2" t="s">
        <v>168</v>
      </c>
      <c r="AD936" s="2" t="s">
        <v>1870</v>
      </c>
      <c r="AE936" s="2" t="str">
        <f>+VLOOKUP(H936,'Mapeo Ramos'!A:C,3,0)</f>
        <v>Autos Flotas</v>
      </c>
      <c r="AF936" t="str">
        <f>+VLOOKUP(AE936,'Mapeo Ramos'!C:D,2,0)</f>
        <v>Flotas</v>
      </c>
      <c r="AG936" t="str">
        <f>+VLOOKUP(X936,'Mapeo Ramos'!I:J,2,0)</f>
        <v>ALLIANZ</v>
      </c>
      <c r="AH936">
        <f t="shared" si="14"/>
        <v>1</v>
      </c>
    </row>
    <row r="937" spans="1:34" ht="12.75" customHeight="1">
      <c r="A937" s="2" t="s">
        <v>4258</v>
      </c>
      <c r="B937" s="2" t="s">
        <v>4259</v>
      </c>
      <c r="C937" s="2" t="s">
        <v>4260</v>
      </c>
      <c r="D937" s="2" t="s">
        <v>75</v>
      </c>
      <c r="E937" s="3">
        <v>46023</v>
      </c>
      <c r="F937" s="3">
        <v>46023</v>
      </c>
      <c r="G937" s="2" t="s">
        <v>4261</v>
      </c>
      <c r="H937" s="2" t="s">
        <v>299</v>
      </c>
      <c r="I937" s="2" t="s">
        <v>261</v>
      </c>
      <c r="J937" s="4">
        <v>556.30999999999995</v>
      </c>
      <c r="K937" t="s">
        <v>74</v>
      </c>
      <c r="L937" s="4">
        <v>66.760000000000005</v>
      </c>
      <c r="M937" t="s">
        <v>74</v>
      </c>
      <c r="N937" s="4">
        <v>66.760000000000005</v>
      </c>
      <c r="O937" t="s">
        <v>74</v>
      </c>
      <c r="P937" s="4">
        <v>0</v>
      </c>
      <c r="Q937" t="s">
        <v>74</v>
      </c>
      <c r="R937" s="2" t="s">
        <v>75</v>
      </c>
      <c r="S937" s="4" t="s">
        <v>76</v>
      </c>
      <c r="T937" t="s">
        <v>74</v>
      </c>
      <c r="U937" s="2" t="s">
        <v>77</v>
      </c>
      <c r="V937" s="2" t="s">
        <v>1447</v>
      </c>
      <c r="W937" s="2" t="s">
        <v>79</v>
      </c>
      <c r="X937" s="2" t="s">
        <v>300</v>
      </c>
      <c r="Y937" s="2" t="s">
        <v>119</v>
      </c>
      <c r="Z937" s="2" t="s">
        <v>81</v>
      </c>
      <c r="AA937" s="2" t="s">
        <v>230</v>
      </c>
      <c r="AB937" s="2" t="s">
        <v>101</v>
      </c>
      <c r="AC937" s="2" t="s">
        <v>168</v>
      </c>
      <c r="AD937" s="2" t="s">
        <v>4262</v>
      </c>
      <c r="AE937" s="2" t="str">
        <f>+VLOOKUP(H937,'Mapeo Ramos'!A:C,3,0)</f>
        <v>Autos Flotas</v>
      </c>
      <c r="AF937" t="str">
        <f>+VLOOKUP(AE937,'Mapeo Ramos'!C:D,2,0)</f>
        <v>Flotas</v>
      </c>
      <c r="AG937" t="str">
        <f>+VLOOKUP(X937,'Mapeo Ramos'!I:J,2,0)</f>
        <v>ALLIANZ</v>
      </c>
      <c r="AH937">
        <f t="shared" si="14"/>
        <v>1</v>
      </c>
    </row>
    <row r="938" spans="1:34" ht="12.75" customHeight="1">
      <c r="A938" s="2" t="s">
        <v>4263</v>
      </c>
      <c r="B938" s="2" t="s">
        <v>4264</v>
      </c>
      <c r="C938" s="2" t="s">
        <v>4265</v>
      </c>
      <c r="D938" s="2" t="s">
        <v>75</v>
      </c>
      <c r="E938" s="3">
        <v>46023</v>
      </c>
      <c r="F938" s="3">
        <v>46023</v>
      </c>
      <c r="G938" s="2" t="s">
        <v>4266</v>
      </c>
      <c r="H938" s="2" t="s">
        <v>299</v>
      </c>
      <c r="I938" s="2" t="s">
        <v>261</v>
      </c>
      <c r="J938" s="4">
        <v>378.37</v>
      </c>
      <c r="K938" t="s">
        <v>74</v>
      </c>
      <c r="L938" s="4">
        <v>45.4</v>
      </c>
      <c r="M938" t="s">
        <v>74</v>
      </c>
      <c r="N938" s="4">
        <v>45.4</v>
      </c>
      <c r="O938" t="s">
        <v>74</v>
      </c>
      <c r="P938" s="4">
        <v>0</v>
      </c>
      <c r="Q938" t="s">
        <v>74</v>
      </c>
      <c r="R938" s="2" t="s">
        <v>75</v>
      </c>
      <c r="S938" s="4" t="s">
        <v>76</v>
      </c>
      <c r="T938" t="s">
        <v>74</v>
      </c>
      <c r="U938" s="2" t="s">
        <v>77</v>
      </c>
      <c r="V938" s="2" t="s">
        <v>1447</v>
      </c>
      <c r="W938" s="2" t="s">
        <v>79</v>
      </c>
      <c r="X938" s="2" t="s">
        <v>300</v>
      </c>
      <c r="Y938" s="2" t="s">
        <v>119</v>
      </c>
      <c r="Z938" s="2" t="s">
        <v>81</v>
      </c>
      <c r="AA938" s="2" t="s">
        <v>851</v>
      </c>
      <c r="AB938" s="2" t="s">
        <v>852</v>
      </c>
      <c r="AC938" s="2" t="s">
        <v>168</v>
      </c>
      <c r="AD938" s="2" t="s">
        <v>4267</v>
      </c>
      <c r="AE938" s="2" t="str">
        <f>+VLOOKUP(H938,'Mapeo Ramos'!A:C,3,0)</f>
        <v>Autos Flotas</v>
      </c>
      <c r="AF938" t="str">
        <f>+VLOOKUP(AE938,'Mapeo Ramos'!C:D,2,0)</f>
        <v>Flotas</v>
      </c>
      <c r="AG938" t="str">
        <f>+VLOOKUP(X938,'Mapeo Ramos'!I:J,2,0)</f>
        <v>ALLIANZ</v>
      </c>
      <c r="AH938">
        <f t="shared" si="14"/>
        <v>1</v>
      </c>
    </row>
    <row r="939" spans="1:34" ht="12.75" customHeight="1">
      <c r="A939" s="2" t="s">
        <v>4268</v>
      </c>
      <c r="B939" s="2" t="s">
        <v>4269</v>
      </c>
      <c r="C939" s="2" t="s">
        <v>4270</v>
      </c>
      <c r="D939" s="2" t="s">
        <v>75</v>
      </c>
      <c r="E939" s="3">
        <v>46023</v>
      </c>
      <c r="F939" s="3">
        <v>46023</v>
      </c>
      <c r="G939" s="2" t="s">
        <v>4271</v>
      </c>
      <c r="H939" s="2" t="s">
        <v>3974</v>
      </c>
      <c r="I939" s="2" t="s">
        <v>261</v>
      </c>
      <c r="J939" s="4">
        <v>76</v>
      </c>
      <c r="K939" t="s">
        <v>74</v>
      </c>
      <c r="L939" s="4">
        <v>9.1199999999999992</v>
      </c>
      <c r="M939" t="s">
        <v>74</v>
      </c>
      <c r="N939" s="4">
        <v>9.1199999999999992</v>
      </c>
      <c r="O939" t="s">
        <v>74</v>
      </c>
      <c r="P939" s="4">
        <v>0</v>
      </c>
      <c r="Q939" t="s">
        <v>74</v>
      </c>
      <c r="R939" s="2" t="s">
        <v>75</v>
      </c>
      <c r="S939" s="4" t="s">
        <v>76</v>
      </c>
      <c r="T939" t="s">
        <v>74</v>
      </c>
      <c r="U939" s="2" t="s">
        <v>77</v>
      </c>
      <c r="V939" s="2" t="s">
        <v>1447</v>
      </c>
      <c r="W939" s="2" t="s">
        <v>79</v>
      </c>
      <c r="X939" s="2" t="s">
        <v>300</v>
      </c>
      <c r="Y939" s="2" t="s">
        <v>119</v>
      </c>
      <c r="Z939" s="2" t="s">
        <v>81</v>
      </c>
      <c r="AA939" s="2" t="s">
        <v>4272</v>
      </c>
      <c r="AB939" s="2" t="s">
        <v>4273</v>
      </c>
      <c r="AC939" s="2" t="s">
        <v>168</v>
      </c>
      <c r="AD939" s="2" t="s">
        <v>4274</v>
      </c>
      <c r="AE939" s="2" t="str">
        <f>+VLOOKUP(H939,'Mapeo Ramos'!A:C,3,0)</f>
        <v>Autos Cat. 3</v>
      </c>
      <c r="AF939" t="str">
        <f>+VLOOKUP(AE939,'Mapeo Ramos'!C:D,2,0)</f>
        <v>Autos</v>
      </c>
      <c r="AG939" t="str">
        <f>+VLOOKUP(X939,'Mapeo Ramos'!I:J,2,0)</f>
        <v>ALLIANZ</v>
      </c>
      <c r="AH939">
        <f t="shared" si="14"/>
        <v>1</v>
      </c>
    </row>
    <row r="940" spans="1:34" ht="12.75" customHeight="1">
      <c r="A940" s="2" t="s">
        <v>4275</v>
      </c>
      <c r="B940" s="2" t="s">
        <v>4276</v>
      </c>
      <c r="C940" s="2" t="s">
        <v>4277</v>
      </c>
      <c r="D940" s="2" t="s">
        <v>75</v>
      </c>
      <c r="E940" s="3">
        <v>46023</v>
      </c>
      <c r="F940" s="3">
        <v>46023</v>
      </c>
      <c r="G940" s="2" t="s">
        <v>405</v>
      </c>
      <c r="H940" s="2" t="s">
        <v>299</v>
      </c>
      <c r="I940" s="2" t="s">
        <v>261</v>
      </c>
      <c r="J940" s="4">
        <v>658.38</v>
      </c>
      <c r="K940" t="s">
        <v>74</v>
      </c>
      <c r="L940" s="4">
        <v>79.010000000000005</v>
      </c>
      <c r="M940" t="s">
        <v>74</v>
      </c>
      <c r="N940" s="4">
        <v>79.010000000000005</v>
      </c>
      <c r="O940" t="s">
        <v>74</v>
      </c>
      <c r="P940" s="4">
        <v>0</v>
      </c>
      <c r="Q940" t="s">
        <v>74</v>
      </c>
      <c r="R940" s="2" t="s">
        <v>262</v>
      </c>
      <c r="S940" s="4">
        <v>16.46</v>
      </c>
      <c r="T940" t="s">
        <v>74</v>
      </c>
      <c r="U940" s="2" t="s">
        <v>77</v>
      </c>
      <c r="V940" s="2" t="s">
        <v>1447</v>
      </c>
      <c r="W940" s="2" t="s">
        <v>79</v>
      </c>
      <c r="X940" s="2" t="s">
        <v>300</v>
      </c>
      <c r="Y940" s="2" t="s">
        <v>119</v>
      </c>
      <c r="Z940" s="2" t="s">
        <v>81</v>
      </c>
      <c r="AA940" s="2" t="s">
        <v>406</v>
      </c>
      <c r="AB940" s="2" t="s">
        <v>407</v>
      </c>
      <c r="AC940" s="2" t="s">
        <v>168</v>
      </c>
      <c r="AD940" s="2" t="s">
        <v>408</v>
      </c>
      <c r="AE940" s="2" t="str">
        <f>+VLOOKUP(H940,'Mapeo Ramos'!A:C,3,0)</f>
        <v>Autos Flotas</v>
      </c>
      <c r="AF940" t="str">
        <f>+VLOOKUP(AE940,'Mapeo Ramos'!C:D,2,0)</f>
        <v>Flotas</v>
      </c>
      <c r="AG940" t="str">
        <f>+VLOOKUP(X940,'Mapeo Ramos'!I:J,2,0)</f>
        <v>ALLIANZ</v>
      </c>
      <c r="AH940">
        <f t="shared" si="14"/>
        <v>1</v>
      </c>
    </row>
    <row r="941" spans="1:34" ht="12.75" customHeight="1">
      <c r="A941" s="2" t="s">
        <v>4278</v>
      </c>
      <c r="B941" s="2" t="s">
        <v>4279</v>
      </c>
      <c r="C941" s="2" t="s">
        <v>4280</v>
      </c>
      <c r="D941" s="2" t="s">
        <v>75</v>
      </c>
      <c r="E941" s="3">
        <v>46023</v>
      </c>
      <c r="F941" s="3">
        <v>46023</v>
      </c>
      <c r="G941" s="2" t="s">
        <v>4281</v>
      </c>
      <c r="H941" s="2" t="s">
        <v>334</v>
      </c>
      <c r="I941" s="2" t="s">
        <v>261</v>
      </c>
      <c r="J941" s="4">
        <v>1351.58</v>
      </c>
      <c r="K941" t="s">
        <v>74</v>
      </c>
      <c r="L941" s="4">
        <v>162.19</v>
      </c>
      <c r="M941" t="s">
        <v>74</v>
      </c>
      <c r="N941" s="4">
        <v>162.19</v>
      </c>
      <c r="O941" t="s">
        <v>74</v>
      </c>
      <c r="P941" s="4">
        <v>0</v>
      </c>
      <c r="Q941" t="s">
        <v>74</v>
      </c>
      <c r="R941" s="2" t="s">
        <v>75</v>
      </c>
      <c r="S941" s="4" t="s">
        <v>76</v>
      </c>
      <c r="T941" t="s">
        <v>74</v>
      </c>
      <c r="U941" s="2" t="s">
        <v>77</v>
      </c>
      <c r="V941" s="2" t="s">
        <v>1447</v>
      </c>
      <c r="W941" s="2" t="s">
        <v>79</v>
      </c>
      <c r="X941" s="2" t="s">
        <v>300</v>
      </c>
      <c r="Y941" s="2" t="s">
        <v>119</v>
      </c>
      <c r="Z941" s="2" t="s">
        <v>81</v>
      </c>
      <c r="AA941" s="2" t="s">
        <v>4282</v>
      </c>
      <c r="AB941" s="2" t="s">
        <v>949</v>
      </c>
      <c r="AC941" s="2" t="s">
        <v>59</v>
      </c>
      <c r="AD941" s="2" t="s">
        <v>4283</v>
      </c>
      <c r="AE941" s="2" t="str">
        <f>+VLOOKUP(H941,'Mapeo Ramos'!A:C,3,0)</f>
        <v>Autos Flotas</v>
      </c>
      <c r="AF941" t="str">
        <f>+VLOOKUP(AE941,'Mapeo Ramos'!C:D,2,0)</f>
        <v>Flotas</v>
      </c>
      <c r="AG941" t="str">
        <f>+VLOOKUP(X941,'Mapeo Ramos'!I:J,2,0)</f>
        <v>ALLIANZ</v>
      </c>
      <c r="AH941">
        <f t="shared" si="14"/>
        <v>1</v>
      </c>
    </row>
    <row r="942" spans="1:34" ht="12.75" customHeight="1">
      <c r="A942" s="2" t="s">
        <v>4284</v>
      </c>
      <c r="B942" s="2" t="s">
        <v>4285</v>
      </c>
      <c r="C942" s="2" t="s">
        <v>4286</v>
      </c>
      <c r="D942" s="2" t="s">
        <v>75</v>
      </c>
      <c r="E942" s="3">
        <v>46023</v>
      </c>
      <c r="F942" s="3">
        <v>46023</v>
      </c>
      <c r="G942" s="2" t="s">
        <v>4287</v>
      </c>
      <c r="H942" s="2" t="s">
        <v>299</v>
      </c>
      <c r="I942" s="2" t="s">
        <v>261</v>
      </c>
      <c r="J942" s="4">
        <v>732.49</v>
      </c>
      <c r="K942" t="s">
        <v>74</v>
      </c>
      <c r="L942" s="4">
        <v>87.9</v>
      </c>
      <c r="M942" t="s">
        <v>74</v>
      </c>
      <c r="N942" s="4">
        <v>87.9</v>
      </c>
      <c r="O942" t="s">
        <v>74</v>
      </c>
      <c r="P942" s="4">
        <v>0</v>
      </c>
      <c r="Q942" t="s">
        <v>74</v>
      </c>
      <c r="R942" s="2" t="s">
        <v>262</v>
      </c>
      <c r="S942" s="4">
        <v>18.309999999999999</v>
      </c>
      <c r="T942" t="s">
        <v>74</v>
      </c>
      <c r="U942" s="2" t="s">
        <v>77</v>
      </c>
      <c r="V942" s="2" t="s">
        <v>1447</v>
      </c>
      <c r="W942" s="2" t="s">
        <v>79</v>
      </c>
      <c r="X942" s="2" t="s">
        <v>300</v>
      </c>
      <c r="Y942" s="2" t="s">
        <v>119</v>
      </c>
      <c r="Z942" s="2" t="s">
        <v>81</v>
      </c>
      <c r="AA942" s="2" t="s">
        <v>4288</v>
      </c>
      <c r="AB942" s="2" t="s">
        <v>4289</v>
      </c>
      <c r="AC942" s="2" t="s">
        <v>168</v>
      </c>
      <c r="AD942" s="2" t="s">
        <v>4290</v>
      </c>
      <c r="AE942" s="2" t="str">
        <f>+VLOOKUP(H942,'Mapeo Ramos'!A:C,3,0)</f>
        <v>Autos Flotas</v>
      </c>
      <c r="AF942" t="str">
        <f>+VLOOKUP(AE942,'Mapeo Ramos'!C:D,2,0)</f>
        <v>Flotas</v>
      </c>
      <c r="AG942" t="str">
        <f>+VLOOKUP(X942,'Mapeo Ramos'!I:J,2,0)</f>
        <v>ALLIANZ</v>
      </c>
      <c r="AH942">
        <f t="shared" si="14"/>
        <v>1</v>
      </c>
    </row>
    <row r="943" spans="1:34" ht="12.75" customHeight="1">
      <c r="A943" s="2" t="s">
        <v>4291</v>
      </c>
      <c r="B943" s="2" t="s">
        <v>4292</v>
      </c>
      <c r="C943" s="2" t="s">
        <v>4293</v>
      </c>
      <c r="D943" s="2" t="s">
        <v>75</v>
      </c>
      <c r="E943" s="3">
        <v>46023</v>
      </c>
      <c r="F943" s="3">
        <v>46023</v>
      </c>
      <c r="G943" s="2" t="s">
        <v>2322</v>
      </c>
      <c r="H943" s="2" t="s">
        <v>349</v>
      </c>
      <c r="I943" s="2" t="s">
        <v>261</v>
      </c>
      <c r="J943" s="4">
        <v>400.86</v>
      </c>
      <c r="K943" t="s">
        <v>74</v>
      </c>
      <c r="L943" s="4">
        <v>48.1</v>
      </c>
      <c r="M943" t="s">
        <v>74</v>
      </c>
      <c r="N943" s="4">
        <v>48.1</v>
      </c>
      <c r="O943" t="s">
        <v>74</v>
      </c>
      <c r="P943" s="4">
        <v>0</v>
      </c>
      <c r="Q943" t="s">
        <v>74</v>
      </c>
      <c r="R943" s="2" t="s">
        <v>75</v>
      </c>
      <c r="S943" s="4" t="s">
        <v>76</v>
      </c>
      <c r="T943" t="s">
        <v>74</v>
      </c>
      <c r="U943" s="2" t="s">
        <v>77</v>
      </c>
      <c r="V943" s="2" t="s">
        <v>1447</v>
      </c>
      <c r="W943" s="2" t="s">
        <v>79</v>
      </c>
      <c r="X943" s="2" t="s">
        <v>300</v>
      </c>
      <c r="Y943" s="2" t="s">
        <v>119</v>
      </c>
      <c r="Z943" s="2" t="s">
        <v>81</v>
      </c>
      <c r="AA943" s="2" t="s">
        <v>568</v>
      </c>
      <c r="AB943" s="2" t="s">
        <v>101</v>
      </c>
      <c r="AC943" s="2" t="s">
        <v>168</v>
      </c>
      <c r="AD943" s="2" t="s">
        <v>2323</v>
      </c>
      <c r="AE943" s="2" t="str">
        <f>+VLOOKUP(H943,'Mapeo Ramos'!A:C,3,0)</f>
        <v>Autos Flotas</v>
      </c>
      <c r="AF943" t="str">
        <f>+VLOOKUP(AE943,'Mapeo Ramos'!C:D,2,0)</f>
        <v>Flotas</v>
      </c>
      <c r="AG943" t="str">
        <f>+VLOOKUP(X943,'Mapeo Ramos'!I:J,2,0)</f>
        <v>ALLIANZ</v>
      </c>
      <c r="AH943">
        <f t="shared" si="14"/>
        <v>1</v>
      </c>
    </row>
    <row r="944" spans="1:34" ht="12.75" customHeight="1">
      <c r="A944" s="2" t="s">
        <v>4294</v>
      </c>
      <c r="B944" s="2" t="s">
        <v>4295</v>
      </c>
      <c r="C944" s="2" t="s">
        <v>4296</v>
      </c>
      <c r="D944" s="2" t="s">
        <v>75</v>
      </c>
      <c r="E944" s="3">
        <v>46023</v>
      </c>
      <c r="F944" s="3">
        <v>46023</v>
      </c>
      <c r="G944" s="2" t="s">
        <v>2322</v>
      </c>
      <c r="H944" s="2" t="s">
        <v>349</v>
      </c>
      <c r="I944" s="2" t="s">
        <v>261</v>
      </c>
      <c r="J944" s="4">
        <v>400.86</v>
      </c>
      <c r="K944" t="s">
        <v>74</v>
      </c>
      <c r="L944" s="4">
        <v>48.1</v>
      </c>
      <c r="M944" t="s">
        <v>74</v>
      </c>
      <c r="N944" s="4">
        <v>48.1</v>
      </c>
      <c r="O944" t="s">
        <v>74</v>
      </c>
      <c r="P944" s="4">
        <v>0</v>
      </c>
      <c r="Q944" t="s">
        <v>74</v>
      </c>
      <c r="R944" s="2" t="s">
        <v>75</v>
      </c>
      <c r="S944" s="4" t="s">
        <v>76</v>
      </c>
      <c r="T944" t="s">
        <v>74</v>
      </c>
      <c r="U944" s="2" t="s">
        <v>77</v>
      </c>
      <c r="V944" s="2" t="s">
        <v>1447</v>
      </c>
      <c r="W944" s="2" t="s">
        <v>79</v>
      </c>
      <c r="X944" s="2" t="s">
        <v>300</v>
      </c>
      <c r="Y944" s="2" t="s">
        <v>119</v>
      </c>
      <c r="Z944" s="2" t="s">
        <v>81</v>
      </c>
      <c r="AA944" s="2" t="s">
        <v>568</v>
      </c>
      <c r="AB944" s="2" t="s">
        <v>101</v>
      </c>
      <c r="AC944" s="2" t="s">
        <v>168</v>
      </c>
      <c r="AD944" s="2" t="s">
        <v>2323</v>
      </c>
      <c r="AE944" s="2" t="str">
        <f>+VLOOKUP(H944,'Mapeo Ramos'!A:C,3,0)</f>
        <v>Autos Flotas</v>
      </c>
      <c r="AF944" t="str">
        <f>+VLOOKUP(AE944,'Mapeo Ramos'!C:D,2,0)</f>
        <v>Flotas</v>
      </c>
      <c r="AG944" t="str">
        <f>+VLOOKUP(X944,'Mapeo Ramos'!I:J,2,0)</f>
        <v>ALLIANZ</v>
      </c>
      <c r="AH944">
        <f t="shared" si="14"/>
        <v>1</v>
      </c>
    </row>
    <row r="945" spans="1:34" ht="12.75" customHeight="1">
      <c r="A945" s="2" t="s">
        <v>4297</v>
      </c>
      <c r="B945" s="2" t="s">
        <v>4298</v>
      </c>
      <c r="C945" s="2" t="s">
        <v>4299</v>
      </c>
      <c r="D945" s="2" t="s">
        <v>75</v>
      </c>
      <c r="E945" s="3">
        <v>46023</v>
      </c>
      <c r="F945" s="3">
        <v>46023</v>
      </c>
      <c r="G945" s="2" t="s">
        <v>1949</v>
      </c>
      <c r="H945" s="2" t="s">
        <v>349</v>
      </c>
      <c r="I945" s="2" t="s">
        <v>261</v>
      </c>
      <c r="J945" s="4">
        <v>426.56</v>
      </c>
      <c r="K945" t="s">
        <v>74</v>
      </c>
      <c r="L945" s="4">
        <v>51.19</v>
      </c>
      <c r="M945" t="s">
        <v>74</v>
      </c>
      <c r="N945" s="4">
        <v>51.19</v>
      </c>
      <c r="O945" t="s">
        <v>74</v>
      </c>
      <c r="P945" s="4">
        <v>0</v>
      </c>
      <c r="Q945" t="s">
        <v>74</v>
      </c>
      <c r="R945" s="2" t="s">
        <v>75</v>
      </c>
      <c r="S945" s="4" t="s">
        <v>76</v>
      </c>
      <c r="T945" t="s">
        <v>74</v>
      </c>
      <c r="U945" s="2" t="s">
        <v>77</v>
      </c>
      <c r="V945" s="2" t="s">
        <v>1447</v>
      </c>
      <c r="W945" s="2" t="s">
        <v>79</v>
      </c>
      <c r="X945" s="2" t="s">
        <v>300</v>
      </c>
      <c r="Y945" s="2" t="s">
        <v>119</v>
      </c>
      <c r="Z945" s="2" t="s">
        <v>81</v>
      </c>
      <c r="AA945" s="2" t="s">
        <v>1950</v>
      </c>
      <c r="AB945" s="2" t="s">
        <v>1951</v>
      </c>
      <c r="AC945" s="2" t="s">
        <v>168</v>
      </c>
      <c r="AD945" s="2" t="s">
        <v>1952</v>
      </c>
      <c r="AE945" s="2" t="str">
        <f>+VLOOKUP(H945,'Mapeo Ramos'!A:C,3,0)</f>
        <v>Autos Flotas</v>
      </c>
      <c r="AF945" t="str">
        <f>+VLOOKUP(AE945,'Mapeo Ramos'!C:D,2,0)</f>
        <v>Flotas</v>
      </c>
      <c r="AG945" t="str">
        <f>+VLOOKUP(X945,'Mapeo Ramos'!I:J,2,0)</f>
        <v>ALLIANZ</v>
      </c>
      <c r="AH945">
        <f t="shared" si="14"/>
        <v>1</v>
      </c>
    </row>
    <row r="946" spans="1:34" ht="12.75" customHeight="1">
      <c r="A946" s="2" t="s">
        <v>4300</v>
      </c>
      <c r="B946" s="2" t="s">
        <v>4301</v>
      </c>
      <c r="C946" s="2" t="s">
        <v>4302</v>
      </c>
      <c r="D946" s="2" t="s">
        <v>75</v>
      </c>
      <c r="E946" s="3">
        <v>46023</v>
      </c>
      <c r="F946" s="3">
        <v>46023</v>
      </c>
      <c r="G946" s="2" t="s">
        <v>2438</v>
      </c>
      <c r="H946" s="2" t="s">
        <v>349</v>
      </c>
      <c r="I946" s="2" t="s">
        <v>261</v>
      </c>
      <c r="J946" s="4">
        <v>1259.0899999999999</v>
      </c>
      <c r="K946" t="s">
        <v>74</v>
      </c>
      <c r="L946" s="4">
        <v>151.09</v>
      </c>
      <c r="M946" t="s">
        <v>74</v>
      </c>
      <c r="N946" s="4">
        <v>151.09</v>
      </c>
      <c r="O946" t="s">
        <v>74</v>
      </c>
      <c r="P946" s="4">
        <v>0</v>
      </c>
      <c r="Q946" t="s">
        <v>74</v>
      </c>
      <c r="R946" s="2" t="s">
        <v>75</v>
      </c>
      <c r="S946" s="4" t="s">
        <v>76</v>
      </c>
      <c r="T946" t="s">
        <v>74</v>
      </c>
      <c r="U946" s="2" t="s">
        <v>77</v>
      </c>
      <c r="V946" s="2" t="s">
        <v>1447</v>
      </c>
      <c r="W946" s="2" t="s">
        <v>79</v>
      </c>
      <c r="X946" s="2" t="s">
        <v>300</v>
      </c>
      <c r="Y946" s="2" t="s">
        <v>119</v>
      </c>
      <c r="Z946" s="2" t="s">
        <v>81</v>
      </c>
      <c r="AA946" s="2" t="s">
        <v>2439</v>
      </c>
      <c r="AB946" s="2" t="s">
        <v>2440</v>
      </c>
      <c r="AC946" s="2" t="s">
        <v>168</v>
      </c>
      <c r="AD946" s="2" t="s">
        <v>2441</v>
      </c>
      <c r="AE946" s="2" t="str">
        <f>+VLOOKUP(H946,'Mapeo Ramos'!A:C,3,0)</f>
        <v>Autos Flotas</v>
      </c>
      <c r="AF946" t="str">
        <f>+VLOOKUP(AE946,'Mapeo Ramos'!C:D,2,0)</f>
        <v>Flotas</v>
      </c>
      <c r="AG946" t="str">
        <f>+VLOOKUP(X946,'Mapeo Ramos'!I:J,2,0)</f>
        <v>ALLIANZ</v>
      </c>
      <c r="AH946">
        <f t="shared" si="14"/>
        <v>1</v>
      </c>
    </row>
    <row r="947" spans="1:34" ht="12.75" customHeight="1">
      <c r="A947" s="2" t="s">
        <v>4303</v>
      </c>
      <c r="B947" s="2" t="s">
        <v>4304</v>
      </c>
      <c r="C947" s="2" t="s">
        <v>4305</v>
      </c>
      <c r="D947" s="2" t="s">
        <v>75</v>
      </c>
      <c r="E947" s="3">
        <v>46023</v>
      </c>
      <c r="F947" s="3">
        <v>46023</v>
      </c>
      <c r="G947" s="2" t="s">
        <v>1949</v>
      </c>
      <c r="H947" s="2" t="s">
        <v>349</v>
      </c>
      <c r="I947" s="2" t="s">
        <v>261</v>
      </c>
      <c r="J947" s="4">
        <v>426.56</v>
      </c>
      <c r="K947" t="s">
        <v>74</v>
      </c>
      <c r="L947" s="4">
        <v>51.19</v>
      </c>
      <c r="M947" t="s">
        <v>74</v>
      </c>
      <c r="N947" s="4">
        <v>51.19</v>
      </c>
      <c r="O947" t="s">
        <v>74</v>
      </c>
      <c r="P947" s="4">
        <v>0</v>
      </c>
      <c r="Q947" t="s">
        <v>74</v>
      </c>
      <c r="R947" s="2" t="s">
        <v>75</v>
      </c>
      <c r="S947" s="4" t="s">
        <v>76</v>
      </c>
      <c r="T947" t="s">
        <v>74</v>
      </c>
      <c r="U947" s="2" t="s">
        <v>77</v>
      </c>
      <c r="V947" s="2" t="s">
        <v>1447</v>
      </c>
      <c r="W947" s="2" t="s">
        <v>79</v>
      </c>
      <c r="X947" s="2" t="s">
        <v>300</v>
      </c>
      <c r="Y947" s="2" t="s">
        <v>119</v>
      </c>
      <c r="Z947" s="2" t="s">
        <v>81</v>
      </c>
      <c r="AA947" s="2" t="s">
        <v>1950</v>
      </c>
      <c r="AB947" s="2" t="s">
        <v>1951</v>
      </c>
      <c r="AC947" s="2" t="s">
        <v>168</v>
      </c>
      <c r="AD947" s="2" t="s">
        <v>1952</v>
      </c>
      <c r="AE947" s="2" t="str">
        <f>+VLOOKUP(H947,'Mapeo Ramos'!A:C,3,0)</f>
        <v>Autos Flotas</v>
      </c>
      <c r="AF947" t="str">
        <f>+VLOOKUP(AE947,'Mapeo Ramos'!C:D,2,0)</f>
        <v>Flotas</v>
      </c>
      <c r="AG947" t="str">
        <f>+VLOOKUP(X947,'Mapeo Ramos'!I:J,2,0)</f>
        <v>ALLIANZ</v>
      </c>
      <c r="AH947">
        <f t="shared" si="14"/>
        <v>1</v>
      </c>
    </row>
    <row r="948" spans="1:34" ht="12.75" customHeight="1">
      <c r="A948" s="2" t="s">
        <v>4306</v>
      </c>
      <c r="B948" s="2" t="s">
        <v>4307</v>
      </c>
      <c r="C948" s="2" t="s">
        <v>4308</v>
      </c>
      <c r="D948" s="2" t="s">
        <v>75</v>
      </c>
      <c r="E948" s="3">
        <v>46023</v>
      </c>
      <c r="F948" s="3">
        <v>46023</v>
      </c>
      <c r="G948" s="2" t="s">
        <v>1949</v>
      </c>
      <c r="H948" s="2" t="s">
        <v>349</v>
      </c>
      <c r="I948" s="2" t="s">
        <v>261</v>
      </c>
      <c r="J948" s="4">
        <v>400.86</v>
      </c>
      <c r="K948" t="s">
        <v>74</v>
      </c>
      <c r="L948" s="4">
        <v>48.1</v>
      </c>
      <c r="M948" t="s">
        <v>74</v>
      </c>
      <c r="N948" s="4">
        <v>48.1</v>
      </c>
      <c r="O948" t="s">
        <v>74</v>
      </c>
      <c r="P948" s="4">
        <v>0</v>
      </c>
      <c r="Q948" t="s">
        <v>74</v>
      </c>
      <c r="R948" s="2" t="s">
        <v>75</v>
      </c>
      <c r="S948" s="4" t="s">
        <v>76</v>
      </c>
      <c r="T948" t="s">
        <v>74</v>
      </c>
      <c r="U948" s="2" t="s">
        <v>77</v>
      </c>
      <c r="V948" s="2" t="s">
        <v>1447</v>
      </c>
      <c r="W948" s="2" t="s">
        <v>79</v>
      </c>
      <c r="X948" s="2" t="s">
        <v>300</v>
      </c>
      <c r="Y948" s="2" t="s">
        <v>119</v>
      </c>
      <c r="Z948" s="2" t="s">
        <v>81</v>
      </c>
      <c r="AA948" s="2" t="s">
        <v>1950</v>
      </c>
      <c r="AB948" s="2" t="s">
        <v>1951</v>
      </c>
      <c r="AC948" s="2" t="s">
        <v>168</v>
      </c>
      <c r="AD948" s="2" t="s">
        <v>1952</v>
      </c>
      <c r="AE948" s="2" t="str">
        <f>+VLOOKUP(H948,'Mapeo Ramos'!A:C,3,0)</f>
        <v>Autos Flotas</v>
      </c>
      <c r="AF948" t="str">
        <f>+VLOOKUP(AE948,'Mapeo Ramos'!C:D,2,0)</f>
        <v>Flotas</v>
      </c>
      <c r="AG948" t="str">
        <f>+VLOOKUP(X948,'Mapeo Ramos'!I:J,2,0)</f>
        <v>ALLIANZ</v>
      </c>
      <c r="AH948">
        <f t="shared" si="14"/>
        <v>1</v>
      </c>
    </row>
    <row r="949" spans="1:34" ht="12.75" customHeight="1">
      <c r="A949" s="2" t="s">
        <v>4309</v>
      </c>
      <c r="B949" s="2" t="s">
        <v>4310</v>
      </c>
      <c r="C949" s="2" t="s">
        <v>4311</v>
      </c>
      <c r="D949" s="2" t="s">
        <v>75</v>
      </c>
      <c r="E949" s="3">
        <v>46023</v>
      </c>
      <c r="F949" s="3">
        <v>46023</v>
      </c>
      <c r="G949" s="2" t="s">
        <v>2322</v>
      </c>
      <c r="H949" s="2" t="s">
        <v>349</v>
      </c>
      <c r="I949" s="2" t="s">
        <v>261</v>
      </c>
      <c r="J949" s="4">
        <v>1259.0899999999999</v>
      </c>
      <c r="K949" t="s">
        <v>74</v>
      </c>
      <c r="L949" s="4">
        <v>151.09</v>
      </c>
      <c r="M949" t="s">
        <v>74</v>
      </c>
      <c r="N949" s="4">
        <v>151.09</v>
      </c>
      <c r="O949" t="s">
        <v>74</v>
      </c>
      <c r="P949" s="4">
        <v>0</v>
      </c>
      <c r="Q949" t="s">
        <v>74</v>
      </c>
      <c r="R949" s="2" t="s">
        <v>75</v>
      </c>
      <c r="S949" s="4" t="s">
        <v>76</v>
      </c>
      <c r="T949" t="s">
        <v>74</v>
      </c>
      <c r="U949" s="2" t="s">
        <v>77</v>
      </c>
      <c r="V949" s="2" t="s">
        <v>1447</v>
      </c>
      <c r="W949" s="2" t="s">
        <v>79</v>
      </c>
      <c r="X949" s="2" t="s">
        <v>300</v>
      </c>
      <c r="Y949" s="2" t="s">
        <v>119</v>
      </c>
      <c r="Z949" s="2" t="s">
        <v>81</v>
      </c>
      <c r="AA949" s="2" t="s">
        <v>568</v>
      </c>
      <c r="AB949" s="2" t="s">
        <v>101</v>
      </c>
      <c r="AC949" s="2" t="s">
        <v>168</v>
      </c>
      <c r="AD949" s="2" t="s">
        <v>2323</v>
      </c>
      <c r="AE949" s="2" t="str">
        <f>+VLOOKUP(H949,'Mapeo Ramos'!A:C,3,0)</f>
        <v>Autos Flotas</v>
      </c>
      <c r="AF949" t="str">
        <f>+VLOOKUP(AE949,'Mapeo Ramos'!C:D,2,0)</f>
        <v>Flotas</v>
      </c>
      <c r="AG949" t="str">
        <f>+VLOOKUP(X949,'Mapeo Ramos'!I:J,2,0)</f>
        <v>ALLIANZ</v>
      </c>
      <c r="AH949">
        <f t="shared" si="14"/>
        <v>1</v>
      </c>
    </row>
    <row r="950" spans="1:34" ht="12.75" customHeight="1">
      <c r="A950" s="2" t="s">
        <v>4312</v>
      </c>
      <c r="B950" s="2" t="s">
        <v>4313</v>
      </c>
      <c r="C950" s="2" t="s">
        <v>4314</v>
      </c>
      <c r="D950" s="2" t="s">
        <v>75</v>
      </c>
      <c r="E950" s="3">
        <v>46023</v>
      </c>
      <c r="F950" s="3">
        <v>46023</v>
      </c>
      <c r="G950" s="2" t="s">
        <v>2322</v>
      </c>
      <c r="H950" s="2" t="s">
        <v>349</v>
      </c>
      <c r="I950" s="2" t="s">
        <v>261</v>
      </c>
      <c r="J950" s="4">
        <v>1259.0899999999999</v>
      </c>
      <c r="K950" t="s">
        <v>74</v>
      </c>
      <c r="L950" s="4">
        <v>151.09</v>
      </c>
      <c r="M950" t="s">
        <v>74</v>
      </c>
      <c r="N950" s="4">
        <v>151.09</v>
      </c>
      <c r="O950" t="s">
        <v>74</v>
      </c>
      <c r="P950" s="4">
        <v>0</v>
      </c>
      <c r="Q950" t="s">
        <v>74</v>
      </c>
      <c r="R950" s="2" t="s">
        <v>75</v>
      </c>
      <c r="S950" s="4" t="s">
        <v>76</v>
      </c>
      <c r="T950" t="s">
        <v>74</v>
      </c>
      <c r="U950" s="2" t="s">
        <v>77</v>
      </c>
      <c r="V950" s="2" t="s">
        <v>1447</v>
      </c>
      <c r="W950" s="2" t="s">
        <v>79</v>
      </c>
      <c r="X950" s="2" t="s">
        <v>300</v>
      </c>
      <c r="Y950" s="2" t="s">
        <v>119</v>
      </c>
      <c r="Z950" s="2" t="s">
        <v>81</v>
      </c>
      <c r="AA950" s="2" t="s">
        <v>568</v>
      </c>
      <c r="AB950" s="2" t="s">
        <v>101</v>
      </c>
      <c r="AC950" s="2" t="s">
        <v>168</v>
      </c>
      <c r="AD950" s="2" t="s">
        <v>2323</v>
      </c>
      <c r="AE950" s="2" t="str">
        <f>+VLOOKUP(H950,'Mapeo Ramos'!A:C,3,0)</f>
        <v>Autos Flotas</v>
      </c>
      <c r="AF950" t="str">
        <f>+VLOOKUP(AE950,'Mapeo Ramos'!C:D,2,0)</f>
        <v>Flotas</v>
      </c>
      <c r="AG950" t="str">
        <f>+VLOOKUP(X950,'Mapeo Ramos'!I:J,2,0)</f>
        <v>ALLIANZ</v>
      </c>
      <c r="AH950">
        <f t="shared" si="14"/>
        <v>1</v>
      </c>
    </row>
    <row r="951" spans="1:34" ht="12.75" customHeight="1">
      <c r="A951" s="2" t="s">
        <v>4315</v>
      </c>
      <c r="B951" s="2" t="s">
        <v>4316</v>
      </c>
      <c r="C951" s="2" t="s">
        <v>4317</v>
      </c>
      <c r="D951" s="2" t="s">
        <v>75</v>
      </c>
      <c r="E951" s="3">
        <v>46023</v>
      </c>
      <c r="F951" s="3">
        <v>46023</v>
      </c>
      <c r="G951" s="2" t="s">
        <v>2322</v>
      </c>
      <c r="H951" s="2" t="s">
        <v>349</v>
      </c>
      <c r="I951" s="2" t="s">
        <v>261</v>
      </c>
      <c r="J951" s="4">
        <v>1259.0899999999999</v>
      </c>
      <c r="K951" t="s">
        <v>74</v>
      </c>
      <c r="L951" s="4">
        <v>151.09</v>
      </c>
      <c r="M951" t="s">
        <v>74</v>
      </c>
      <c r="N951" s="4">
        <v>151.09</v>
      </c>
      <c r="O951" t="s">
        <v>74</v>
      </c>
      <c r="P951" s="4">
        <v>0</v>
      </c>
      <c r="Q951" t="s">
        <v>74</v>
      </c>
      <c r="R951" s="2" t="s">
        <v>75</v>
      </c>
      <c r="S951" s="4" t="s">
        <v>76</v>
      </c>
      <c r="T951" t="s">
        <v>74</v>
      </c>
      <c r="U951" s="2" t="s">
        <v>77</v>
      </c>
      <c r="V951" s="2" t="s">
        <v>1447</v>
      </c>
      <c r="W951" s="2" t="s">
        <v>79</v>
      </c>
      <c r="X951" s="2" t="s">
        <v>300</v>
      </c>
      <c r="Y951" s="2" t="s">
        <v>119</v>
      </c>
      <c r="Z951" s="2" t="s">
        <v>81</v>
      </c>
      <c r="AA951" s="2" t="s">
        <v>568</v>
      </c>
      <c r="AB951" s="2" t="s">
        <v>101</v>
      </c>
      <c r="AC951" s="2" t="s">
        <v>168</v>
      </c>
      <c r="AD951" s="2" t="s">
        <v>2323</v>
      </c>
      <c r="AE951" s="2" t="str">
        <f>+VLOOKUP(H951,'Mapeo Ramos'!A:C,3,0)</f>
        <v>Autos Flotas</v>
      </c>
      <c r="AF951" t="str">
        <f>+VLOOKUP(AE951,'Mapeo Ramos'!C:D,2,0)</f>
        <v>Flotas</v>
      </c>
      <c r="AG951" t="str">
        <f>+VLOOKUP(X951,'Mapeo Ramos'!I:J,2,0)</f>
        <v>ALLIANZ</v>
      </c>
      <c r="AH951">
        <f t="shared" si="14"/>
        <v>1</v>
      </c>
    </row>
    <row r="952" spans="1:34" ht="12.75" customHeight="1">
      <c r="A952" s="2" t="s">
        <v>4318</v>
      </c>
      <c r="B952" s="2" t="s">
        <v>4319</v>
      </c>
      <c r="C952" s="2" t="s">
        <v>4320</v>
      </c>
      <c r="D952" s="2" t="s">
        <v>75</v>
      </c>
      <c r="E952" s="3">
        <v>46023</v>
      </c>
      <c r="F952" s="3">
        <v>46023</v>
      </c>
      <c r="G952" s="2" t="s">
        <v>3381</v>
      </c>
      <c r="H952" s="2" t="s">
        <v>349</v>
      </c>
      <c r="I952" s="2" t="s">
        <v>261</v>
      </c>
      <c r="J952" s="4">
        <v>400.86</v>
      </c>
      <c r="K952" t="s">
        <v>74</v>
      </c>
      <c r="L952" s="4">
        <v>48.1</v>
      </c>
      <c r="M952" t="s">
        <v>74</v>
      </c>
      <c r="N952" s="4">
        <v>48.1</v>
      </c>
      <c r="O952" t="s">
        <v>74</v>
      </c>
      <c r="P952" s="4">
        <v>0</v>
      </c>
      <c r="Q952" t="s">
        <v>74</v>
      </c>
      <c r="R952" s="2" t="s">
        <v>75</v>
      </c>
      <c r="S952" s="4" t="s">
        <v>76</v>
      </c>
      <c r="T952" t="s">
        <v>74</v>
      </c>
      <c r="U952" s="2" t="s">
        <v>77</v>
      </c>
      <c r="V952" s="2" t="s">
        <v>1447</v>
      </c>
      <c r="W952" s="2" t="s">
        <v>79</v>
      </c>
      <c r="X952" s="2" t="s">
        <v>300</v>
      </c>
      <c r="Y952" s="2" t="s">
        <v>119</v>
      </c>
      <c r="Z952" s="2" t="s">
        <v>81</v>
      </c>
      <c r="AA952" s="2" t="s">
        <v>1223</v>
      </c>
      <c r="AB952" s="2" t="s">
        <v>1224</v>
      </c>
      <c r="AC952" s="2" t="s">
        <v>59</v>
      </c>
      <c r="AD952" s="2" t="s">
        <v>3382</v>
      </c>
      <c r="AE952" s="2" t="str">
        <f>+VLOOKUP(H952,'Mapeo Ramos'!A:C,3,0)</f>
        <v>Autos Flotas</v>
      </c>
      <c r="AF952" t="str">
        <f>+VLOOKUP(AE952,'Mapeo Ramos'!C:D,2,0)</f>
        <v>Flotas</v>
      </c>
      <c r="AG952" t="str">
        <f>+VLOOKUP(X952,'Mapeo Ramos'!I:J,2,0)</f>
        <v>ALLIANZ</v>
      </c>
      <c r="AH952">
        <f t="shared" si="14"/>
        <v>1</v>
      </c>
    </row>
    <row r="953" spans="1:34" ht="12.75" customHeight="1">
      <c r="A953" s="2" t="s">
        <v>4321</v>
      </c>
      <c r="B953" s="2" t="s">
        <v>4322</v>
      </c>
      <c r="C953" s="2" t="s">
        <v>4323</v>
      </c>
      <c r="D953" s="2" t="s">
        <v>75</v>
      </c>
      <c r="E953" s="3">
        <v>46023</v>
      </c>
      <c r="F953" s="3">
        <v>46023</v>
      </c>
      <c r="G953" s="2" t="s">
        <v>481</v>
      </c>
      <c r="H953" s="2" t="s">
        <v>349</v>
      </c>
      <c r="I953" s="2" t="s">
        <v>261</v>
      </c>
      <c r="J953" s="4">
        <v>1259.0899999999999</v>
      </c>
      <c r="K953" t="s">
        <v>74</v>
      </c>
      <c r="L953" s="4">
        <v>151.09</v>
      </c>
      <c r="M953" t="s">
        <v>74</v>
      </c>
      <c r="N953" s="4">
        <v>151.09</v>
      </c>
      <c r="O953" t="s">
        <v>74</v>
      </c>
      <c r="P953" s="4">
        <v>0</v>
      </c>
      <c r="Q953" t="s">
        <v>74</v>
      </c>
      <c r="R953" s="2" t="s">
        <v>75</v>
      </c>
      <c r="S953" s="4" t="s">
        <v>76</v>
      </c>
      <c r="T953" t="s">
        <v>74</v>
      </c>
      <c r="U953" s="2" t="s">
        <v>77</v>
      </c>
      <c r="V953" s="2" t="s">
        <v>1454</v>
      </c>
      <c r="W953" s="2" t="s">
        <v>79</v>
      </c>
      <c r="X953" s="2" t="s">
        <v>300</v>
      </c>
      <c r="Y953" s="2" t="s">
        <v>119</v>
      </c>
      <c r="Z953" s="2" t="s">
        <v>81</v>
      </c>
      <c r="AA953" s="2" t="s">
        <v>482</v>
      </c>
      <c r="AB953" s="2" t="s">
        <v>483</v>
      </c>
      <c r="AC953" s="2" t="s">
        <v>168</v>
      </c>
      <c r="AD953" s="2" t="s">
        <v>484</v>
      </c>
      <c r="AE953" s="2" t="str">
        <f>+VLOOKUP(H953,'Mapeo Ramos'!A:C,3,0)</f>
        <v>Autos Flotas</v>
      </c>
      <c r="AF953" t="str">
        <f>+VLOOKUP(AE953,'Mapeo Ramos'!C:D,2,0)</f>
        <v>Flotas</v>
      </c>
      <c r="AG953" t="str">
        <f>+VLOOKUP(X953,'Mapeo Ramos'!I:J,2,0)</f>
        <v>ALLIANZ</v>
      </c>
      <c r="AH953">
        <f t="shared" si="14"/>
        <v>1</v>
      </c>
    </row>
    <row r="954" spans="1:34" ht="12.75" customHeight="1">
      <c r="A954" s="2" t="s">
        <v>4324</v>
      </c>
      <c r="B954" s="2" t="s">
        <v>4325</v>
      </c>
      <c r="C954" s="2" t="s">
        <v>4326</v>
      </c>
      <c r="D954" s="2" t="s">
        <v>75</v>
      </c>
      <c r="E954" s="3">
        <v>46023</v>
      </c>
      <c r="F954" s="3">
        <v>46023</v>
      </c>
      <c r="G954" s="2" t="s">
        <v>2438</v>
      </c>
      <c r="H954" s="2" t="s">
        <v>349</v>
      </c>
      <c r="I954" s="2" t="s">
        <v>261</v>
      </c>
      <c r="J954" s="4">
        <v>1259.0899999999999</v>
      </c>
      <c r="K954" t="s">
        <v>74</v>
      </c>
      <c r="L954" s="4">
        <v>151.09</v>
      </c>
      <c r="M954" t="s">
        <v>74</v>
      </c>
      <c r="N954" s="4">
        <v>151.09</v>
      </c>
      <c r="O954" t="s">
        <v>74</v>
      </c>
      <c r="P954" s="4">
        <v>0</v>
      </c>
      <c r="Q954" t="s">
        <v>74</v>
      </c>
      <c r="R954" s="2" t="s">
        <v>75</v>
      </c>
      <c r="S954" s="4" t="s">
        <v>76</v>
      </c>
      <c r="T954" t="s">
        <v>74</v>
      </c>
      <c r="U954" s="2" t="s">
        <v>77</v>
      </c>
      <c r="V954" s="2" t="s">
        <v>1447</v>
      </c>
      <c r="W954" s="2" t="s">
        <v>79</v>
      </c>
      <c r="X954" s="2" t="s">
        <v>300</v>
      </c>
      <c r="Y954" s="2" t="s">
        <v>119</v>
      </c>
      <c r="Z954" s="2" t="s">
        <v>81</v>
      </c>
      <c r="AA954" s="2" t="s">
        <v>2439</v>
      </c>
      <c r="AB954" s="2" t="s">
        <v>2440</v>
      </c>
      <c r="AC954" s="2" t="s">
        <v>168</v>
      </c>
      <c r="AD954" s="2" t="s">
        <v>2441</v>
      </c>
      <c r="AE954" s="2" t="str">
        <f>+VLOOKUP(H954,'Mapeo Ramos'!A:C,3,0)</f>
        <v>Autos Flotas</v>
      </c>
      <c r="AF954" t="str">
        <f>+VLOOKUP(AE954,'Mapeo Ramos'!C:D,2,0)</f>
        <v>Flotas</v>
      </c>
      <c r="AG954" t="str">
        <f>+VLOOKUP(X954,'Mapeo Ramos'!I:J,2,0)</f>
        <v>ALLIANZ</v>
      </c>
      <c r="AH954">
        <f t="shared" si="14"/>
        <v>1</v>
      </c>
    </row>
    <row r="955" spans="1:34" ht="12.75" customHeight="1">
      <c r="A955" s="2" t="s">
        <v>4327</v>
      </c>
      <c r="B955" s="2" t="s">
        <v>4328</v>
      </c>
      <c r="C955" s="2" t="s">
        <v>4329</v>
      </c>
      <c r="D955" s="2" t="s">
        <v>75</v>
      </c>
      <c r="E955" s="3">
        <v>46023</v>
      </c>
      <c r="F955" s="3">
        <v>46023</v>
      </c>
      <c r="G955" s="2" t="s">
        <v>386</v>
      </c>
      <c r="H955" s="2" t="s">
        <v>349</v>
      </c>
      <c r="I955" s="2" t="s">
        <v>261</v>
      </c>
      <c r="J955" s="4">
        <v>1259.0899999999999</v>
      </c>
      <c r="K955" t="s">
        <v>74</v>
      </c>
      <c r="L955" s="4">
        <v>151.09</v>
      </c>
      <c r="M955" t="s">
        <v>74</v>
      </c>
      <c r="N955" s="4">
        <v>151.09</v>
      </c>
      <c r="O955" t="s">
        <v>74</v>
      </c>
      <c r="P955" s="4">
        <v>0</v>
      </c>
      <c r="Q955" t="s">
        <v>74</v>
      </c>
      <c r="R955" s="2" t="s">
        <v>75</v>
      </c>
      <c r="S955" s="4" t="s">
        <v>76</v>
      </c>
      <c r="T955" t="s">
        <v>74</v>
      </c>
      <c r="U955" s="2" t="s">
        <v>77</v>
      </c>
      <c r="V955" s="2" t="s">
        <v>1447</v>
      </c>
      <c r="W955" s="2" t="s">
        <v>79</v>
      </c>
      <c r="X955" s="2" t="s">
        <v>300</v>
      </c>
      <c r="Y955" s="2" t="s">
        <v>119</v>
      </c>
      <c r="Z955" s="2" t="s">
        <v>81</v>
      </c>
      <c r="AA955" s="2" t="s">
        <v>387</v>
      </c>
      <c r="AB955" s="2" t="s">
        <v>388</v>
      </c>
      <c r="AC955" s="2" t="s">
        <v>168</v>
      </c>
      <c r="AD955" s="2" t="s">
        <v>389</v>
      </c>
      <c r="AE955" s="2" t="str">
        <f>+VLOOKUP(H955,'Mapeo Ramos'!A:C,3,0)</f>
        <v>Autos Flotas</v>
      </c>
      <c r="AF955" t="str">
        <f>+VLOOKUP(AE955,'Mapeo Ramos'!C:D,2,0)</f>
        <v>Flotas</v>
      </c>
      <c r="AG955" t="str">
        <f>+VLOOKUP(X955,'Mapeo Ramos'!I:J,2,0)</f>
        <v>ALLIANZ</v>
      </c>
      <c r="AH955">
        <f t="shared" si="14"/>
        <v>1</v>
      </c>
    </row>
    <row r="956" spans="1:34" ht="12.75" customHeight="1">
      <c r="A956" s="2" t="s">
        <v>4330</v>
      </c>
      <c r="B956" s="2" t="s">
        <v>4331</v>
      </c>
      <c r="C956" s="2" t="s">
        <v>4332</v>
      </c>
      <c r="D956" s="2" t="s">
        <v>75</v>
      </c>
      <c r="E956" s="3">
        <v>46023</v>
      </c>
      <c r="F956" s="3">
        <v>46023</v>
      </c>
      <c r="G956" s="2" t="s">
        <v>2418</v>
      </c>
      <c r="H956" s="2" t="s">
        <v>349</v>
      </c>
      <c r="I956" s="2" t="s">
        <v>261</v>
      </c>
      <c r="J956" s="4">
        <v>400.86</v>
      </c>
      <c r="K956" t="s">
        <v>74</v>
      </c>
      <c r="L956" s="4">
        <v>48.1</v>
      </c>
      <c r="M956" t="s">
        <v>74</v>
      </c>
      <c r="N956" s="4">
        <v>48.1</v>
      </c>
      <c r="O956" t="s">
        <v>74</v>
      </c>
      <c r="P956" s="4">
        <v>0</v>
      </c>
      <c r="Q956" t="s">
        <v>74</v>
      </c>
      <c r="R956" s="2" t="s">
        <v>75</v>
      </c>
      <c r="S956" s="4" t="s">
        <v>76</v>
      </c>
      <c r="T956" t="s">
        <v>74</v>
      </c>
      <c r="U956" s="2" t="s">
        <v>77</v>
      </c>
      <c r="V956" s="2" t="s">
        <v>1447</v>
      </c>
      <c r="W956" s="2" t="s">
        <v>79</v>
      </c>
      <c r="X956" s="2" t="s">
        <v>300</v>
      </c>
      <c r="Y956" s="2" t="s">
        <v>119</v>
      </c>
      <c r="Z956" s="2" t="s">
        <v>81</v>
      </c>
      <c r="AA956" s="2" t="s">
        <v>1502</v>
      </c>
      <c r="AB956" s="2" t="s">
        <v>309</v>
      </c>
      <c r="AC956" s="2" t="s">
        <v>168</v>
      </c>
      <c r="AD956" s="2" t="s">
        <v>2419</v>
      </c>
      <c r="AE956" s="2" t="str">
        <f>+VLOOKUP(H956,'Mapeo Ramos'!A:C,3,0)</f>
        <v>Autos Flotas</v>
      </c>
      <c r="AF956" t="str">
        <f>+VLOOKUP(AE956,'Mapeo Ramos'!C:D,2,0)</f>
        <v>Flotas</v>
      </c>
      <c r="AG956" t="str">
        <f>+VLOOKUP(X956,'Mapeo Ramos'!I:J,2,0)</f>
        <v>ALLIANZ</v>
      </c>
      <c r="AH956">
        <f t="shared" si="14"/>
        <v>1</v>
      </c>
    </row>
    <row r="957" spans="1:34" ht="12.75" customHeight="1">
      <c r="A957" s="2" t="s">
        <v>4333</v>
      </c>
      <c r="B957" s="2" t="s">
        <v>4334</v>
      </c>
      <c r="C957" s="2" t="s">
        <v>4335</v>
      </c>
      <c r="D957" s="2" t="s">
        <v>75</v>
      </c>
      <c r="E957" s="3">
        <v>46023</v>
      </c>
      <c r="F957" s="3">
        <v>46023</v>
      </c>
      <c r="G957" s="2" t="s">
        <v>1949</v>
      </c>
      <c r="H957" s="2" t="s">
        <v>349</v>
      </c>
      <c r="I957" s="2" t="s">
        <v>261</v>
      </c>
      <c r="J957" s="4">
        <v>1259.0899999999999</v>
      </c>
      <c r="K957" t="s">
        <v>74</v>
      </c>
      <c r="L957" s="4">
        <v>151.09</v>
      </c>
      <c r="M957" t="s">
        <v>74</v>
      </c>
      <c r="N957" s="4">
        <v>151.09</v>
      </c>
      <c r="O957" t="s">
        <v>74</v>
      </c>
      <c r="P957" s="4">
        <v>0</v>
      </c>
      <c r="Q957" t="s">
        <v>74</v>
      </c>
      <c r="R957" s="2" t="s">
        <v>75</v>
      </c>
      <c r="S957" s="4" t="s">
        <v>76</v>
      </c>
      <c r="T957" t="s">
        <v>74</v>
      </c>
      <c r="U957" s="2" t="s">
        <v>77</v>
      </c>
      <c r="V957" s="2" t="s">
        <v>1447</v>
      </c>
      <c r="W957" s="2" t="s">
        <v>79</v>
      </c>
      <c r="X957" s="2" t="s">
        <v>300</v>
      </c>
      <c r="Y957" s="2" t="s">
        <v>119</v>
      </c>
      <c r="Z957" s="2" t="s">
        <v>81</v>
      </c>
      <c r="AA957" s="2" t="s">
        <v>1950</v>
      </c>
      <c r="AB957" s="2" t="s">
        <v>1951</v>
      </c>
      <c r="AC957" s="2" t="s">
        <v>168</v>
      </c>
      <c r="AD957" s="2" t="s">
        <v>1952</v>
      </c>
      <c r="AE957" s="2" t="str">
        <f>+VLOOKUP(H957,'Mapeo Ramos'!A:C,3,0)</f>
        <v>Autos Flotas</v>
      </c>
      <c r="AF957" t="str">
        <f>+VLOOKUP(AE957,'Mapeo Ramos'!C:D,2,0)</f>
        <v>Flotas</v>
      </c>
      <c r="AG957" t="str">
        <f>+VLOOKUP(X957,'Mapeo Ramos'!I:J,2,0)</f>
        <v>ALLIANZ</v>
      </c>
      <c r="AH957">
        <f t="shared" si="14"/>
        <v>1</v>
      </c>
    </row>
    <row r="958" spans="1:34" ht="12.75" customHeight="1">
      <c r="A958" s="2" t="s">
        <v>4336</v>
      </c>
      <c r="B958" s="2" t="s">
        <v>4337</v>
      </c>
      <c r="C958" s="2" t="s">
        <v>4338</v>
      </c>
      <c r="D958" s="2" t="s">
        <v>75</v>
      </c>
      <c r="E958" s="3">
        <v>46023</v>
      </c>
      <c r="F958" s="3">
        <v>46023</v>
      </c>
      <c r="G958" s="2" t="s">
        <v>2322</v>
      </c>
      <c r="H958" s="2" t="s">
        <v>349</v>
      </c>
      <c r="I958" s="2" t="s">
        <v>261</v>
      </c>
      <c r="J958" s="4">
        <v>400.86</v>
      </c>
      <c r="K958" t="s">
        <v>74</v>
      </c>
      <c r="L958" s="4">
        <v>48.1</v>
      </c>
      <c r="M958" t="s">
        <v>74</v>
      </c>
      <c r="N958" s="4">
        <v>48.1</v>
      </c>
      <c r="O958" t="s">
        <v>74</v>
      </c>
      <c r="P958" s="4">
        <v>0</v>
      </c>
      <c r="Q958" t="s">
        <v>74</v>
      </c>
      <c r="R958" s="2" t="s">
        <v>75</v>
      </c>
      <c r="S958" s="4" t="s">
        <v>76</v>
      </c>
      <c r="T958" t="s">
        <v>74</v>
      </c>
      <c r="U958" s="2" t="s">
        <v>77</v>
      </c>
      <c r="V958" s="2" t="s">
        <v>1447</v>
      </c>
      <c r="W958" s="2" t="s">
        <v>79</v>
      </c>
      <c r="X958" s="2" t="s">
        <v>300</v>
      </c>
      <c r="Y958" s="2" t="s">
        <v>119</v>
      </c>
      <c r="Z958" s="2" t="s">
        <v>81</v>
      </c>
      <c r="AA958" s="2" t="s">
        <v>568</v>
      </c>
      <c r="AB958" s="2" t="s">
        <v>101</v>
      </c>
      <c r="AC958" s="2" t="s">
        <v>168</v>
      </c>
      <c r="AD958" s="2" t="s">
        <v>2323</v>
      </c>
      <c r="AE958" s="2" t="str">
        <f>+VLOOKUP(H958,'Mapeo Ramos'!A:C,3,0)</f>
        <v>Autos Flotas</v>
      </c>
      <c r="AF958" t="str">
        <f>+VLOOKUP(AE958,'Mapeo Ramos'!C:D,2,0)</f>
        <v>Flotas</v>
      </c>
      <c r="AG958" t="str">
        <f>+VLOOKUP(X958,'Mapeo Ramos'!I:J,2,0)</f>
        <v>ALLIANZ</v>
      </c>
      <c r="AH958">
        <f t="shared" si="14"/>
        <v>1</v>
      </c>
    </row>
    <row r="959" spans="1:34" ht="12.75" customHeight="1">
      <c r="A959" s="2" t="s">
        <v>4339</v>
      </c>
      <c r="B959" s="2" t="s">
        <v>4340</v>
      </c>
      <c r="C959" s="2" t="s">
        <v>4341</v>
      </c>
      <c r="D959" s="2" t="s">
        <v>75</v>
      </c>
      <c r="E959" s="3">
        <v>46023</v>
      </c>
      <c r="F959" s="3">
        <v>46023</v>
      </c>
      <c r="G959" s="2" t="s">
        <v>2322</v>
      </c>
      <c r="H959" s="2" t="s">
        <v>349</v>
      </c>
      <c r="I959" s="2" t="s">
        <v>261</v>
      </c>
      <c r="J959" s="4">
        <v>400.86</v>
      </c>
      <c r="K959" t="s">
        <v>74</v>
      </c>
      <c r="L959" s="4">
        <v>48.1</v>
      </c>
      <c r="M959" t="s">
        <v>74</v>
      </c>
      <c r="N959" s="4">
        <v>48.1</v>
      </c>
      <c r="O959" t="s">
        <v>74</v>
      </c>
      <c r="P959" s="4">
        <v>0</v>
      </c>
      <c r="Q959" t="s">
        <v>74</v>
      </c>
      <c r="R959" s="2" t="s">
        <v>75</v>
      </c>
      <c r="S959" s="4" t="s">
        <v>76</v>
      </c>
      <c r="T959" t="s">
        <v>74</v>
      </c>
      <c r="U959" s="2" t="s">
        <v>77</v>
      </c>
      <c r="V959" s="2" t="s">
        <v>1447</v>
      </c>
      <c r="W959" s="2" t="s">
        <v>79</v>
      </c>
      <c r="X959" s="2" t="s">
        <v>300</v>
      </c>
      <c r="Y959" s="2" t="s">
        <v>119</v>
      </c>
      <c r="Z959" s="2" t="s">
        <v>81</v>
      </c>
      <c r="AA959" s="2" t="s">
        <v>568</v>
      </c>
      <c r="AB959" s="2" t="s">
        <v>101</v>
      </c>
      <c r="AC959" s="2" t="s">
        <v>168</v>
      </c>
      <c r="AD959" s="2" t="s">
        <v>2323</v>
      </c>
      <c r="AE959" s="2" t="str">
        <f>+VLOOKUP(H959,'Mapeo Ramos'!A:C,3,0)</f>
        <v>Autos Flotas</v>
      </c>
      <c r="AF959" t="str">
        <f>+VLOOKUP(AE959,'Mapeo Ramos'!C:D,2,0)</f>
        <v>Flotas</v>
      </c>
      <c r="AG959" t="str">
        <f>+VLOOKUP(X959,'Mapeo Ramos'!I:J,2,0)</f>
        <v>ALLIANZ</v>
      </c>
      <c r="AH959">
        <f t="shared" si="14"/>
        <v>1</v>
      </c>
    </row>
    <row r="960" spans="1:34" ht="12.75" customHeight="1">
      <c r="A960" s="2" t="s">
        <v>4342</v>
      </c>
      <c r="B960" s="2" t="s">
        <v>4343</v>
      </c>
      <c r="C960" s="2" t="s">
        <v>4344</v>
      </c>
      <c r="D960" s="2" t="s">
        <v>75</v>
      </c>
      <c r="E960" s="3">
        <v>46023</v>
      </c>
      <c r="F960" s="3">
        <v>46023</v>
      </c>
      <c r="G960" s="2" t="s">
        <v>4345</v>
      </c>
      <c r="H960" s="2" t="s">
        <v>349</v>
      </c>
      <c r="I960" s="2" t="s">
        <v>261</v>
      </c>
      <c r="J960" s="4">
        <v>1259.0899999999999</v>
      </c>
      <c r="K960" t="s">
        <v>74</v>
      </c>
      <c r="L960" s="4">
        <v>151.09</v>
      </c>
      <c r="M960" t="s">
        <v>74</v>
      </c>
      <c r="N960" s="4">
        <v>151.09</v>
      </c>
      <c r="O960" t="s">
        <v>74</v>
      </c>
      <c r="P960" s="4">
        <v>0</v>
      </c>
      <c r="Q960" t="s">
        <v>74</v>
      </c>
      <c r="R960" s="2" t="s">
        <v>75</v>
      </c>
      <c r="S960" s="4" t="s">
        <v>76</v>
      </c>
      <c r="T960" t="s">
        <v>74</v>
      </c>
      <c r="U960" s="2" t="s">
        <v>77</v>
      </c>
      <c r="V960" s="2" t="s">
        <v>1447</v>
      </c>
      <c r="W960" s="2" t="s">
        <v>79</v>
      </c>
      <c r="X960" s="2" t="s">
        <v>300</v>
      </c>
      <c r="Y960" s="2" t="s">
        <v>119</v>
      </c>
      <c r="Z960" s="2" t="s">
        <v>81</v>
      </c>
      <c r="AA960" s="2" t="s">
        <v>4346</v>
      </c>
      <c r="AB960" s="2" t="s">
        <v>4347</v>
      </c>
      <c r="AC960" s="2" t="s">
        <v>168</v>
      </c>
      <c r="AD960" s="2" t="s">
        <v>4348</v>
      </c>
      <c r="AE960" s="2" t="str">
        <f>+VLOOKUP(H960,'Mapeo Ramos'!A:C,3,0)</f>
        <v>Autos Flotas</v>
      </c>
      <c r="AF960" t="str">
        <f>+VLOOKUP(AE960,'Mapeo Ramos'!C:D,2,0)</f>
        <v>Flotas</v>
      </c>
      <c r="AG960" t="str">
        <f>+VLOOKUP(X960,'Mapeo Ramos'!I:J,2,0)</f>
        <v>ALLIANZ</v>
      </c>
      <c r="AH960">
        <f t="shared" si="14"/>
        <v>1</v>
      </c>
    </row>
    <row r="961" spans="1:34" ht="12.75" customHeight="1">
      <c r="A961" s="2" t="s">
        <v>4349</v>
      </c>
      <c r="B961" s="2" t="s">
        <v>4350</v>
      </c>
      <c r="C961" s="2" t="s">
        <v>4351</v>
      </c>
      <c r="D961" s="2" t="s">
        <v>75</v>
      </c>
      <c r="E961" s="3">
        <v>46023</v>
      </c>
      <c r="F961" s="3">
        <v>46023</v>
      </c>
      <c r="G961" s="2" t="s">
        <v>4352</v>
      </c>
      <c r="H961" s="2" t="s">
        <v>349</v>
      </c>
      <c r="I961" s="2" t="s">
        <v>261</v>
      </c>
      <c r="J961" s="4">
        <v>1259.0899999999999</v>
      </c>
      <c r="K961" t="s">
        <v>74</v>
      </c>
      <c r="L961" s="4">
        <v>151.09</v>
      </c>
      <c r="M961" t="s">
        <v>74</v>
      </c>
      <c r="N961" s="4">
        <v>151.09</v>
      </c>
      <c r="O961" t="s">
        <v>74</v>
      </c>
      <c r="P961" s="4">
        <v>0</v>
      </c>
      <c r="Q961" t="s">
        <v>74</v>
      </c>
      <c r="R961" s="2" t="s">
        <v>262</v>
      </c>
      <c r="S961" s="4">
        <v>31.48</v>
      </c>
      <c r="T961" t="s">
        <v>74</v>
      </c>
      <c r="U961" s="2" t="s">
        <v>77</v>
      </c>
      <c r="V961" s="2" t="s">
        <v>1447</v>
      </c>
      <c r="W961" s="2" t="s">
        <v>79</v>
      </c>
      <c r="X961" s="2" t="s">
        <v>300</v>
      </c>
      <c r="Y961" s="2" t="s">
        <v>119</v>
      </c>
      <c r="Z961" s="2" t="s">
        <v>81</v>
      </c>
      <c r="AA961" s="2" t="s">
        <v>357</v>
      </c>
      <c r="AB961" s="2" t="s">
        <v>83</v>
      </c>
      <c r="AC961" s="2" t="s">
        <v>168</v>
      </c>
      <c r="AD961" s="2" t="s">
        <v>4353</v>
      </c>
      <c r="AE961" s="2" t="str">
        <f>+VLOOKUP(H961,'Mapeo Ramos'!A:C,3,0)</f>
        <v>Autos Flotas</v>
      </c>
      <c r="AF961" t="str">
        <f>+VLOOKUP(AE961,'Mapeo Ramos'!C:D,2,0)</f>
        <v>Flotas</v>
      </c>
      <c r="AG961" t="str">
        <f>+VLOOKUP(X961,'Mapeo Ramos'!I:J,2,0)</f>
        <v>ALLIANZ</v>
      </c>
      <c r="AH961">
        <f t="shared" si="14"/>
        <v>1</v>
      </c>
    </row>
    <row r="962" spans="1:34" ht="12.75" customHeight="1">
      <c r="A962" s="2" t="s">
        <v>4354</v>
      </c>
      <c r="B962" s="2" t="s">
        <v>4355</v>
      </c>
      <c r="C962" s="2" t="s">
        <v>4356</v>
      </c>
      <c r="D962" s="2" t="s">
        <v>75</v>
      </c>
      <c r="E962" s="3">
        <v>46023</v>
      </c>
      <c r="F962" s="3">
        <v>46023</v>
      </c>
      <c r="G962" s="2" t="s">
        <v>2438</v>
      </c>
      <c r="H962" s="2" t="s">
        <v>349</v>
      </c>
      <c r="I962" s="2" t="s">
        <v>261</v>
      </c>
      <c r="J962" s="4">
        <v>426.56</v>
      </c>
      <c r="K962" t="s">
        <v>74</v>
      </c>
      <c r="L962" s="4">
        <v>51.19</v>
      </c>
      <c r="M962" t="s">
        <v>74</v>
      </c>
      <c r="N962" s="4">
        <v>51.19</v>
      </c>
      <c r="O962" t="s">
        <v>74</v>
      </c>
      <c r="P962" s="4">
        <v>0</v>
      </c>
      <c r="Q962" t="s">
        <v>74</v>
      </c>
      <c r="R962" s="2" t="s">
        <v>75</v>
      </c>
      <c r="S962" s="4" t="s">
        <v>76</v>
      </c>
      <c r="T962" t="s">
        <v>74</v>
      </c>
      <c r="U962" s="2" t="s">
        <v>77</v>
      </c>
      <c r="V962" s="2" t="s">
        <v>1447</v>
      </c>
      <c r="W962" s="2" t="s">
        <v>79</v>
      </c>
      <c r="X962" s="2" t="s">
        <v>300</v>
      </c>
      <c r="Y962" s="2" t="s">
        <v>119</v>
      </c>
      <c r="Z962" s="2" t="s">
        <v>81</v>
      </c>
      <c r="AA962" s="2" t="s">
        <v>2439</v>
      </c>
      <c r="AB962" s="2" t="s">
        <v>2440</v>
      </c>
      <c r="AC962" s="2" t="s">
        <v>168</v>
      </c>
      <c r="AD962" s="2" t="s">
        <v>2441</v>
      </c>
      <c r="AE962" s="2" t="str">
        <f>+VLOOKUP(H962,'Mapeo Ramos'!A:C,3,0)</f>
        <v>Autos Flotas</v>
      </c>
      <c r="AF962" t="str">
        <f>+VLOOKUP(AE962,'Mapeo Ramos'!C:D,2,0)</f>
        <v>Flotas</v>
      </c>
      <c r="AG962" t="str">
        <f>+VLOOKUP(X962,'Mapeo Ramos'!I:J,2,0)</f>
        <v>ALLIANZ</v>
      </c>
      <c r="AH962">
        <f t="shared" ref="AH962:AH1025" si="15">+MONTH(E962)</f>
        <v>1</v>
      </c>
    </row>
    <row r="963" spans="1:34" ht="12.75" customHeight="1">
      <c r="A963" s="2" t="s">
        <v>4357</v>
      </c>
      <c r="B963" s="2" t="s">
        <v>4358</v>
      </c>
      <c r="C963" s="2" t="s">
        <v>4359</v>
      </c>
      <c r="D963" s="2" t="s">
        <v>75</v>
      </c>
      <c r="E963" s="3">
        <v>46023</v>
      </c>
      <c r="F963" s="3">
        <v>46023</v>
      </c>
      <c r="G963" s="2" t="s">
        <v>4360</v>
      </c>
      <c r="H963" s="2" t="s">
        <v>349</v>
      </c>
      <c r="I963" s="2" t="s">
        <v>261</v>
      </c>
      <c r="J963" s="4">
        <v>400.86</v>
      </c>
      <c r="K963" t="s">
        <v>74</v>
      </c>
      <c r="L963" s="4">
        <v>48.1</v>
      </c>
      <c r="M963" t="s">
        <v>74</v>
      </c>
      <c r="N963" s="4">
        <v>48.1</v>
      </c>
      <c r="O963" t="s">
        <v>74</v>
      </c>
      <c r="P963" s="4">
        <v>0</v>
      </c>
      <c r="Q963" t="s">
        <v>74</v>
      </c>
      <c r="R963" s="2" t="s">
        <v>75</v>
      </c>
      <c r="S963" s="4" t="s">
        <v>76</v>
      </c>
      <c r="T963" t="s">
        <v>74</v>
      </c>
      <c r="U963" s="2" t="s">
        <v>77</v>
      </c>
      <c r="V963" s="2" t="s">
        <v>1447</v>
      </c>
      <c r="W963" s="2" t="s">
        <v>79</v>
      </c>
      <c r="X963" s="2" t="s">
        <v>300</v>
      </c>
      <c r="Y963" s="2" t="s">
        <v>119</v>
      </c>
      <c r="Z963" s="2" t="s">
        <v>81</v>
      </c>
      <c r="AA963" s="2" t="s">
        <v>120</v>
      </c>
      <c r="AB963" s="2" t="s">
        <v>121</v>
      </c>
      <c r="AC963" s="2" t="s">
        <v>59</v>
      </c>
      <c r="AD963" s="2" t="s">
        <v>4361</v>
      </c>
      <c r="AE963" s="2" t="str">
        <f>+VLOOKUP(H963,'Mapeo Ramos'!A:C,3,0)</f>
        <v>Autos Flotas</v>
      </c>
      <c r="AF963" t="str">
        <f>+VLOOKUP(AE963,'Mapeo Ramos'!C:D,2,0)</f>
        <v>Flotas</v>
      </c>
      <c r="AG963" t="str">
        <f>+VLOOKUP(X963,'Mapeo Ramos'!I:J,2,0)</f>
        <v>ALLIANZ</v>
      </c>
      <c r="AH963">
        <f t="shared" si="15"/>
        <v>1</v>
      </c>
    </row>
    <row r="964" spans="1:34" ht="12.75" customHeight="1">
      <c r="A964" s="2" t="s">
        <v>4362</v>
      </c>
      <c r="B964" s="2" t="s">
        <v>4363</v>
      </c>
      <c r="C964" s="2" t="s">
        <v>4364</v>
      </c>
      <c r="D964" s="2" t="s">
        <v>75</v>
      </c>
      <c r="E964" s="3">
        <v>46023</v>
      </c>
      <c r="F964" s="3">
        <v>46023</v>
      </c>
      <c r="G964" s="2" t="s">
        <v>2384</v>
      </c>
      <c r="H964" s="2" t="s">
        <v>349</v>
      </c>
      <c r="I964" s="2" t="s">
        <v>261</v>
      </c>
      <c r="J964" s="4">
        <v>1470.48</v>
      </c>
      <c r="K964" t="s">
        <v>74</v>
      </c>
      <c r="L964" s="4">
        <v>176.46</v>
      </c>
      <c r="M964" t="s">
        <v>74</v>
      </c>
      <c r="N964" s="4">
        <v>176.46</v>
      </c>
      <c r="O964" t="s">
        <v>74</v>
      </c>
      <c r="P964" s="4">
        <v>0</v>
      </c>
      <c r="Q964" t="s">
        <v>74</v>
      </c>
      <c r="R964" s="2" t="s">
        <v>75</v>
      </c>
      <c r="S964" s="4" t="s">
        <v>76</v>
      </c>
      <c r="T964" t="s">
        <v>74</v>
      </c>
      <c r="U964" s="2" t="s">
        <v>77</v>
      </c>
      <c r="V964" s="2" t="s">
        <v>1447</v>
      </c>
      <c r="W964" s="2" t="s">
        <v>79</v>
      </c>
      <c r="X964" s="2" t="s">
        <v>300</v>
      </c>
      <c r="Y964" s="2" t="s">
        <v>119</v>
      </c>
      <c r="Z964" s="2" t="s">
        <v>81</v>
      </c>
      <c r="AA964" s="2" t="s">
        <v>2385</v>
      </c>
      <c r="AB964" s="2" t="s">
        <v>2386</v>
      </c>
      <c r="AC964" s="2" t="s">
        <v>168</v>
      </c>
      <c r="AD964" s="2" t="s">
        <v>2387</v>
      </c>
      <c r="AE964" s="2" t="str">
        <f>+VLOOKUP(H964,'Mapeo Ramos'!A:C,3,0)</f>
        <v>Autos Flotas</v>
      </c>
      <c r="AF964" t="str">
        <f>+VLOOKUP(AE964,'Mapeo Ramos'!C:D,2,0)</f>
        <v>Flotas</v>
      </c>
      <c r="AG964" t="str">
        <f>+VLOOKUP(X964,'Mapeo Ramos'!I:J,2,0)</f>
        <v>ALLIANZ</v>
      </c>
      <c r="AH964">
        <f t="shared" si="15"/>
        <v>1</v>
      </c>
    </row>
    <row r="965" spans="1:34" ht="12.75" customHeight="1">
      <c r="A965" s="2" t="s">
        <v>4365</v>
      </c>
      <c r="B965" s="2" t="s">
        <v>4366</v>
      </c>
      <c r="C965" s="2" t="s">
        <v>4367</v>
      </c>
      <c r="D965" s="2" t="s">
        <v>75</v>
      </c>
      <c r="E965" s="3">
        <v>46023</v>
      </c>
      <c r="F965" s="3">
        <v>46023</v>
      </c>
      <c r="G965" s="2" t="s">
        <v>4368</v>
      </c>
      <c r="H965" s="2" t="s">
        <v>349</v>
      </c>
      <c r="I965" s="2" t="s">
        <v>261</v>
      </c>
      <c r="J965" s="4">
        <v>1259.0899999999999</v>
      </c>
      <c r="K965" t="s">
        <v>74</v>
      </c>
      <c r="L965" s="4">
        <v>151.09</v>
      </c>
      <c r="M965" t="s">
        <v>74</v>
      </c>
      <c r="N965" s="4">
        <v>151.09</v>
      </c>
      <c r="O965" t="s">
        <v>74</v>
      </c>
      <c r="P965" s="4">
        <v>0</v>
      </c>
      <c r="Q965" t="s">
        <v>74</v>
      </c>
      <c r="R965" s="2" t="s">
        <v>75</v>
      </c>
      <c r="S965" s="4" t="s">
        <v>76</v>
      </c>
      <c r="T965" t="s">
        <v>74</v>
      </c>
      <c r="U965" s="2" t="s">
        <v>77</v>
      </c>
      <c r="V965" s="2" t="s">
        <v>1447</v>
      </c>
      <c r="W965" s="2" t="s">
        <v>79</v>
      </c>
      <c r="X965" s="2" t="s">
        <v>300</v>
      </c>
      <c r="Y965" s="2" t="s">
        <v>119</v>
      </c>
      <c r="Z965" s="2" t="s">
        <v>81</v>
      </c>
      <c r="AA965" s="2" t="s">
        <v>4369</v>
      </c>
      <c r="AB965" s="2" t="s">
        <v>4370</v>
      </c>
      <c r="AC965" s="2" t="s">
        <v>168</v>
      </c>
      <c r="AD965" s="2" t="s">
        <v>4371</v>
      </c>
      <c r="AE965" s="2" t="str">
        <f>+VLOOKUP(H965,'Mapeo Ramos'!A:C,3,0)</f>
        <v>Autos Flotas</v>
      </c>
      <c r="AF965" t="str">
        <f>+VLOOKUP(AE965,'Mapeo Ramos'!C:D,2,0)</f>
        <v>Flotas</v>
      </c>
      <c r="AG965" t="str">
        <f>+VLOOKUP(X965,'Mapeo Ramos'!I:J,2,0)</f>
        <v>ALLIANZ</v>
      </c>
      <c r="AH965">
        <f t="shared" si="15"/>
        <v>1</v>
      </c>
    </row>
    <row r="966" spans="1:34" ht="12.75" customHeight="1">
      <c r="A966" s="2" t="s">
        <v>4372</v>
      </c>
      <c r="B966" s="2" t="s">
        <v>4373</v>
      </c>
      <c r="C966" s="2" t="s">
        <v>4374</v>
      </c>
      <c r="D966" s="2" t="s">
        <v>75</v>
      </c>
      <c r="E966" s="3">
        <v>46023</v>
      </c>
      <c r="F966" s="3">
        <v>46023</v>
      </c>
      <c r="G966" s="2" t="s">
        <v>4375</v>
      </c>
      <c r="H966" s="2" t="s">
        <v>349</v>
      </c>
      <c r="I966" s="2" t="s">
        <v>261</v>
      </c>
      <c r="J966" s="4">
        <v>1259.0899999999999</v>
      </c>
      <c r="K966" t="s">
        <v>74</v>
      </c>
      <c r="L966" s="4">
        <v>151.09</v>
      </c>
      <c r="M966" t="s">
        <v>74</v>
      </c>
      <c r="N966" s="4">
        <v>151.09</v>
      </c>
      <c r="O966" t="s">
        <v>74</v>
      </c>
      <c r="P966" s="4">
        <v>0</v>
      </c>
      <c r="Q966" t="s">
        <v>74</v>
      </c>
      <c r="R966" s="2" t="s">
        <v>262</v>
      </c>
      <c r="S966" s="4">
        <v>31.48</v>
      </c>
      <c r="T966" t="s">
        <v>74</v>
      </c>
      <c r="U966" s="2" t="s">
        <v>77</v>
      </c>
      <c r="V966" s="2" t="s">
        <v>1447</v>
      </c>
      <c r="W966" s="2" t="s">
        <v>79</v>
      </c>
      <c r="X966" s="2" t="s">
        <v>300</v>
      </c>
      <c r="Y966" s="2" t="s">
        <v>119</v>
      </c>
      <c r="Z966" s="2" t="s">
        <v>81</v>
      </c>
      <c r="AA966" s="2" t="s">
        <v>230</v>
      </c>
      <c r="AB966" s="2" t="s">
        <v>83</v>
      </c>
      <c r="AC966" s="2" t="s">
        <v>168</v>
      </c>
      <c r="AD966" s="2" t="s">
        <v>4376</v>
      </c>
      <c r="AE966" s="2" t="str">
        <f>+VLOOKUP(H966,'Mapeo Ramos'!A:C,3,0)</f>
        <v>Autos Flotas</v>
      </c>
      <c r="AF966" t="str">
        <f>+VLOOKUP(AE966,'Mapeo Ramos'!C:D,2,0)</f>
        <v>Flotas</v>
      </c>
      <c r="AG966" t="str">
        <f>+VLOOKUP(X966,'Mapeo Ramos'!I:J,2,0)</f>
        <v>ALLIANZ</v>
      </c>
      <c r="AH966">
        <f t="shared" si="15"/>
        <v>1</v>
      </c>
    </row>
    <row r="967" spans="1:34" ht="12.75" customHeight="1">
      <c r="A967" s="2" t="s">
        <v>4377</v>
      </c>
      <c r="B967" s="2" t="s">
        <v>4378</v>
      </c>
      <c r="C967" s="2" t="s">
        <v>4379</v>
      </c>
      <c r="D967" s="2" t="s">
        <v>75</v>
      </c>
      <c r="E967" s="3">
        <v>46023</v>
      </c>
      <c r="F967" s="3">
        <v>46023</v>
      </c>
      <c r="G967" s="2" t="s">
        <v>2438</v>
      </c>
      <c r="H967" s="2" t="s">
        <v>349</v>
      </c>
      <c r="I967" s="2" t="s">
        <v>261</v>
      </c>
      <c r="J967" s="4">
        <v>1259.0899999999999</v>
      </c>
      <c r="K967" t="s">
        <v>74</v>
      </c>
      <c r="L967" s="4">
        <v>151.09</v>
      </c>
      <c r="M967" t="s">
        <v>74</v>
      </c>
      <c r="N967" s="4">
        <v>151.09</v>
      </c>
      <c r="O967" t="s">
        <v>74</v>
      </c>
      <c r="P967" s="4">
        <v>0</v>
      </c>
      <c r="Q967" t="s">
        <v>74</v>
      </c>
      <c r="R967" s="2" t="s">
        <v>75</v>
      </c>
      <c r="S967" s="4" t="s">
        <v>76</v>
      </c>
      <c r="T967" t="s">
        <v>74</v>
      </c>
      <c r="U967" s="2" t="s">
        <v>77</v>
      </c>
      <c r="V967" s="2" t="s">
        <v>1447</v>
      </c>
      <c r="W967" s="2" t="s">
        <v>79</v>
      </c>
      <c r="X967" s="2" t="s">
        <v>300</v>
      </c>
      <c r="Y967" s="2" t="s">
        <v>119</v>
      </c>
      <c r="Z967" s="2" t="s">
        <v>81</v>
      </c>
      <c r="AA967" s="2" t="s">
        <v>2439</v>
      </c>
      <c r="AB967" s="2" t="s">
        <v>2440</v>
      </c>
      <c r="AC967" s="2" t="s">
        <v>168</v>
      </c>
      <c r="AD967" s="2" t="s">
        <v>2441</v>
      </c>
      <c r="AE967" s="2" t="str">
        <f>+VLOOKUP(H967,'Mapeo Ramos'!A:C,3,0)</f>
        <v>Autos Flotas</v>
      </c>
      <c r="AF967" t="str">
        <f>+VLOOKUP(AE967,'Mapeo Ramos'!C:D,2,0)</f>
        <v>Flotas</v>
      </c>
      <c r="AG967" t="str">
        <f>+VLOOKUP(X967,'Mapeo Ramos'!I:J,2,0)</f>
        <v>ALLIANZ</v>
      </c>
      <c r="AH967">
        <f t="shared" si="15"/>
        <v>1</v>
      </c>
    </row>
    <row r="968" spans="1:34" ht="12.75" customHeight="1">
      <c r="A968" s="2" t="s">
        <v>4380</v>
      </c>
      <c r="B968" s="2" t="s">
        <v>4381</v>
      </c>
      <c r="C968" s="2" t="s">
        <v>4382</v>
      </c>
      <c r="D968" s="2" t="s">
        <v>75</v>
      </c>
      <c r="E968" s="3">
        <v>46023</v>
      </c>
      <c r="F968" s="3">
        <v>46023</v>
      </c>
      <c r="G968" s="2" t="s">
        <v>356</v>
      </c>
      <c r="H968" s="2" t="s">
        <v>349</v>
      </c>
      <c r="I968" s="2" t="s">
        <v>261</v>
      </c>
      <c r="J968" s="4">
        <v>1259.0899999999999</v>
      </c>
      <c r="K968" t="s">
        <v>74</v>
      </c>
      <c r="L968" s="4">
        <v>151.09</v>
      </c>
      <c r="M968" t="s">
        <v>74</v>
      </c>
      <c r="N968" s="4">
        <v>151.09</v>
      </c>
      <c r="O968" t="s">
        <v>74</v>
      </c>
      <c r="P968" s="4">
        <v>0</v>
      </c>
      <c r="Q968" t="s">
        <v>74</v>
      </c>
      <c r="R968" s="2" t="s">
        <v>262</v>
      </c>
      <c r="S968" s="4">
        <v>31.48</v>
      </c>
      <c r="T968" t="s">
        <v>74</v>
      </c>
      <c r="U968" s="2" t="s">
        <v>77</v>
      </c>
      <c r="V968" s="2" t="s">
        <v>1447</v>
      </c>
      <c r="W968" s="2" t="s">
        <v>79</v>
      </c>
      <c r="X968" s="2" t="s">
        <v>300</v>
      </c>
      <c r="Y968" s="2" t="s">
        <v>119</v>
      </c>
      <c r="Z968" s="2" t="s">
        <v>81</v>
      </c>
      <c r="AA968" s="2" t="s">
        <v>357</v>
      </c>
      <c r="AB968" s="2" t="s">
        <v>83</v>
      </c>
      <c r="AC968" s="2" t="s">
        <v>59</v>
      </c>
      <c r="AD968" s="2" t="s">
        <v>358</v>
      </c>
      <c r="AE968" s="2" t="str">
        <f>+VLOOKUP(H968,'Mapeo Ramos'!A:C,3,0)</f>
        <v>Autos Flotas</v>
      </c>
      <c r="AF968" t="str">
        <f>+VLOOKUP(AE968,'Mapeo Ramos'!C:D,2,0)</f>
        <v>Flotas</v>
      </c>
      <c r="AG968" t="str">
        <f>+VLOOKUP(X968,'Mapeo Ramos'!I:J,2,0)</f>
        <v>ALLIANZ</v>
      </c>
      <c r="AH968">
        <f t="shared" si="15"/>
        <v>1</v>
      </c>
    </row>
    <row r="969" spans="1:34" ht="12.75" customHeight="1">
      <c r="A969" s="2" t="s">
        <v>4383</v>
      </c>
      <c r="B969" s="2" t="s">
        <v>4384</v>
      </c>
      <c r="C969" s="2" t="s">
        <v>4385</v>
      </c>
      <c r="D969" s="2" t="s">
        <v>75</v>
      </c>
      <c r="E969" s="3">
        <v>46023</v>
      </c>
      <c r="F969" s="3">
        <v>46023</v>
      </c>
      <c r="G969" s="2" t="s">
        <v>438</v>
      </c>
      <c r="H969" s="2" t="s">
        <v>349</v>
      </c>
      <c r="I969" s="2" t="s">
        <v>261</v>
      </c>
      <c r="J969" s="4">
        <v>400.86</v>
      </c>
      <c r="K969" t="s">
        <v>74</v>
      </c>
      <c r="L969" s="4">
        <v>48.1</v>
      </c>
      <c r="M969" t="s">
        <v>74</v>
      </c>
      <c r="N969" s="4">
        <v>48.1</v>
      </c>
      <c r="O969" t="s">
        <v>74</v>
      </c>
      <c r="P969" s="4">
        <v>0</v>
      </c>
      <c r="Q969" t="s">
        <v>74</v>
      </c>
      <c r="R969" s="2" t="s">
        <v>75</v>
      </c>
      <c r="S969" s="4" t="s">
        <v>76</v>
      </c>
      <c r="T969" t="s">
        <v>74</v>
      </c>
      <c r="U969" s="2" t="s">
        <v>77</v>
      </c>
      <c r="V969" s="2" t="s">
        <v>1447</v>
      </c>
      <c r="W969" s="2" t="s">
        <v>79</v>
      </c>
      <c r="X969" s="2" t="s">
        <v>300</v>
      </c>
      <c r="Y969" s="2" t="s">
        <v>119</v>
      </c>
      <c r="Z969" s="2" t="s">
        <v>81</v>
      </c>
      <c r="AA969" s="2" t="s">
        <v>120</v>
      </c>
      <c r="AB969" s="2" t="s">
        <v>121</v>
      </c>
      <c r="AC969" s="2" t="s">
        <v>59</v>
      </c>
      <c r="AD969" s="2" t="s">
        <v>439</v>
      </c>
      <c r="AE969" s="2" t="str">
        <f>+VLOOKUP(H969,'Mapeo Ramos'!A:C,3,0)</f>
        <v>Autos Flotas</v>
      </c>
      <c r="AF969" t="str">
        <f>+VLOOKUP(AE969,'Mapeo Ramos'!C:D,2,0)</f>
        <v>Flotas</v>
      </c>
      <c r="AG969" t="str">
        <f>+VLOOKUP(X969,'Mapeo Ramos'!I:J,2,0)</f>
        <v>ALLIANZ</v>
      </c>
      <c r="AH969">
        <f t="shared" si="15"/>
        <v>1</v>
      </c>
    </row>
    <row r="970" spans="1:34" ht="12.75" customHeight="1">
      <c r="A970" s="2" t="s">
        <v>4386</v>
      </c>
      <c r="B970" s="2" t="s">
        <v>4387</v>
      </c>
      <c r="C970" s="2" t="s">
        <v>4388</v>
      </c>
      <c r="D970" s="2" t="s">
        <v>75</v>
      </c>
      <c r="E970" s="3">
        <v>46023</v>
      </c>
      <c r="F970" s="3">
        <v>46023</v>
      </c>
      <c r="G970" s="2" t="s">
        <v>438</v>
      </c>
      <c r="H970" s="2" t="s">
        <v>349</v>
      </c>
      <c r="I970" s="2" t="s">
        <v>261</v>
      </c>
      <c r="J970" s="4">
        <v>1259.0899999999999</v>
      </c>
      <c r="K970" t="s">
        <v>74</v>
      </c>
      <c r="L970" s="4">
        <v>151.09</v>
      </c>
      <c r="M970" t="s">
        <v>74</v>
      </c>
      <c r="N970" s="4">
        <v>151.09</v>
      </c>
      <c r="O970" t="s">
        <v>74</v>
      </c>
      <c r="P970" s="4">
        <v>0</v>
      </c>
      <c r="Q970" t="s">
        <v>74</v>
      </c>
      <c r="R970" s="2" t="s">
        <v>75</v>
      </c>
      <c r="S970" s="4" t="s">
        <v>76</v>
      </c>
      <c r="T970" t="s">
        <v>74</v>
      </c>
      <c r="U970" s="2" t="s">
        <v>77</v>
      </c>
      <c r="V970" s="2" t="s">
        <v>1447</v>
      </c>
      <c r="W970" s="2" t="s">
        <v>79</v>
      </c>
      <c r="X970" s="2" t="s">
        <v>300</v>
      </c>
      <c r="Y970" s="2" t="s">
        <v>119</v>
      </c>
      <c r="Z970" s="2" t="s">
        <v>81</v>
      </c>
      <c r="AA970" s="2" t="s">
        <v>120</v>
      </c>
      <c r="AB970" s="2" t="s">
        <v>121</v>
      </c>
      <c r="AC970" s="2" t="s">
        <v>59</v>
      </c>
      <c r="AD970" s="2" t="s">
        <v>439</v>
      </c>
      <c r="AE970" s="2" t="str">
        <f>+VLOOKUP(H970,'Mapeo Ramos'!A:C,3,0)</f>
        <v>Autos Flotas</v>
      </c>
      <c r="AF970" t="str">
        <f>+VLOOKUP(AE970,'Mapeo Ramos'!C:D,2,0)</f>
        <v>Flotas</v>
      </c>
      <c r="AG970" t="str">
        <f>+VLOOKUP(X970,'Mapeo Ramos'!I:J,2,0)</f>
        <v>ALLIANZ</v>
      </c>
      <c r="AH970">
        <f t="shared" si="15"/>
        <v>1</v>
      </c>
    </row>
    <row r="971" spans="1:34" ht="12.75" customHeight="1">
      <c r="A971" s="2" t="s">
        <v>4389</v>
      </c>
      <c r="B971" s="2" t="s">
        <v>4390</v>
      </c>
      <c r="C971" s="2" t="s">
        <v>4391</v>
      </c>
      <c r="D971" s="2" t="s">
        <v>75</v>
      </c>
      <c r="E971" s="3">
        <v>46023</v>
      </c>
      <c r="F971" s="3">
        <v>46023</v>
      </c>
      <c r="G971" s="2" t="s">
        <v>438</v>
      </c>
      <c r="H971" s="2" t="s">
        <v>349</v>
      </c>
      <c r="I971" s="2" t="s">
        <v>261</v>
      </c>
      <c r="J971" s="4">
        <v>400.86</v>
      </c>
      <c r="K971" t="s">
        <v>74</v>
      </c>
      <c r="L971" s="4">
        <v>48.1</v>
      </c>
      <c r="M971" t="s">
        <v>74</v>
      </c>
      <c r="N971" s="4">
        <v>48.1</v>
      </c>
      <c r="O971" t="s">
        <v>74</v>
      </c>
      <c r="P971" s="4">
        <v>0</v>
      </c>
      <c r="Q971" t="s">
        <v>74</v>
      </c>
      <c r="R971" s="2" t="s">
        <v>75</v>
      </c>
      <c r="S971" s="4" t="s">
        <v>76</v>
      </c>
      <c r="T971" t="s">
        <v>74</v>
      </c>
      <c r="U971" s="2" t="s">
        <v>77</v>
      </c>
      <c r="V971" s="2" t="s">
        <v>1454</v>
      </c>
      <c r="W971" s="2" t="s">
        <v>79</v>
      </c>
      <c r="X971" s="2" t="s">
        <v>300</v>
      </c>
      <c r="Y971" s="2" t="s">
        <v>119</v>
      </c>
      <c r="Z971" s="2" t="s">
        <v>81</v>
      </c>
      <c r="AA971" s="2" t="s">
        <v>120</v>
      </c>
      <c r="AB971" s="2" t="s">
        <v>121</v>
      </c>
      <c r="AC971" s="2" t="s">
        <v>59</v>
      </c>
      <c r="AD971" s="2" t="s">
        <v>439</v>
      </c>
      <c r="AE971" s="2" t="str">
        <f>+VLOOKUP(H971,'Mapeo Ramos'!A:C,3,0)</f>
        <v>Autos Flotas</v>
      </c>
      <c r="AF971" t="str">
        <f>+VLOOKUP(AE971,'Mapeo Ramos'!C:D,2,0)</f>
        <v>Flotas</v>
      </c>
      <c r="AG971" t="str">
        <f>+VLOOKUP(X971,'Mapeo Ramos'!I:J,2,0)</f>
        <v>ALLIANZ</v>
      </c>
      <c r="AH971">
        <f t="shared" si="15"/>
        <v>1</v>
      </c>
    </row>
    <row r="972" spans="1:34" ht="12.75" customHeight="1">
      <c r="A972" s="2" t="s">
        <v>4392</v>
      </c>
      <c r="B972" s="2" t="s">
        <v>4393</v>
      </c>
      <c r="C972" s="2" t="s">
        <v>4394</v>
      </c>
      <c r="D972" s="2" t="s">
        <v>75</v>
      </c>
      <c r="E972" s="3">
        <v>46023</v>
      </c>
      <c r="F972" s="3">
        <v>46023</v>
      </c>
      <c r="G972" s="2" t="s">
        <v>4352</v>
      </c>
      <c r="H972" s="2" t="s">
        <v>349</v>
      </c>
      <c r="I972" s="2" t="s">
        <v>261</v>
      </c>
      <c r="J972" s="4">
        <v>1259.0899999999999</v>
      </c>
      <c r="K972" t="s">
        <v>74</v>
      </c>
      <c r="L972" s="4">
        <v>151.09</v>
      </c>
      <c r="M972" t="s">
        <v>74</v>
      </c>
      <c r="N972" s="4">
        <v>151.09</v>
      </c>
      <c r="O972" t="s">
        <v>74</v>
      </c>
      <c r="P972" s="4">
        <v>0</v>
      </c>
      <c r="Q972" t="s">
        <v>74</v>
      </c>
      <c r="R972" s="2" t="s">
        <v>262</v>
      </c>
      <c r="S972" s="4">
        <v>31.48</v>
      </c>
      <c r="T972" t="s">
        <v>74</v>
      </c>
      <c r="U972" s="2" t="s">
        <v>77</v>
      </c>
      <c r="V972" s="2" t="s">
        <v>1447</v>
      </c>
      <c r="W972" s="2" t="s">
        <v>79</v>
      </c>
      <c r="X972" s="2" t="s">
        <v>300</v>
      </c>
      <c r="Y972" s="2" t="s">
        <v>119</v>
      </c>
      <c r="Z972" s="2" t="s">
        <v>81</v>
      </c>
      <c r="AA972" s="2" t="s">
        <v>357</v>
      </c>
      <c r="AB972" s="2" t="s">
        <v>83</v>
      </c>
      <c r="AC972" s="2" t="s">
        <v>168</v>
      </c>
      <c r="AD972" s="2" t="s">
        <v>4353</v>
      </c>
      <c r="AE972" s="2" t="str">
        <f>+VLOOKUP(H972,'Mapeo Ramos'!A:C,3,0)</f>
        <v>Autos Flotas</v>
      </c>
      <c r="AF972" t="str">
        <f>+VLOOKUP(AE972,'Mapeo Ramos'!C:D,2,0)</f>
        <v>Flotas</v>
      </c>
      <c r="AG972" t="str">
        <f>+VLOOKUP(X972,'Mapeo Ramos'!I:J,2,0)</f>
        <v>ALLIANZ</v>
      </c>
      <c r="AH972">
        <f t="shared" si="15"/>
        <v>1</v>
      </c>
    </row>
    <row r="973" spans="1:34" ht="12.75" customHeight="1">
      <c r="A973" s="2" t="s">
        <v>4395</v>
      </c>
      <c r="B973" s="2" t="s">
        <v>4396</v>
      </c>
      <c r="C973" s="2" t="s">
        <v>4397</v>
      </c>
      <c r="D973" s="2" t="s">
        <v>75</v>
      </c>
      <c r="E973" s="3">
        <v>46023</v>
      </c>
      <c r="F973" s="3">
        <v>46023</v>
      </c>
      <c r="G973" s="2" t="s">
        <v>438</v>
      </c>
      <c r="H973" s="2" t="s">
        <v>349</v>
      </c>
      <c r="I973" s="2" t="s">
        <v>261</v>
      </c>
      <c r="J973" s="4">
        <v>1259.0899999999999</v>
      </c>
      <c r="K973" t="s">
        <v>74</v>
      </c>
      <c r="L973" s="4">
        <v>151.09</v>
      </c>
      <c r="M973" t="s">
        <v>74</v>
      </c>
      <c r="N973" s="4">
        <v>151.09</v>
      </c>
      <c r="O973" t="s">
        <v>74</v>
      </c>
      <c r="P973" s="4">
        <v>0</v>
      </c>
      <c r="Q973" t="s">
        <v>74</v>
      </c>
      <c r="R973" s="2" t="s">
        <v>75</v>
      </c>
      <c r="S973" s="4" t="s">
        <v>76</v>
      </c>
      <c r="T973" t="s">
        <v>74</v>
      </c>
      <c r="U973" s="2" t="s">
        <v>77</v>
      </c>
      <c r="V973" s="2" t="s">
        <v>1447</v>
      </c>
      <c r="W973" s="2" t="s">
        <v>79</v>
      </c>
      <c r="X973" s="2" t="s">
        <v>300</v>
      </c>
      <c r="Y973" s="2" t="s">
        <v>119</v>
      </c>
      <c r="Z973" s="2" t="s">
        <v>81</v>
      </c>
      <c r="AA973" s="2" t="s">
        <v>120</v>
      </c>
      <c r="AB973" s="2" t="s">
        <v>121</v>
      </c>
      <c r="AC973" s="2" t="s">
        <v>59</v>
      </c>
      <c r="AD973" s="2" t="s">
        <v>439</v>
      </c>
      <c r="AE973" s="2" t="str">
        <f>+VLOOKUP(H973,'Mapeo Ramos'!A:C,3,0)</f>
        <v>Autos Flotas</v>
      </c>
      <c r="AF973" t="str">
        <f>+VLOOKUP(AE973,'Mapeo Ramos'!C:D,2,0)</f>
        <v>Flotas</v>
      </c>
      <c r="AG973" t="str">
        <f>+VLOOKUP(X973,'Mapeo Ramos'!I:J,2,0)</f>
        <v>ALLIANZ</v>
      </c>
      <c r="AH973">
        <f t="shared" si="15"/>
        <v>1</v>
      </c>
    </row>
    <row r="974" spans="1:34" ht="12.75" customHeight="1">
      <c r="A974" s="2" t="s">
        <v>4398</v>
      </c>
      <c r="B974" s="2" t="s">
        <v>4399</v>
      </c>
      <c r="C974" s="2" t="s">
        <v>4400</v>
      </c>
      <c r="D974" s="2" t="s">
        <v>75</v>
      </c>
      <c r="E974" s="3">
        <v>46023</v>
      </c>
      <c r="F974" s="3">
        <v>46023</v>
      </c>
      <c r="G974" s="2" t="s">
        <v>4401</v>
      </c>
      <c r="H974" s="2" t="s">
        <v>349</v>
      </c>
      <c r="I974" s="2" t="s">
        <v>261</v>
      </c>
      <c r="J974" s="4">
        <v>1679.43</v>
      </c>
      <c r="K974" t="s">
        <v>74</v>
      </c>
      <c r="L974" s="4">
        <v>201.53</v>
      </c>
      <c r="M974" t="s">
        <v>74</v>
      </c>
      <c r="N974" s="4">
        <v>201.53</v>
      </c>
      <c r="O974" t="s">
        <v>74</v>
      </c>
      <c r="P974" s="4">
        <v>0</v>
      </c>
      <c r="Q974" t="s">
        <v>74</v>
      </c>
      <c r="R974" s="2" t="s">
        <v>75</v>
      </c>
      <c r="S974" s="4" t="s">
        <v>76</v>
      </c>
      <c r="T974" t="s">
        <v>74</v>
      </c>
      <c r="U974" s="2" t="s">
        <v>77</v>
      </c>
      <c r="V974" s="2" t="s">
        <v>1447</v>
      </c>
      <c r="W974" s="2" t="s">
        <v>79</v>
      </c>
      <c r="X974" s="2" t="s">
        <v>300</v>
      </c>
      <c r="Y974" s="2" t="s">
        <v>119</v>
      </c>
      <c r="Z974" s="2" t="s">
        <v>81</v>
      </c>
      <c r="AA974" s="2" t="s">
        <v>1153</v>
      </c>
      <c r="AB974" s="2" t="s">
        <v>1131</v>
      </c>
      <c r="AC974" s="2" t="s">
        <v>168</v>
      </c>
      <c r="AD974" s="2" t="s">
        <v>4402</v>
      </c>
      <c r="AE974" s="2" t="str">
        <f>+VLOOKUP(H974,'Mapeo Ramos'!A:C,3,0)</f>
        <v>Autos Flotas</v>
      </c>
      <c r="AF974" t="str">
        <f>+VLOOKUP(AE974,'Mapeo Ramos'!C:D,2,0)</f>
        <v>Flotas</v>
      </c>
      <c r="AG974" t="str">
        <f>+VLOOKUP(X974,'Mapeo Ramos'!I:J,2,0)</f>
        <v>ALLIANZ</v>
      </c>
      <c r="AH974">
        <f t="shared" si="15"/>
        <v>1</v>
      </c>
    </row>
    <row r="975" spans="1:34" ht="12.75" customHeight="1">
      <c r="A975" s="2" t="s">
        <v>4403</v>
      </c>
      <c r="B975" s="2" t="s">
        <v>4404</v>
      </c>
      <c r="C975" s="2" t="s">
        <v>4405</v>
      </c>
      <c r="D975" s="2" t="s">
        <v>75</v>
      </c>
      <c r="E975" s="3">
        <v>46023</v>
      </c>
      <c r="F975" s="3">
        <v>46023</v>
      </c>
      <c r="G975" s="2" t="s">
        <v>4401</v>
      </c>
      <c r="H975" s="2" t="s">
        <v>349</v>
      </c>
      <c r="I975" s="2" t="s">
        <v>261</v>
      </c>
      <c r="J975" s="4">
        <v>400.86</v>
      </c>
      <c r="K975" t="s">
        <v>74</v>
      </c>
      <c r="L975" s="4">
        <v>48.1</v>
      </c>
      <c r="M975" t="s">
        <v>74</v>
      </c>
      <c r="N975" s="4">
        <v>48.1</v>
      </c>
      <c r="O975" t="s">
        <v>74</v>
      </c>
      <c r="P975" s="4">
        <v>0</v>
      </c>
      <c r="Q975" t="s">
        <v>74</v>
      </c>
      <c r="R975" s="2" t="s">
        <v>75</v>
      </c>
      <c r="S975" s="4" t="s">
        <v>76</v>
      </c>
      <c r="T975" t="s">
        <v>74</v>
      </c>
      <c r="U975" s="2" t="s">
        <v>77</v>
      </c>
      <c r="V975" s="2" t="s">
        <v>1447</v>
      </c>
      <c r="W975" s="2" t="s">
        <v>79</v>
      </c>
      <c r="X975" s="2" t="s">
        <v>300</v>
      </c>
      <c r="Y975" s="2" t="s">
        <v>119</v>
      </c>
      <c r="Z975" s="2" t="s">
        <v>81</v>
      </c>
      <c r="AA975" s="2" t="s">
        <v>1153</v>
      </c>
      <c r="AB975" s="2" t="s">
        <v>1131</v>
      </c>
      <c r="AC975" s="2" t="s">
        <v>168</v>
      </c>
      <c r="AD975" s="2" t="s">
        <v>4402</v>
      </c>
      <c r="AE975" s="2" t="str">
        <f>+VLOOKUP(H975,'Mapeo Ramos'!A:C,3,0)</f>
        <v>Autos Flotas</v>
      </c>
      <c r="AF975" t="str">
        <f>+VLOOKUP(AE975,'Mapeo Ramos'!C:D,2,0)</f>
        <v>Flotas</v>
      </c>
      <c r="AG975" t="str">
        <f>+VLOOKUP(X975,'Mapeo Ramos'!I:J,2,0)</f>
        <v>ALLIANZ</v>
      </c>
      <c r="AH975">
        <f t="shared" si="15"/>
        <v>1</v>
      </c>
    </row>
    <row r="976" spans="1:34" ht="12.75" customHeight="1">
      <c r="A976" s="2" t="s">
        <v>4406</v>
      </c>
      <c r="B976" s="2" t="s">
        <v>4407</v>
      </c>
      <c r="C976" s="2" t="s">
        <v>4408</v>
      </c>
      <c r="D976" s="2" t="s">
        <v>75</v>
      </c>
      <c r="E976" s="3">
        <v>46023</v>
      </c>
      <c r="F976" s="3">
        <v>46023</v>
      </c>
      <c r="G976" s="2" t="s">
        <v>4409</v>
      </c>
      <c r="H976" s="2" t="s">
        <v>349</v>
      </c>
      <c r="I976" s="2" t="s">
        <v>261</v>
      </c>
      <c r="J976" s="4">
        <v>1259.0899999999999</v>
      </c>
      <c r="K976" t="s">
        <v>74</v>
      </c>
      <c r="L976" s="4">
        <v>151.09</v>
      </c>
      <c r="M976" t="s">
        <v>74</v>
      </c>
      <c r="N976" s="4">
        <v>151.09</v>
      </c>
      <c r="O976" t="s">
        <v>74</v>
      </c>
      <c r="P976" s="4">
        <v>0</v>
      </c>
      <c r="Q976" t="s">
        <v>74</v>
      </c>
      <c r="R976" s="2" t="s">
        <v>75</v>
      </c>
      <c r="S976" s="4" t="s">
        <v>76</v>
      </c>
      <c r="T976" t="s">
        <v>74</v>
      </c>
      <c r="U976" s="2" t="s">
        <v>77</v>
      </c>
      <c r="V976" s="2" t="s">
        <v>1447</v>
      </c>
      <c r="W976" s="2" t="s">
        <v>79</v>
      </c>
      <c r="X976" s="2" t="s">
        <v>300</v>
      </c>
      <c r="Y976" s="2" t="s">
        <v>119</v>
      </c>
      <c r="Z976" s="2" t="s">
        <v>81</v>
      </c>
      <c r="AA976" s="2" t="s">
        <v>82</v>
      </c>
      <c r="AB976" s="2" t="s">
        <v>101</v>
      </c>
      <c r="AC976" s="2" t="s">
        <v>59</v>
      </c>
      <c r="AD976" s="2" t="s">
        <v>4410</v>
      </c>
      <c r="AE976" s="2" t="str">
        <f>+VLOOKUP(H976,'Mapeo Ramos'!A:C,3,0)</f>
        <v>Autos Flotas</v>
      </c>
      <c r="AF976" t="str">
        <f>+VLOOKUP(AE976,'Mapeo Ramos'!C:D,2,0)</f>
        <v>Flotas</v>
      </c>
      <c r="AG976" t="str">
        <f>+VLOOKUP(X976,'Mapeo Ramos'!I:J,2,0)</f>
        <v>ALLIANZ</v>
      </c>
      <c r="AH976">
        <f t="shared" si="15"/>
        <v>1</v>
      </c>
    </row>
    <row r="977" spans="1:34" ht="12.75" customHeight="1">
      <c r="A977" s="2" t="s">
        <v>4411</v>
      </c>
      <c r="B977" s="2" t="s">
        <v>4412</v>
      </c>
      <c r="C977" s="2" t="s">
        <v>4413</v>
      </c>
      <c r="D977" s="2" t="s">
        <v>75</v>
      </c>
      <c r="E977" s="3">
        <v>46023</v>
      </c>
      <c r="F977" s="3">
        <v>46023</v>
      </c>
      <c r="G977" s="2" t="s">
        <v>2322</v>
      </c>
      <c r="H977" s="2" t="s">
        <v>349</v>
      </c>
      <c r="I977" s="2" t="s">
        <v>261</v>
      </c>
      <c r="J977" s="4">
        <v>1259.0899999999999</v>
      </c>
      <c r="K977" t="s">
        <v>74</v>
      </c>
      <c r="L977" s="4">
        <v>151.09</v>
      </c>
      <c r="M977" t="s">
        <v>74</v>
      </c>
      <c r="N977" s="4">
        <v>151.09</v>
      </c>
      <c r="O977" t="s">
        <v>74</v>
      </c>
      <c r="P977" s="4">
        <v>0</v>
      </c>
      <c r="Q977" t="s">
        <v>74</v>
      </c>
      <c r="R977" s="2" t="s">
        <v>75</v>
      </c>
      <c r="S977" s="4" t="s">
        <v>76</v>
      </c>
      <c r="T977" t="s">
        <v>74</v>
      </c>
      <c r="U977" s="2" t="s">
        <v>77</v>
      </c>
      <c r="V977" s="2" t="s">
        <v>1447</v>
      </c>
      <c r="W977" s="2" t="s">
        <v>79</v>
      </c>
      <c r="X977" s="2" t="s">
        <v>300</v>
      </c>
      <c r="Y977" s="2" t="s">
        <v>119</v>
      </c>
      <c r="Z977" s="2" t="s">
        <v>81</v>
      </c>
      <c r="AA977" s="2" t="s">
        <v>568</v>
      </c>
      <c r="AB977" s="2" t="s">
        <v>101</v>
      </c>
      <c r="AC977" s="2" t="s">
        <v>168</v>
      </c>
      <c r="AD977" s="2" t="s">
        <v>2323</v>
      </c>
      <c r="AE977" s="2" t="str">
        <f>+VLOOKUP(H977,'Mapeo Ramos'!A:C,3,0)</f>
        <v>Autos Flotas</v>
      </c>
      <c r="AF977" t="str">
        <f>+VLOOKUP(AE977,'Mapeo Ramos'!C:D,2,0)</f>
        <v>Flotas</v>
      </c>
      <c r="AG977" t="str">
        <f>+VLOOKUP(X977,'Mapeo Ramos'!I:J,2,0)</f>
        <v>ALLIANZ</v>
      </c>
      <c r="AH977">
        <f t="shared" si="15"/>
        <v>1</v>
      </c>
    </row>
    <row r="978" spans="1:34" ht="12.75" customHeight="1">
      <c r="A978" s="2" t="s">
        <v>4414</v>
      </c>
      <c r="B978" s="2" t="s">
        <v>4415</v>
      </c>
      <c r="C978" s="2" t="s">
        <v>4416</v>
      </c>
      <c r="D978" s="2" t="s">
        <v>75</v>
      </c>
      <c r="E978" s="3">
        <v>46023</v>
      </c>
      <c r="F978" s="3">
        <v>46023</v>
      </c>
      <c r="G978" s="2" t="s">
        <v>2322</v>
      </c>
      <c r="H978" s="2" t="s">
        <v>349</v>
      </c>
      <c r="I978" s="2" t="s">
        <v>261</v>
      </c>
      <c r="J978" s="4">
        <v>1259.0899999999999</v>
      </c>
      <c r="K978" t="s">
        <v>74</v>
      </c>
      <c r="L978" s="4">
        <v>151.09</v>
      </c>
      <c r="M978" t="s">
        <v>74</v>
      </c>
      <c r="N978" s="4">
        <v>151.09</v>
      </c>
      <c r="O978" t="s">
        <v>74</v>
      </c>
      <c r="P978" s="4">
        <v>0</v>
      </c>
      <c r="Q978" t="s">
        <v>74</v>
      </c>
      <c r="R978" s="2" t="s">
        <v>75</v>
      </c>
      <c r="S978" s="4" t="s">
        <v>76</v>
      </c>
      <c r="T978" t="s">
        <v>74</v>
      </c>
      <c r="U978" s="2" t="s">
        <v>77</v>
      </c>
      <c r="V978" s="2" t="s">
        <v>1447</v>
      </c>
      <c r="W978" s="2" t="s">
        <v>79</v>
      </c>
      <c r="X978" s="2" t="s">
        <v>300</v>
      </c>
      <c r="Y978" s="2" t="s">
        <v>119</v>
      </c>
      <c r="Z978" s="2" t="s">
        <v>81</v>
      </c>
      <c r="AA978" s="2" t="s">
        <v>568</v>
      </c>
      <c r="AB978" s="2" t="s">
        <v>101</v>
      </c>
      <c r="AC978" s="2" t="s">
        <v>168</v>
      </c>
      <c r="AD978" s="2" t="s">
        <v>2323</v>
      </c>
      <c r="AE978" s="2" t="str">
        <f>+VLOOKUP(H978,'Mapeo Ramos'!A:C,3,0)</f>
        <v>Autos Flotas</v>
      </c>
      <c r="AF978" t="str">
        <f>+VLOOKUP(AE978,'Mapeo Ramos'!C:D,2,0)</f>
        <v>Flotas</v>
      </c>
      <c r="AG978" t="str">
        <f>+VLOOKUP(X978,'Mapeo Ramos'!I:J,2,0)</f>
        <v>ALLIANZ</v>
      </c>
      <c r="AH978">
        <f t="shared" si="15"/>
        <v>1</v>
      </c>
    </row>
    <row r="979" spans="1:34" ht="12.75" customHeight="1">
      <c r="A979" s="2" t="s">
        <v>4417</v>
      </c>
      <c r="B979" s="2" t="s">
        <v>4418</v>
      </c>
      <c r="C979" s="2" t="s">
        <v>4419</v>
      </c>
      <c r="D979" s="2" t="s">
        <v>75</v>
      </c>
      <c r="E979" s="3">
        <v>46023</v>
      </c>
      <c r="F979" s="3">
        <v>46023</v>
      </c>
      <c r="G979" s="2" t="s">
        <v>2817</v>
      </c>
      <c r="H979" s="2" t="s">
        <v>349</v>
      </c>
      <c r="I979" s="2" t="s">
        <v>261</v>
      </c>
      <c r="J979" s="4">
        <v>1259.0899999999999</v>
      </c>
      <c r="K979" t="s">
        <v>74</v>
      </c>
      <c r="L979" s="4">
        <v>151.09</v>
      </c>
      <c r="M979" t="s">
        <v>74</v>
      </c>
      <c r="N979" s="4">
        <v>151.09</v>
      </c>
      <c r="O979" t="s">
        <v>74</v>
      </c>
      <c r="P979" s="4">
        <v>0</v>
      </c>
      <c r="Q979" t="s">
        <v>74</v>
      </c>
      <c r="R979" s="2" t="s">
        <v>75</v>
      </c>
      <c r="S979" s="4" t="s">
        <v>76</v>
      </c>
      <c r="T979" t="s">
        <v>74</v>
      </c>
      <c r="U979" s="2" t="s">
        <v>77</v>
      </c>
      <c r="V979" s="2" t="s">
        <v>1454</v>
      </c>
      <c r="W979" s="2" t="s">
        <v>79</v>
      </c>
      <c r="X979" s="2" t="s">
        <v>300</v>
      </c>
      <c r="Y979" s="2" t="s">
        <v>119</v>
      </c>
      <c r="Z979" s="2" t="s">
        <v>81</v>
      </c>
      <c r="AA979" s="2" t="s">
        <v>328</v>
      </c>
      <c r="AB979" s="2" t="s">
        <v>83</v>
      </c>
      <c r="AC979" s="2" t="s">
        <v>168</v>
      </c>
      <c r="AD979" s="2" t="s">
        <v>2819</v>
      </c>
      <c r="AE979" s="2" t="str">
        <f>+VLOOKUP(H979,'Mapeo Ramos'!A:C,3,0)</f>
        <v>Autos Flotas</v>
      </c>
      <c r="AF979" t="str">
        <f>+VLOOKUP(AE979,'Mapeo Ramos'!C:D,2,0)</f>
        <v>Flotas</v>
      </c>
      <c r="AG979" t="str">
        <f>+VLOOKUP(X979,'Mapeo Ramos'!I:J,2,0)</f>
        <v>ALLIANZ</v>
      </c>
      <c r="AH979">
        <f t="shared" si="15"/>
        <v>1</v>
      </c>
    </row>
    <row r="980" spans="1:34" ht="12.75" customHeight="1">
      <c r="A980" s="2" t="s">
        <v>4420</v>
      </c>
      <c r="B980" s="2" t="s">
        <v>4421</v>
      </c>
      <c r="C980" s="2" t="s">
        <v>4422</v>
      </c>
      <c r="D980" s="2" t="s">
        <v>75</v>
      </c>
      <c r="E980" s="3">
        <v>46023</v>
      </c>
      <c r="F980" s="3">
        <v>46023</v>
      </c>
      <c r="G980" s="2" t="s">
        <v>2322</v>
      </c>
      <c r="H980" s="2" t="s">
        <v>349</v>
      </c>
      <c r="I980" s="2" t="s">
        <v>261</v>
      </c>
      <c r="J980" s="4">
        <v>1259.0899999999999</v>
      </c>
      <c r="K980" t="s">
        <v>74</v>
      </c>
      <c r="L980" s="4">
        <v>151.09</v>
      </c>
      <c r="M980" t="s">
        <v>74</v>
      </c>
      <c r="N980" s="4">
        <v>151.09</v>
      </c>
      <c r="O980" t="s">
        <v>74</v>
      </c>
      <c r="P980" s="4">
        <v>0</v>
      </c>
      <c r="Q980" t="s">
        <v>74</v>
      </c>
      <c r="R980" s="2" t="s">
        <v>75</v>
      </c>
      <c r="S980" s="4" t="s">
        <v>76</v>
      </c>
      <c r="T980" t="s">
        <v>74</v>
      </c>
      <c r="U980" s="2" t="s">
        <v>77</v>
      </c>
      <c r="V980" s="2" t="s">
        <v>1447</v>
      </c>
      <c r="W980" s="2" t="s">
        <v>79</v>
      </c>
      <c r="X980" s="2" t="s">
        <v>300</v>
      </c>
      <c r="Y980" s="2" t="s">
        <v>119</v>
      </c>
      <c r="Z980" s="2" t="s">
        <v>81</v>
      </c>
      <c r="AA980" s="2" t="s">
        <v>568</v>
      </c>
      <c r="AB980" s="2" t="s">
        <v>101</v>
      </c>
      <c r="AC980" s="2" t="s">
        <v>168</v>
      </c>
      <c r="AD980" s="2" t="s">
        <v>2323</v>
      </c>
      <c r="AE980" s="2" t="str">
        <f>+VLOOKUP(H980,'Mapeo Ramos'!A:C,3,0)</f>
        <v>Autos Flotas</v>
      </c>
      <c r="AF980" t="str">
        <f>+VLOOKUP(AE980,'Mapeo Ramos'!C:D,2,0)</f>
        <v>Flotas</v>
      </c>
      <c r="AG980" t="str">
        <f>+VLOOKUP(X980,'Mapeo Ramos'!I:J,2,0)</f>
        <v>ALLIANZ</v>
      </c>
      <c r="AH980">
        <f t="shared" si="15"/>
        <v>1</v>
      </c>
    </row>
    <row r="981" spans="1:34" ht="12.75" customHeight="1">
      <c r="A981" s="2" t="s">
        <v>4423</v>
      </c>
      <c r="B981" s="2" t="s">
        <v>4424</v>
      </c>
      <c r="C981" s="2" t="s">
        <v>4425</v>
      </c>
      <c r="D981" s="2" t="s">
        <v>75</v>
      </c>
      <c r="E981" s="3">
        <v>46023</v>
      </c>
      <c r="F981" s="3">
        <v>46023</v>
      </c>
      <c r="G981" s="2" t="s">
        <v>381</v>
      </c>
      <c r="H981" s="2" t="s">
        <v>349</v>
      </c>
      <c r="I981" s="2" t="s">
        <v>261</v>
      </c>
      <c r="J981" s="4">
        <v>400.86</v>
      </c>
      <c r="K981" t="s">
        <v>74</v>
      </c>
      <c r="L981" s="4">
        <v>48.1</v>
      </c>
      <c r="M981" t="s">
        <v>74</v>
      </c>
      <c r="N981" s="4">
        <v>48.1</v>
      </c>
      <c r="O981" t="s">
        <v>74</v>
      </c>
      <c r="P981" s="4">
        <v>0</v>
      </c>
      <c r="Q981" t="s">
        <v>74</v>
      </c>
      <c r="R981" s="2" t="s">
        <v>75</v>
      </c>
      <c r="S981" s="4" t="s">
        <v>76</v>
      </c>
      <c r="T981" t="s">
        <v>74</v>
      </c>
      <c r="U981" s="2" t="s">
        <v>77</v>
      </c>
      <c r="V981" s="2" t="s">
        <v>1447</v>
      </c>
      <c r="W981" s="2" t="s">
        <v>79</v>
      </c>
      <c r="X981" s="2" t="s">
        <v>300</v>
      </c>
      <c r="Y981" s="2" t="s">
        <v>119</v>
      </c>
      <c r="Z981" s="2" t="s">
        <v>81</v>
      </c>
      <c r="AA981" s="2" t="s">
        <v>350</v>
      </c>
      <c r="AB981" s="2" t="s">
        <v>351</v>
      </c>
      <c r="AC981" s="2" t="s">
        <v>59</v>
      </c>
      <c r="AD981" s="2" t="s">
        <v>382</v>
      </c>
      <c r="AE981" s="2" t="str">
        <f>+VLOOKUP(H981,'Mapeo Ramos'!A:C,3,0)</f>
        <v>Autos Flotas</v>
      </c>
      <c r="AF981" t="str">
        <f>+VLOOKUP(AE981,'Mapeo Ramos'!C:D,2,0)</f>
        <v>Flotas</v>
      </c>
      <c r="AG981" t="str">
        <f>+VLOOKUP(X981,'Mapeo Ramos'!I:J,2,0)</f>
        <v>ALLIANZ</v>
      </c>
      <c r="AH981">
        <f t="shared" si="15"/>
        <v>1</v>
      </c>
    </row>
    <row r="982" spans="1:34" ht="12.75" customHeight="1">
      <c r="A982" s="2" t="s">
        <v>4426</v>
      </c>
      <c r="B982" s="2" t="s">
        <v>4427</v>
      </c>
      <c r="C982" s="2" t="s">
        <v>4428</v>
      </c>
      <c r="D982" s="2" t="s">
        <v>75</v>
      </c>
      <c r="E982" s="3">
        <v>46023</v>
      </c>
      <c r="F982" s="3">
        <v>46023</v>
      </c>
      <c r="G982" s="2" t="s">
        <v>4375</v>
      </c>
      <c r="H982" s="2" t="s">
        <v>349</v>
      </c>
      <c r="I982" s="2" t="s">
        <v>261</v>
      </c>
      <c r="J982" s="4">
        <v>426.56</v>
      </c>
      <c r="K982" t="s">
        <v>74</v>
      </c>
      <c r="L982" s="4">
        <v>51.19</v>
      </c>
      <c r="M982" t="s">
        <v>74</v>
      </c>
      <c r="N982" s="4">
        <v>51.19</v>
      </c>
      <c r="O982" t="s">
        <v>74</v>
      </c>
      <c r="P982" s="4">
        <v>0</v>
      </c>
      <c r="Q982" t="s">
        <v>74</v>
      </c>
      <c r="R982" s="2" t="s">
        <v>262</v>
      </c>
      <c r="S982" s="4">
        <v>10.66</v>
      </c>
      <c r="T982" t="s">
        <v>74</v>
      </c>
      <c r="U982" s="2" t="s">
        <v>77</v>
      </c>
      <c r="V982" s="2" t="s">
        <v>1447</v>
      </c>
      <c r="W982" s="2" t="s">
        <v>79</v>
      </c>
      <c r="X982" s="2" t="s">
        <v>300</v>
      </c>
      <c r="Y982" s="2" t="s">
        <v>119</v>
      </c>
      <c r="Z982" s="2" t="s">
        <v>81</v>
      </c>
      <c r="AA982" s="2" t="s">
        <v>230</v>
      </c>
      <c r="AB982" s="2" t="s">
        <v>83</v>
      </c>
      <c r="AC982" s="2" t="s">
        <v>168</v>
      </c>
      <c r="AD982" s="2" t="s">
        <v>4376</v>
      </c>
      <c r="AE982" s="2" t="str">
        <f>+VLOOKUP(H982,'Mapeo Ramos'!A:C,3,0)</f>
        <v>Autos Flotas</v>
      </c>
      <c r="AF982" t="str">
        <f>+VLOOKUP(AE982,'Mapeo Ramos'!C:D,2,0)</f>
        <v>Flotas</v>
      </c>
      <c r="AG982" t="str">
        <f>+VLOOKUP(X982,'Mapeo Ramos'!I:J,2,0)</f>
        <v>ALLIANZ</v>
      </c>
      <c r="AH982">
        <f t="shared" si="15"/>
        <v>1</v>
      </c>
    </row>
    <row r="983" spans="1:34" ht="12.75" customHeight="1">
      <c r="A983" s="2" t="s">
        <v>4429</v>
      </c>
      <c r="B983" s="2" t="s">
        <v>4430</v>
      </c>
      <c r="C983" s="2" t="s">
        <v>4431</v>
      </c>
      <c r="D983" s="2" t="s">
        <v>75</v>
      </c>
      <c r="E983" s="3">
        <v>46023</v>
      </c>
      <c r="F983" s="3">
        <v>46023</v>
      </c>
      <c r="G983" s="2" t="s">
        <v>4432</v>
      </c>
      <c r="H983" s="2" t="s">
        <v>349</v>
      </c>
      <c r="I983" s="2" t="s">
        <v>261</v>
      </c>
      <c r="J983" s="4">
        <v>1259.0899999999999</v>
      </c>
      <c r="K983" t="s">
        <v>74</v>
      </c>
      <c r="L983" s="4">
        <v>151.09</v>
      </c>
      <c r="M983" t="s">
        <v>74</v>
      </c>
      <c r="N983" s="4">
        <v>151.09</v>
      </c>
      <c r="O983" t="s">
        <v>74</v>
      </c>
      <c r="P983" s="4">
        <v>0</v>
      </c>
      <c r="Q983" t="s">
        <v>74</v>
      </c>
      <c r="R983" s="2" t="s">
        <v>75</v>
      </c>
      <c r="S983" s="4" t="s">
        <v>76</v>
      </c>
      <c r="T983" t="s">
        <v>74</v>
      </c>
      <c r="U983" s="2" t="s">
        <v>77</v>
      </c>
      <c r="V983" s="2" t="s">
        <v>1454</v>
      </c>
      <c r="W983" s="2" t="s">
        <v>79</v>
      </c>
      <c r="X983" s="2" t="s">
        <v>300</v>
      </c>
      <c r="Y983" s="2" t="s">
        <v>119</v>
      </c>
      <c r="Z983" s="2" t="s">
        <v>81</v>
      </c>
      <c r="AA983" s="2" t="s">
        <v>4433</v>
      </c>
      <c r="AB983" s="2" t="s">
        <v>4434</v>
      </c>
      <c r="AC983" s="2" t="s">
        <v>168</v>
      </c>
      <c r="AD983" s="2" t="s">
        <v>4435</v>
      </c>
      <c r="AE983" s="2" t="str">
        <f>+VLOOKUP(H983,'Mapeo Ramos'!A:C,3,0)</f>
        <v>Autos Flotas</v>
      </c>
      <c r="AF983" t="str">
        <f>+VLOOKUP(AE983,'Mapeo Ramos'!C:D,2,0)</f>
        <v>Flotas</v>
      </c>
      <c r="AG983" t="str">
        <f>+VLOOKUP(X983,'Mapeo Ramos'!I:J,2,0)</f>
        <v>ALLIANZ</v>
      </c>
      <c r="AH983">
        <f t="shared" si="15"/>
        <v>1</v>
      </c>
    </row>
    <row r="984" spans="1:34" ht="12.75" customHeight="1">
      <c r="A984" s="2" t="s">
        <v>4436</v>
      </c>
      <c r="B984" s="2" t="s">
        <v>4437</v>
      </c>
      <c r="C984" s="2" t="s">
        <v>4438</v>
      </c>
      <c r="D984" s="2" t="s">
        <v>75</v>
      </c>
      <c r="E984" s="3">
        <v>46023</v>
      </c>
      <c r="F984" s="3">
        <v>46023</v>
      </c>
      <c r="G984" s="2" t="s">
        <v>4439</v>
      </c>
      <c r="H984" s="2" t="s">
        <v>349</v>
      </c>
      <c r="I984" s="2" t="s">
        <v>261</v>
      </c>
      <c r="J984" s="4">
        <v>1259.0899999999999</v>
      </c>
      <c r="K984" t="s">
        <v>74</v>
      </c>
      <c r="L984" s="4">
        <v>151.09</v>
      </c>
      <c r="M984" t="s">
        <v>74</v>
      </c>
      <c r="N984" s="4">
        <v>151.09</v>
      </c>
      <c r="O984" t="s">
        <v>74</v>
      </c>
      <c r="P984" s="4">
        <v>0</v>
      </c>
      <c r="Q984" t="s">
        <v>74</v>
      </c>
      <c r="R984" s="2" t="s">
        <v>75</v>
      </c>
      <c r="S984" s="4" t="s">
        <v>76</v>
      </c>
      <c r="T984" t="s">
        <v>74</v>
      </c>
      <c r="U984" s="2" t="s">
        <v>77</v>
      </c>
      <c r="V984" s="2" t="s">
        <v>1454</v>
      </c>
      <c r="W984" s="2" t="s">
        <v>79</v>
      </c>
      <c r="X984" s="2" t="s">
        <v>300</v>
      </c>
      <c r="Y984" s="2" t="s">
        <v>119</v>
      </c>
      <c r="Z984" s="2" t="s">
        <v>81</v>
      </c>
      <c r="AA984" s="2" t="s">
        <v>120</v>
      </c>
      <c r="AB984" s="2" t="s">
        <v>121</v>
      </c>
      <c r="AC984" s="2" t="s">
        <v>168</v>
      </c>
      <c r="AD984" s="2" t="s">
        <v>4440</v>
      </c>
      <c r="AE984" s="2" t="str">
        <f>+VLOOKUP(H984,'Mapeo Ramos'!A:C,3,0)</f>
        <v>Autos Flotas</v>
      </c>
      <c r="AF984" t="str">
        <f>+VLOOKUP(AE984,'Mapeo Ramos'!C:D,2,0)</f>
        <v>Flotas</v>
      </c>
      <c r="AG984" t="str">
        <f>+VLOOKUP(X984,'Mapeo Ramos'!I:J,2,0)</f>
        <v>ALLIANZ</v>
      </c>
      <c r="AH984">
        <f t="shared" si="15"/>
        <v>1</v>
      </c>
    </row>
    <row r="985" spans="1:34" ht="12.75" customHeight="1">
      <c r="A985" s="2" t="s">
        <v>4441</v>
      </c>
      <c r="B985" s="2" t="s">
        <v>4442</v>
      </c>
      <c r="C985" s="2" t="s">
        <v>4443</v>
      </c>
      <c r="D985" s="2" t="s">
        <v>75</v>
      </c>
      <c r="E985" s="3">
        <v>46023</v>
      </c>
      <c r="F985" s="3">
        <v>46023</v>
      </c>
      <c r="G985" s="2" t="s">
        <v>381</v>
      </c>
      <c r="H985" s="2" t="s">
        <v>349</v>
      </c>
      <c r="I985" s="2" t="s">
        <v>261</v>
      </c>
      <c r="J985" s="4">
        <v>400.86</v>
      </c>
      <c r="K985" t="s">
        <v>74</v>
      </c>
      <c r="L985" s="4">
        <v>48.1</v>
      </c>
      <c r="M985" t="s">
        <v>74</v>
      </c>
      <c r="N985" s="4">
        <v>48.1</v>
      </c>
      <c r="O985" t="s">
        <v>74</v>
      </c>
      <c r="P985" s="4">
        <v>0</v>
      </c>
      <c r="Q985" t="s">
        <v>74</v>
      </c>
      <c r="R985" s="2" t="s">
        <v>75</v>
      </c>
      <c r="S985" s="4" t="s">
        <v>76</v>
      </c>
      <c r="T985" t="s">
        <v>74</v>
      </c>
      <c r="U985" s="2" t="s">
        <v>77</v>
      </c>
      <c r="V985" s="2" t="s">
        <v>1447</v>
      </c>
      <c r="W985" s="2" t="s">
        <v>79</v>
      </c>
      <c r="X985" s="2" t="s">
        <v>300</v>
      </c>
      <c r="Y985" s="2" t="s">
        <v>119</v>
      </c>
      <c r="Z985" s="2" t="s">
        <v>81</v>
      </c>
      <c r="AA985" s="2" t="s">
        <v>350</v>
      </c>
      <c r="AB985" s="2" t="s">
        <v>351</v>
      </c>
      <c r="AC985" s="2" t="s">
        <v>59</v>
      </c>
      <c r="AD985" s="2" t="s">
        <v>382</v>
      </c>
      <c r="AE985" s="2" t="str">
        <f>+VLOOKUP(H985,'Mapeo Ramos'!A:C,3,0)</f>
        <v>Autos Flotas</v>
      </c>
      <c r="AF985" t="str">
        <f>+VLOOKUP(AE985,'Mapeo Ramos'!C:D,2,0)</f>
        <v>Flotas</v>
      </c>
      <c r="AG985" t="str">
        <f>+VLOOKUP(X985,'Mapeo Ramos'!I:J,2,0)</f>
        <v>ALLIANZ</v>
      </c>
      <c r="AH985">
        <f t="shared" si="15"/>
        <v>1</v>
      </c>
    </row>
    <row r="986" spans="1:34" ht="12.75" customHeight="1">
      <c r="A986" s="2" t="s">
        <v>4444</v>
      </c>
      <c r="B986" s="2" t="s">
        <v>4445</v>
      </c>
      <c r="C986" s="2" t="s">
        <v>4446</v>
      </c>
      <c r="D986" s="2" t="s">
        <v>75</v>
      </c>
      <c r="E986" s="3">
        <v>46023</v>
      </c>
      <c r="F986" s="3">
        <v>46023</v>
      </c>
      <c r="G986" s="2" t="s">
        <v>381</v>
      </c>
      <c r="H986" s="2" t="s">
        <v>349</v>
      </c>
      <c r="I986" s="2" t="s">
        <v>261</v>
      </c>
      <c r="J986" s="4">
        <v>400.86</v>
      </c>
      <c r="K986" t="s">
        <v>74</v>
      </c>
      <c r="L986" s="4">
        <v>48.1</v>
      </c>
      <c r="M986" t="s">
        <v>74</v>
      </c>
      <c r="N986" s="4">
        <v>48.1</v>
      </c>
      <c r="O986" t="s">
        <v>74</v>
      </c>
      <c r="P986" s="4">
        <v>0</v>
      </c>
      <c r="Q986" t="s">
        <v>74</v>
      </c>
      <c r="R986" s="2" t="s">
        <v>75</v>
      </c>
      <c r="S986" s="4" t="s">
        <v>76</v>
      </c>
      <c r="T986" t="s">
        <v>74</v>
      </c>
      <c r="U986" s="2" t="s">
        <v>77</v>
      </c>
      <c r="V986" s="2" t="s">
        <v>1447</v>
      </c>
      <c r="W986" s="2" t="s">
        <v>79</v>
      </c>
      <c r="X986" s="2" t="s">
        <v>300</v>
      </c>
      <c r="Y986" s="2" t="s">
        <v>119</v>
      </c>
      <c r="Z986" s="2" t="s">
        <v>81</v>
      </c>
      <c r="AA986" s="2" t="s">
        <v>350</v>
      </c>
      <c r="AB986" s="2" t="s">
        <v>351</v>
      </c>
      <c r="AC986" s="2" t="s">
        <v>59</v>
      </c>
      <c r="AD986" s="2" t="s">
        <v>382</v>
      </c>
      <c r="AE986" s="2" t="str">
        <f>+VLOOKUP(H986,'Mapeo Ramos'!A:C,3,0)</f>
        <v>Autos Flotas</v>
      </c>
      <c r="AF986" t="str">
        <f>+VLOOKUP(AE986,'Mapeo Ramos'!C:D,2,0)</f>
        <v>Flotas</v>
      </c>
      <c r="AG986" t="str">
        <f>+VLOOKUP(X986,'Mapeo Ramos'!I:J,2,0)</f>
        <v>ALLIANZ</v>
      </c>
      <c r="AH986">
        <f t="shared" si="15"/>
        <v>1</v>
      </c>
    </row>
    <row r="987" spans="1:34" ht="12.75" customHeight="1">
      <c r="A987" s="2" t="s">
        <v>4447</v>
      </c>
      <c r="B987" s="2" t="s">
        <v>4448</v>
      </c>
      <c r="C987" s="2" t="s">
        <v>4449</v>
      </c>
      <c r="D987" s="2" t="s">
        <v>75</v>
      </c>
      <c r="E987" s="3">
        <v>46023</v>
      </c>
      <c r="F987" s="3">
        <v>46023</v>
      </c>
      <c r="G987" s="2" t="s">
        <v>381</v>
      </c>
      <c r="H987" s="2" t="s">
        <v>349</v>
      </c>
      <c r="I987" s="2" t="s">
        <v>261</v>
      </c>
      <c r="J987" s="4">
        <v>400.86</v>
      </c>
      <c r="K987" t="s">
        <v>74</v>
      </c>
      <c r="L987" s="4">
        <v>48.1</v>
      </c>
      <c r="M987" t="s">
        <v>74</v>
      </c>
      <c r="N987" s="4">
        <v>48.1</v>
      </c>
      <c r="O987" t="s">
        <v>74</v>
      </c>
      <c r="P987" s="4">
        <v>0</v>
      </c>
      <c r="Q987" t="s">
        <v>74</v>
      </c>
      <c r="R987" s="2" t="s">
        <v>75</v>
      </c>
      <c r="S987" s="4" t="s">
        <v>76</v>
      </c>
      <c r="T987" t="s">
        <v>74</v>
      </c>
      <c r="U987" s="2" t="s">
        <v>77</v>
      </c>
      <c r="V987" s="2" t="s">
        <v>1447</v>
      </c>
      <c r="W987" s="2" t="s">
        <v>79</v>
      </c>
      <c r="X987" s="2" t="s">
        <v>300</v>
      </c>
      <c r="Y987" s="2" t="s">
        <v>119</v>
      </c>
      <c r="Z987" s="2" t="s">
        <v>81</v>
      </c>
      <c r="AA987" s="2" t="s">
        <v>350</v>
      </c>
      <c r="AB987" s="2" t="s">
        <v>351</v>
      </c>
      <c r="AC987" s="2" t="s">
        <v>59</v>
      </c>
      <c r="AD987" s="2" t="s">
        <v>382</v>
      </c>
      <c r="AE987" s="2" t="str">
        <f>+VLOOKUP(H987,'Mapeo Ramos'!A:C,3,0)</f>
        <v>Autos Flotas</v>
      </c>
      <c r="AF987" t="str">
        <f>+VLOOKUP(AE987,'Mapeo Ramos'!C:D,2,0)</f>
        <v>Flotas</v>
      </c>
      <c r="AG987" t="str">
        <f>+VLOOKUP(X987,'Mapeo Ramos'!I:J,2,0)</f>
        <v>ALLIANZ</v>
      </c>
      <c r="AH987">
        <f t="shared" si="15"/>
        <v>1</v>
      </c>
    </row>
    <row r="988" spans="1:34" ht="12.75" customHeight="1">
      <c r="A988" s="2" t="s">
        <v>4450</v>
      </c>
      <c r="B988" s="2" t="s">
        <v>4451</v>
      </c>
      <c r="C988" s="2" t="s">
        <v>4452</v>
      </c>
      <c r="D988" s="2" t="s">
        <v>75</v>
      </c>
      <c r="E988" s="3">
        <v>46023</v>
      </c>
      <c r="F988" s="3">
        <v>46023</v>
      </c>
      <c r="G988" s="2" t="s">
        <v>4360</v>
      </c>
      <c r="H988" s="2" t="s">
        <v>349</v>
      </c>
      <c r="I988" s="2" t="s">
        <v>261</v>
      </c>
      <c r="J988" s="4">
        <v>426.56</v>
      </c>
      <c r="K988" t="s">
        <v>74</v>
      </c>
      <c r="L988" s="4">
        <v>51.19</v>
      </c>
      <c r="M988" t="s">
        <v>74</v>
      </c>
      <c r="N988" s="4">
        <v>51.19</v>
      </c>
      <c r="O988" t="s">
        <v>74</v>
      </c>
      <c r="P988" s="4">
        <v>0</v>
      </c>
      <c r="Q988" t="s">
        <v>74</v>
      </c>
      <c r="R988" s="2" t="s">
        <v>75</v>
      </c>
      <c r="S988" s="4" t="s">
        <v>76</v>
      </c>
      <c r="T988" t="s">
        <v>74</v>
      </c>
      <c r="U988" s="2" t="s">
        <v>77</v>
      </c>
      <c r="V988" s="2" t="s">
        <v>1447</v>
      </c>
      <c r="W988" s="2" t="s">
        <v>79</v>
      </c>
      <c r="X988" s="2" t="s">
        <v>300</v>
      </c>
      <c r="Y988" s="2" t="s">
        <v>119</v>
      </c>
      <c r="Z988" s="2" t="s">
        <v>81</v>
      </c>
      <c r="AA988" s="2" t="s">
        <v>120</v>
      </c>
      <c r="AB988" s="2" t="s">
        <v>121</v>
      </c>
      <c r="AC988" s="2" t="s">
        <v>59</v>
      </c>
      <c r="AD988" s="2" t="s">
        <v>4361</v>
      </c>
      <c r="AE988" s="2" t="str">
        <f>+VLOOKUP(H988,'Mapeo Ramos'!A:C,3,0)</f>
        <v>Autos Flotas</v>
      </c>
      <c r="AF988" t="str">
        <f>+VLOOKUP(AE988,'Mapeo Ramos'!C:D,2,0)</f>
        <v>Flotas</v>
      </c>
      <c r="AG988" t="str">
        <f>+VLOOKUP(X988,'Mapeo Ramos'!I:J,2,0)</f>
        <v>ALLIANZ</v>
      </c>
      <c r="AH988">
        <f t="shared" si="15"/>
        <v>1</v>
      </c>
    </row>
    <row r="989" spans="1:34" ht="12.75" customHeight="1">
      <c r="A989" s="2" t="s">
        <v>4453</v>
      </c>
      <c r="B989" s="2" t="s">
        <v>4454</v>
      </c>
      <c r="C989" s="2" t="s">
        <v>4455</v>
      </c>
      <c r="D989" s="2" t="s">
        <v>75</v>
      </c>
      <c r="E989" s="3">
        <v>46023</v>
      </c>
      <c r="F989" s="3">
        <v>46023</v>
      </c>
      <c r="G989" s="2" t="s">
        <v>481</v>
      </c>
      <c r="H989" s="2" t="s">
        <v>349</v>
      </c>
      <c r="I989" s="2" t="s">
        <v>261</v>
      </c>
      <c r="J989" s="4">
        <v>1259.0899999999999</v>
      </c>
      <c r="K989" t="s">
        <v>74</v>
      </c>
      <c r="L989" s="4">
        <v>151.09</v>
      </c>
      <c r="M989" t="s">
        <v>74</v>
      </c>
      <c r="N989" s="4">
        <v>151.09</v>
      </c>
      <c r="O989" t="s">
        <v>74</v>
      </c>
      <c r="P989" s="4">
        <v>0</v>
      </c>
      <c r="Q989" t="s">
        <v>74</v>
      </c>
      <c r="R989" s="2" t="s">
        <v>75</v>
      </c>
      <c r="S989" s="4" t="s">
        <v>76</v>
      </c>
      <c r="T989" t="s">
        <v>74</v>
      </c>
      <c r="U989" s="2" t="s">
        <v>77</v>
      </c>
      <c r="V989" s="2" t="s">
        <v>1454</v>
      </c>
      <c r="W989" s="2" t="s">
        <v>79</v>
      </c>
      <c r="X989" s="2" t="s">
        <v>300</v>
      </c>
      <c r="Y989" s="2" t="s">
        <v>119</v>
      </c>
      <c r="Z989" s="2" t="s">
        <v>81</v>
      </c>
      <c r="AA989" s="2" t="s">
        <v>482</v>
      </c>
      <c r="AB989" s="2" t="s">
        <v>483</v>
      </c>
      <c r="AC989" s="2" t="s">
        <v>168</v>
      </c>
      <c r="AD989" s="2" t="s">
        <v>484</v>
      </c>
      <c r="AE989" s="2" t="str">
        <f>+VLOOKUP(H989,'Mapeo Ramos'!A:C,3,0)</f>
        <v>Autos Flotas</v>
      </c>
      <c r="AF989" t="str">
        <f>+VLOOKUP(AE989,'Mapeo Ramos'!C:D,2,0)</f>
        <v>Flotas</v>
      </c>
      <c r="AG989" t="str">
        <f>+VLOOKUP(X989,'Mapeo Ramos'!I:J,2,0)</f>
        <v>ALLIANZ</v>
      </c>
      <c r="AH989">
        <f t="shared" si="15"/>
        <v>1</v>
      </c>
    </row>
    <row r="990" spans="1:34" ht="12.75" customHeight="1">
      <c r="A990" s="2" t="s">
        <v>4456</v>
      </c>
      <c r="B990" s="2" t="s">
        <v>4457</v>
      </c>
      <c r="C990" s="2" t="s">
        <v>4458</v>
      </c>
      <c r="D990" s="2" t="s">
        <v>75</v>
      </c>
      <c r="E990" s="3">
        <v>46023</v>
      </c>
      <c r="F990" s="3">
        <v>46023</v>
      </c>
      <c r="G990" s="2" t="s">
        <v>4459</v>
      </c>
      <c r="H990" s="2" t="s">
        <v>349</v>
      </c>
      <c r="I990" s="2" t="s">
        <v>261</v>
      </c>
      <c r="J990" s="4">
        <v>426.56</v>
      </c>
      <c r="K990" t="s">
        <v>74</v>
      </c>
      <c r="L990" s="4">
        <v>51.19</v>
      </c>
      <c r="M990" t="s">
        <v>74</v>
      </c>
      <c r="N990" s="4">
        <v>51.19</v>
      </c>
      <c r="O990" t="s">
        <v>74</v>
      </c>
      <c r="P990" s="4">
        <v>0</v>
      </c>
      <c r="Q990" t="s">
        <v>74</v>
      </c>
      <c r="R990" s="2" t="s">
        <v>75</v>
      </c>
      <c r="S990" s="4" t="s">
        <v>76</v>
      </c>
      <c r="T990" t="s">
        <v>74</v>
      </c>
      <c r="U990" s="2" t="s">
        <v>77</v>
      </c>
      <c r="V990" s="2" t="s">
        <v>1766</v>
      </c>
      <c r="W990" s="2" t="s">
        <v>79</v>
      </c>
      <c r="X990" s="2" t="s">
        <v>300</v>
      </c>
      <c r="Y990" s="2" t="s">
        <v>119</v>
      </c>
      <c r="Z990" s="2" t="s">
        <v>81</v>
      </c>
      <c r="AA990" s="2" t="s">
        <v>561</v>
      </c>
      <c r="AB990" s="2" t="s">
        <v>4039</v>
      </c>
      <c r="AC990" s="2" t="s">
        <v>59</v>
      </c>
      <c r="AD990" s="2" t="s">
        <v>4460</v>
      </c>
      <c r="AE990" s="2" t="str">
        <f>+VLOOKUP(H990,'Mapeo Ramos'!A:C,3,0)</f>
        <v>Autos Flotas</v>
      </c>
      <c r="AF990" t="str">
        <f>+VLOOKUP(AE990,'Mapeo Ramos'!C:D,2,0)</f>
        <v>Flotas</v>
      </c>
      <c r="AG990" t="str">
        <f>+VLOOKUP(X990,'Mapeo Ramos'!I:J,2,0)</f>
        <v>ALLIANZ</v>
      </c>
      <c r="AH990">
        <f t="shared" si="15"/>
        <v>1</v>
      </c>
    </row>
    <row r="991" spans="1:34" ht="12.75" customHeight="1">
      <c r="A991" s="2" t="s">
        <v>4461</v>
      </c>
      <c r="B991" s="2" t="s">
        <v>4462</v>
      </c>
      <c r="C991" s="2" t="s">
        <v>4463</v>
      </c>
      <c r="D991" s="2" t="s">
        <v>75</v>
      </c>
      <c r="E991" s="3">
        <v>46023</v>
      </c>
      <c r="F991" s="3">
        <v>46023</v>
      </c>
      <c r="G991" s="2" t="s">
        <v>1949</v>
      </c>
      <c r="H991" s="2" t="s">
        <v>349</v>
      </c>
      <c r="I991" s="2" t="s">
        <v>261</v>
      </c>
      <c r="J991" s="4">
        <v>426.56</v>
      </c>
      <c r="K991" t="s">
        <v>74</v>
      </c>
      <c r="L991" s="4">
        <v>51.19</v>
      </c>
      <c r="M991" t="s">
        <v>74</v>
      </c>
      <c r="N991" s="4">
        <v>51.19</v>
      </c>
      <c r="O991" t="s">
        <v>74</v>
      </c>
      <c r="P991" s="4">
        <v>0</v>
      </c>
      <c r="Q991" t="s">
        <v>74</v>
      </c>
      <c r="R991" s="2" t="s">
        <v>75</v>
      </c>
      <c r="S991" s="4" t="s">
        <v>76</v>
      </c>
      <c r="T991" t="s">
        <v>74</v>
      </c>
      <c r="U991" s="2" t="s">
        <v>77</v>
      </c>
      <c r="V991" s="2" t="s">
        <v>1447</v>
      </c>
      <c r="W991" s="2" t="s">
        <v>79</v>
      </c>
      <c r="X991" s="2" t="s">
        <v>300</v>
      </c>
      <c r="Y991" s="2" t="s">
        <v>119</v>
      </c>
      <c r="Z991" s="2" t="s">
        <v>81</v>
      </c>
      <c r="AA991" s="2" t="s">
        <v>1950</v>
      </c>
      <c r="AB991" s="2" t="s">
        <v>1951</v>
      </c>
      <c r="AC991" s="2" t="s">
        <v>168</v>
      </c>
      <c r="AD991" s="2" t="s">
        <v>1952</v>
      </c>
      <c r="AE991" s="2" t="str">
        <f>+VLOOKUP(H991,'Mapeo Ramos'!A:C,3,0)</f>
        <v>Autos Flotas</v>
      </c>
      <c r="AF991" t="str">
        <f>+VLOOKUP(AE991,'Mapeo Ramos'!C:D,2,0)</f>
        <v>Flotas</v>
      </c>
      <c r="AG991" t="str">
        <f>+VLOOKUP(X991,'Mapeo Ramos'!I:J,2,0)</f>
        <v>ALLIANZ</v>
      </c>
      <c r="AH991">
        <f t="shared" si="15"/>
        <v>1</v>
      </c>
    </row>
    <row r="992" spans="1:34" ht="12.75" customHeight="1">
      <c r="A992" s="2" t="s">
        <v>4464</v>
      </c>
      <c r="B992" s="2" t="s">
        <v>4465</v>
      </c>
      <c r="C992" s="2" t="s">
        <v>4466</v>
      </c>
      <c r="D992" s="2" t="s">
        <v>75</v>
      </c>
      <c r="E992" s="3">
        <v>46023</v>
      </c>
      <c r="F992" s="3">
        <v>46023</v>
      </c>
      <c r="G992" s="2" t="s">
        <v>2901</v>
      </c>
      <c r="H992" s="2" t="s">
        <v>349</v>
      </c>
      <c r="I992" s="2" t="s">
        <v>261</v>
      </c>
      <c r="J992" s="4">
        <v>400.86</v>
      </c>
      <c r="K992" t="s">
        <v>74</v>
      </c>
      <c r="L992" s="4">
        <v>48.1</v>
      </c>
      <c r="M992" t="s">
        <v>74</v>
      </c>
      <c r="N992" s="4">
        <v>48.1</v>
      </c>
      <c r="O992" t="s">
        <v>74</v>
      </c>
      <c r="P992" s="4">
        <v>0</v>
      </c>
      <c r="Q992" t="s">
        <v>74</v>
      </c>
      <c r="R992" s="2" t="s">
        <v>262</v>
      </c>
      <c r="S992" s="4">
        <v>10.02</v>
      </c>
      <c r="T992" t="s">
        <v>74</v>
      </c>
      <c r="U992" s="2" t="s">
        <v>77</v>
      </c>
      <c r="V992" s="2" t="s">
        <v>1447</v>
      </c>
      <c r="W992" s="2" t="s">
        <v>79</v>
      </c>
      <c r="X992" s="2" t="s">
        <v>300</v>
      </c>
      <c r="Y992" s="2" t="s">
        <v>119</v>
      </c>
      <c r="Z992" s="2" t="s">
        <v>81</v>
      </c>
      <c r="AA992" s="2" t="s">
        <v>507</v>
      </c>
      <c r="AB992" s="2" t="s">
        <v>508</v>
      </c>
      <c r="AC992" s="2" t="s">
        <v>59</v>
      </c>
      <c r="AD992" s="2" t="s">
        <v>2902</v>
      </c>
      <c r="AE992" s="2" t="str">
        <f>+VLOOKUP(H992,'Mapeo Ramos'!A:C,3,0)</f>
        <v>Autos Flotas</v>
      </c>
      <c r="AF992" t="str">
        <f>+VLOOKUP(AE992,'Mapeo Ramos'!C:D,2,0)</f>
        <v>Flotas</v>
      </c>
      <c r="AG992" t="str">
        <f>+VLOOKUP(X992,'Mapeo Ramos'!I:J,2,0)</f>
        <v>ALLIANZ</v>
      </c>
      <c r="AH992">
        <f t="shared" si="15"/>
        <v>1</v>
      </c>
    </row>
    <row r="993" spans="1:34" ht="12.75" customHeight="1">
      <c r="A993" s="2" t="s">
        <v>4467</v>
      </c>
      <c r="B993" s="2" t="s">
        <v>4468</v>
      </c>
      <c r="C993" s="2" t="s">
        <v>4469</v>
      </c>
      <c r="D993" s="2" t="s">
        <v>75</v>
      </c>
      <c r="E993" s="3">
        <v>46023</v>
      </c>
      <c r="F993" s="3">
        <v>46023</v>
      </c>
      <c r="G993" s="2" t="s">
        <v>2901</v>
      </c>
      <c r="H993" s="2" t="s">
        <v>349</v>
      </c>
      <c r="I993" s="2" t="s">
        <v>261</v>
      </c>
      <c r="J993" s="4">
        <v>400.86</v>
      </c>
      <c r="K993" t="s">
        <v>74</v>
      </c>
      <c r="L993" s="4">
        <v>48.1</v>
      </c>
      <c r="M993" t="s">
        <v>74</v>
      </c>
      <c r="N993" s="4">
        <v>48.1</v>
      </c>
      <c r="O993" t="s">
        <v>74</v>
      </c>
      <c r="P993" s="4">
        <v>0</v>
      </c>
      <c r="Q993" t="s">
        <v>74</v>
      </c>
      <c r="R993" s="2" t="s">
        <v>262</v>
      </c>
      <c r="S993" s="4">
        <v>10.02</v>
      </c>
      <c r="T993" t="s">
        <v>74</v>
      </c>
      <c r="U993" s="2" t="s">
        <v>77</v>
      </c>
      <c r="V993" s="2" t="s">
        <v>1447</v>
      </c>
      <c r="W993" s="2" t="s">
        <v>79</v>
      </c>
      <c r="X993" s="2" t="s">
        <v>300</v>
      </c>
      <c r="Y993" s="2" t="s">
        <v>119</v>
      </c>
      <c r="Z993" s="2" t="s">
        <v>81</v>
      </c>
      <c r="AA993" s="2" t="s">
        <v>507</v>
      </c>
      <c r="AB993" s="2" t="s">
        <v>508</v>
      </c>
      <c r="AC993" s="2" t="s">
        <v>59</v>
      </c>
      <c r="AD993" s="2" t="s">
        <v>2902</v>
      </c>
      <c r="AE993" s="2" t="str">
        <f>+VLOOKUP(H993,'Mapeo Ramos'!A:C,3,0)</f>
        <v>Autos Flotas</v>
      </c>
      <c r="AF993" t="str">
        <f>+VLOOKUP(AE993,'Mapeo Ramos'!C:D,2,0)</f>
        <v>Flotas</v>
      </c>
      <c r="AG993" t="str">
        <f>+VLOOKUP(X993,'Mapeo Ramos'!I:J,2,0)</f>
        <v>ALLIANZ</v>
      </c>
      <c r="AH993">
        <f t="shared" si="15"/>
        <v>1</v>
      </c>
    </row>
    <row r="994" spans="1:34" ht="12.75" customHeight="1">
      <c r="A994" s="2" t="s">
        <v>4470</v>
      </c>
      <c r="B994" s="2" t="s">
        <v>4471</v>
      </c>
      <c r="C994" s="2" t="s">
        <v>4472</v>
      </c>
      <c r="D994" s="2" t="s">
        <v>75</v>
      </c>
      <c r="E994" s="3">
        <v>46023</v>
      </c>
      <c r="F994" s="3">
        <v>46023</v>
      </c>
      <c r="G994" s="2" t="s">
        <v>2901</v>
      </c>
      <c r="H994" s="2" t="s">
        <v>349</v>
      </c>
      <c r="I994" s="2" t="s">
        <v>261</v>
      </c>
      <c r="J994" s="4">
        <v>400.86</v>
      </c>
      <c r="K994" t="s">
        <v>74</v>
      </c>
      <c r="L994" s="4">
        <v>48.1</v>
      </c>
      <c r="M994" t="s">
        <v>74</v>
      </c>
      <c r="N994" s="4">
        <v>48.1</v>
      </c>
      <c r="O994" t="s">
        <v>74</v>
      </c>
      <c r="P994" s="4">
        <v>0</v>
      </c>
      <c r="Q994" t="s">
        <v>74</v>
      </c>
      <c r="R994" s="2" t="s">
        <v>262</v>
      </c>
      <c r="S994" s="4">
        <v>10.02</v>
      </c>
      <c r="T994" t="s">
        <v>74</v>
      </c>
      <c r="U994" s="2" t="s">
        <v>77</v>
      </c>
      <c r="V994" s="2" t="s">
        <v>1447</v>
      </c>
      <c r="W994" s="2" t="s">
        <v>79</v>
      </c>
      <c r="X994" s="2" t="s">
        <v>300</v>
      </c>
      <c r="Y994" s="2" t="s">
        <v>119</v>
      </c>
      <c r="Z994" s="2" t="s">
        <v>81</v>
      </c>
      <c r="AA994" s="2" t="s">
        <v>507</v>
      </c>
      <c r="AB994" s="2" t="s">
        <v>508</v>
      </c>
      <c r="AC994" s="2" t="s">
        <v>59</v>
      </c>
      <c r="AD994" s="2" t="s">
        <v>2902</v>
      </c>
      <c r="AE994" s="2" t="str">
        <f>+VLOOKUP(H994,'Mapeo Ramos'!A:C,3,0)</f>
        <v>Autos Flotas</v>
      </c>
      <c r="AF994" t="str">
        <f>+VLOOKUP(AE994,'Mapeo Ramos'!C:D,2,0)</f>
        <v>Flotas</v>
      </c>
      <c r="AG994" t="str">
        <f>+VLOOKUP(X994,'Mapeo Ramos'!I:J,2,0)</f>
        <v>ALLIANZ</v>
      </c>
      <c r="AH994">
        <f t="shared" si="15"/>
        <v>1</v>
      </c>
    </row>
    <row r="995" spans="1:34" ht="12.75" customHeight="1">
      <c r="A995" s="2" t="s">
        <v>4473</v>
      </c>
      <c r="B995" s="2" t="s">
        <v>4474</v>
      </c>
      <c r="C995" s="2" t="s">
        <v>4475</v>
      </c>
      <c r="D995" s="2" t="s">
        <v>75</v>
      </c>
      <c r="E995" s="3">
        <v>46023</v>
      </c>
      <c r="F995" s="3">
        <v>46023</v>
      </c>
      <c r="G995" s="2" t="s">
        <v>2901</v>
      </c>
      <c r="H995" s="2" t="s">
        <v>349</v>
      </c>
      <c r="I995" s="2" t="s">
        <v>261</v>
      </c>
      <c r="J995" s="4">
        <v>400.86</v>
      </c>
      <c r="K995" t="s">
        <v>74</v>
      </c>
      <c r="L995" s="4">
        <v>48.1</v>
      </c>
      <c r="M995" t="s">
        <v>74</v>
      </c>
      <c r="N995" s="4">
        <v>48.1</v>
      </c>
      <c r="O995" t="s">
        <v>74</v>
      </c>
      <c r="P995" s="4">
        <v>0</v>
      </c>
      <c r="Q995" t="s">
        <v>74</v>
      </c>
      <c r="R995" s="2" t="s">
        <v>262</v>
      </c>
      <c r="S995" s="4">
        <v>10.02</v>
      </c>
      <c r="T995" t="s">
        <v>74</v>
      </c>
      <c r="U995" s="2" t="s">
        <v>77</v>
      </c>
      <c r="V995" s="2" t="s">
        <v>1447</v>
      </c>
      <c r="W995" s="2" t="s">
        <v>79</v>
      </c>
      <c r="X995" s="2" t="s">
        <v>300</v>
      </c>
      <c r="Y995" s="2" t="s">
        <v>119</v>
      </c>
      <c r="Z995" s="2" t="s">
        <v>81</v>
      </c>
      <c r="AA995" s="2" t="s">
        <v>507</v>
      </c>
      <c r="AB995" s="2" t="s">
        <v>508</v>
      </c>
      <c r="AC995" s="2" t="s">
        <v>59</v>
      </c>
      <c r="AD995" s="2" t="s">
        <v>2902</v>
      </c>
      <c r="AE995" s="2" t="str">
        <f>+VLOOKUP(H995,'Mapeo Ramos'!A:C,3,0)</f>
        <v>Autos Flotas</v>
      </c>
      <c r="AF995" t="str">
        <f>+VLOOKUP(AE995,'Mapeo Ramos'!C:D,2,0)</f>
        <v>Flotas</v>
      </c>
      <c r="AG995" t="str">
        <f>+VLOOKUP(X995,'Mapeo Ramos'!I:J,2,0)</f>
        <v>ALLIANZ</v>
      </c>
      <c r="AH995">
        <f t="shared" si="15"/>
        <v>1</v>
      </c>
    </row>
    <row r="996" spans="1:34" ht="12.75" customHeight="1">
      <c r="A996" s="2" t="s">
        <v>4476</v>
      </c>
      <c r="B996" s="2" t="s">
        <v>4477</v>
      </c>
      <c r="C996" s="2" t="s">
        <v>4478</v>
      </c>
      <c r="D996" s="2" t="s">
        <v>75</v>
      </c>
      <c r="E996" s="3">
        <v>46023</v>
      </c>
      <c r="F996" s="3">
        <v>46023</v>
      </c>
      <c r="G996" s="2" t="s">
        <v>356</v>
      </c>
      <c r="H996" s="2" t="s">
        <v>349</v>
      </c>
      <c r="I996" s="2" t="s">
        <v>261</v>
      </c>
      <c r="J996" s="4">
        <v>400.86</v>
      </c>
      <c r="K996" t="s">
        <v>74</v>
      </c>
      <c r="L996" s="4">
        <v>48.1</v>
      </c>
      <c r="M996" t="s">
        <v>74</v>
      </c>
      <c r="N996" s="4">
        <v>48.1</v>
      </c>
      <c r="O996" t="s">
        <v>74</v>
      </c>
      <c r="P996" s="4">
        <v>0</v>
      </c>
      <c r="Q996" t="s">
        <v>74</v>
      </c>
      <c r="R996" s="2" t="s">
        <v>262</v>
      </c>
      <c r="S996" s="4">
        <v>10.02</v>
      </c>
      <c r="T996" t="s">
        <v>74</v>
      </c>
      <c r="U996" s="2" t="s">
        <v>77</v>
      </c>
      <c r="V996" s="2" t="s">
        <v>1447</v>
      </c>
      <c r="W996" s="2" t="s">
        <v>79</v>
      </c>
      <c r="X996" s="2" t="s">
        <v>300</v>
      </c>
      <c r="Y996" s="2" t="s">
        <v>119</v>
      </c>
      <c r="Z996" s="2" t="s">
        <v>81</v>
      </c>
      <c r="AA996" s="2" t="s">
        <v>357</v>
      </c>
      <c r="AB996" s="2" t="s">
        <v>83</v>
      </c>
      <c r="AC996" s="2" t="s">
        <v>59</v>
      </c>
      <c r="AD996" s="2" t="s">
        <v>358</v>
      </c>
      <c r="AE996" s="2" t="str">
        <f>+VLOOKUP(H996,'Mapeo Ramos'!A:C,3,0)</f>
        <v>Autos Flotas</v>
      </c>
      <c r="AF996" t="str">
        <f>+VLOOKUP(AE996,'Mapeo Ramos'!C:D,2,0)</f>
        <v>Flotas</v>
      </c>
      <c r="AG996" t="str">
        <f>+VLOOKUP(X996,'Mapeo Ramos'!I:J,2,0)</f>
        <v>ALLIANZ</v>
      </c>
      <c r="AH996">
        <f t="shared" si="15"/>
        <v>1</v>
      </c>
    </row>
    <row r="997" spans="1:34" ht="12.75" customHeight="1">
      <c r="A997" s="2" t="s">
        <v>4479</v>
      </c>
      <c r="B997" s="2" t="s">
        <v>4480</v>
      </c>
      <c r="C997" s="2" t="s">
        <v>4481</v>
      </c>
      <c r="D997" s="2" t="s">
        <v>75</v>
      </c>
      <c r="E997" s="3">
        <v>46023</v>
      </c>
      <c r="F997" s="3">
        <v>46023</v>
      </c>
      <c r="G997" s="2" t="s">
        <v>3399</v>
      </c>
      <c r="H997" s="2" t="s">
        <v>349</v>
      </c>
      <c r="I997" s="2" t="s">
        <v>261</v>
      </c>
      <c r="J997" s="4">
        <v>400.86</v>
      </c>
      <c r="K997" t="s">
        <v>74</v>
      </c>
      <c r="L997" s="4">
        <v>48.1</v>
      </c>
      <c r="M997" t="s">
        <v>74</v>
      </c>
      <c r="N997" s="4">
        <v>48.1</v>
      </c>
      <c r="O997" t="s">
        <v>74</v>
      </c>
      <c r="P997" s="4">
        <v>0</v>
      </c>
      <c r="Q997" t="s">
        <v>74</v>
      </c>
      <c r="R997" s="2" t="s">
        <v>262</v>
      </c>
      <c r="S997" s="4">
        <v>10.02</v>
      </c>
      <c r="T997" t="s">
        <v>74</v>
      </c>
      <c r="U997" s="2" t="s">
        <v>77</v>
      </c>
      <c r="V997" s="2" t="s">
        <v>1447</v>
      </c>
      <c r="W997" s="2" t="s">
        <v>79</v>
      </c>
      <c r="X997" s="2" t="s">
        <v>300</v>
      </c>
      <c r="Y997" s="2" t="s">
        <v>119</v>
      </c>
      <c r="Z997" s="2" t="s">
        <v>81</v>
      </c>
      <c r="AA997" s="2" t="s">
        <v>1223</v>
      </c>
      <c r="AB997" s="2" t="s">
        <v>1224</v>
      </c>
      <c r="AC997" s="2" t="s">
        <v>168</v>
      </c>
      <c r="AD997" s="2" t="s">
        <v>3400</v>
      </c>
      <c r="AE997" s="2" t="str">
        <f>+VLOOKUP(H997,'Mapeo Ramos'!A:C,3,0)</f>
        <v>Autos Flotas</v>
      </c>
      <c r="AF997" t="str">
        <f>+VLOOKUP(AE997,'Mapeo Ramos'!C:D,2,0)</f>
        <v>Flotas</v>
      </c>
      <c r="AG997" t="str">
        <f>+VLOOKUP(X997,'Mapeo Ramos'!I:J,2,0)</f>
        <v>ALLIANZ</v>
      </c>
      <c r="AH997">
        <f t="shared" si="15"/>
        <v>1</v>
      </c>
    </row>
    <row r="998" spans="1:34" ht="12.75" customHeight="1">
      <c r="A998" s="2" t="s">
        <v>4482</v>
      </c>
      <c r="B998" s="2" t="s">
        <v>4483</v>
      </c>
      <c r="C998" s="2" t="s">
        <v>4484</v>
      </c>
      <c r="D998" s="2" t="s">
        <v>75</v>
      </c>
      <c r="E998" s="3">
        <v>46023</v>
      </c>
      <c r="F998" s="3">
        <v>46023</v>
      </c>
      <c r="G998" s="2" t="s">
        <v>4459</v>
      </c>
      <c r="H998" s="2" t="s">
        <v>349</v>
      </c>
      <c r="I998" s="2" t="s">
        <v>261</v>
      </c>
      <c r="J998" s="4">
        <v>400.86</v>
      </c>
      <c r="K998" t="s">
        <v>74</v>
      </c>
      <c r="L998" s="4">
        <v>48.1</v>
      </c>
      <c r="M998" t="s">
        <v>74</v>
      </c>
      <c r="N998" s="4">
        <v>48.1</v>
      </c>
      <c r="O998" t="s">
        <v>74</v>
      </c>
      <c r="P998" s="4">
        <v>0</v>
      </c>
      <c r="Q998" t="s">
        <v>74</v>
      </c>
      <c r="R998" s="2" t="s">
        <v>75</v>
      </c>
      <c r="S998" s="4" t="s">
        <v>76</v>
      </c>
      <c r="T998" t="s">
        <v>74</v>
      </c>
      <c r="U998" s="2" t="s">
        <v>77</v>
      </c>
      <c r="V998" s="2" t="s">
        <v>1766</v>
      </c>
      <c r="W998" s="2" t="s">
        <v>79</v>
      </c>
      <c r="X998" s="2" t="s">
        <v>300</v>
      </c>
      <c r="Y998" s="2" t="s">
        <v>119</v>
      </c>
      <c r="Z998" s="2" t="s">
        <v>81</v>
      </c>
      <c r="AA998" s="2" t="s">
        <v>561</v>
      </c>
      <c r="AB998" s="2" t="s">
        <v>4039</v>
      </c>
      <c r="AC998" s="2" t="s">
        <v>59</v>
      </c>
      <c r="AD998" s="2" t="s">
        <v>4460</v>
      </c>
      <c r="AE998" s="2" t="str">
        <f>+VLOOKUP(H998,'Mapeo Ramos'!A:C,3,0)</f>
        <v>Autos Flotas</v>
      </c>
      <c r="AF998" t="str">
        <f>+VLOOKUP(AE998,'Mapeo Ramos'!C:D,2,0)</f>
        <v>Flotas</v>
      </c>
      <c r="AG998" t="str">
        <f>+VLOOKUP(X998,'Mapeo Ramos'!I:J,2,0)</f>
        <v>ALLIANZ</v>
      </c>
      <c r="AH998">
        <f t="shared" si="15"/>
        <v>1</v>
      </c>
    </row>
    <row r="999" spans="1:34" ht="12.75" customHeight="1">
      <c r="A999" s="2" t="s">
        <v>4485</v>
      </c>
      <c r="B999" s="2" t="s">
        <v>4486</v>
      </c>
      <c r="C999" s="2" t="s">
        <v>4487</v>
      </c>
      <c r="D999" s="2" t="s">
        <v>75</v>
      </c>
      <c r="E999" s="3">
        <v>46023</v>
      </c>
      <c r="F999" s="3">
        <v>46023</v>
      </c>
      <c r="G999" s="2" t="s">
        <v>2438</v>
      </c>
      <c r="H999" s="2" t="s">
        <v>349</v>
      </c>
      <c r="I999" s="2" t="s">
        <v>261</v>
      </c>
      <c r="J999" s="4">
        <v>1259.0899999999999</v>
      </c>
      <c r="K999" t="s">
        <v>74</v>
      </c>
      <c r="L999" s="4">
        <v>151.09</v>
      </c>
      <c r="M999" t="s">
        <v>74</v>
      </c>
      <c r="N999" s="4">
        <v>151.09</v>
      </c>
      <c r="O999" t="s">
        <v>74</v>
      </c>
      <c r="P999" s="4">
        <v>0</v>
      </c>
      <c r="Q999" t="s">
        <v>74</v>
      </c>
      <c r="R999" s="2" t="s">
        <v>75</v>
      </c>
      <c r="S999" s="4" t="s">
        <v>76</v>
      </c>
      <c r="T999" t="s">
        <v>74</v>
      </c>
      <c r="U999" s="2" t="s">
        <v>77</v>
      </c>
      <c r="V999" s="2" t="s">
        <v>1447</v>
      </c>
      <c r="W999" s="2" t="s">
        <v>79</v>
      </c>
      <c r="X999" s="2" t="s">
        <v>300</v>
      </c>
      <c r="Y999" s="2" t="s">
        <v>119</v>
      </c>
      <c r="Z999" s="2" t="s">
        <v>81</v>
      </c>
      <c r="AA999" s="2" t="s">
        <v>2439</v>
      </c>
      <c r="AB999" s="2" t="s">
        <v>2440</v>
      </c>
      <c r="AC999" s="2" t="s">
        <v>168</v>
      </c>
      <c r="AD999" s="2" t="s">
        <v>2441</v>
      </c>
      <c r="AE999" s="2" t="str">
        <f>+VLOOKUP(H999,'Mapeo Ramos'!A:C,3,0)</f>
        <v>Autos Flotas</v>
      </c>
      <c r="AF999" t="str">
        <f>+VLOOKUP(AE999,'Mapeo Ramos'!C:D,2,0)</f>
        <v>Flotas</v>
      </c>
      <c r="AG999" t="str">
        <f>+VLOOKUP(X999,'Mapeo Ramos'!I:J,2,0)</f>
        <v>ALLIANZ</v>
      </c>
      <c r="AH999">
        <f t="shared" si="15"/>
        <v>1</v>
      </c>
    </row>
    <row r="1000" spans="1:34" ht="12.75" customHeight="1">
      <c r="A1000" s="2" t="s">
        <v>4488</v>
      </c>
      <c r="B1000" s="2" t="s">
        <v>4489</v>
      </c>
      <c r="C1000" s="2" t="s">
        <v>4490</v>
      </c>
      <c r="D1000" s="2" t="s">
        <v>75</v>
      </c>
      <c r="E1000" s="3">
        <v>46023</v>
      </c>
      <c r="F1000" s="3">
        <v>46023</v>
      </c>
      <c r="G1000" s="2" t="s">
        <v>4491</v>
      </c>
      <c r="H1000" s="2" t="s">
        <v>349</v>
      </c>
      <c r="I1000" s="2" t="s">
        <v>261</v>
      </c>
      <c r="J1000" s="4">
        <v>1259.0899999999999</v>
      </c>
      <c r="K1000" t="s">
        <v>74</v>
      </c>
      <c r="L1000" s="4">
        <v>151.09</v>
      </c>
      <c r="M1000" t="s">
        <v>74</v>
      </c>
      <c r="N1000" s="4">
        <v>151.09</v>
      </c>
      <c r="O1000" t="s">
        <v>74</v>
      </c>
      <c r="P1000" s="4">
        <v>0</v>
      </c>
      <c r="Q1000" t="s">
        <v>74</v>
      </c>
      <c r="R1000" s="2" t="s">
        <v>75</v>
      </c>
      <c r="S1000" s="4" t="s">
        <v>76</v>
      </c>
      <c r="T1000" t="s">
        <v>74</v>
      </c>
      <c r="U1000" s="2" t="s">
        <v>77</v>
      </c>
      <c r="V1000" s="2" t="s">
        <v>1447</v>
      </c>
      <c r="W1000" s="2" t="s">
        <v>79</v>
      </c>
      <c r="X1000" s="2" t="s">
        <v>300</v>
      </c>
      <c r="Y1000" s="2" t="s">
        <v>119</v>
      </c>
      <c r="Z1000" s="2" t="s">
        <v>81</v>
      </c>
      <c r="AA1000" s="2" t="s">
        <v>4492</v>
      </c>
      <c r="AB1000" s="2" t="s">
        <v>4493</v>
      </c>
      <c r="AC1000" s="2" t="s">
        <v>168</v>
      </c>
      <c r="AD1000" s="2" t="s">
        <v>4494</v>
      </c>
      <c r="AE1000" s="2" t="str">
        <f>+VLOOKUP(H1000,'Mapeo Ramos'!A:C,3,0)</f>
        <v>Autos Flotas</v>
      </c>
      <c r="AF1000" t="str">
        <f>+VLOOKUP(AE1000,'Mapeo Ramos'!C:D,2,0)</f>
        <v>Flotas</v>
      </c>
      <c r="AG1000" t="str">
        <f>+VLOOKUP(X1000,'Mapeo Ramos'!I:J,2,0)</f>
        <v>ALLIANZ</v>
      </c>
      <c r="AH1000">
        <f t="shared" si="15"/>
        <v>1</v>
      </c>
    </row>
    <row r="1001" spans="1:34" ht="12.75" customHeight="1">
      <c r="A1001" s="2" t="s">
        <v>4495</v>
      </c>
      <c r="B1001" s="2" t="s">
        <v>4496</v>
      </c>
      <c r="C1001" s="2" t="s">
        <v>4497</v>
      </c>
      <c r="D1001" s="2" t="s">
        <v>75</v>
      </c>
      <c r="E1001" s="3">
        <v>46023</v>
      </c>
      <c r="F1001" s="3">
        <v>46023</v>
      </c>
      <c r="G1001" s="2" t="s">
        <v>381</v>
      </c>
      <c r="H1001" s="2" t="s">
        <v>349</v>
      </c>
      <c r="I1001" s="2" t="s">
        <v>261</v>
      </c>
      <c r="J1001" s="4">
        <v>400.86</v>
      </c>
      <c r="K1001" t="s">
        <v>74</v>
      </c>
      <c r="L1001" s="4">
        <v>48.1</v>
      </c>
      <c r="M1001" t="s">
        <v>74</v>
      </c>
      <c r="N1001" s="4">
        <v>48.1</v>
      </c>
      <c r="O1001" t="s">
        <v>74</v>
      </c>
      <c r="P1001" s="4">
        <v>0</v>
      </c>
      <c r="Q1001" t="s">
        <v>74</v>
      </c>
      <c r="R1001" s="2" t="s">
        <v>75</v>
      </c>
      <c r="S1001" s="4" t="s">
        <v>76</v>
      </c>
      <c r="T1001" t="s">
        <v>74</v>
      </c>
      <c r="U1001" s="2" t="s">
        <v>77</v>
      </c>
      <c r="V1001" s="2" t="s">
        <v>1447</v>
      </c>
      <c r="W1001" s="2" t="s">
        <v>79</v>
      </c>
      <c r="X1001" s="2" t="s">
        <v>300</v>
      </c>
      <c r="Y1001" s="2" t="s">
        <v>119</v>
      </c>
      <c r="Z1001" s="2" t="s">
        <v>81</v>
      </c>
      <c r="AA1001" s="2" t="s">
        <v>350</v>
      </c>
      <c r="AB1001" s="2" t="s">
        <v>351</v>
      </c>
      <c r="AC1001" s="2" t="s">
        <v>59</v>
      </c>
      <c r="AD1001" s="2" t="s">
        <v>382</v>
      </c>
      <c r="AE1001" s="2" t="str">
        <f>+VLOOKUP(H1001,'Mapeo Ramos'!A:C,3,0)</f>
        <v>Autos Flotas</v>
      </c>
      <c r="AF1001" t="str">
        <f>+VLOOKUP(AE1001,'Mapeo Ramos'!C:D,2,0)</f>
        <v>Flotas</v>
      </c>
      <c r="AG1001" t="str">
        <f>+VLOOKUP(X1001,'Mapeo Ramos'!I:J,2,0)</f>
        <v>ALLIANZ</v>
      </c>
      <c r="AH1001">
        <f t="shared" si="15"/>
        <v>1</v>
      </c>
    </row>
    <row r="1002" spans="1:34" ht="12.75" customHeight="1">
      <c r="A1002" s="2" t="s">
        <v>4498</v>
      </c>
      <c r="B1002" s="2" t="s">
        <v>4499</v>
      </c>
      <c r="C1002" s="2" t="s">
        <v>4500</v>
      </c>
      <c r="D1002" s="2" t="s">
        <v>75</v>
      </c>
      <c r="E1002" s="3">
        <v>46023</v>
      </c>
      <c r="F1002" s="3">
        <v>46023</v>
      </c>
      <c r="G1002" s="2" t="s">
        <v>4459</v>
      </c>
      <c r="H1002" s="2" t="s">
        <v>349</v>
      </c>
      <c r="I1002" s="2" t="s">
        <v>261</v>
      </c>
      <c r="J1002" s="4">
        <v>426.56</v>
      </c>
      <c r="K1002" t="s">
        <v>74</v>
      </c>
      <c r="L1002" s="4">
        <v>51.19</v>
      </c>
      <c r="M1002" t="s">
        <v>74</v>
      </c>
      <c r="N1002" s="4">
        <v>51.19</v>
      </c>
      <c r="O1002" t="s">
        <v>74</v>
      </c>
      <c r="P1002" s="4">
        <v>0</v>
      </c>
      <c r="Q1002" t="s">
        <v>74</v>
      </c>
      <c r="R1002" s="2" t="s">
        <v>75</v>
      </c>
      <c r="S1002" s="4" t="s">
        <v>76</v>
      </c>
      <c r="T1002" t="s">
        <v>74</v>
      </c>
      <c r="U1002" s="2" t="s">
        <v>77</v>
      </c>
      <c r="V1002" s="2" t="s">
        <v>1766</v>
      </c>
      <c r="W1002" s="2" t="s">
        <v>79</v>
      </c>
      <c r="X1002" s="2" t="s">
        <v>300</v>
      </c>
      <c r="Y1002" s="2" t="s">
        <v>119</v>
      </c>
      <c r="Z1002" s="2" t="s">
        <v>81</v>
      </c>
      <c r="AA1002" s="2" t="s">
        <v>561</v>
      </c>
      <c r="AB1002" s="2" t="s">
        <v>4039</v>
      </c>
      <c r="AC1002" s="2" t="s">
        <v>59</v>
      </c>
      <c r="AD1002" s="2" t="s">
        <v>4460</v>
      </c>
      <c r="AE1002" s="2" t="str">
        <f>+VLOOKUP(H1002,'Mapeo Ramos'!A:C,3,0)</f>
        <v>Autos Flotas</v>
      </c>
      <c r="AF1002" t="str">
        <f>+VLOOKUP(AE1002,'Mapeo Ramos'!C:D,2,0)</f>
        <v>Flotas</v>
      </c>
      <c r="AG1002" t="str">
        <f>+VLOOKUP(X1002,'Mapeo Ramos'!I:J,2,0)</f>
        <v>ALLIANZ</v>
      </c>
      <c r="AH1002">
        <f t="shared" si="15"/>
        <v>1</v>
      </c>
    </row>
    <row r="1003" spans="1:34" ht="12.75" customHeight="1">
      <c r="A1003" s="2" t="s">
        <v>4501</v>
      </c>
      <c r="B1003" s="2" t="s">
        <v>4502</v>
      </c>
      <c r="C1003" s="2" t="s">
        <v>4503</v>
      </c>
      <c r="D1003" s="2" t="s">
        <v>75</v>
      </c>
      <c r="E1003" s="3">
        <v>46023</v>
      </c>
      <c r="F1003" s="3">
        <v>46023</v>
      </c>
      <c r="G1003" s="2" t="s">
        <v>2356</v>
      </c>
      <c r="H1003" s="2" t="s">
        <v>349</v>
      </c>
      <c r="I1003" s="2" t="s">
        <v>261</v>
      </c>
      <c r="J1003" s="4">
        <v>400.86</v>
      </c>
      <c r="K1003" t="s">
        <v>74</v>
      </c>
      <c r="L1003" s="4">
        <v>48.1</v>
      </c>
      <c r="M1003" t="s">
        <v>74</v>
      </c>
      <c r="N1003" s="4">
        <v>48.1</v>
      </c>
      <c r="O1003" t="s">
        <v>74</v>
      </c>
      <c r="P1003" s="4">
        <v>0</v>
      </c>
      <c r="Q1003" t="s">
        <v>74</v>
      </c>
      <c r="R1003" s="2" t="s">
        <v>75</v>
      </c>
      <c r="S1003" s="4" t="s">
        <v>76</v>
      </c>
      <c r="T1003" t="s">
        <v>74</v>
      </c>
      <c r="U1003" s="2" t="s">
        <v>77</v>
      </c>
      <c r="V1003" s="2" t="s">
        <v>1447</v>
      </c>
      <c r="W1003" s="2" t="s">
        <v>79</v>
      </c>
      <c r="X1003" s="2" t="s">
        <v>300</v>
      </c>
      <c r="Y1003" s="2" t="s">
        <v>119</v>
      </c>
      <c r="Z1003" s="2" t="s">
        <v>81</v>
      </c>
      <c r="AA1003" s="2" t="s">
        <v>2357</v>
      </c>
      <c r="AB1003" s="2" t="s">
        <v>2358</v>
      </c>
      <c r="AC1003" s="2" t="s">
        <v>59</v>
      </c>
      <c r="AD1003" s="2" t="s">
        <v>2359</v>
      </c>
      <c r="AE1003" s="2" t="str">
        <f>+VLOOKUP(H1003,'Mapeo Ramos'!A:C,3,0)</f>
        <v>Autos Flotas</v>
      </c>
      <c r="AF1003" t="str">
        <f>+VLOOKUP(AE1003,'Mapeo Ramos'!C:D,2,0)</f>
        <v>Flotas</v>
      </c>
      <c r="AG1003" t="str">
        <f>+VLOOKUP(X1003,'Mapeo Ramos'!I:J,2,0)</f>
        <v>ALLIANZ</v>
      </c>
      <c r="AH1003">
        <f t="shared" si="15"/>
        <v>1</v>
      </c>
    </row>
    <row r="1004" spans="1:34" ht="12.75" customHeight="1">
      <c r="A1004" s="2" t="s">
        <v>4504</v>
      </c>
      <c r="B1004" s="2" t="s">
        <v>4505</v>
      </c>
      <c r="C1004" s="2" t="s">
        <v>4506</v>
      </c>
      <c r="D1004" s="2" t="s">
        <v>75</v>
      </c>
      <c r="E1004" s="3">
        <v>46023</v>
      </c>
      <c r="F1004" s="3">
        <v>46023</v>
      </c>
      <c r="G1004" s="2" t="s">
        <v>664</v>
      </c>
      <c r="H1004" s="2" t="s">
        <v>349</v>
      </c>
      <c r="I1004" s="2" t="s">
        <v>261</v>
      </c>
      <c r="J1004" s="4">
        <v>320.52</v>
      </c>
      <c r="K1004" t="s">
        <v>74</v>
      </c>
      <c r="L1004" s="4">
        <v>38.46</v>
      </c>
      <c r="M1004" t="s">
        <v>74</v>
      </c>
      <c r="N1004" s="4">
        <v>38.46</v>
      </c>
      <c r="O1004" t="s">
        <v>74</v>
      </c>
      <c r="P1004" s="4">
        <v>0</v>
      </c>
      <c r="Q1004" t="s">
        <v>74</v>
      </c>
      <c r="R1004" s="2" t="s">
        <v>75</v>
      </c>
      <c r="S1004" s="4" t="s">
        <v>76</v>
      </c>
      <c r="T1004" t="s">
        <v>74</v>
      </c>
      <c r="U1004" s="2" t="s">
        <v>77</v>
      </c>
      <c r="V1004" s="2" t="s">
        <v>1454</v>
      </c>
      <c r="W1004" s="2" t="s">
        <v>79</v>
      </c>
      <c r="X1004" s="2" t="s">
        <v>300</v>
      </c>
      <c r="Y1004" s="2" t="s">
        <v>119</v>
      </c>
      <c r="Z1004" s="2" t="s">
        <v>81</v>
      </c>
      <c r="AA1004" s="2" t="s">
        <v>216</v>
      </c>
      <c r="AB1004" s="2" t="s">
        <v>217</v>
      </c>
      <c r="AC1004" s="2" t="s">
        <v>59</v>
      </c>
      <c r="AD1004" s="2" t="s">
        <v>665</v>
      </c>
      <c r="AE1004" s="2" t="str">
        <f>+VLOOKUP(H1004,'Mapeo Ramos'!A:C,3,0)</f>
        <v>Autos Flotas</v>
      </c>
      <c r="AF1004" t="str">
        <f>+VLOOKUP(AE1004,'Mapeo Ramos'!C:D,2,0)</f>
        <v>Flotas</v>
      </c>
      <c r="AG1004" t="str">
        <f>+VLOOKUP(X1004,'Mapeo Ramos'!I:J,2,0)</f>
        <v>ALLIANZ</v>
      </c>
      <c r="AH1004">
        <f t="shared" si="15"/>
        <v>1</v>
      </c>
    </row>
    <row r="1005" spans="1:34" ht="12.75" customHeight="1">
      <c r="A1005" s="2" t="s">
        <v>4507</v>
      </c>
      <c r="B1005" s="2" t="s">
        <v>4508</v>
      </c>
      <c r="C1005" s="2" t="s">
        <v>4509</v>
      </c>
      <c r="D1005" s="2" t="s">
        <v>75</v>
      </c>
      <c r="E1005" s="3">
        <v>46023</v>
      </c>
      <c r="F1005" s="3">
        <v>46023</v>
      </c>
      <c r="G1005" s="2" t="s">
        <v>2901</v>
      </c>
      <c r="H1005" s="2" t="s">
        <v>349</v>
      </c>
      <c r="I1005" s="2" t="s">
        <v>261</v>
      </c>
      <c r="J1005" s="4">
        <v>1259.0899999999999</v>
      </c>
      <c r="K1005" t="s">
        <v>74</v>
      </c>
      <c r="L1005" s="4">
        <v>151.09</v>
      </c>
      <c r="M1005" t="s">
        <v>74</v>
      </c>
      <c r="N1005" s="4">
        <v>151.09</v>
      </c>
      <c r="O1005" t="s">
        <v>74</v>
      </c>
      <c r="P1005" s="4">
        <v>0</v>
      </c>
      <c r="Q1005" t="s">
        <v>74</v>
      </c>
      <c r="R1005" s="2" t="s">
        <v>262</v>
      </c>
      <c r="S1005" s="4">
        <v>31.48</v>
      </c>
      <c r="T1005" t="s">
        <v>74</v>
      </c>
      <c r="U1005" s="2" t="s">
        <v>77</v>
      </c>
      <c r="V1005" s="2" t="s">
        <v>1447</v>
      </c>
      <c r="W1005" s="2" t="s">
        <v>79</v>
      </c>
      <c r="X1005" s="2" t="s">
        <v>300</v>
      </c>
      <c r="Y1005" s="2" t="s">
        <v>119</v>
      </c>
      <c r="Z1005" s="2" t="s">
        <v>81</v>
      </c>
      <c r="AA1005" s="2" t="s">
        <v>507</v>
      </c>
      <c r="AB1005" s="2" t="s">
        <v>508</v>
      </c>
      <c r="AC1005" s="2" t="s">
        <v>59</v>
      </c>
      <c r="AD1005" s="2" t="s">
        <v>2902</v>
      </c>
      <c r="AE1005" s="2" t="str">
        <f>+VLOOKUP(H1005,'Mapeo Ramos'!A:C,3,0)</f>
        <v>Autos Flotas</v>
      </c>
      <c r="AF1005" t="str">
        <f>+VLOOKUP(AE1005,'Mapeo Ramos'!C:D,2,0)</f>
        <v>Flotas</v>
      </c>
      <c r="AG1005" t="str">
        <f>+VLOOKUP(X1005,'Mapeo Ramos'!I:J,2,0)</f>
        <v>ALLIANZ</v>
      </c>
      <c r="AH1005">
        <f t="shared" si="15"/>
        <v>1</v>
      </c>
    </row>
    <row r="1006" spans="1:34" ht="12.75" customHeight="1">
      <c r="A1006" s="2" t="s">
        <v>4510</v>
      </c>
      <c r="B1006" s="2" t="s">
        <v>4511</v>
      </c>
      <c r="C1006" s="2" t="s">
        <v>4512</v>
      </c>
      <c r="D1006" s="2" t="s">
        <v>75</v>
      </c>
      <c r="E1006" s="3">
        <v>46023</v>
      </c>
      <c r="F1006" s="3">
        <v>46023</v>
      </c>
      <c r="G1006" s="2" t="s">
        <v>2451</v>
      </c>
      <c r="H1006" s="2" t="s">
        <v>349</v>
      </c>
      <c r="I1006" s="2" t="s">
        <v>261</v>
      </c>
      <c r="J1006" s="4">
        <v>1259.0899999999999</v>
      </c>
      <c r="K1006" t="s">
        <v>74</v>
      </c>
      <c r="L1006" s="4">
        <v>151.09</v>
      </c>
      <c r="M1006" t="s">
        <v>74</v>
      </c>
      <c r="N1006" s="4">
        <v>151.09</v>
      </c>
      <c r="O1006" t="s">
        <v>74</v>
      </c>
      <c r="P1006" s="4">
        <v>0</v>
      </c>
      <c r="Q1006" t="s">
        <v>74</v>
      </c>
      <c r="R1006" s="2" t="s">
        <v>75</v>
      </c>
      <c r="S1006" s="4" t="s">
        <v>76</v>
      </c>
      <c r="T1006" t="s">
        <v>74</v>
      </c>
      <c r="U1006" s="2" t="s">
        <v>77</v>
      </c>
      <c r="V1006" s="2" t="s">
        <v>1454</v>
      </c>
      <c r="W1006" s="2" t="s">
        <v>79</v>
      </c>
      <c r="X1006" s="2" t="s">
        <v>300</v>
      </c>
      <c r="Y1006" s="2" t="s">
        <v>119</v>
      </c>
      <c r="Z1006" s="2" t="s">
        <v>81</v>
      </c>
      <c r="AA1006" s="2" t="s">
        <v>1130</v>
      </c>
      <c r="AB1006" s="2" t="s">
        <v>1131</v>
      </c>
      <c r="AC1006" s="2" t="s">
        <v>168</v>
      </c>
      <c r="AD1006" s="2" t="s">
        <v>2452</v>
      </c>
      <c r="AE1006" s="2" t="str">
        <f>+VLOOKUP(H1006,'Mapeo Ramos'!A:C,3,0)</f>
        <v>Autos Flotas</v>
      </c>
      <c r="AF1006" t="str">
        <f>+VLOOKUP(AE1006,'Mapeo Ramos'!C:D,2,0)</f>
        <v>Flotas</v>
      </c>
      <c r="AG1006" t="str">
        <f>+VLOOKUP(X1006,'Mapeo Ramos'!I:J,2,0)</f>
        <v>ALLIANZ</v>
      </c>
      <c r="AH1006">
        <f t="shared" si="15"/>
        <v>1</v>
      </c>
    </row>
    <row r="1007" spans="1:34" ht="12.75" customHeight="1">
      <c r="A1007" s="2" t="s">
        <v>4513</v>
      </c>
      <c r="B1007" s="2" t="s">
        <v>4514</v>
      </c>
      <c r="C1007" s="2" t="s">
        <v>4515</v>
      </c>
      <c r="D1007" s="2" t="s">
        <v>75</v>
      </c>
      <c r="E1007" s="3">
        <v>46023</v>
      </c>
      <c r="F1007" s="3">
        <v>46023</v>
      </c>
      <c r="G1007" s="2" t="s">
        <v>2901</v>
      </c>
      <c r="H1007" s="2" t="s">
        <v>349</v>
      </c>
      <c r="I1007" s="2" t="s">
        <v>261</v>
      </c>
      <c r="J1007" s="4">
        <v>400.86</v>
      </c>
      <c r="K1007" t="s">
        <v>74</v>
      </c>
      <c r="L1007" s="4">
        <v>48.1</v>
      </c>
      <c r="M1007" t="s">
        <v>74</v>
      </c>
      <c r="N1007" s="4">
        <v>48.1</v>
      </c>
      <c r="O1007" t="s">
        <v>74</v>
      </c>
      <c r="P1007" s="4">
        <v>0</v>
      </c>
      <c r="Q1007" t="s">
        <v>74</v>
      </c>
      <c r="R1007" s="2" t="s">
        <v>262</v>
      </c>
      <c r="S1007" s="4">
        <v>10.02</v>
      </c>
      <c r="T1007" t="s">
        <v>74</v>
      </c>
      <c r="U1007" s="2" t="s">
        <v>77</v>
      </c>
      <c r="V1007" s="2" t="s">
        <v>1447</v>
      </c>
      <c r="W1007" s="2" t="s">
        <v>79</v>
      </c>
      <c r="X1007" s="2" t="s">
        <v>300</v>
      </c>
      <c r="Y1007" s="2" t="s">
        <v>119</v>
      </c>
      <c r="Z1007" s="2" t="s">
        <v>81</v>
      </c>
      <c r="AA1007" s="2" t="s">
        <v>507</v>
      </c>
      <c r="AB1007" s="2" t="s">
        <v>508</v>
      </c>
      <c r="AC1007" s="2" t="s">
        <v>59</v>
      </c>
      <c r="AD1007" s="2" t="s">
        <v>2902</v>
      </c>
      <c r="AE1007" s="2" t="str">
        <f>+VLOOKUP(H1007,'Mapeo Ramos'!A:C,3,0)</f>
        <v>Autos Flotas</v>
      </c>
      <c r="AF1007" t="str">
        <f>+VLOOKUP(AE1007,'Mapeo Ramos'!C:D,2,0)</f>
        <v>Flotas</v>
      </c>
      <c r="AG1007" t="str">
        <f>+VLOOKUP(X1007,'Mapeo Ramos'!I:J,2,0)</f>
        <v>ALLIANZ</v>
      </c>
      <c r="AH1007">
        <f t="shared" si="15"/>
        <v>1</v>
      </c>
    </row>
    <row r="1008" spans="1:34" ht="12.75" customHeight="1">
      <c r="A1008" s="2" t="s">
        <v>4516</v>
      </c>
      <c r="B1008" s="2" t="s">
        <v>4517</v>
      </c>
      <c r="C1008" s="2" t="s">
        <v>4518</v>
      </c>
      <c r="D1008" s="2" t="s">
        <v>75</v>
      </c>
      <c r="E1008" s="3">
        <v>46023</v>
      </c>
      <c r="F1008" s="3">
        <v>46023</v>
      </c>
      <c r="G1008" s="2" t="s">
        <v>381</v>
      </c>
      <c r="H1008" s="2" t="s">
        <v>349</v>
      </c>
      <c r="I1008" s="2" t="s">
        <v>261</v>
      </c>
      <c r="J1008" s="4">
        <v>400.86</v>
      </c>
      <c r="K1008" t="s">
        <v>74</v>
      </c>
      <c r="L1008" s="4">
        <v>48.1</v>
      </c>
      <c r="M1008" t="s">
        <v>74</v>
      </c>
      <c r="N1008" s="4">
        <v>48.1</v>
      </c>
      <c r="O1008" t="s">
        <v>74</v>
      </c>
      <c r="P1008" s="4">
        <v>0</v>
      </c>
      <c r="Q1008" t="s">
        <v>74</v>
      </c>
      <c r="R1008" s="2" t="s">
        <v>75</v>
      </c>
      <c r="S1008" s="4" t="s">
        <v>76</v>
      </c>
      <c r="T1008" t="s">
        <v>74</v>
      </c>
      <c r="U1008" s="2" t="s">
        <v>77</v>
      </c>
      <c r="V1008" s="2" t="s">
        <v>1454</v>
      </c>
      <c r="W1008" s="2" t="s">
        <v>79</v>
      </c>
      <c r="X1008" s="2" t="s">
        <v>300</v>
      </c>
      <c r="Y1008" s="2" t="s">
        <v>119</v>
      </c>
      <c r="Z1008" s="2" t="s">
        <v>81</v>
      </c>
      <c r="AA1008" s="2" t="s">
        <v>350</v>
      </c>
      <c r="AB1008" s="2" t="s">
        <v>351</v>
      </c>
      <c r="AC1008" s="2" t="s">
        <v>59</v>
      </c>
      <c r="AD1008" s="2" t="s">
        <v>382</v>
      </c>
      <c r="AE1008" s="2" t="str">
        <f>+VLOOKUP(H1008,'Mapeo Ramos'!A:C,3,0)</f>
        <v>Autos Flotas</v>
      </c>
      <c r="AF1008" t="str">
        <f>+VLOOKUP(AE1008,'Mapeo Ramos'!C:D,2,0)</f>
        <v>Flotas</v>
      </c>
      <c r="AG1008" t="str">
        <f>+VLOOKUP(X1008,'Mapeo Ramos'!I:J,2,0)</f>
        <v>ALLIANZ</v>
      </c>
      <c r="AH1008">
        <f t="shared" si="15"/>
        <v>1</v>
      </c>
    </row>
    <row r="1009" spans="1:34" ht="12.75" customHeight="1">
      <c r="A1009" s="2" t="s">
        <v>4519</v>
      </c>
      <c r="B1009" s="2" t="s">
        <v>4520</v>
      </c>
      <c r="C1009" s="2" t="s">
        <v>4521</v>
      </c>
      <c r="D1009" s="2" t="s">
        <v>75</v>
      </c>
      <c r="E1009" s="3">
        <v>46023</v>
      </c>
      <c r="F1009" s="3">
        <v>46023</v>
      </c>
      <c r="G1009" s="2" t="s">
        <v>2413</v>
      </c>
      <c r="H1009" s="2" t="s">
        <v>349</v>
      </c>
      <c r="I1009" s="2" t="s">
        <v>261</v>
      </c>
      <c r="J1009" s="4">
        <v>400.86</v>
      </c>
      <c r="K1009" t="s">
        <v>74</v>
      </c>
      <c r="L1009" s="4">
        <v>48.1</v>
      </c>
      <c r="M1009" t="s">
        <v>74</v>
      </c>
      <c r="N1009" s="4">
        <v>48.1</v>
      </c>
      <c r="O1009" t="s">
        <v>74</v>
      </c>
      <c r="P1009" s="4">
        <v>0</v>
      </c>
      <c r="Q1009" t="s">
        <v>74</v>
      </c>
      <c r="R1009" s="2" t="s">
        <v>75</v>
      </c>
      <c r="S1009" s="4" t="s">
        <v>76</v>
      </c>
      <c r="T1009" t="s">
        <v>74</v>
      </c>
      <c r="U1009" s="2" t="s">
        <v>77</v>
      </c>
      <c r="V1009" s="2" t="s">
        <v>1447</v>
      </c>
      <c r="W1009" s="2" t="s">
        <v>79</v>
      </c>
      <c r="X1009" s="2" t="s">
        <v>300</v>
      </c>
      <c r="Y1009" s="2" t="s">
        <v>119</v>
      </c>
      <c r="Z1009" s="2" t="s">
        <v>81</v>
      </c>
      <c r="AA1009" s="2" t="s">
        <v>82</v>
      </c>
      <c r="AB1009" s="2" t="s">
        <v>83</v>
      </c>
      <c r="AC1009" s="2" t="s">
        <v>168</v>
      </c>
      <c r="AD1009" s="2" t="s">
        <v>2414</v>
      </c>
      <c r="AE1009" s="2" t="str">
        <f>+VLOOKUP(H1009,'Mapeo Ramos'!A:C,3,0)</f>
        <v>Autos Flotas</v>
      </c>
      <c r="AF1009" t="str">
        <f>+VLOOKUP(AE1009,'Mapeo Ramos'!C:D,2,0)</f>
        <v>Flotas</v>
      </c>
      <c r="AG1009" t="str">
        <f>+VLOOKUP(X1009,'Mapeo Ramos'!I:J,2,0)</f>
        <v>ALLIANZ</v>
      </c>
      <c r="AH1009">
        <f t="shared" si="15"/>
        <v>1</v>
      </c>
    </row>
    <row r="1010" spans="1:34" ht="12.75" customHeight="1">
      <c r="A1010" s="2" t="s">
        <v>4522</v>
      </c>
      <c r="B1010" s="2" t="s">
        <v>4523</v>
      </c>
      <c r="C1010" s="2" t="s">
        <v>4524</v>
      </c>
      <c r="D1010" s="2" t="s">
        <v>75</v>
      </c>
      <c r="E1010" s="3">
        <v>46023</v>
      </c>
      <c r="F1010" s="3">
        <v>46023</v>
      </c>
      <c r="G1010" s="2" t="s">
        <v>4525</v>
      </c>
      <c r="H1010" s="2" t="s">
        <v>349</v>
      </c>
      <c r="I1010" s="2" t="s">
        <v>261</v>
      </c>
      <c r="J1010" s="4">
        <v>1259.0899999999999</v>
      </c>
      <c r="K1010" t="s">
        <v>74</v>
      </c>
      <c r="L1010" s="4">
        <v>151.09</v>
      </c>
      <c r="M1010" t="s">
        <v>74</v>
      </c>
      <c r="N1010" s="4">
        <v>151.09</v>
      </c>
      <c r="O1010" t="s">
        <v>74</v>
      </c>
      <c r="P1010" s="4">
        <v>0</v>
      </c>
      <c r="Q1010" t="s">
        <v>74</v>
      </c>
      <c r="R1010" s="2" t="s">
        <v>75</v>
      </c>
      <c r="S1010" s="4" t="s">
        <v>76</v>
      </c>
      <c r="T1010" t="s">
        <v>74</v>
      </c>
      <c r="U1010" s="2" t="s">
        <v>77</v>
      </c>
      <c r="V1010" s="2" t="s">
        <v>1454</v>
      </c>
      <c r="W1010" s="2" t="s">
        <v>79</v>
      </c>
      <c r="X1010" s="2" t="s">
        <v>300</v>
      </c>
      <c r="Y1010" s="2" t="s">
        <v>119</v>
      </c>
      <c r="Z1010" s="2" t="s">
        <v>81</v>
      </c>
      <c r="AA1010" s="2" t="s">
        <v>4272</v>
      </c>
      <c r="AB1010" s="2" t="s">
        <v>4273</v>
      </c>
      <c r="AC1010" s="2" t="s">
        <v>59</v>
      </c>
      <c r="AD1010" s="2" t="s">
        <v>4526</v>
      </c>
      <c r="AE1010" s="2" t="str">
        <f>+VLOOKUP(H1010,'Mapeo Ramos'!A:C,3,0)</f>
        <v>Autos Flotas</v>
      </c>
      <c r="AF1010" t="str">
        <f>+VLOOKUP(AE1010,'Mapeo Ramos'!C:D,2,0)</f>
        <v>Flotas</v>
      </c>
      <c r="AG1010" t="str">
        <f>+VLOOKUP(X1010,'Mapeo Ramos'!I:J,2,0)</f>
        <v>ALLIANZ</v>
      </c>
      <c r="AH1010">
        <f t="shared" si="15"/>
        <v>1</v>
      </c>
    </row>
    <row r="1011" spans="1:34" ht="12.75" customHeight="1">
      <c r="A1011" s="2" t="s">
        <v>4527</v>
      </c>
      <c r="B1011" s="2" t="s">
        <v>4528</v>
      </c>
      <c r="C1011" s="2" t="s">
        <v>4529</v>
      </c>
      <c r="D1011" s="2" t="s">
        <v>75</v>
      </c>
      <c r="E1011" s="3">
        <v>46023</v>
      </c>
      <c r="F1011" s="3">
        <v>46023</v>
      </c>
      <c r="G1011" s="2" t="s">
        <v>2356</v>
      </c>
      <c r="H1011" s="2" t="s">
        <v>349</v>
      </c>
      <c r="I1011" s="2" t="s">
        <v>261</v>
      </c>
      <c r="J1011" s="4">
        <v>400.86</v>
      </c>
      <c r="K1011" t="s">
        <v>74</v>
      </c>
      <c r="L1011" s="4">
        <v>48.1</v>
      </c>
      <c r="M1011" t="s">
        <v>74</v>
      </c>
      <c r="N1011" s="4">
        <v>48.1</v>
      </c>
      <c r="O1011" t="s">
        <v>74</v>
      </c>
      <c r="P1011" s="4">
        <v>0</v>
      </c>
      <c r="Q1011" t="s">
        <v>74</v>
      </c>
      <c r="R1011" s="2" t="s">
        <v>75</v>
      </c>
      <c r="S1011" s="4" t="s">
        <v>76</v>
      </c>
      <c r="T1011" t="s">
        <v>74</v>
      </c>
      <c r="U1011" s="2" t="s">
        <v>77</v>
      </c>
      <c r="V1011" s="2" t="s">
        <v>1447</v>
      </c>
      <c r="W1011" s="2" t="s">
        <v>79</v>
      </c>
      <c r="X1011" s="2" t="s">
        <v>300</v>
      </c>
      <c r="Y1011" s="2" t="s">
        <v>119</v>
      </c>
      <c r="Z1011" s="2" t="s">
        <v>81</v>
      </c>
      <c r="AA1011" s="2" t="s">
        <v>2357</v>
      </c>
      <c r="AB1011" s="2" t="s">
        <v>2358</v>
      </c>
      <c r="AC1011" s="2" t="s">
        <v>59</v>
      </c>
      <c r="AD1011" s="2" t="s">
        <v>2359</v>
      </c>
      <c r="AE1011" s="2" t="str">
        <f>+VLOOKUP(H1011,'Mapeo Ramos'!A:C,3,0)</f>
        <v>Autos Flotas</v>
      </c>
      <c r="AF1011" t="str">
        <f>+VLOOKUP(AE1011,'Mapeo Ramos'!C:D,2,0)</f>
        <v>Flotas</v>
      </c>
      <c r="AG1011" t="str">
        <f>+VLOOKUP(X1011,'Mapeo Ramos'!I:J,2,0)</f>
        <v>ALLIANZ</v>
      </c>
      <c r="AH1011">
        <f t="shared" si="15"/>
        <v>1</v>
      </c>
    </row>
    <row r="1012" spans="1:34" ht="12.75" customHeight="1">
      <c r="A1012" s="2" t="s">
        <v>4530</v>
      </c>
      <c r="B1012" s="2" t="s">
        <v>4531</v>
      </c>
      <c r="C1012" s="2" t="s">
        <v>4532</v>
      </c>
      <c r="D1012" s="2" t="s">
        <v>75</v>
      </c>
      <c r="E1012" s="3">
        <v>46023</v>
      </c>
      <c r="F1012" s="3">
        <v>46023</v>
      </c>
      <c r="G1012" s="2" t="s">
        <v>381</v>
      </c>
      <c r="H1012" s="2" t="s">
        <v>349</v>
      </c>
      <c r="I1012" s="2" t="s">
        <v>261</v>
      </c>
      <c r="J1012" s="4">
        <v>400.86</v>
      </c>
      <c r="K1012" t="s">
        <v>74</v>
      </c>
      <c r="L1012" s="4">
        <v>48.1</v>
      </c>
      <c r="M1012" t="s">
        <v>74</v>
      </c>
      <c r="N1012" s="4">
        <v>48.1</v>
      </c>
      <c r="O1012" t="s">
        <v>74</v>
      </c>
      <c r="P1012" s="4">
        <v>0</v>
      </c>
      <c r="Q1012" t="s">
        <v>74</v>
      </c>
      <c r="R1012" s="2" t="s">
        <v>75</v>
      </c>
      <c r="S1012" s="4" t="s">
        <v>76</v>
      </c>
      <c r="T1012" t="s">
        <v>74</v>
      </c>
      <c r="U1012" s="2" t="s">
        <v>77</v>
      </c>
      <c r="V1012" s="2" t="s">
        <v>1454</v>
      </c>
      <c r="W1012" s="2" t="s">
        <v>79</v>
      </c>
      <c r="X1012" s="2" t="s">
        <v>300</v>
      </c>
      <c r="Y1012" s="2" t="s">
        <v>119</v>
      </c>
      <c r="Z1012" s="2" t="s">
        <v>81</v>
      </c>
      <c r="AA1012" s="2" t="s">
        <v>350</v>
      </c>
      <c r="AB1012" s="2" t="s">
        <v>351</v>
      </c>
      <c r="AC1012" s="2" t="s">
        <v>59</v>
      </c>
      <c r="AD1012" s="2" t="s">
        <v>382</v>
      </c>
      <c r="AE1012" s="2" t="str">
        <f>+VLOOKUP(H1012,'Mapeo Ramos'!A:C,3,0)</f>
        <v>Autos Flotas</v>
      </c>
      <c r="AF1012" t="str">
        <f>+VLOOKUP(AE1012,'Mapeo Ramos'!C:D,2,0)</f>
        <v>Flotas</v>
      </c>
      <c r="AG1012" t="str">
        <f>+VLOOKUP(X1012,'Mapeo Ramos'!I:J,2,0)</f>
        <v>ALLIANZ</v>
      </c>
      <c r="AH1012">
        <f t="shared" si="15"/>
        <v>1</v>
      </c>
    </row>
    <row r="1013" spans="1:34" ht="12.75" customHeight="1">
      <c r="A1013" s="2" t="s">
        <v>4533</v>
      </c>
      <c r="B1013" s="2" t="s">
        <v>4534</v>
      </c>
      <c r="C1013" s="2" t="s">
        <v>4535</v>
      </c>
      <c r="D1013" s="2" t="s">
        <v>75</v>
      </c>
      <c r="E1013" s="3">
        <v>46023</v>
      </c>
      <c r="F1013" s="3">
        <v>46023</v>
      </c>
      <c r="G1013" s="2" t="s">
        <v>2438</v>
      </c>
      <c r="H1013" s="2" t="s">
        <v>349</v>
      </c>
      <c r="I1013" s="2" t="s">
        <v>261</v>
      </c>
      <c r="J1013" s="4">
        <v>1259.0899999999999</v>
      </c>
      <c r="K1013" t="s">
        <v>74</v>
      </c>
      <c r="L1013" s="4">
        <v>151.09</v>
      </c>
      <c r="M1013" t="s">
        <v>74</v>
      </c>
      <c r="N1013" s="4">
        <v>151.09</v>
      </c>
      <c r="O1013" t="s">
        <v>74</v>
      </c>
      <c r="P1013" s="4">
        <v>0</v>
      </c>
      <c r="Q1013" t="s">
        <v>74</v>
      </c>
      <c r="R1013" s="2" t="s">
        <v>75</v>
      </c>
      <c r="S1013" s="4" t="s">
        <v>76</v>
      </c>
      <c r="T1013" t="s">
        <v>74</v>
      </c>
      <c r="U1013" s="2" t="s">
        <v>77</v>
      </c>
      <c r="V1013" s="2" t="s">
        <v>1447</v>
      </c>
      <c r="W1013" s="2" t="s">
        <v>79</v>
      </c>
      <c r="X1013" s="2" t="s">
        <v>300</v>
      </c>
      <c r="Y1013" s="2" t="s">
        <v>119</v>
      </c>
      <c r="Z1013" s="2" t="s">
        <v>81</v>
      </c>
      <c r="AA1013" s="2" t="s">
        <v>2439</v>
      </c>
      <c r="AB1013" s="2" t="s">
        <v>2440</v>
      </c>
      <c r="AC1013" s="2" t="s">
        <v>168</v>
      </c>
      <c r="AD1013" s="2" t="s">
        <v>2441</v>
      </c>
      <c r="AE1013" s="2" t="str">
        <f>+VLOOKUP(H1013,'Mapeo Ramos'!A:C,3,0)</f>
        <v>Autos Flotas</v>
      </c>
      <c r="AF1013" t="str">
        <f>+VLOOKUP(AE1013,'Mapeo Ramos'!C:D,2,0)</f>
        <v>Flotas</v>
      </c>
      <c r="AG1013" t="str">
        <f>+VLOOKUP(X1013,'Mapeo Ramos'!I:J,2,0)</f>
        <v>ALLIANZ</v>
      </c>
      <c r="AH1013">
        <f t="shared" si="15"/>
        <v>1</v>
      </c>
    </row>
    <row r="1014" spans="1:34" ht="12.75" customHeight="1">
      <c r="A1014" s="2" t="s">
        <v>4536</v>
      </c>
      <c r="B1014" s="2" t="s">
        <v>4537</v>
      </c>
      <c r="C1014" s="2" t="s">
        <v>4538</v>
      </c>
      <c r="D1014" s="2" t="s">
        <v>75</v>
      </c>
      <c r="E1014" s="3">
        <v>46023</v>
      </c>
      <c r="F1014" s="3">
        <v>46023</v>
      </c>
      <c r="G1014" s="2" t="s">
        <v>4539</v>
      </c>
      <c r="H1014" s="2" t="s">
        <v>349</v>
      </c>
      <c r="I1014" s="2" t="s">
        <v>261</v>
      </c>
      <c r="J1014" s="4">
        <v>1259.0899999999999</v>
      </c>
      <c r="K1014" t="s">
        <v>74</v>
      </c>
      <c r="L1014" s="4">
        <v>151.09</v>
      </c>
      <c r="M1014" t="s">
        <v>74</v>
      </c>
      <c r="N1014" s="4">
        <v>151.09</v>
      </c>
      <c r="O1014" t="s">
        <v>74</v>
      </c>
      <c r="P1014" s="4">
        <v>0</v>
      </c>
      <c r="Q1014" t="s">
        <v>74</v>
      </c>
      <c r="R1014" s="2" t="s">
        <v>75</v>
      </c>
      <c r="S1014" s="4" t="s">
        <v>76</v>
      </c>
      <c r="T1014" t="s">
        <v>74</v>
      </c>
      <c r="U1014" s="2" t="s">
        <v>77</v>
      </c>
      <c r="V1014" s="2" t="s">
        <v>1447</v>
      </c>
      <c r="W1014" s="2" t="s">
        <v>79</v>
      </c>
      <c r="X1014" s="2" t="s">
        <v>300</v>
      </c>
      <c r="Y1014" s="2" t="s">
        <v>119</v>
      </c>
      <c r="Z1014" s="2" t="s">
        <v>81</v>
      </c>
      <c r="AA1014" s="2" t="s">
        <v>328</v>
      </c>
      <c r="AB1014" s="2" t="s">
        <v>83</v>
      </c>
      <c r="AC1014" s="2" t="s">
        <v>59</v>
      </c>
      <c r="AD1014" s="2" t="s">
        <v>4540</v>
      </c>
      <c r="AE1014" s="2" t="str">
        <f>+VLOOKUP(H1014,'Mapeo Ramos'!A:C,3,0)</f>
        <v>Autos Flotas</v>
      </c>
      <c r="AF1014" t="str">
        <f>+VLOOKUP(AE1014,'Mapeo Ramos'!C:D,2,0)</f>
        <v>Flotas</v>
      </c>
      <c r="AG1014" t="str">
        <f>+VLOOKUP(X1014,'Mapeo Ramos'!I:J,2,0)</f>
        <v>ALLIANZ</v>
      </c>
      <c r="AH1014">
        <f t="shared" si="15"/>
        <v>1</v>
      </c>
    </row>
    <row r="1015" spans="1:34" ht="12.75" customHeight="1">
      <c r="A1015" s="2" t="s">
        <v>4541</v>
      </c>
      <c r="B1015" s="2" t="s">
        <v>4542</v>
      </c>
      <c r="C1015" s="2" t="s">
        <v>4543</v>
      </c>
      <c r="D1015" s="2" t="s">
        <v>75</v>
      </c>
      <c r="E1015" s="3">
        <v>46023</v>
      </c>
      <c r="F1015" s="3">
        <v>46023</v>
      </c>
      <c r="G1015" s="2" t="s">
        <v>381</v>
      </c>
      <c r="H1015" s="2" t="s">
        <v>349</v>
      </c>
      <c r="I1015" s="2" t="s">
        <v>261</v>
      </c>
      <c r="J1015" s="4">
        <v>400.86</v>
      </c>
      <c r="K1015" t="s">
        <v>74</v>
      </c>
      <c r="L1015" s="4">
        <v>48.1</v>
      </c>
      <c r="M1015" t="s">
        <v>74</v>
      </c>
      <c r="N1015" s="4">
        <v>48.1</v>
      </c>
      <c r="O1015" t="s">
        <v>74</v>
      </c>
      <c r="P1015" s="4">
        <v>0</v>
      </c>
      <c r="Q1015" t="s">
        <v>74</v>
      </c>
      <c r="R1015" s="2" t="s">
        <v>75</v>
      </c>
      <c r="S1015" s="4" t="s">
        <v>76</v>
      </c>
      <c r="T1015" t="s">
        <v>74</v>
      </c>
      <c r="U1015" s="2" t="s">
        <v>77</v>
      </c>
      <c r="V1015" s="2" t="s">
        <v>1454</v>
      </c>
      <c r="W1015" s="2" t="s">
        <v>79</v>
      </c>
      <c r="X1015" s="2" t="s">
        <v>300</v>
      </c>
      <c r="Y1015" s="2" t="s">
        <v>119</v>
      </c>
      <c r="Z1015" s="2" t="s">
        <v>81</v>
      </c>
      <c r="AA1015" s="2" t="s">
        <v>350</v>
      </c>
      <c r="AB1015" s="2" t="s">
        <v>351</v>
      </c>
      <c r="AC1015" s="2" t="s">
        <v>59</v>
      </c>
      <c r="AD1015" s="2" t="s">
        <v>382</v>
      </c>
      <c r="AE1015" s="2" t="str">
        <f>+VLOOKUP(H1015,'Mapeo Ramos'!A:C,3,0)</f>
        <v>Autos Flotas</v>
      </c>
      <c r="AF1015" t="str">
        <f>+VLOOKUP(AE1015,'Mapeo Ramos'!C:D,2,0)</f>
        <v>Flotas</v>
      </c>
      <c r="AG1015" t="str">
        <f>+VLOOKUP(X1015,'Mapeo Ramos'!I:J,2,0)</f>
        <v>ALLIANZ</v>
      </c>
      <c r="AH1015">
        <f t="shared" si="15"/>
        <v>1</v>
      </c>
    </row>
    <row r="1016" spans="1:34" ht="12.75" customHeight="1">
      <c r="A1016" s="2" t="s">
        <v>4544</v>
      </c>
      <c r="B1016" s="2" t="s">
        <v>4545</v>
      </c>
      <c r="C1016" s="2" t="s">
        <v>4546</v>
      </c>
      <c r="D1016" s="2" t="s">
        <v>75</v>
      </c>
      <c r="E1016" s="3">
        <v>46023</v>
      </c>
      <c r="F1016" s="3">
        <v>46023</v>
      </c>
      <c r="G1016" s="2" t="s">
        <v>3381</v>
      </c>
      <c r="H1016" s="2" t="s">
        <v>349</v>
      </c>
      <c r="I1016" s="2" t="s">
        <v>261</v>
      </c>
      <c r="J1016" s="4">
        <v>400.86</v>
      </c>
      <c r="K1016" t="s">
        <v>74</v>
      </c>
      <c r="L1016" s="4">
        <v>48.1</v>
      </c>
      <c r="M1016" t="s">
        <v>74</v>
      </c>
      <c r="N1016" s="4">
        <v>48.1</v>
      </c>
      <c r="O1016" t="s">
        <v>74</v>
      </c>
      <c r="P1016" s="4">
        <v>0</v>
      </c>
      <c r="Q1016" t="s">
        <v>74</v>
      </c>
      <c r="R1016" s="2" t="s">
        <v>75</v>
      </c>
      <c r="S1016" s="4" t="s">
        <v>76</v>
      </c>
      <c r="T1016" t="s">
        <v>74</v>
      </c>
      <c r="U1016" s="2" t="s">
        <v>77</v>
      </c>
      <c r="V1016" s="2" t="s">
        <v>1447</v>
      </c>
      <c r="W1016" s="2" t="s">
        <v>79</v>
      </c>
      <c r="X1016" s="2" t="s">
        <v>300</v>
      </c>
      <c r="Y1016" s="2" t="s">
        <v>119</v>
      </c>
      <c r="Z1016" s="2" t="s">
        <v>81</v>
      </c>
      <c r="AA1016" s="2" t="s">
        <v>1223</v>
      </c>
      <c r="AB1016" s="2" t="s">
        <v>1224</v>
      </c>
      <c r="AC1016" s="2" t="s">
        <v>59</v>
      </c>
      <c r="AD1016" s="2" t="s">
        <v>3382</v>
      </c>
      <c r="AE1016" s="2" t="str">
        <f>+VLOOKUP(H1016,'Mapeo Ramos'!A:C,3,0)</f>
        <v>Autos Flotas</v>
      </c>
      <c r="AF1016" t="str">
        <f>+VLOOKUP(AE1016,'Mapeo Ramos'!C:D,2,0)</f>
        <v>Flotas</v>
      </c>
      <c r="AG1016" t="str">
        <f>+VLOOKUP(X1016,'Mapeo Ramos'!I:J,2,0)</f>
        <v>ALLIANZ</v>
      </c>
      <c r="AH1016">
        <f t="shared" si="15"/>
        <v>1</v>
      </c>
    </row>
    <row r="1017" spans="1:34" ht="12.75" customHeight="1">
      <c r="A1017" s="2" t="s">
        <v>4547</v>
      </c>
      <c r="B1017" s="2" t="s">
        <v>4548</v>
      </c>
      <c r="C1017" s="2" t="s">
        <v>4549</v>
      </c>
      <c r="D1017" s="2" t="s">
        <v>75</v>
      </c>
      <c r="E1017" s="3">
        <v>46023</v>
      </c>
      <c r="F1017" s="3">
        <v>46023</v>
      </c>
      <c r="G1017" s="2" t="s">
        <v>664</v>
      </c>
      <c r="H1017" s="2" t="s">
        <v>349</v>
      </c>
      <c r="I1017" s="2" t="s">
        <v>261</v>
      </c>
      <c r="J1017" s="4">
        <v>712.49</v>
      </c>
      <c r="K1017" t="s">
        <v>74</v>
      </c>
      <c r="L1017" s="4">
        <v>85.5</v>
      </c>
      <c r="M1017" t="s">
        <v>74</v>
      </c>
      <c r="N1017" s="4">
        <v>85.5</v>
      </c>
      <c r="O1017" t="s">
        <v>74</v>
      </c>
      <c r="P1017" s="4">
        <v>0</v>
      </c>
      <c r="Q1017" t="s">
        <v>74</v>
      </c>
      <c r="R1017" s="2" t="s">
        <v>75</v>
      </c>
      <c r="S1017" s="4" t="s">
        <v>76</v>
      </c>
      <c r="T1017" t="s">
        <v>74</v>
      </c>
      <c r="U1017" s="2" t="s">
        <v>77</v>
      </c>
      <c r="V1017" s="2" t="s">
        <v>1575</v>
      </c>
      <c r="W1017" s="2" t="s">
        <v>79</v>
      </c>
      <c r="X1017" s="2" t="s">
        <v>300</v>
      </c>
      <c r="Y1017" s="2" t="s">
        <v>119</v>
      </c>
      <c r="Z1017" s="2" t="s">
        <v>81</v>
      </c>
      <c r="AA1017" s="2" t="s">
        <v>216</v>
      </c>
      <c r="AB1017" s="2" t="s">
        <v>217</v>
      </c>
      <c r="AC1017" s="2" t="s">
        <v>59</v>
      </c>
      <c r="AD1017" s="2" t="s">
        <v>665</v>
      </c>
      <c r="AE1017" s="2" t="str">
        <f>+VLOOKUP(H1017,'Mapeo Ramos'!A:C,3,0)</f>
        <v>Autos Flotas</v>
      </c>
      <c r="AF1017" t="str">
        <f>+VLOOKUP(AE1017,'Mapeo Ramos'!C:D,2,0)</f>
        <v>Flotas</v>
      </c>
      <c r="AG1017" t="str">
        <f>+VLOOKUP(X1017,'Mapeo Ramos'!I:J,2,0)</f>
        <v>ALLIANZ</v>
      </c>
      <c r="AH1017">
        <f t="shared" si="15"/>
        <v>1</v>
      </c>
    </row>
    <row r="1018" spans="1:34" ht="12.75" customHeight="1">
      <c r="A1018" s="2" t="s">
        <v>4550</v>
      </c>
      <c r="B1018" s="2" t="s">
        <v>4551</v>
      </c>
      <c r="C1018" s="2" t="s">
        <v>4552</v>
      </c>
      <c r="D1018" s="2" t="s">
        <v>75</v>
      </c>
      <c r="E1018" s="3">
        <v>46023</v>
      </c>
      <c r="F1018" s="3">
        <v>46023</v>
      </c>
      <c r="G1018" s="2" t="s">
        <v>3381</v>
      </c>
      <c r="H1018" s="2" t="s">
        <v>349</v>
      </c>
      <c r="I1018" s="2" t="s">
        <v>261</v>
      </c>
      <c r="J1018" s="4">
        <v>400.86</v>
      </c>
      <c r="K1018" t="s">
        <v>74</v>
      </c>
      <c r="L1018" s="4">
        <v>48.1</v>
      </c>
      <c r="M1018" t="s">
        <v>74</v>
      </c>
      <c r="N1018" s="4">
        <v>48.1</v>
      </c>
      <c r="O1018" t="s">
        <v>74</v>
      </c>
      <c r="P1018" s="4">
        <v>0</v>
      </c>
      <c r="Q1018" t="s">
        <v>74</v>
      </c>
      <c r="R1018" s="2" t="s">
        <v>75</v>
      </c>
      <c r="S1018" s="4" t="s">
        <v>76</v>
      </c>
      <c r="T1018" t="s">
        <v>74</v>
      </c>
      <c r="U1018" s="2" t="s">
        <v>77</v>
      </c>
      <c r="V1018" s="2" t="s">
        <v>1454</v>
      </c>
      <c r="W1018" s="2" t="s">
        <v>79</v>
      </c>
      <c r="X1018" s="2" t="s">
        <v>300</v>
      </c>
      <c r="Y1018" s="2" t="s">
        <v>119</v>
      </c>
      <c r="Z1018" s="2" t="s">
        <v>81</v>
      </c>
      <c r="AA1018" s="2" t="s">
        <v>1223</v>
      </c>
      <c r="AB1018" s="2" t="s">
        <v>1224</v>
      </c>
      <c r="AC1018" s="2" t="s">
        <v>59</v>
      </c>
      <c r="AD1018" s="2" t="s">
        <v>3382</v>
      </c>
      <c r="AE1018" s="2" t="str">
        <f>+VLOOKUP(H1018,'Mapeo Ramos'!A:C,3,0)</f>
        <v>Autos Flotas</v>
      </c>
      <c r="AF1018" t="str">
        <f>+VLOOKUP(AE1018,'Mapeo Ramos'!C:D,2,0)</f>
        <v>Flotas</v>
      </c>
      <c r="AG1018" t="str">
        <f>+VLOOKUP(X1018,'Mapeo Ramos'!I:J,2,0)</f>
        <v>ALLIANZ</v>
      </c>
      <c r="AH1018">
        <f t="shared" si="15"/>
        <v>1</v>
      </c>
    </row>
    <row r="1019" spans="1:34" ht="12.75" customHeight="1">
      <c r="A1019" s="2" t="s">
        <v>4553</v>
      </c>
      <c r="B1019" s="2" t="s">
        <v>4554</v>
      </c>
      <c r="C1019" s="2" t="s">
        <v>4555</v>
      </c>
      <c r="D1019" s="2" t="s">
        <v>75</v>
      </c>
      <c r="E1019" s="3">
        <v>46023</v>
      </c>
      <c r="F1019" s="3">
        <v>46023</v>
      </c>
      <c r="G1019" s="2" t="s">
        <v>664</v>
      </c>
      <c r="H1019" s="2" t="s">
        <v>349</v>
      </c>
      <c r="I1019" s="2" t="s">
        <v>261</v>
      </c>
      <c r="J1019" s="4">
        <v>719.84</v>
      </c>
      <c r="K1019" t="s">
        <v>74</v>
      </c>
      <c r="L1019" s="4">
        <v>86.38</v>
      </c>
      <c r="M1019" t="s">
        <v>74</v>
      </c>
      <c r="N1019" s="4">
        <v>86.38</v>
      </c>
      <c r="O1019" t="s">
        <v>74</v>
      </c>
      <c r="P1019" s="4">
        <v>0</v>
      </c>
      <c r="Q1019" t="s">
        <v>74</v>
      </c>
      <c r="R1019" s="2" t="s">
        <v>75</v>
      </c>
      <c r="S1019" s="4" t="s">
        <v>76</v>
      </c>
      <c r="T1019" t="s">
        <v>74</v>
      </c>
      <c r="U1019" s="2" t="s">
        <v>77</v>
      </c>
      <c r="V1019" s="2" t="s">
        <v>1766</v>
      </c>
      <c r="W1019" s="2" t="s">
        <v>79</v>
      </c>
      <c r="X1019" s="2" t="s">
        <v>300</v>
      </c>
      <c r="Y1019" s="2" t="s">
        <v>119</v>
      </c>
      <c r="Z1019" s="2" t="s">
        <v>81</v>
      </c>
      <c r="AA1019" s="2" t="s">
        <v>216</v>
      </c>
      <c r="AB1019" s="2" t="s">
        <v>217</v>
      </c>
      <c r="AC1019" s="2" t="s">
        <v>59</v>
      </c>
      <c r="AD1019" s="2" t="s">
        <v>665</v>
      </c>
      <c r="AE1019" s="2" t="str">
        <f>+VLOOKUP(H1019,'Mapeo Ramos'!A:C,3,0)</f>
        <v>Autos Flotas</v>
      </c>
      <c r="AF1019" t="str">
        <f>+VLOOKUP(AE1019,'Mapeo Ramos'!C:D,2,0)</f>
        <v>Flotas</v>
      </c>
      <c r="AG1019" t="str">
        <f>+VLOOKUP(X1019,'Mapeo Ramos'!I:J,2,0)</f>
        <v>ALLIANZ</v>
      </c>
      <c r="AH1019">
        <f t="shared" si="15"/>
        <v>1</v>
      </c>
    </row>
    <row r="1020" spans="1:34" ht="12.75" customHeight="1">
      <c r="A1020" s="2" t="s">
        <v>4556</v>
      </c>
      <c r="B1020" s="2" t="s">
        <v>4557</v>
      </c>
      <c r="C1020" s="2" t="s">
        <v>4558</v>
      </c>
      <c r="D1020" s="2" t="s">
        <v>75</v>
      </c>
      <c r="E1020" s="3">
        <v>46023</v>
      </c>
      <c r="F1020" s="3">
        <v>46023</v>
      </c>
      <c r="G1020" s="2" t="s">
        <v>664</v>
      </c>
      <c r="H1020" s="2" t="s">
        <v>349</v>
      </c>
      <c r="I1020" s="2" t="s">
        <v>261</v>
      </c>
      <c r="J1020" s="4">
        <v>724.73</v>
      </c>
      <c r="K1020" t="s">
        <v>74</v>
      </c>
      <c r="L1020" s="4">
        <v>86.97</v>
      </c>
      <c r="M1020" t="s">
        <v>74</v>
      </c>
      <c r="N1020" s="4">
        <v>86.97</v>
      </c>
      <c r="O1020" t="s">
        <v>74</v>
      </c>
      <c r="P1020" s="4">
        <v>0</v>
      </c>
      <c r="Q1020" t="s">
        <v>74</v>
      </c>
      <c r="R1020" s="2" t="s">
        <v>75</v>
      </c>
      <c r="S1020" s="4" t="s">
        <v>76</v>
      </c>
      <c r="T1020" t="s">
        <v>74</v>
      </c>
      <c r="U1020" s="2" t="s">
        <v>77</v>
      </c>
      <c r="V1020" s="2" t="s">
        <v>1766</v>
      </c>
      <c r="W1020" s="2" t="s">
        <v>79</v>
      </c>
      <c r="X1020" s="2" t="s">
        <v>300</v>
      </c>
      <c r="Y1020" s="2" t="s">
        <v>119</v>
      </c>
      <c r="Z1020" s="2" t="s">
        <v>81</v>
      </c>
      <c r="AA1020" s="2" t="s">
        <v>216</v>
      </c>
      <c r="AB1020" s="2" t="s">
        <v>217</v>
      </c>
      <c r="AC1020" s="2" t="s">
        <v>59</v>
      </c>
      <c r="AD1020" s="2" t="s">
        <v>665</v>
      </c>
      <c r="AE1020" s="2" t="str">
        <f>+VLOOKUP(H1020,'Mapeo Ramos'!A:C,3,0)</f>
        <v>Autos Flotas</v>
      </c>
      <c r="AF1020" t="str">
        <f>+VLOOKUP(AE1020,'Mapeo Ramos'!C:D,2,0)</f>
        <v>Flotas</v>
      </c>
      <c r="AG1020" t="str">
        <f>+VLOOKUP(X1020,'Mapeo Ramos'!I:J,2,0)</f>
        <v>ALLIANZ</v>
      </c>
      <c r="AH1020">
        <f t="shared" si="15"/>
        <v>1</v>
      </c>
    </row>
    <row r="1021" spans="1:34" ht="12.75" customHeight="1">
      <c r="A1021" s="2" t="s">
        <v>4559</v>
      </c>
      <c r="B1021" s="2" t="s">
        <v>4560</v>
      </c>
      <c r="C1021" s="2" t="s">
        <v>4561</v>
      </c>
      <c r="D1021" s="2" t="s">
        <v>75</v>
      </c>
      <c r="E1021" s="3">
        <v>46023</v>
      </c>
      <c r="F1021" s="3">
        <v>46023</v>
      </c>
      <c r="G1021" s="2" t="s">
        <v>4562</v>
      </c>
      <c r="H1021" s="2" t="s">
        <v>349</v>
      </c>
      <c r="I1021" s="2" t="s">
        <v>261</v>
      </c>
      <c r="J1021" s="4">
        <v>2903.45</v>
      </c>
      <c r="K1021" t="s">
        <v>74</v>
      </c>
      <c r="L1021" s="4">
        <v>348.41</v>
      </c>
      <c r="M1021" t="s">
        <v>74</v>
      </c>
      <c r="N1021" s="4">
        <v>348.41</v>
      </c>
      <c r="O1021" t="s">
        <v>74</v>
      </c>
      <c r="P1021" s="4">
        <v>0</v>
      </c>
      <c r="Q1021" t="s">
        <v>74</v>
      </c>
      <c r="R1021" s="2" t="s">
        <v>262</v>
      </c>
      <c r="S1021" s="4">
        <v>72.59</v>
      </c>
      <c r="T1021" t="s">
        <v>74</v>
      </c>
      <c r="U1021" s="2" t="s">
        <v>77</v>
      </c>
      <c r="V1021" s="2" t="s">
        <v>1447</v>
      </c>
      <c r="W1021" s="2" t="s">
        <v>79</v>
      </c>
      <c r="X1021" s="2" t="s">
        <v>300</v>
      </c>
      <c r="Y1021" s="2" t="s">
        <v>119</v>
      </c>
      <c r="Z1021" s="2" t="s">
        <v>81</v>
      </c>
      <c r="AA1021" s="2" t="s">
        <v>143</v>
      </c>
      <c r="AB1021" s="2" t="s">
        <v>144</v>
      </c>
      <c r="AC1021" s="2" t="s">
        <v>168</v>
      </c>
      <c r="AD1021" s="2" t="s">
        <v>4563</v>
      </c>
      <c r="AE1021" s="2" t="str">
        <f>+VLOOKUP(H1021,'Mapeo Ramos'!A:C,3,0)</f>
        <v>Autos Flotas</v>
      </c>
      <c r="AF1021" t="str">
        <f>+VLOOKUP(AE1021,'Mapeo Ramos'!C:D,2,0)</f>
        <v>Flotas</v>
      </c>
      <c r="AG1021" t="str">
        <f>+VLOOKUP(X1021,'Mapeo Ramos'!I:J,2,0)</f>
        <v>ALLIANZ</v>
      </c>
      <c r="AH1021">
        <f t="shared" si="15"/>
        <v>1</v>
      </c>
    </row>
    <row r="1022" spans="1:34" ht="12.75" customHeight="1">
      <c r="A1022" s="2" t="s">
        <v>4564</v>
      </c>
      <c r="B1022" s="2" t="s">
        <v>4565</v>
      </c>
      <c r="C1022" s="2" t="s">
        <v>4566</v>
      </c>
      <c r="D1022" s="2" t="s">
        <v>75</v>
      </c>
      <c r="E1022" s="3">
        <v>46023</v>
      </c>
      <c r="F1022" s="3">
        <v>46023</v>
      </c>
      <c r="G1022" s="2" t="s">
        <v>2846</v>
      </c>
      <c r="H1022" s="2" t="s">
        <v>349</v>
      </c>
      <c r="I1022" s="2" t="s">
        <v>261</v>
      </c>
      <c r="J1022" s="4">
        <v>2846.08</v>
      </c>
      <c r="K1022" t="s">
        <v>74</v>
      </c>
      <c r="L1022" s="4">
        <v>341.53</v>
      </c>
      <c r="M1022" t="s">
        <v>74</v>
      </c>
      <c r="N1022" s="4">
        <v>341.53</v>
      </c>
      <c r="O1022" t="s">
        <v>74</v>
      </c>
      <c r="P1022" s="4">
        <v>0</v>
      </c>
      <c r="Q1022" t="s">
        <v>74</v>
      </c>
      <c r="R1022" s="2" t="s">
        <v>75</v>
      </c>
      <c r="S1022" s="4" t="s">
        <v>76</v>
      </c>
      <c r="T1022" t="s">
        <v>74</v>
      </c>
      <c r="U1022" s="2" t="s">
        <v>77</v>
      </c>
      <c r="V1022" s="2" t="s">
        <v>1454</v>
      </c>
      <c r="W1022" s="2" t="s">
        <v>79</v>
      </c>
      <c r="X1022" s="2" t="s">
        <v>300</v>
      </c>
      <c r="Y1022" s="2" t="s">
        <v>119</v>
      </c>
      <c r="Z1022" s="2" t="s">
        <v>81</v>
      </c>
      <c r="AA1022" s="2" t="s">
        <v>328</v>
      </c>
      <c r="AB1022" s="2" t="s">
        <v>83</v>
      </c>
      <c r="AC1022" s="2" t="s">
        <v>168</v>
      </c>
      <c r="AD1022" s="2" t="s">
        <v>2847</v>
      </c>
      <c r="AE1022" s="2" t="str">
        <f>+VLOOKUP(H1022,'Mapeo Ramos'!A:C,3,0)</f>
        <v>Autos Flotas</v>
      </c>
      <c r="AF1022" t="str">
        <f>+VLOOKUP(AE1022,'Mapeo Ramos'!C:D,2,0)</f>
        <v>Flotas</v>
      </c>
      <c r="AG1022" t="str">
        <f>+VLOOKUP(X1022,'Mapeo Ramos'!I:J,2,0)</f>
        <v>ALLIANZ</v>
      </c>
      <c r="AH1022">
        <f t="shared" si="15"/>
        <v>1</v>
      </c>
    </row>
    <row r="1023" spans="1:34" ht="12.75" customHeight="1">
      <c r="A1023" s="2" t="s">
        <v>4567</v>
      </c>
      <c r="B1023" s="2" t="s">
        <v>4568</v>
      </c>
      <c r="C1023" s="2" t="s">
        <v>4569</v>
      </c>
      <c r="D1023" s="2" t="s">
        <v>75</v>
      </c>
      <c r="E1023" s="3">
        <v>46023</v>
      </c>
      <c r="F1023" s="3">
        <v>46023</v>
      </c>
      <c r="G1023" s="2" t="s">
        <v>4570</v>
      </c>
      <c r="H1023" s="2" t="s">
        <v>349</v>
      </c>
      <c r="I1023" s="2" t="s">
        <v>261</v>
      </c>
      <c r="J1023" s="4">
        <v>2951.23</v>
      </c>
      <c r="K1023" t="s">
        <v>74</v>
      </c>
      <c r="L1023" s="4">
        <v>354.15</v>
      </c>
      <c r="M1023" t="s">
        <v>74</v>
      </c>
      <c r="N1023" s="4">
        <v>354.15</v>
      </c>
      <c r="O1023" t="s">
        <v>74</v>
      </c>
      <c r="P1023" s="4">
        <v>0</v>
      </c>
      <c r="Q1023" t="s">
        <v>74</v>
      </c>
      <c r="R1023" s="2" t="s">
        <v>75</v>
      </c>
      <c r="S1023" s="4" t="s">
        <v>76</v>
      </c>
      <c r="T1023" t="s">
        <v>74</v>
      </c>
      <c r="U1023" s="2" t="s">
        <v>77</v>
      </c>
      <c r="V1023" s="2" t="s">
        <v>1454</v>
      </c>
      <c r="W1023" s="2" t="s">
        <v>79</v>
      </c>
      <c r="X1023" s="2" t="s">
        <v>300</v>
      </c>
      <c r="Y1023" s="2" t="s">
        <v>119</v>
      </c>
      <c r="Z1023" s="2" t="s">
        <v>81</v>
      </c>
      <c r="AA1023" s="2" t="s">
        <v>4571</v>
      </c>
      <c r="AB1023" s="2" t="s">
        <v>4572</v>
      </c>
      <c r="AC1023" s="2" t="s">
        <v>168</v>
      </c>
      <c r="AD1023" s="2" t="s">
        <v>4573</v>
      </c>
      <c r="AE1023" s="2" t="str">
        <f>+VLOOKUP(H1023,'Mapeo Ramos'!A:C,3,0)</f>
        <v>Autos Flotas</v>
      </c>
      <c r="AF1023" t="str">
        <f>+VLOOKUP(AE1023,'Mapeo Ramos'!C:D,2,0)</f>
        <v>Flotas</v>
      </c>
      <c r="AG1023" t="str">
        <f>+VLOOKUP(X1023,'Mapeo Ramos'!I:J,2,0)</f>
        <v>ALLIANZ</v>
      </c>
      <c r="AH1023">
        <f t="shared" si="15"/>
        <v>1</v>
      </c>
    </row>
    <row r="1024" spans="1:34" ht="12.75" customHeight="1">
      <c r="A1024" s="2" t="s">
        <v>4574</v>
      </c>
      <c r="B1024" s="2" t="s">
        <v>4575</v>
      </c>
      <c r="C1024" s="2" t="s">
        <v>4576</v>
      </c>
      <c r="D1024" s="2" t="s">
        <v>75</v>
      </c>
      <c r="E1024" s="3">
        <v>46023</v>
      </c>
      <c r="F1024" s="3">
        <v>46023</v>
      </c>
      <c r="G1024" s="2" t="s">
        <v>2384</v>
      </c>
      <c r="H1024" s="2" t="s">
        <v>349</v>
      </c>
      <c r="I1024" s="2" t="s">
        <v>261</v>
      </c>
      <c r="J1024" s="4">
        <v>3209.9</v>
      </c>
      <c r="K1024" t="s">
        <v>74</v>
      </c>
      <c r="L1024" s="4">
        <v>385.19</v>
      </c>
      <c r="M1024" t="s">
        <v>74</v>
      </c>
      <c r="N1024" s="4">
        <v>385.19</v>
      </c>
      <c r="O1024" t="s">
        <v>74</v>
      </c>
      <c r="P1024" s="4">
        <v>0</v>
      </c>
      <c r="Q1024" t="s">
        <v>74</v>
      </c>
      <c r="R1024" s="2" t="s">
        <v>75</v>
      </c>
      <c r="S1024" s="4" t="s">
        <v>76</v>
      </c>
      <c r="T1024" t="s">
        <v>74</v>
      </c>
      <c r="U1024" s="2" t="s">
        <v>77</v>
      </c>
      <c r="V1024" s="2" t="s">
        <v>1447</v>
      </c>
      <c r="W1024" s="2" t="s">
        <v>79</v>
      </c>
      <c r="X1024" s="2" t="s">
        <v>300</v>
      </c>
      <c r="Y1024" s="2" t="s">
        <v>119</v>
      </c>
      <c r="Z1024" s="2" t="s">
        <v>81</v>
      </c>
      <c r="AA1024" s="2" t="s">
        <v>2385</v>
      </c>
      <c r="AB1024" s="2" t="s">
        <v>2386</v>
      </c>
      <c r="AC1024" s="2" t="s">
        <v>168</v>
      </c>
      <c r="AD1024" s="2" t="s">
        <v>2387</v>
      </c>
      <c r="AE1024" s="2" t="str">
        <f>+VLOOKUP(H1024,'Mapeo Ramos'!A:C,3,0)</f>
        <v>Autos Flotas</v>
      </c>
      <c r="AF1024" t="str">
        <f>+VLOOKUP(AE1024,'Mapeo Ramos'!C:D,2,0)</f>
        <v>Flotas</v>
      </c>
      <c r="AG1024" t="str">
        <f>+VLOOKUP(X1024,'Mapeo Ramos'!I:J,2,0)</f>
        <v>ALLIANZ</v>
      </c>
      <c r="AH1024">
        <f t="shared" si="15"/>
        <v>1</v>
      </c>
    </row>
    <row r="1025" spans="1:34" ht="12.75" customHeight="1">
      <c r="A1025" s="2" t="s">
        <v>4577</v>
      </c>
      <c r="B1025" s="2" t="s">
        <v>4578</v>
      </c>
      <c r="C1025" s="2" t="s">
        <v>4579</v>
      </c>
      <c r="D1025" s="2" t="s">
        <v>75</v>
      </c>
      <c r="E1025" s="3">
        <v>46023</v>
      </c>
      <c r="F1025" s="3">
        <v>46023</v>
      </c>
      <c r="G1025" s="2" t="s">
        <v>1185</v>
      </c>
      <c r="H1025" s="2" t="s">
        <v>349</v>
      </c>
      <c r="I1025" s="2" t="s">
        <v>261</v>
      </c>
      <c r="J1025" s="4">
        <v>3228.48</v>
      </c>
      <c r="K1025" t="s">
        <v>74</v>
      </c>
      <c r="L1025" s="4">
        <v>387.42</v>
      </c>
      <c r="M1025" t="s">
        <v>74</v>
      </c>
      <c r="N1025" s="4">
        <v>387.42</v>
      </c>
      <c r="O1025" t="s">
        <v>74</v>
      </c>
      <c r="P1025" s="4">
        <v>0</v>
      </c>
      <c r="Q1025" t="s">
        <v>74</v>
      </c>
      <c r="R1025" s="2" t="s">
        <v>75</v>
      </c>
      <c r="S1025" s="4" t="s">
        <v>76</v>
      </c>
      <c r="T1025" t="s">
        <v>74</v>
      </c>
      <c r="U1025" s="2" t="s">
        <v>77</v>
      </c>
      <c r="V1025" s="2" t="s">
        <v>1766</v>
      </c>
      <c r="W1025" s="2" t="s">
        <v>79</v>
      </c>
      <c r="X1025" s="2" t="s">
        <v>300</v>
      </c>
      <c r="Y1025" s="2" t="s">
        <v>119</v>
      </c>
      <c r="Z1025" s="2" t="s">
        <v>81</v>
      </c>
      <c r="AA1025" s="2" t="s">
        <v>1186</v>
      </c>
      <c r="AB1025" s="2" t="s">
        <v>1187</v>
      </c>
      <c r="AC1025" s="2" t="s">
        <v>59</v>
      </c>
      <c r="AD1025" s="2" t="s">
        <v>1188</v>
      </c>
      <c r="AE1025" s="2" t="str">
        <f>+VLOOKUP(H1025,'Mapeo Ramos'!A:C,3,0)</f>
        <v>Autos Flotas</v>
      </c>
      <c r="AF1025" t="str">
        <f>+VLOOKUP(AE1025,'Mapeo Ramos'!C:D,2,0)</f>
        <v>Flotas</v>
      </c>
      <c r="AG1025" t="str">
        <f>+VLOOKUP(X1025,'Mapeo Ramos'!I:J,2,0)</f>
        <v>ALLIANZ</v>
      </c>
      <c r="AH1025">
        <f t="shared" si="15"/>
        <v>1</v>
      </c>
    </row>
    <row r="1026" spans="1:34" ht="12.75" customHeight="1">
      <c r="A1026" s="2" t="s">
        <v>4580</v>
      </c>
      <c r="B1026" s="2" t="s">
        <v>4581</v>
      </c>
      <c r="C1026" s="2" t="s">
        <v>4582</v>
      </c>
      <c r="D1026" s="2" t="s">
        <v>75</v>
      </c>
      <c r="E1026" s="3">
        <v>46023</v>
      </c>
      <c r="F1026" s="3">
        <v>46023</v>
      </c>
      <c r="G1026" s="2" t="s">
        <v>3939</v>
      </c>
      <c r="H1026" s="2" t="s">
        <v>349</v>
      </c>
      <c r="I1026" s="2" t="s">
        <v>261</v>
      </c>
      <c r="J1026" s="4">
        <v>2941.67</v>
      </c>
      <c r="K1026" t="s">
        <v>74</v>
      </c>
      <c r="L1026" s="4">
        <v>353</v>
      </c>
      <c r="M1026" t="s">
        <v>74</v>
      </c>
      <c r="N1026" s="4">
        <v>353</v>
      </c>
      <c r="O1026" t="s">
        <v>74</v>
      </c>
      <c r="P1026" s="4">
        <v>0</v>
      </c>
      <c r="Q1026" t="s">
        <v>74</v>
      </c>
      <c r="R1026" s="2" t="s">
        <v>262</v>
      </c>
      <c r="S1026" s="4">
        <v>73.540000000000006</v>
      </c>
      <c r="T1026" t="s">
        <v>74</v>
      </c>
      <c r="U1026" s="2" t="s">
        <v>77</v>
      </c>
      <c r="V1026" s="2" t="s">
        <v>1447</v>
      </c>
      <c r="W1026" s="2" t="s">
        <v>79</v>
      </c>
      <c r="X1026" s="2" t="s">
        <v>300</v>
      </c>
      <c r="Y1026" s="2" t="s">
        <v>119</v>
      </c>
      <c r="Z1026" s="2" t="s">
        <v>81</v>
      </c>
      <c r="AA1026" s="2" t="s">
        <v>143</v>
      </c>
      <c r="AB1026" s="2" t="s">
        <v>144</v>
      </c>
      <c r="AC1026" s="2" t="s">
        <v>168</v>
      </c>
      <c r="AD1026" s="2" t="s">
        <v>3940</v>
      </c>
      <c r="AE1026" s="2" t="str">
        <f>+VLOOKUP(H1026,'Mapeo Ramos'!A:C,3,0)</f>
        <v>Autos Flotas</v>
      </c>
      <c r="AF1026" t="str">
        <f>+VLOOKUP(AE1026,'Mapeo Ramos'!C:D,2,0)</f>
        <v>Flotas</v>
      </c>
      <c r="AG1026" t="str">
        <f>+VLOOKUP(X1026,'Mapeo Ramos'!I:J,2,0)</f>
        <v>ALLIANZ</v>
      </c>
      <c r="AH1026">
        <f t="shared" ref="AH1026:AH1089" si="16">+MONTH(E1026)</f>
        <v>1</v>
      </c>
    </row>
    <row r="1027" spans="1:34" ht="12.75" customHeight="1">
      <c r="A1027" s="2" t="s">
        <v>4583</v>
      </c>
      <c r="B1027" s="2" t="s">
        <v>4584</v>
      </c>
      <c r="C1027" s="2" t="s">
        <v>4585</v>
      </c>
      <c r="D1027" s="2" t="s">
        <v>75</v>
      </c>
      <c r="E1027" s="3">
        <v>46023</v>
      </c>
      <c r="F1027" s="3">
        <v>46023</v>
      </c>
      <c r="G1027" s="2" t="s">
        <v>3381</v>
      </c>
      <c r="H1027" s="2" t="s">
        <v>349</v>
      </c>
      <c r="I1027" s="2" t="s">
        <v>261</v>
      </c>
      <c r="J1027" s="4">
        <v>400.86</v>
      </c>
      <c r="K1027" t="s">
        <v>74</v>
      </c>
      <c r="L1027" s="4">
        <v>48.1</v>
      </c>
      <c r="M1027" t="s">
        <v>74</v>
      </c>
      <c r="N1027" s="4">
        <v>48.1</v>
      </c>
      <c r="O1027" t="s">
        <v>74</v>
      </c>
      <c r="P1027" s="4">
        <v>0</v>
      </c>
      <c r="Q1027" t="s">
        <v>74</v>
      </c>
      <c r="R1027" s="2" t="s">
        <v>75</v>
      </c>
      <c r="S1027" s="4" t="s">
        <v>76</v>
      </c>
      <c r="T1027" t="s">
        <v>74</v>
      </c>
      <c r="U1027" s="2" t="s">
        <v>77</v>
      </c>
      <c r="V1027" s="2" t="s">
        <v>1454</v>
      </c>
      <c r="W1027" s="2" t="s">
        <v>79</v>
      </c>
      <c r="X1027" s="2" t="s">
        <v>300</v>
      </c>
      <c r="Y1027" s="2" t="s">
        <v>119</v>
      </c>
      <c r="Z1027" s="2" t="s">
        <v>81</v>
      </c>
      <c r="AA1027" s="2" t="s">
        <v>1223</v>
      </c>
      <c r="AB1027" s="2" t="s">
        <v>1224</v>
      </c>
      <c r="AC1027" s="2" t="s">
        <v>59</v>
      </c>
      <c r="AD1027" s="2" t="s">
        <v>3382</v>
      </c>
      <c r="AE1027" s="2" t="str">
        <f>+VLOOKUP(H1027,'Mapeo Ramos'!A:C,3,0)</f>
        <v>Autos Flotas</v>
      </c>
      <c r="AF1027" t="str">
        <f>+VLOOKUP(AE1027,'Mapeo Ramos'!C:D,2,0)</f>
        <v>Flotas</v>
      </c>
      <c r="AG1027" t="str">
        <f>+VLOOKUP(X1027,'Mapeo Ramos'!I:J,2,0)</f>
        <v>ALLIANZ</v>
      </c>
      <c r="AH1027">
        <f t="shared" si="16"/>
        <v>1</v>
      </c>
    </row>
    <row r="1028" spans="1:34" ht="12.75" customHeight="1">
      <c r="A1028" s="2" t="s">
        <v>4586</v>
      </c>
      <c r="B1028" s="2" t="s">
        <v>4587</v>
      </c>
      <c r="C1028" s="2" t="s">
        <v>4588</v>
      </c>
      <c r="D1028" s="2" t="s">
        <v>75</v>
      </c>
      <c r="E1028" s="3">
        <v>46023</v>
      </c>
      <c r="F1028" s="3">
        <v>46023</v>
      </c>
      <c r="G1028" s="2" t="s">
        <v>4589</v>
      </c>
      <c r="H1028" s="2" t="s">
        <v>349</v>
      </c>
      <c r="I1028" s="2" t="s">
        <v>261</v>
      </c>
      <c r="J1028" s="4">
        <v>320.52</v>
      </c>
      <c r="K1028" t="s">
        <v>74</v>
      </c>
      <c r="L1028" s="4">
        <v>38.46</v>
      </c>
      <c r="M1028" t="s">
        <v>74</v>
      </c>
      <c r="N1028" s="4">
        <v>38.46</v>
      </c>
      <c r="O1028" t="s">
        <v>74</v>
      </c>
      <c r="P1028" s="4">
        <v>0</v>
      </c>
      <c r="Q1028" t="s">
        <v>74</v>
      </c>
      <c r="R1028" s="2" t="s">
        <v>75</v>
      </c>
      <c r="S1028" s="4" t="s">
        <v>76</v>
      </c>
      <c r="T1028" t="s">
        <v>74</v>
      </c>
      <c r="U1028" s="2" t="s">
        <v>77</v>
      </c>
      <c r="V1028" s="2" t="s">
        <v>1447</v>
      </c>
      <c r="W1028" s="2" t="s">
        <v>79</v>
      </c>
      <c r="X1028" s="2" t="s">
        <v>300</v>
      </c>
      <c r="Y1028" s="2" t="s">
        <v>119</v>
      </c>
      <c r="Z1028" s="2" t="s">
        <v>81</v>
      </c>
      <c r="AA1028" s="2" t="s">
        <v>801</v>
      </c>
      <c r="AB1028" s="2" t="s">
        <v>802</v>
      </c>
      <c r="AC1028" s="2" t="s">
        <v>168</v>
      </c>
      <c r="AD1028" s="2" t="s">
        <v>4590</v>
      </c>
      <c r="AE1028" s="2" t="str">
        <f>+VLOOKUP(H1028,'Mapeo Ramos'!A:C,3,0)</f>
        <v>Autos Flotas</v>
      </c>
      <c r="AF1028" t="str">
        <f>+VLOOKUP(AE1028,'Mapeo Ramos'!C:D,2,0)</f>
        <v>Flotas</v>
      </c>
      <c r="AG1028" t="str">
        <f>+VLOOKUP(X1028,'Mapeo Ramos'!I:J,2,0)</f>
        <v>ALLIANZ</v>
      </c>
      <c r="AH1028">
        <f t="shared" si="16"/>
        <v>1</v>
      </c>
    </row>
    <row r="1029" spans="1:34" ht="12.75" customHeight="1">
      <c r="A1029" s="2" t="s">
        <v>4591</v>
      </c>
      <c r="B1029" s="2" t="s">
        <v>4592</v>
      </c>
      <c r="C1029" s="2" t="s">
        <v>4593</v>
      </c>
      <c r="D1029" s="2" t="s">
        <v>75</v>
      </c>
      <c r="E1029" s="3">
        <v>46023</v>
      </c>
      <c r="F1029" s="3">
        <v>46023</v>
      </c>
      <c r="G1029" s="2" t="s">
        <v>3381</v>
      </c>
      <c r="H1029" s="2" t="s">
        <v>349</v>
      </c>
      <c r="I1029" s="2" t="s">
        <v>261</v>
      </c>
      <c r="J1029" s="4">
        <v>400.86</v>
      </c>
      <c r="K1029" t="s">
        <v>74</v>
      </c>
      <c r="L1029" s="4">
        <v>48.1</v>
      </c>
      <c r="M1029" t="s">
        <v>74</v>
      </c>
      <c r="N1029" s="4">
        <v>48.1</v>
      </c>
      <c r="O1029" t="s">
        <v>74</v>
      </c>
      <c r="P1029" s="4">
        <v>0</v>
      </c>
      <c r="Q1029" t="s">
        <v>74</v>
      </c>
      <c r="R1029" s="2" t="s">
        <v>75</v>
      </c>
      <c r="S1029" s="4" t="s">
        <v>76</v>
      </c>
      <c r="T1029" t="s">
        <v>74</v>
      </c>
      <c r="U1029" s="2" t="s">
        <v>77</v>
      </c>
      <c r="V1029" s="2" t="s">
        <v>1454</v>
      </c>
      <c r="W1029" s="2" t="s">
        <v>79</v>
      </c>
      <c r="X1029" s="2" t="s">
        <v>300</v>
      </c>
      <c r="Y1029" s="2" t="s">
        <v>119</v>
      </c>
      <c r="Z1029" s="2" t="s">
        <v>81</v>
      </c>
      <c r="AA1029" s="2" t="s">
        <v>1223</v>
      </c>
      <c r="AB1029" s="2" t="s">
        <v>1224</v>
      </c>
      <c r="AC1029" s="2" t="s">
        <v>59</v>
      </c>
      <c r="AD1029" s="2" t="s">
        <v>3382</v>
      </c>
      <c r="AE1029" s="2" t="str">
        <f>+VLOOKUP(H1029,'Mapeo Ramos'!A:C,3,0)</f>
        <v>Autos Flotas</v>
      </c>
      <c r="AF1029" t="str">
        <f>+VLOOKUP(AE1029,'Mapeo Ramos'!C:D,2,0)</f>
        <v>Flotas</v>
      </c>
      <c r="AG1029" t="str">
        <f>+VLOOKUP(X1029,'Mapeo Ramos'!I:J,2,0)</f>
        <v>ALLIANZ</v>
      </c>
      <c r="AH1029">
        <f t="shared" si="16"/>
        <v>1</v>
      </c>
    </row>
    <row r="1030" spans="1:34" ht="12.75" customHeight="1">
      <c r="A1030" s="2" t="s">
        <v>4594</v>
      </c>
      <c r="B1030" s="2" t="s">
        <v>4595</v>
      </c>
      <c r="C1030" s="2" t="s">
        <v>4596</v>
      </c>
      <c r="D1030" s="2" t="s">
        <v>75</v>
      </c>
      <c r="E1030" s="3">
        <v>46023</v>
      </c>
      <c r="F1030" s="3">
        <v>46023</v>
      </c>
      <c r="G1030" s="2" t="s">
        <v>2901</v>
      </c>
      <c r="H1030" s="2" t="s">
        <v>349</v>
      </c>
      <c r="I1030" s="2" t="s">
        <v>261</v>
      </c>
      <c r="J1030" s="4">
        <v>1259.0899999999999</v>
      </c>
      <c r="K1030" t="s">
        <v>74</v>
      </c>
      <c r="L1030" s="4">
        <v>151.09</v>
      </c>
      <c r="M1030" t="s">
        <v>74</v>
      </c>
      <c r="N1030" s="4">
        <v>151.09</v>
      </c>
      <c r="O1030" t="s">
        <v>74</v>
      </c>
      <c r="P1030" s="4">
        <v>0</v>
      </c>
      <c r="Q1030" t="s">
        <v>74</v>
      </c>
      <c r="R1030" s="2" t="s">
        <v>262</v>
      </c>
      <c r="S1030" s="4">
        <v>31.48</v>
      </c>
      <c r="T1030" t="s">
        <v>74</v>
      </c>
      <c r="U1030" s="2" t="s">
        <v>77</v>
      </c>
      <c r="V1030" s="2" t="s">
        <v>1447</v>
      </c>
      <c r="W1030" s="2" t="s">
        <v>79</v>
      </c>
      <c r="X1030" s="2" t="s">
        <v>300</v>
      </c>
      <c r="Y1030" s="2" t="s">
        <v>119</v>
      </c>
      <c r="Z1030" s="2" t="s">
        <v>81</v>
      </c>
      <c r="AA1030" s="2" t="s">
        <v>507</v>
      </c>
      <c r="AB1030" s="2" t="s">
        <v>508</v>
      </c>
      <c r="AC1030" s="2" t="s">
        <v>59</v>
      </c>
      <c r="AD1030" s="2" t="s">
        <v>2902</v>
      </c>
      <c r="AE1030" s="2" t="str">
        <f>+VLOOKUP(H1030,'Mapeo Ramos'!A:C,3,0)</f>
        <v>Autos Flotas</v>
      </c>
      <c r="AF1030" t="str">
        <f>+VLOOKUP(AE1030,'Mapeo Ramos'!C:D,2,0)</f>
        <v>Flotas</v>
      </c>
      <c r="AG1030" t="str">
        <f>+VLOOKUP(X1030,'Mapeo Ramos'!I:J,2,0)</f>
        <v>ALLIANZ</v>
      </c>
      <c r="AH1030">
        <f t="shared" si="16"/>
        <v>1</v>
      </c>
    </row>
    <row r="1031" spans="1:34" ht="12.75" customHeight="1">
      <c r="A1031" s="2" t="s">
        <v>4597</v>
      </c>
      <c r="B1031" s="2" t="s">
        <v>4598</v>
      </c>
      <c r="C1031" s="2" t="s">
        <v>4599</v>
      </c>
      <c r="D1031" s="2" t="s">
        <v>75</v>
      </c>
      <c r="E1031" s="3">
        <v>46023</v>
      </c>
      <c r="F1031" s="3">
        <v>46023</v>
      </c>
      <c r="G1031" s="2" t="s">
        <v>381</v>
      </c>
      <c r="H1031" s="2" t="s">
        <v>349</v>
      </c>
      <c r="I1031" s="2" t="s">
        <v>261</v>
      </c>
      <c r="J1031" s="4">
        <v>400.86</v>
      </c>
      <c r="K1031" t="s">
        <v>74</v>
      </c>
      <c r="L1031" s="4">
        <v>48.1</v>
      </c>
      <c r="M1031" t="s">
        <v>74</v>
      </c>
      <c r="N1031" s="4">
        <v>48.1</v>
      </c>
      <c r="O1031" t="s">
        <v>74</v>
      </c>
      <c r="P1031" s="4">
        <v>0</v>
      </c>
      <c r="Q1031" t="s">
        <v>74</v>
      </c>
      <c r="R1031" s="2" t="s">
        <v>75</v>
      </c>
      <c r="S1031" s="4" t="s">
        <v>76</v>
      </c>
      <c r="T1031" t="s">
        <v>74</v>
      </c>
      <c r="U1031" s="2" t="s">
        <v>77</v>
      </c>
      <c r="V1031" s="2" t="s">
        <v>1454</v>
      </c>
      <c r="W1031" s="2" t="s">
        <v>79</v>
      </c>
      <c r="X1031" s="2" t="s">
        <v>300</v>
      </c>
      <c r="Y1031" s="2" t="s">
        <v>119</v>
      </c>
      <c r="Z1031" s="2" t="s">
        <v>81</v>
      </c>
      <c r="AA1031" s="2" t="s">
        <v>350</v>
      </c>
      <c r="AB1031" s="2" t="s">
        <v>351</v>
      </c>
      <c r="AC1031" s="2" t="s">
        <v>59</v>
      </c>
      <c r="AD1031" s="2" t="s">
        <v>382</v>
      </c>
      <c r="AE1031" s="2" t="str">
        <f>+VLOOKUP(H1031,'Mapeo Ramos'!A:C,3,0)</f>
        <v>Autos Flotas</v>
      </c>
      <c r="AF1031" t="str">
        <f>+VLOOKUP(AE1031,'Mapeo Ramos'!C:D,2,0)</f>
        <v>Flotas</v>
      </c>
      <c r="AG1031" t="str">
        <f>+VLOOKUP(X1031,'Mapeo Ramos'!I:J,2,0)</f>
        <v>ALLIANZ</v>
      </c>
      <c r="AH1031">
        <f t="shared" si="16"/>
        <v>1</v>
      </c>
    </row>
    <row r="1032" spans="1:34" ht="12.75" customHeight="1">
      <c r="A1032" s="2" t="s">
        <v>4600</v>
      </c>
      <c r="B1032" s="2" t="s">
        <v>4601</v>
      </c>
      <c r="C1032" s="2" t="s">
        <v>4602</v>
      </c>
      <c r="D1032" s="2" t="s">
        <v>75</v>
      </c>
      <c r="E1032" s="3">
        <v>46023</v>
      </c>
      <c r="F1032" s="3">
        <v>46023</v>
      </c>
      <c r="G1032" s="2" t="s">
        <v>4570</v>
      </c>
      <c r="H1032" s="2" t="s">
        <v>349</v>
      </c>
      <c r="I1032" s="2" t="s">
        <v>261</v>
      </c>
      <c r="J1032" s="4">
        <v>1893.7</v>
      </c>
      <c r="K1032" t="s">
        <v>74</v>
      </c>
      <c r="L1032" s="4">
        <v>227.24</v>
      </c>
      <c r="M1032" t="s">
        <v>74</v>
      </c>
      <c r="N1032" s="4">
        <v>227.24</v>
      </c>
      <c r="O1032" t="s">
        <v>74</v>
      </c>
      <c r="P1032" s="4">
        <v>0</v>
      </c>
      <c r="Q1032" t="s">
        <v>74</v>
      </c>
      <c r="R1032" s="2" t="s">
        <v>75</v>
      </c>
      <c r="S1032" s="4" t="s">
        <v>76</v>
      </c>
      <c r="T1032" t="s">
        <v>74</v>
      </c>
      <c r="U1032" s="2" t="s">
        <v>77</v>
      </c>
      <c r="V1032" s="2" t="s">
        <v>1454</v>
      </c>
      <c r="W1032" s="2" t="s">
        <v>79</v>
      </c>
      <c r="X1032" s="2" t="s">
        <v>300</v>
      </c>
      <c r="Y1032" s="2" t="s">
        <v>119</v>
      </c>
      <c r="Z1032" s="2" t="s">
        <v>81</v>
      </c>
      <c r="AA1032" s="2" t="s">
        <v>4571</v>
      </c>
      <c r="AB1032" s="2" t="s">
        <v>4572</v>
      </c>
      <c r="AC1032" s="2" t="s">
        <v>168</v>
      </c>
      <c r="AD1032" s="2" t="s">
        <v>4573</v>
      </c>
      <c r="AE1032" s="2" t="str">
        <f>+VLOOKUP(H1032,'Mapeo Ramos'!A:C,3,0)</f>
        <v>Autos Flotas</v>
      </c>
      <c r="AF1032" t="str">
        <f>+VLOOKUP(AE1032,'Mapeo Ramos'!C:D,2,0)</f>
        <v>Flotas</v>
      </c>
      <c r="AG1032" t="str">
        <f>+VLOOKUP(X1032,'Mapeo Ramos'!I:J,2,0)</f>
        <v>ALLIANZ</v>
      </c>
      <c r="AH1032">
        <f t="shared" si="16"/>
        <v>1</v>
      </c>
    </row>
    <row r="1033" spans="1:34" ht="12.75" customHeight="1">
      <c r="A1033" s="2" t="s">
        <v>4603</v>
      </c>
      <c r="B1033" s="2" t="s">
        <v>4604</v>
      </c>
      <c r="C1033" s="2" t="s">
        <v>4605</v>
      </c>
      <c r="D1033" s="2" t="s">
        <v>75</v>
      </c>
      <c r="E1033" s="3">
        <v>46023</v>
      </c>
      <c r="F1033" s="3">
        <v>46023</v>
      </c>
      <c r="G1033" s="2" t="s">
        <v>4606</v>
      </c>
      <c r="H1033" s="2" t="s">
        <v>349</v>
      </c>
      <c r="I1033" s="2" t="s">
        <v>261</v>
      </c>
      <c r="J1033" s="4">
        <v>1679.43</v>
      </c>
      <c r="K1033" t="s">
        <v>74</v>
      </c>
      <c r="L1033" s="4">
        <v>201.53</v>
      </c>
      <c r="M1033" t="s">
        <v>74</v>
      </c>
      <c r="N1033" s="4">
        <v>201.53</v>
      </c>
      <c r="O1033" t="s">
        <v>74</v>
      </c>
      <c r="P1033" s="4">
        <v>0</v>
      </c>
      <c r="Q1033" t="s">
        <v>74</v>
      </c>
      <c r="R1033" s="2" t="s">
        <v>262</v>
      </c>
      <c r="S1033" s="4">
        <v>41.99</v>
      </c>
      <c r="T1033" t="s">
        <v>74</v>
      </c>
      <c r="U1033" s="2" t="s">
        <v>77</v>
      </c>
      <c r="V1033" s="2" t="s">
        <v>1766</v>
      </c>
      <c r="W1033" s="2" t="s">
        <v>79</v>
      </c>
      <c r="X1033" s="2" t="s">
        <v>300</v>
      </c>
      <c r="Y1033" s="2" t="s">
        <v>119</v>
      </c>
      <c r="Z1033" s="2" t="s">
        <v>81</v>
      </c>
      <c r="AA1033" s="2" t="s">
        <v>568</v>
      </c>
      <c r="AB1033" s="2" t="s">
        <v>83</v>
      </c>
      <c r="AC1033" s="2" t="s">
        <v>59</v>
      </c>
      <c r="AD1033" s="2" t="s">
        <v>4607</v>
      </c>
      <c r="AE1033" s="2" t="str">
        <f>+VLOOKUP(H1033,'Mapeo Ramos'!A:C,3,0)</f>
        <v>Autos Flotas</v>
      </c>
      <c r="AF1033" t="str">
        <f>+VLOOKUP(AE1033,'Mapeo Ramos'!C:D,2,0)</f>
        <v>Flotas</v>
      </c>
      <c r="AG1033" t="str">
        <f>+VLOOKUP(X1033,'Mapeo Ramos'!I:J,2,0)</f>
        <v>ALLIANZ</v>
      </c>
      <c r="AH1033">
        <f t="shared" si="16"/>
        <v>1</v>
      </c>
    </row>
    <row r="1034" spans="1:34" ht="12.75" customHeight="1">
      <c r="A1034" s="2" t="s">
        <v>4608</v>
      </c>
      <c r="B1034" s="2" t="s">
        <v>4609</v>
      </c>
      <c r="C1034" s="2" t="s">
        <v>4610</v>
      </c>
      <c r="D1034" s="2" t="s">
        <v>75</v>
      </c>
      <c r="E1034" s="3">
        <v>46023</v>
      </c>
      <c r="F1034" s="3">
        <v>46023</v>
      </c>
      <c r="G1034" s="2" t="s">
        <v>381</v>
      </c>
      <c r="H1034" s="2" t="s">
        <v>349</v>
      </c>
      <c r="I1034" s="2" t="s">
        <v>261</v>
      </c>
      <c r="J1034" s="4">
        <v>400.86</v>
      </c>
      <c r="K1034" t="s">
        <v>74</v>
      </c>
      <c r="L1034" s="4">
        <v>48.1</v>
      </c>
      <c r="M1034" t="s">
        <v>74</v>
      </c>
      <c r="N1034" s="4">
        <v>48.1</v>
      </c>
      <c r="O1034" t="s">
        <v>74</v>
      </c>
      <c r="P1034" s="4">
        <v>0</v>
      </c>
      <c r="Q1034" t="s">
        <v>74</v>
      </c>
      <c r="R1034" s="2" t="s">
        <v>75</v>
      </c>
      <c r="S1034" s="4" t="s">
        <v>76</v>
      </c>
      <c r="T1034" t="s">
        <v>74</v>
      </c>
      <c r="U1034" s="2" t="s">
        <v>77</v>
      </c>
      <c r="V1034" s="2" t="s">
        <v>1454</v>
      </c>
      <c r="W1034" s="2" t="s">
        <v>79</v>
      </c>
      <c r="X1034" s="2" t="s">
        <v>300</v>
      </c>
      <c r="Y1034" s="2" t="s">
        <v>119</v>
      </c>
      <c r="Z1034" s="2" t="s">
        <v>81</v>
      </c>
      <c r="AA1034" s="2" t="s">
        <v>350</v>
      </c>
      <c r="AB1034" s="2" t="s">
        <v>351</v>
      </c>
      <c r="AC1034" s="2" t="s">
        <v>59</v>
      </c>
      <c r="AD1034" s="2" t="s">
        <v>382</v>
      </c>
      <c r="AE1034" s="2" t="str">
        <f>+VLOOKUP(H1034,'Mapeo Ramos'!A:C,3,0)</f>
        <v>Autos Flotas</v>
      </c>
      <c r="AF1034" t="str">
        <f>+VLOOKUP(AE1034,'Mapeo Ramos'!C:D,2,0)</f>
        <v>Flotas</v>
      </c>
      <c r="AG1034" t="str">
        <f>+VLOOKUP(X1034,'Mapeo Ramos'!I:J,2,0)</f>
        <v>ALLIANZ</v>
      </c>
      <c r="AH1034">
        <f t="shared" si="16"/>
        <v>1</v>
      </c>
    </row>
    <row r="1035" spans="1:34" ht="12.75" customHeight="1">
      <c r="A1035" s="2" t="s">
        <v>4611</v>
      </c>
      <c r="B1035" s="2" t="s">
        <v>4612</v>
      </c>
      <c r="C1035" s="2" t="s">
        <v>4613</v>
      </c>
      <c r="D1035" s="2" t="s">
        <v>75</v>
      </c>
      <c r="E1035" s="3">
        <v>46023</v>
      </c>
      <c r="F1035" s="3">
        <v>46023</v>
      </c>
      <c r="G1035" s="2" t="s">
        <v>438</v>
      </c>
      <c r="H1035" s="2" t="s">
        <v>349</v>
      </c>
      <c r="I1035" s="2" t="s">
        <v>261</v>
      </c>
      <c r="J1035" s="4">
        <v>400.86</v>
      </c>
      <c r="K1035" t="s">
        <v>74</v>
      </c>
      <c r="L1035" s="4">
        <v>48.1</v>
      </c>
      <c r="M1035" t="s">
        <v>74</v>
      </c>
      <c r="N1035" s="4">
        <v>48.1</v>
      </c>
      <c r="O1035" t="s">
        <v>74</v>
      </c>
      <c r="P1035" s="4">
        <v>0</v>
      </c>
      <c r="Q1035" t="s">
        <v>74</v>
      </c>
      <c r="R1035" s="2" t="s">
        <v>75</v>
      </c>
      <c r="S1035" s="4" t="s">
        <v>76</v>
      </c>
      <c r="T1035" t="s">
        <v>74</v>
      </c>
      <c r="U1035" s="2" t="s">
        <v>77</v>
      </c>
      <c r="V1035" s="2" t="s">
        <v>1454</v>
      </c>
      <c r="W1035" s="2" t="s">
        <v>79</v>
      </c>
      <c r="X1035" s="2" t="s">
        <v>300</v>
      </c>
      <c r="Y1035" s="2" t="s">
        <v>119</v>
      </c>
      <c r="Z1035" s="2" t="s">
        <v>81</v>
      </c>
      <c r="AA1035" s="2" t="s">
        <v>120</v>
      </c>
      <c r="AB1035" s="2" t="s">
        <v>121</v>
      </c>
      <c r="AC1035" s="2" t="s">
        <v>59</v>
      </c>
      <c r="AD1035" s="2" t="s">
        <v>439</v>
      </c>
      <c r="AE1035" s="2" t="str">
        <f>+VLOOKUP(H1035,'Mapeo Ramos'!A:C,3,0)</f>
        <v>Autos Flotas</v>
      </c>
      <c r="AF1035" t="str">
        <f>+VLOOKUP(AE1035,'Mapeo Ramos'!C:D,2,0)</f>
        <v>Flotas</v>
      </c>
      <c r="AG1035" t="str">
        <f>+VLOOKUP(X1035,'Mapeo Ramos'!I:J,2,0)</f>
        <v>ALLIANZ</v>
      </c>
      <c r="AH1035">
        <f t="shared" si="16"/>
        <v>1</v>
      </c>
    </row>
    <row r="1036" spans="1:34" ht="12.75" customHeight="1">
      <c r="A1036" s="2" t="s">
        <v>4614</v>
      </c>
      <c r="B1036" s="2" t="s">
        <v>4615</v>
      </c>
      <c r="C1036" s="2" t="s">
        <v>4616</v>
      </c>
      <c r="D1036" s="2" t="s">
        <v>75</v>
      </c>
      <c r="E1036" s="3">
        <v>46023</v>
      </c>
      <c r="F1036" s="3">
        <v>46023</v>
      </c>
      <c r="G1036" s="2" t="s">
        <v>4360</v>
      </c>
      <c r="H1036" s="2" t="s">
        <v>349</v>
      </c>
      <c r="I1036" s="2" t="s">
        <v>261</v>
      </c>
      <c r="J1036" s="4">
        <v>400.86</v>
      </c>
      <c r="K1036" t="s">
        <v>74</v>
      </c>
      <c r="L1036" s="4">
        <v>48.1</v>
      </c>
      <c r="M1036" t="s">
        <v>74</v>
      </c>
      <c r="N1036" s="4">
        <v>48.1</v>
      </c>
      <c r="O1036" t="s">
        <v>74</v>
      </c>
      <c r="P1036" s="4">
        <v>0</v>
      </c>
      <c r="Q1036" t="s">
        <v>74</v>
      </c>
      <c r="R1036" s="2" t="s">
        <v>75</v>
      </c>
      <c r="S1036" s="4" t="s">
        <v>76</v>
      </c>
      <c r="T1036" t="s">
        <v>74</v>
      </c>
      <c r="U1036" s="2" t="s">
        <v>77</v>
      </c>
      <c r="V1036" s="2" t="s">
        <v>1447</v>
      </c>
      <c r="W1036" s="2" t="s">
        <v>79</v>
      </c>
      <c r="X1036" s="2" t="s">
        <v>300</v>
      </c>
      <c r="Y1036" s="2" t="s">
        <v>119</v>
      </c>
      <c r="Z1036" s="2" t="s">
        <v>81</v>
      </c>
      <c r="AA1036" s="2" t="s">
        <v>120</v>
      </c>
      <c r="AB1036" s="2" t="s">
        <v>121</v>
      </c>
      <c r="AC1036" s="2" t="s">
        <v>59</v>
      </c>
      <c r="AD1036" s="2" t="s">
        <v>4361</v>
      </c>
      <c r="AE1036" s="2" t="str">
        <f>+VLOOKUP(H1036,'Mapeo Ramos'!A:C,3,0)</f>
        <v>Autos Flotas</v>
      </c>
      <c r="AF1036" t="str">
        <f>+VLOOKUP(AE1036,'Mapeo Ramos'!C:D,2,0)</f>
        <v>Flotas</v>
      </c>
      <c r="AG1036" t="str">
        <f>+VLOOKUP(X1036,'Mapeo Ramos'!I:J,2,0)</f>
        <v>ALLIANZ</v>
      </c>
      <c r="AH1036">
        <f t="shared" si="16"/>
        <v>1</v>
      </c>
    </row>
    <row r="1037" spans="1:34" ht="12.75" customHeight="1">
      <c r="A1037" s="2" t="s">
        <v>4617</v>
      </c>
      <c r="B1037" s="2" t="s">
        <v>4618</v>
      </c>
      <c r="C1037" s="2" t="s">
        <v>4619</v>
      </c>
      <c r="D1037" s="2" t="s">
        <v>75</v>
      </c>
      <c r="E1037" s="3">
        <v>46023</v>
      </c>
      <c r="F1037" s="3">
        <v>46023</v>
      </c>
      <c r="G1037" s="2" t="s">
        <v>381</v>
      </c>
      <c r="H1037" s="2" t="s">
        <v>349</v>
      </c>
      <c r="I1037" s="2" t="s">
        <v>261</v>
      </c>
      <c r="J1037" s="4">
        <v>400.86</v>
      </c>
      <c r="K1037" t="s">
        <v>74</v>
      </c>
      <c r="L1037" s="4">
        <v>48.1</v>
      </c>
      <c r="M1037" t="s">
        <v>74</v>
      </c>
      <c r="N1037" s="4">
        <v>48.1</v>
      </c>
      <c r="O1037" t="s">
        <v>74</v>
      </c>
      <c r="P1037" s="4">
        <v>0</v>
      </c>
      <c r="Q1037" t="s">
        <v>74</v>
      </c>
      <c r="R1037" s="2" t="s">
        <v>75</v>
      </c>
      <c r="S1037" s="4" t="s">
        <v>76</v>
      </c>
      <c r="T1037" t="s">
        <v>74</v>
      </c>
      <c r="U1037" s="2" t="s">
        <v>77</v>
      </c>
      <c r="V1037" s="2" t="s">
        <v>1447</v>
      </c>
      <c r="W1037" s="2" t="s">
        <v>79</v>
      </c>
      <c r="X1037" s="2" t="s">
        <v>300</v>
      </c>
      <c r="Y1037" s="2" t="s">
        <v>119</v>
      </c>
      <c r="Z1037" s="2" t="s">
        <v>81</v>
      </c>
      <c r="AA1037" s="2" t="s">
        <v>350</v>
      </c>
      <c r="AB1037" s="2" t="s">
        <v>351</v>
      </c>
      <c r="AC1037" s="2" t="s">
        <v>59</v>
      </c>
      <c r="AD1037" s="2" t="s">
        <v>382</v>
      </c>
      <c r="AE1037" s="2" t="str">
        <f>+VLOOKUP(H1037,'Mapeo Ramos'!A:C,3,0)</f>
        <v>Autos Flotas</v>
      </c>
      <c r="AF1037" t="str">
        <f>+VLOOKUP(AE1037,'Mapeo Ramos'!C:D,2,0)</f>
        <v>Flotas</v>
      </c>
      <c r="AG1037" t="str">
        <f>+VLOOKUP(X1037,'Mapeo Ramos'!I:J,2,0)</f>
        <v>ALLIANZ</v>
      </c>
      <c r="AH1037">
        <f t="shared" si="16"/>
        <v>1</v>
      </c>
    </row>
    <row r="1038" spans="1:34" ht="12.75" customHeight="1">
      <c r="A1038" s="2" t="s">
        <v>4620</v>
      </c>
      <c r="B1038" s="2" t="s">
        <v>4621</v>
      </c>
      <c r="C1038" s="2" t="s">
        <v>4622</v>
      </c>
      <c r="D1038" s="2" t="s">
        <v>75</v>
      </c>
      <c r="E1038" s="3">
        <v>46023</v>
      </c>
      <c r="F1038" s="3">
        <v>46023</v>
      </c>
      <c r="G1038" s="2" t="s">
        <v>381</v>
      </c>
      <c r="H1038" s="2" t="s">
        <v>349</v>
      </c>
      <c r="I1038" s="2" t="s">
        <v>261</v>
      </c>
      <c r="J1038" s="4">
        <v>400.86</v>
      </c>
      <c r="K1038" t="s">
        <v>74</v>
      </c>
      <c r="L1038" s="4">
        <v>48.1</v>
      </c>
      <c r="M1038" t="s">
        <v>74</v>
      </c>
      <c r="N1038" s="4">
        <v>48.1</v>
      </c>
      <c r="O1038" t="s">
        <v>74</v>
      </c>
      <c r="P1038" s="4">
        <v>0</v>
      </c>
      <c r="Q1038" t="s">
        <v>74</v>
      </c>
      <c r="R1038" s="2" t="s">
        <v>75</v>
      </c>
      <c r="S1038" s="4" t="s">
        <v>76</v>
      </c>
      <c r="T1038" t="s">
        <v>74</v>
      </c>
      <c r="U1038" s="2" t="s">
        <v>77</v>
      </c>
      <c r="V1038" s="2" t="s">
        <v>1454</v>
      </c>
      <c r="W1038" s="2" t="s">
        <v>79</v>
      </c>
      <c r="X1038" s="2" t="s">
        <v>300</v>
      </c>
      <c r="Y1038" s="2" t="s">
        <v>119</v>
      </c>
      <c r="Z1038" s="2" t="s">
        <v>81</v>
      </c>
      <c r="AA1038" s="2" t="s">
        <v>350</v>
      </c>
      <c r="AB1038" s="2" t="s">
        <v>351</v>
      </c>
      <c r="AC1038" s="2" t="s">
        <v>59</v>
      </c>
      <c r="AD1038" s="2" t="s">
        <v>382</v>
      </c>
      <c r="AE1038" s="2" t="str">
        <f>+VLOOKUP(H1038,'Mapeo Ramos'!A:C,3,0)</f>
        <v>Autos Flotas</v>
      </c>
      <c r="AF1038" t="str">
        <f>+VLOOKUP(AE1038,'Mapeo Ramos'!C:D,2,0)</f>
        <v>Flotas</v>
      </c>
      <c r="AG1038" t="str">
        <f>+VLOOKUP(X1038,'Mapeo Ramos'!I:J,2,0)</f>
        <v>ALLIANZ</v>
      </c>
      <c r="AH1038">
        <f t="shared" si="16"/>
        <v>1</v>
      </c>
    </row>
    <row r="1039" spans="1:34" ht="12.75" customHeight="1">
      <c r="A1039" s="2" t="s">
        <v>4623</v>
      </c>
      <c r="B1039" s="2" t="s">
        <v>4624</v>
      </c>
      <c r="C1039" s="2" t="s">
        <v>4625</v>
      </c>
      <c r="D1039" s="2" t="s">
        <v>75</v>
      </c>
      <c r="E1039" s="3">
        <v>46023</v>
      </c>
      <c r="F1039" s="3">
        <v>46023</v>
      </c>
      <c r="G1039" s="2" t="s">
        <v>381</v>
      </c>
      <c r="H1039" s="2" t="s">
        <v>349</v>
      </c>
      <c r="I1039" s="2" t="s">
        <v>261</v>
      </c>
      <c r="J1039" s="4">
        <v>400.86</v>
      </c>
      <c r="K1039" t="s">
        <v>74</v>
      </c>
      <c r="L1039" s="4">
        <v>48.1</v>
      </c>
      <c r="M1039" t="s">
        <v>74</v>
      </c>
      <c r="N1039" s="4">
        <v>48.1</v>
      </c>
      <c r="O1039" t="s">
        <v>74</v>
      </c>
      <c r="P1039" s="4">
        <v>0</v>
      </c>
      <c r="Q1039" t="s">
        <v>74</v>
      </c>
      <c r="R1039" s="2" t="s">
        <v>75</v>
      </c>
      <c r="S1039" s="4" t="s">
        <v>76</v>
      </c>
      <c r="T1039" t="s">
        <v>74</v>
      </c>
      <c r="U1039" s="2" t="s">
        <v>77</v>
      </c>
      <c r="V1039" s="2" t="s">
        <v>1454</v>
      </c>
      <c r="W1039" s="2" t="s">
        <v>79</v>
      </c>
      <c r="X1039" s="2" t="s">
        <v>300</v>
      </c>
      <c r="Y1039" s="2" t="s">
        <v>119</v>
      </c>
      <c r="Z1039" s="2" t="s">
        <v>81</v>
      </c>
      <c r="AA1039" s="2" t="s">
        <v>350</v>
      </c>
      <c r="AB1039" s="2" t="s">
        <v>351</v>
      </c>
      <c r="AC1039" s="2" t="s">
        <v>59</v>
      </c>
      <c r="AD1039" s="2" t="s">
        <v>382</v>
      </c>
      <c r="AE1039" s="2" t="str">
        <f>+VLOOKUP(H1039,'Mapeo Ramos'!A:C,3,0)</f>
        <v>Autos Flotas</v>
      </c>
      <c r="AF1039" t="str">
        <f>+VLOOKUP(AE1039,'Mapeo Ramos'!C:D,2,0)</f>
        <v>Flotas</v>
      </c>
      <c r="AG1039" t="str">
        <f>+VLOOKUP(X1039,'Mapeo Ramos'!I:J,2,0)</f>
        <v>ALLIANZ</v>
      </c>
      <c r="AH1039">
        <f t="shared" si="16"/>
        <v>1</v>
      </c>
    </row>
    <row r="1040" spans="1:34" ht="12.75" customHeight="1">
      <c r="A1040" s="2" t="s">
        <v>4626</v>
      </c>
      <c r="B1040" s="2" t="s">
        <v>4627</v>
      </c>
      <c r="C1040" s="2" t="s">
        <v>4628</v>
      </c>
      <c r="D1040" s="2" t="s">
        <v>75</v>
      </c>
      <c r="E1040" s="3">
        <v>46023</v>
      </c>
      <c r="F1040" s="3">
        <v>46023</v>
      </c>
      <c r="G1040" s="2" t="s">
        <v>381</v>
      </c>
      <c r="H1040" s="2" t="s">
        <v>349</v>
      </c>
      <c r="I1040" s="2" t="s">
        <v>261</v>
      </c>
      <c r="J1040" s="4">
        <v>400.86</v>
      </c>
      <c r="K1040" t="s">
        <v>74</v>
      </c>
      <c r="L1040" s="4">
        <v>48.1</v>
      </c>
      <c r="M1040" t="s">
        <v>74</v>
      </c>
      <c r="N1040" s="4">
        <v>48.1</v>
      </c>
      <c r="O1040" t="s">
        <v>74</v>
      </c>
      <c r="P1040" s="4">
        <v>0</v>
      </c>
      <c r="Q1040" t="s">
        <v>74</v>
      </c>
      <c r="R1040" s="2" t="s">
        <v>75</v>
      </c>
      <c r="S1040" s="4" t="s">
        <v>76</v>
      </c>
      <c r="T1040" t="s">
        <v>74</v>
      </c>
      <c r="U1040" s="2" t="s">
        <v>77</v>
      </c>
      <c r="V1040" s="2" t="s">
        <v>1454</v>
      </c>
      <c r="W1040" s="2" t="s">
        <v>79</v>
      </c>
      <c r="X1040" s="2" t="s">
        <v>300</v>
      </c>
      <c r="Y1040" s="2" t="s">
        <v>119</v>
      </c>
      <c r="Z1040" s="2" t="s">
        <v>81</v>
      </c>
      <c r="AA1040" s="2" t="s">
        <v>350</v>
      </c>
      <c r="AB1040" s="2" t="s">
        <v>351</v>
      </c>
      <c r="AC1040" s="2" t="s">
        <v>59</v>
      </c>
      <c r="AD1040" s="2" t="s">
        <v>382</v>
      </c>
      <c r="AE1040" s="2" t="str">
        <f>+VLOOKUP(H1040,'Mapeo Ramos'!A:C,3,0)</f>
        <v>Autos Flotas</v>
      </c>
      <c r="AF1040" t="str">
        <f>+VLOOKUP(AE1040,'Mapeo Ramos'!C:D,2,0)</f>
        <v>Flotas</v>
      </c>
      <c r="AG1040" t="str">
        <f>+VLOOKUP(X1040,'Mapeo Ramos'!I:J,2,0)</f>
        <v>ALLIANZ</v>
      </c>
      <c r="AH1040">
        <f t="shared" si="16"/>
        <v>1</v>
      </c>
    </row>
    <row r="1041" spans="1:34" ht="12.75" customHeight="1">
      <c r="A1041" s="2" t="s">
        <v>4629</v>
      </c>
      <c r="B1041" s="2" t="s">
        <v>4630</v>
      </c>
      <c r="C1041" s="2" t="s">
        <v>4631</v>
      </c>
      <c r="D1041" s="2" t="s">
        <v>75</v>
      </c>
      <c r="E1041" s="3">
        <v>46023</v>
      </c>
      <c r="F1041" s="3">
        <v>46023</v>
      </c>
      <c r="G1041" s="2" t="s">
        <v>381</v>
      </c>
      <c r="H1041" s="2" t="s">
        <v>349</v>
      </c>
      <c r="I1041" s="2" t="s">
        <v>261</v>
      </c>
      <c r="J1041" s="4">
        <v>400.86</v>
      </c>
      <c r="K1041" t="s">
        <v>74</v>
      </c>
      <c r="L1041" s="4">
        <v>48.1</v>
      </c>
      <c r="M1041" t="s">
        <v>74</v>
      </c>
      <c r="N1041" s="4">
        <v>48.1</v>
      </c>
      <c r="O1041" t="s">
        <v>74</v>
      </c>
      <c r="P1041" s="4">
        <v>0</v>
      </c>
      <c r="Q1041" t="s">
        <v>74</v>
      </c>
      <c r="R1041" s="2" t="s">
        <v>75</v>
      </c>
      <c r="S1041" s="4" t="s">
        <v>76</v>
      </c>
      <c r="T1041" t="s">
        <v>74</v>
      </c>
      <c r="U1041" s="2" t="s">
        <v>77</v>
      </c>
      <c r="V1041" s="2" t="s">
        <v>1454</v>
      </c>
      <c r="W1041" s="2" t="s">
        <v>79</v>
      </c>
      <c r="X1041" s="2" t="s">
        <v>300</v>
      </c>
      <c r="Y1041" s="2" t="s">
        <v>119</v>
      </c>
      <c r="Z1041" s="2" t="s">
        <v>81</v>
      </c>
      <c r="AA1041" s="2" t="s">
        <v>350</v>
      </c>
      <c r="AB1041" s="2" t="s">
        <v>351</v>
      </c>
      <c r="AC1041" s="2" t="s">
        <v>59</v>
      </c>
      <c r="AD1041" s="2" t="s">
        <v>382</v>
      </c>
      <c r="AE1041" s="2" t="str">
        <f>+VLOOKUP(H1041,'Mapeo Ramos'!A:C,3,0)</f>
        <v>Autos Flotas</v>
      </c>
      <c r="AF1041" t="str">
        <f>+VLOOKUP(AE1041,'Mapeo Ramos'!C:D,2,0)</f>
        <v>Flotas</v>
      </c>
      <c r="AG1041" t="str">
        <f>+VLOOKUP(X1041,'Mapeo Ramos'!I:J,2,0)</f>
        <v>ALLIANZ</v>
      </c>
      <c r="AH1041">
        <f t="shared" si="16"/>
        <v>1</v>
      </c>
    </row>
    <row r="1042" spans="1:34" ht="12.75" customHeight="1">
      <c r="A1042" s="2" t="s">
        <v>4632</v>
      </c>
      <c r="B1042" s="2" t="s">
        <v>4633</v>
      </c>
      <c r="C1042" s="2" t="s">
        <v>4634</v>
      </c>
      <c r="D1042" s="2" t="s">
        <v>75</v>
      </c>
      <c r="E1042" s="3">
        <v>46023</v>
      </c>
      <c r="F1042" s="3">
        <v>46023</v>
      </c>
      <c r="G1042" s="2" t="s">
        <v>4635</v>
      </c>
      <c r="H1042" s="2" t="s">
        <v>349</v>
      </c>
      <c r="I1042" s="2" t="s">
        <v>261</v>
      </c>
      <c r="J1042" s="4">
        <v>916.57</v>
      </c>
      <c r="K1042" t="s">
        <v>74</v>
      </c>
      <c r="L1042" s="4">
        <v>109.99</v>
      </c>
      <c r="M1042" t="s">
        <v>74</v>
      </c>
      <c r="N1042" s="4">
        <v>109.99</v>
      </c>
      <c r="O1042" t="s">
        <v>74</v>
      </c>
      <c r="P1042" s="4">
        <v>0</v>
      </c>
      <c r="Q1042" t="s">
        <v>74</v>
      </c>
      <c r="R1042" s="2" t="s">
        <v>75</v>
      </c>
      <c r="S1042" s="4" t="s">
        <v>76</v>
      </c>
      <c r="T1042" t="s">
        <v>74</v>
      </c>
      <c r="U1042" s="2" t="s">
        <v>77</v>
      </c>
      <c r="V1042" s="2" t="s">
        <v>1766</v>
      </c>
      <c r="W1042" s="2" t="s">
        <v>79</v>
      </c>
      <c r="X1042" s="2" t="s">
        <v>300</v>
      </c>
      <c r="Y1042" s="2" t="s">
        <v>119</v>
      </c>
      <c r="Z1042" s="2" t="s">
        <v>81</v>
      </c>
      <c r="AA1042" s="2" t="s">
        <v>425</v>
      </c>
      <c r="AB1042" s="2" t="s">
        <v>1567</v>
      </c>
      <c r="AC1042" s="2" t="s">
        <v>59</v>
      </c>
      <c r="AD1042" s="2" t="s">
        <v>4636</v>
      </c>
      <c r="AE1042" s="2" t="str">
        <f>+VLOOKUP(H1042,'Mapeo Ramos'!A:C,3,0)</f>
        <v>Autos Flotas</v>
      </c>
      <c r="AF1042" t="str">
        <f>+VLOOKUP(AE1042,'Mapeo Ramos'!C:D,2,0)</f>
        <v>Flotas</v>
      </c>
      <c r="AG1042" t="str">
        <f>+VLOOKUP(X1042,'Mapeo Ramos'!I:J,2,0)</f>
        <v>ALLIANZ</v>
      </c>
      <c r="AH1042">
        <f t="shared" si="16"/>
        <v>1</v>
      </c>
    </row>
    <row r="1043" spans="1:34" ht="12.75" customHeight="1">
      <c r="A1043" s="2" t="s">
        <v>4637</v>
      </c>
      <c r="B1043" s="2" t="s">
        <v>4638</v>
      </c>
      <c r="C1043" s="2" t="s">
        <v>4639</v>
      </c>
      <c r="D1043" s="2" t="s">
        <v>75</v>
      </c>
      <c r="E1043" s="3">
        <v>46023</v>
      </c>
      <c r="F1043" s="3">
        <v>46023</v>
      </c>
      <c r="G1043" s="2" t="s">
        <v>438</v>
      </c>
      <c r="H1043" s="2" t="s">
        <v>349</v>
      </c>
      <c r="I1043" s="2" t="s">
        <v>261</v>
      </c>
      <c r="J1043" s="4">
        <v>400.86</v>
      </c>
      <c r="K1043" t="s">
        <v>74</v>
      </c>
      <c r="L1043" s="4">
        <v>48.1</v>
      </c>
      <c r="M1043" t="s">
        <v>74</v>
      </c>
      <c r="N1043" s="4">
        <v>48.1</v>
      </c>
      <c r="O1043" t="s">
        <v>74</v>
      </c>
      <c r="P1043" s="4">
        <v>0</v>
      </c>
      <c r="Q1043" t="s">
        <v>74</v>
      </c>
      <c r="R1043" s="2" t="s">
        <v>75</v>
      </c>
      <c r="S1043" s="4" t="s">
        <v>76</v>
      </c>
      <c r="T1043" t="s">
        <v>74</v>
      </c>
      <c r="U1043" s="2" t="s">
        <v>77</v>
      </c>
      <c r="V1043" s="2" t="s">
        <v>1454</v>
      </c>
      <c r="W1043" s="2" t="s">
        <v>79</v>
      </c>
      <c r="X1043" s="2" t="s">
        <v>300</v>
      </c>
      <c r="Y1043" s="2" t="s">
        <v>119</v>
      </c>
      <c r="Z1043" s="2" t="s">
        <v>81</v>
      </c>
      <c r="AA1043" s="2" t="s">
        <v>120</v>
      </c>
      <c r="AB1043" s="2" t="s">
        <v>121</v>
      </c>
      <c r="AC1043" s="2" t="s">
        <v>59</v>
      </c>
      <c r="AD1043" s="2" t="s">
        <v>439</v>
      </c>
      <c r="AE1043" s="2" t="str">
        <f>+VLOOKUP(H1043,'Mapeo Ramos'!A:C,3,0)</f>
        <v>Autos Flotas</v>
      </c>
      <c r="AF1043" t="str">
        <f>+VLOOKUP(AE1043,'Mapeo Ramos'!C:D,2,0)</f>
        <v>Flotas</v>
      </c>
      <c r="AG1043" t="str">
        <f>+VLOOKUP(X1043,'Mapeo Ramos'!I:J,2,0)</f>
        <v>ALLIANZ</v>
      </c>
      <c r="AH1043">
        <f t="shared" si="16"/>
        <v>1</v>
      </c>
    </row>
    <row r="1044" spans="1:34" ht="12.75" customHeight="1">
      <c r="A1044" s="2" t="s">
        <v>4640</v>
      </c>
      <c r="B1044" s="2" t="s">
        <v>4641</v>
      </c>
      <c r="C1044" s="2" t="s">
        <v>4642</v>
      </c>
      <c r="D1044" s="2" t="s">
        <v>75</v>
      </c>
      <c r="E1044" s="3">
        <v>46023</v>
      </c>
      <c r="F1044" s="3">
        <v>46023</v>
      </c>
      <c r="G1044" s="2" t="s">
        <v>4643</v>
      </c>
      <c r="H1044" s="2" t="s">
        <v>349</v>
      </c>
      <c r="I1044" s="2" t="s">
        <v>261</v>
      </c>
      <c r="J1044" s="4">
        <v>1259.0899999999999</v>
      </c>
      <c r="K1044" t="s">
        <v>74</v>
      </c>
      <c r="L1044" s="4">
        <v>151.09</v>
      </c>
      <c r="M1044" t="s">
        <v>74</v>
      </c>
      <c r="N1044" s="4">
        <v>151.09</v>
      </c>
      <c r="O1044" t="s">
        <v>74</v>
      </c>
      <c r="P1044" s="4">
        <v>0</v>
      </c>
      <c r="Q1044" t="s">
        <v>74</v>
      </c>
      <c r="R1044" s="2" t="s">
        <v>75</v>
      </c>
      <c r="S1044" s="4" t="s">
        <v>76</v>
      </c>
      <c r="T1044" t="s">
        <v>74</v>
      </c>
      <c r="U1044" s="2" t="s">
        <v>77</v>
      </c>
      <c r="V1044" s="2" t="s">
        <v>1447</v>
      </c>
      <c r="W1044" s="2" t="s">
        <v>79</v>
      </c>
      <c r="X1044" s="2" t="s">
        <v>300</v>
      </c>
      <c r="Y1044" s="2" t="s">
        <v>119</v>
      </c>
      <c r="Z1044" s="2" t="s">
        <v>81</v>
      </c>
      <c r="AA1044" s="2" t="s">
        <v>1950</v>
      </c>
      <c r="AB1044" s="2" t="s">
        <v>1951</v>
      </c>
      <c r="AC1044" s="2" t="s">
        <v>168</v>
      </c>
      <c r="AD1044" s="2" t="s">
        <v>4644</v>
      </c>
      <c r="AE1044" s="2" t="str">
        <f>+VLOOKUP(H1044,'Mapeo Ramos'!A:C,3,0)</f>
        <v>Autos Flotas</v>
      </c>
      <c r="AF1044" t="str">
        <f>+VLOOKUP(AE1044,'Mapeo Ramos'!C:D,2,0)</f>
        <v>Flotas</v>
      </c>
      <c r="AG1044" t="str">
        <f>+VLOOKUP(X1044,'Mapeo Ramos'!I:J,2,0)</f>
        <v>ALLIANZ</v>
      </c>
      <c r="AH1044">
        <f t="shared" si="16"/>
        <v>1</v>
      </c>
    </row>
    <row r="1045" spans="1:34" ht="12.75" customHeight="1">
      <c r="A1045" s="2" t="s">
        <v>4645</v>
      </c>
      <c r="B1045" s="2" t="s">
        <v>4646</v>
      </c>
      <c r="C1045" s="2" t="s">
        <v>4647</v>
      </c>
      <c r="D1045" s="2" t="s">
        <v>75</v>
      </c>
      <c r="E1045" s="3">
        <v>46023</v>
      </c>
      <c r="F1045" s="3">
        <v>46023</v>
      </c>
      <c r="G1045" s="2" t="s">
        <v>381</v>
      </c>
      <c r="H1045" s="2" t="s">
        <v>349</v>
      </c>
      <c r="I1045" s="2" t="s">
        <v>261</v>
      </c>
      <c r="J1045" s="4">
        <v>400.86</v>
      </c>
      <c r="K1045" t="s">
        <v>74</v>
      </c>
      <c r="L1045" s="4">
        <v>48.1</v>
      </c>
      <c r="M1045" t="s">
        <v>74</v>
      </c>
      <c r="N1045" s="4">
        <v>48.1</v>
      </c>
      <c r="O1045" t="s">
        <v>74</v>
      </c>
      <c r="P1045" s="4">
        <v>0</v>
      </c>
      <c r="Q1045" t="s">
        <v>74</v>
      </c>
      <c r="R1045" s="2" t="s">
        <v>75</v>
      </c>
      <c r="S1045" s="4" t="s">
        <v>76</v>
      </c>
      <c r="T1045" t="s">
        <v>74</v>
      </c>
      <c r="U1045" s="2" t="s">
        <v>77</v>
      </c>
      <c r="V1045" s="2" t="s">
        <v>1447</v>
      </c>
      <c r="W1045" s="2" t="s">
        <v>79</v>
      </c>
      <c r="X1045" s="2" t="s">
        <v>300</v>
      </c>
      <c r="Y1045" s="2" t="s">
        <v>119</v>
      </c>
      <c r="Z1045" s="2" t="s">
        <v>81</v>
      </c>
      <c r="AA1045" s="2" t="s">
        <v>350</v>
      </c>
      <c r="AB1045" s="2" t="s">
        <v>351</v>
      </c>
      <c r="AC1045" s="2" t="s">
        <v>59</v>
      </c>
      <c r="AD1045" s="2" t="s">
        <v>382</v>
      </c>
      <c r="AE1045" s="2" t="str">
        <f>+VLOOKUP(H1045,'Mapeo Ramos'!A:C,3,0)</f>
        <v>Autos Flotas</v>
      </c>
      <c r="AF1045" t="str">
        <f>+VLOOKUP(AE1045,'Mapeo Ramos'!C:D,2,0)</f>
        <v>Flotas</v>
      </c>
      <c r="AG1045" t="str">
        <f>+VLOOKUP(X1045,'Mapeo Ramos'!I:J,2,0)</f>
        <v>ALLIANZ</v>
      </c>
      <c r="AH1045">
        <f t="shared" si="16"/>
        <v>1</v>
      </c>
    </row>
    <row r="1046" spans="1:34" ht="12.75" customHeight="1">
      <c r="A1046" s="2" t="s">
        <v>4648</v>
      </c>
      <c r="B1046" s="2" t="s">
        <v>4649</v>
      </c>
      <c r="C1046" s="2" t="s">
        <v>4650</v>
      </c>
      <c r="D1046" s="2" t="s">
        <v>75</v>
      </c>
      <c r="E1046" s="3">
        <v>46023</v>
      </c>
      <c r="F1046" s="3">
        <v>46023</v>
      </c>
      <c r="G1046" s="2" t="s">
        <v>381</v>
      </c>
      <c r="H1046" s="2" t="s">
        <v>349</v>
      </c>
      <c r="I1046" s="2" t="s">
        <v>261</v>
      </c>
      <c r="J1046" s="4">
        <v>400.86</v>
      </c>
      <c r="K1046" t="s">
        <v>74</v>
      </c>
      <c r="L1046" s="4">
        <v>48.1</v>
      </c>
      <c r="M1046" t="s">
        <v>74</v>
      </c>
      <c r="N1046" s="4">
        <v>48.1</v>
      </c>
      <c r="O1046" t="s">
        <v>74</v>
      </c>
      <c r="P1046" s="4">
        <v>0</v>
      </c>
      <c r="Q1046" t="s">
        <v>74</v>
      </c>
      <c r="R1046" s="2" t="s">
        <v>75</v>
      </c>
      <c r="S1046" s="4" t="s">
        <v>76</v>
      </c>
      <c r="T1046" t="s">
        <v>74</v>
      </c>
      <c r="U1046" s="2" t="s">
        <v>77</v>
      </c>
      <c r="V1046" s="2" t="s">
        <v>1447</v>
      </c>
      <c r="W1046" s="2" t="s">
        <v>79</v>
      </c>
      <c r="X1046" s="2" t="s">
        <v>300</v>
      </c>
      <c r="Y1046" s="2" t="s">
        <v>119</v>
      </c>
      <c r="Z1046" s="2" t="s">
        <v>81</v>
      </c>
      <c r="AA1046" s="2" t="s">
        <v>350</v>
      </c>
      <c r="AB1046" s="2" t="s">
        <v>351</v>
      </c>
      <c r="AC1046" s="2" t="s">
        <v>59</v>
      </c>
      <c r="AD1046" s="2" t="s">
        <v>382</v>
      </c>
      <c r="AE1046" s="2" t="str">
        <f>+VLOOKUP(H1046,'Mapeo Ramos'!A:C,3,0)</f>
        <v>Autos Flotas</v>
      </c>
      <c r="AF1046" t="str">
        <f>+VLOOKUP(AE1046,'Mapeo Ramos'!C:D,2,0)</f>
        <v>Flotas</v>
      </c>
      <c r="AG1046" t="str">
        <f>+VLOOKUP(X1046,'Mapeo Ramos'!I:J,2,0)</f>
        <v>ALLIANZ</v>
      </c>
      <c r="AH1046">
        <f t="shared" si="16"/>
        <v>1</v>
      </c>
    </row>
    <row r="1047" spans="1:34" ht="12.75" customHeight="1">
      <c r="A1047" s="2" t="s">
        <v>4651</v>
      </c>
      <c r="B1047" s="2" t="s">
        <v>4652</v>
      </c>
      <c r="C1047" s="2" t="s">
        <v>4653</v>
      </c>
      <c r="D1047" s="2" t="s">
        <v>75</v>
      </c>
      <c r="E1047" s="3">
        <v>46023</v>
      </c>
      <c r="F1047" s="3">
        <v>46023</v>
      </c>
      <c r="G1047" s="2" t="s">
        <v>381</v>
      </c>
      <c r="H1047" s="2" t="s">
        <v>349</v>
      </c>
      <c r="I1047" s="2" t="s">
        <v>261</v>
      </c>
      <c r="J1047" s="4">
        <v>400.86</v>
      </c>
      <c r="K1047" t="s">
        <v>74</v>
      </c>
      <c r="L1047" s="4">
        <v>48.1</v>
      </c>
      <c r="M1047" t="s">
        <v>74</v>
      </c>
      <c r="N1047" s="4">
        <v>48.1</v>
      </c>
      <c r="O1047" t="s">
        <v>74</v>
      </c>
      <c r="P1047" s="4">
        <v>0</v>
      </c>
      <c r="Q1047" t="s">
        <v>74</v>
      </c>
      <c r="R1047" s="2" t="s">
        <v>75</v>
      </c>
      <c r="S1047" s="4" t="s">
        <v>76</v>
      </c>
      <c r="T1047" t="s">
        <v>74</v>
      </c>
      <c r="U1047" s="2" t="s">
        <v>77</v>
      </c>
      <c r="V1047" s="2" t="s">
        <v>1447</v>
      </c>
      <c r="W1047" s="2" t="s">
        <v>79</v>
      </c>
      <c r="X1047" s="2" t="s">
        <v>300</v>
      </c>
      <c r="Y1047" s="2" t="s">
        <v>119</v>
      </c>
      <c r="Z1047" s="2" t="s">
        <v>81</v>
      </c>
      <c r="AA1047" s="2" t="s">
        <v>350</v>
      </c>
      <c r="AB1047" s="2" t="s">
        <v>351</v>
      </c>
      <c r="AC1047" s="2" t="s">
        <v>59</v>
      </c>
      <c r="AD1047" s="2" t="s">
        <v>382</v>
      </c>
      <c r="AE1047" s="2" t="str">
        <f>+VLOOKUP(H1047,'Mapeo Ramos'!A:C,3,0)</f>
        <v>Autos Flotas</v>
      </c>
      <c r="AF1047" t="str">
        <f>+VLOOKUP(AE1047,'Mapeo Ramos'!C:D,2,0)</f>
        <v>Flotas</v>
      </c>
      <c r="AG1047" t="str">
        <f>+VLOOKUP(X1047,'Mapeo Ramos'!I:J,2,0)</f>
        <v>ALLIANZ</v>
      </c>
      <c r="AH1047">
        <f t="shared" si="16"/>
        <v>1</v>
      </c>
    </row>
    <row r="1048" spans="1:34" ht="12.75" customHeight="1">
      <c r="A1048" s="2" t="s">
        <v>4654</v>
      </c>
      <c r="B1048" s="2" t="s">
        <v>4655</v>
      </c>
      <c r="C1048" s="2" t="s">
        <v>4656</v>
      </c>
      <c r="D1048" s="2" t="s">
        <v>75</v>
      </c>
      <c r="E1048" s="3">
        <v>46023</v>
      </c>
      <c r="F1048" s="3">
        <v>46023</v>
      </c>
      <c r="G1048" s="2" t="s">
        <v>4635</v>
      </c>
      <c r="H1048" s="2" t="s">
        <v>349</v>
      </c>
      <c r="I1048" s="2" t="s">
        <v>261</v>
      </c>
      <c r="J1048" s="4">
        <v>400.86</v>
      </c>
      <c r="K1048" t="s">
        <v>74</v>
      </c>
      <c r="L1048" s="4">
        <v>48.1</v>
      </c>
      <c r="M1048" t="s">
        <v>74</v>
      </c>
      <c r="N1048" s="4">
        <v>48.1</v>
      </c>
      <c r="O1048" t="s">
        <v>74</v>
      </c>
      <c r="P1048" s="4">
        <v>0</v>
      </c>
      <c r="Q1048" t="s">
        <v>74</v>
      </c>
      <c r="R1048" s="2" t="s">
        <v>75</v>
      </c>
      <c r="S1048" s="4" t="s">
        <v>76</v>
      </c>
      <c r="T1048" t="s">
        <v>74</v>
      </c>
      <c r="U1048" s="2" t="s">
        <v>77</v>
      </c>
      <c r="V1048" s="2" t="s">
        <v>1766</v>
      </c>
      <c r="W1048" s="2" t="s">
        <v>79</v>
      </c>
      <c r="X1048" s="2" t="s">
        <v>300</v>
      </c>
      <c r="Y1048" s="2" t="s">
        <v>119</v>
      </c>
      <c r="Z1048" s="2" t="s">
        <v>81</v>
      </c>
      <c r="AA1048" s="2" t="s">
        <v>425</v>
      </c>
      <c r="AB1048" s="2" t="s">
        <v>1567</v>
      </c>
      <c r="AC1048" s="2" t="s">
        <v>59</v>
      </c>
      <c r="AD1048" s="2" t="s">
        <v>4636</v>
      </c>
      <c r="AE1048" s="2" t="str">
        <f>+VLOOKUP(H1048,'Mapeo Ramos'!A:C,3,0)</f>
        <v>Autos Flotas</v>
      </c>
      <c r="AF1048" t="str">
        <f>+VLOOKUP(AE1048,'Mapeo Ramos'!C:D,2,0)</f>
        <v>Flotas</v>
      </c>
      <c r="AG1048" t="str">
        <f>+VLOOKUP(X1048,'Mapeo Ramos'!I:J,2,0)</f>
        <v>ALLIANZ</v>
      </c>
      <c r="AH1048">
        <f t="shared" si="16"/>
        <v>1</v>
      </c>
    </row>
    <row r="1049" spans="1:34" ht="12.75" customHeight="1">
      <c r="A1049" s="2" t="s">
        <v>4657</v>
      </c>
      <c r="B1049" s="2" t="s">
        <v>4658</v>
      </c>
      <c r="C1049" s="2" t="s">
        <v>4659</v>
      </c>
      <c r="D1049" s="2" t="s">
        <v>75</v>
      </c>
      <c r="E1049" s="3">
        <v>46023</v>
      </c>
      <c r="F1049" s="3">
        <v>46023</v>
      </c>
      <c r="G1049" s="2" t="s">
        <v>381</v>
      </c>
      <c r="H1049" s="2" t="s">
        <v>349</v>
      </c>
      <c r="I1049" s="2" t="s">
        <v>261</v>
      </c>
      <c r="J1049" s="4">
        <v>3266.72</v>
      </c>
      <c r="K1049" t="s">
        <v>74</v>
      </c>
      <c r="L1049" s="4">
        <v>392.01</v>
      </c>
      <c r="M1049" t="s">
        <v>74</v>
      </c>
      <c r="N1049" s="4">
        <v>392.01</v>
      </c>
      <c r="O1049" t="s">
        <v>74</v>
      </c>
      <c r="P1049" s="4">
        <v>0</v>
      </c>
      <c r="Q1049" t="s">
        <v>74</v>
      </c>
      <c r="R1049" s="2" t="s">
        <v>75</v>
      </c>
      <c r="S1049" s="4" t="s">
        <v>76</v>
      </c>
      <c r="T1049" t="s">
        <v>74</v>
      </c>
      <c r="U1049" s="2" t="s">
        <v>77</v>
      </c>
      <c r="V1049" s="2" t="s">
        <v>1447</v>
      </c>
      <c r="W1049" s="2" t="s">
        <v>79</v>
      </c>
      <c r="X1049" s="2" t="s">
        <v>300</v>
      </c>
      <c r="Y1049" s="2" t="s">
        <v>119</v>
      </c>
      <c r="Z1049" s="2" t="s">
        <v>81</v>
      </c>
      <c r="AA1049" s="2" t="s">
        <v>350</v>
      </c>
      <c r="AB1049" s="2" t="s">
        <v>351</v>
      </c>
      <c r="AC1049" s="2" t="s">
        <v>59</v>
      </c>
      <c r="AD1049" s="2" t="s">
        <v>382</v>
      </c>
      <c r="AE1049" s="2" t="str">
        <f>+VLOOKUP(H1049,'Mapeo Ramos'!A:C,3,0)</f>
        <v>Autos Flotas</v>
      </c>
      <c r="AF1049" t="str">
        <f>+VLOOKUP(AE1049,'Mapeo Ramos'!C:D,2,0)</f>
        <v>Flotas</v>
      </c>
      <c r="AG1049" t="str">
        <f>+VLOOKUP(X1049,'Mapeo Ramos'!I:J,2,0)</f>
        <v>ALLIANZ</v>
      </c>
      <c r="AH1049">
        <f t="shared" si="16"/>
        <v>1</v>
      </c>
    </row>
    <row r="1050" spans="1:34" ht="12.75" customHeight="1">
      <c r="A1050" s="2" t="s">
        <v>4660</v>
      </c>
      <c r="B1050" s="2" t="s">
        <v>4661</v>
      </c>
      <c r="C1050" s="2" t="s">
        <v>4662</v>
      </c>
      <c r="D1050" s="2" t="s">
        <v>75</v>
      </c>
      <c r="E1050" s="3">
        <v>46023</v>
      </c>
      <c r="F1050" s="3">
        <v>46023</v>
      </c>
      <c r="G1050" s="2" t="s">
        <v>381</v>
      </c>
      <c r="H1050" s="2" t="s">
        <v>349</v>
      </c>
      <c r="I1050" s="2" t="s">
        <v>261</v>
      </c>
      <c r="J1050" s="4">
        <v>3190.25</v>
      </c>
      <c r="K1050" t="s">
        <v>74</v>
      </c>
      <c r="L1050" s="4">
        <v>382.83</v>
      </c>
      <c r="M1050" t="s">
        <v>74</v>
      </c>
      <c r="N1050" s="4">
        <v>382.83</v>
      </c>
      <c r="O1050" t="s">
        <v>74</v>
      </c>
      <c r="P1050" s="4">
        <v>0</v>
      </c>
      <c r="Q1050" t="s">
        <v>74</v>
      </c>
      <c r="R1050" s="2" t="s">
        <v>75</v>
      </c>
      <c r="S1050" s="4" t="s">
        <v>76</v>
      </c>
      <c r="T1050" t="s">
        <v>74</v>
      </c>
      <c r="U1050" s="2" t="s">
        <v>77</v>
      </c>
      <c r="V1050" s="2" t="s">
        <v>1447</v>
      </c>
      <c r="W1050" s="2" t="s">
        <v>79</v>
      </c>
      <c r="X1050" s="2" t="s">
        <v>300</v>
      </c>
      <c r="Y1050" s="2" t="s">
        <v>119</v>
      </c>
      <c r="Z1050" s="2" t="s">
        <v>81</v>
      </c>
      <c r="AA1050" s="2" t="s">
        <v>350</v>
      </c>
      <c r="AB1050" s="2" t="s">
        <v>351</v>
      </c>
      <c r="AC1050" s="2" t="s">
        <v>59</v>
      </c>
      <c r="AD1050" s="2" t="s">
        <v>382</v>
      </c>
      <c r="AE1050" s="2" t="str">
        <f>+VLOOKUP(H1050,'Mapeo Ramos'!A:C,3,0)</f>
        <v>Autos Flotas</v>
      </c>
      <c r="AF1050" t="str">
        <f>+VLOOKUP(AE1050,'Mapeo Ramos'!C:D,2,0)</f>
        <v>Flotas</v>
      </c>
      <c r="AG1050" t="str">
        <f>+VLOOKUP(X1050,'Mapeo Ramos'!I:J,2,0)</f>
        <v>ALLIANZ</v>
      </c>
      <c r="AH1050">
        <f t="shared" si="16"/>
        <v>1</v>
      </c>
    </row>
    <row r="1051" spans="1:34" ht="12.75" customHeight="1">
      <c r="A1051" s="2" t="s">
        <v>4663</v>
      </c>
      <c r="B1051" s="2" t="s">
        <v>4664</v>
      </c>
      <c r="C1051" s="2" t="s">
        <v>4665</v>
      </c>
      <c r="D1051" s="2" t="s">
        <v>75</v>
      </c>
      <c r="E1051" s="3">
        <v>46023</v>
      </c>
      <c r="F1051" s="3">
        <v>46023</v>
      </c>
      <c r="G1051" s="2" t="s">
        <v>381</v>
      </c>
      <c r="H1051" s="2" t="s">
        <v>349</v>
      </c>
      <c r="I1051" s="2" t="s">
        <v>261</v>
      </c>
      <c r="J1051" s="4">
        <v>400.86</v>
      </c>
      <c r="K1051" t="s">
        <v>74</v>
      </c>
      <c r="L1051" s="4">
        <v>48.1</v>
      </c>
      <c r="M1051" t="s">
        <v>74</v>
      </c>
      <c r="N1051" s="4">
        <v>48.1</v>
      </c>
      <c r="O1051" t="s">
        <v>74</v>
      </c>
      <c r="P1051" s="4">
        <v>0</v>
      </c>
      <c r="Q1051" t="s">
        <v>74</v>
      </c>
      <c r="R1051" s="2" t="s">
        <v>75</v>
      </c>
      <c r="S1051" s="4" t="s">
        <v>76</v>
      </c>
      <c r="T1051" t="s">
        <v>74</v>
      </c>
      <c r="U1051" s="2" t="s">
        <v>77</v>
      </c>
      <c r="V1051" s="2" t="s">
        <v>1447</v>
      </c>
      <c r="W1051" s="2" t="s">
        <v>79</v>
      </c>
      <c r="X1051" s="2" t="s">
        <v>300</v>
      </c>
      <c r="Y1051" s="2" t="s">
        <v>119</v>
      </c>
      <c r="Z1051" s="2" t="s">
        <v>81</v>
      </c>
      <c r="AA1051" s="2" t="s">
        <v>350</v>
      </c>
      <c r="AB1051" s="2" t="s">
        <v>351</v>
      </c>
      <c r="AC1051" s="2" t="s">
        <v>59</v>
      </c>
      <c r="AD1051" s="2" t="s">
        <v>382</v>
      </c>
      <c r="AE1051" s="2" t="str">
        <f>+VLOOKUP(H1051,'Mapeo Ramos'!A:C,3,0)</f>
        <v>Autos Flotas</v>
      </c>
      <c r="AF1051" t="str">
        <f>+VLOOKUP(AE1051,'Mapeo Ramos'!C:D,2,0)</f>
        <v>Flotas</v>
      </c>
      <c r="AG1051" t="str">
        <f>+VLOOKUP(X1051,'Mapeo Ramos'!I:J,2,0)</f>
        <v>ALLIANZ</v>
      </c>
      <c r="AH1051">
        <f t="shared" si="16"/>
        <v>1</v>
      </c>
    </row>
    <row r="1052" spans="1:34" ht="12.75" customHeight="1">
      <c r="A1052" s="2" t="s">
        <v>4666</v>
      </c>
      <c r="B1052" s="2" t="s">
        <v>4667</v>
      </c>
      <c r="C1052" s="2" t="s">
        <v>4668</v>
      </c>
      <c r="D1052" s="2" t="s">
        <v>75</v>
      </c>
      <c r="E1052" s="3">
        <v>46023</v>
      </c>
      <c r="F1052" s="3">
        <v>46023</v>
      </c>
      <c r="G1052" s="2" t="s">
        <v>381</v>
      </c>
      <c r="H1052" s="2" t="s">
        <v>349</v>
      </c>
      <c r="I1052" s="2" t="s">
        <v>261</v>
      </c>
      <c r="J1052" s="4">
        <v>400.86</v>
      </c>
      <c r="K1052" t="s">
        <v>74</v>
      </c>
      <c r="L1052" s="4">
        <v>48.1</v>
      </c>
      <c r="M1052" t="s">
        <v>74</v>
      </c>
      <c r="N1052" s="4">
        <v>48.1</v>
      </c>
      <c r="O1052" t="s">
        <v>74</v>
      </c>
      <c r="P1052" s="4">
        <v>0</v>
      </c>
      <c r="Q1052" t="s">
        <v>74</v>
      </c>
      <c r="R1052" s="2" t="s">
        <v>75</v>
      </c>
      <c r="S1052" s="4" t="s">
        <v>76</v>
      </c>
      <c r="T1052" t="s">
        <v>74</v>
      </c>
      <c r="U1052" s="2" t="s">
        <v>77</v>
      </c>
      <c r="V1052" s="2" t="s">
        <v>1447</v>
      </c>
      <c r="W1052" s="2" t="s">
        <v>79</v>
      </c>
      <c r="X1052" s="2" t="s">
        <v>300</v>
      </c>
      <c r="Y1052" s="2" t="s">
        <v>119</v>
      </c>
      <c r="Z1052" s="2" t="s">
        <v>81</v>
      </c>
      <c r="AA1052" s="2" t="s">
        <v>350</v>
      </c>
      <c r="AB1052" s="2" t="s">
        <v>351</v>
      </c>
      <c r="AC1052" s="2" t="s">
        <v>59</v>
      </c>
      <c r="AD1052" s="2" t="s">
        <v>382</v>
      </c>
      <c r="AE1052" s="2" t="str">
        <f>+VLOOKUP(H1052,'Mapeo Ramos'!A:C,3,0)</f>
        <v>Autos Flotas</v>
      </c>
      <c r="AF1052" t="str">
        <f>+VLOOKUP(AE1052,'Mapeo Ramos'!C:D,2,0)</f>
        <v>Flotas</v>
      </c>
      <c r="AG1052" t="str">
        <f>+VLOOKUP(X1052,'Mapeo Ramos'!I:J,2,0)</f>
        <v>ALLIANZ</v>
      </c>
      <c r="AH1052">
        <f t="shared" si="16"/>
        <v>1</v>
      </c>
    </row>
    <row r="1053" spans="1:34" ht="12.75" customHeight="1">
      <c r="A1053" s="2" t="s">
        <v>4669</v>
      </c>
      <c r="B1053" s="2" t="s">
        <v>4670</v>
      </c>
      <c r="C1053" s="2" t="s">
        <v>4671</v>
      </c>
      <c r="D1053" s="2" t="s">
        <v>75</v>
      </c>
      <c r="E1053" s="3">
        <v>46023</v>
      </c>
      <c r="F1053" s="3">
        <v>46023</v>
      </c>
      <c r="G1053" s="2" t="s">
        <v>381</v>
      </c>
      <c r="H1053" s="2" t="s">
        <v>349</v>
      </c>
      <c r="I1053" s="2" t="s">
        <v>261</v>
      </c>
      <c r="J1053" s="4">
        <v>400.86</v>
      </c>
      <c r="K1053" t="s">
        <v>74</v>
      </c>
      <c r="L1053" s="4">
        <v>48.1</v>
      </c>
      <c r="M1053" t="s">
        <v>74</v>
      </c>
      <c r="N1053" s="4">
        <v>48.1</v>
      </c>
      <c r="O1053" t="s">
        <v>74</v>
      </c>
      <c r="P1053" s="4">
        <v>0</v>
      </c>
      <c r="Q1053" t="s">
        <v>74</v>
      </c>
      <c r="R1053" s="2" t="s">
        <v>75</v>
      </c>
      <c r="S1053" s="4" t="s">
        <v>76</v>
      </c>
      <c r="T1053" t="s">
        <v>74</v>
      </c>
      <c r="U1053" s="2" t="s">
        <v>77</v>
      </c>
      <c r="V1053" s="2" t="s">
        <v>1447</v>
      </c>
      <c r="W1053" s="2" t="s">
        <v>79</v>
      </c>
      <c r="X1053" s="2" t="s">
        <v>300</v>
      </c>
      <c r="Y1053" s="2" t="s">
        <v>119</v>
      </c>
      <c r="Z1053" s="2" t="s">
        <v>81</v>
      </c>
      <c r="AA1053" s="2" t="s">
        <v>350</v>
      </c>
      <c r="AB1053" s="2" t="s">
        <v>351</v>
      </c>
      <c r="AC1053" s="2" t="s">
        <v>59</v>
      </c>
      <c r="AD1053" s="2" t="s">
        <v>382</v>
      </c>
      <c r="AE1053" s="2" t="str">
        <f>+VLOOKUP(H1053,'Mapeo Ramos'!A:C,3,0)</f>
        <v>Autos Flotas</v>
      </c>
      <c r="AF1053" t="str">
        <f>+VLOOKUP(AE1053,'Mapeo Ramos'!C:D,2,0)</f>
        <v>Flotas</v>
      </c>
      <c r="AG1053" t="str">
        <f>+VLOOKUP(X1053,'Mapeo Ramos'!I:J,2,0)</f>
        <v>ALLIANZ</v>
      </c>
      <c r="AH1053">
        <f t="shared" si="16"/>
        <v>1</v>
      </c>
    </row>
    <row r="1054" spans="1:34" ht="12.75" customHeight="1">
      <c r="A1054" s="2" t="s">
        <v>4672</v>
      </c>
      <c r="B1054" s="2" t="s">
        <v>4673</v>
      </c>
      <c r="C1054" s="2" t="s">
        <v>4674</v>
      </c>
      <c r="D1054" s="2" t="s">
        <v>75</v>
      </c>
      <c r="E1054" s="3">
        <v>46023</v>
      </c>
      <c r="F1054" s="3">
        <v>46023</v>
      </c>
      <c r="G1054" s="2" t="s">
        <v>381</v>
      </c>
      <c r="H1054" s="2" t="s">
        <v>349</v>
      </c>
      <c r="I1054" s="2" t="s">
        <v>261</v>
      </c>
      <c r="J1054" s="4">
        <v>1259.0899999999999</v>
      </c>
      <c r="K1054" t="s">
        <v>74</v>
      </c>
      <c r="L1054" s="4">
        <v>151.09</v>
      </c>
      <c r="M1054" t="s">
        <v>74</v>
      </c>
      <c r="N1054" s="4">
        <v>151.09</v>
      </c>
      <c r="O1054" t="s">
        <v>74</v>
      </c>
      <c r="P1054" s="4">
        <v>0</v>
      </c>
      <c r="Q1054" t="s">
        <v>74</v>
      </c>
      <c r="R1054" s="2" t="s">
        <v>75</v>
      </c>
      <c r="S1054" s="4" t="s">
        <v>76</v>
      </c>
      <c r="T1054" t="s">
        <v>74</v>
      </c>
      <c r="U1054" s="2" t="s">
        <v>77</v>
      </c>
      <c r="V1054" s="2" t="s">
        <v>1447</v>
      </c>
      <c r="W1054" s="2" t="s">
        <v>79</v>
      </c>
      <c r="X1054" s="2" t="s">
        <v>300</v>
      </c>
      <c r="Y1054" s="2" t="s">
        <v>119</v>
      </c>
      <c r="Z1054" s="2" t="s">
        <v>81</v>
      </c>
      <c r="AA1054" s="2" t="s">
        <v>350</v>
      </c>
      <c r="AB1054" s="2" t="s">
        <v>351</v>
      </c>
      <c r="AC1054" s="2" t="s">
        <v>59</v>
      </c>
      <c r="AD1054" s="2" t="s">
        <v>382</v>
      </c>
      <c r="AE1054" s="2" t="str">
        <f>+VLOOKUP(H1054,'Mapeo Ramos'!A:C,3,0)</f>
        <v>Autos Flotas</v>
      </c>
      <c r="AF1054" t="str">
        <f>+VLOOKUP(AE1054,'Mapeo Ramos'!C:D,2,0)</f>
        <v>Flotas</v>
      </c>
      <c r="AG1054" t="str">
        <f>+VLOOKUP(X1054,'Mapeo Ramos'!I:J,2,0)</f>
        <v>ALLIANZ</v>
      </c>
      <c r="AH1054">
        <f t="shared" si="16"/>
        <v>1</v>
      </c>
    </row>
    <row r="1055" spans="1:34" ht="12.75" customHeight="1">
      <c r="A1055" s="2" t="s">
        <v>4675</v>
      </c>
      <c r="B1055" s="2" t="s">
        <v>4676</v>
      </c>
      <c r="C1055" s="2" t="s">
        <v>4677</v>
      </c>
      <c r="D1055" s="2" t="s">
        <v>75</v>
      </c>
      <c r="E1055" s="3">
        <v>46023</v>
      </c>
      <c r="F1055" s="3">
        <v>46023</v>
      </c>
      <c r="G1055" s="2" t="s">
        <v>381</v>
      </c>
      <c r="H1055" s="2" t="s">
        <v>349</v>
      </c>
      <c r="I1055" s="2" t="s">
        <v>261</v>
      </c>
      <c r="J1055" s="4">
        <v>1259.0899999999999</v>
      </c>
      <c r="K1055" t="s">
        <v>74</v>
      </c>
      <c r="L1055" s="4">
        <v>151.09</v>
      </c>
      <c r="M1055" t="s">
        <v>74</v>
      </c>
      <c r="N1055" s="4">
        <v>151.09</v>
      </c>
      <c r="O1055" t="s">
        <v>74</v>
      </c>
      <c r="P1055" s="4">
        <v>0</v>
      </c>
      <c r="Q1055" t="s">
        <v>74</v>
      </c>
      <c r="R1055" s="2" t="s">
        <v>75</v>
      </c>
      <c r="S1055" s="4" t="s">
        <v>76</v>
      </c>
      <c r="T1055" t="s">
        <v>74</v>
      </c>
      <c r="U1055" s="2" t="s">
        <v>77</v>
      </c>
      <c r="V1055" s="2" t="s">
        <v>1447</v>
      </c>
      <c r="W1055" s="2" t="s">
        <v>79</v>
      </c>
      <c r="X1055" s="2" t="s">
        <v>300</v>
      </c>
      <c r="Y1055" s="2" t="s">
        <v>119</v>
      </c>
      <c r="Z1055" s="2" t="s">
        <v>81</v>
      </c>
      <c r="AA1055" s="2" t="s">
        <v>350</v>
      </c>
      <c r="AB1055" s="2" t="s">
        <v>351</v>
      </c>
      <c r="AC1055" s="2" t="s">
        <v>59</v>
      </c>
      <c r="AD1055" s="2" t="s">
        <v>382</v>
      </c>
      <c r="AE1055" s="2" t="str">
        <f>+VLOOKUP(H1055,'Mapeo Ramos'!A:C,3,0)</f>
        <v>Autos Flotas</v>
      </c>
      <c r="AF1055" t="str">
        <f>+VLOOKUP(AE1055,'Mapeo Ramos'!C:D,2,0)</f>
        <v>Flotas</v>
      </c>
      <c r="AG1055" t="str">
        <f>+VLOOKUP(X1055,'Mapeo Ramos'!I:J,2,0)</f>
        <v>ALLIANZ</v>
      </c>
      <c r="AH1055">
        <f t="shared" si="16"/>
        <v>1</v>
      </c>
    </row>
    <row r="1056" spans="1:34" ht="12.75" customHeight="1">
      <c r="A1056" s="2" t="s">
        <v>4678</v>
      </c>
      <c r="B1056" s="2" t="s">
        <v>4679</v>
      </c>
      <c r="C1056" s="2" t="s">
        <v>4680</v>
      </c>
      <c r="D1056" s="2" t="s">
        <v>75</v>
      </c>
      <c r="E1056" s="3">
        <v>46023</v>
      </c>
      <c r="F1056" s="3">
        <v>46023</v>
      </c>
      <c r="G1056" s="2" t="s">
        <v>381</v>
      </c>
      <c r="H1056" s="2" t="s">
        <v>349</v>
      </c>
      <c r="I1056" s="2" t="s">
        <v>261</v>
      </c>
      <c r="J1056" s="4">
        <v>1259.0899999999999</v>
      </c>
      <c r="K1056" t="s">
        <v>74</v>
      </c>
      <c r="L1056" s="4">
        <v>151.09</v>
      </c>
      <c r="M1056" t="s">
        <v>74</v>
      </c>
      <c r="N1056" s="4">
        <v>151.09</v>
      </c>
      <c r="O1056" t="s">
        <v>74</v>
      </c>
      <c r="P1056" s="4">
        <v>0</v>
      </c>
      <c r="Q1056" t="s">
        <v>74</v>
      </c>
      <c r="R1056" s="2" t="s">
        <v>75</v>
      </c>
      <c r="S1056" s="4" t="s">
        <v>76</v>
      </c>
      <c r="T1056" t="s">
        <v>74</v>
      </c>
      <c r="U1056" s="2" t="s">
        <v>77</v>
      </c>
      <c r="V1056" s="2" t="s">
        <v>1447</v>
      </c>
      <c r="W1056" s="2" t="s">
        <v>79</v>
      </c>
      <c r="X1056" s="2" t="s">
        <v>300</v>
      </c>
      <c r="Y1056" s="2" t="s">
        <v>119</v>
      </c>
      <c r="Z1056" s="2" t="s">
        <v>81</v>
      </c>
      <c r="AA1056" s="2" t="s">
        <v>350</v>
      </c>
      <c r="AB1056" s="2" t="s">
        <v>351</v>
      </c>
      <c r="AC1056" s="2" t="s">
        <v>59</v>
      </c>
      <c r="AD1056" s="2" t="s">
        <v>382</v>
      </c>
      <c r="AE1056" s="2" t="str">
        <f>+VLOOKUP(H1056,'Mapeo Ramos'!A:C,3,0)</f>
        <v>Autos Flotas</v>
      </c>
      <c r="AF1056" t="str">
        <f>+VLOOKUP(AE1056,'Mapeo Ramos'!C:D,2,0)</f>
        <v>Flotas</v>
      </c>
      <c r="AG1056" t="str">
        <f>+VLOOKUP(X1056,'Mapeo Ramos'!I:J,2,0)</f>
        <v>ALLIANZ</v>
      </c>
      <c r="AH1056">
        <f t="shared" si="16"/>
        <v>1</v>
      </c>
    </row>
    <row r="1057" spans="1:34" ht="12.75" customHeight="1">
      <c r="A1057" s="2" t="s">
        <v>4681</v>
      </c>
      <c r="B1057" s="2" t="s">
        <v>4682</v>
      </c>
      <c r="C1057" s="2" t="s">
        <v>4683</v>
      </c>
      <c r="D1057" s="2" t="s">
        <v>75</v>
      </c>
      <c r="E1057" s="3">
        <v>46023</v>
      </c>
      <c r="F1057" s="3">
        <v>46023</v>
      </c>
      <c r="G1057" s="2" t="s">
        <v>381</v>
      </c>
      <c r="H1057" s="2" t="s">
        <v>349</v>
      </c>
      <c r="I1057" s="2" t="s">
        <v>261</v>
      </c>
      <c r="J1057" s="4">
        <v>1259.0899999999999</v>
      </c>
      <c r="K1057" t="s">
        <v>74</v>
      </c>
      <c r="L1057" s="4">
        <v>151.09</v>
      </c>
      <c r="M1057" t="s">
        <v>74</v>
      </c>
      <c r="N1057" s="4">
        <v>151.09</v>
      </c>
      <c r="O1057" t="s">
        <v>74</v>
      </c>
      <c r="P1057" s="4">
        <v>0</v>
      </c>
      <c r="Q1057" t="s">
        <v>74</v>
      </c>
      <c r="R1057" s="2" t="s">
        <v>75</v>
      </c>
      <c r="S1057" s="4" t="s">
        <v>76</v>
      </c>
      <c r="T1057" t="s">
        <v>74</v>
      </c>
      <c r="U1057" s="2" t="s">
        <v>77</v>
      </c>
      <c r="V1057" s="2" t="s">
        <v>1447</v>
      </c>
      <c r="W1057" s="2" t="s">
        <v>79</v>
      </c>
      <c r="X1057" s="2" t="s">
        <v>300</v>
      </c>
      <c r="Y1057" s="2" t="s">
        <v>119</v>
      </c>
      <c r="Z1057" s="2" t="s">
        <v>81</v>
      </c>
      <c r="AA1057" s="2" t="s">
        <v>350</v>
      </c>
      <c r="AB1057" s="2" t="s">
        <v>351</v>
      </c>
      <c r="AC1057" s="2" t="s">
        <v>59</v>
      </c>
      <c r="AD1057" s="2" t="s">
        <v>382</v>
      </c>
      <c r="AE1057" s="2" t="str">
        <f>+VLOOKUP(H1057,'Mapeo Ramos'!A:C,3,0)</f>
        <v>Autos Flotas</v>
      </c>
      <c r="AF1057" t="str">
        <f>+VLOOKUP(AE1057,'Mapeo Ramos'!C:D,2,0)</f>
        <v>Flotas</v>
      </c>
      <c r="AG1057" t="str">
        <f>+VLOOKUP(X1057,'Mapeo Ramos'!I:J,2,0)</f>
        <v>ALLIANZ</v>
      </c>
      <c r="AH1057">
        <f t="shared" si="16"/>
        <v>1</v>
      </c>
    </row>
    <row r="1058" spans="1:34" ht="12.75" customHeight="1">
      <c r="A1058" s="2" t="s">
        <v>4684</v>
      </c>
      <c r="B1058" s="2" t="s">
        <v>4685</v>
      </c>
      <c r="C1058" s="2" t="s">
        <v>4686</v>
      </c>
      <c r="D1058" s="2" t="s">
        <v>75</v>
      </c>
      <c r="E1058" s="3">
        <v>46023</v>
      </c>
      <c r="F1058" s="3">
        <v>46023</v>
      </c>
      <c r="G1058" s="2" t="s">
        <v>381</v>
      </c>
      <c r="H1058" s="2" t="s">
        <v>349</v>
      </c>
      <c r="I1058" s="2" t="s">
        <v>261</v>
      </c>
      <c r="J1058" s="4">
        <v>1259.0899999999999</v>
      </c>
      <c r="K1058" t="s">
        <v>74</v>
      </c>
      <c r="L1058" s="4">
        <v>151.09</v>
      </c>
      <c r="M1058" t="s">
        <v>74</v>
      </c>
      <c r="N1058" s="4">
        <v>151.09</v>
      </c>
      <c r="O1058" t="s">
        <v>74</v>
      </c>
      <c r="P1058" s="4">
        <v>0</v>
      </c>
      <c r="Q1058" t="s">
        <v>74</v>
      </c>
      <c r="R1058" s="2" t="s">
        <v>75</v>
      </c>
      <c r="S1058" s="4" t="s">
        <v>76</v>
      </c>
      <c r="T1058" t="s">
        <v>74</v>
      </c>
      <c r="U1058" s="2" t="s">
        <v>77</v>
      </c>
      <c r="V1058" s="2" t="s">
        <v>1447</v>
      </c>
      <c r="W1058" s="2" t="s">
        <v>79</v>
      </c>
      <c r="X1058" s="2" t="s">
        <v>300</v>
      </c>
      <c r="Y1058" s="2" t="s">
        <v>119</v>
      </c>
      <c r="Z1058" s="2" t="s">
        <v>81</v>
      </c>
      <c r="AA1058" s="2" t="s">
        <v>350</v>
      </c>
      <c r="AB1058" s="2" t="s">
        <v>351</v>
      </c>
      <c r="AC1058" s="2" t="s">
        <v>59</v>
      </c>
      <c r="AD1058" s="2" t="s">
        <v>382</v>
      </c>
      <c r="AE1058" s="2" t="str">
        <f>+VLOOKUP(H1058,'Mapeo Ramos'!A:C,3,0)</f>
        <v>Autos Flotas</v>
      </c>
      <c r="AF1058" t="str">
        <f>+VLOOKUP(AE1058,'Mapeo Ramos'!C:D,2,0)</f>
        <v>Flotas</v>
      </c>
      <c r="AG1058" t="str">
        <f>+VLOOKUP(X1058,'Mapeo Ramos'!I:J,2,0)</f>
        <v>ALLIANZ</v>
      </c>
      <c r="AH1058">
        <f t="shared" si="16"/>
        <v>1</v>
      </c>
    </row>
    <row r="1059" spans="1:34" ht="12.75" customHeight="1">
      <c r="A1059" s="2" t="s">
        <v>4687</v>
      </c>
      <c r="B1059" s="2" t="s">
        <v>4688</v>
      </c>
      <c r="C1059" s="2" t="s">
        <v>4689</v>
      </c>
      <c r="D1059" s="2" t="s">
        <v>75</v>
      </c>
      <c r="E1059" s="3">
        <v>46023</v>
      </c>
      <c r="F1059" s="3">
        <v>46023</v>
      </c>
      <c r="G1059" s="2" t="s">
        <v>381</v>
      </c>
      <c r="H1059" s="2" t="s">
        <v>349</v>
      </c>
      <c r="I1059" s="2" t="s">
        <v>261</v>
      </c>
      <c r="J1059" s="4">
        <v>1259.0899999999999</v>
      </c>
      <c r="K1059" t="s">
        <v>74</v>
      </c>
      <c r="L1059" s="4">
        <v>151.09</v>
      </c>
      <c r="M1059" t="s">
        <v>74</v>
      </c>
      <c r="N1059" s="4">
        <v>151.09</v>
      </c>
      <c r="O1059" t="s">
        <v>74</v>
      </c>
      <c r="P1059" s="4">
        <v>0</v>
      </c>
      <c r="Q1059" t="s">
        <v>74</v>
      </c>
      <c r="R1059" s="2" t="s">
        <v>75</v>
      </c>
      <c r="S1059" s="4" t="s">
        <v>76</v>
      </c>
      <c r="T1059" t="s">
        <v>74</v>
      </c>
      <c r="U1059" s="2" t="s">
        <v>77</v>
      </c>
      <c r="V1059" s="2" t="s">
        <v>1447</v>
      </c>
      <c r="W1059" s="2" t="s">
        <v>79</v>
      </c>
      <c r="X1059" s="2" t="s">
        <v>300</v>
      </c>
      <c r="Y1059" s="2" t="s">
        <v>119</v>
      </c>
      <c r="Z1059" s="2" t="s">
        <v>81</v>
      </c>
      <c r="AA1059" s="2" t="s">
        <v>350</v>
      </c>
      <c r="AB1059" s="2" t="s">
        <v>351</v>
      </c>
      <c r="AC1059" s="2" t="s">
        <v>59</v>
      </c>
      <c r="AD1059" s="2" t="s">
        <v>382</v>
      </c>
      <c r="AE1059" s="2" t="str">
        <f>+VLOOKUP(H1059,'Mapeo Ramos'!A:C,3,0)</f>
        <v>Autos Flotas</v>
      </c>
      <c r="AF1059" t="str">
        <f>+VLOOKUP(AE1059,'Mapeo Ramos'!C:D,2,0)</f>
        <v>Flotas</v>
      </c>
      <c r="AG1059" t="str">
        <f>+VLOOKUP(X1059,'Mapeo Ramos'!I:J,2,0)</f>
        <v>ALLIANZ</v>
      </c>
      <c r="AH1059">
        <f t="shared" si="16"/>
        <v>1</v>
      </c>
    </row>
    <row r="1060" spans="1:34" ht="12.75" customHeight="1">
      <c r="A1060" s="2" t="s">
        <v>4690</v>
      </c>
      <c r="B1060" s="2" t="s">
        <v>4691</v>
      </c>
      <c r="C1060" s="2" t="s">
        <v>4692</v>
      </c>
      <c r="D1060" s="2" t="s">
        <v>75</v>
      </c>
      <c r="E1060" s="3">
        <v>46023</v>
      </c>
      <c r="F1060" s="3">
        <v>46023</v>
      </c>
      <c r="G1060" s="2" t="s">
        <v>381</v>
      </c>
      <c r="H1060" s="2" t="s">
        <v>349</v>
      </c>
      <c r="I1060" s="2" t="s">
        <v>261</v>
      </c>
      <c r="J1060" s="4">
        <v>1259.0899999999999</v>
      </c>
      <c r="K1060" t="s">
        <v>74</v>
      </c>
      <c r="L1060" s="4">
        <v>151.09</v>
      </c>
      <c r="M1060" t="s">
        <v>74</v>
      </c>
      <c r="N1060" s="4">
        <v>151.09</v>
      </c>
      <c r="O1060" t="s">
        <v>74</v>
      </c>
      <c r="P1060" s="4">
        <v>0</v>
      </c>
      <c r="Q1060" t="s">
        <v>74</v>
      </c>
      <c r="R1060" s="2" t="s">
        <v>75</v>
      </c>
      <c r="S1060" s="4" t="s">
        <v>76</v>
      </c>
      <c r="T1060" t="s">
        <v>74</v>
      </c>
      <c r="U1060" s="2" t="s">
        <v>77</v>
      </c>
      <c r="V1060" s="2" t="s">
        <v>1447</v>
      </c>
      <c r="W1060" s="2" t="s">
        <v>79</v>
      </c>
      <c r="X1060" s="2" t="s">
        <v>300</v>
      </c>
      <c r="Y1060" s="2" t="s">
        <v>119</v>
      </c>
      <c r="Z1060" s="2" t="s">
        <v>81</v>
      </c>
      <c r="AA1060" s="2" t="s">
        <v>350</v>
      </c>
      <c r="AB1060" s="2" t="s">
        <v>351</v>
      </c>
      <c r="AC1060" s="2" t="s">
        <v>59</v>
      </c>
      <c r="AD1060" s="2" t="s">
        <v>382</v>
      </c>
      <c r="AE1060" s="2" t="str">
        <f>+VLOOKUP(H1060,'Mapeo Ramos'!A:C,3,0)</f>
        <v>Autos Flotas</v>
      </c>
      <c r="AF1060" t="str">
        <f>+VLOOKUP(AE1060,'Mapeo Ramos'!C:D,2,0)</f>
        <v>Flotas</v>
      </c>
      <c r="AG1060" t="str">
        <f>+VLOOKUP(X1060,'Mapeo Ramos'!I:J,2,0)</f>
        <v>ALLIANZ</v>
      </c>
      <c r="AH1060">
        <f t="shared" si="16"/>
        <v>1</v>
      </c>
    </row>
    <row r="1061" spans="1:34" ht="12.75" customHeight="1">
      <c r="A1061" s="2" t="s">
        <v>4693</v>
      </c>
      <c r="B1061" s="2" t="s">
        <v>4694</v>
      </c>
      <c r="C1061" s="2" t="s">
        <v>4695</v>
      </c>
      <c r="D1061" s="2" t="s">
        <v>75</v>
      </c>
      <c r="E1061" s="3">
        <v>46023</v>
      </c>
      <c r="F1061" s="3">
        <v>46023</v>
      </c>
      <c r="G1061" s="2" t="s">
        <v>4696</v>
      </c>
      <c r="H1061" s="2" t="s">
        <v>349</v>
      </c>
      <c r="I1061" s="2" t="s">
        <v>261</v>
      </c>
      <c r="J1061" s="4">
        <v>1259.0899999999999</v>
      </c>
      <c r="K1061" t="s">
        <v>74</v>
      </c>
      <c r="L1061" s="4">
        <v>151.09</v>
      </c>
      <c r="M1061" t="s">
        <v>74</v>
      </c>
      <c r="N1061" s="4">
        <v>151.09</v>
      </c>
      <c r="O1061" t="s">
        <v>74</v>
      </c>
      <c r="P1061" s="4">
        <v>0</v>
      </c>
      <c r="Q1061" t="s">
        <v>74</v>
      </c>
      <c r="R1061" s="2" t="s">
        <v>75</v>
      </c>
      <c r="S1061" s="4" t="s">
        <v>76</v>
      </c>
      <c r="T1061" t="s">
        <v>74</v>
      </c>
      <c r="U1061" s="2" t="s">
        <v>77</v>
      </c>
      <c r="V1061" s="2" t="s">
        <v>1766</v>
      </c>
      <c r="W1061" s="2" t="s">
        <v>79</v>
      </c>
      <c r="X1061" s="2" t="s">
        <v>300</v>
      </c>
      <c r="Y1061" s="2" t="s">
        <v>119</v>
      </c>
      <c r="Z1061" s="2" t="s">
        <v>81</v>
      </c>
      <c r="AA1061" s="2" t="s">
        <v>4697</v>
      </c>
      <c r="AB1061" s="2" t="s">
        <v>4698</v>
      </c>
      <c r="AC1061" s="2" t="s">
        <v>168</v>
      </c>
      <c r="AD1061" s="2" t="s">
        <v>4699</v>
      </c>
      <c r="AE1061" s="2" t="str">
        <f>+VLOOKUP(H1061,'Mapeo Ramos'!A:C,3,0)</f>
        <v>Autos Flotas</v>
      </c>
      <c r="AF1061" t="str">
        <f>+VLOOKUP(AE1061,'Mapeo Ramos'!C:D,2,0)</f>
        <v>Flotas</v>
      </c>
      <c r="AG1061" t="str">
        <f>+VLOOKUP(X1061,'Mapeo Ramos'!I:J,2,0)</f>
        <v>ALLIANZ</v>
      </c>
      <c r="AH1061">
        <f t="shared" si="16"/>
        <v>1</v>
      </c>
    </row>
    <row r="1062" spans="1:34" ht="12.75" customHeight="1">
      <c r="A1062" s="2" t="s">
        <v>4700</v>
      </c>
      <c r="B1062" s="2" t="s">
        <v>4701</v>
      </c>
      <c r="C1062" s="2" t="s">
        <v>4702</v>
      </c>
      <c r="D1062" s="2" t="s">
        <v>75</v>
      </c>
      <c r="E1062" s="3">
        <v>46023</v>
      </c>
      <c r="F1062" s="3">
        <v>46023</v>
      </c>
      <c r="G1062" s="2" t="s">
        <v>2322</v>
      </c>
      <c r="H1062" s="2" t="s">
        <v>349</v>
      </c>
      <c r="I1062" s="2" t="s">
        <v>261</v>
      </c>
      <c r="J1062" s="4">
        <v>1259.0899999999999</v>
      </c>
      <c r="K1062" t="s">
        <v>74</v>
      </c>
      <c r="L1062" s="4">
        <v>151.09</v>
      </c>
      <c r="M1062" t="s">
        <v>74</v>
      </c>
      <c r="N1062" s="4">
        <v>151.09</v>
      </c>
      <c r="O1062" t="s">
        <v>74</v>
      </c>
      <c r="P1062" s="4">
        <v>0</v>
      </c>
      <c r="Q1062" t="s">
        <v>74</v>
      </c>
      <c r="R1062" s="2" t="s">
        <v>75</v>
      </c>
      <c r="S1062" s="4" t="s">
        <v>76</v>
      </c>
      <c r="T1062" t="s">
        <v>74</v>
      </c>
      <c r="U1062" s="2" t="s">
        <v>77</v>
      </c>
      <c r="V1062" s="2" t="s">
        <v>1454</v>
      </c>
      <c r="W1062" s="2" t="s">
        <v>79</v>
      </c>
      <c r="X1062" s="2" t="s">
        <v>300</v>
      </c>
      <c r="Y1062" s="2" t="s">
        <v>119</v>
      </c>
      <c r="Z1062" s="2" t="s">
        <v>81</v>
      </c>
      <c r="AA1062" s="2" t="s">
        <v>568</v>
      </c>
      <c r="AB1062" s="2" t="s">
        <v>101</v>
      </c>
      <c r="AC1062" s="2" t="s">
        <v>168</v>
      </c>
      <c r="AD1062" s="2" t="s">
        <v>2323</v>
      </c>
      <c r="AE1062" s="2" t="str">
        <f>+VLOOKUP(H1062,'Mapeo Ramos'!A:C,3,0)</f>
        <v>Autos Flotas</v>
      </c>
      <c r="AF1062" t="str">
        <f>+VLOOKUP(AE1062,'Mapeo Ramos'!C:D,2,0)</f>
        <v>Flotas</v>
      </c>
      <c r="AG1062" t="str">
        <f>+VLOOKUP(X1062,'Mapeo Ramos'!I:J,2,0)</f>
        <v>ALLIANZ</v>
      </c>
      <c r="AH1062">
        <f t="shared" si="16"/>
        <v>1</v>
      </c>
    </row>
    <row r="1063" spans="1:34" ht="12.75" customHeight="1">
      <c r="A1063" s="2" t="s">
        <v>4703</v>
      </c>
      <c r="B1063" s="2" t="s">
        <v>4704</v>
      </c>
      <c r="C1063" s="2" t="s">
        <v>4705</v>
      </c>
      <c r="D1063" s="2" t="s">
        <v>75</v>
      </c>
      <c r="E1063" s="3">
        <v>46023</v>
      </c>
      <c r="F1063" s="3">
        <v>46023</v>
      </c>
      <c r="G1063" s="2" t="s">
        <v>386</v>
      </c>
      <c r="H1063" s="2" t="s">
        <v>349</v>
      </c>
      <c r="I1063" s="2" t="s">
        <v>261</v>
      </c>
      <c r="J1063" s="4">
        <v>1259.0899999999999</v>
      </c>
      <c r="K1063" t="s">
        <v>74</v>
      </c>
      <c r="L1063" s="4">
        <v>151.09</v>
      </c>
      <c r="M1063" t="s">
        <v>74</v>
      </c>
      <c r="N1063" s="4">
        <v>151.09</v>
      </c>
      <c r="O1063" t="s">
        <v>74</v>
      </c>
      <c r="P1063" s="4">
        <v>0</v>
      </c>
      <c r="Q1063" t="s">
        <v>74</v>
      </c>
      <c r="R1063" s="2" t="s">
        <v>75</v>
      </c>
      <c r="S1063" s="4" t="s">
        <v>76</v>
      </c>
      <c r="T1063" t="s">
        <v>74</v>
      </c>
      <c r="U1063" s="2" t="s">
        <v>77</v>
      </c>
      <c r="V1063" s="2" t="s">
        <v>1447</v>
      </c>
      <c r="W1063" s="2" t="s">
        <v>79</v>
      </c>
      <c r="X1063" s="2" t="s">
        <v>300</v>
      </c>
      <c r="Y1063" s="2" t="s">
        <v>119</v>
      </c>
      <c r="Z1063" s="2" t="s">
        <v>81</v>
      </c>
      <c r="AA1063" s="2" t="s">
        <v>387</v>
      </c>
      <c r="AB1063" s="2" t="s">
        <v>388</v>
      </c>
      <c r="AC1063" s="2" t="s">
        <v>168</v>
      </c>
      <c r="AD1063" s="2" t="s">
        <v>389</v>
      </c>
      <c r="AE1063" s="2" t="str">
        <f>+VLOOKUP(H1063,'Mapeo Ramos'!A:C,3,0)</f>
        <v>Autos Flotas</v>
      </c>
      <c r="AF1063" t="str">
        <f>+VLOOKUP(AE1063,'Mapeo Ramos'!C:D,2,0)</f>
        <v>Flotas</v>
      </c>
      <c r="AG1063" t="str">
        <f>+VLOOKUP(X1063,'Mapeo Ramos'!I:J,2,0)</f>
        <v>ALLIANZ</v>
      </c>
      <c r="AH1063">
        <f t="shared" si="16"/>
        <v>1</v>
      </c>
    </row>
    <row r="1064" spans="1:34" ht="12.75" customHeight="1">
      <c r="A1064" s="2" t="s">
        <v>4706</v>
      </c>
      <c r="B1064" s="2" t="s">
        <v>4707</v>
      </c>
      <c r="C1064" s="2" t="s">
        <v>4708</v>
      </c>
      <c r="D1064" s="2" t="s">
        <v>75</v>
      </c>
      <c r="E1064" s="3">
        <v>46023</v>
      </c>
      <c r="F1064" s="3">
        <v>46023</v>
      </c>
      <c r="G1064" s="2" t="s">
        <v>381</v>
      </c>
      <c r="H1064" s="2" t="s">
        <v>349</v>
      </c>
      <c r="I1064" s="2" t="s">
        <v>261</v>
      </c>
      <c r="J1064" s="4">
        <v>1259.0899999999999</v>
      </c>
      <c r="K1064" t="s">
        <v>74</v>
      </c>
      <c r="L1064" s="4">
        <v>151.09</v>
      </c>
      <c r="M1064" t="s">
        <v>74</v>
      </c>
      <c r="N1064" s="4">
        <v>151.09</v>
      </c>
      <c r="O1064" t="s">
        <v>74</v>
      </c>
      <c r="P1064" s="4">
        <v>0</v>
      </c>
      <c r="Q1064" t="s">
        <v>74</v>
      </c>
      <c r="R1064" s="2" t="s">
        <v>75</v>
      </c>
      <c r="S1064" s="4" t="s">
        <v>76</v>
      </c>
      <c r="T1064" t="s">
        <v>74</v>
      </c>
      <c r="U1064" s="2" t="s">
        <v>77</v>
      </c>
      <c r="V1064" s="2" t="s">
        <v>1454</v>
      </c>
      <c r="W1064" s="2" t="s">
        <v>79</v>
      </c>
      <c r="X1064" s="2" t="s">
        <v>300</v>
      </c>
      <c r="Y1064" s="2" t="s">
        <v>119</v>
      </c>
      <c r="Z1064" s="2" t="s">
        <v>81</v>
      </c>
      <c r="AA1064" s="2" t="s">
        <v>350</v>
      </c>
      <c r="AB1064" s="2" t="s">
        <v>351</v>
      </c>
      <c r="AC1064" s="2" t="s">
        <v>59</v>
      </c>
      <c r="AD1064" s="2" t="s">
        <v>382</v>
      </c>
      <c r="AE1064" s="2" t="str">
        <f>+VLOOKUP(H1064,'Mapeo Ramos'!A:C,3,0)</f>
        <v>Autos Flotas</v>
      </c>
      <c r="AF1064" t="str">
        <f>+VLOOKUP(AE1064,'Mapeo Ramos'!C:D,2,0)</f>
        <v>Flotas</v>
      </c>
      <c r="AG1064" t="str">
        <f>+VLOOKUP(X1064,'Mapeo Ramos'!I:J,2,0)</f>
        <v>ALLIANZ</v>
      </c>
      <c r="AH1064">
        <f t="shared" si="16"/>
        <v>1</v>
      </c>
    </row>
    <row r="1065" spans="1:34" ht="12.75" customHeight="1">
      <c r="A1065" s="2" t="s">
        <v>4709</v>
      </c>
      <c r="B1065" s="2" t="s">
        <v>4710</v>
      </c>
      <c r="C1065" s="2" t="s">
        <v>4711</v>
      </c>
      <c r="D1065" s="2" t="s">
        <v>75</v>
      </c>
      <c r="E1065" s="3">
        <v>46023</v>
      </c>
      <c r="F1065" s="3">
        <v>46023</v>
      </c>
      <c r="G1065" s="2" t="s">
        <v>381</v>
      </c>
      <c r="H1065" s="2" t="s">
        <v>349</v>
      </c>
      <c r="I1065" s="2" t="s">
        <v>261</v>
      </c>
      <c r="J1065" s="4">
        <v>2884.3</v>
      </c>
      <c r="K1065" t="s">
        <v>74</v>
      </c>
      <c r="L1065" s="4">
        <v>346.12</v>
      </c>
      <c r="M1065" t="s">
        <v>74</v>
      </c>
      <c r="N1065" s="4">
        <v>346.12</v>
      </c>
      <c r="O1065" t="s">
        <v>74</v>
      </c>
      <c r="P1065" s="4">
        <v>0</v>
      </c>
      <c r="Q1065" t="s">
        <v>74</v>
      </c>
      <c r="R1065" s="2" t="s">
        <v>75</v>
      </c>
      <c r="S1065" s="4" t="s">
        <v>76</v>
      </c>
      <c r="T1065" t="s">
        <v>74</v>
      </c>
      <c r="U1065" s="2" t="s">
        <v>77</v>
      </c>
      <c r="V1065" s="2" t="s">
        <v>1447</v>
      </c>
      <c r="W1065" s="2" t="s">
        <v>79</v>
      </c>
      <c r="X1065" s="2" t="s">
        <v>300</v>
      </c>
      <c r="Y1065" s="2" t="s">
        <v>119</v>
      </c>
      <c r="Z1065" s="2" t="s">
        <v>81</v>
      </c>
      <c r="AA1065" s="2" t="s">
        <v>350</v>
      </c>
      <c r="AB1065" s="2" t="s">
        <v>351</v>
      </c>
      <c r="AC1065" s="2" t="s">
        <v>59</v>
      </c>
      <c r="AD1065" s="2" t="s">
        <v>382</v>
      </c>
      <c r="AE1065" s="2" t="str">
        <f>+VLOOKUP(H1065,'Mapeo Ramos'!A:C,3,0)</f>
        <v>Autos Flotas</v>
      </c>
      <c r="AF1065" t="str">
        <f>+VLOOKUP(AE1065,'Mapeo Ramos'!C:D,2,0)</f>
        <v>Flotas</v>
      </c>
      <c r="AG1065" t="str">
        <f>+VLOOKUP(X1065,'Mapeo Ramos'!I:J,2,0)</f>
        <v>ALLIANZ</v>
      </c>
      <c r="AH1065">
        <f t="shared" si="16"/>
        <v>1</v>
      </c>
    </row>
    <row r="1066" spans="1:34" ht="12.75" customHeight="1">
      <c r="A1066" s="2" t="s">
        <v>4712</v>
      </c>
      <c r="B1066" s="2" t="s">
        <v>4713</v>
      </c>
      <c r="C1066" s="2" t="s">
        <v>4714</v>
      </c>
      <c r="D1066" s="2" t="s">
        <v>75</v>
      </c>
      <c r="E1066" s="3">
        <v>46023</v>
      </c>
      <c r="F1066" s="3">
        <v>46023</v>
      </c>
      <c r="G1066" s="2" t="s">
        <v>3381</v>
      </c>
      <c r="H1066" s="2" t="s">
        <v>349</v>
      </c>
      <c r="I1066" s="2" t="s">
        <v>261</v>
      </c>
      <c r="J1066" s="4">
        <v>3171.13</v>
      </c>
      <c r="K1066" t="s">
        <v>74</v>
      </c>
      <c r="L1066" s="4">
        <v>380.54</v>
      </c>
      <c r="M1066" t="s">
        <v>74</v>
      </c>
      <c r="N1066" s="4">
        <v>380.54</v>
      </c>
      <c r="O1066" t="s">
        <v>74</v>
      </c>
      <c r="P1066" s="4">
        <v>0</v>
      </c>
      <c r="Q1066" t="s">
        <v>74</v>
      </c>
      <c r="R1066" s="2" t="s">
        <v>75</v>
      </c>
      <c r="S1066" s="4" t="s">
        <v>76</v>
      </c>
      <c r="T1066" t="s">
        <v>74</v>
      </c>
      <c r="U1066" s="2" t="s">
        <v>77</v>
      </c>
      <c r="V1066" s="2" t="s">
        <v>1575</v>
      </c>
      <c r="W1066" s="2" t="s">
        <v>79</v>
      </c>
      <c r="X1066" s="2" t="s">
        <v>300</v>
      </c>
      <c r="Y1066" s="2" t="s">
        <v>119</v>
      </c>
      <c r="Z1066" s="2" t="s">
        <v>81</v>
      </c>
      <c r="AA1066" s="2" t="s">
        <v>1223</v>
      </c>
      <c r="AB1066" s="2" t="s">
        <v>1224</v>
      </c>
      <c r="AC1066" s="2" t="s">
        <v>59</v>
      </c>
      <c r="AD1066" s="2" t="s">
        <v>3382</v>
      </c>
      <c r="AE1066" s="2" t="str">
        <f>+VLOOKUP(H1066,'Mapeo Ramos'!A:C,3,0)</f>
        <v>Autos Flotas</v>
      </c>
      <c r="AF1066" t="str">
        <f>+VLOOKUP(AE1066,'Mapeo Ramos'!C:D,2,0)</f>
        <v>Flotas</v>
      </c>
      <c r="AG1066" t="str">
        <f>+VLOOKUP(X1066,'Mapeo Ramos'!I:J,2,0)</f>
        <v>ALLIANZ</v>
      </c>
      <c r="AH1066">
        <f t="shared" si="16"/>
        <v>1</v>
      </c>
    </row>
    <row r="1067" spans="1:34" ht="12.75" customHeight="1">
      <c r="A1067" s="2" t="s">
        <v>4715</v>
      </c>
      <c r="B1067" s="2" t="s">
        <v>4716</v>
      </c>
      <c r="C1067" s="2" t="s">
        <v>4717</v>
      </c>
      <c r="D1067" s="2" t="s">
        <v>75</v>
      </c>
      <c r="E1067" s="3">
        <v>46023</v>
      </c>
      <c r="F1067" s="3">
        <v>46023</v>
      </c>
      <c r="G1067" s="2" t="s">
        <v>381</v>
      </c>
      <c r="H1067" s="2" t="s">
        <v>349</v>
      </c>
      <c r="I1067" s="2" t="s">
        <v>261</v>
      </c>
      <c r="J1067" s="4">
        <v>2884.3</v>
      </c>
      <c r="K1067" t="s">
        <v>74</v>
      </c>
      <c r="L1067" s="4">
        <v>346.12</v>
      </c>
      <c r="M1067" t="s">
        <v>74</v>
      </c>
      <c r="N1067" s="4">
        <v>346.12</v>
      </c>
      <c r="O1067" t="s">
        <v>74</v>
      </c>
      <c r="P1067" s="4">
        <v>0</v>
      </c>
      <c r="Q1067" t="s">
        <v>74</v>
      </c>
      <c r="R1067" s="2" t="s">
        <v>75</v>
      </c>
      <c r="S1067" s="4" t="s">
        <v>76</v>
      </c>
      <c r="T1067" t="s">
        <v>74</v>
      </c>
      <c r="U1067" s="2" t="s">
        <v>77</v>
      </c>
      <c r="V1067" s="2" t="s">
        <v>1447</v>
      </c>
      <c r="W1067" s="2" t="s">
        <v>79</v>
      </c>
      <c r="X1067" s="2" t="s">
        <v>300</v>
      </c>
      <c r="Y1067" s="2" t="s">
        <v>119</v>
      </c>
      <c r="Z1067" s="2" t="s">
        <v>81</v>
      </c>
      <c r="AA1067" s="2" t="s">
        <v>350</v>
      </c>
      <c r="AB1067" s="2" t="s">
        <v>351</v>
      </c>
      <c r="AC1067" s="2" t="s">
        <v>59</v>
      </c>
      <c r="AD1067" s="2" t="s">
        <v>382</v>
      </c>
      <c r="AE1067" s="2" t="str">
        <f>+VLOOKUP(H1067,'Mapeo Ramos'!A:C,3,0)</f>
        <v>Autos Flotas</v>
      </c>
      <c r="AF1067" t="str">
        <f>+VLOOKUP(AE1067,'Mapeo Ramos'!C:D,2,0)</f>
        <v>Flotas</v>
      </c>
      <c r="AG1067" t="str">
        <f>+VLOOKUP(X1067,'Mapeo Ramos'!I:J,2,0)</f>
        <v>ALLIANZ</v>
      </c>
      <c r="AH1067">
        <f t="shared" si="16"/>
        <v>1</v>
      </c>
    </row>
    <row r="1068" spans="1:34" ht="12.75" customHeight="1">
      <c r="A1068" s="2" t="s">
        <v>4718</v>
      </c>
      <c r="B1068" s="2" t="s">
        <v>4719</v>
      </c>
      <c r="C1068" s="2" t="s">
        <v>4720</v>
      </c>
      <c r="D1068" s="2" t="s">
        <v>75</v>
      </c>
      <c r="E1068" s="3">
        <v>46023</v>
      </c>
      <c r="F1068" s="3">
        <v>46023</v>
      </c>
      <c r="G1068" s="2" t="s">
        <v>1047</v>
      </c>
      <c r="H1068" s="2" t="s">
        <v>349</v>
      </c>
      <c r="I1068" s="2" t="s">
        <v>261</v>
      </c>
      <c r="J1068" s="4">
        <v>1259.0899999999999</v>
      </c>
      <c r="K1068" t="s">
        <v>74</v>
      </c>
      <c r="L1068" s="4">
        <v>151.09</v>
      </c>
      <c r="M1068" t="s">
        <v>74</v>
      </c>
      <c r="N1068" s="4">
        <v>151.09</v>
      </c>
      <c r="O1068" t="s">
        <v>74</v>
      </c>
      <c r="P1068" s="4">
        <v>0</v>
      </c>
      <c r="Q1068" t="s">
        <v>74</v>
      </c>
      <c r="R1068" s="2" t="s">
        <v>75</v>
      </c>
      <c r="S1068" s="4" t="s">
        <v>76</v>
      </c>
      <c r="T1068" t="s">
        <v>74</v>
      </c>
      <c r="U1068" s="2" t="s">
        <v>77</v>
      </c>
      <c r="V1068" s="2" t="s">
        <v>1447</v>
      </c>
      <c r="W1068" s="2" t="s">
        <v>79</v>
      </c>
      <c r="X1068" s="2" t="s">
        <v>300</v>
      </c>
      <c r="Y1068" s="2" t="s">
        <v>119</v>
      </c>
      <c r="Z1068" s="2" t="s">
        <v>81</v>
      </c>
      <c r="AA1068" s="2" t="s">
        <v>1048</v>
      </c>
      <c r="AB1068" s="2" t="s">
        <v>1049</v>
      </c>
      <c r="AC1068" s="2" t="s">
        <v>59</v>
      </c>
      <c r="AD1068" s="2" t="s">
        <v>1050</v>
      </c>
      <c r="AE1068" s="2" t="str">
        <f>+VLOOKUP(H1068,'Mapeo Ramos'!A:C,3,0)</f>
        <v>Autos Flotas</v>
      </c>
      <c r="AF1068" t="str">
        <f>+VLOOKUP(AE1068,'Mapeo Ramos'!C:D,2,0)</f>
        <v>Flotas</v>
      </c>
      <c r="AG1068" t="str">
        <f>+VLOOKUP(X1068,'Mapeo Ramos'!I:J,2,0)</f>
        <v>ALLIANZ</v>
      </c>
      <c r="AH1068">
        <f t="shared" si="16"/>
        <v>1</v>
      </c>
    </row>
    <row r="1069" spans="1:34" ht="12.75" customHeight="1">
      <c r="A1069" s="2" t="s">
        <v>4721</v>
      </c>
      <c r="B1069" s="2" t="s">
        <v>4722</v>
      </c>
      <c r="C1069" s="2" t="s">
        <v>4723</v>
      </c>
      <c r="D1069" s="2" t="s">
        <v>75</v>
      </c>
      <c r="E1069" s="3">
        <v>46023</v>
      </c>
      <c r="F1069" s="3">
        <v>46023</v>
      </c>
      <c r="G1069" s="2" t="s">
        <v>381</v>
      </c>
      <c r="H1069" s="2" t="s">
        <v>349</v>
      </c>
      <c r="I1069" s="2" t="s">
        <v>261</v>
      </c>
      <c r="J1069" s="4">
        <v>2884.3</v>
      </c>
      <c r="K1069" t="s">
        <v>74</v>
      </c>
      <c r="L1069" s="4">
        <v>346.12</v>
      </c>
      <c r="M1069" t="s">
        <v>74</v>
      </c>
      <c r="N1069" s="4">
        <v>346.12</v>
      </c>
      <c r="O1069" t="s">
        <v>74</v>
      </c>
      <c r="P1069" s="4">
        <v>0</v>
      </c>
      <c r="Q1069" t="s">
        <v>74</v>
      </c>
      <c r="R1069" s="2" t="s">
        <v>75</v>
      </c>
      <c r="S1069" s="4" t="s">
        <v>76</v>
      </c>
      <c r="T1069" t="s">
        <v>74</v>
      </c>
      <c r="U1069" s="2" t="s">
        <v>77</v>
      </c>
      <c r="V1069" s="2" t="s">
        <v>1447</v>
      </c>
      <c r="W1069" s="2" t="s">
        <v>79</v>
      </c>
      <c r="X1069" s="2" t="s">
        <v>300</v>
      </c>
      <c r="Y1069" s="2" t="s">
        <v>119</v>
      </c>
      <c r="Z1069" s="2" t="s">
        <v>81</v>
      </c>
      <c r="AA1069" s="2" t="s">
        <v>350</v>
      </c>
      <c r="AB1069" s="2" t="s">
        <v>351</v>
      </c>
      <c r="AC1069" s="2" t="s">
        <v>59</v>
      </c>
      <c r="AD1069" s="2" t="s">
        <v>382</v>
      </c>
      <c r="AE1069" s="2" t="str">
        <f>+VLOOKUP(H1069,'Mapeo Ramos'!A:C,3,0)</f>
        <v>Autos Flotas</v>
      </c>
      <c r="AF1069" t="str">
        <f>+VLOOKUP(AE1069,'Mapeo Ramos'!C:D,2,0)</f>
        <v>Flotas</v>
      </c>
      <c r="AG1069" t="str">
        <f>+VLOOKUP(X1069,'Mapeo Ramos'!I:J,2,0)</f>
        <v>ALLIANZ</v>
      </c>
      <c r="AH1069">
        <f t="shared" si="16"/>
        <v>1</v>
      </c>
    </row>
    <row r="1070" spans="1:34" ht="12.75" customHeight="1">
      <c r="A1070" s="2" t="s">
        <v>4724</v>
      </c>
      <c r="B1070" s="2" t="s">
        <v>4725</v>
      </c>
      <c r="C1070" s="2" t="s">
        <v>4726</v>
      </c>
      <c r="D1070" s="2" t="s">
        <v>75</v>
      </c>
      <c r="E1070" s="3">
        <v>46023</v>
      </c>
      <c r="F1070" s="3">
        <v>46023</v>
      </c>
      <c r="G1070" s="2" t="s">
        <v>4635</v>
      </c>
      <c r="H1070" s="2" t="s">
        <v>349</v>
      </c>
      <c r="I1070" s="2" t="s">
        <v>261</v>
      </c>
      <c r="J1070" s="4">
        <v>400.86</v>
      </c>
      <c r="K1070" t="s">
        <v>74</v>
      </c>
      <c r="L1070" s="4">
        <v>48.1</v>
      </c>
      <c r="M1070" t="s">
        <v>74</v>
      </c>
      <c r="N1070" s="4">
        <v>48.1</v>
      </c>
      <c r="O1070" t="s">
        <v>74</v>
      </c>
      <c r="P1070" s="4">
        <v>0</v>
      </c>
      <c r="Q1070" t="s">
        <v>74</v>
      </c>
      <c r="R1070" s="2" t="s">
        <v>75</v>
      </c>
      <c r="S1070" s="4" t="s">
        <v>76</v>
      </c>
      <c r="T1070" t="s">
        <v>74</v>
      </c>
      <c r="U1070" s="2" t="s">
        <v>77</v>
      </c>
      <c r="V1070" s="2" t="s">
        <v>1766</v>
      </c>
      <c r="W1070" s="2" t="s">
        <v>79</v>
      </c>
      <c r="X1070" s="2" t="s">
        <v>300</v>
      </c>
      <c r="Y1070" s="2" t="s">
        <v>119</v>
      </c>
      <c r="Z1070" s="2" t="s">
        <v>81</v>
      </c>
      <c r="AA1070" s="2" t="s">
        <v>425</v>
      </c>
      <c r="AB1070" s="2" t="s">
        <v>1567</v>
      </c>
      <c r="AC1070" s="2" t="s">
        <v>59</v>
      </c>
      <c r="AD1070" s="2" t="s">
        <v>4636</v>
      </c>
      <c r="AE1070" s="2" t="str">
        <f>+VLOOKUP(H1070,'Mapeo Ramos'!A:C,3,0)</f>
        <v>Autos Flotas</v>
      </c>
      <c r="AF1070" t="str">
        <f>+VLOOKUP(AE1070,'Mapeo Ramos'!C:D,2,0)</f>
        <v>Flotas</v>
      </c>
      <c r="AG1070" t="str">
        <f>+VLOOKUP(X1070,'Mapeo Ramos'!I:J,2,0)</f>
        <v>ALLIANZ</v>
      </c>
      <c r="AH1070">
        <f t="shared" si="16"/>
        <v>1</v>
      </c>
    </row>
    <row r="1071" spans="1:34" ht="12.75" customHeight="1">
      <c r="A1071" s="2" t="s">
        <v>4727</v>
      </c>
      <c r="B1071" s="2" t="s">
        <v>4728</v>
      </c>
      <c r="C1071" s="2" t="s">
        <v>4729</v>
      </c>
      <c r="D1071" s="2" t="s">
        <v>75</v>
      </c>
      <c r="E1071" s="3">
        <v>46023</v>
      </c>
      <c r="F1071" s="3">
        <v>46023</v>
      </c>
      <c r="G1071" s="2" t="s">
        <v>381</v>
      </c>
      <c r="H1071" s="2" t="s">
        <v>349</v>
      </c>
      <c r="I1071" s="2" t="s">
        <v>261</v>
      </c>
      <c r="J1071" s="4">
        <v>2788.71</v>
      </c>
      <c r="K1071" t="s">
        <v>74</v>
      </c>
      <c r="L1071" s="4">
        <v>334.65</v>
      </c>
      <c r="M1071" t="s">
        <v>74</v>
      </c>
      <c r="N1071" s="4">
        <v>334.65</v>
      </c>
      <c r="O1071" t="s">
        <v>74</v>
      </c>
      <c r="P1071" s="4">
        <v>0</v>
      </c>
      <c r="Q1071" t="s">
        <v>74</v>
      </c>
      <c r="R1071" s="2" t="s">
        <v>75</v>
      </c>
      <c r="S1071" s="4" t="s">
        <v>76</v>
      </c>
      <c r="T1071" t="s">
        <v>74</v>
      </c>
      <c r="U1071" s="2" t="s">
        <v>77</v>
      </c>
      <c r="V1071" s="2" t="s">
        <v>1447</v>
      </c>
      <c r="W1071" s="2" t="s">
        <v>79</v>
      </c>
      <c r="X1071" s="2" t="s">
        <v>300</v>
      </c>
      <c r="Y1071" s="2" t="s">
        <v>119</v>
      </c>
      <c r="Z1071" s="2" t="s">
        <v>81</v>
      </c>
      <c r="AA1071" s="2" t="s">
        <v>350</v>
      </c>
      <c r="AB1071" s="2" t="s">
        <v>351</v>
      </c>
      <c r="AC1071" s="2" t="s">
        <v>59</v>
      </c>
      <c r="AD1071" s="2" t="s">
        <v>382</v>
      </c>
      <c r="AE1071" s="2" t="str">
        <f>+VLOOKUP(H1071,'Mapeo Ramos'!A:C,3,0)</f>
        <v>Autos Flotas</v>
      </c>
      <c r="AF1071" t="str">
        <f>+VLOOKUP(AE1071,'Mapeo Ramos'!C:D,2,0)</f>
        <v>Flotas</v>
      </c>
      <c r="AG1071" t="str">
        <f>+VLOOKUP(X1071,'Mapeo Ramos'!I:J,2,0)</f>
        <v>ALLIANZ</v>
      </c>
      <c r="AH1071">
        <f t="shared" si="16"/>
        <v>1</v>
      </c>
    </row>
    <row r="1072" spans="1:34" ht="12.75" customHeight="1">
      <c r="A1072" s="2" t="s">
        <v>4730</v>
      </c>
      <c r="B1072" s="2" t="s">
        <v>4731</v>
      </c>
      <c r="C1072" s="2" t="s">
        <v>4732</v>
      </c>
      <c r="D1072" s="2" t="s">
        <v>75</v>
      </c>
      <c r="E1072" s="3">
        <v>46023</v>
      </c>
      <c r="F1072" s="3">
        <v>46023</v>
      </c>
      <c r="G1072" s="2" t="s">
        <v>2356</v>
      </c>
      <c r="H1072" s="2" t="s">
        <v>349</v>
      </c>
      <c r="I1072" s="2" t="s">
        <v>261</v>
      </c>
      <c r="J1072" s="4">
        <v>3696.94</v>
      </c>
      <c r="K1072" t="s">
        <v>74</v>
      </c>
      <c r="L1072" s="4">
        <v>443.63</v>
      </c>
      <c r="M1072" t="s">
        <v>74</v>
      </c>
      <c r="N1072" s="4">
        <v>443.63</v>
      </c>
      <c r="O1072" t="s">
        <v>74</v>
      </c>
      <c r="P1072" s="4">
        <v>0</v>
      </c>
      <c r="Q1072" t="s">
        <v>74</v>
      </c>
      <c r="R1072" s="2" t="s">
        <v>75</v>
      </c>
      <c r="S1072" s="4" t="s">
        <v>76</v>
      </c>
      <c r="T1072" t="s">
        <v>74</v>
      </c>
      <c r="U1072" s="2" t="s">
        <v>77</v>
      </c>
      <c r="V1072" s="2" t="s">
        <v>1447</v>
      </c>
      <c r="W1072" s="2" t="s">
        <v>79</v>
      </c>
      <c r="X1072" s="2" t="s">
        <v>300</v>
      </c>
      <c r="Y1072" s="2" t="s">
        <v>119</v>
      </c>
      <c r="Z1072" s="2" t="s">
        <v>81</v>
      </c>
      <c r="AA1072" s="2" t="s">
        <v>2357</v>
      </c>
      <c r="AB1072" s="2" t="s">
        <v>2358</v>
      </c>
      <c r="AC1072" s="2" t="s">
        <v>59</v>
      </c>
      <c r="AD1072" s="2" t="s">
        <v>2359</v>
      </c>
      <c r="AE1072" s="2" t="str">
        <f>+VLOOKUP(H1072,'Mapeo Ramos'!A:C,3,0)</f>
        <v>Autos Flotas</v>
      </c>
      <c r="AF1072" t="str">
        <f>+VLOOKUP(AE1072,'Mapeo Ramos'!C:D,2,0)</f>
        <v>Flotas</v>
      </c>
      <c r="AG1072" t="str">
        <f>+VLOOKUP(X1072,'Mapeo Ramos'!I:J,2,0)</f>
        <v>ALLIANZ</v>
      </c>
      <c r="AH1072">
        <f t="shared" si="16"/>
        <v>1</v>
      </c>
    </row>
    <row r="1073" spans="1:34" ht="12.75" customHeight="1">
      <c r="A1073" s="2" t="s">
        <v>4733</v>
      </c>
      <c r="B1073" s="2" t="s">
        <v>4734</v>
      </c>
      <c r="C1073" s="2" t="s">
        <v>4735</v>
      </c>
      <c r="D1073" s="2" t="s">
        <v>75</v>
      </c>
      <c r="E1073" s="3">
        <v>46023</v>
      </c>
      <c r="F1073" s="3">
        <v>46023</v>
      </c>
      <c r="G1073" s="2" t="s">
        <v>4736</v>
      </c>
      <c r="H1073" s="2" t="s">
        <v>349</v>
      </c>
      <c r="I1073" s="2" t="s">
        <v>261</v>
      </c>
      <c r="J1073" s="4">
        <v>3808.44</v>
      </c>
      <c r="K1073" t="s">
        <v>74</v>
      </c>
      <c r="L1073" s="4">
        <v>457.01</v>
      </c>
      <c r="M1073" t="s">
        <v>74</v>
      </c>
      <c r="N1073" s="4">
        <v>457.01</v>
      </c>
      <c r="O1073" t="s">
        <v>74</v>
      </c>
      <c r="P1073" s="4">
        <v>0</v>
      </c>
      <c r="Q1073" t="s">
        <v>74</v>
      </c>
      <c r="R1073" s="2" t="s">
        <v>75</v>
      </c>
      <c r="S1073" s="4" t="s">
        <v>76</v>
      </c>
      <c r="T1073" t="s">
        <v>74</v>
      </c>
      <c r="U1073" s="2" t="s">
        <v>77</v>
      </c>
      <c r="V1073" s="2" t="s">
        <v>1454</v>
      </c>
      <c r="W1073" s="2" t="s">
        <v>79</v>
      </c>
      <c r="X1073" s="2" t="s">
        <v>300</v>
      </c>
      <c r="Y1073" s="2" t="s">
        <v>119</v>
      </c>
      <c r="Z1073" s="2" t="s">
        <v>81</v>
      </c>
      <c r="AA1073" s="2" t="s">
        <v>482</v>
      </c>
      <c r="AB1073" s="2" t="s">
        <v>483</v>
      </c>
      <c r="AC1073" s="2" t="s">
        <v>168</v>
      </c>
      <c r="AD1073" s="2" t="s">
        <v>4737</v>
      </c>
      <c r="AE1073" s="2" t="str">
        <f>+VLOOKUP(H1073,'Mapeo Ramos'!A:C,3,0)</f>
        <v>Autos Flotas</v>
      </c>
      <c r="AF1073" t="str">
        <f>+VLOOKUP(AE1073,'Mapeo Ramos'!C:D,2,0)</f>
        <v>Flotas</v>
      </c>
      <c r="AG1073" t="str">
        <f>+VLOOKUP(X1073,'Mapeo Ramos'!I:J,2,0)</f>
        <v>ALLIANZ</v>
      </c>
      <c r="AH1073">
        <f t="shared" si="16"/>
        <v>1</v>
      </c>
    </row>
    <row r="1074" spans="1:34" ht="12.75" customHeight="1">
      <c r="A1074" s="2" t="s">
        <v>4738</v>
      </c>
      <c r="B1074" s="2" t="s">
        <v>4739</v>
      </c>
      <c r="C1074" s="2" t="s">
        <v>4740</v>
      </c>
      <c r="D1074" s="2" t="s">
        <v>75</v>
      </c>
      <c r="E1074" s="3">
        <v>46023</v>
      </c>
      <c r="F1074" s="3">
        <v>46023</v>
      </c>
      <c r="G1074" s="2" t="s">
        <v>2406</v>
      </c>
      <c r="H1074" s="2" t="s">
        <v>349</v>
      </c>
      <c r="I1074" s="2" t="s">
        <v>261</v>
      </c>
      <c r="J1074" s="4">
        <v>2999.02</v>
      </c>
      <c r="K1074" t="s">
        <v>74</v>
      </c>
      <c r="L1074" s="4">
        <v>359.88</v>
      </c>
      <c r="M1074" t="s">
        <v>74</v>
      </c>
      <c r="N1074" s="4">
        <v>359.88</v>
      </c>
      <c r="O1074" t="s">
        <v>74</v>
      </c>
      <c r="P1074" s="4">
        <v>0</v>
      </c>
      <c r="Q1074" t="s">
        <v>74</v>
      </c>
      <c r="R1074" s="2" t="s">
        <v>75</v>
      </c>
      <c r="S1074" s="4" t="s">
        <v>76</v>
      </c>
      <c r="T1074" t="s">
        <v>74</v>
      </c>
      <c r="U1074" s="2" t="s">
        <v>77</v>
      </c>
      <c r="V1074" s="2" t="s">
        <v>1447</v>
      </c>
      <c r="W1074" s="2" t="s">
        <v>79</v>
      </c>
      <c r="X1074" s="2" t="s">
        <v>300</v>
      </c>
      <c r="Y1074" s="2" t="s">
        <v>119</v>
      </c>
      <c r="Z1074" s="2" t="s">
        <v>81</v>
      </c>
      <c r="AA1074" s="2" t="s">
        <v>2407</v>
      </c>
      <c r="AB1074" s="2" t="s">
        <v>2408</v>
      </c>
      <c r="AC1074" s="2" t="s">
        <v>59</v>
      </c>
      <c r="AD1074" s="2" t="s">
        <v>2409</v>
      </c>
      <c r="AE1074" s="2" t="str">
        <f>+VLOOKUP(H1074,'Mapeo Ramos'!A:C,3,0)</f>
        <v>Autos Flotas</v>
      </c>
      <c r="AF1074" t="str">
        <f>+VLOOKUP(AE1074,'Mapeo Ramos'!C:D,2,0)</f>
        <v>Flotas</v>
      </c>
      <c r="AG1074" t="str">
        <f>+VLOOKUP(X1074,'Mapeo Ramos'!I:J,2,0)</f>
        <v>ALLIANZ</v>
      </c>
      <c r="AH1074">
        <f t="shared" si="16"/>
        <v>1</v>
      </c>
    </row>
    <row r="1075" spans="1:34" ht="12.75" customHeight="1">
      <c r="A1075" s="2" t="s">
        <v>4741</v>
      </c>
      <c r="B1075" s="2" t="s">
        <v>4742</v>
      </c>
      <c r="C1075" s="2" t="s">
        <v>4743</v>
      </c>
      <c r="D1075" s="2" t="s">
        <v>75</v>
      </c>
      <c r="E1075" s="3">
        <v>46023</v>
      </c>
      <c r="F1075" s="3">
        <v>46023</v>
      </c>
      <c r="G1075" s="2" t="s">
        <v>381</v>
      </c>
      <c r="H1075" s="2" t="s">
        <v>349</v>
      </c>
      <c r="I1075" s="2" t="s">
        <v>261</v>
      </c>
      <c r="J1075" s="4">
        <v>2788.71</v>
      </c>
      <c r="K1075" t="s">
        <v>74</v>
      </c>
      <c r="L1075" s="4">
        <v>334.65</v>
      </c>
      <c r="M1075" t="s">
        <v>74</v>
      </c>
      <c r="N1075" s="4">
        <v>334.65</v>
      </c>
      <c r="O1075" t="s">
        <v>74</v>
      </c>
      <c r="P1075" s="4">
        <v>0</v>
      </c>
      <c r="Q1075" t="s">
        <v>74</v>
      </c>
      <c r="R1075" s="2" t="s">
        <v>75</v>
      </c>
      <c r="S1075" s="4" t="s">
        <v>76</v>
      </c>
      <c r="T1075" t="s">
        <v>74</v>
      </c>
      <c r="U1075" s="2" t="s">
        <v>77</v>
      </c>
      <c r="V1075" s="2" t="s">
        <v>1447</v>
      </c>
      <c r="W1075" s="2" t="s">
        <v>79</v>
      </c>
      <c r="X1075" s="2" t="s">
        <v>300</v>
      </c>
      <c r="Y1075" s="2" t="s">
        <v>119</v>
      </c>
      <c r="Z1075" s="2" t="s">
        <v>81</v>
      </c>
      <c r="AA1075" s="2" t="s">
        <v>350</v>
      </c>
      <c r="AB1075" s="2" t="s">
        <v>351</v>
      </c>
      <c r="AC1075" s="2" t="s">
        <v>59</v>
      </c>
      <c r="AD1075" s="2" t="s">
        <v>382</v>
      </c>
      <c r="AE1075" s="2" t="str">
        <f>+VLOOKUP(H1075,'Mapeo Ramos'!A:C,3,0)</f>
        <v>Autos Flotas</v>
      </c>
      <c r="AF1075" t="str">
        <f>+VLOOKUP(AE1075,'Mapeo Ramos'!C:D,2,0)</f>
        <v>Flotas</v>
      </c>
      <c r="AG1075" t="str">
        <f>+VLOOKUP(X1075,'Mapeo Ramos'!I:J,2,0)</f>
        <v>ALLIANZ</v>
      </c>
      <c r="AH1075">
        <f t="shared" si="16"/>
        <v>1</v>
      </c>
    </row>
    <row r="1076" spans="1:34" ht="12.75" customHeight="1">
      <c r="A1076" s="2" t="s">
        <v>4744</v>
      </c>
      <c r="B1076" s="2" t="s">
        <v>4745</v>
      </c>
      <c r="C1076" s="2" t="s">
        <v>4746</v>
      </c>
      <c r="D1076" s="2" t="s">
        <v>75</v>
      </c>
      <c r="E1076" s="3">
        <v>46023</v>
      </c>
      <c r="F1076" s="3">
        <v>46023</v>
      </c>
      <c r="G1076" s="2" t="s">
        <v>381</v>
      </c>
      <c r="H1076" s="2" t="s">
        <v>349</v>
      </c>
      <c r="I1076" s="2" t="s">
        <v>261</v>
      </c>
      <c r="J1076" s="4">
        <v>400.86</v>
      </c>
      <c r="K1076" t="s">
        <v>74</v>
      </c>
      <c r="L1076" s="4">
        <v>48.1</v>
      </c>
      <c r="M1076" t="s">
        <v>74</v>
      </c>
      <c r="N1076" s="4">
        <v>48.1</v>
      </c>
      <c r="O1076" t="s">
        <v>74</v>
      </c>
      <c r="P1076" s="4">
        <v>0</v>
      </c>
      <c r="Q1076" t="s">
        <v>74</v>
      </c>
      <c r="R1076" s="2" t="s">
        <v>75</v>
      </c>
      <c r="S1076" s="4" t="s">
        <v>76</v>
      </c>
      <c r="T1076" t="s">
        <v>74</v>
      </c>
      <c r="U1076" s="2" t="s">
        <v>77</v>
      </c>
      <c r="V1076" s="2" t="s">
        <v>1454</v>
      </c>
      <c r="W1076" s="2" t="s">
        <v>79</v>
      </c>
      <c r="X1076" s="2" t="s">
        <v>300</v>
      </c>
      <c r="Y1076" s="2" t="s">
        <v>119</v>
      </c>
      <c r="Z1076" s="2" t="s">
        <v>81</v>
      </c>
      <c r="AA1076" s="2" t="s">
        <v>350</v>
      </c>
      <c r="AB1076" s="2" t="s">
        <v>351</v>
      </c>
      <c r="AC1076" s="2" t="s">
        <v>59</v>
      </c>
      <c r="AD1076" s="2" t="s">
        <v>382</v>
      </c>
      <c r="AE1076" s="2" t="str">
        <f>+VLOOKUP(H1076,'Mapeo Ramos'!A:C,3,0)</f>
        <v>Autos Flotas</v>
      </c>
      <c r="AF1076" t="str">
        <f>+VLOOKUP(AE1076,'Mapeo Ramos'!C:D,2,0)</f>
        <v>Flotas</v>
      </c>
      <c r="AG1076" t="str">
        <f>+VLOOKUP(X1076,'Mapeo Ramos'!I:J,2,0)</f>
        <v>ALLIANZ</v>
      </c>
      <c r="AH1076">
        <f t="shared" si="16"/>
        <v>1</v>
      </c>
    </row>
    <row r="1077" spans="1:34" ht="12.75" customHeight="1">
      <c r="A1077" s="2" t="s">
        <v>4747</v>
      </c>
      <c r="B1077" s="2" t="s">
        <v>4748</v>
      </c>
      <c r="C1077" s="2" t="s">
        <v>4749</v>
      </c>
      <c r="D1077" s="2" t="s">
        <v>75</v>
      </c>
      <c r="E1077" s="3">
        <v>46023</v>
      </c>
      <c r="F1077" s="3">
        <v>46023</v>
      </c>
      <c r="G1077" s="2" t="s">
        <v>381</v>
      </c>
      <c r="H1077" s="2" t="s">
        <v>349</v>
      </c>
      <c r="I1077" s="2" t="s">
        <v>261</v>
      </c>
      <c r="J1077" s="4">
        <v>400.86</v>
      </c>
      <c r="K1077" t="s">
        <v>74</v>
      </c>
      <c r="L1077" s="4">
        <v>48.1</v>
      </c>
      <c r="M1077" t="s">
        <v>74</v>
      </c>
      <c r="N1077" s="4">
        <v>48.1</v>
      </c>
      <c r="O1077" t="s">
        <v>74</v>
      </c>
      <c r="P1077" s="4">
        <v>0</v>
      </c>
      <c r="Q1077" t="s">
        <v>74</v>
      </c>
      <c r="R1077" s="2" t="s">
        <v>75</v>
      </c>
      <c r="S1077" s="4" t="s">
        <v>76</v>
      </c>
      <c r="T1077" t="s">
        <v>74</v>
      </c>
      <c r="U1077" s="2" t="s">
        <v>77</v>
      </c>
      <c r="V1077" s="2" t="s">
        <v>1454</v>
      </c>
      <c r="W1077" s="2" t="s">
        <v>79</v>
      </c>
      <c r="X1077" s="2" t="s">
        <v>300</v>
      </c>
      <c r="Y1077" s="2" t="s">
        <v>119</v>
      </c>
      <c r="Z1077" s="2" t="s">
        <v>81</v>
      </c>
      <c r="AA1077" s="2" t="s">
        <v>350</v>
      </c>
      <c r="AB1077" s="2" t="s">
        <v>351</v>
      </c>
      <c r="AC1077" s="2" t="s">
        <v>59</v>
      </c>
      <c r="AD1077" s="2" t="s">
        <v>382</v>
      </c>
      <c r="AE1077" s="2" t="str">
        <f>+VLOOKUP(H1077,'Mapeo Ramos'!A:C,3,0)</f>
        <v>Autos Flotas</v>
      </c>
      <c r="AF1077" t="str">
        <f>+VLOOKUP(AE1077,'Mapeo Ramos'!C:D,2,0)</f>
        <v>Flotas</v>
      </c>
      <c r="AG1077" t="str">
        <f>+VLOOKUP(X1077,'Mapeo Ramos'!I:J,2,0)</f>
        <v>ALLIANZ</v>
      </c>
      <c r="AH1077">
        <f t="shared" si="16"/>
        <v>1</v>
      </c>
    </row>
    <row r="1078" spans="1:34" ht="12.75" customHeight="1">
      <c r="A1078" s="2" t="s">
        <v>4750</v>
      </c>
      <c r="B1078" s="2" t="s">
        <v>4751</v>
      </c>
      <c r="C1078" s="2" t="s">
        <v>4752</v>
      </c>
      <c r="D1078" s="2" t="s">
        <v>75</v>
      </c>
      <c r="E1078" s="3">
        <v>46023</v>
      </c>
      <c r="F1078" s="3">
        <v>46023</v>
      </c>
      <c r="G1078" s="2" t="s">
        <v>381</v>
      </c>
      <c r="H1078" s="2" t="s">
        <v>349</v>
      </c>
      <c r="I1078" s="2" t="s">
        <v>261</v>
      </c>
      <c r="J1078" s="4">
        <v>400.86</v>
      </c>
      <c r="K1078" t="s">
        <v>74</v>
      </c>
      <c r="L1078" s="4">
        <v>48.1</v>
      </c>
      <c r="M1078" t="s">
        <v>74</v>
      </c>
      <c r="N1078" s="4">
        <v>48.1</v>
      </c>
      <c r="O1078" t="s">
        <v>74</v>
      </c>
      <c r="P1078" s="4">
        <v>0</v>
      </c>
      <c r="Q1078" t="s">
        <v>74</v>
      </c>
      <c r="R1078" s="2" t="s">
        <v>75</v>
      </c>
      <c r="S1078" s="4" t="s">
        <v>76</v>
      </c>
      <c r="T1078" t="s">
        <v>74</v>
      </c>
      <c r="U1078" s="2" t="s">
        <v>77</v>
      </c>
      <c r="V1078" s="2" t="s">
        <v>1454</v>
      </c>
      <c r="W1078" s="2" t="s">
        <v>79</v>
      </c>
      <c r="X1078" s="2" t="s">
        <v>300</v>
      </c>
      <c r="Y1078" s="2" t="s">
        <v>119</v>
      </c>
      <c r="Z1078" s="2" t="s">
        <v>81</v>
      </c>
      <c r="AA1078" s="2" t="s">
        <v>350</v>
      </c>
      <c r="AB1078" s="2" t="s">
        <v>351</v>
      </c>
      <c r="AC1078" s="2" t="s">
        <v>59</v>
      </c>
      <c r="AD1078" s="2" t="s">
        <v>382</v>
      </c>
      <c r="AE1078" s="2" t="str">
        <f>+VLOOKUP(H1078,'Mapeo Ramos'!A:C,3,0)</f>
        <v>Autos Flotas</v>
      </c>
      <c r="AF1078" t="str">
        <f>+VLOOKUP(AE1078,'Mapeo Ramos'!C:D,2,0)</f>
        <v>Flotas</v>
      </c>
      <c r="AG1078" t="str">
        <f>+VLOOKUP(X1078,'Mapeo Ramos'!I:J,2,0)</f>
        <v>ALLIANZ</v>
      </c>
      <c r="AH1078">
        <f t="shared" si="16"/>
        <v>1</v>
      </c>
    </row>
    <row r="1079" spans="1:34" ht="12.75" customHeight="1">
      <c r="A1079" s="2" t="s">
        <v>4753</v>
      </c>
      <c r="B1079" s="2" t="s">
        <v>4754</v>
      </c>
      <c r="C1079" s="2" t="s">
        <v>4755</v>
      </c>
      <c r="D1079" s="2" t="s">
        <v>75</v>
      </c>
      <c r="E1079" s="3">
        <v>46023</v>
      </c>
      <c r="F1079" s="3">
        <v>46023</v>
      </c>
      <c r="G1079" s="2" t="s">
        <v>381</v>
      </c>
      <c r="H1079" s="2" t="s">
        <v>349</v>
      </c>
      <c r="I1079" s="2" t="s">
        <v>261</v>
      </c>
      <c r="J1079" s="4">
        <v>400.86</v>
      </c>
      <c r="K1079" t="s">
        <v>74</v>
      </c>
      <c r="L1079" s="4">
        <v>48.1</v>
      </c>
      <c r="M1079" t="s">
        <v>74</v>
      </c>
      <c r="N1079" s="4">
        <v>48.1</v>
      </c>
      <c r="O1079" t="s">
        <v>74</v>
      </c>
      <c r="P1079" s="4">
        <v>0</v>
      </c>
      <c r="Q1079" t="s">
        <v>74</v>
      </c>
      <c r="R1079" s="2" t="s">
        <v>75</v>
      </c>
      <c r="S1079" s="4" t="s">
        <v>76</v>
      </c>
      <c r="T1079" t="s">
        <v>74</v>
      </c>
      <c r="U1079" s="2" t="s">
        <v>77</v>
      </c>
      <c r="V1079" s="2" t="s">
        <v>1454</v>
      </c>
      <c r="W1079" s="2" t="s">
        <v>79</v>
      </c>
      <c r="X1079" s="2" t="s">
        <v>300</v>
      </c>
      <c r="Y1079" s="2" t="s">
        <v>119</v>
      </c>
      <c r="Z1079" s="2" t="s">
        <v>81</v>
      </c>
      <c r="AA1079" s="2" t="s">
        <v>350</v>
      </c>
      <c r="AB1079" s="2" t="s">
        <v>351</v>
      </c>
      <c r="AC1079" s="2" t="s">
        <v>59</v>
      </c>
      <c r="AD1079" s="2" t="s">
        <v>382</v>
      </c>
      <c r="AE1079" s="2" t="str">
        <f>+VLOOKUP(H1079,'Mapeo Ramos'!A:C,3,0)</f>
        <v>Autos Flotas</v>
      </c>
      <c r="AF1079" t="str">
        <f>+VLOOKUP(AE1079,'Mapeo Ramos'!C:D,2,0)</f>
        <v>Flotas</v>
      </c>
      <c r="AG1079" t="str">
        <f>+VLOOKUP(X1079,'Mapeo Ramos'!I:J,2,0)</f>
        <v>ALLIANZ</v>
      </c>
      <c r="AH1079">
        <f t="shared" si="16"/>
        <v>1</v>
      </c>
    </row>
    <row r="1080" spans="1:34" ht="12.75" customHeight="1">
      <c r="A1080" s="2" t="s">
        <v>4756</v>
      </c>
      <c r="B1080" s="2" t="s">
        <v>4757</v>
      </c>
      <c r="C1080" s="2" t="s">
        <v>4758</v>
      </c>
      <c r="D1080" s="2" t="s">
        <v>75</v>
      </c>
      <c r="E1080" s="3">
        <v>46023</v>
      </c>
      <c r="F1080" s="3">
        <v>46023</v>
      </c>
      <c r="G1080" s="2" t="s">
        <v>381</v>
      </c>
      <c r="H1080" s="2" t="s">
        <v>349</v>
      </c>
      <c r="I1080" s="2" t="s">
        <v>261</v>
      </c>
      <c r="J1080" s="4">
        <v>400.86</v>
      </c>
      <c r="K1080" t="s">
        <v>74</v>
      </c>
      <c r="L1080" s="4">
        <v>48.1</v>
      </c>
      <c r="M1080" t="s">
        <v>74</v>
      </c>
      <c r="N1080" s="4">
        <v>48.1</v>
      </c>
      <c r="O1080" t="s">
        <v>74</v>
      </c>
      <c r="P1080" s="4">
        <v>0</v>
      </c>
      <c r="Q1080" t="s">
        <v>74</v>
      </c>
      <c r="R1080" s="2" t="s">
        <v>75</v>
      </c>
      <c r="S1080" s="4" t="s">
        <v>76</v>
      </c>
      <c r="T1080" t="s">
        <v>74</v>
      </c>
      <c r="U1080" s="2" t="s">
        <v>77</v>
      </c>
      <c r="V1080" s="2" t="s">
        <v>1454</v>
      </c>
      <c r="W1080" s="2" t="s">
        <v>79</v>
      </c>
      <c r="X1080" s="2" t="s">
        <v>300</v>
      </c>
      <c r="Y1080" s="2" t="s">
        <v>119</v>
      </c>
      <c r="Z1080" s="2" t="s">
        <v>81</v>
      </c>
      <c r="AA1080" s="2" t="s">
        <v>350</v>
      </c>
      <c r="AB1080" s="2" t="s">
        <v>351</v>
      </c>
      <c r="AC1080" s="2" t="s">
        <v>59</v>
      </c>
      <c r="AD1080" s="2" t="s">
        <v>382</v>
      </c>
      <c r="AE1080" s="2" t="str">
        <f>+VLOOKUP(H1080,'Mapeo Ramos'!A:C,3,0)</f>
        <v>Autos Flotas</v>
      </c>
      <c r="AF1080" t="str">
        <f>+VLOOKUP(AE1080,'Mapeo Ramos'!C:D,2,0)</f>
        <v>Flotas</v>
      </c>
      <c r="AG1080" t="str">
        <f>+VLOOKUP(X1080,'Mapeo Ramos'!I:J,2,0)</f>
        <v>ALLIANZ</v>
      </c>
      <c r="AH1080">
        <f t="shared" si="16"/>
        <v>1</v>
      </c>
    </row>
    <row r="1081" spans="1:34" ht="12.75" customHeight="1">
      <c r="A1081" s="2" t="s">
        <v>4759</v>
      </c>
      <c r="B1081" s="2" t="s">
        <v>4760</v>
      </c>
      <c r="C1081" s="2" t="s">
        <v>4761</v>
      </c>
      <c r="D1081" s="2" t="s">
        <v>75</v>
      </c>
      <c r="E1081" s="3">
        <v>46023</v>
      </c>
      <c r="F1081" s="3">
        <v>46023</v>
      </c>
      <c r="G1081" s="2" t="s">
        <v>381</v>
      </c>
      <c r="H1081" s="2" t="s">
        <v>349</v>
      </c>
      <c r="I1081" s="2" t="s">
        <v>261</v>
      </c>
      <c r="J1081" s="4">
        <v>400.86</v>
      </c>
      <c r="K1081" t="s">
        <v>74</v>
      </c>
      <c r="L1081" s="4">
        <v>48.1</v>
      </c>
      <c r="M1081" t="s">
        <v>74</v>
      </c>
      <c r="N1081" s="4">
        <v>48.1</v>
      </c>
      <c r="O1081" t="s">
        <v>74</v>
      </c>
      <c r="P1081" s="4">
        <v>0</v>
      </c>
      <c r="Q1081" t="s">
        <v>74</v>
      </c>
      <c r="R1081" s="2" t="s">
        <v>75</v>
      </c>
      <c r="S1081" s="4" t="s">
        <v>76</v>
      </c>
      <c r="T1081" t="s">
        <v>74</v>
      </c>
      <c r="U1081" s="2" t="s">
        <v>77</v>
      </c>
      <c r="V1081" s="2" t="s">
        <v>1454</v>
      </c>
      <c r="W1081" s="2" t="s">
        <v>79</v>
      </c>
      <c r="X1081" s="2" t="s">
        <v>300</v>
      </c>
      <c r="Y1081" s="2" t="s">
        <v>119</v>
      </c>
      <c r="Z1081" s="2" t="s">
        <v>81</v>
      </c>
      <c r="AA1081" s="2" t="s">
        <v>350</v>
      </c>
      <c r="AB1081" s="2" t="s">
        <v>351</v>
      </c>
      <c r="AC1081" s="2" t="s">
        <v>59</v>
      </c>
      <c r="AD1081" s="2" t="s">
        <v>382</v>
      </c>
      <c r="AE1081" s="2" t="str">
        <f>+VLOOKUP(H1081,'Mapeo Ramos'!A:C,3,0)</f>
        <v>Autos Flotas</v>
      </c>
      <c r="AF1081" t="str">
        <f>+VLOOKUP(AE1081,'Mapeo Ramos'!C:D,2,0)</f>
        <v>Flotas</v>
      </c>
      <c r="AG1081" t="str">
        <f>+VLOOKUP(X1081,'Mapeo Ramos'!I:J,2,0)</f>
        <v>ALLIANZ</v>
      </c>
      <c r="AH1081">
        <f t="shared" si="16"/>
        <v>1</v>
      </c>
    </row>
    <row r="1082" spans="1:34" ht="12.75" customHeight="1">
      <c r="A1082" s="2" t="s">
        <v>4762</v>
      </c>
      <c r="B1082" s="2" t="s">
        <v>4763</v>
      </c>
      <c r="C1082" s="2" t="s">
        <v>4764</v>
      </c>
      <c r="D1082" s="2" t="s">
        <v>75</v>
      </c>
      <c r="E1082" s="3">
        <v>46023</v>
      </c>
      <c r="F1082" s="3">
        <v>46023</v>
      </c>
      <c r="G1082" s="2" t="s">
        <v>381</v>
      </c>
      <c r="H1082" s="2" t="s">
        <v>349</v>
      </c>
      <c r="I1082" s="2" t="s">
        <v>261</v>
      </c>
      <c r="J1082" s="4">
        <v>3534.41</v>
      </c>
      <c r="K1082" t="s">
        <v>74</v>
      </c>
      <c r="L1082" s="4">
        <v>424.13</v>
      </c>
      <c r="M1082" t="s">
        <v>74</v>
      </c>
      <c r="N1082" s="4">
        <v>424.13</v>
      </c>
      <c r="O1082" t="s">
        <v>74</v>
      </c>
      <c r="P1082" s="4">
        <v>0</v>
      </c>
      <c r="Q1082" t="s">
        <v>74</v>
      </c>
      <c r="R1082" s="2" t="s">
        <v>75</v>
      </c>
      <c r="S1082" s="4" t="s">
        <v>76</v>
      </c>
      <c r="T1082" t="s">
        <v>74</v>
      </c>
      <c r="U1082" s="2" t="s">
        <v>77</v>
      </c>
      <c r="V1082" s="2" t="s">
        <v>1447</v>
      </c>
      <c r="W1082" s="2" t="s">
        <v>79</v>
      </c>
      <c r="X1082" s="2" t="s">
        <v>300</v>
      </c>
      <c r="Y1082" s="2" t="s">
        <v>119</v>
      </c>
      <c r="Z1082" s="2" t="s">
        <v>81</v>
      </c>
      <c r="AA1082" s="2" t="s">
        <v>350</v>
      </c>
      <c r="AB1082" s="2" t="s">
        <v>351</v>
      </c>
      <c r="AC1082" s="2" t="s">
        <v>59</v>
      </c>
      <c r="AD1082" s="2" t="s">
        <v>382</v>
      </c>
      <c r="AE1082" s="2" t="str">
        <f>+VLOOKUP(H1082,'Mapeo Ramos'!A:C,3,0)</f>
        <v>Autos Flotas</v>
      </c>
      <c r="AF1082" t="str">
        <f>+VLOOKUP(AE1082,'Mapeo Ramos'!C:D,2,0)</f>
        <v>Flotas</v>
      </c>
      <c r="AG1082" t="str">
        <f>+VLOOKUP(X1082,'Mapeo Ramos'!I:J,2,0)</f>
        <v>ALLIANZ</v>
      </c>
      <c r="AH1082">
        <f t="shared" si="16"/>
        <v>1</v>
      </c>
    </row>
    <row r="1083" spans="1:34" ht="12.75" customHeight="1">
      <c r="A1083" s="2" t="s">
        <v>4765</v>
      </c>
      <c r="B1083" s="2" t="s">
        <v>4766</v>
      </c>
      <c r="C1083" s="2" t="s">
        <v>4767</v>
      </c>
      <c r="D1083" s="2" t="s">
        <v>75</v>
      </c>
      <c r="E1083" s="3">
        <v>46023</v>
      </c>
      <c r="F1083" s="3">
        <v>46023</v>
      </c>
      <c r="G1083" s="2" t="s">
        <v>2356</v>
      </c>
      <c r="H1083" s="2" t="s">
        <v>349</v>
      </c>
      <c r="I1083" s="2" t="s">
        <v>261</v>
      </c>
      <c r="J1083" s="4">
        <v>400.86</v>
      </c>
      <c r="K1083" t="s">
        <v>74</v>
      </c>
      <c r="L1083" s="4">
        <v>48.1</v>
      </c>
      <c r="M1083" t="s">
        <v>74</v>
      </c>
      <c r="N1083" s="4">
        <v>48.1</v>
      </c>
      <c r="O1083" t="s">
        <v>74</v>
      </c>
      <c r="P1083" s="4">
        <v>0</v>
      </c>
      <c r="Q1083" t="s">
        <v>74</v>
      </c>
      <c r="R1083" s="2" t="s">
        <v>75</v>
      </c>
      <c r="S1083" s="4" t="s">
        <v>76</v>
      </c>
      <c r="T1083" t="s">
        <v>74</v>
      </c>
      <c r="U1083" s="2" t="s">
        <v>77</v>
      </c>
      <c r="V1083" s="2" t="s">
        <v>1447</v>
      </c>
      <c r="W1083" s="2" t="s">
        <v>79</v>
      </c>
      <c r="X1083" s="2" t="s">
        <v>300</v>
      </c>
      <c r="Y1083" s="2" t="s">
        <v>119</v>
      </c>
      <c r="Z1083" s="2" t="s">
        <v>81</v>
      </c>
      <c r="AA1083" s="2" t="s">
        <v>2357</v>
      </c>
      <c r="AB1083" s="2" t="s">
        <v>2358</v>
      </c>
      <c r="AC1083" s="2" t="s">
        <v>59</v>
      </c>
      <c r="AD1083" s="2" t="s">
        <v>2359</v>
      </c>
      <c r="AE1083" s="2" t="str">
        <f>+VLOOKUP(H1083,'Mapeo Ramos'!A:C,3,0)</f>
        <v>Autos Flotas</v>
      </c>
      <c r="AF1083" t="str">
        <f>+VLOOKUP(AE1083,'Mapeo Ramos'!C:D,2,0)</f>
        <v>Flotas</v>
      </c>
      <c r="AG1083" t="str">
        <f>+VLOOKUP(X1083,'Mapeo Ramos'!I:J,2,0)</f>
        <v>ALLIANZ</v>
      </c>
      <c r="AH1083">
        <f t="shared" si="16"/>
        <v>1</v>
      </c>
    </row>
    <row r="1084" spans="1:34" ht="12.75" customHeight="1">
      <c r="A1084" s="2" t="s">
        <v>4768</v>
      </c>
      <c r="B1084" s="2" t="s">
        <v>4769</v>
      </c>
      <c r="C1084" s="2" t="s">
        <v>4770</v>
      </c>
      <c r="D1084" s="2" t="s">
        <v>75</v>
      </c>
      <c r="E1084" s="3">
        <v>46023</v>
      </c>
      <c r="F1084" s="3">
        <v>46023</v>
      </c>
      <c r="G1084" s="2" t="s">
        <v>2438</v>
      </c>
      <c r="H1084" s="2" t="s">
        <v>349</v>
      </c>
      <c r="I1084" s="2" t="s">
        <v>261</v>
      </c>
      <c r="J1084" s="4">
        <v>400.86</v>
      </c>
      <c r="K1084" t="s">
        <v>74</v>
      </c>
      <c r="L1084" s="4">
        <v>48.1</v>
      </c>
      <c r="M1084" t="s">
        <v>74</v>
      </c>
      <c r="N1084" s="4">
        <v>48.1</v>
      </c>
      <c r="O1084" t="s">
        <v>74</v>
      </c>
      <c r="P1084" s="4">
        <v>0</v>
      </c>
      <c r="Q1084" t="s">
        <v>74</v>
      </c>
      <c r="R1084" s="2" t="s">
        <v>75</v>
      </c>
      <c r="S1084" s="4" t="s">
        <v>76</v>
      </c>
      <c r="T1084" t="s">
        <v>74</v>
      </c>
      <c r="U1084" s="2" t="s">
        <v>77</v>
      </c>
      <c r="V1084" s="2" t="s">
        <v>1447</v>
      </c>
      <c r="W1084" s="2" t="s">
        <v>79</v>
      </c>
      <c r="X1084" s="2" t="s">
        <v>300</v>
      </c>
      <c r="Y1084" s="2" t="s">
        <v>119</v>
      </c>
      <c r="Z1084" s="2" t="s">
        <v>81</v>
      </c>
      <c r="AA1084" s="2" t="s">
        <v>2439</v>
      </c>
      <c r="AB1084" s="2" t="s">
        <v>2440</v>
      </c>
      <c r="AC1084" s="2" t="s">
        <v>168</v>
      </c>
      <c r="AD1084" s="2" t="s">
        <v>2441</v>
      </c>
      <c r="AE1084" s="2" t="str">
        <f>+VLOOKUP(H1084,'Mapeo Ramos'!A:C,3,0)</f>
        <v>Autos Flotas</v>
      </c>
      <c r="AF1084" t="str">
        <f>+VLOOKUP(AE1084,'Mapeo Ramos'!C:D,2,0)</f>
        <v>Flotas</v>
      </c>
      <c r="AG1084" t="str">
        <f>+VLOOKUP(X1084,'Mapeo Ramos'!I:J,2,0)</f>
        <v>ALLIANZ</v>
      </c>
      <c r="AH1084">
        <f t="shared" si="16"/>
        <v>1</v>
      </c>
    </row>
    <row r="1085" spans="1:34" ht="12.75" customHeight="1">
      <c r="A1085" s="2" t="s">
        <v>4771</v>
      </c>
      <c r="B1085" s="2" t="s">
        <v>4772</v>
      </c>
      <c r="C1085" s="2" t="s">
        <v>4773</v>
      </c>
      <c r="D1085" s="2" t="s">
        <v>75</v>
      </c>
      <c r="E1085" s="3">
        <v>46023</v>
      </c>
      <c r="F1085" s="3">
        <v>46023</v>
      </c>
      <c r="G1085" s="2" t="s">
        <v>4459</v>
      </c>
      <c r="H1085" s="2" t="s">
        <v>349</v>
      </c>
      <c r="I1085" s="2" t="s">
        <v>261</v>
      </c>
      <c r="J1085" s="4">
        <v>426.56</v>
      </c>
      <c r="K1085" t="s">
        <v>74</v>
      </c>
      <c r="L1085" s="4">
        <v>51.19</v>
      </c>
      <c r="M1085" t="s">
        <v>74</v>
      </c>
      <c r="N1085" s="4">
        <v>51.19</v>
      </c>
      <c r="O1085" t="s">
        <v>74</v>
      </c>
      <c r="P1085" s="4">
        <v>0</v>
      </c>
      <c r="Q1085" t="s">
        <v>74</v>
      </c>
      <c r="R1085" s="2" t="s">
        <v>75</v>
      </c>
      <c r="S1085" s="4" t="s">
        <v>76</v>
      </c>
      <c r="T1085" t="s">
        <v>74</v>
      </c>
      <c r="U1085" s="2" t="s">
        <v>77</v>
      </c>
      <c r="V1085" s="2" t="s">
        <v>1766</v>
      </c>
      <c r="W1085" s="2" t="s">
        <v>79</v>
      </c>
      <c r="X1085" s="2" t="s">
        <v>300</v>
      </c>
      <c r="Y1085" s="2" t="s">
        <v>119</v>
      </c>
      <c r="Z1085" s="2" t="s">
        <v>81</v>
      </c>
      <c r="AA1085" s="2" t="s">
        <v>561</v>
      </c>
      <c r="AB1085" s="2" t="s">
        <v>4039</v>
      </c>
      <c r="AC1085" s="2" t="s">
        <v>59</v>
      </c>
      <c r="AD1085" s="2" t="s">
        <v>4460</v>
      </c>
      <c r="AE1085" s="2" t="str">
        <f>+VLOOKUP(H1085,'Mapeo Ramos'!A:C,3,0)</f>
        <v>Autos Flotas</v>
      </c>
      <c r="AF1085" t="str">
        <f>+VLOOKUP(AE1085,'Mapeo Ramos'!C:D,2,0)</f>
        <v>Flotas</v>
      </c>
      <c r="AG1085" t="str">
        <f>+VLOOKUP(X1085,'Mapeo Ramos'!I:J,2,0)</f>
        <v>ALLIANZ</v>
      </c>
      <c r="AH1085">
        <f t="shared" si="16"/>
        <v>1</v>
      </c>
    </row>
    <row r="1086" spans="1:34" ht="12.75" customHeight="1">
      <c r="A1086" s="2" t="s">
        <v>4774</v>
      </c>
      <c r="B1086" s="2" t="s">
        <v>4775</v>
      </c>
      <c r="C1086" s="2" t="s">
        <v>4776</v>
      </c>
      <c r="D1086" s="2" t="s">
        <v>75</v>
      </c>
      <c r="E1086" s="3">
        <v>46023</v>
      </c>
      <c r="F1086" s="3">
        <v>46023</v>
      </c>
      <c r="G1086" s="2" t="s">
        <v>438</v>
      </c>
      <c r="H1086" s="2" t="s">
        <v>349</v>
      </c>
      <c r="I1086" s="2" t="s">
        <v>261</v>
      </c>
      <c r="J1086" s="4">
        <v>400.86</v>
      </c>
      <c r="K1086" t="s">
        <v>74</v>
      </c>
      <c r="L1086" s="4">
        <v>48.1</v>
      </c>
      <c r="M1086" t="s">
        <v>74</v>
      </c>
      <c r="N1086" s="4">
        <v>48.1</v>
      </c>
      <c r="O1086" t="s">
        <v>74</v>
      </c>
      <c r="P1086" s="4">
        <v>0</v>
      </c>
      <c r="Q1086" t="s">
        <v>74</v>
      </c>
      <c r="R1086" s="2" t="s">
        <v>75</v>
      </c>
      <c r="S1086" s="4" t="s">
        <v>76</v>
      </c>
      <c r="T1086" t="s">
        <v>74</v>
      </c>
      <c r="U1086" s="2" t="s">
        <v>77</v>
      </c>
      <c r="V1086" s="2" t="s">
        <v>1447</v>
      </c>
      <c r="W1086" s="2" t="s">
        <v>79</v>
      </c>
      <c r="X1086" s="2" t="s">
        <v>300</v>
      </c>
      <c r="Y1086" s="2" t="s">
        <v>119</v>
      </c>
      <c r="Z1086" s="2" t="s">
        <v>81</v>
      </c>
      <c r="AA1086" s="2" t="s">
        <v>120</v>
      </c>
      <c r="AB1086" s="2" t="s">
        <v>121</v>
      </c>
      <c r="AC1086" s="2" t="s">
        <v>59</v>
      </c>
      <c r="AD1086" s="2" t="s">
        <v>439</v>
      </c>
      <c r="AE1086" s="2" t="str">
        <f>+VLOOKUP(H1086,'Mapeo Ramos'!A:C,3,0)</f>
        <v>Autos Flotas</v>
      </c>
      <c r="AF1086" t="str">
        <f>+VLOOKUP(AE1086,'Mapeo Ramos'!C:D,2,0)</f>
        <v>Flotas</v>
      </c>
      <c r="AG1086" t="str">
        <f>+VLOOKUP(X1086,'Mapeo Ramos'!I:J,2,0)</f>
        <v>ALLIANZ</v>
      </c>
      <c r="AH1086">
        <f t="shared" si="16"/>
        <v>1</v>
      </c>
    </row>
    <row r="1087" spans="1:34" ht="12.75" customHeight="1">
      <c r="A1087" s="2" t="s">
        <v>4777</v>
      </c>
      <c r="B1087" s="2" t="s">
        <v>4778</v>
      </c>
      <c r="C1087" s="2" t="s">
        <v>4779</v>
      </c>
      <c r="D1087" s="2" t="s">
        <v>75</v>
      </c>
      <c r="E1087" s="3">
        <v>46023</v>
      </c>
      <c r="F1087" s="3">
        <v>46023</v>
      </c>
      <c r="G1087" s="2" t="s">
        <v>438</v>
      </c>
      <c r="H1087" s="2" t="s">
        <v>349</v>
      </c>
      <c r="I1087" s="2" t="s">
        <v>261</v>
      </c>
      <c r="J1087" s="4">
        <v>1259.0899999999999</v>
      </c>
      <c r="K1087" t="s">
        <v>74</v>
      </c>
      <c r="L1087" s="4">
        <v>151.09</v>
      </c>
      <c r="M1087" t="s">
        <v>74</v>
      </c>
      <c r="N1087" s="4">
        <v>151.09</v>
      </c>
      <c r="O1087" t="s">
        <v>74</v>
      </c>
      <c r="P1087" s="4">
        <v>0</v>
      </c>
      <c r="Q1087" t="s">
        <v>74</v>
      </c>
      <c r="R1087" s="2" t="s">
        <v>75</v>
      </c>
      <c r="S1087" s="4" t="s">
        <v>76</v>
      </c>
      <c r="T1087" t="s">
        <v>74</v>
      </c>
      <c r="U1087" s="2" t="s">
        <v>77</v>
      </c>
      <c r="V1087" s="2" t="s">
        <v>1447</v>
      </c>
      <c r="W1087" s="2" t="s">
        <v>79</v>
      </c>
      <c r="X1087" s="2" t="s">
        <v>300</v>
      </c>
      <c r="Y1087" s="2" t="s">
        <v>119</v>
      </c>
      <c r="Z1087" s="2" t="s">
        <v>81</v>
      </c>
      <c r="AA1087" s="2" t="s">
        <v>120</v>
      </c>
      <c r="AB1087" s="2" t="s">
        <v>121</v>
      </c>
      <c r="AC1087" s="2" t="s">
        <v>59</v>
      </c>
      <c r="AD1087" s="2" t="s">
        <v>439</v>
      </c>
      <c r="AE1087" s="2" t="str">
        <f>+VLOOKUP(H1087,'Mapeo Ramos'!A:C,3,0)</f>
        <v>Autos Flotas</v>
      </c>
      <c r="AF1087" t="str">
        <f>+VLOOKUP(AE1087,'Mapeo Ramos'!C:D,2,0)</f>
        <v>Flotas</v>
      </c>
      <c r="AG1087" t="str">
        <f>+VLOOKUP(X1087,'Mapeo Ramos'!I:J,2,0)</f>
        <v>ALLIANZ</v>
      </c>
      <c r="AH1087">
        <f t="shared" si="16"/>
        <v>1</v>
      </c>
    </row>
    <row r="1088" spans="1:34" ht="12.75" customHeight="1">
      <c r="A1088" s="2" t="s">
        <v>4780</v>
      </c>
      <c r="B1088" s="2" t="s">
        <v>4781</v>
      </c>
      <c r="C1088" s="2" t="s">
        <v>4782</v>
      </c>
      <c r="D1088" s="2" t="s">
        <v>75</v>
      </c>
      <c r="E1088" s="3">
        <v>46023</v>
      </c>
      <c r="F1088" s="3">
        <v>46023</v>
      </c>
      <c r="G1088" s="2" t="s">
        <v>381</v>
      </c>
      <c r="H1088" s="2" t="s">
        <v>349</v>
      </c>
      <c r="I1088" s="2" t="s">
        <v>261</v>
      </c>
      <c r="J1088" s="4">
        <v>1259.0899999999999</v>
      </c>
      <c r="K1088" t="s">
        <v>74</v>
      </c>
      <c r="L1088" s="4">
        <v>151.09</v>
      </c>
      <c r="M1088" t="s">
        <v>74</v>
      </c>
      <c r="N1088" s="4">
        <v>151.09</v>
      </c>
      <c r="O1088" t="s">
        <v>74</v>
      </c>
      <c r="P1088" s="4">
        <v>0</v>
      </c>
      <c r="Q1088" t="s">
        <v>74</v>
      </c>
      <c r="R1088" s="2" t="s">
        <v>75</v>
      </c>
      <c r="S1088" s="4" t="s">
        <v>76</v>
      </c>
      <c r="T1088" t="s">
        <v>74</v>
      </c>
      <c r="U1088" s="2" t="s">
        <v>77</v>
      </c>
      <c r="V1088" s="2" t="s">
        <v>1447</v>
      </c>
      <c r="W1088" s="2" t="s">
        <v>79</v>
      </c>
      <c r="X1088" s="2" t="s">
        <v>300</v>
      </c>
      <c r="Y1088" s="2" t="s">
        <v>119</v>
      </c>
      <c r="Z1088" s="2" t="s">
        <v>81</v>
      </c>
      <c r="AA1088" s="2" t="s">
        <v>350</v>
      </c>
      <c r="AB1088" s="2" t="s">
        <v>351</v>
      </c>
      <c r="AC1088" s="2" t="s">
        <v>59</v>
      </c>
      <c r="AD1088" s="2" t="s">
        <v>382</v>
      </c>
      <c r="AE1088" s="2" t="str">
        <f>+VLOOKUP(H1088,'Mapeo Ramos'!A:C,3,0)</f>
        <v>Autos Flotas</v>
      </c>
      <c r="AF1088" t="str">
        <f>+VLOOKUP(AE1088,'Mapeo Ramos'!C:D,2,0)</f>
        <v>Flotas</v>
      </c>
      <c r="AG1088" t="str">
        <f>+VLOOKUP(X1088,'Mapeo Ramos'!I:J,2,0)</f>
        <v>ALLIANZ</v>
      </c>
      <c r="AH1088">
        <f t="shared" si="16"/>
        <v>1</v>
      </c>
    </row>
    <row r="1089" spans="1:34" ht="12.75" customHeight="1">
      <c r="A1089" s="2" t="s">
        <v>4783</v>
      </c>
      <c r="B1089" s="2" t="s">
        <v>4784</v>
      </c>
      <c r="C1089" s="2" t="s">
        <v>4785</v>
      </c>
      <c r="D1089" s="2" t="s">
        <v>75</v>
      </c>
      <c r="E1089" s="3">
        <v>46023</v>
      </c>
      <c r="F1089" s="3">
        <v>46023</v>
      </c>
      <c r="G1089" s="2" t="s">
        <v>1093</v>
      </c>
      <c r="H1089" s="2" t="s">
        <v>349</v>
      </c>
      <c r="I1089" s="2" t="s">
        <v>261</v>
      </c>
      <c r="J1089" s="4">
        <v>400.86</v>
      </c>
      <c r="K1089" t="s">
        <v>74</v>
      </c>
      <c r="L1089" s="4">
        <v>48.1</v>
      </c>
      <c r="M1089" t="s">
        <v>74</v>
      </c>
      <c r="N1089" s="4">
        <v>48.1</v>
      </c>
      <c r="O1089" t="s">
        <v>74</v>
      </c>
      <c r="P1089" s="4">
        <v>0</v>
      </c>
      <c r="Q1089" t="s">
        <v>74</v>
      </c>
      <c r="R1089" s="2" t="s">
        <v>262</v>
      </c>
      <c r="S1089" s="4">
        <v>10.02</v>
      </c>
      <c r="T1089" t="s">
        <v>74</v>
      </c>
      <c r="U1089" s="2" t="s">
        <v>77</v>
      </c>
      <c r="V1089" s="2" t="s">
        <v>1447</v>
      </c>
      <c r="W1089" s="2" t="s">
        <v>79</v>
      </c>
      <c r="X1089" s="2" t="s">
        <v>300</v>
      </c>
      <c r="Y1089" s="2" t="s">
        <v>119</v>
      </c>
      <c r="Z1089" s="2" t="s">
        <v>81</v>
      </c>
      <c r="AA1089" s="2" t="s">
        <v>1094</v>
      </c>
      <c r="AB1089" s="2" t="s">
        <v>1095</v>
      </c>
      <c r="AC1089" s="2" t="s">
        <v>168</v>
      </c>
      <c r="AD1089" s="2" t="s">
        <v>1096</v>
      </c>
      <c r="AE1089" s="2" t="str">
        <f>+VLOOKUP(H1089,'Mapeo Ramos'!A:C,3,0)</f>
        <v>Autos Flotas</v>
      </c>
      <c r="AF1089" t="str">
        <f>+VLOOKUP(AE1089,'Mapeo Ramos'!C:D,2,0)</f>
        <v>Flotas</v>
      </c>
      <c r="AG1089" t="str">
        <f>+VLOOKUP(X1089,'Mapeo Ramos'!I:J,2,0)</f>
        <v>ALLIANZ</v>
      </c>
      <c r="AH1089">
        <f t="shared" si="16"/>
        <v>1</v>
      </c>
    </row>
    <row r="1090" spans="1:34" ht="12.75" customHeight="1">
      <c r="A1090" s="2" t="s">
        <v>4786</v>
      </c>
      <c r="B1090" s="2" t="s">
        <v>4787</v>
      </c>
      <c r="C1090" s="2" t="s">
        <v>4788</v>
      </c>
      <c r="D1090" s="2" t="s">
        <v>75</v>
      </c>
      <c r="E1090" s="3">
        <v>46023</v>
      </c>
      <c r="F1090" s="3">
        <v>46023</v>
      </c>
      <c r="G1090" s="2" t="s">
        <v>381</v>
      </c>
      <c r="H1090" s="2" t="s">
        <v>349</v>
      </c>
      <c r="I1090" s="2" t="s">
        <v>261</v>
      </c>
      <c r="J1090" s="4">
        <v>400.86</v>
      </c>
      <c r="K1090" t="s">
        <v>74</v>
      </c>
      <c r="L1090" s="4">
        <v>48.1</v>
      </c>
      <c r="M1090" t="s">
        <v>74</v>
      </c>
      <c r="N1090" s="4">
        <v>48.1</v>
      </c>
      <c r="O1090" t="s">
        <v>74</v>
      </c>
      <c r="P1090" s="4">
        <v>0</v>
      </c>
      <c r="Q1090" t="s">
        <v>74</v>
      </c>
      <c r="R1090" s="2" t="s">
        <v>75</v>
      </c>
      <c r="S1090" s="4" t="s">
        <v>76</v>
      </c>
      <c r="T1090" t="s">
        <v>74</v>
      </c>
      <c r="U1090" s="2" t="s">
        <v>77</v>
      </c>
      <c r="V1090" s="2" t="s">
        <v>1454</v>
      </c>
      <c r="W1090" s="2" t="s">
        <v>79</v>
      </c>
      <c r="X1090" s="2" t="s">
        <v>300</v>
      </c>
      <c r="Y1090" s="2" t="s">
        <v>119</v>
      </c>
      <c r="Z1090" s="2" t="s">
        <v>81</v>
      </c>
      <c r="AA1090" s="2" t="s">
        <v>350</v>
      </c>
      <c r="AB1090" s="2" t="s">
        <v>351</v>
      </c>
      <c r="AC1090" s="2" t="s">
        <v>59</v>
      </c>
      <c r="AD1090" s="2" t="s">
        <v>382</v>
      </c>
      <c r="AE1090" s="2" t="str">
        <f>+VLOOKUP(H1090,'Mapeo Ramos'!A:C,3,0)</f>
        <v>Autos Flotas</v>
      </c>
      <c r="AF1090" t="str">
        <f>+VLOOKUP(AE1090,'Mapeo Ramos'!C:D,2,0)</f>
        <v>Flotas</v>
      </c>
      <c r="AG1090" t="str">
        <f>+VLOOKUP(X1090,'Mapeo Ramos'!I:J,2,0)</f>
        <v>ALLIANZ</v>
      </c>
      <c r="AH1090">
        <f t="shared" ref="AH1090:AH1153" si="17">+MONTH(E1090)</f>
        <v>1</v>
      </c>
    </row>
    <row r="1091" spans="1:34" ht="12.75" customHeight="1">
      <c r="A1091" s="2" t="s">
        <v>4789</v>
      </c>
      <c r="B1091" s="2" t="s">
        <v>4790</v>
      </c>
      <c r="C1091" s="2" t="s">
        <v>4791</v>
      </c>
      <c r="D1091" s="2" t="s">
        <v>75</v>
      </c>
      <c r="E1091" s="3">
        <v>46023</v>
      </c>
      <c r="F1091" s="3">
        <v>46023</v>
      </c>
      <c r="G1091" s="2" t="s">
        <v>381</v>
      </c>
      <c r="H1091" s="2" t="s">
        <v>349</v>
      </c>
      <c r="I1091" s="2" t="s">
        <v>261</v>
      </c>
      <c r="J1091" s="4">
        <v>400.86</v>
      </c>
      <c r="K1091" t="s">
        <v>74</v>
      </c>
      <c r="L1091" s="4">
        <v>48.1</v>
      </c>
      <c r="M1091" t="s">
        <v>74</v>
      </c>
      <c r="N1091" s="4">
        <v>48.1</v>
      </c>
      <c r="O1091" t="s">
        <v>74</v>
      </c>
      <c r="P1091" s="4">
        <v>0</v>
      </c>
      <c r="Q1091" t="s">
        <v>74</v>
      </c>
      <c r="R1091" s="2" t="s">
        <v>75</v>
      </c>
      <c r="S1091" s="4" t="s">
        <v>76</v>
      </c>
      <c r="T1091" t="s">
        <v>74</v>
      </c>
      <c r="U1091" s="2" t="s">
        <v>77</v>
      </c>
      <c r="V1091" s="2" t="s">
        <v>1454</v>
      </c>
      <c r="W1091" s="2" t="s">
        <v>79</v>
      </c>
      <c r="X1091" s="2" t="s">
        <v>300</v>
      </c>
      <c r="Y1091" s="2" t="s">
        <v>119</v>
      </c>
      <c r="Z1091" s="2" t="s">
        <v>81</v>
      </c>
      <c r="AA1091" s="2" t="s">
        <v>350</v>
      </c>
      <c r="AB1091" s="2" t="s">
        <v>351</v>
      </c>
      <c r="AC1091" s="2" t="s">
        <v>59</v>
      </c>
      <c r="AD1091" s="2" t="s">
        <v>382</v>
      </c>
      <c r="AE1091" s="2" t="str">
        <f>+VLOOKUP(H1091,'Mapeo Ramos'!A:C,3,0)</f>
        <v>Autos Flotas</v>
      </c>
      <c r="AF1091" t="str">
        <f>+VLOOKUP(AE1091,'Mapeo Ramos'!C:D,2,0)</f>
        <v>Flotas</v>
      </c>
      <c r="AG1091" t="str">
        <f>+VLOOKUP(X1091,'Mapeo Ramos'!I:J,2,0)</f>
        <v>ALLIANZ</v>
      </c>
      <c r="AH1091">
        <f t="shared" si="17"/>
        <v>1</v>
      </c>
    </row>
    <row r="1092" spans="1:34" ht="12.75" customHeight="1">
      <c r="A1092" s="2" t="s">
        <v>4792</v>
      </c>
      <c r="B1092" s="2" t="s">
        <v>4793</v>
      </c>
      <c r="C1092" s="2" t="s">
        <v>4794</v>
      </c>
      <c r="D1092" s="2" t="s">
        <v>75</v>
      </c>
      <c r="E1092" s="3">
        <v>46023</v>
      </c>
      <c r="F1092" s="3">
        <v>46023</v>
      </c>
      <c r="G1092" s="2" t="s">
        <v>4696</v>
      </c>
      <c r="H1092" s="2" t="s">
        <v>349</v>
      </c>
      <c r="I1092" s="2" t="s">
        <v>261</v>
      </c>
      <c r="J1092" s="4">
        <v>426.56</v>
      </c>
      <c r="K1092" t="s">
        <v>74</v>
      </c>
      <c r="L1092" s="4">
        <v>51.19</v>
      </c>
      <c r="M1092" t="s">
        <v>74</v>
      </c>
      <c r="N1092" s="4">
        <v>51.19</v>
      </c>
      <c r="O1092" t="s">
        <v>74</v>
      </c>
      <c r="P1092" s="4">
        <v>0</v>
      </c>
      <c r="Q1092" t="s">
        <v>74</v>
      </c>
      <c r="R1092" s="2" t="s">
        <v>75</v>
      </c>
      <c r="S1092" s="4" t="s">
        <v>76</v>
      </c>
      <c r="T1092" t="s">
        <v>74</v>
      </c>
      <c r="U1092" s="2" t="s">
        <v>77</v>
      </c>
      <c r="V1092" s="2" t="s">
        <v>1447</v>
      </c>
      <c r="W1092" s="2" t="s">
        <v>79</v>
      </c>
      <c r="X1092" s="2" t="s">
        <v>300</v>
      </c>
      <c r="Y1092" s="2" t="s">
        <v>119</v>
      </c>
      <c r="Z1092" s="2" t="s">
        <v>81</v>
      </c>
      <c r="AA1092" s="2" t="s">
        <v>4697</v>
      </c>
      <c r="AB1092" s="2" t="s">
        <v>4698</v>
      </c>
      <c r="AC1092" s="2" t="s">
        <v>168</v>
      </c>
      <c r="AD1092" s="2" t="s">
        <v>4699</v>
      </c>
      <c r="AE1092" s="2" t="str">
        <f>+VLOOKUP(H1092,'Mapeo Ramos'!A:C,3,0)</f>
        <v>Autos Flotas</v>
      </c>
      <c r="AF1092" t="str">
        <f>+VLOOKUP(AE1092,'Mapeo Ramos'!C:D,2,0)</f>
        <v>Flotas</v>
      </c>
      <c r="AG1092" t="str">
        <f>+VLOOKUP(X1092,'Mapeo Ramos'!I:J,2,0)</f>
        <v>ALLIANZ</v>
      </c>
      <c r="AH1092">
        <f t="shared" si="17"/>
        <v>1</v>
      </c>
    </row>
    <row r="1093" spans="1:34" ht="12.75" customHeight="1">
      <c r="A1093" s="2" t="s">
        <v>4795</v>
      </c>
      <c r="B1093" s="2" t="s">
        <v>4796</v>
      </c>
      <c r="C1093" s="2" t="s">
        <v>4797</v>
      </c>
      <c r="D1093" s="2" t="s">
        <v>75</v>
      </c>
      <c r="E1093" s="3">
        <v>46023</v>
      </c>
      <c r="F1093" s="3">
        <v>46023</v>
      </c>
      <c r="G1093" s="2" t="s">
        <v>4491</v>
      </c>
      <c r="H1093" s="2" t="s">
        <v>349</v>
      </c>
      <c r="I1093" s="2" t="s">
        <v>261</v>
      </c>
      <c r="J1093" s="4">
        <v>400.86</v>
      </c>
      <c r="K1093" t="s">
        <v>74</v>
      </c>
      <c r="L1093" s="4">
        <v>48.1</v>
      </c>
      <c r="M1093" t="s">
        <v>74</v>
      </c>
      <c r="N1093" s="4">
        <v>48.1</v>
      </c>
      <c r="O1093" t="s">
        <v>74</v>
      </c>
      <c r="P1093" s="4">
        <v>0</v>
      </c>
      <c r="Q1093" t="s">
        <v>74</v>
      </c>
      <c r="R1093" s="2" t="s">
        <v>75</v>
      </c>
      <c r="S1093" s="4" t="s">
        <v>76</v>
      </c>
      <c r="T1093" t="s">
        <v>74</v>
      </c>
      <c r="U1093" s="2" t="s">
        <v>77</v>
      </c>
      <c r="V1093" s="2" t="s">
        <v>1447</v>
      </c>
      <c r="W1093" s="2" t="s">
        <v>79</v>
      </c>
      <c r="X1093" s="2" t="s">
        <v>300</v>
      </c>
      <c r="Y1093" s="2" t="s">
        <v>119</v>
      </c>
      <c r="Z1093" s="2" t="s">
        <v>81</v>
      </c>
      <c r="AA1093" s="2" t="s">
        <v>4492</v>
      </c>
      <c r="AB1093" s="2" t="s">
        <v>4493</v>
      </c>
      <c r="AC1093" s="2" t="s">
        <v>168</v>
      </c>
      <c r="AD1093" s="2" t="s">
        <v>4494</v>
      </c>
      <c r="AE1093" s="2" t="str">
        <f>+VLOOKUP(H1093,'Mapeo Ramos'!A:C,3,0)</f>
        <v>Autos Flotas</v>
      </c>
      <c r="AF1093" t="str">
        <f>+VLOOKUP(AE1093,'Mapeo Ramos'!C:D,2,0)</f>
        <v>Flotas</v>
      </c>
      <c r="AG1093" t="str">
        <f>+VLOOKUP(X1093,'Mapeo Ramos'!I:J,2,0)</f>
        <v>ALLIANZ</v>
      </c>
      <c r="AH1093">
        <f t="shared" si="17"/>
        <v>1</v>
      </c>
    </row>
    <row r="1094" spans="1:34" ht="12.75" customHeight="1">
      <c r="A1094" s="2" t="s">
        <v>4798</v>
      </c>
      <c r="B1094" s="2" t="s">
        <v>4799</v>
      </c>
      <c r="C1094" s="2" t="s">
        <v>4800</v>
      </c>
      <c r="D1094" s="2" t="s">
        <v>75</v>
      </c>
      <c r="E1094" s="3">
        <v>46023</v>
      </c>
      <c r="F1094" s="3">
        <v>46023</v>
      </c>
      <c r="G1094" s="2" t="s">
        <v>438</v>
      </c>
      <c r="H1094" s="2" t="s">
        <v>349</v>
      </c>
      <c r="I1094" s="2" t="s">
        <v>261</v>
      </c>
      <c r="J1094" s="4">
        <v>400.86</v>
      </c>
      <c r="K1094" t="s">
        <v>74</v>
      </c>
      <c r="L1094" s="4">
        <v>48.1</v>
      </c>
      <c r="M1094" t="s">
        <v>74</v>
      </c>
      <c r="N1094" s="4">
        <v>48.1</v>
      </c>
      <c r="O1094" t="s">
        <v>74</v>
      </c>
      <c r="P1094" s="4">
        <v>0</v>
      </c>
      <c r="Q1094" t="s">
        <v>74</v>
      </c>
      <c r="R1094" s="2" t="s">
        <v>75</v>
      </c>
      <c r="S1094" s="4" t="s">
        <v>76</v>
      </c>
      <c r="T1094" t="s">
        <v>74</v>
      </c>
      <c r="U1094" s="2" t="s">
        <v>77</v>
      </c>
      <c r="V1094" s="2" t="s">
        <v>1447</v>
      </c>
      <c r="W1094" s="2" t="s">
        <v>79</v>
      </c>
      <c r="X1094" s="2" t="s">
        <v>300</v>
      </c>
      <c r="Y1094" s="2" t="s">
        <v>119</v>
      </c>
      <c r="Z1094" s="2" t="s">
        <v>81</v>
      </c>
      <c r="AA1094" s="2" t="s">
        <v>120</v>
      </c>
      <c r="AB1094" s="2" t="s">
        <v>121</v>
      </c>
      <c r="AC1094" s="2" t="s">
        <v>59</v>
      </c>
      <c r="AD1094" s="2" t="s">
        <v>439</v>
      </c>
      <c r="AE1094" s="2" t="str">
        <f>+VLOOKUP(H1094,'Mapeo Ramos'!A:C,3,0)</f>
        <v>Autos Flotas</v>
      </c>
      <c r="AF1094" t="str">
        <f>+VLOOKUP(AE1094,'Mapeo Ramos'!C:D,2,0)</f>
        <v>Flotas</v>
      </c>
      <c r="AG1094" t="str">
        <f>+VLOOKUP(X1094,'Mapeo Ramos'!I:J,2,0)</f>
        <v>ALLIANZ</v>
      </c>
      <c r="AH1094">
        <f t="shared" si="17"/>
        <v>1</v>
      </c>
    </row>
    <row r="1095" spans="1:34" ht="12.75" customHeight="1">
      <c r="A1095" s="2" t="s">
        <v>4801</v>
      </c>
      <c r="B1095" s="2" t="s">
        <v>4802</v>
      </c>
      <c r="C1095" s="2" t="s">
        <v>4803</v>
      </c>
      <c r="D1095" s="2" t="s">
        <v>75</v>
      </c>
      <c r="E1095" s="3">
        <v>46023</v>
      </c>
      <c r="F1095" s="3">
        <v>46023</v>
      </c>
      <c r="G1095" s="2" t="s">
        <v>381</v>
      </c>
      <c r="H1095" s="2" t="s">
        <v>349</v>
      </c>
      <c r="I1095" s="2" t="s">
        <v>261</v>
      </c>
      <c r="J1095" s="4">
        <v>3400.56</v>
      </c>
      <c r="K1095" t="s">
        <v>74</v>
      </c>
      <c r="L1095" s="4">
        <v>408.07</v>
      </c>
      <c r="M1095" t="s">
        <v>74</v>
      </c>
      <c r="N1095" s="4">
        <v>408.07</v>
      </c>
      <c r="O1095" t="s">
        <v>74</v>
      </c>
      <c r="P1095" s="4">
        <v>0</v>
      </c>
      <c r="Q1095" t="s">
        <v>74</v>
      </c>
      <c r="R1095" s="2" t="s">
        <v>75</v>
      </c>
      <c r="S1095" s="4" t="s">
        <v>76</v>
      </c>
      <c r="T1095" t="s">
        <v>74</v>
      </c>
      <c r="U1095" s="2" t="s">
        <v>77</v>
      </c>
      <c r="V1095" s="2" t="s">
        <v>1447</v>
      </c>
      <c r="W1095" s="2" t="s">
        <v>79</v>
      </c>
      <c r="X1095" s="2" t="s">
        <v>300</v>
      </c>
      <c r="Y1095" s="2" t="s">
        <v>119</v>
      </c>
      <c r="Z1095" s="2" t="s">
        <v>81</v>
      </c>
      <c r="AA1095" s="2" t="s">
        <v>350</v>
      </c>
      <c r="AB1095" s="2" t="s">
        <v>351</v>
      </c>
      <c r="AC1095" s="2" t="s">
        <v>59</v>
      </c>
      <c r="AD1095" s="2" t="s">
        <v>382</v>
      </c>
      <c r="AE1095" s="2" t="str">
        <f>+VLOOKUP(H1095,'Mapeo Ramos'!A:C,3,0)</f>
        <v>Autos Flotas</v>
      </c>
      <c r="AF1095" t="str">
        <f>+VLOOKUP(AE1095,'Mapeo Ramos'!C:D,2,0)</f>
        <v>Flotas</v>
      </c>
      <c r="AG1095" t="str">
        <f>+VLOOKUP(X1095,'Mapeo Ramos'!I:J,2,0)</f>
        <v>ALLIANZ</v>
      </c>
      <c r="AH1095">
        <f t="shared" si="17"/>
        <v>1</v>
      </c>
    </row>
    <row r="1096" spans="1:34" ht="12.75" customHeight="1">
      <c r="A1096" s="2" t="s">
        <v>4804</v>
      </c>
      <c r="B1096" s="2" t="s">
        <v>4805</v>
      </c>
      <c r="C1096" s="2" t="s">
        <v>4806</v>
      </c>
      <c r="D1096" s="2" t="s">
        <v>75</v>
      </c>
      <c r="E1096" s="3">
        <v>46023</v>
      </c>
      <c r="F1096" s="3">
        <v>46023</v>
      </c>
      <c r="G1096" s="2" t="s">
        <v>3761</v>
      </c>
      <c r="H1096" s="2" t="s">
        <v>349</v>
      </c>
      <c r="I1096" s="2" t="s">
        <v>261</v>
      </c>
      <c r="J1096" s="4">
        <v>400.86</v>
      </c>
      <c r="K1096" t="s">
        <v>74</v>
      </c>
      <c r="L1096" s="4">
        <v>48.1</v>
      </c>
      <c r="M1096" t="s">
        <v>74</v>
      </c>
      <c r="N1096" s="4">
        <v>48.1</v>
      </c>
      <c r="O1096" t="s">
        <v>74</v>
      </c>
      <c r="P1096" s="4">
        <v>0</v>
      </c>
      <c r="Q1096" t="s">
        <v>74</v>
      </c>
      <c r="R1096" s="2" t="s">
        <v>75</v>
      </c>
      <c r="S1096" s="4" t="s">
        <v>76</v>
      </c>
      <c r="T1096" t="s">
        <v>74</v>
      </c>
      <c r="U1096" s="2" t="s">
        <v>77</v>
      </c>
      <c r="V1096" s="2" t="s">
        <v>1447</v>
      </c>
      <c r="W1096" s="2" t="s">
        <v>79</v>
      </c>
      <c r="X1096" s="2" t="s">
        <v>300</v>
      </c>
      <c r="Y1096" s="2" t="s">
        <v>119</v>
      </c>
      <c r="Z1096" s="2" t="s">
        <v>81</v>
      </c>
      <c r="AA1096" s="2" t="s">
        <v>579</v>
      </c>
      <c r="AB1096" s="2" t="s">
        <v>3762</v>
      </c>
      <c r="AC1096" s="2" t="s">
        <v>168</v>
      </c>
      <c r="AD1096" s="2" t="s">
        <v>3763</v>
      </c>
      <c r="AE1096" s="2" t="str">
        <f>+VLOOKUP(H1096,'Mapeo Ramos'!A:C,3,0)</f>
        <v>Autos Flotas</v>
      </c>
      <c r="AF1096" t="str">
        <f>+VLOOKUP(AE1096,'Mapeo Ramos'!C:D,2,0)</f>
        <v>Flotas</v>
      </c>
      <c r="AG1096" t="str">
        <f>+VLOOKUP(X1096,'Mapeo Ramos'!I:J,2,0)</f>
        <v>ALLIANZ</v>
      </c>
      <c r="AH1096">
        <f t="shared" si="17"/>
        <v>1</v>
      </c>
    </row>
    <row r="1097" spans="1:34" ht="12.75" customHeight="1">
      <c r="A1097" s="2" t="s">
        <v>4807</v>
      </c>
      <c r="B1097" s="2" t="s">
        <v>4808</v>
      </c>
      <c r="C1097" s="2" t="s">
        <v>4809</v>
      </c>
      <c r="D1097" s="2" t="s">
        <v>75</v>
      </c>
      <c r="E1097" s="3">
        <v>46023</v>
      </c>
      <c r="F1097" s="3">
        <v>46023</v>
      </c>
      <c r="G1097" s="2" t="s">
        <v>381</v>
      </c>
      <c r="H1097" s="2" t="s">
        <v>349</v>
      </c>
      <c r="I1097" s="2" t="s">
        <v>261</v>
      </c>
      <c r="J1097" s="4">
        <v>3400.56</v>
      </c>
      <c r="K1097" t="s">
        <v>74</v>
      </c>
      <c r="L1097" s="4">
        <v>408.07</v>
      </c>
      <c r="M1097" t="s">
        <v>74</v>
      </c>
      <c r="N1097" s="4">
        <v>408.07</v>
      </c>
      <c r="O1097" t="s">
        <v>74</v>
      </c>
      <c r="P1097" s="4">
        <v>0</v>
      </c>
      <c r="Q1097" t="s">
        <v>74</v>
      </c>
      <c r="R1097" s="2" t="s">
        <v>75</v>
      </c>
      <c r="S1097" s="4" t="s">
        <v>76</v>
      </c>
      <c r="T1097" t="s">
        <v>74</v>
      </c>
      <c r="U1097" s="2" t="s">
        <v>77</v>
      </c>
      <c r="V1097" s="2" t="s">
        <v>1447</v>
      </c>
      <c r="W1097" s="2" t="s">
        <v>79</v>
      </c>
      <c r="X1097" s="2" t="s">
        <v>300</v>
      </c>
      <c r="Y1097" s="2" t="s">
        <v>119</v>
      </c>
      <c r="Z1097" s="2" t="s">
        <v>81</v>
      </c>
      <c r="AA1097" s="2" t="s">
        <v>350</v>
      </c>
      <c r="AB1097" s="2" t="s">
        <v>351</v>
      </c>
      <c r="AC1097" s="2" t="s">
        <v>59</v>
      </c>
      <c r="AD1097" s="2" t="s">
        <v>382</v>
      </c>
      <c r="AE1097" s="2" t="str">
        <f>+VLOOKUP(H1097,'Mapeo Ramos'!A:C,3,0)</f>
        <v>Autos Flotas</v>
      </c>
      <c r="AF1097" t="str">
        <f>+VLOOKUP(AE1097,'Mapeo Ramos'!C:D,2,0)</f>
        <v>Flotas</v>
      </c>
      <c r="AG1097" t="str">
        <f>+VLOOKUP(X1097,'Mapeo Ramos'!I:J,2,0)</f>
        <v>ALLIANZ</v>
      </c>
      <c r="AH1097">
        <f t="shared" si="17"/>
        <v>1</v>
      </c>
    </row>
    <row r="1098" spans="1:34" ht="12.75" customHeight="1">
      <c r="A1098" s="2" t="s">
        <v>4810</v>
      </c>
      <c r="B1098" s="2" t="s">
        <v>4811</v>
      </c>
      <c r="C1098" s="2" t="s">
        <v>4812</v>
      </c>
      <c r="D1098" s="2" t="s">
        <v>75</v>
      </c>
      <c r="E1098" s="3">
        <v>46023</v>
      </c>
      <c r="F1098" s="3">
        <v>46023</v>
      </c>
      <c r="G1098" s="2" t="s">
        <v>2901</v>
      </c>
      <c r="H1098" s="2" t="s">
        <v>349</v>
      </c>
      <c r="I1098" s="2" t="s">
        <v>261</v>
      </c>
      <c r="J1098" s="4">
        <v>2115.15</v>
      </c>
      <c r="K1098" t="s">
        <v>74</v>
      </c>
      <c r="L1098" s="4">
        <v>253.82</v>
      </c>
      <c r="M1098" t="s">
        <v>74</v>
      </c>
      <c r="N1098" s="4">
        <v>253.82</v>
      </c>
      <c r="O1098" t="s">
        <v>74</v>
      </c>
      <c r="P1098" s="4">
        <v>0</v>
      </c>
      <c r="Q1098" t="s">
        <v>74</v>
      </c>
      <c r="R1098" s="2" t="s">
        <v>262</v>
      </c>
      <c r="S1098" s="4">
        <v>52.88</v>
      </c>
      <c r="T1098" t="s">
        <v>74</v>
      </c>
      <c r="U1098" s="2" t="s">
        <v>77</v>
      </c>
      <c r="V1098" s="2" t="s">
        <v>1447</v>
      </c>
      <c r="W1098" s="2" t="s">
        <v>79</v>
      </c>
      <c r="X1098" s="2" t="s">
        <v>300</v>
      </c>
      <c r="Y1098" s="2" t="s">
        <v>119</v>
      </c>
      <c r="Z1098" s="2" t="s">
        <v>81</v>
      </c>
      <c r="AA1098" s="2" t="s">
        <v>507</v>
      </c>
      <c r="AB1098" s="2" t="s">
        <v>508</v>
      </c>
      <c r="AC1098" s="2" t="s">
        <v>59</v>
      </c>
      <c r="AD1098" s="2" t="s">
        <v>2902</v>
      </c>
      <c r="AE1098" s="2" t="str">
        <f>+VLOOKUP(H1098,'Mapeo Ramos'!A:C,3,0)</f>
        <v>Autos Flotas</v>
      </c>
      <c r="AF1098" t="str">
        <f>+VLOOKUP(AE1098,'Mapeo Ramos'!C:D,2,0)</f>
        <v>Flotas</v>
      </c>
      <c r="AG1098" t="str">
        <f>+VLOOKUP(X1098,'Mapeo Ramos'!I:J,2,0)</f>
        <v>ALLIANZ</v>
      </c>
      <c r="AH1098">
        <f t="shared" si="17"/>
        <v>1</v>
      </c>
    </row>
    <row r="1099" spans="1:34" ht="12.75" customHeight="1">
      <c r="A1099" s="2" t="s">
        <v>4813</v>
      </c>
      <c r="B1099" s="2" t="s">
        <v>4814</v>
      </c>
      <c r="C1099" s="2" t="s">
        <v>4815</v>
      </c>
      <c r="D1099" s="2" t="s">
        <v>75</v>
      </c>
      <c r="E1099" s="3">
        <v>46023</v>
      </c>
      <c r="F1099" s="3">
        <v>46023</v>
      </c>
      <c r="G1099" s="2" t="s">
        <v>4459</v>
      </c>
      <c r="H1099" s="2" t="s">
        <v>349</v>
      </c>
      <c r="I1099" s="2" t="s">
        <v>261</v>
      </c>
      <c r="J1099" s="4">
        <v>400.86</v>
      </c>
      <c r="K1099" t="s">
        <v>74</v>
      </c>
      <c r="L1099" s="4">
        <v>48.1</v>
      </c>
      <c r="M1099" t="s">
        <v>74</v>
      </c>
      <c r="N1099" s="4">
        <v>48.1</v>
      </c>
      <c r="O1099" t="s">
        <v>74</v>
      </c>
      <c r="P1099" s="4">
        <v>0</v>
      </c>
      <c r="Q1099" t="s">
        <v>74</v>
      </c>
      <c r="R1099" s="2" t="s">
        <v>75</v>
      </c>
      <c r="S1099" s="4" t="s">
        <v>76</v>
      </c>
      <c r="T1099" t="s">
        <v>74</v>
      </c>
      <c r="U1099" s="2" t="s">
        <v>77</v>
      </c>
      <c r="V1099" s="2" t="s">
        <v>1766</v>
      </c>
      <c r="W1099" s="2" t="s">
        <v>79</v>
      </c>
      <c r="X1099" s="2" t="s">
        <v>300</v>
      </c>
      <c r="Y1099" s="2" t="s">
        <v>119</v>
      </c>
      <c r="Z1099" s="2" t="s">
        <v>81</v>
      </c>
      <c r="AA1099" s="2" t="s">
        <v>561</v>
      </c>
      <c r="AB1099" s="2" t="s">
        <v>4039</v>
      </c>
      <c r="AC1099" s="2" t="s">
        <v>59</v>
      </c>
      <c r="AD1099" s="2" t="s">
        <v>4460</v>
      </c>
      <c r="AE1099" s="2" t="str">
        <f>+VLOOKUP(H1099,'Mapeo Ramos'!A:C,3,0)</f>
        <v>Autos Flotas</v>
      </c>
      <c r="AF1099" t="str">
        <f>+VLOOKUP(AE1099,'Mapeo Ramos'!C:D,2,0)</f>
        <v>Flotas</v>
      </c>
      <c r="AG1099" t="str">
        <f>+VLOOKUP(X1099,'Mapeo Ramos'!I:J,2,0)</f>
        <v>ALLIANZ</v>
      </c>
      <c r="AH1099">
        <f t="shared" si="17"/>
        <v>1</v>
      </c>
    </row>
    <row r="1100" spans="1:34" ht="12.75" customHeight="1">
      <c r="A1100" s="2" t="s">
        <v>4816</v>
      </c>
      <c r="B1100" s="2" t="s">
        <v>4817</v>
      </c>
      <c r="C1100" s="2" t="s">
        <v>4818</v>
      </c>
      <c r="D1100" s="2" t="s">
        <v>75</v>
      </c>
      <c r="E1100" s="3">
        <v>46023</v>
      </c>
      <c r="F1100" s="3">
        <v>46023</v>
      </c>
      <c r="G1100" s="2" t="s">
        <v>381</v>
      </c>
      <c r="H1100" s="2" t="s">
        <v>349</v>
      </c>
      <c r="I1100" s="2" t="s">
        <v>261</v>
      </c>
      <c r="J1100" s="4">
        <v>400.86</v>
      </c>
      <c r="K1100" t="s">
        <v>74</v>
      </c>
      <c r="L1100" s="4">
        <v>48.1</v>
      </c>
      <c r="M1100" t="s">
        <v>74</v>
      </c>
      <c r="N1100" s="4">
        <v>48.1</v>
      </c>
      <c r="O1100" t="s">
        <v>74</v>
      </c>
      <c r="P1100" s="4">
        <v>0</v>
      </c>
      <c r="Q1100" t="s">
        <v>74</v>
      </c>
      <c r="R1100" s="2" t="s">
        <v>75</v>
      </c>
      <c r="S1100" s="4" t="s">
        <v>76</v>
      </c>
      <c r="T1100" t="s">
        <v>74</v>
      </c>
      <c r="U1100" s="2" t="s">
        <v>77</v>
      </c>
      <c r="V1100" s="2" t="s">
        <v>1447</v>
      </c>
      <c r="W1100" s="2" t="s">
        <v>79</v>
      </c>
      <c r="X1100" s="2" t="s">
        <v>300</v>
      </c>
      <c r="Y1100" s="2" t="s">
        <v>119</v>
      </c>
      <c r="Z1100" s="2" t="s">
        <v>81</v>
      </c>
      <c r="AA1100" s="2" t="s">
        <v>350</v>
      </c>
      <c r="AB1100" s="2" t="s">
        <v>351</v>
      </c>
      <c r="AC1100" s="2" t="s">
        <v>59</v>
      </c>
      <c r="AD1100" s="2" t="s">
        <v>382</v>
      </c>
      <c r="AE1100" s="2" t="str">
        <f>+VLOOKUP(H1100,'Mapeo Ramos'!A:C,3,0)</f>
        <v>Autos Flotas</v>
      </c>
      <c r="AF1100" t="str">
        <f>+VLOOKUP(AE1100,'Mapeo Ramos'!C:D,2,0)</f>
        <v>Flotas</v>
      </c>
      <c r="AG1100" t="str">
        <f>+VLOOKUP(X1100,'Mapeo Ramos'!I:J,2,0)</f>
        <v>ALLIANZ</v>
      </c>
      <c r="AH1100">
        <f t="shared" si="17"/>
        <v>1</v>
      </c>
    </row>
    <row r="1101" spans="1:34" ht="12.75" customHeight="1">
      <c r="A1101" s="2" t="s">
        <v>4819</v>
      </c>
      <c r="B1101" s="2" t="s">
        <v>4820</v>
      </c>
      <c r="C1101" s="2" t="s">
        <v>4821</v>
      </c>
      <c r="D1101" s="2" t="s">
        <v>75</v>
      </c>
      <c r="E1101" s="3">
        <v>46023</v>
      </c>
      <c r="F1101" s="3">
        <v>46023</v>
      </c>
      <c r="G1101" s="2" t="s">
        <v>4635</v>
      </c>
      <c r="H1101" s="2" t="s">
        <v>349</v>
      </c>
      <c r="I1101" s="2" t="s">
        <v>261</v>
      </c>
      <c r="J1101" s="4">
        <v>400.86</v>
      </c>
      <c r="K1101" t="s">
        <v>74</v>
      </c>
      <c r="L1101" s="4">
        <v>48.1</v>
      </c>
      <c r="M1101" t="s">
        <v>74</v>
      </c>
      <c r="N1101" s="4">
        <v>48.1</v>
      </c>
      <c r="O1101" t="s">
        <v>74</v>
      </c>
      <c r="P1101" s="4">
        <v>0</v>
      </c>
      <c r="Q1101" t="s">
        <v>74</v>
      </c>
      <c r="R1101" s="2" t="s">
        <v>75</v>
      </c>
      <c r="S1101" s="4" t="s">
        <v>76</v>
      </c>
      <c r="T1101" t="s">
        <v>74</v>
      </c>
      <c r="U1101" s="2" t="s">
        <v>77</v>
      </c>
      <c r="V1101" s="2" t="s">
        <v>1766</v>
      </c>
      <c r="W1101" s="2" t="s">
        <v>79</v>
      </c>
      <c r="X1101" s="2" t="s">
        <v>300</v>
      </c>
      <c r="Y1101" s="2" t="s">
        <v>119</v>
      </c>
      <c r="Z1101" s="2" t="s">
        <v>81</v>
      </c>
      <c r="AA1101" s="2" t="s">
        <v>425</v>
      </c>
      <c r="AB1101" s="2" t="s">
        <v>1567</v>
      </c>
      <c r="AC1101" s="2" t="s">
        <v>59</v>
      </c>
      <c r="AD1101" s="2" t="s">
        <v>4636</v>
      </c>
      <c r="AE1101" s="2" t="str">
        <f>+VLOOKUP(H1101,'Mapeo Ramos'!A:C,3,0)</f>
        <v>Autos Flotas</v>
      </c>
      <c r="AF1101" t="str">
        <f>+VLOOKUP(AE1101,'Mapeo Ramos'!C:D,2,0)</f>
        <v>Flotas</v>
      </c>
      <c r="AG1101" t="str">
        <f>+VLOOKUP(X1101,'Mapeo Ramos'!I:J,2,0)</f>
        <v>ALLIANZ</v>
      </c>
      <c r="AH1101">
        <f t="shared" si="17"/>
        <v>1</v>
      </c>
    </row>
    <row r="1102" spans="1:34" ht="12.75" customHeight="1">
      <c r="A1102" s="2" t="s">
        <v>4822</v>
      </c>
      <c r="B1102" s="2" t="s">
        <v>4823</v>
      </c>
      <c r="C1102" s="2" t="s">
        <v>4824</v>
      </c>
      <c r="D1102" s="2" t="s">
        <v>75</v>
      </c>
      <c r="E1102" s="3">
        <v>46023</v>
      </c>
      <c r="F1102" s="3">
        <v>46023</v>
      </c>
      <c r="G1102" s="2" t="s">
        <v>1754</v>
      </c>
      <c r="H1102" s="2" t="s">
        <v>349</v>
      </c>
      <c r="I1102" s="2" t="s">
        <v>261</v>
      </c>
      <c r="J1102" s="4">
        <v>1259.0899999999999</v>
      </c>
      <c r="K1102" t="s">
        <v>74</v>
      </c>
      <c r="L1102" s="4">
        <v>151.09</v>
      </c>
      <c r="M1102" t="s">
        <v>74</v>
      </c>
      <c r="N1102" s="4">
        <v>151.09</v>
      </c>
      <c r="O1102" t="s">
        <v>74</v>
      </c>
      <c r="P1102" s="4">
        <v>0</v>
      </c>
      <c r="Q1102" t="s">
        <v>74</v>
      </c>
      <c r="R1102" s="2" t="s">
        <v>75</v>
      </c>
      <c r="S1102" s="4" t="s">
        <v>76</v>
      </c>
      <c r="T1102" t="s">
        <v>74</v>
      </c>
      <c r="U1102" s="2" t="s">
        <v>77</v>
      </c>
      <c r="V1102" s="2" t="s">
        <v>1447</v>
      </c>
      <c r="W1102" s="2" t="s">
        <v>79</v>
      </c>
      <c r="X1102" s="2" t="s">
        <v>300</v>
      </c>
      <c r="Y1102" s="2" t="s">
        <v>119</v>
      </c>
      <c r="Z1102" s="2" t="s">
        <v>81</v>
      </c>
      <c r="AA1102" s="2" t="s">
        <v>1521</v>
      </c>
      <c r="AB1102" s="2" t="s">
        <v>83</v>
      </c>
      <c r="AC1102" s="2" t="s">
        <v>59</v>
      </c>
      <c r="AD1102" s="2" t="s">
        <v>1755</v>
      </c>
      <c r="AE1102" s="2" t="str">
        <f>+VLOOKUP(H1102,'Mapeo Ramos'!A:C,3,0)</f>
        <v>Autos Flotas</v>
      </c>
      <c r="AF1102" t="str">
        <f>+VLOOKUP(AE1102,'Mapeo Ramos'!C:D,2,0)</f>
        <v>Flotas</v>
      </c>
      <c r="AG1102" t="str">
        <f>+VLOOKUP(X1102,'Mapeo Ramos'!I:J,2,0)</f>
        <v>ALLIANZ</v>
      </c>
      <c r="AH1102">
        <f t="shared" si="17"/>
        <v>1</v>
      </c>
    </row>
    <row r="1103" spans="1:34" ht="12.75" customHeight="1">
      <c r="A1103" s="2" t="s">
        <v>4825</v>
      </c>
      <c r="B1103" s="2" t="s">
        <v>4826</v>
      </c>
      <c r="C1103" s="2" t="s">
        <v>4827</v>
      </c>
      <c r="D1103" s="2" t="s">
        <v>75</v>
      </c>
      <c r="E1103" s="3">
        <v>46023</v>
      </c>
      <c r="F1103" s="3">
        <v>46023</v>
      </c>
      <c r="G1103" s="2" t="s">
        <v>4491</v>
      </c>
      <c r="H1103" s="2" t="s">
        <v>349</v>
      </c>
      <c r="I1103" s="2" t="s">
        <v>261</v>
      </c>
      <c r="J1103" s="4">
        <v>1259.0899999999999</v>
      </c>
      <c r="K1103" t="s">
        <v>74</v>
      </c>
      <c r="L1103" s="4">
        <v>151.09</v>
      </c>
      <c r="M1103" t="s">
        <v>74</v>
      </c>
      <c r="N1103" s="4">
        <v>151.09</v>
      </c>
      <c r="O1103" t="s">
        <v>74</v>
      </c>
      <c r="P1103" s="4">
        <v>0</v>
      </c>
      <c r="Q1103" t="s">
        <v>74</v>
      </c>
      <c r="R1103" s="2" t="s">
        <v>75</v>
      </c>
      <c r="S1103" s="4" t="s">
        <v>76</v>
      </c>
      <c r="T1103" t="s">
        <v>74</v>
      </c>
      <c r="U1103" s="2" t="s">
        <v>77</v>
      </c>
      <c r="V1103" s="2" t="s">
        <v>1447</v>
      </c>
      <c r="W1103" s="2" t="s">
        <v>79</v>
      </c>
      <c r="X1103" s="2" t="s">
        <v>300</v>
      </c>
      <c r="Y1103" s="2" t="s">
        <v>119</v>
      </c>
      <c r="Z1103" s="2" t="s">
        <v>81</v>
      </c>
      <c r="AA1103" s="2" t="s">
        <v>4492</v>
      </c>
      <c r="AB1103" s="2" t="s">
        <v>4493</v>
      </c>
      <c r="AC1103" s="2" t="s">
        <v>168</v>
      </c>
      <c r="AD1103" s="2" t="s">
        <v>4494</v>
      </c>
      <c r="AE1103" s="2" t="str">
        <f>+VLOOKUP(H1103,'Mapeo Ramos'!A:C,3,0)</f>
        <v>Autos Flotas</v>
      </c>
      <c r="AF1103" t="str">
        <f>+VLOOKUP(AE1103,'Mapeo Ramos'!C:D,2,0)</f>
        <v>Flotas</v>
      </c>
      <c r="AG1103" t="str">
        <f>+VLOOKUP(X1103,'Mapeo Ramos'!I:J,2,0)</f>
        <v>ALLIANZ</v>
      </c>
      <c r="AH1103">
        <f t="shared" si="17"/>
        <v>1</v>
      </c>
    </row>
    <row r="1104" spans="1:34" ht="12.75" customHeight="1">
      <c r="A1104" s="2" t="s">
        <v>4828</v>
      </c>
      <c r="B1104" s="2" t="s">
        <v>4829</v>
      </c>
      <c r="C1104" s="2" t="s">
        <v>4830</v>
      </c>
      <c r="D1104" s="2" t="s">
        <v>75</v>
      </c>
      <c r="E1104" s="3">
        <v>46023</v>
      </c>
      <c r="F1104" s="3">
        <v>46023</v>
      </c>
      <c r="G1104" s="2" t="s">
        <v>381</v>
      </c>
      <c r="H1104" s="2" t="s">
        <v>349</v>
      </c>
      <c r="I1104" s="2" t="s">
        <v>261</v>
      </c>
      <c r="J1104" s="4">
        <v>3400.56</v>
      </c>
      <c r="K1104" t="s">
        <v>74</v>
      </c>
      <c r="L1104" s="4">
        <v>408.07</v>
      </c>
      <c r="M1104" t="s">
        <v>74</v>
      </c>
      <c r="N1104" s="4">
        <v>408.07</v>
      </c>
      <c r="O1104" t="s">
        <v>74</v>
      </c>
      <c r="P1104" s="4">
        <v>0</v>
      </c>
      <c r="Q1104" t="s">
        <v>74</v>
      </c>
      <c r="R1104" s="2" t="s">
        <v>75</v>
      </c>
      <c r="S1104" s="4" t="s">
        <v>76</v>
      </c>
      <c r="T1104" t="s">
        <v>74</v>
      </c>
      <c r="U1104" s="2" t="s">
        <v>77</v>
      </c>
      <c r="V1104" s="2" t="s">
        <v>1454</v>
      </c>
      <c r="W1104" s="2" t="s">
        <v>79</v>
      </c>
      <c r="X1104" s="2" t="s">
        <v>300</v>
      </c>
      <c r="Y1104" s="2" t="s">
        <v>119</v>
      </c>
      <c r="Z1104" s="2" t="s">
        <v>81</v>
      </c>
      <c r="AA1104" s="2" t="s">
        <v>350</v>
      </c>
      <c r="AB1104" s="2" t="s">
        <v>351</v>
      </c>
      <c r="AC1104" s="2" t="s">
        <v>59</v>
      </c>
      <c r="AD1104" s="2" t="s">
        <v>382</v>
      </c>
      <c r="AE1104" s="2" t="str">
        <f>+VLOOKUP(H1104,'Mapeo Ramos'!A:C,3,0)</f>
        <v>Autos Flotas</v>
      </c>
      <c r="AF1104" t="str">
        <f>+VLOOKUP(AE1104,'Mapeo Ramos'!C:D,2,0)</f>
        <v>Flotas</v>
      </c>
      <c r="AG1104" t="str">
        <f>+VLOOKUP(X1104,'Mapeo Ramos'!I:J,2,0)</f>
        <v>ALLIANZ</v>
      </c>
      <c r="AH1104">
        <f t="shared" si="17"/>
        <v>1</v>
      </c>
    </row>
    <row r="1105" spans="1:34" ht="12.75" customHeight="1">
      <c r="A1105" s="2" t="s">
        <v>4831</v>
      </c>
      <c r="B1105" s="2" t="s">
        <v>4832</v>
      </c>
      <c r="C1105" s="2" t="s">
        <v>4833</v>
      </c>
      <c r="D1105" s="2" t="s">
        <v>75</v>
      </c>
      <c r="E1105" s="3">
        <v>46023</v>
      </c>
      <c r="F1105" s="3">
        <v>46023</v>
      </c>
      <c r="G1105" s="2" t="s">
        <v>381</v>
      </c>
      <c r="H1105" s="2" t="s">
        <v>349</v>
      </c>
      <c r="I1105" s="2" t="s">
        <v>261</v>
      </c>
      <c r="J1105" s="4">
        <v>400.86</v>
      </c>
      <c r="K1105" t="s">
        <v>74</v>
      </c>
      <c r="L1105" s="4">
        <v>48.1</v>
      </c>
      <c r="M1105" t="s">
        <v>74</v>
      </c>
      <c r="N1105" s="4">
        <v>48.1</v>
      </c>
      <c r="O1105" t="s">
        <v>74</v>
      </c>
      <c r="P1105" s="4">
        <v>0</v>
      </c>
      <c r="Q1105" t="s">
        <v>74</v>
      </c>
      <c r="R1105" s="2" t="s">
        <v>75</v>
      </c>
      <c r="S1105" s="4" t="s">
        <v>76</v>
      </c>
      <c r="T1105" t="s">
        <v>74</v>
      </c>
      <c r="U1105" s="2" t="s">
        <v>77</v>
      </c>
      <c r="V1105" s="2" t="s">
        <v>1454</v>
      </c>
      <c r="W1105" s="2" t="s">
        <v>79</v>
      </c>
      <c r="X1105" s="2" t="s">
        <v>300</v>
      </c>
      <c r="Y1105" s="2" t="s">
        <v>119</v>
      </c>
      <c r="Z1105" s="2" t="s">
        <v>81</v>
      </c>
      <c r="AA1105" s="2" t="s">
        <v>350</v>
      </c>
      <c r="AB1105" s="2" t="s">
        <v>351</v>
      </c>
      <c r="AC1105" s="2" t="s">
        <v>59</v>
      </c>
      <c r="AD1105" s="2" t="s">
        <v>382</v>
      </c>
      <c r="AE1105" s="2" t="str">
        <f>+VLOOKUP(H1105,'Mapeo Ramos'!A:C,3,0)</f>
        <v>Autos Flotas</v>
      </c>
      <c r="AF1105" t="str">
        <f>+VLOOKUP(AE1105,'Mapeo Ramos'!C:D,2,0)</f>
        <v>Flotas</v>
      </c>
      <c r="AG1105" t="str">
        <f>+VLOOKUP(X1105,'Mapeo Ramos'!I:J,2,0)</f>
        <v>ALLIANZ</v>
      </c>
      <c r="AH1105">
        <f t="shared" si="17"/>
        <v>1</v>
      </c>
    </row>
    <row r="1106" spans="1:34" ht="12.75" customHeight="1">
      <c r="A1106" s="2" t="s">
        <v>4834</v>
      </c>
      <c r="B1106" s="2" t="s">
        <v>4835</v>
      </c>
      <c r="C1106" s="2" t="s">
        <v>4836</v>
      </c>
      <c r="D1106" s="2" t="s">
        <v>75</v>
      </c>
      <c r="E1106" s="3">
        <v>46023</v>
      </c>
      <c r="F1106" s="3">
        <v>46023</v>
      </c>
      <c r="G1106" s="2" t="s">
        <v>381</v>
      </c>
      <c r="H1106" s="2" t="s">
        <v>349</v>
      </c>
      <c r="I1106" s="2" t="s">
        <v>261</v>
      </c>
      <c r="J1106" s="4">
        <v>400.86</v>
      </c>
      <c r="K1106" t="s">
        <v>74</v>
      </c>
      <c r="L1106" s="4">
        <v>48.1</v>
      </c>
      <c r="M1106" t="s">
        <v>74</v>
      </c>
      <c r="N1106" s="4">
        <v>48.1</v>
      </c>
      <c r="O1106" t="s">
        <v>74</v>
      </c>
      <c r="P1106" s="4">
        <v>0</v>
      </c>
      <c r="Q1106" t="s">
        <v>74</v>
      </c>
      <c r="R1106" s="2" t="s">
        <v>75</v>
      </c>
      <c r="S1106" s="4" t="s">
        <v>76</v>
      </c>
      <c r="T1106" t="s">
        <v>74</v>
      </c>
      <c r="U1106" s="2" t="s">
        <v>77</v>
      </c>
      <c r="V1106" s="2" t="s">
        <v>1447</v>
      </c>
      <c r="W1106" s="2" t="s">
        <v>79</v>
      </c>
      <c r="X1106" s="2" t="s">
        <v>300</v>
      </c>
      <c r="Y1106" s="2" t="s">
        <v>119</v>
      </c>
      <c r="Z1106" s="2" t="s">
        <v>81</v>
      </c>
      <c r="AA1106" s="2" t="s">
        <v>350</v>
      </c>
      <c r="AB1106" s="2" t="s">
        <v>351</v>
      </c>
      <c r="AC1106" s="2" t="s">
        <v>59</v>
      </c>
      <c r="AD1106" s="2" t="s">
        <v>382</v>
      </c>
      <c r="AE1106" s="2" t="str">
        <f>+VLOOKUP(H1106,'Mapeo Ramos'!A:C,3,0)</f>
        <v>Autos Flotas</v>
      </c>
      <c r="AF1106" t="str">
        <f>+VLOOKUP(AE1106,'Mapeo Ramos'!C:D,2,0)</f>
        <v>Flotas</v>
      </c>
      <c r="AG1106" t="str">
        <f>+VLOOKUP(X1106,'Mapeo Ramos'!I:J,2,0)</f>
        <v>ALLIANZ</v>
      </c>
      <c r="AH1106">
        <f t="shared" si="17"/>
        <v>1</v>
      </c>
    </row>
    <row r="1107" spans="1:34" ht="12.75" customHeight="1">
      <c r="A1107" s="2" t="s">
        <v>4837</v>
      </c>
      <c r="B1107" s="2" t="s">
        <v>4838</v>
      </c>
      <c r="C1107" s="2" t="s">
        <v>4839</v>
      </c>
      <c r="D1107" s="2" t="s">
        <v>75</v>
      </c>
      <c r="E1107" s="3">
        <v>46023</v>
      </c>
      <c r="F1107" s="3">
        <v>46023</v>
      </c>
      <c r="G1107" s="2" t="s">
        <v>1874</v>
      </c>
      <c r="H1107" s="2" t="s">
        <v>349</v>
      </c>
      <c r="I1107" s="2" t="s">
        <v>261</v>
      </c>
      <c r="J1107" s="4">
        <v>101.83</v>
      </c>
      <c r="K1107" t="s">
        <v>74</v>
      </c>
      <c r="L1107" s="4">
        <v>12.22</v>
      </c>
      <c r="M1107" t="s">
        <v>74</v>
      </c>
      <c r="N1107" s="4">
        <v>12.22</v>
      </c>
      <c r="O1107" t="s">
        <v>74</v>
      </c>
      <c r="P1107" s="4">
        <v>0</v>
      </c>
      <c r="Q1107" t="s">
        <v>74</v>
      </c>
      <c r="R1107" s="2" t="s">
        <v>287</v>
      </c>
      <c r="S1107" s="4">
        <v>0</v>
      </c>
      <c r="T1107" t="s">
        <v>74</v>
      </c>
      <c r="U1107" s="2" t="s">
        <v>77</v>
      </c>
      <c r="V1107" s="2" t="s">
        <v>1575</v>
      </c>
      <c r="W1107" s="2" t="s">
        <v>79</v>
      </c>
      <c r="X1107" s="2" t="s">
        <v>300</v>
      </c>
      <c r="Y1107" s="2" t="s">
        <v>119</v>
      </c>
      <c r="Z1107" s="2" t="s">
        <v>81</v>
      </c>
      <c r="AA1107" s="2" t="s">
        <v>425</v>
      </c>
      <c r="AB1107" s="2" t="s">
        <v>1567</v>
      </c>
      <c r="AC1107" s="2" t="s">
        <v>168</v>
      </c>
      <c r="AD1107" s="2" t="s">
        <v>1876</v>
      </c>
      <c r="AE1107" s="2" t="str">
        <f>+VLOOKUP(H1107,'Mapeo Ramos'!A:C,3,0)</f>
        <v>Autos Flotas</v>
      </c>
      <c r="AF1107" t="str">
        <f>+VLOOKUP(AE1107,'Mapeo Ramos'!C:D,2,0)</f>
        <v>Flotas</v>
      </c>
      <c r="AG1107" t="str">
        <f>+VLOOKUP(X1107,'Mapeo Ramos'!I:J,2,0)</f>
        <v>ALLIANZ</v>
      </c>
      <c r="AH1107">
        <f t="shared" si="17"/>
        <v>1</v>
      </c>
    </row>
    <row r="1108" spans="1:34" ht="12.75" customHeight="1">
      <c r="A1108" s="2" t="s">
        <v>4840</v>
      </c>
      <c r="B1108" s="2" t="s">
        <v>4841</v>
      </c>
      <c r="C1108" s="2" t="s">
        <v>4842</v>
      </c>
      <c r="D1108" s="2" t="s">
        <v>75</v>
      </c>
      <c r="E1108" s="3">
        <v>46023</v>
      </c>
      <c r="F1108" s="3">
        <v>46023</v>
      </c>
      <c r="G1108" s="2" t="s">
        <v>2856</v>
      </c>
      <c r="H1108" s="2" t="s">
        <v>349</v>
      </c>
      <c r="I1108" s="2" t="s">
        <v>261</v>
      </c>
      <c r="J1108" s="4">
        <v>1259.0899999999999</v>
      </c>
      <c r="K1108" t="s">
        <v>74</v>
      </c>
      <c r="L1108" s="4">
        <v>151.09</v>
      </c>
      <c r="M1108" t="s">
        <v>74</v>
      </c>
      <c r="N1108" s="4">
        <v>151.09</v>
      </c>
      <c r="O1108" t="s">
        <v>74</v>
      </c>
      <c r="P1108" s="4">
        <v>0</v>
      </c>
      <c r="Q1108" t="s">
        <v>74</v>
      </c>
      <c r="R1108" s="2" t="s">
        <v>75</v>
      </c>
      <c r="S1108" s="4" t="s">
        <v>76</v>
      </c>
      <c r="T1108" t="s">
        <v>74</v>
      </c>
      <c r="U1108" s="2" t="s">
        <v>77</v>
      </c>
      <c r="V1108" s="2" t="s">
        <v>1447</v>
      </c>
      <c r="W1108" s="2" t="s">
        <v>79</v>
      </c>
      <c r="X1108" s="2" t="s">
        <v>300</v>
      </c>
      <c r="Y1108" s="2" t="s">
        <v>119</v>
      </c>
      <c r="Z1108" s="2" t="s">
        <v>81</v>
      </c>
      <c r="AA1108" s="2" t="s">
        <v>542</v>
      </c>
      <c r="AB1108" s="2" t="s">
        <v>83</v>
      </c>
      <c r="AC1108" s="2" t="s">
        <v>168</v>
      </c>
      <c r="AD1108" s="2" t="s">
        <v>2857</v>
      </c>
      <c r="AE1108" s="2" t="str">
        <f>+VLOOKUP(H1108,'Mapeo Ramos'!A:C,3,0)</f>
        <v>Autos Flotas</v>
      </c>
      <c r="AF1108" t="str">
        <f>+VLOOKUP(AE1108,'Mapeo Ramos'!C:D,2,0)</f>
        <v>Flotas</v>
      </c>
      <c r="AG1108" t="str">
        <f>+VLOOKUP(X1108,'Mapeo Ramos'!I:J,2,0)</f>
        <v>ALLIANZ</v>
      </c>
      <c r="AH1108">
        <f t="shared" si="17"/>
        <v>1</v>
      </c>
    </row>
    <row r="1109" spans="1:34" ht="12.75" customHeight="1">
      <c r="A1109" s="2" t="s">
        <v>4843</v>
      </c>
      <c r="B1109" s="2" t="s">
        <v>4844</v>
      </c>
      <c r="C1109" s="2" t="s">
        <v>4845</v>
      </c>
      <c r="D1109" s="2" t="s">
        <v>75</v>
      </c>
      <c r="E1109" s="3">
        <v>46023</v>
      </c>
      <c r="F1109" s="3">
        <v>46023</v>
      </c>
      <c r="G1109" s="2" t="s">
        <v>1874</v>
      </c>
      <c r="H1109" s="2" t="s">
        <v>349</v>
      </c>
      <c r="I1109" s="2" t="s">
        <v>261</v>
      </c>
      <c r="J1109" s="4">
        <v>101.83</v>
      </c>
      <c r="K1109" t="s">
        <v>74</v>
      </c>
      <c r="L1109" s="4">
        <v>12.22</v>
      </c>
      <c r="M1109" t="s">
        <v>74</v>
      </c>
      <c r="N1109" s="4">
        <v>12.22</v>
      </c>
      <c r="O1109" t="s">
        <v>74</v>
      </c>
      <c r="P1109" s="4">
        <v>0</v>
      </c>
      <c r="Q1109" t="s">
        <v>74</v>
      </c>
      <c r="R1109" s="2" t="s">
        <v>287</v>
      </c>
      <c r="S1109" s="4">
        <v>0</v>
      </c>
      <c r="T1109" t="s">
        <v>74</v>
      </c>
      <c r="U1109" s="2" t="s">
        <v>77</v>
      </c>
      <c r="V1109" s="2" t="s">
        <v>1575</v>
      </c>
      <c r="W1109" s="2" t="s">
        <v>79</v>
      </c>
      <c r="X1109" s="2" t="s">
        <v>300</v>
      </c>
      <c r="Y1109" s="2" t="s">
        <v>119</v>
      </c>
      <c r="Z1109" s="2" t="s">
        <v>81</v>
      </c>
      <c r="AA1109" s="2" t="s">
        <v>425</v>
      </c>
      <c r="AB1109" s="2" t="s">
        <v>1567</v>
      </c>
      <c r="AC1109" s="2" t="s">
        <v>168</v>
      </c>
      <c r="AD1109" s="2" t="s">
        <v>1876</v>
      </c>
      <c r="AE1109" s="2" t="str">
        <f>+VLOOKUP(H1109,'Mapeo Ramos'!A:C,3,0)</f>
        <v>Autos Flotas</v>
      </c>
      <c r="AF1109" t="str">
        <f>+VLOOKUP(AE1109,'Mapeo Ramos'!C:D,2,0)</f>
        <v>Flotas</v>
      </c>
      <c r="AG1109" t="str">
        <f>+VLOOKUP(X1109,'Mapeo Ramos'!I:J,2,0)</f>
        <v>ALLIANZ</v>
      </c>
      <c r="AH1109">
        <f t="shared" si="17"/>
        <v>1</v>
      </c>
    </row>
    <row r="1110" spans="1:34" ht="12.75" customHeight="1">
      <c r="A1110" s="2" t="s">
        <v>4846</v>
      </c>
      <c r="B1110" s="2" t="s">
        <v>4847</v>
      </c>
      <c r="C1110" s="2" t="s">
        <v>4848</v>
      </c>
      <c r="D1110" s="2" t="s">
        <v>75</v>
      </c>
      <c r="E1110" s="3">
        <v>46023</v>
      </c>
      <c r="F1110" s="3">
        <v>46023</v>
      </c>
      <c r="G1110" s="2" t="s">
        <v>1874</v>
      </c>
      <c r="H1110" s="2" t="s">
        <v>349</v>
      </c>
      <c r="I1110" s="2" t="s">
        <v>261</v>
      </c>
      <c r="J1110" s="4">
        <v>101.83</v>
      </c>
      <c r="K1110" t="s">
        <v>74</v>
      </c>
      <c r="L1110" s="4">
        <v>12.22</v>
      </c>
      <c r="M1110" t="s">
        <v>74</v>
      </c>
      <c r="N1110" s="4">
        <v>12.22</v>
      </c>
      <c r="O1110" t="s">
        <v>74</v>
      </c>
      <c r="P1110" s="4">
        <v>0</v>
      </c>
      <c r="Q1110" t="s">
        <v>74</v>
      </c>
      <c r="R1110" s="2" t="s">
        <v>287</v>
      </c>
      <c r="S1110" s="4">
        <v>0</v>
      </c>
      <c r="T1110" t="s">
        <v>74</v>
      </c>
      <c r="U1110" s="2" t="s">
        <v>77</v>
      </c>
      <c r="V1110" s="2" t="s">
        <v>1575</v>
      </c>
      <c r="W1110" s="2" t="s">
        <v>79</v>
      </c>
      <c r="X1110" s="2" t="s">
        <v>300</v>
      </c>
      <c r="Y1110" s="2" t="s">
        <v>119</v>
      </c>
      <c r="Z1110" s="2" t="s">
        <v>81</v>
      </c>
      <c r="AA1110" s="2" t="s">
        <v>425</v>
      </c>
      <c r="AB1110" s="2" t="s">
        <v>1567</v>
      </c>
      <c r="AC1110" s="2" t="s">
        <v>168</v>
      </c>
      <c r="AD1110" s="2" t="s">
        <v>1876</v>
      </c>
      <c r="AE1110" s="2" t="str">
        <f>+VLOOKUP(H1110,'Mapeo Ramos'!A:C,3,0)</f>
        <v>Autos Flotas</v>
      </c>
      <c r="AF1110" t="str">
        <f>+VLOOKUP(AE1110,'Mapeo Ramos'!C:D,2,0)</f>
        <v>Flotas</v>
      </c>
      <c r="AG1110" t="str">
        <f>+VLOOKUP(X1110,'Mapeo Ramos'!I:J,2,0)</f>
        <v>ALLIANZ</v>
      </c>
      <c r="AH1110">
        <f t="shared" si="17"/>
        <v>1</v>
      </c>
    </row>
    <row r="1111" spans="1:34" ht="12.75" customHeight="1">
      <c r="A1111" s="2" t="s">
        <v>4849</v>
      </c>
      <c r="B1111" s="2" t="s">
        <v>4850</v>
      </c>
      <c r="C1111" s="2" t="s">
        <v>4851</v>
      </c>
      <c r="D1111" s="2" t="s">
        <v>75</v>
      </c>
      <c r="E1111" s="3">
        <v>46023</v>
      </c>
      <c r="F1111" s="3">
        <v>46023</v>
      </c>
      <c r="G1111" s="2" t="s">
        <v>1874</v>
      </c>
      <c r="H1111" s="2" t="s">
        <v>349</v>
      </c>
      <c r="I1111" s="2" t="s">
        <v>261</v>
      </c>
      <c r="J1111" s="4">
        <v>108.41</v>
      </c>
      <c r="K1111" t="s">
        <v>74</v>
      </c>
      <c r="L1111" s="4">
        <v>13.01</v>
      </c>
      <c r="M1111" t="s">
        <v>74</v>
      </c>
      <c r="N1111" s="4">
        <v>13.01</v>
      </c>
      <c r="O1111" t="s">
        <v>74</v>
      </c>
      <c r="P1111" s="4">
        <v>0</v>
      </c>
      <c r="Q1111" t="s">
        <v>74</v>
      </c>
      <c r="R1111" s="2" t="s">
        <v>287</v>
      </c>
      <c r="S1111" s="4">
        <v>0</v>
      </c>
      <c r="T1111" t="s">
        <v>74</v>
      </c>
      <c r="U1111" s="2" t="s">
        <v>77</v>
      </c>
      <c r="V1111" s="2" t="s">
        <v>1575</v>
      </c>
      <c r="W1111" s="2" t="s">
        <v>79</v>
      </c>
      <c r="X1111" s="2" t="s">
        <v>300</v>
      </c>
      <c r="Y1111" s="2" t="s">
        <v>119</v>
      </c>
      <c r="Z1111" s="2" t="s">
        <v>81</v>
      </c>
      <c r="AA1111" s="2" t="s">
        <v>425</v>
      </c>
      <c r="AB1111" s="2" t="s">
        <v>1567</v>
      </c>
      <c r="AC1111" s="2" t="s">
        <v>168</v>
      </c>
      <c r="AD1111" s="2" t="s">
        <v>1876</v>
      </c>
      <c r="AE1111" s="2" t="str">
        <f>+VLOOKUP(H1111,'Mapeo Ramos'!A:C,3,0)</f>
        <v>Autos Flotas</v>
      </c>
      <c r="AF1111" t="str">
        <f>+VLOOKUP(AE1111,'Mapeo Ramos'!C:D,2,0)</f>
        <v>Flotas</v>
      </c>
      <c r="AG1111" t="str">
        <f>+VLOOKUP(X1111,'Mapeo Ramos'!I:J,2,0)</f>
        <v>ALLIANZ</v>
      </c>
      <c r="AH1111">
        <f t="shared" si="17"/>
        <v>1</v>
      </c>
    </row>
    <row r="1112" spans="1:34" ht="12.75" customHeight="1">
      <c r="A1112" s="2" t="s">
        <v>4852</v>
      </c>
      <c r="B1112" s="2" t="s">
        <v>4853</v>
      </c>
      <c r="C1112" s="2" t="s">
        <v>4854</v>
      </c>
      <c r="D1112" s="2" t="s">
        <v>75</v>
      </c>
      <c r="E1112" s="3">
        <v>46023</v>
      </c>
      <c r="F1112" s="3">
        <v>46023</v>
      </c>
      <c r="G1112" s="2" t="s">
        <v>1874</v>
      </c>
      <c r="H1112" s="2" t="s">
        <v>349</v>
      </c>
      <c r="I1112" s="2" t="s">
        <v>261</v>
      </c>
      <c r="J1112" s="4">
        <v>108.41</v>
      </c>
      <c r="K1112" t="s">
        <v>74</v>
      </c>
      <c r="L1112" s="4">
        <v>13.01</v>
      </c>
      <c r="M1112" t="s">
        <v>74</v>
      </c>
      <c r="N1112" s="4">
        <v>13.01</v>
      </c>
      <c r="O1112" t="s">
        <v>74</v>
      </c>
      <c r="P1112" s="4">
        <v>0</v>
      </c>
      <c r="Q1112" t="s">
        <v>74</v>
      </c>
      <c r="R1112" s="2" t="s">
        <v>287</v>
      </c>
      <c r="S1112" s="4">
        <v>0</v>
      </c>
      <c r="T1112" t="s">
        <v>74</v>
      </c>
      <c r="U1112" s="2" t="s">
        <v>77</v>
      </c>
      <c r="V1112" s="2" t="s">
        <v>1575</v>
      </c>
      <c r="W1112" s="2" t="s">
        <v>79</v>
      </c>
      <c r="X1112" s="2" t="s">
        <v>300</v>
      </c>
      <c r="Y1112" s="2" t="s">
        <v>119</v>
      </c>
      <c r="Z1112" s="2" t="s">
        <v>81</v>
      </c>
      <c r="AA1112" s="2" t="s">
        <v>425</v>
      </c>
      <c r="AB1112" s="2" t="s">
        <v>1567</v>
      </c>
      <c r="AC1112" s="2" t="s">
        <v>168</v>
      </c>
      <c r="AD1112" s="2" t="s">
        <v>1876</v>
      </c>
      <c r="AE1112" s="2" t="str">
        <f>+VLOOKUP(H1112,'Mapeo Ramos'!A:C,3,0)</f>
        <v>Autos Flotas</v>
      </c>
      <c r="AF1112" t="str">
        <f>+VLOOKUP(AE1112,'Mapeo Ramos'!C:D,2,0)</f>
        <v>Flotas</v>
      </c>
      <c r="AG1112" t="str">
        <f>+VLOOKUP(X1112,'Mapeo Ramos'!I:J,2,0)</f>
        <v>ALLIANZ</v>
      </c>
      <c r="AH1112">
        <f t="shared" si="17"/>
        <v>1</v>
      </c>
    </row>
    <row r="1113" spans="1:34" ht="12.75" customHeight="1">
      <c r="A1113" s="2" t="s">
        <v>4855</v>
      </c>
      <c r="B1113" s="2" t="s">
        <v>4856</v>
      </c>
      <c r="C1113" s="2" t="s">
        <v>4857</v>
      </c>
      <c r="D1113" s="2" t="s">
        <v>75</v>
      </c>
      <c r="E1113" s="3">
        <v>46023</v>
      </c>
      <c r="F1113" s="3">
        <v>46023</v>
      </c>
      <c r="G1113" s="2" t="s">
        <v>1874</v>
      </c>
      <c r="H1113" s="2" t="s">
        <v>349</v>
      </c>
      <c r="I1113" s="2" t="s">
        <v>261</v>
      </c>
      <c r="J1113" s="4">
        <v>320.52</v>
      </c>
      <c r="K1113" t="s">
        <v>74</v>
      </c>
      <c r="L1113" s="4">
        <v>38.46</v>
      </c>
      <c r="M1113" t="s">
        <v>74</v>
      </c>
      <c r="N1113" s="4">
        <v>38.46</v>
      </c>
      <c r="O1113" t="s">
        <v>74</v>
      </c>
      <c r="P1113" s="4">
        <v>0</v>
      </c>
      <c r="Q1113" t="s">
        <v>74</v>
      </c>
      <c r="R1113" s="2" t="s">
        <v>287</v>
      </c>
      <c r="S1113" s="4">
        <v>0</v>
      </c>
      <c r="T1113" t="s">
        <v>74</v>
      </c>
      <c r="U1113" s="2" t="s">
        <v>77</v>
      </c>
      <c r="V1113" s="2" t="s">
        <v>1575</v>
      </c>
      <c r="W1113" s="2" t="s">
        <v>79</v>
      </c>
      <c r="X1113" s="2" t="s">
        <v>300</v>
      </c>
      <c r="Y1113" s="2" t="s">
        <v>119</v>
      </c>
      <c r="Z1113" s="2" t="s">
        <v>81</v>
      </c>
      <c r="AA1113" s="2" t="s">
        <v>425</v>
      </c>
      <c r="AB1113" s="2" t="s">
        <v>1567</v>
      </c>
      <c r="AC1113" s="2" t="s">
        <v>168</v>
      </c>
      <c r="AD1113" s="2" t="s">
        <v>1876</v>
      </c>
      <c r="AE1113" s="2" t="str">
        <f>+VLOOKUP(H1113,'Mapeo Ramos'!A:C,3,0)</f>
        <v>Autos Flotas</v>
      </c>
      <c r="AF1113" t="str">
        <f>+VLOOKUP(AE1113,'Mapeo Ramos'!C:D,2,0)</f>
        <v>Flotas</v>
      </c>
      <c r="AG1113" t="str">
        <f>+VLOOKUP(X1113,'Mapeo Ramos'!I:J,2,0)</f>
        <v>ALLIANZ</v>
      </c>
      <c r="AH1113">
        <f t="shared" si="17"/>
        <v>1</v>
      </c>
    </row>
    <row r="1114" spans="1:34" ht="12.75" customHeight="1">
      <c r="A1114" s="2" t="s">
        <v>4858</v>
      </c>
      <c r="B1114" s="2" t="s">
        <v>4859</v>
      </c>
      <c r="C1114" s="2" t="s">
        <v>4860</v>
      </c>
      <c r="D1114" s="2" t="s">
        <v>75</v>
      </c>
      <c r="E1114" s="3">
        <v>46023</v>
      </c>
      <c r="F1114" s="3">
        <v>46023</v>
      </c>
      <c r="G1114" s="2" t="s">
        <v>1874</v>
      </c>
      <c r="H1114" s="2" t="s">
        <v>349</v>
      </c>
      <c r="I1114" s="2" t="s">
        <v>261</v>
      </c>
      <c r="J1114" s="4">
        <v>320.52</v>
      </c>
      <c r="K1114" t="s">
        <v>74</v>
      </c>
      <c r="L1114" s="4">
        <v>38.46</v>
      </c>
      <c r="M1114" t="s">
        <v>74</v>
      </c>
      <c r="N1114" s="4">
        <v>38.46</v>
      </c>
      <c r="O1114" t="s">
        <v>74</v>
      </c>
      <c r="P1114" s="4">
        <v>0</v>
      </c>
      <c r="Q1114" t="s">
        <v>74</v>
      </c>
      <c r="R1114" s="2" t="s">
        <v>287</v>
      </c>
      <c r="S1114" s="4">
        <v>0</v>
      </c>
      <c r="T1114" t="s">
        <v>74</v>
      </c>
      <c r="U1114" s="2" t="s">
        <v>77</v>
      </c>
      <c r="V1114" s="2" t="s">
        <v>1575</v>
      </c>
      <c r="W1114" s="2" t="s">
        <v>79</v>
      </c>
      <c r="X1114" s="2" t="s">
        <v>300</v>
      </c>
      <c r="Y1114" s="2" t="s">
        <v>119</v>
      </c>
      <c r="Z1114" s="2" t="s">
        <v>81</v>
      </c>
      <c r="AA1114" s="2" t="s">
        <v>425</v>
      </c>
      <c r="AB1114" s="2" t="s">
        <v>1567</v>
      </c>
      <c r="AC1114" s="2" t="s">
        <v>168</v>
      </c>
      <c r="AD1114" s="2" t="s">
        <v>1876</v>
      </c>
      <c r="AE1114" s="2" t="str">
        <f>+VLOOKUP(H1114,'Mapeo Ramos'!A:C,3,0)</f>
        <v>Autos Flotas</v>
      </c>
      <c r="AF1114" t="str">
        <f>+VLOOKUP(AE1114,'Mapeo Ramos'!C:D,2,0)</f>
        <v>Flotas</v>
      </c>
      <c r="AG1114" t="str">
        <f>+VLOOKUP(X1114,'Mapeo Ramos'!I:J,2,0)</f>
        <v>ALLIANZ</v>
      </c>
      <c r="AH1114">
        <f t="shared" si="17"/>
        <v>1</v>
      </c>
    </row>
    <row r="1115" spans="1:34" ht="12.75" customHeight="1">
      <c r="A1115" s="2" t="s">
        <v>4861</v>
      </c>
      <c r="B1115" s="2" t="s">
        <v>4862</v>
      </c>
      <c r="C1115" s="2" t="s">
        <v>4863</v>
      </c>
      <c r="D1115" s="2" t="s">
        <v>75</v>
      </c>
      <c r="E1115" s="3">
        <v>46023</v>
      </c>
      <c r="F1115" s="3">
        <v>46023</v>
      </c>
      <c r="G1115" s="2" t="s">
        <v>1874</v>
      </c>
      <c r="H1115" s="2" t="s">
        <v>349</v>
      </c>
      <c r="I1115" s="2" t="s">
        <v>261</v>
      </c>
      <c r="J1115" s="4">
        <v>687.99</v>
      </c>
      <c r="K1115" t="s">
        <v>74</v>
      </c>
      <c r="L1115" s="4">
        <v>82.56</v>
      </c>
      <c r="M1115" t="s">
        <v>74</v>
      </c>
      <c r="N1115" s="4">
        <v>82.56</v>
      </c>
      <c r="O1115" t="s">
        <v>74</v>
      </c>
      <c r="P1115" s="4">
        <v>0</v>
      </c>
      <c r="Q1115" t="s">
        <v>74</v>
      </c>
      <c r="R1115" s="2" t="s">
        <v>287</v>
      </c>
      <c r="S1115" s="4">
        <v>0</v>
      </c>
      <c r="T1115" t="s">
        <v>74</v>
      </c>
      <c r="U1115" s="2" t="s">
        <v>77</v>
      </c>
      <c r="V1115" s="2" t="s">
        <v>1575</v>
      </c>
      <c r="W1115" s="2" t="s">
        <v>79</v>
      </c>
      <c r="X1115" s="2" t="s">
        <v>300</v>
      </c>
      <c r="Y1115" s="2" t="s">
        <v>119</v>
      </c>
      <c r="Z1115" s="2" t="s">
        <v>81</v>
      </c>
      <c r="AA1115" s="2" t="s">
        <v>425</v>
      </c>
      <c r="AB1115" s="2" t="s">
        <v>1567</v>
      </c>
      <c r="AC1115" s="2" t="s">
        <v>168</v>
      </c>
      <c r="AD1115" s="2" t="s">
        <v>1876</v>
      </c>
      <c r="AE1115" s="2" t="str">
        <f>+VLOOKUP(H1115,'Mapeo Ramos'!A:C,3,0)</f>
        <v>Autos Flotas</v>
      </c>
      <c r="AF1115" t="str">
        <f>+VLOOKUP(AE1115,'Mapeo Ramos'!C:D,2,0)</f>
        <v>Flotas</v>
      </c>
      <c r="AG1115" t="str">
        <f>+VLOOKUP(X1115,'Mapeo Ramos'!I:J,2,0)</f>
        <v>ALLIANZ</v>
      </c>
      <c r="AH1115">
        <f t="shared" si="17"/>
        <v>1</v>
      </c>
    </row>
    <row r="1116" spans="1:34" ht="12.75" customHeight="1">
      <c r="A1116" s="2" t="s">
        <v>4864</v>
      </c>
      <c r="B1116" s="2" t="s">
        <v>4865</v>
      </c>
      <c r="C1116" s="2" t="s">
        <v>4866</v>
      </c>
      <c r="D1116" s="2" t="s">
        <v>75</v>
      </c>
      <c r="E1116" s="3">
        <v>46023</v>
      </c>
      <c r="F1116" s="3">
        <v>46023</v>
      </c>
      <c r="G1116" s="2" t="s">
        <v>1874</v>
      </c>
      <c r="H1116" s="2" t="s">
        <v>349</v>
      </c>
      <c r="I1116" s="2" t="s">
        <v>261</v>
      </c>
      <c r="J1116" s="4">
        <v>696.98</v>
      </c>
      <c r="K1116" t="s">
        <v>74</v>
      </c>
      <c r="L1116" s="4">
        <v>83.64</v>
      </c>
      <c r="M1116" t="s">
        <v>74</v>
      </c>
      <c r="N1116" s="4">
        <v>83.64</v>
      </c>
      <c r="O1116" t="s">
        <v>74</v>
      </c>
      <c r="P1116" s="4">
        <v>0</v>
      </c>
      <c r="Q1116" t="s">
        <v>74</v>
      </c>
      <c r="R1116" s="2" t="s">
        <v>287</v>
      </c>
      <c r="S1116" s="4">
        <v>0</v>
      </c>
      <c r="T1116" t="s">
        <v>74</v>
      </c>
      <c r="U1116" s="2" t="s">
        <v>77</v>
      </c>
      <c r="V1116" s="2" t="s">
        <v>1575</v>
      </c>
      <c r="W1116" s="2" t="s">
        <v>79</v>
      </c>
      <c r="X1116" s="2" t="s">
        <v>300</v>
      </c>
      <c r="Y1116" s="2" t="s">
        <v>119</v>
      </c>
      <c r="Z1116" s="2" t="s">
        <v>81</v>
      </c>
      <c r="AA1116" s="2" t="s">
        <v>425</v>
      </c>
      <c r="AB1116" s="2" t="s">
        <v>1567</v>
      </c>
      <c r="AC1116" s="2" t="s">
        <v>168</v>
      </c>
      <c r="AD1116" s="2" t="s">
        <v>1876</v>
      </c>
      <c r="AE1116" s="2" t="str">
        <f>+VLOOKUP(H1116,'Mapeo Ramos'!A:C,3,0)</f>
        <v>Autos Flotas</v>
      </c>
      <c r="AF1116" t="str">
        <f>+VLOOKUP(AE1116,'Mapeo Ramos'!C:D,2,0)</f>
        <v>Flotas</v>
      </c>
      <c r="AG1116" t="str">
        <f>+VLOOKUP(X1116,'Mapeo Ramos'!I:J,2,0)</f>
        <v>ALLIANZ</v>
      </c>
      <c r="AH1116">
        <f t="shared" si="17"/>
        <v>1</v>
      </c>
    </row>
    <row r="1117" spans="1:34" ht="12.75" customHeight="1">
      <c r="A1117" s="2" t="s">
        <v>4867</v>
      </c>
      <c r="B1117" s="2" t="s">
        <v>4868</v>
      </c>
      <c r="C1117" s="2" t="s">
        <v>4869</v>
      </c>
      <c r="D1117" s="2" t="s">
        <v>75</v>
      </c>
      <c r="E1117" s="3">
        <v>46023</v>
      </c>
      <c r="F1117" s="3">
        <v>46023</v>
      </c>
      <c r="G1117" s="2" t="s">
        <v>4069</v>
      </c>
      <c r="H1117" s="2" t="s">
        <v>349</v>
      </c>
      <c r="I1117" s="2" t="s">
        <v>261</v>
      </c>
      <c r="J1117" s="4">
        <v>1259.0899999999999</v>
      </c>
      <c r="K1117" t="s">
        <v>74</v>
      </c>
      <c r="L1117" s="4">
        <v>151.09</v>
      </c>
      <c r="M1117" t="s">
        <v>74</v>
      </c>
      <c r="N1117" s="4">
        <v>151.09</v>
      </c>
      <c r="O1117" t="s">
        <v>74</v>
      </c>
      <c r="P1117" s="4">
        <v>0</v>
      </c>
      <c r="Q1117" t="s">
        <v>74</v>
      </c>
      <c r="R1117" s="2" t="s">
        <v>75</v>
      </c>
      <c r="S1117" s="4" t="s">
        <v>76</v>
      </c>
      <c r="T1117" t="s">
        <v>74</v>
      </c>
      <c r="U1117" s="2" t="s">
        <v>77</v>
      </c>
      <c r="V1117" s="2" t="s">
        <v>1447</v>
      </c>
      <c r="W1117" s="2" t="s">
        <v>79</v>
      </c>
      <c r="X1117" s="2" t="s">
        <v>300</v>
      </c>
      <c r="Y1117" s="2" t="s">
        <v>119</v>
      </c>
      <c r="Z1117" s="2" t="s">
        <v>81</v>
      </c>
      <c r="AA1117" s="2" t="s">
        <v>4070</v>
      </c>
      <c r="AB1117" s="2" t="s">
        <v>3225</v>
      </c>
      <c r="AC1117" s="2" t="s">
        <v>168</v>
      </c>
      <c r="AD1117" s="2" t="s">
        <v>4071</v>
      </c>
      <c r="AE1117" s="2" t="str">
        <f>+VLOOKUP(H1117,'Mapeo Ramos'!A:C,3,0)</f>
        <v>Autos Flotas</v>
      </c>
      <c r="AF1117" t="str">
        <f>+VLOOKUP(AE1117,'Mapeo Ramos'!C:D,2,0)</f>
        <v>Flotas</v>
      </c>
      <c r="AG1117" t="str">
        <f>+VLOOKUP(X1117,'Mapeo Ramos'!I:J,2,0)</f>
        <v>ALLIANZ</v>
      </c>
      <c r="AH1117">
        <f t="shared" si="17"/>
        <v>1</v>
      </c>
    </row>
    <row r="1118" spans="1:34" ht="12.75" customHeight="1">
      <c r="A1118" s="2" t="s">
        <v>4870</v>
      </c>
      <c r="B1118" s="2" t="s">
        <v>4871</v>
      </c>
      <c r="C1118" s="2" t="s">
        <v>4872</v>
      </c>
      <c r="D1118" s="2" t="s">
        <v>75</v>
      </c>
      <c r="E1118" s="3">
        <v>46023</v>
      </c>
      <c r="F1118" s="3">
        <v>46023</v>
      </c>
      <c r="G1118" s="2" t="s">
        <v>4635</v>
      </c>
      <c r="H1118" s="2" t="s">
        <v>349</v>
      </c>
      <c r="I1118" s="2" t="s">
        <v>261</v>
      </c>
      <c r="J1118" s="4">
        <v>2884.3</v>
      </c>
      <c r="K1118" t="s">
        <v>74</v>
      </c>
      <c r="L1118" s="4">
        <v>346.12</v>
      </c>
      <c r="M1118" t="s">
        <v>74</v>
      </c>
      <c r="N1118" s="4">
        <v>346.12</v>
      </c>
      <c r="O1118" t="s">
        <v>74</v>
      </c>
      <c r="P1118" s="4">
        <v>0</v>
      </c>
      <c r="Q1118" t="s">
        <v>74</v>
      </c>
      <c r="R1118" s="2" t="s">
        <v>75</v>
      </c>
      <c r="S1118" s="4" t="s">
        <v>76</v>
      </c>
      <c r="T1118" t="s">
        <v>74</v>
      </c>
      <c r="U1118" s="2" t="s">
        <v>77</v>
      </c>
      <c r="V1118" s="2" t="s">
        <v>1766</v>
      </c>
      <c r="W1118" s="2" t="s">
        <v>79</v>
      </c>
      <c r="X1118" s="2" t="s">
        <v>300</v>
      </c>
      <c r="Y1118" s="2" t="s">
        <v>119</v>
      </c>
      <c r="Z1118" s="2" t="s">
        <v>81</v>
      </c>
      <c r="AA1118" s="2" t="s">
        <v>425</v>
      </c>
      <c r="AB1118" s="2" t="s">
        <v>1567</v>
      </c>
      <c r="AC1118" s="2" t="s">
        <v>59</v>
      </c>
      <c r="AD1118" s="2" t="s">
        <v>4636</v>
      </c>
      <c r="AE1118" s="2" t="str">
        <f>+VLOOKUP(H1118,'Mapeo Ramos'!A:C,3,0)</f>
        <v>Autos Flotas</v>
      </c>
      <c r="AF1118" t="str">
        <f>+VLOOKUP(AE1118,'Mapeo Ramos'!C:D,2,0)</f>
        <v>Flotas</v>
      </c>
      <c r="AG1118" t="str">
        <f>+VLOOKUP(X1118,'Mapeo Ramos'!I:J,2,0)</f>
        <v>ALLIANZ</v>
      </c>
      <c r="AH1118">
        <f t="shared" si="17"/>
        <v>1</v>
      </c>
    </row>
    <row r="1119" spans="1:34" ht="12.75" customHeight="1">
      <c r="A1119" s="2" t="s">
        <v>4873</v>
      </c>
      <c r="B1119" s="2" t="s">
        <v>4874</v>
      </c>
      <c r="C1119" s="2" t="s">
        <v>4875</v>
      </c>
      <c r="D1119" s="2" t="s">
        <v>75</v>
      </c>
      <c r="E1119" s="3">
        <v>46023</v>
      </c>
      <c r="F1119" s="3">
        <v>46023</v>
      </c>
      <c r="G1119" s="2" t="s">
        <v>1716</v>
      </c>
      <c r="H1119" s="2" t="s">
        <v>349</v>
      </c>
      <c r="I1119" s="2" t="s">
        <v>261</v>
      </c>
      <c r="J1119" s="4">
        <v>1259.0899999999999</v>
      </c>
      <c r="K1119" t="s">
        <v>74</v>
      </c>
      <c r="L1119" s="4">
        <v>151.09</v>
      </c>
      <c r="M1119" t="s">
        <v>74</v>
      </c>
      <c r="N1119" s="4">
        <v>151.09</v>
      </c>
      <c r="O1119" t="s">
        <v>74</v>
      </c>
      <c r="P1119" s="4">
        <v>0</v>
      </c>
      <c r="Q1119" t="s">
        <v>74</v>
      </c>
      <c r="R1119" s="2" t="s">
        <v>75</v>
      </c>
      <c r="S1119" s="4" t="s">
        <v>76</v>
      </c>
      <c r="T1119" t="s">
        <v>74</v>
      </c>
      <c r="U1119" s="2" t="s">
        <v>77</v>
      </c>
      <c r="V1119" s="2" t="s">
        <v>1447</v>
      </c>
      <c r="W1119" s="2" t="s">
        <v>79</v>
      </c>
      <c r="X1119" s="2" t="s">
        <v>300</v>
      </c>
      <c r="Y1119" s="2" t="s">
        <v>119</v>
      </c>
      <c r="Z1119" s="2" t="s">
        <v>81</v>
      </c>
      <c r="AA1119" s="2" t="s">
        <v>1717</v>
      </c>
      <c r="AB1119" s="2" t="s">
        <v>1718</v>
      </c>
      <c r="AC1119" s="2" t="s">
        <v>168</v>
      </c>
      <c r="AD1119" s="2" t="s">
        <v>1719</v>
      </c>
      <c r="AE1119" s="2" t="str">
        <f>+VLOOKUP(H1119,'Mapeo Ramos'!A:C,3,0)</f>
        <v>Autos Flotas</v>
      </c>
      <c r="AF1119" t="str">
        <f>+VLOOKUP(AE1119,'Mapeo Ramos'!C:D,2,0)</f>
        <v>Flotas</v>
      </c>
      <c r="AG1119" t="str">
        <f>+VLOOKUP(X1119,'Mapeo Ramos'!I:J,2,0)</f>
        <v>ALLIANZ</v>
      </c>
      <c r="AH1119">
        <f t="shared" si="17"/>
        <v>1</v>
      </c>
    </row>
    <row r="1120" spans="1:34" ht="12.75" customHeight="1">
      <c r="A1120" s="2" t="s">
        <v>4876</v>
      </c>
      <c r="B1120" s="2" t="s">
        <v>4877</v>
      </c>
      <c r="C1120" s="2" t="s">
        <v>4878</v>
      </c>
      <c r="D1120" s="2" t="s">
        <v>75</v>
      </c>
      <c r="E1120" s="3">
        <v>46023</v>
      </c>
      <c r="F1120" s="3">
        <v>46023</v>
      </c>
      <c r="G1120" s="2" t="s">
        <v>1716</v>
      </c>
      <c r="H1120" s="2" t="s">
        <v>349</v>
      </c>
      <c r="I1120" s="2" t="s">
        <v>261</v>
      </c>
      <c r="J1120" s="4">
        <v>1259.0899999999999</v>
      </c>
      <c r="K1120" t="s">
        <v>74</v>
      </c>
      <c r="L1120" s="4">
        <v>151.09</v>
      </c>
      <c r="M1120" t="s">
        <v>74</v>
      </c>
      <c r="N1120" s="4">
        <v>151.09</v>
      </c>
      <c r="O1120" t="s">
        <v>74</v>
      </c>
      <c r="P1120" s="4">
        <v>0</v>
      </c>
      <c r="Q1120" t="s">
        <v>74</v>
      </c>
      <c r="R1120" s="2" t="s">
        <v>75</v>
      </c>
      <c r="S1120" s="4" t="s">
        <v>76</v>
      </c>
      <c r="T1120" t="s">
        <v>74</v>
      </c>
      <c r="U1120" s="2" t="s">
        <v>77</v>
      </c>
      <c r="V1120" s="2" t="s">
        <v>1447</v>
      </c>
      <c r="W1120" s="2" t="s">
        <v>79</v>
      </c>
      <c r="X1120" s="2" t="s">
        <v>300</v>
      </c>
      <c r="Y1120" s="2" t="s">
        <v>119</v>
      </c>
      <c r="Z1120" s="2" t="s">
        <v>81</v>
      </c>
      <c r="AA1120" s="2" t="s">
        <v>1717</v>
      </c>
      <c r="AB1120" s="2" t="s">
        <v>1718</v>
      </c>
      <c r="AC1120" s="2" t="s">
        <v>168</v>
      </c>
      <c r="AD1120" s="2" t="s">
        <v>1719</v>
      </c>
      <c r="AE1120" s="2" t="str">
        <f>+VLOOKUP(H1120,'Mapeo Ramos'!A:C,3,0)</f>
        <v>Autos Flotas</v>
      </c>
      <c r="AF1120" t="str">
        <f>+VLOOKUP(AE1120,'Mapeo Ramos'!C:D,2,0)</f>
        <v>Flotas</v>
      </c>
      <c r="AG1120" t="str">
        <f>+VLOOKUP(X1120,'Mapeo Ramos'!I:J,2,0)</f>
        <v>ALLIANZ</v>
      </c>
      <c r="AH1120">
        <f t="shared" si="17"/>
        <v>1</v>
      </c>
    </row>
    <row r="1121" spans="1:34" ht="12.75" customHeight="1">
      <c r="A1121" s="2" t="s">
        <v>4879</v>
      </c>
      <c r="B1121" s="2" t="s">
        <v>4880</v>
      </c>
      <c r="C1121" s="2" t="s">
        <v>4881</v>
      </c>
      <c r="D1121" s="2" t="s">
        <v>75</v>
      </c>
      <c r="E1121" s="3">
        <v>46023</v>
      </c>
      <c r="F1121" s="3">
        <v>46023</v>
      </c>
      <c r="G1121" s="2" t="s">
        <v>2098</v>
      </c>
      <c r="H1121" s="2" t="s">
        <v>349</v>
      </c>
      <c r="I1121" s="2" t="s">
        <v>261</v>
      </c>
      <c r="J1121" s="4">
        <v>1679.43</v>
      </c>
      <c r="K1121" t="s">
        <v>74</v>
      </c>
      <c r="L1121" s="4">
        <v>201.53</v>
      </c>
      <c r="M1121" t="s">
        <v>74</v>
      </c>
      <c r="N1121" s="4">
        <v>201.53</v>
      </c>
      <c r="O1121" t="s">
        <v>74</v>
      </c>
      <c r="P1121" s="4">
        <v>0</v>
      </c>
      <c r="Q1121" t="s">
        <v>74</v>
      </c>
      <c r="R1121" s="2" t="s">
        <v>75</v>
      </c>
      <c r="S1121" s="4" t="s">
        <v>76</v>
      </c>
      <c r="T1121" t="s">
        <v>74</v>
      </c>
      <c r="U1121" s="2" t="s">
        <v>77</v>
      </c>
      <c r="V1121" s="2" t="s">
        <v>1447</v>
      </c>
      <c r="W1121" s="2" t="s">
        <v>79</v>
      </c>
      <c r="X1121" s="2" t="s">
        <v>300</v>
      </c>
      <c r="Y1121" s="2" t="s">
        <v>119</v>
      </c>
      <c r="Z1121" s="2" t="s">
        <v>81</v>
      </c>
      <c r="AA1121" s="2" t="s">
        <v>1595</v>
      </c>
      <c r="AB1121" s="2" t="s">
        <v>1596</v>
      </c>
      <c r="AC1121" s="2" t="s">
        <v>59</v>
      </c>
      <c r="AD1121" s="2" t="s">
        <v>2099</v>
      </c>
      <c r="AE1121" s="2" t="str">
        <f>+VLOOKUP(H1121,'Mapeo Ramos'!A:C,3,0)</f>
        <v>Autos Flotas</v>
      </c>
      <c r="AF1121" t="str">
        <f>+VLOOKUP(AE1121,'Mapeo Ramos'!C:D,2,0)</f>
        <v>Flotas</v>
      </c>
      <c r="AG1121" t="str">
        <f>+VLOOKUP(X1121,'Mapeo Ramos'!I:J,2,0)</f>
        <v>ALLIANZ</v>
      </c>
      <c r="AH1121">
        <f t="shared" si="17"/>
        <v>1</v>
      </c>
    </row>
    <row r="1122" spans="1:34" ht="12.75" customHeight="1">
      <c r="A1122" s="2" t="s">
        <v>4882</v>
      </c>
      <c r="B1122" s="2" t="s">
        <v>4883</v>
      </c>
      <c r="C1122" s="2" t="s">
        <v>4884</v>
      </c>
      <c r="D1122" s="2" t="s">
        <v>75</v>
      </c>
      <c r="E1122" s="3">
        <v>46023</v>
      </c>
      <c r="F1122" s="3">
        <v>46023</v>
      </c>
      <c r="G1122" s="2" t="s">
        <v>2098</v>
      </c>
      <c r="H1122" s="2" t="s">
        <v>349</v>
      </c>
      <c r="I1122" s="2" t="s">
        <v>261</v>
      </c>
      <c r="J1122" s="4">
        <v>400.86</v>
      </c>
      <c r="K1122" t="s">
        <v>74</v>
      </c>
      <c r="L1122" s="4">
        <v>48.1</v>
      </c>
      <c r="M1122" t="s">
        <v>74</v>
      </c>
      <c r="N1122" s="4">
        <v>48.1</v>
      </c>
      <c r="O1122" t="s">
        <v>74</v>
      </c>
      <c r="P1122" s="4">
        <v>0</v>
      </c>
      <c r="Q1122" t="s">
        <v>74</v>
      </c>
      <c r="R1122" s="2" t="s">
        <v>75</v>
      </c>
      <c r="S1122" s="4" t="s">
        <v>76</v>
      </c>
      <c r="T1122" t="s">
        <v>74</v>
      </c>
      <c r="U1122" s="2" t="s">
        <v>77</v>
      </c>
      <c r="V1122" s="2" t="s">
        <v>1447</v>
      </c>
      <c r="W1122" s="2" t="s">
        <v>79</v>
      </c>
      <c r="X1122" s="2" t="s">
        <v>300</v>
      </c>
      <c r="Y1122" s="2" t="s">
        <v>119</v>
      </c>
      <c r="Z1122" s="2" t="s">
        <v>81</v>
      </c>
      <c r="AA1122" s="2" t="s">
        <v>1595</v>
      </c>
      <c r="AB1122" s="2" t="s">
        <v>1596</v>
      </c>
      <c r="AC1122" s="2" t="s">
        <v>59</v>
      </c>
      <c r="AD1122" s="2" t="s">
        <v>2099</v>
      </c>
      <c r="AE1122" s="2" t="str">
        <f>+VLOOKUP(H1122,'Mapeo Ramos'!A:C,3,0)</f>
        <v>Autos Flotas</v>
      </c>
      <c r="AF1122" t="str">
        <f>+VLOOKUP(AE1122,'Mapeo Ramos'!C:D,2,0)</f>
        <v>Flotas</v>
      </c>
      <c r="AG1122" t="str">
        <f>+VLOOKUP(X1122,'Mapeo Ramos'!I:J,2,0)</f>
        <v>ALLIANZ</v>
      </c>
      <c r="AH1122">
        <f t="shared" si="17"/>
        <v>1</v>
      </c>
    </row>
    <row r="1123" spans="1:34" ht="12.75" customHeight="1">
      <c r="A1123" s="2" t="s">
        <v>4885</v>
      </c>
      <c r="B1123" s="2" t="s">
        <v>4886</v>
      </c>
      <c r="C1123" s="2" t="s">
        <v>4887</v>
      </c>
      <c r="D1123" s="2" t="s">
        <v>75</v>
      </c>
      <c r="E1123" s="3">
        <v>46023</v>
      </c>
      <c r="F1123" s="3">
        <v>46023</v>
      </c>
      <c r="G1123" s="2" t="s">
        <v>2322</v>
      </c>
      <c r="H1123" s="2" t="s">
        <v>349</v>
      </c>
      <c r="I1123" s="2" t="s">
        <v>261</v>
      </c>
      <c r="J1123" s="4">
        <v>1259.0899999999999</v>
      </c>
      <c r="K1123" t="s">
        <v>74</v>
      </c>
      <c r="L1123" s="4">
        <v>151.09</v>
      </c>
      <c r="M1123" t="s">
        <v>74</v>
      </c>
      <c r="N1123" s="4">
        <v>151.09</v>
      </c>
      <c r="O1123" t="s">
        <v>74</v>
      </c>
      <c r="P1123" s="4">
        <v>0</v>
      </c>
      <c r="Q1123" t="s">
        <v>74</v>
      </c>
      <c r="R1123" s="2" t="s">
        <v>75</v>
      </c>
      <c r="S1123" s="4" t="s">
        <v>76</v>
      </c>
      <c r="T1123" t="s">
        <v>74</v>
      </c>
      <c r="U1123" s="2" t="s">
        <v>77</v>
      </c>
      <c r="V1123" s="2" t="s">
        <v>1454</v>
      </c>
      <c r="W1123" s="2" t="s">
        <v>79</v>
      </c>
      <c r="X1123" s="2" t="s">
        <v>300</v>
      </c>
      <c r="Y1123" s="2" t="s">
        <v>119</v>
      </c>
      <c r="Z1123" s="2" t="s">
        <v>81</v>
      </c>
      <c r="AA1123" s="2" t="s">
        <v>568</v>
      </c>
      <c r="AB1123" s="2" t="s">
        <v>101</v>
      </c>
      <c r="AC1123" s="2" t="s">
        <v>168</v>
      </c>
      <c r="AD1123" s="2" t="s">
        <v>2323</v>
      </c>
      <c r="AE1123" s="2" t="str">
        <f>+VLOOKUP(H1123,'Mapeo Ramos'!A:C,3,0)</f>
        <v>Autos Flotas</v>
      </c>
      <c r="AF1123" t="str">
        <f>+VLOOKUP(AE1123,'Mapeo Ramos'!C:D,2,0)</f>
        <v>Flotas</v>
      </c>
      <c r="AG1123" t="str">
        <f>+VLOOKUP(X1123,'Mapeo Ramos'!I:J,2,0)</f>
        <v>ALLIANZ</v>
      </c>
      <c r="AH1123">
        <f t="shared" si="17"/>
        <v>1</v>
      </c>
    </row>
    <row r="1124" spans="1:34" ht="12.75" customHeight="1">
      <c r="A1124" s="2" t="s">
        <v>4888</v>
      </c>
      <c r="B1124" s="2" t="s">
        <v>4889</v>
      </c>
      <c r="C1124" s="2" t="s">
        <v>4890</v>
      </c>
      <c r="D1124" s="2" t="s">
        <v>75</v>
      </c>
      <c r="E1124" s="3">
        <v>46023</v>
      </c>
      <c r="F1124" s="3">
        <v>46023</v>
      </c>
      <c r="G1124" s="2" t="s">
        <v>381</v>
      </c>
      <c r="H1124" s="2" t="s">
        <v>349</v>
      </c>
      <c r="I1124" s="2" t="s">
        <v>261</v>
      </c>
      <c r="J1124" s="4">
        <v>400.86</v>
      </c>
      <c r="K1124" t="s">
        <v>74</v>
      </c>
      <c r="L1124" s="4">
        <v>48.1</v>
      </c>
      <c r="M1124" t="s">
        <v>74</v>
      </c>
      <c r="N1124" s="4">
        <v>48.1</v>
      </c>
      <c r="O1124" t="s">
        <v>74</v>
      </c>
      <c r="P1124" s="4">
        <v>0</v>
      </c>
      <c r="Q1124" t="s">
        <v>74</v>
      </c>
      <c r="R1124" s="2" t="s">
        <v>75</v>
      </c>
      <c r="S1124" s="4" t="s">
        <v>76</v>
      </c>
      <c r="T1124" t="s">
        <v>74</v>
      </c>
      <c r="U1124" s="2" t="s">
        <v>77</v>
      </c>
      <c r="V1124" s="2" t="s">
        <v>1447</v>
      </c>
      <c r="W1124" s="2" t="s">
        <v>79</v>
      </c>
      <c r="X1124" s="2" t="s">
        <v>300</v>
      </c>
      <c r="Y1124" s="2" t="s">
        <v>119</v>
      </c>
      <c r="Z1124" s="2" t="s">
        <v>81</v>
      </c>
      <c r="AA1124" s="2" t="s">
        <v>350</v>
      </c>
      <c r="AB1124" s="2" t="s">
        <v>351</v>
      </c>
      <c r="AC1124" s="2" t="s">
        <v>59</v>
      </c>
      <c r="AD1124" s="2" t="s">
        <v>382</v>
      </c>
      <c r="AE1124" s="2" t="str">
        <f>+VLOOKUP(H1124,'Mapeo Ramos'!A:C,3,0)</f>
        <v>Autos Flotas</v>
      </c>
      <c r="AF1124" t="str">
        <f>+VLOOKUP(AE1124,'Mapeo Ramos'!C:D,2,0)</f>
        <v>Flotas</v>
      </c>
      <c r="AG1124" t="str">
        <f>+VLOOKUP(X1124,'Mapeo Ramos'!I:J,2,0)</f>
        <v>ALLIANZ</v>
      </c>
      <c r="AH1124">
        <f t="shared" si="17"/>
        <v>1</v>
      </c>
    </row>
    <row r="1125" spans="1:34" ht="12.75" customHeight="1">
      <c r="A1125" s="2" t="s">
        <v>4891</v>
      </c>
      <c r="B1125" s="2" t="s">
        <v>4892</v>
      </c>
      <c r="C1125" s="2" t="s">
        <v>4893</v>
      </c>
      <c r="D1125" s="2" t="s">
        <v>75</v>
      </c>
      <c r="E1125" s="3">
        <v>46023</v>
      </c>
      <c r="F1125" s="3">
        <v>46023</v>
      </c>
      <c r="G1125" s="2" t="s">
        <v>381</v>
      </c>
      <c r="H1125" s="2" t="s">
        <v>349</v>
      </c>
      <c r="I1125" s="2" t="s">
        <v>261</v>
      </c>
      <c r="J1125" s="4">
        <v>3457.92</v>
      </c>
      <c r="K1125" t="s">
        <v>74</v>
      </c>
      <c r="L1125" s="4">
        <v>414.95</v>
      </c>
      <c r="M1125" t="s">
        <v>74</v>
      </c>
      <c r="N1125" s="4">
        <v>414.95</v>
      </c>
      <c r="O1125" t="s">
        <v>74</v>
      </c>
      <c r="P1125" s="4">
        <v>0</v>
      </c>
      <c r="Q1125" t="s">
        <v>74</v>
      </c>
      <c r="R1125" s="2" t="s">
        <v>75</v>
      </c>
      <c r="S1125" s="4" t="s">
        <v>76</v>
      </c>
      <c r="T1125" t="s">
        <v>74</v>
      </c>
      <c r="U1125" s="2" t="s">
        <v>77</v>
      </c>
      <c r="V1125" s="2" t="s">
        <v>1447</v>
      </c>
      <c r="W1125" s="2" t="s">
        <v>79</v>
      </c>
      <c r="X1125" s="2" t="s">
        <v>300</v>
      </c>
      <c r="Y1125" s="2" t="s">
        <v>119</v>
      </c>
      <c r="Z1125" s="2" t="s">
        <v>81</v>
      </c>
      <c r="AA1125" s="2" t="s">
        <v>350</v>
      </c>
      <c r="AB1125" s="2" t="s">
        <v>351</v>
      </c>
      <c r="AC1125" s="2" t="s">
        <v>59</v>
      </c>
      <c r="AD1125" s="2" t="s">
        <v>382</v>
      </c>
      <c r="AE1125" s="2" t="str">
        <f>+VLOOKUP(H1125,'Mapeo Ramos'!A:C,3,0)</f>
        <v>Autos Flotas</v>
      </c>
      <c r="AF1125" t="str">
        <f>+VLOOKUP(AE1125,'Mapeo Ramos'!C:D,2,0)</f>
        <v>Flotas</v>
      </c>
      <c r="AG1125" t="str">
        <f>+VLOOKUP(X1125,'Mapeo Ramos'!I:J,2,0)</f>
        <v>ALLIANZ</v>
      </c>
      <c r="AH1125">
        <f t="shared" si="17"/>
        <v>1</v>
      </c>
    </row>
    <row r="1126" spans="1:34" ht="12.75" customHeight="1">
      <c r="A1126" s="2" t="s">
        <v>4894</v>
      </c>
      <c r="B1126" s="2" t="s">
        <v>4895</v>
      </c>
      <c r="C1126" s="2" t="s">
        <v>4896</v>
      </c>
      <c r="D1126" s="2" t="s">
        <v>75</v>
      </c>
      <c r="E1126" s="3">
        <v>46023</v>
      </c>
      <c r="F1126" s="3">
        <v>46023</v>
      </c>
      <c r="G1126" s="2" t="s">
        <v>3870</v>
      </c>
      <c r="H1126" s="2" t="s">
        <v>349</v>
      </c>
      <c r="I1126" s="2" t="s">
        <v>261</v>
      </c>
      <c r="J1126" s="4">
        <v>1259.0899999999999</v>
      </c>
      <c r="K1126" t="s">
        <v>74</v>
      </c>
      <c r="L1126" s="4">
        <v>151.09</v>
      </c>
      <c r="M1126" t="s">
        <v>74</v>
      </c>
      <c r="N1126" s="4">
        <v>151.09</v>
      </c>
      <c r="O1126" t="s">
        <v>74</v>
      </c>
      <c r="P1126" s="4">
        <v>0</v>
      </c>
      <c r="Q1126" t="s">
        <v>74</v>
      </c>
      <c r="R1126" s="2" t="s">
        <v>75</v>
      </c>
      <c r="S1126" s="4" t="s">
        <v>76</v>
      </c>
      <c r="T1126" t="s">
        <v>74</v>
      </c>
      <c r="U1126" s="2" t="s">
        <v>77</v>
      </c>
      <c r="V1126" s="2" t="s">
        <v>1447</v>
      </c>
      <c r="W1126" s="2" t="s">
        <v>79</v>
      </c>
      <c r="X1126" s="2" t="s">
        <v>300</v>
      </c>
      <c r="Y1126" s="2" t="s">
        <v>119</v>
      </c>
      <c r="Z1126" s="2" t="s">
        <v>81</v>
      </c>
      <c r="AA1126" s="2" t="s">
        <v>3871</v>
      </c>
      <c r="AB1126" s="2" t="s">
        <v>3872</v>
      </c>
      <c r="AC1126" s="2" t="s">
        <v>59</v>
      </c>
      <c r="AD1126" s="2" t="s">
        <v>3873</v>
      </c>
      <c r="AE1126" s="2" t="str">
        <f>+VLOOKUP(H1126,'Mapeo Ramos'!A:C,3,0)</f>
        <v>Autos Flotas</v>
      </c>
      <c r="AF1126" t="str">
        <f>+VLOOKUP(AE1126,'Mapeo Ramos'!C:D,2,0)</f>
        <v>Flotas</v>
      </c>
      <c r="AG1126" t="str">
        <f>+VLOOKUP(X1126,'Mapeo Ramos'!I:J,2,0)</f>
        <v>ALLIANZ</v>
      </c>
      <c r="AH1126">
        <f t="shared" si="17"/>
        <v>1</v>
      </c>
    </row>
    <row r="1127" spans="1:34" ht="12.75" customHeight="1">
      <c r="A1127" s="2" t="s">
        <v>4897</v>
      </c>
      <c r="B1127" s="2" t="s">
        <v>4898</v>
      </c>
      <c r="C1127" s="2" t="s">
        <v>4899</v>
      </c>
      <c r="D1127" s="2" t="s">
        <v>75</v>
      </c>
      <c r="E1127" s="3">
        <v>46023</v>
      </c>
      <c r="F1127" s="3">
        <v>46023</v>
      </c>
      <c r="G1127" s="2" t="s">
        <v>381</v>
      </c>
      <c r="H1127" s="2" t="s">
        <v>349</v>
      </c>
      <c r="I1127" s="2" t="s">
        <v>261</v>
      </c>
      <c r="J1127" s="4">
        <v>3457.92</v>
      </c>
      <c r="K1127" t="s">
        <v>74</v>
      </c>
      <c r="L1127" s="4">
        <v>414.95</v>
      </c>
      <c r="M1127" t="s">
        <v>74</v>
      </c>
      <c r="N1127" s="4">
        <v>414.95</v>
      </c>
      <c r="O1127" t="s">
        <v>74</v>
      </c>
      <c r="P1127" s="4">
        <v>0</v>
      </c>
      <c r="Q1127" t="s">
        <v>74</v>
      </c>
      <c r="R1127" s="2" t="s">
        <v>75</v>
      </c>
      <c r="S1127" s="4" t="s">
        <v>76</v>
      </c>
      <c r="T1127" t="s">
        <v>74</v>
      </c>
      <c r="U1127" s="2" t="s">
        <v>77</v>
      </c>
      <c r="V1127" s="2" t="s">
        <v>1447</v>
      </c>
      <c r="W1127" s="2" t="s">
        <v>79</v>
      </c>
      <c r="X1127" s="2" t="s">
        <v>300</v>
      </c>
      <c r="Y1127" s="2" t="s">
        <v>119</v>
      </c>
      <c r="Z1127" s="2" t="s">
        <v>81</v>
      </c>
      <c r="AA1127" s="2" t="s">
        <v>350</v>
      </c>
      <c r="AB1127" s="2" t="s">
        <v>351</v>
      </c>
      <c r="AC1127" s="2" t="s">
        <v>59</v>
      </c>
      <c r="AD1127" s="2" t="s">
        <v>382</v>
      </c>
      <c r="AE1127" s="2" t="str">
        <f>+VLOOKUP(H1127,'Mapeo Ramos'!A:C,3,0)</f>
        <v>Autos Flotas</v>
      </c>
      <c r="AF1127" t="str">
        <f>+VLOOKUP(AE1127,'Mapeo Ramos'!C:D,2,0)</f>
        <v>Flotas</v>
      </c>
      <c r="AG1127" t="str">
        <f>+VLOOKUP(X1127,'Mapeo Ramos'!I:J,2,0)</f>
        <v>ALLIANZ</v>
      </c>
      <c r="AH1127">
        <f t="shared" si="17"/>
        <v>1</v>
      </c>
    </row>
    <row r="1128" spans="1:34" ht="12.75" customHeight="1">
      <c r="A1128" s="2" t="s">
        <v>4900</v>
      </c>
      <c r="B1128" s="2" t="s">
        <v>4901</v>
      </c>
      <c r="C1128" s="2" t="s">
        <v>4902</v>
      </c>
      <c r="D1128" s="2" t="s">
        <v>75</v>
      </c>
      <c r="E1128" s="3">
        <v>46023</v>
      </c>
      <c r="F1128" s="3">
        <v>46023</v>
      </c>
      <c r="G1128" s="2" t="s">
        <v>3870</v>
      </c>
      <c r="H1128" s="2" t="s">
        <v>349</v>
      </c>
      <c r="I1128" s="2" t="s">
        <v>261</v>
      </c>
      <c r="J1128" s="4">
        <v>400.86</v>
      </c>
      <c r="K1128" t="s">
        <v>74</v>
      </c>
      <c r="L1128" s="4">
        <v>48.1</v>
      </c>
      <c r="M1128" t="s">
        <v>74</v>
      </c>
      <c r="N1128" s="4">
        <v>48.1</v>
      </c>
      <c r="O1128" t="s">
        <v>74</v>
      </c>
      <c r="P1128" s="4">
        <v>0</v>
      </c>
      <c r="Q1128" t="s">
        <v>74</v>
      </c>
      <c r="R1128" s="2" t="s">
        <v>75</v>
      </c>
      <c r="S1128" s="4" t="s">
        <v>76</v>
      </c>
      <c r="T1128" t="s">
        <v>74</v>
      </c>
      <c r="U1128" s="2" t="s">
        <v>77</v>
      </c>
      <c r="V1128" s="2" t="s">
        <v>1447</v>
      </c>
      <c r="W1128" s="2" t="s">
        <v>79</v>
      </c>
      <c r="X1128" s="2" t="s">
        <v>300</v>
      </c>
      <c r="Y1128" s="2" t="s">
        <v>119</v>
      </c>
      <c r="Z1128" s="2" t="s">
        <v>81</v>
      </c>
      <c r="AA1128" s="2" t="s">
        <v>3871</v>
      </c>
      <c r="AB1128" s="2" t="s">
        <v>3872</v>
      </c>
      <c r="AC1128" s="2" t="s">
        <v>59</v>
      </c>
      <c r="AD1128" s="2" t="s">
        <v>3873</v>
      </c>
      <c r="AE1128" s="2" t="str">
        <f>+VLOOKUP(H1128,'Mapeo Ramos'!A:C,3,0)</f>
        <v>Autos Flotas</v>
      </c>
      <c r="AF1128" t="str">
        <f>+VLOOKUP(AE1128,'Mapeo Ramos'!C:D,2,0)</f>
        <v>Flotas</v>
      </c>
      <c r="AG1128" t="str">
        <f>+VLOOKUP(X1128,'Mapeo Ramos'!I:J,2,0)</f>
        <v>ALLIANZ</v>
      </c>
      <c r="AH1128">
        <f t="shared" si="17"/>
        <v>1</v>
      </c>
    </row>
    <row r="1129" spans="1:34" ht="12.75" customHeight="1">
      <c r="A1129" s="2" t="s">
        <v>4903</v>
      </c>
      <c r="B1129" s="2" t="s">
        <v>4904</v>
      </c>
      <c r="C1129" s="2" t="s">
        <v>4905</v>
      </c>
      <c r="D1129" s="2" t="s">
        <v>75</v>
      </c>
      <c r="E1129" s="3">
        <v>46023</v>
      </c>
      <c r="F1129" s="3">
        <v>46023</v>
      </c>
      <c r="G1129" s="2" t="s">
        <v>2418</v>
      </c>
      <c r="H1129" s="2" t="s">
        <v>349</v>
      </c>
      <c r="I1129" s="2" t="s">
        <v>261</v>
      </c>
      <c r="J1129" s="4">
        <v>4667.6400000000003</v>
      </c>
      <c r="K1129" t="s">
        <v>74</v>
      </c>
      <c r="L1129" s="4">
        <v>560.12</v>
      </c>
      <c r="M1129" t="s">
        <v>74</v>
      </c>
      <c r="N1129" s="4">
        <v>560.12</v>
      </c>
      <c r="O1129" t="s">
        <v>74</v>
      </c>
      <c r="P1129" s="4">
        <v>0</v>
      </c>
      <c r="Q1129" t="s">
        <v>74</v>
      </c>
      <c r="R1129" s="2" t="s">
        <v>75</v>
      </c>
      <c r="S1129" s="4" t="s">
        <v>76</v>
      </c>
      <c r="T1129" t="s">
        <v>74</v>
      </c>
      <c r="U1129" s="2" t="s">
        <v>77</v>
      </c>
      <c r="V1129" s="2" t="s">
        <v>1454</v>
      </c>
      <c r="W1129" s="2" t="s">
        <v>79</v>
      </c>
      <c r="X1129" s="2" t="s">
        <v>300</v>
      </c>
      <c r="Y1129" s="2" t="s">
        <v>119</v>
      </c>
      <c r="Z1129" s="2" t="s">
        <v>81</v>
      </c>
      <c r="AA1129" s="2" t="s">
        <v>1502</v>
      </c>
      <c r="AB1129" s="2" t="s">
        <v>309</v>
      </c>
      <c r="AC1129" s="2" t="s">
        <v>168</v>
      </c>
      <c r="AD1129" s="2" t="s">
        <v>2419</v>
      </c>
      <c r="AE1129" s="2" t="str">
        <f>+VLOOKUP(H1129,'Mapeo Ramos'!A:C,3,0)</f>
        <v>Autos Flotas</v>
      </c>
      <c r="AF1129" t="str">
        <f>+VLOOKUP(AE1129,'Mapeo Ramos'!C:D,2,0)</f>
        <v>Flotas</v>
      </c>
      <c r="AG1129" t="str">
        <f>+VLOOKUP(X1129,'Mapeo Ramos'!I:J,2,0)</f>
        <v>ALLIANZ</v>
      </c>
      <c r="AH1129">
        <f t="shared" si="17"/>
        <v>1</v>
      </c>
    </row>
    <row r="1130" spans="1:34" ht="12.75" customHeight="1">
      <c r="A1130" s="2" t="s">
        <v>4906</v>
      </c>
      <c r="B1130" s="2" t="s">
        <v>4907</v>
      </c>
      <c r="C1130" s="2" t="s">
        <v>4908</v>
      </c>
      <c r="D1130" s="2" t="s">
        <v>75</v>
      </c>
      <c r="E1130" s="3">
        <v>46023</v>
      </c>
      <c r="F1130" s="3">
        <v>46023</v>
      </c>
      <c r="G1130" s="2" t="s">
        <v>4909</v>
      </c>
      <c r="H1130" s="2" t="s">
        <v>349</v>
      </c>
      <c r="I1130" s="2" t="s">
        <v>261</v>
      </c>
      <c r="J1130" s="4">
        <v>4359.62</v>
      </c>
      <c r="K1130" t="s">
        <v>74</v>
      </c>
      <c r="L1130" s="4">
        <v>523.15</v>
      </c>
      <c r="M1130" t="s">
        <v>74</v>
      </c>
      <c r="N1130" s="4">
        <v>523.15</v>
      </c>
      <c r="O1130" t="s">
        <v>74</v>
      </c>
      <c r="P1130" s="4">
        <v>0</v>
      </c>
      <c r="Q1130" t="s">
        <v>74</v>
      </c>
      <c r="R1130" s="2" t="s">
        <v>75</v>
      </c>
      <c r="S1130" s="4" t="s">
        <v>76</v>
      </c>
      <c r="T1130" t="s">
        <v>74</v>
      </c>
      <c r="U1130" s="2" t="s">
        <v>77</v>
      </c>
      <c r="V1130" s="2" t="s">
        <v>1454</v>
      </c>
      <c r="W1130" s="2" t="s">
        <v>79</v>
      </c>
      <c r="X1130" s="2" t="s">
        <v>300</v>
      </c>
      <c r="Y1130" s="2" t="s">
        <v>119</v>
      </c>
      <c r="Z1130" s="2" t="s">
        <v>81</v>
      </c>
      <c r="AA1130" s="2" t="s">
        <v>507</v>
      </c>
      <c r="AB1130" s="2" t="s">
        <v>508</v>
      </c>
      <c r="AC1130" s="2" t="s">
        <v>59</v>
      </c>
      <c r="AD1130" s="2" t="s">
        <v>4910</v>
      </c>
      <c r="AE1130" s="2" t="str">
        <f>+VLOOKUP(H1130,'Mapeo Ramos'!A:C,3,0)</f>
        <v>Autos Flotas</v>
      </c>
      <c r="AF1130" t="str">
        <f>+VLOOKUP(AE1130,'Mapeo Ramos'!C:D,2,0)</f>
        <v>Flotas</v>
      </c>
      <c r="AG1130" t="str">
        <f>+VLOOKUP(X1130,'Mapeo Ramos'!I:J,2,0)</f>
        <v>ALLIANZ</v>
      </c>
      <c r="AH1130">
        <f t="shared" si="17"/>
        <v>1</v>
      </c>
    </row>
    <row r="1131" spans="1:34" ht="12.75" customHeight="1">
      <c r="A1131" s="2" t="s">
        <v>4911</v>
      </c>
      <c r="B1131" s="2" t="s">
        <v>4912</v>
      </c>
      <c r="C1131" s="2" t="s">
        <v>4913</v>
      </c>
      <c r="D1131" s="2" t="s">
        <v>75</v>
      </c>
      <c r="E1131" s="3">
        <v>46023</v>
      </c>
      <c r="F1131" s="3">
        <v>46023</v>
      </c>
      <c r="G1131" s="2" t="s">
        <v>4914</v>
      </c>
      <c r="H1131" s="2" t="s">
        <v>349</v>
      </c>
      <c r="I1131" s="2" t="s">
        <v>261</v>
      </c>
      <c r="J1131" s="4">
        <v>1259.0899999999999</v>
      </c>
      <c r="K1131" t="s">
        <v>74</v>
      </c>
      <c r="L1131" s="4">
        <v>151.09</v>
      </c>
      <c r="M1131" t="s">
        <v>74</v>
      </c>
      <c r="N1131" s="4">
        <v>151.09</v>
      </c>
      <c r="O1131" t="s">
        <v>74</v>
      </c>
      <c r="P1131" s="4">
        <v>0</v>
      </c>
      <c r="Q1131" t="s">
        <v>74</v>
      </c>
      <c r="R1131" s="2" t="s">
        <v>75</v>
      </c>
      <c r="S1131" s="4" t="s">
        <v>76</v>
      </c>
      <c r="T1131" t="s">
        <v>74</v>
      </c>
      <c r="U1131" s="2" t="s">
        <v>77</v>
      </c>
      <c r="V1131" s="2" t="s">
        <v>1447</v>
      </c>
      <c r="W1131" s="2" t="s">
        <v>79</v>
      </c>
      <c r="X1131" s="2" t="s">
        <v>300</v>
      </c>
      <c r="Y1131" s="2" t="s">
        <v>119</v>
      </c>
      <c r="Z1131" s="2" t="s">
        <v>81</v>
      </c>
      <c r="AA1131" s="2" t="s">
        <v>554</v>
      </c>
      <c r="AB1131" s="2" t="s">
        <v>555</v>
      </c>
      <c r="AC1131" s="2" t="s">
        <v>168</v>
      </c>
      <c r="AD1131" s="2" t="s">
        <v>4915</v>
      </c>
      <c r="AE1131" s="2" t="str">
        <f>+VLOOKUP(H1131,'Mapeo Ramos'!A:C,3,0)</f>
        <v>Autos Flotas</v>
      </c>
      <c r="AF1131" t="str">
        <f>+VLOOKUP(AE1131,'Mapeo Ramos'!C:D,2,0)</f>
        <v>Flotas</v>
      </c>
      <c r="AG1131" t="str">
        <f>+VLOOKUP(X1131,'Mapeo Ramos'!I:J,2,0)</f>
        <v>ALLIANZ</v>
      </c>
      <c r="AH1131">
        <f t="shared" si="17"/>
        <v>1</v>
      </c>
    </row>
    <row r="1132" spans="1:34" ht="12.75" customHeight="1">
      <c r="A1132" s="2" t="s">
        <v>4916</v>
      </c>
      <c r="B1132" s="2" t="s">
        <v>4917</v>
      </c>
      <c r="C1132" s="2" t="s">
        <v>4918</v>
      </c>
      <c r="D1132" s="2" t="s">
        <v>75</v>
      </c>
      <c r="E1132" s="3">
        <v>46023</v>
      </c>
      <c r="F1132" s="3">
        <v>46023</v>
      </c>
      <c r="G1132" s="2" t="s">
        <v>381</v>
      </c>
      <c r="H1132" s="2" t="s">
        <v>349</v>
      </c>
      <c r="I1132" s="2" t="s">
        <v>261</v>
      </c>
      <c r="J1132" s="4">
        <v>400.86</v>
      </c>
      <c r="K1132" t="s">
        <v>74</v>
      </c>
      <c r="L1132" s="4">
        <v>48.1</v>
      </c>
      <c r="M1132" t="s">
        <v>74</v>
      </c>
      <c r="N1132" s="4">
        <v>48.1</v>
      </c>
      <c r="O1132" t="s">
        <v>74</v>
      </c>
      <c r="P1132" s="4">
        <v>0</v>
      </c>
      <c r="Q1132" t="s">
        <v>74</v>
      </c>
      <c r="R1132" s="2" t="s">
        <v>75</v>
      </c>
      <c r="S1132" s="4" t="s">
        <v>76</v>
      </c>
      <c r="T1132" t="s">
        <v>74</v>
      </c>
      <c r="U1132" s="2" t="s">
        <v>77</v>
      </c>
      <c r="V1132" s="2" t="s">
        <v>1454</v>
      </c>
      <c r="W1132" s="2" t="s">
        <v>79</v>
      </c>
      <c r="X1132" s="2" t="s">
        <v>300</v>
      </c>
      <c r="Y1132" s="2" t="s">
        <v>119</v>
      </c>
      <c r="Z1132" s="2" t="s">
        <v>81</v>
      </c>
      <c r="AA1132" s="2" t="s">
        <v>350</v>
      </c>
      <c r="AB1132" s="2" t="s">
        <v>351</v>
      </c>
      <c r="AC1132" s="2" t="s">
        <v>59</v>
      </c>
      <c r="AD1132" s="2" t="s">
        <v>382</v>
      </c>
      <c r="AE1132" s="2" t="str">
        <f>+VLOOKUP(H1132,'Mapeo Ramos'!A:C,3,0)</f>
        <v>Autos Flotas</v>
      </c>
      <c r="AF1132" t="str">
        <f>+VLOOKUP(AE1132,'Mapeo Ramos'!C:D,2,0)</f>
        <v>Flotas</v>
      </c>
      <c r="AG1132" t="str">
        <f>+VLOOKUP(X1132,'Mapeo Ramos'!I:J,2,0)</f>
        <v>ALLIANZ</v>
      </c>
      <c r="AH1132">
        <f t="shared" si="17"/>
        <v>1</v>
      </c>
    </row>
    <row r="1133" spans="1:34" ht="12.75" customHeight="1">
      <c r="A1133" s="2" t="s">
        <v>4919</v>
      </c>
      <c r="B1133" s="2" t="s">
        <v>4920</v>
      </c>
      <c r="C1133" s="2" t="s">
        <v>4921</v>
      </c>
      <c r="D1133" s="2" t="s">
        <v>75</v>
      </c>
      <c r="E1133" s="3">
        <v>46023</v>
      </c>
      <c r="F1133" s="3">
        <v>46023</v>
      </c>
      <c r="G1133" s="2" t="s">
        <v>438</v>
      </c>
      <c r="H1133" s="2" t="s">
        <v>349</v>
      </c>
      <c r="I1133" s="2" t="s">
        <v>261</v>
      </c>
      <c r="J1133" s="4">
        <v>1259.0899999999999</v>
      </c>
      <c r="K1133" t="s">
        <v>74</v>
      </c>
      <c r="L1133" s="4">
        <v>151.09</v>
      </c>
      <c r="M1133" t="s">
        <v>74</v>
      </c>
      <c r="N1133" s="4">
        <v>151.09</v>
      </c>
      <c r="O1133" t="s">
        <v>74</v>
      </c>
      <c r="P1133" s="4">
        <v>0</v>
      </c>
      <c r="Q1133" t="s">
        <v>74</v>
      </c>
      <c r="R1133" s="2" t="s">
        <v>75</v>
      </c>
      <c r="S1133" s="4" t="s">
        <v>76</v>
      </c>
      <c r="T1133" t="s">
        <v>74</v>
      </c>
      <c r="U1133" s="2" t="s">
        <v>77</v>
      </c>
      <c r="V1133" s="2" t="s">
        <v>1447</v>
      </c>
      <c r="W1133" s="2" t="s">
        <v>79</v>
      </c>
      <c r="X1133" s="2" t="s">
        <v>300</v>
      </c>
      <c r="Y1133" s="2" t="s">
        <v>119</v>
      </c>
      <c r="Z1133" s="2" t="s">
        <v>81</v>
      </c>
      <c r="AA1133" s="2" t="s">
        <v>120</v>
      </c>
      <c r="AB1133" s="2" t="s">
        <v>121</v>
      </c>
      <c r="AC1133" s="2" t="s">
        <v>59</v>
      </c>
      <c r="AD1133" s="2" t="s">
        <v>439</v>
      </c>
      <c r="AE1133" s="2" t="str">
        <f>+VLOOKUP(H1133,'Mapeo Ramos'!A:C,3,0)</f>
        <v>Autos Flotas</v>
      </c>
      <c r="AF1133" t="str">
        <f>+VLOOKUP(AE1133,'Mapeo Ramos'!C:D,2,0)</f>
        <v>Flotas</v>
      </c>
      <c r="AG1133" t="str">
        <f>+VLOOKUP(X1133,'Mapeo Ramos'!I:J,2,0)</f>
        <v>ALLIANZ</v>
      </c>
      <c r="AH1133">
        <f t="shared" si="17"/>
        <v>1</v>
      </c>
    </row>
    <row r="1134" spans="1:34" ht="12.75" customHeight="1">
      <c r="A1134" s="2" t="s">
        <v>4922</v>
      </c>
      <c r="B1134" s="2" t="s">
        <v>4923</v>
      </c>
      <c r="C1134" s="2" t="s">
        <v>4924</v>
      </c>
      <c r="D1134" s="2" t="s">
        <v>75</v>
      </c>
      <c r="E1134" s="3">
        <v>46023</v>
      </c>
      <c r="F1134" s="3">
        <v>46023</v>
      </c>
      <c r="G1134" s="2" t="s">
        <v>381</v>
      </c>
      <c r="H1134" s="2" t="s">
        <v>349</v>
      </c>
      <c r="I1134" s="2" t="s">
        <v>261</v>
      </c>
      <c r="J1134" s="4">
        <v>400.86</v>
      </c>
      <c r="K1134" t="s">
        <v>74</v>
      </c>
      <c r="L1134" s="4">
        <v>48.1</v>
      </c>
      <c r="M1134" t="s">
        <v>74</v>
      </c>
      <c r="N1134" s="4">
        <v>48.1</v>
      </c>
      <c r="O1134" t="s">
        <v>74</v>
      </c>
      <c r="P1134" s="4">
        <v>0</v>
      </c>
      <c r="Q1134" t="s">
        <v>74</v>
      </c>
      <c r="R1134" s="2" t="s">
        <v>75</v>
      </c>
      <c r="S1134" s="4" t="s">
        <v>76</v>
      </c>
      <c r="T1134" t="s">
        <v>74</v>
      </c>
      <c r="U1134" s="2" t="s">
        <v>77</v>
      </c>
      <c r="V1134" s="2" t="s">
        <v>1454</v>
      </c>
      <c r="W1134" s="2" t="s">
        <v>79</v>
      </c>
      <c r="X1134" s="2" t="s">
        <v>300</v>
      </c>
      <c r="Y1134" s="2" t="s">
        <v>119</v>
      </c>
      <c r="Z1134" s="2" t="s">
        <v>81</v>
      </c>
      <c r="AA1134" s="2" t="s">
        <v>350</v>
      </c>
      <c r="AB1134" s="2" t="s">
        <v>351</v>
      </c>
      <c r="AC1134" s="2" t="s">
        <v>59</v>
      </c>
      <c r="AD1134" s="2" t="s">
        <v>382</v>
      </c>
      <c r="AE1134" s="2" t="str">
        <f>+VLOOKUP(H1134,'Mapeo Ramos'!A:C,3,0)</f>
        <v>Autos Flotas</v>
      </c>
      <c r="AF1134" t="str">
        <f>+VLOOKUP(AE1134,'Mapeo Ramos'!C:D,2,0)</f>
        <v>Flotas</v>
      </c>
      <c r="AG1134" t="str">
        <f>+VLOOKUP(X1134,'Mapeo Ramos'!I:J,2,0)</f>
        <v>ALLIANZ</v>
      </c>
      <c r="AH1134">
        <f t="shared" si="17"/>
        <v>1</v>
      </c>
    </row>
    <row r="1135" spans="1:34" ht="12.75" customHeight="1">
      <c r="A1135" s="2" t="s">
        <v>4925</v>
      </c>
      <c r="B1135" s="2" t="s">
        <v>4926</v>
      </c>
      <c r="C1135" s="2" t="s">
        <v>4927</v>
      </c>
      <c r="D1135" s="2" t="s">
        <v>75</v>
      </c>
      <c r="E1135" s="3">
        <v>46023</v>
      </c>
      <c r="F1135" s="3">
        <v>46023</v>
      </c>
      <c r="G1135" s="2" t="s">
        <v>438</v>
      </c>
      <c r="H1135" s="2" t="s">
        <v>349</v>
      </c>
      <c r="I1135" s="2" t="s">
        <v>261</v>
      </c>
      <c r="J1135" s="4">
        <v>400.86</v>
      </c>
      <c r="K1135" t="s">
        <v>74</v>
      </c>
      <c r="L1135" s="4">
        <v>48.1</v>
      </c>
      <c r="M1135" t="s">
        <v>74</v>
      </c>
      <c r="N1135" s="4">
        <v>48.1</v>
      </c>
      <c r="O1135" t="s">
        <v>74</v>
      </c>
      <c r="P1135" s="4">
        <v>0</v>
      </c>
      <c r="Q1135" t="s">
        <v>74</v>
      </c>
      <c r="R1135" s="2" t="s">
        <v>75</v>
      </c>
      <c r="S1135" s="4" t="s">
        <v>76</v>
      </c>
      <c r="T1135" t="s">
        <v>74</v>
      </c>
      <c r="U1135" s="2" t="s">
        <v>77</v>
      </c>
      <c r="V1135" s="2" t="s">
        <v>1447</v>
      </c>
      <c r="W1135" s="2" t="s">
        <v>79</v>
      </c>
      <c r="X1135" s="2" t="s">
        <v>300</v>
      </c>
      <c r="Y1135" s="2" t="s">
        <v>119</v>
      </c>
      <c r="Z1135" s="2" t="s">
        <v>81</v>
      </c>
      <c r="AA1135" s="2" t="s">
        <v>120</v>
      </c>
      <c r="AB1135" s="2" t="s">
        <v>121</v>
      </c>
      <c r="AC1135" s="2" t="s">
        <v>59</v>
      </c>
      <c r="AD1135" s="2" t="s">
        <v>439</v>
      </c>
      <c r="AE1135" s="2" t="str">
        <f>+VLOOKUP(H1135,'Mapeo Ramos'!A:C,3,0)</f>
        <v>Autos Flotas</v>
      </c>
      <c r="AF1135" t="str">
        <f>+VLOOKUP(AE1135,'Mapeo Ramos'!C:D,2,0)</f>
        <v>Flotas</v>
      </c>
      <c r="AG1135" t="str">
        <f>+VLOOKUP(X1135,'Mapeo Ramos'!I:J,2,0)</f>
        <v>ALLIANZ</v>
      </c>
      <c r="AH1135">
        <f t="shared" si="17"/>
        <v>1</v>
      </c>
    </row>
    <row r="1136" spans="1:34" ht="12.75" customHeight="1">
      <c r="A1136" s="2" t="s">
        <v>4928</v>
      </c>
      <c r="B1136" s="2" t="s">
        <v>4929</v>
      </c>
      <c r="C1136" s="2" t="s">
        <v>4930</v>
      </c>
      <c r="D1136" s="2" t="s">
        <v>75</v>
      </c>
      <c r="E1136" s="3">
        <v>46023</v>
      </c>
      <c r="F1136" s="3">
        <v>46023</v>
      </c>
      <c r="G1136" s="2" t="s">
        <v>4409</v>
      </c>
      <c r="H1136" s="2" t="s">
        <v>349</v>
      </c>
      <c r="I1136" s="2" t="s">
        <v>261</v>
      </c>
      <c r="J1136" s="4">
        <v>1679.43</v>
      </c>
      <c r="K1136" t="s">
        <v>74</v>
      </c>
      <c r="L1136" s="4">
        <v>201.53</v>
      </c>
      <c r="M1136" t="s">
        <v>74</v>
      </c>
      <c r="N1136" s="4">
        <v>201.53</v>
      </c>
      <c r="O1136" t="s">
        <v>74</v>
      </c>
      <c r="P1136" s="4">
        <v>0</v>
      </c>
      <c r="Q1136" t="s">
        <v>74</v>
      </c>
      <c r="R1136" s="2" t="s">
        <v>75</v>
      </c>
      <c r="S1136" s="4" t="s">
        <v>76</v>
      </c>
      <c r="T1136" t="s">
        <v>74</v>
      </c>
      <c r="U1136" s="2" t="s">
        <v>77</v>
      </c>
      <c r="V1136" s="2" t="s">
        <v>1447</v>
      </c>
      <c r="W1136" s="2" t="s">
        <v>79</v>
      </c>
      <c r="X1136" s="2" t="s">
        <v>300</v>
      </c>
      <c r="Y1136" s="2" t="s">
        <v>119</v>
      </c>
      <c r="Z1136" s="2" t="s">
        <v>81</v>
      </c>
      <c r="AA1136" s="2" t="s">
        <v>82</v>
      </c>
      <c r="AB1136" s="2" t="s">
        <v>101</v>
      </c>
      <c r="AC1136" s="2" t="s">
        <v>59</v>
      </c>
      <c r="AD1136" s="2" t="s">
        <v>4410</v>
      </c>
      <c r="AE1136" s="2" t="str">
        <f>+VLOOKUP(H1136,'Mapeo Ramos'!A:C,3,0)</f>
        <v>Autos Flotas</v>
      </c>
      <c r="AF1136" t="str">
        <f>+VLOOKUP(AE1136,'Mapeo Ramos'!C:D,2,0)</f>
        <v>Flotas</v>
      </c>
      <c r="AG1136" t="str">
        <f>+VLOOKUP(X1136,'Mapeo Ramos'!I:J,2,0)</f>
        <v>ALLIANZ</v>
      </c>
      <c r="AH1136">
        <f t="shared" si="17"/>
        <v>1</v>
      </c>
    </row>
    <row r="1137" spans="1:34" ht="12.75" customHeight="1">
      <c r="A1137" s="2" t="s">
        <v>4931</v>
      </c>
      <c r="B1137" s="2" t="s">
        <v>4932</v>
      </c>
      <c r="C1137" s="2" t="s">
        <v>4933</v>
      </c>
      <c r="D1137" s="2" t="s">
        <v>75</v>
      </c>
      <c r="E1137" s="3">
        <v>46023</v>
      </c>
      <c r="F1137" s="3">
        <v>46023</v>
      </c>
      <c r="G1137" s="2" t="s">
        <v>2098</v>
      </c>
      <c r="H1137" s="2" t="s">
        <v>349</v>
      </c>
      <c r="I1137" s="2" t="s">
        <v>261</v>
      </c>
      <c r="J1137" s="4">
        <v>400.86</v>
      </c>
      <c r="K1137" t="s">
        <v>74</v>
      </c>
      <c r="L1137" s="4">
        <v>48.1</v>
      </c>
      <c r="M1137" t="s">
        <v>74</v>
      </c>
      <c r="N1137" s="4">
        <v>48.1</v>
      </c>
      <c r="O1137" t="s">
        <v>74</v>
      </c>
      <c r="P1137" s="4">
        <v>0</v>
      </c>
      <c r="Q1137" t="s">
        <v>74</v>
      </c>
      <c r="R1137" s="2" t="s">
        <v>75</v>
      </c>
      <c r="S1137" s="4" t="s">
        <v>76</v>
      </c>
      <c r="T1137" t="s">
        <v>74</v>
      </c>
      <c r="U1137" s="2" t="s">
        <v>77</v>
      </c>
      <c r="V1137" s="2" t="s">
        <v>1447</v>
      </c>
      <c r="W1137" s="2" t="s">
        <v>79</v>
      </c>
      <c r="X1137" s="2" t="s">
        <v>300</v>
      </c>
      <c r="Y1137" s="2" t="s">
        <v>119</v>
      </c>
      <c r="Z1137" s="2" t="s">
        <v>81</v>
      </c>
      <c r="AA1137" s="2" t="s">
        <v>1595</v>
      </c>
      <c r="AB1137" s="2" t="s">
        <v>1596</v>
      </c>
      <c r="AC1137" s="2" t="s">
        <v>59</v>
      </c>
      <c r="AD1137" s="2" t="s">
        <v>2099</v>
      </c>
      <c r="AE1137" s="2" t="str">
        <f>+VLOOKUP(H1137,'Mapeo Ramos'!A:C,3,0)</f>
        <v>Autos Flotas</v>
      </c>
      <c r="AF1137" t="str">
        <f>+VLOOKUP(AE1137,'Mapeo Ramos'!C:D,2,0)</f>
        <v>Flotas</v>
      </c>
      <c r="AG1137" t="str">
        <f>+VLOOKUP(X1137,'Mapeo Ramos'!I:J,2,0)</f>
        <v>ALLIANZ</v>
      </c>
      <c r="AH1137">
        <f t="shared" si="17"/>
        <v>1</v>
      </c>
    </row>
    <row r="1138" spans="1:34" ht="12.75" customHeight="1">
      <c r="A1138" s="2" t="s">
        <v>4934</v>
      </c>
      <c r="B1138" s="2" t="s">
        <v>4935</v>
      </c>
      <c r="C1138" s="2" t="s">
        <v>4936</v>
      </c>
      <c r="D1138" s="2" t="s">
        <v>75</v>
      </c>
      <c r="E1138" s="3">
        <v>46023</v>
      </c>
      <c r="F1138" s="3">
        <v>46023</v>
      </c>
      <c r="G1138" s="2" t="s">
        <v>2418</v>
      </c>
      <c r="H1138" s="2" t="s">
        <v>349</v>
      </c>
      <c r="I1138" s="2" t="s">
        <v>261</v>
      </c>
      <c r="J1138" s="4">
        <v>1352.21</v>
      </c>
      <c r="K1138" t="s">
        <v>74</v>
      </c>
      <c r="L1138" s="4">
        <v>162.27000000000001</v>
      </c>
      <c r="M1138" t="s">
        <v>74</v>
      </c>
      <c r="N1138" s="4">
        <v>162.27000000000001</v>
      </c>
      <c r="O1138" t="s">
        <v>74</v>
      </c>
      <c r="P1138" s="4">
        <v>0</v>
      </c>
      <c r="Q1138" t="s">
        <v>74</v>
      </c>
      <c r="R1138" s="2" t="s">
        <v>75</v>
      </c>
      <c r="S1138" s="4" t="s">
        <v>76</v>
      </c>
      <c r="T1138" t="s">
        <v>74</v>
      </c>
      <c r="U1138" s="2" t="s">
        <v>77</v>
      </c>
      <c r="V1138" s="2" t="s">
        <v>1447</v>
      </c>
      <c r="W1138" s="2" t="s">
        <v>79</v>
      </c>
      <c r="X1138" s="2" t="s">
        <v>300</v>
      </c>
      <c r="Y1138" s="2" t="s">
        <v>119</v>
      </c>
      <c r="Z1138" s="2" t="s">
        <v>81</v>
      </c>
      <c r="AA1138" s="2" t="s">
        <v>1502</v>
      </c>
      <c r="AB1138" s="2" t="s">
        <v>309</v>
      </c>
      <c r="AC1138" s="2" t="s">
        <v>168</v>
      </c>
      <c r="AD1138" s="2" t="s">
        <v>2419</v>
      </c>
      <c r="AE1138" s="2" t="str">
        <f>+VLOOKUP(H1138,'Mapeo Ramos'!A:C,3,0)</f>
        <v>Autos Flotas</v>
      </c>
      <c r="AF1138" t="str">
        <f>+VLOOKUP(AE1138,'Mapeo Ramos'!C:D,2,0)</f>
        <v>Flotas</v>
      </c>
      <c r="AG1138" t="str">
        <f>+VLOOKUP(X1138,'Mapeo Ramos'!I:J,2,0)</f>
        <v>ALLIANZ</v>
      </c>
      <c r="AH1138">
        <f t="shared" si="17"/>
        <v>1</v>
      </c>
    </row>
    <row r="1139" spans="1:34" ht="12.75" customHeight="1">
      <c r="A1139" s="2" t="s">
        <v>4937</v>
      </c>
      <c r="B1139" s="2" t="s">
        <v>4938</v>
      </c>
      <c r="C1139" s="2" t="s">
        <v>4939</v>
      </c>
      <c r="D1139" s="2" t="s">
        <v>75</v>
      </c>
      <c r="E1139" s="3">
        <v>46023</v>
      </c>
      <c r="F1139" s="3">
        <v>46023</v>
      </c>
      <c r="G1139" s="2" t="s">
        <v>381</v>
      </c>
      <c r="H1139" s="2" t="s">
        <v>349</v>
      </c>
      <c r="I1139" s="2" t="s">
        <v>261</v>
      </c>
      <c r="J1139" s="4">
        <v>907.02</v>
      </c>
      <c r="K1139" t="s">
        <v>74</v>
      </c>
      <c r="L1139" s="4">
        <v>108.84</v>
      </c>
      <c r="M1139" t="s">
        <v>74</v>
      </c>
      <c r="N1139" s="4">
        <v>108.84</v>
      </c>
      <c r="O1139" t="s">
        <v>74</v>
      </c>
      <c r="P1139" s="4">
        <v>0</v>
      </c>
      <c r="Q1139" t="s">
        <v>74</v>
      </c>
      <c r="R1139" s="2" t="s">
        <v>75</v>
      </c>
      <c r="S1139" s="4" t="s">
        <v>76</v>
      </c>
      <c r="T1139" t="s">
        <v>74</v>
      </c>
      <c r="U1139" s="2" t="s">
        <v>77</v>
      </c>
      <c r="V1139" s="2" t="s">
        <v>1447</v>
      </c>
      <c r="W1139" s="2" t="s">
        <v>79</v>
      </c>
      <c r="X1139" s="2" t="s">
        <v>300</v>
      </c>
      <c r="Y1139" s="2" t="s">
        <v>119</v>
      </c>
      <c r="Z1139" s="2" t="s">
        <v>81</v>
      </c>
      <c r="AA1139" s="2" t="s">
        <v>350</v>
      </c>
      <c r="AB1139" s="2" t="s">
        <v>351</v>
      </c>
      <c r="AC1139" s="2" t="s">
        <v>59</v>
      </c>
      <c r="AD1139" s="2" t="s">
        <v>382</v>
      </c>
      <c r="AE1139" s="2" t="str">
        <f>+VLOOKUP(H1139,'Mapeo Ramos'!A:C,3,0)</f>
        <v>Autos Flotas</v>
      </c>
      <c r="AF1139" t="str">
        <f>+VLOOKUP(AE1139,'Mapeo Ramos'!C:D,2,0)</f>
        <v>Flotas</v>
      </c>
      <c r="AG1139" t="str">
        <f>+VLOOKUP(X1139,'Mapeo Ramos'!I:J,2,0)</f>
        <v>ALLIANZ</v>
      </c>
      <c r="AH1139">
        <f t="shared" si="17"/>
        <v>1</v>
      </c>
    </row>
    <row r="1140" spans="1:34" ht="12.75" customHeight="1">
      <c r="A1140" s="2" t="s">
        <v>4940</v>
      </c>
      <c r="B1140" s="2" t="s">
        <v>4941</v>
      </c>
      <c r="C1140" s="2" t="s">
        <v>4942</v>
      </c>
      <c r="D1140" s="2" t="s">
        <v>75</v>
      </c>
      <c r="E1140" s="3">
        <v>46023</v>
      </c>
      <c r="F1140" s="3">
        <v>46023</v>
      </c>
      <c r="G1140" s="2" t="s">
        <v>2418</v>
      </c>
      <c r="H1140" s="2" t="s">
        <v>349</v>
      </c>
      <c r="I1140" s="2" t="s">
        <v>261</v>
      </c>
      <c r="J1140" s="4">
        <v>1590.82</v>
      </c>
      <c r="K1140" t="s">
        <v>74</v>
      </c>
      <c r="L1140" s="4">
        <v>190.9</v>
      </c>
      <c r="M1140" t="s">
        <v>74</v>
      </c>
      <c r="N1140" s="4">
        <v>190.9</v>
      </c>
      <c r="O1140" t="s">
        <v>74</v>
      </c>
      <c r="P1140" s="4">
        <v>0</v>
      </c>
      <c r="Q1140" t="s">
        <v>74</v>
      </c>
      <c r="R1140" s="2" t="s">
        <v>75</v>
      </c>
      <c r="S1140" s="4" t="s">
        <v>76</v>
      </c>
      <c r="T1140" t="s">
        <v>74</v>
      </c>
      <c r="U1140" s="2" t="s">
        <v>77</v>
      </c>
      <c r="V1140" s="2" t="s">
        <v>1447</v>
      </c>
      <c r="W1140" s="2" t="s">
        <v>79</v>
      </c>
      <c r="X1140" s="2" t="s">
        <v>300</v>
      </c>
      <c r="Y1140" s="2" t="s">
        <v>119</v>
      </c>
      <c r="Z1140" s="2" t="s">
        <v>81</v>
      </c>
      <c r="AA1140" s="2" t="s">
        <v>1502</v>
      </c>
      <c r="AB1140" s="2" t="s">
        <v>309</v>
      </c>
      <c r="AC1140" s="2" t="s">
        <v>168</v>
      </c>
      <c r="AD1140" s="2" t="s">
        <v>2419</v>
      </c>
      <c r="AE1140" s="2" t="str">
        <f>+VLOOKUP(H1140,'Mapeo Ramos'!A:C,3,0)</f>
        <v>Autos Flotas</v>
      </c>
      <c r="AF1140" t="str">
        <f>+VLOOKUP(AE1140,'Mapeo Ramos'!C:D,2,0)</f>
        <v>Flotas</v>
      </c>
      <c r="AG1140" t="str">
        <f>+VLOOKUP(X1140,'Mapeo Ramos'!I:J,2,0)</f>
        <v>ALLIANZ</v>
      </c>
      <c r="AH1140">
        <f t="shared" si="17"/>
        <v>1</v>
      </c>
    </row>
    <row r="1141" spans="1:34" ht="12.75" customHeight="1">
      <c r="A1141" s="2" t="s">
        <v>4943</v>
      </c>
      <c r="B1141" s="2" t="s">
        <v>4944</v>
      </c>
      <c r="C1141" s="2" t="s">
        <v>4945</v>
      </c>
      <c r="D1141" s="2" t="s">
        <v>75</v>
      </c>
      <c r="E1141" s="3">
        <v>46023</v>
      </c>
      <c r="F1141" s="3">
        <v>46023</v>
      </c>
      <c r="G1141" s="2" t="s">
        <v>381</v>
      </c>
      <c r="H1141" s="2" t="s">
        <v>349</v>
      </c>
      <c r="I1141" s="2" t="s">
        <v>261</v>
      </c>
      <c r="J1141" s="4">
        <v>907.02</v>
      </c>
      <c r="K1141" t="s">
        <v>74</v>
      </c>
      <c r="L1141" s="4">
        <v>108.84</v>
      </c>
      <c r="M1141" t="s">
        <v>74</v>
      </c>
      <c r="N1141" s="4">
        <v>108.84</v>
      </c>
      <c r="O1141" t="s">
        <v>74</v>
      </c>
      <c r="P1141" s="4">
        <v>0</v>
      </c>
      <c r="Q1141" t="s">
        <v>74</v>
      </c>
      <c r="R1141" s="2" t="s">
        <v>75</v>
      </c>
      <c r="S1141" s="4" t="s">
        <v>76</v>
      </c>
      <c r="T1141" t="s">
        <v>74</v>
      </c>
      <c r="U1141" s="2" t="s">
        <v>77</v>
      </c>
      <c r="V1141" s="2" t="s">
        <v>1447</v>
      </c>
      <c r="W1141" s="2" t="s">
        <v>79</v>
      </c>
      <c r="X1141" s="2" t="s">
        <v>300</v>
      </c>
      <c r="Y1141" s="2" t="s">
        <v>119</v>
      </c>
      <c r="Z1141" s="2" t="s">
        <v>81</v>
      </c>
      <c r="AA1141" s="2" t="s">
        <v>350</v>
      </c>
      <c r="AB1141" s="2" t="s">
        <v>351</v>
      </c>
      <c r="AC1141" s="2" t="s">
        <v>59</v>
      </c>
      <c r="AD1141" s="2" t="s">
        <v>382</v>
      </c>
      <c r="AE1141" s="2" t="str">
        <f>+VLOOKUP(H1141,'Mapeo Ramos'!A:C,3,0)</f>
        <v>Autos Flotas</v>
      </c>
      <c r="AF1141" t="str">
        <f>+VLOOKUP(AE1141,'Mapeo Ramos'!C:D,2,0)</f>
        <v>Flotas</v>
      </c>
      <c r="AG1141" t="str">
        <f>+VLOOKUP(X1141,'Mapeo Ramos'!I:J,2,0)</f>
        <v>ALLIANZ</v>
      </c>
      <c r="AH1141">
        <f t="shared" si="17"/>
        <v>1</v>
      </c>
    </row>
    <row r="1142" spans="1:34" ht="12.75" customHeight="1">
      <c r="A1142" s="2" t="s">
        <v>4946</v>
      </c>
      <c r="B1142" s="2" t="s">
        <v>4947</v>
      </c>
      <c r="C1142" s="2" t="s">
        <v>4948</v>
      </c>
      <c r="D1142" s="2" t="s">
        <v>75</v>
      </c>
      <c r="E1142" s="3">
        <v>46023</v>
      </c>
      <c r="F1142" s="3">
        <v>46023</v>
      </c>
      <c r="G1142" s="2" t="s">
        <v>4949</v>
      </c>
      <c r="H1142" s="2" t="s">
        <v>349</v>
      </c>
      <c r="I1142" s="2" t="s">
        <v>261</v>
      </c>
      <c r="J1142" s="4">
        <v>1259.0899999999999</v>
      </c>
      <c r="K1142" t="s">
        <v>74</v>
      </c>
      <c r="L1142" s="4">
        <v>151.09</v>
      </c>
      <c r="M1142" t="s">
        <v>74</v>
      </c>
      <c r="N1142" s="4">
        <v>151.09</v>
      </c>
      <c r="O1142" t="s">
        <v>74</v>
      </c>
      <c r="P1142" s="4">
        <v>0</v>
      </c>
      <c r="Q1142" t="s">
        <v>74</v>
      </c>
      <c r="R1142" s="2" t="s">
        <v>75</v>
      </c>
      <c r="S1142" s="4" t="s">
        <v>76</v>
      </c>
      <c r="T1142" t="s">
        <v>74</v>
      </c>
      <c r="U1142" s="2" t="s">
        <v>77</v>
      </c>
      <c r="V1142" s="2" t="s">
        <v>1766</v>
      </c>
      <c r="W1142" s="2" t="s">
        <v>79</v>
      </c>
      <c r="X1142" s="2" t="s">
        <v>300</v>
      </c>
      <c r="Y1142" s="2" t="s">
        <v>119</v>
      </c>
      <c r="Z1142" s="2" t="s">
        <v>81</v>
      </c>
      <c r="AA1142" s="2" t="s">
        <v>4950</v>
      </c>
      <c r="AB1142" s="2" t="s">
        <v>4951</v>
      </c>
      <c r="AC1142" s="2" t="s">
        <v>59</v>
      </c>
      <c r="AD1142" s="2" t="s">
        <v>4952</v>
      </c>
      <c r="AE1142" s="2" t="str">
        <f>+VLOOKUP(H1142,'Mapeo Ramos'!A:C,3,0)</f>
        <v>Autos Flotas</v>
      </c>
      <c r="AF1142" t="str">
        <f>+VLOOKUP(AE1142,'Mapeo Ramos'!C:D,2,0)</f>
        <v>Flotas</v>
      </c>
      <c r="AG1142" t="str">
        <f>+VLOOKUP(X1142,'Mapeo Ramos'!I:J,2,0)</f>
        <v>ALLIANZ</v>
      </c>
      <c r="AH1142">
        <f t="shared" si="17"/>
        <v>1</v>
      </c>
    </row>
    <row r="1143" spans="1:34" ht="12.75" customHeight="1">
      <c r="A1143" s="2" t="s">
        <v>4953</v>
      </c>
      <c r="B1143" s="2" t="s">
        <v>4954</v>
      </c>
      <c r="C1143" s="2" t="s">
        <v>4955</v>
      </c>
      <c r="D1143" s="2" t="s">
        <v>75</v>
      </c>
      <c r="E1143" s="3">
        <v>46023</v>
      </c>
      <c r="F1143" s="3">
        <v>46023</v>
      </c>
      <c r="G1143" s="2" t="s">
        <v>381</v>
      </c>
      <c r="H1143" s="2" t="s">
        <v>349</v>
      </c>
      <c r="I1143" s="2" t="s">
        <v>261</v>
      </c>
      <c r="J1143" s="4">
        <v>400.86</v>
      </c>
      <c r="K1143" t="s">
        <v>74</v>
      </c>
      <c r="L1143" s="4">
        <v>48.1</v>
      </c>
      <c r="M1143" t="s">
        <v>74</v>
      </c>
      <c r="N1143" s="4">
        <v>48.1</v>
      </c>
      <c r="O1143" t="s">
        <v>74</v>
      </c>
      <c r="P1143" s="4">
        <v>0</v>
      </c>
      <c r="Q1143" t="s">
        <v>74</v>
      </c>
      <c r="R1143" s="2" t="s">
        <v>75</v>
      </c>
      <c r="S1143" s="4" t="s">
        <v>76</v>
      </c>
      <c r="T1143" t="s">
        <v>74</v>
      </c>
      <c r="U1143" s="2" t="s">
        <v>77</v>
      </c>
      <c r="V1143" s="2" t="s">
        <v>1454</v>
      </c>
      <c r="W1143" s="2" t="s">
        <v>79</v>
      </c>
      <c r="X1143" s="2" t="s">
        <v>300</v>
      </c>
      <c r="Y1143" s="2" t="s">
        <v>119</v>
      </c>
      <c r="Z1143" s="2" t="s">
        <v>81</v>
      </c>
      <c r="AA1143" s="2" t="s">
        <v>350</v>
      </c>
      <c r="AB1143" s="2" t="s">
        <v>351</v>
      </c>
      <c r="AC1143" s="2" t="s">
        <v>59</v>
      </c>
      <c r="AD1143" s="2" t="s">
        <v>382</v>
      </c>
      <c r="AE1143" s="2" t="str">
        <f>+VLOOKUP(H1143,'Mapeo Ramos'!A:C,3,0)</f>
        <v>Autos Flotas</v>
      </c>
      <c r="AF1143" t="str">
        <f>+VLOOKUP(AE1143,'Mapeo Ramos'!C:D,2,0)</f>
        <v>Flotas</v>
      </c>
      <c r="AG1143" t="str">
        <f>+VLOOKUP(X1143,'Mapeo Ramos'!I:J,2,0)</f>
        <v>ALLIANZ</v>
      </c>
      <c r="AH1143">
        <f t="shared" si="17"/>
        <v>1</v>
      </c>
    </row>
    <row r="1144" spans="1:34" ht="12.75" customHeight="1">
      <c r="A1144" s="2" t="s">
        <v>4956</v>
      </c>
      <c r="B1144" s="2" t="s">
        <v>4957</v>
      </c>
      <c r="C1144" s="2" t="s">
        <v>4958</v>
      </c>
      <c r="D1144" s="2" t="s">
        <v>75</v>
      </c>
      <c r="E1144" s="3">
        <v>46023</v>
      </c>
      <c r="F1144" s="3">
        <v>46023</v>
      </c>
      <c r="G1144" s="2" t="s">
        <v>381</v>
      </c>
      <c r="H1144" s="2" t="s">
        <v>349</v>
      </c>
      <c r="I1144" s="2" t="s">
        <v>261</v>
      </c>
      <c r="J1144" s="4">
        <v>400.86</v>
      </c>
      <c r="K1144" t="s">
        <v>74</v>
      </c>
      <c r="L1144" s="4">
        <v>48.1</v>
      </c>
      <c r="M1144" t="s">
        <v>74</v>
      </c>
      <c r="N1144" s="4">
        <v>48.1</v>
      </c>
      <c r="O1144" t="s">
        <v>74</v>
      </c>
      <c r="P1144" s="4">
        <v>0</v>
      </c>
      <c r="Q1144" t="s">
        <v>74</v>
      </c>
      <c r="R1144" s="2" t="s">
        <v>75</v>
      </c>
      <c r="S1144" s="4" t="s">
        <v>76</v>
      </c>
      <c r="T1144" t="s">
        <v>74</v>
      </c>
      <c r="U1144" s="2" t="s">
        <v>77</v>
      </c>
      <c r="V1144" s="2" t="s">
        <v>1454</v>
      </c>
      <c r="W1144" s="2" t="s">
        <v>79</v>
      </c>
      <c r="X1144" s="2" t="s">
        <v>300</v>
      </c>
      <c r="Y1144" s="2" t="s">
        <v>119</v>
      </c>
      <c r="Z1144" s="2" t="s">
        <v>81</v>
      </c>
      <c r="AA1144" s="2" t="s">
        <v>350</v>
      </c>
      <c r="AB1144" s="2" t="s">
        <v>351</v>
      </c>
      <c r="AC1144" s="2" t="s">
        <v>59</v>
      </c>
      <c r="AD1144" s="2" t="s">
        <v>382</v>
      </c>
      <c r="AE1144" s="2" t="str">
        <f>+VLOOKUP(H1144,'Mapeo Ramos'!A:C,3,0)</f>
        <v>Autos Flotas</v>
      </c>
      <c r="AF1144" t="str">
        <f>+VLOOKUP(AE1144,'Mapeo Ramos'!C:D,2,0)</f>
        <v>Flotas</v>
      </c>
      <c r="AG1144" t="str">
        <f>+VLOOKUP(X1144,'Mapeo Ramos'!I:J,2,0)</f>
        <v>ALLIANZ</v>
      </c>
      <c r="AH1144">
        <f t="shared" si="17"/>
        <v>1</v>
      </c>
    </row>
    <row r="1145" spans="1:34" ht="12.75" customHeight="1">
      <c r="A1145" s="2" t="s">
        <v>4959</v>
      </c>
      <c r="B1145" s="2" t="s">
        <v>4960</v>
      </c>
      <c r="C1145" s="2" t="s">
        <v>4961</v>
      </c>
      <c r="D1145" s="2" t="s">
        <v>75</v>
      </c>
      <c r="E1145" s="3">
        <v>46023</v>
      </c>
      <c r="F1145" s="3">
        <v>46023</v>
      </c>
      <c r="G1145" s="2" t="s">
        <v>2901</v>
      </c>
      <c r="H1145" s="2" t="s">
        <v>349</v>
      </c>
      <c r="I1145" s="2" t="s">
        <v>261</v>
      </c>
      <c r="J1145" s="4">
        <v>3948.93</v>
      </c>
      <c r="K1145" t="s">
        <v>74</v>
      </c>
      <c r="L1145" s="4">
        <v>473.87</v>
      </c>
      <c r="M1145" t="s">
        <v>74</v>
      </c>
      <c r="N1145" s="4">
        <v>473.87</v>
      </c>
      <c r="O1145" t="s">
        <v>74</v>
      </c>
      <c r="P1145" s="4">
        <v>0</v>
      </c>
      <c r="Q1145" t="s">
        <v>74</v>
      </c>
      <c r="R1145" s="2" t="s">
        <v>287</v>
      </c>
      <c r="S1145" s="4">
        <v>0</v>
      </c>
      <c r="T1145" t="s">
        <v>74</v>
      </c>
      <c r="U1145" s="2" t="s">
        <v>77</v>
      </c>
      <c r="V1145" s="2" t="s">
        <v>1447</v>
      </c>
      <c r="W1145" s="2" t="s">
        <v>79</v>
      </c>
      <c r="X1145" s="2" t="s">
        <v>300</v>
      </c>
      <c r="Y1145" s="2" t="s">
        <v>119</v>
      </c>
      <c r="Z1145" s="2" t="s">
        <v>81</v>
      </c>
      <c r="AA1145" s="2" t="s">
        <v>507</v>
      </c>
      <c r="AB1145" s="2" t="s">
        <v>508</v>
      </c>
      <c r="AC1145" s="2" t="s">
        <v>59</v>
      </c>
      <c r="AD1145" s="2" t="s">
        <v>2902</v>
      </c>
      <c r="AE1145" s="2" t="str">
        <f>+VLOOKUP(H1145,'Mapeo Ramos'!A:C,3,0)</f>
        <v>Autos Flotas</v>
      </c>
      <c r="AF1145" t="str">
        <f>+VLOOKUP(AE1145,'Mapeo Ramos'!C:D,2,0)</f>
        <v>Flotas</v>
      </c>
      <c r="AG1145" t="str">
        <f>+VLOOKUP(X1145,'Mapeo Ramos'!I:J,2,0)</f>
        <v>ALLIANZ</v>
      </c>
      <c r="AH1145">
        <f t="shared" si="17"/>
        <v>1</v>
      </c>
    </row>
    <row r="1146" spans="1:34" ht="12.75" customHeight="1">
      <c r="A1146" s="2" t="s">
        <v>4962</v>
      </c>
      <c r="B1146" s="2" t="s">
        <v>4963</v>
      </c>
      <c r="C1146" s="2" t="s">
        <v>4964</v>
      </c>
      <c r="D1146" s="2" t="s">
        <v>75</v>
      </c>
      <c r="E1146" s="3">
        <v>46023</v>
      </c>
      <c r="F1146" s="3">
        <v>46023</v>
      </c>
      <c r="G1146" s="2" t="s">
        <v>371</v>
      </c>
      <c r="H1146" s="2" t="s">
        <v>349</v>
      </c>
      <c r="I1146" s="2" t="s">
        <v>261</v>
      </c>
      <c r="J1146" s="4">
        <v>1840.58</v>
      </c>
      <c r="K1146" t="s">
        <v>74</v>
      </c>
      <c r="L1146" s="4">
        <v>220.87</v>
      </c>
      <c r="M1146" t="s">
        <v>74</v>
      </c>
      <c r="N1146" s="4">
        <v>220.87</v>
      </c>
      <c r="O1146" t="s">
        <v>74</v>
      </c>
      <c r="P1146" s="4">
        <v>0</v>
      </c>
      <c r="Q1146" t="s">
        <v>74</v>
      </c>
      <c r="R1146" s="2" t="s">
        <v>287</v>
      </c>
      <c r="S1146" s="4">
        <v>0</v>
      </c>
      <c r="T1146" t="s">
        <v>74</v>
      </c>
      <c r="U1146" s="2" t="s">
        <v>77</v>
      </c>
      <c r="V1146" s="2" t="s">
        <v>1447</v>
      </c>
      <c r="W1146" s="2" t="s">
        <v>79</v>
      </c>
      <c r="X1146" s="2" t="s">
        <v>300</v>
      </c>
      <c r="Y1146" s="2" t="s">
        <v>119</v>
      </c>
      <c r="Z1146" s="2" t="s">
        <v>81</v>
      </c>
      <c r="AA1146" s="2" t="s">
        <v>372</v>
      </c>
      <c r="AB1146" s="2" t="s">
        <v>373</v>
      </c>
      <c r="AC1146" s="2" t="s">
        <v>59</v>
      </c>
      <c r="AD1146" s="2" t="s">
        <v>374</v>
      </c>
      <c r="AE1146" s="2" t="str">
        <f>+VLOOKUP(H1146,'Mapeo Ramos'!A:C,3,0)</f>
        <v>Autos Flotas</v>
      </c>
      <c r="AF1146" t="str">
        <f>+VLOOKUP(AE1146,'Mapeo Ramos'!C:D,2,0)</f>
        <v>Flotas</v>
      </c>
      <c r="AG1146" t="str">
        <f>+VLOOKUP(X1146,'Mapeo Ramos'!I:J,2,0)</f>
        <v>ALLIANZ</v>
      </c>
      <c r="AH1146">
        <f t="shared" si="17"/>
        <v>1</v>
      </c>
    </row>
    <row r="1147" spans="1:34" ht="12.75" customHeight="1">
      <c r="A1147" s="2" t="s">
        <v>4965</v>
      </c>
      <c r="B1147" s="2" t="s">
        <v>4966</v>
      </c>
      <c r="C1147" s="2" t="s">
        <v>4967</v>
      </c>
      <c r="D1147" s="2" t="s">
        <v>75</v>
      </c>
      <c r="E1147" s="3">
        <v>46023</v>
      </c>
      <c r="F1147" s="3">
        <v>46023</v>
      </c>
      <c r="G1147" s="2" t="s">
        <v>4589</v>
      </c>
      <c r="H1147" s="2" t="s">
        <v>349</v>
      </c>
      <c r="I1147" s="2" t="s">
        <v>261</v>
      </c>
      <c r="J1147" s="4">
        <v>320.52</v>
      </c>
      <c r="K1147" t="s">
        <v>74</v>
      </c>
      <c r="L1147" s="4">
        <v>38.46</v>
      </c>
      <c r="M1147" t="s">
        <v>74</v>
      </c>
      <c r="N1147" s="4">
        <v>38.46</v>
      </c>
      <c r="O1147" t="s">
        <v>74</v>
      </c>
      <c r="P1147" s="4">
        <v>0</v>
      </c>
      <c r="Q1147" t="s">
        <v>74</v>
      </c>
      <c r="R1147" s="2" t="s">
        <v>75</v>
      </c>
      <c r="S1147" s="4" t="s">
        <v>76</v>
      </c>
      <c r="T1147" t="s">
        <v>74</v>
      </c>
      <c r="U1147" s="2" t="s">
        <v>77</v>
      </c>
      <c r="V1147" s="2" t="s">
        <v>1575</v>
      </c>
      <c r="W1147" s="2" t="s">
        <v>79</v>
      </c>
      <c r="X1147" s="2" t="s">
        <v>300</v>
      </c>
      <c r="Y1147" s="2" t="s">
        <v>119</v>
      </c>
      <c r="Z1147" s="2" t="s">
        <v>81</v>
      </c>
      <c r="AA1147" s="2" t="s">
        <v>801</v>
      </c>
      <c r="AB1147" s="2" t="s">
        <v>802</v>
      </c>
      <c r="AC1147" s="2" t="s">
        <v>168</v>
      </c>
      <c r="AD1147" s="2" t="s">
        <v>4590</v>
      </c>
      <c r="AE1147" s="2" t="str">
        <f>+VLOOKUP(H1147,'Mapeo Ramos'!A:C,3,0)</f>
        <v>Autos Flotas</v>
      </c>
      <c r="AF1147" t="str">
        <f>+VLOOKUP(AE1147,'Mapeo Ramos'!C:D,2,0)</f>
        <v>Flotas</v>
      </c>
      <c r="AG1147" t="str">
        <f>+VLOOKUP(X1147,'Mapeo Ramos'!I:J,2,0)</f>
        <v>ALLIANZ</v>
      </c>
      <c r="AH1147">
        <f t="shared" si="17"/>
        <v>1</v>
      </c>
    </row>
    <row r="1148" spans="1:34" ht="12.75" customHeight="1">
      <c r="A1148" s="2" t="s">
        <v>4968</v>
      </c>
      <c r="B1148" s="2" t="s">
        <v>4969</v>
      </c>
      <c r="C1148" s="2" t="s">
        <v>4970</v>
      </c>
      <c r="D1148" s="2" t="s">
        <v>75</v>
      </c>
      <c r="E1148" s="3">
        <v>46023</v>
      </c>
      <c r="F1148" s="3">
        <v>46023</v>
      </c>
      <c r="G1148" s="2" t="s">
        <v>4459</v>
      </c>
      <c r="H1148" s="2" t="s">
        <v>349</v>
      </c>
      <c r="I1148" s="2" t="s">
        <v>261</v>
      </c>
      <c r="J1148" s="4">
        <v>400.86</v>
      </c>
      <c r="K1148" t="s">
        <v>74</v>
      </c>
      <c r="L1148" s="4">
        <v>48.1</v>
      </c>
      <c r="M1148" t="s">
        <v>74</v>
      </c>
      <c r="N1148" s="4">
        <v>48.1</v>
      </c>
      <c r="O1148" t="s">
        <v>74</v>
      </c>
      <c r="P1148" s="4">
        <v>0</v>
      </c>
      <c r="Q1148" t="s">
        <v>74</v>
      </c>
      <c r="R1148" s="2" t="s">
        <v>75</v>
      </c>
      <c r="S1148" s="4" t="s">
        <v>76</v>
      </c>
      <c r="T1148" t="s">
        <v>74</v>
      </c>
      <c r="U1148" s="2" t="s">
        <v>77</v>
      </c>
      <c r="V1148" s="2" t="s">
        <v>1766</v>
      </c>
      <c r="W1148" s="2" t="s">
        <v>79</v>
      </c>
      <c r="X1148" s="2" t="s">
        <v>300</v>
      </c>
      <c r="Y1148" s="2" t="s">
        <v>119</v>
      </c>
      <c r="Z1148" s="2" t="s">
        <v>81</v>
      </c>
      <c r="AA1148" s="2" t="s">
        <v>561</v>
      </c>
      <c r="AB1148" s="2" t="s">
        <v>4039</v>
      </c>
      <c r="AC1148" s="2" t="s">
        <v>59</v>
      </c>
      <c r="AD1148" s="2" t="s">
        <v>4460</v>
      </c>
      <c r="AE1148" s="2" t="str">
        <f>+VLOOKUP(H1148,'Mapeo Ramos'!A:C,3,0)</f>
        <v>Autos Flotas</v>
      </c>
      <c r="AF1148" t="str">
        <f>+VLOOKUP(AE1148,'Mapeo Ramos'!C:D,2,0)</f>
        <v>Flotas</v>
      </c>
      <c r="AG1148" t="str">
        <f>+VLOOKUP(X1148,'Mapeo Ramos'!I:J,2,0)</f>
        <v>ALLIANZ</v>
      </c>
      <c r="AH1148">
        <f t="shared" si="17"/>
        <v>1</v>
      </c>
    </row>
    <row r="1149" spans="1:34" ht="12.75" customHeight="1">
      <c r="A1149" s="2" t="s">
        <v>4971</v>
      </c>
      <c r="B1149" s="2" t="s">
        <v>4972</v>
      </c>
      <c r="C1149" s="2" t="s">
        <v>4973</v>
      </c>
      <c r="D1149" s="2" t="s">
        <v>75</v>
      </c>
      <c r="E1149" s="3">
        <v>46023</v>
      </c>
      <c r="F1149" s="3">
        <v>46023</v>
      </c>
      <c r="G1149" s="2" t="s">
        <v>4459</v>
      </c>
      <c r="H1149" s="2" t="s">
        <v>349</v>
      </c>
      <c r="I1149" s="2" t="s">
        <v>261</v>
      </c>
      <c r="J1149" s="4">
        <v>1259.0899999999999</v>
      </c>
      <c r="K1149" t="s">
        <v>74</v>
      </c>
      <c r="L1149" s="4">
        <v>151.09</v>
      </c>
      <c r="M1149" t="s">
        <v>74</v>
      </c>
      <c r="N1149" s="4">
        <v>151.09</v>
      </c>
      <c r="O1149" t="s">
        <v>74</v>
      </c>
      <c r="P1149" s="4">
        <v>0</v>
      </c>
      <c r="Q1149" t="s">
        <v>74</v>
      </c>
      <c r="R1149" s="2" t="s">
        <v>75</v>
      </c>
      <c r="S1149" s="4" t="s">
        <v>76</v>
      </c>
      <c r="T1149" t="s">
        <v>74</v>
      </c>
      <c r="U1149" s="2" t="s">
        <v>77</v>
      </c>
      <c r="V1149" s="2" t="s">
        <v>1766</v>
      </c>
      <c r="W1149" s="2" t="s">
        <v>79</v>
      </c>
      <c r="X1149" s="2" t="s">
        <v>300</v>
      </c>
      <c r="Y1149" s="2" t="s">
        <v>119</v>
      </c>
      <c r="Z1149" s="2" t="s">
        <v>81</v>
      </c>
      <c r="AA1149" s="2" t="s">
        <v>561</v>
      </c>
      <c r="AB1149" s="2" t="s">
        <v>4039</v>
      </c>
      <c r="AC1149" s="2" t="s">
        <v>59</v>
      </c>
      <c r="AD1149" s="2" t="s">
        <v>4460</v>
      </c>
      <c r="AE1149" s="2" t="str">
        <f>+VLOOKUP(H1149,'Mapeo Ramos'!A:C,3,0)</f>
        <v>Autos Flotas</v>
      </c>
      <c r="AF1149" t="str">
        <f>+VLOOKUP(AE1149,'Mapeo Ramos'!C:D,2,0)</f>
        <v>Flotas</v>
      </c>
      <c r="AG1149" t="str">
        <f>+VLOOKUP(X1149,'Mapeo Ramos'!I:J,2,0)</f>
        <v>ALLIANZ</v>
      </c>
      <c r="AH1149">
        <f t="shared" si="17"/>
        <v>1</v>
      </c>
    </row>
    <row r="1150" spans="1:34" ht="12.75" customHeight="1">
      <c r="A1150" s="2" t="s">
        <v>4974</v>
      </c>
      <c r="B1150" s="2" t="s">
        <v>4975</v>
      </c>
      <c r="C1150" s="2" t="s">
        <v>4976</v>
      </c>
      <c r="D1150" s="2" t="s">
        <v>75</v>
      </c>
      <c r="E1150" s="3">
        <v>46023</v>
      </c>
      <c r="F1150" s="3">
        <v>46023</v>
      </c>
      <c r="G1150" s="2" t="s">
        <v>438</v>
      </c>
      <c r="H1150" s="2" t="s">
        <v>349</v>
      </c>
      <c r="I1150" s="2" t="s">
        <v>261</v>
      </c>
      <c r="J1150" s="4">
        <v>400.86</v>
      </c>
      <c r="K1150" t="s">
        <v>74</v>
      </c>
      <c r="L1150" s="4">
        <v>48.1</v>
      </c>
      <c r="M1150" t="s">
        <v>74</v>
      </c>
      <c r="N1150" s="4">
        <v>48.1</v>
      </c>
      <c r="O1150" t="s">
        <v>74</v>
      </c>
      <c r="P1150" s="4">
        <v>0</v>
      </c>
      <c r="Q1150" t="s">
        <v>74</v>
      </c>
      <c r="R1150" s="2" t="s">
        <v>75</v>
      </c>
      <c r="S1150" s="4" t="s">
        <v>76</v>
      </c>
      <c r="T1150" t="s">
        <v>74</v>
      </c>
      <c r="U1150" s="2" t="s">
        <v>77</v>
      </c>
      <c r="V1150" s="2" t="s">
        <v>1447</v>
      </c>
      <c r="W1150" s="2" t="s">
        <v>79</v>
      </c>
      <c r="X1150" s="2" t="s">
        <v>300</v>
      </c>
      <c r="Y1150" s="2" t="s">
        <v>119</v>
      </c>
      <c r="Z1150" s="2" t="s">
        <v>81</v>
      </c>
      <c r="AA1150" s="2" t="s">
        <v>120</v>
      </c>
      <c r="AB1150" s="2" t="s">
        <v>121</v>
      </c>
      <c r="AC1150" s="2" t="s">
        <v>59</v>
      </c>
      <c r="AD1150" s="2" t="s">
        <v>439</v>
      </c>
      <c r="AE1150" s="2" t="str">
        <f>+VLOOKUP(H1150,'Mapeo Ramos'!A:C,3,0)</f>
        <v>Autos Flotas</v>
      </c>
      <c r="AF1150" t="str">
        <f>+VLOOKUP(AE1150,'Mapeo Ramos'!C:D,2,0)</f>
        <v>Flotas</v>
      </c>
      <c r="AG1150" t="str">
        <f>+VLOOKUP(X1150,'Mapeo Ramos'!I:J,2,0)</f>
        <v>ALLIANZ</v>
      </c>
      <c r="AH1150">
        <f t="shared" si="17"/>
        <v>1</v>
      </c>
    </row>
    <row r="1151" spans="1:34" ht="12.75" customHeight="1">
      <c r="A1151" s="2" t="s">
        <v>4977</v>
      </c>
      <c r="B1151" s="2" t="s">
        <v>4978</v>
      </c>
      <c r="C1151" s="2" t="s">
        <v>4979</v>
      </c>
      <c r="D1151" s="2" t="s">
        <v>75</v>
      </c>
      <c r="E1151" s="3">
        <v>46023</v>
      </c>
      <c r="F1151" s="3">
        <v>46023</v>
      </c>
      <c r="G1151" s="2" t="s">
        <v>4459</v>
      </c>
      <c r="H1151" s="2" t="s">
        <v>349</v>
      </c>
      <c r="I1151" s="2" t="s">
        <v>261</v>
      </c>
      <c r="J1151" s="4">
        <v>400.86</v>
      </c>
      <c r="K1151" t="s">
        <v>74</v>
      </c>
      <c r="L1151" s="4">
        <v>48.1</v>
      </c>
      <c r="M1151" t="s">
        <v>74</v>
      </c>
      <c r="N1151" s="4">
        <v>48.1</v>
      </c>
      <c r="O1151" t="s">
        <v>74</v>
      </c>
      <c r="P1151" s="4">
        <v>0</v>
      </c>
      <c r="Q1151" t="s">
        <v>74</v>
      </c>
      <c r="R1151" s="2" t="s">
        <v>75</v>
      </c>
      <c r="S1151" s="4" t="s">
        <v>76</v>
      </c>
      <c r="T1151" t="s">
        <v>74</v>
      </c>
      <c r="U1151" s="2" t="s">
        <v>77</v>
      </c>
      <c r="V1151" s="2" t="s">
        <v>1766</v>
      </c>
      <c r="W1151" s="2" t="s">
        <v>79</v>
      </c>
      <c r="X1151" s="2" t="s">
        <v>300</v>
      </c>
      <c r="Y1151" s="2" t="s">
        <v>119</v>
      </c>
      <c r="Z1151" s="2" t="s">
        <v>81</v>
      </c>
      <c r="AA1151" s="2" t="s">
        <v>561</v>
      </c>
      <c r="AB1151" s="2" t="s">
        <v>4039</v>
      </c>
      <c r="AC1151" s="2" t="s">
        <v>59</v>
      </c>
      <c r="AD1151" s="2" t="s">
        <v>4460</v>
      </c>
      <c r="AE1151" s="2" t="str">
        <f>+VLOOKUP(H1151,'Mapeo Ramos'!A:C,3,0)</f>
        <v>Autos Flotas</v>
      </c>
      <c r="AF1151" t="str">
        <f>+VLOOKUP(AE1151,'Mapeo Ramos'!C:D,2,0)</f>
        <v>Flotas</v>
      </c>
      <c r="AG1151" t="str">
        <f>+VLOOKUP(X1151,'Mapeo Ramos'!I:J,2,0)</f>
        <v>ALLIANZ</v>
      </c>
      <c r="AH1151">
        <f t="shared" si="17"/>
        <v>1</v>
      </c>
    </row>
    <row r="1152" spans="1:34" ht="12.75" customHeight="1">
      <c r="A1152" s="2" t="s">
        <v>4980</v>
      </c>
      <c r="B1152" s="2" t="s">
        <v>4981</v>
      </c>
      <c r="C1152" s="2" t="s">
        <v>4982</v>
      </c>
      <c r="D1152" s="2" t="s">
        <v>75</v>
      </c>
      <c r="E1152" s="3">
        <v>46023</v>
      </c>
      <c r="F1152" s="3">
        <v>46023</v>
      </c>
      <c r="G1152" s="2" t="s">
        <v>381</v>
      </c>
      <c r="H1152" s="2" t="s">
        <v>349</v>
      </c>
      <c r="I1152" s="2" t="s">
        <v>261</v>
      </c>
      <c r="J1152" s="4">
        <v>3358.52</v>
      </c>
      <c r="K1152" t="s">
        <v>74</v>
      </c>
      <c r="L1152" s="4">
        <v>403.02</v>
      </c>
      <c r="M1152" t="s">
        <v>74</v>
      </c>
      <c r="N1152" s="4">
        <v>403.02</v>
      </c>
      <c r="O1152" t="s">
        <v>74</v>
      </c>
      <c r="P1152" s="4">
        <v>0</v>
      </c>
      <c r="Q1152" t="s">
        <v>74</v>
      </c>
      <c r="R1152" s="2" t="s">
        <v>75</v>
      </c>
      <c r="S1152" s="4" t="s">
        <v>76</v>
      </c>
      <c r="T1152" t="s">
        <v>74</v>
      </c>
      <c r="U1152" s="2" t="s">
        <v>77</v>
      </c>
      <c r="V1152" s="2" t="s">
        <v>1447</v>
      </c>
      <c r="W1152" s="2" t="s">
        <v>79</v>
      </c>
      <c r="X1152" s="2" t="s">
        <v>300</v>
      </c>
      <c r="Y1152" s="2" t="s">
        <v>119</v>
      </c>
      <c r="Z1152" s="2" t="s">
        <v>81</v>
      </c>
      <c r="AA1152" s="2" t="s">
        <v>350</v>
      </c>
      <c r="AB1152" s="2" t="s">
        <v>351</v>
      </c>
      <c r="AC1152" s="2" t="s">
        <v>59</v>
      </c>
      <c r="AD1152" s="2" t="s">
        <v>382</v>
      </c>
      <c r="AE1152" s="2" t="str">
        <f>+VLOOKUP(H1152,'Mapeo Ramos'!A:C,3,0)</f>
        <v>Autos Flotas</v>
      </c>
      <c r="AF1152" t="str">
        <f>+VLOOKUP(AE1152,'Mapeo Ramos'!C:D,2,0)</f>
        <v>Flotas</v>
      </c>
      <c r="AG1152" t="str">
        <f>+VLOOKUP(X1152,'Mapeo Ramos'!I:J,2,0)</f>
        <v>ALLIANZ</v>
      </c>
      <c r="AH1152">
        <f t="shared" si="17"/>
        <v>1</v>
      </c>
    </row>
    <row r="1153" spans="1:34" ht="12.75" customHeight="1">
      <c r="A1153" s="2" t="s">
        <v>4983</v>
      </c>
      <c r="B1153" s="2" t="s">
        <v>4984</v>
      </c>
      <c r="C1153" s="2" t="s">
        <v>4985</v>
      </c>
      <c r="D1153" s="2" t="s">
        <v>75</v>
      </c>
      <c r="E1153" s="3">
        <v>46023</v>
      </c>
      <c r="F1153" s="3">
        <v>46023</v>
      </c>
      <c r="G1153" s="2" t="s">
        <v>381</v>
      </c>
      <c r="H1153" s="2" t="s">
        <v>349</v>
      </c>
      <c r="I1153" s="2" t="s">
        <v>261</v>
      </c>
      <c r="J1153" s="4">
        <v>3358.52</v>
      </c>
      <c r="K1153" t="s">
        <v>74</v>
      </c>
      <c r="L1153" s="4">
        <v>403.02</v>
      </c>
      <c r="M1153" t="s">
        <v>74</v>
      </c>
      <c r="N1153" s="4">
        <v>403.02</v>
      </c>
      <c r="O1153" t="s">
        <v>74</v>
      </c>
      <c r="P1153" s="4">
        <v>0</v>
      </c>
      <c r="Q1153" t="s">
        <v>74</v>
      </c>
      <c r="R1153" s="2" t="s">
        <v>75</v>
      </c>
      <c r="S1153" s="4" t="s">
        <v>76</v>
      </c>
      <c r="T1153" t="s">
        <v>74</v>
      </c>
      <c r="U1153" s="2" t="s">
        <v>77</v>
      </c>
      <c r="V1153" s="2" t="s">
        <v>1447</v>
      </c>
      <c r="W1153" s="2" t="s">
        <v>79</v>
      </c>
      <c r="X1153" s="2" t="s">
        <v>300</v>
      </c>
      <c r="Y1153" s="2" t="s">
        <v>119</v>
      </c>
      <c r="Z1153" s="2" t="s">
        <v>81</v>
      </c>
      <c r="AA1153" s="2" t="s">
        <v>350</v>
      </c>
      <c r="AB1153" s="2" t="s">
        <v>351</v>
      </c>
      <c r="AC1153" s="2" t="s">
        <v>59</v>
      </c>
      <c r="AD1153" s="2" t="s">
        <v>382</v>
      </c>
      <c r="AE1153" s="2" t="str">
        <f>+VLOOKUP(H1153,'Mapeo Ramos'!A:C,3,0)</f>
        <v>Autos Flotas</v>
      </c>
      <c r="AF1153" t="str">
        <f>+VLOOKUP(AE1153,'Mapeo Ramos'!C:D,2,0)</f>
        <v>Flotas</v>
      </c>
      <c r="AG1153" t="str">
        <f>+VLOOKUP(X1153,'Mapeo Ramos'!I:J,2,0)</f>
        <v>ALLIANZ</v>
      </c>
      <c r="AH1153">
        <f t="shared" si="17"/>
        <v>1</v>
      </c>
    </row>
    <row r="1154" spans="1:34" ht="12.75" customHeight="1">
      <c r="A1154" s="2" t="s">
        <v>4986</v>
      </c>
      <c r="B1154" s="2" t="s">
        <v>4987</v>
      </c>
      <c r="C1154" s="2" t="s">
        <v>4988</v>
      </c>
      <c r="D1154" s="2" t="s">
        <v>75</v>
      </c>
      <c r="E1154" s="3">
        <v>46023</v>
      </c>
      <c r="F1154" s="3">
        <v>46023</v>
      </c>
      <c r="G1154" s="2" t="s">
        <v>381</v>
      </c>
      <c r="H1154" s="2" t="s">
        <v>349</v>
      </c>
      <c r="I1154" s="2" t="s">
        <v>261</v>
      </c>
      <c r="J1154" s="4">
        <v>3358.52</v>
      </c>
      <c r="K1154" t="s">
        <v>74</v>
      </c>
      <c r="L1154" s="4">
        <v>403.02</v>
      </c>
      <c r="M1154" t="s">
        <v>74</v>
      </c>
      <c r="N1154" s="4">
        <v>403.02</v>
      </c>
      <c r="O1154" t="s">
        <v>74</v>
      </c>
      <c r="P1154" s="4">
        <v>0</v>
      </c>
      <c r="Q1154" t="s">
        <v>74</v>
      </c>
      <c r="R1154" s="2" t="s">
        <v>75</v>
      </c>
      <c r="S1154" s="4" t="s">
        <v>76</v>
      </c>
      <c r="T1154" t="s">
        <v>74</v>
      </c>
      <c r="U1154" s="2" t="s">
        <v>77</v>
      </c>
      <c r="V1154" s="2" t="s">
        <v>1447</v>
      </c>
      <c r="W1154" s="2" t="s">
        <v>79</v>
      </c>
      <c r="X1154" s="2" t="s">
        <v>300</v>
      </c>
      <c r="Y1154" s="2" t="s">
        <v>119</v>
      </c>
      <c r="Z1154" s="2" t="s">
        <v>81</v>
      </c>
      <c r="AA1154" s="2" t="s">
        <v>350</v>
      </c>
      <c r="AB1154" s="2" t="s">
        <v>351</v>
      </c>
      <c r="AC1154" s="2" t="s">
        <v>59</v>
      </c>
      <c r="AD1154" s="2" t="s">
        <v>382</v>
      </c>
      <c r="AE1154" s="2" t="str">
        <f>+VLOOKUP(H1154,'Mapeo Ramos'!A:C,3,0)</f>
        <v>Autos Flotas</v>
      </c>
      <c r="AF1154" t="str">
        <f>+VLOOKUP(AE1154,'Mapeo Ramos'!C:D,2,0)</f>
        <v>Flotas</v>
      </c>
      <c r="AG1154" t="str">
        <f>+VLOOKUP(X1154,'Mapeo Ramos'!I:J,2,0)</f>
        <v>ALLIANZ</v>
      </c>
      <c r="AH1154">
        <f t="shared" ref="AH1154:AH1217" si="18">+MONTH(E1154)</f>
        <v>1</v>
      </c>
    </row>
    <row r="1155" spans="1:34" ht="12.75" customHeight="1">
      <c r="A1155" s="2" t="s">
        <v>4989</v>
      </c>
      <c r="B1155" s="2" t="s">
        <v>4990</v>
      </c>
      <c r="C1155" s="2" t="s">
        <v>4991</v>
      </c>
      <c r="D1155" s="2" t="s">
        <v>75</v>
      </c>
      <c r="E1155" s="3">
        <v>46023</v>
      </c>
      <c r="F1155" s="3">
        <v>46023</v>
      </c>
      <c r="G1155" s="2" t="s">
        <v>246</v>
      </c>
      <c r="H1155" s="2" t="s">
        <v>349</v>
      </c>
      <c r="I1155" s="2" t="s">
        <v>261</v>
      </c>
      <c r="J1155" s="4">
        <v>426.56</v>
      </c>
      <c r="K1155" t="s">
        <v>74</v>
      </c>
      <c r="L1155" s="4">
        <v>51.19</v>
      </c>
      <c r="M1155" t="s">
        <v>74</v>
      </c>
      <c r="N1155" s="4">
        <v>51.19</v>
      </c>
      <c r="O1155" t="s">
        <v>74</v>
      </c>
      <c r="P1155" s="4">
        <v>0</v>
      </c>
      <c r="Q1155" t="s">
        <v>74</v>
      </c>
      <c r="R1155" s="2" t="s">
        <v>75</v>
      </c>
      <c r="S1155" s="4" t="s">
        <v>76</v>
      </c>
      <c r="T1155" t="s">
        <v>74</v>
      </c>
      <c r="U1155" s="2" t="s">
        <v>77</v>
      </c>
      <c r="V1155" s="2" t="s">
        <v>1447</v>
      </c>
      <c r="W1155" s="2" t="s">
        <v>79</v>
      </c>
      <c r="X1155" s="2" t="s">
        <v>300</v>
      </c>
      <c r="Y1155" s="2" t="s">
        <v>119</v>
      </c>
      <c r="Z1155" s="2" t="s">
        <v>81</v>
      </c>
      <c r="AA1155" s="2" t="s">
        <v>249</v>
      </c>
      <c r="AB1155" s="2" t="s">
        <v>250</v>
      </c>
      <c r="AC1155" s="2" t="s">
        <v>59</v>
      </c>
      <c r="AD1155" s="2" t="s">
        <v>251</v>
      </c>
      <c r="AE1155" s="2" t="str">
        <f>+VLOOKUP(H1155,'Mapeo Ramos'!A:C,3,0)</f>
        <v>Autos Flotas</v>
      </c>
      <c r="AF1155" t="str">
        <f>+VLOOKUP(AE1155,'Mapeo Ramos'!C:D,2,0)</f>
        <v>Flotas</v>
      </c>
      <c r="AG1155" t="str">
        <f>+VLOOKUP(X1155,'Mapeo Ramos'!I:J,2,0)</f>
        <v>ALLIANZ</v>
      </c>
      <c r="AH1155">
        <f t="shared" si="18"/>
        <v>1</v>
      </c>
    </row>
    <row r="1156" spans="1:34" ht="12.75" customHeight="1">
      <c r="A1156" s="2" t="s">
        <v>4992</v>
      </c>
      <c r="B1156" s="2" t="s">
        <v>4993</v>
      </c>
      <c r="C1156" s="2" t="s">
        <v>4994</v>
      </c>
      <c r="D1156" s="2" t="s">
        <v>75</v>
      </c>
      <c r="E1156" s="3">
        <v>46023</v>
      </c>
      <c r="F1156" s="3">
        <v>46023</v>
      </c>
      <c r="G1156" s="2" t="s">
        <v>4995</v>
      </c>
      <c r="H1156" s="2" t="s">
        <v>349</v>
      </c>
      <c r="I1156" s="2" t="s">
        <v>261</v>
      </c>
      <c r="J1156" s="4">
        <v>3610.91</v>
      </c>
      <c r="K1156" t="s">
        <v>74</v>
      </c>
      <c r="L1156" s="4">
        <v>433.31</v>
      </c>
      <c r="M1156" t="s">
        <v>74</v>
      </c>
      <c r="N1156" s="4">
        <v>433.31</v>
      </c>
      <c r="O1156" t="s">
        <v>74</v>
      </c>
      <c r="P1156" s="4">
        <v>0</v>
      </c>
      <c r="Q1156" t="s">
        <v>74</v>
      </c>
      <c r="R1156" s="2" t="s">
        <v>75</v>
      </c>
      <c r="S1156" s="4" t="s">
        <v>76</v>
      </c>
      <c r="T1156" t="s">
        <v>74</v>
      </c>
      <c r="U1156" s="2" t="s">
        <v>77</v>
      </c>
      <c r="V1156" s="2" t="s">
        <v>1447</v>
      </c>
      <c r="W1156" s="2" t="s">
        <v>79</v>
      </c>
      <c r="X1156" s="2" t="s">
        <v>300</v>
      </c>
      <c r="Y1156" s="2" t="s">
        <v>119</v>
      </c>
      <c r="Z1156" s="2" t="s">
        <v>81</v>
      </c>
      <c r="AA1156" s="2" t="s">
        <v>568</v>
      </c>
      <c r="AB1156" s="2" t="s">
        <v>83</v>
      </c>
      <c r="AC1156" s="2" t="s">
        <v>168</v>
      </c>
      <c r="AD1156" s="2" t="s">
        <v>4996</v>
      </c>
      <c r="AE1156" s="2" t="str">
        <f>+VLOOKUP(H1156,'Mapeo Ramos'!A:C,3,0)</f>
        <v>Autos Flotas</v>
      </c>
      <c r="AF1156" t="str">
        <f>+VLOOKUP(AE1156,'Mapeo Ramos'!C:D,2,0)</f>
        <v>Flotas</v>
      </c>
      <c r="AG1156" t="str">
        <f>+VLOOKUP(X1156,'Mapeo Ramos'!I:J,2,0)</f>
        <v>ALLIANZ</v>
      </c>
      <c r="AH1156">
        <f t="shared" si="18"/>
        <v>1</v>
      </c>
    </row>
    <row r="1157" spans="1:34" ht="12.75" customHeight="1">
      <c r="A1157" s="2" t="s">
        <v>4997</v>
      </c>
      <c r="B1157" s="2" t="s">
        <v>4998</v>
      </c>
      <c r="C1157" s="2" t="s">
        <v>4999</v>
      </c>
      <c r="D1157" s="2" t="s">
        <v>75</v>
      </c>
      <c r="E1157" s="3">
        <v>46023</v>
      </c>
      <c r="F1157" s="3">
        <v>46023</v>
      </c>
      <c r="G1157" s="2" t="s">
        <v>2924</v>
      </c>
      <c r="H1157" s="2" t="s">
        <v>349</v>
      </c>
      <c r="I1157" s="2" t="s">
        <v>261</v>
      </c>
      <c r="J1157" s="4">
        <v>2310.6799999999998</v>
      </c>
      <c r="K1157" t="s">
        <v>74</v>
      </c>
      <c r="L1157" s="4">
        <v>277.27999999999997</v>
      </c>
      <c r="M1157" t="s">
        <v>74</v>
      </c>
      <c r="N1157" s="4">
        <v>277.27999999999997</v>
      </c>
      <c r="O1157" t="s">
        <v>74</v>
      </c>
      <c r="P1157" s="4">
        <v>0</v>
      </c>
      <c r="Q1157" t="s">
        <v>74</v>
      </c>
      <c r="R1157" s="2" t="s">
        <v>75</v>
      </c>
      <c r="S1157" s="4" t="s">
        <v>76</v>
      </c>
      <c r="T1157" t="s">
        <v>74</v>
      </c>
      <c r="U1157" s="2" t="s">
        <v>77</v>
      </c>
      <c r="V1157" s="2" t="s">
        <v>1447</v>
      </c>
      <c r="W1157" s="2" t="s">
        <v>79</v>
      </c>
      <c r="X1157" s="2" t="s">
        <v>300</v>
      </c>
      <c r="Y1157" s="2" t="s">
        <v>119</v>
      </c>
      <c r="Z1157" s="2" t="s">
        <v>81</v>
      </c>
      <c r="AA1157" s="2" t="s">
        <v>542</v>
      </c>
      <c r="AB1157" s="2" t="s">
        <v>101</v>
      </c>
      <c r="AC1157" s="2" t="s">
        <v>168</v>
      </c>
      <c r="AD1157" s="2" t="s">
        <v>2927</v>
      </c>
      <c r="AE1157" s="2" t="str">
        <f>+VLOOKUP(H1157,'Mapeo Ramos'!A:C,3,0)</f>
        <v>Autos Flotas</v>
      </c>
      <c r="AF1157" t="str">
        <f>+VLOOKUP(AE1157,'Mapeo Ramos'!C:D,2,0)</f>
        <v>Flotas</v>
      </c>
      <c r="AG1157" t="str">
        <f>+VLOOKUP(X1157,'Mapeo Ramos'!I:J,2,0)</f>
        <v>ALLIANZ</v>
      </c>
      <c r="AH1157">
        <f t="shared" si="18"/>
        <v>1</v>
      </c>
    </row>
    <row r="1158" spans="1:34" ht="12.75" customHeight="1">
      <c r="A1158" s="2" t="s">
        <v>5000</v>
      </c>
      <c r="B1158" s="2" t="s">
        <v>5001</v>
      </c>
      <c r="C1158" s="2" t="s">
        <v>5002</v>
      </c>
      <c r="D1158" s="2" t="s">
        <v>75</v>
      </c>
      <c r="E1158" s="3">
        <v>46023</v>
      </c>
      <c r="F1158" s="3">
        <v>46023</v>
      </c>
      <c r="G1158" s="2" t="s">
        <v>5003</v>
      </c>
      <c r="H1158" s="2" t="s">
        <v>349</v>
      </c>
      <c r="I1158" s="2" t="s">
        <v>261</v>
      </c>
      <c r="J1158" s="4">
        <v>400.86</v>
      </c>
      <c r="K1158" t="s">
        <v>74</v>
      </c>
      <c r="L1158" s="4">
        <v>48.1</v>
      </c>
      <c r="M1158" t="s">
        <v>74</v>
      </c>
      <c r="N1158" s="4">
        <v>48.1</v>
      </c>
      <c r="O1158" t="s">
        <v>74</v>
      </c>
      <c r="P1158" s="4">
        <v>0</v>
      </c>
      <c r="Q1158" t="s">
        <v>74</v>
      </c>
      <c r="R1158" s="2" t="s">
        <v>75</v>
      </c>
      <c r="S1158" s="4" t="s">
        <v>76</v>
      </c>
      <c r="T1158" t="s">
        <v>74</v>
      </c>
      <c r="U1158" s="2" t="s">
        <v>77</v>
      </c>
      <c r="V1158" s="2" t="s">
        <v>1447</v>
      </c>
      <c r="W1158" s="2" t="s">
        <v>79</v>
      </c>
      <c r="X1158" s="2" t="s">
        <v>300</v>
      </c>
      <c r="Y1158" s="2" t="s">
        <v>119</v>
      </c>
      <c r="Z1158" s="2" t="s">
        <v>81</v>
      </c>
      <c r="AA1158" s="2" t="s">
        <v>425</v>
      </c>
      <c r="AB1158" s="2" t="s">
        <v>1567</v>
      </c>
      <c r="AC1158" s="2" t="s">
        <v>59</v>
      </c>
      <c r="AD1158" s="2" t="s">
        <v>5004</v>
      </c>
      <c r="AE1158" s="2" t="str">
        <f>+VLOOKUP(H1158,'Mapeo Ramos'!A:C,3,0)</f>
        <v>Autos Flotas</v>
      </c>
      <c r="AF1158" t="str">
        <f>+VLOOKUP(AE1158,'Mapeo Ramos'!C:D,2,0)</f>
        <v>Flotas</v>
      </c>
      <c r="AG1158" t="str">
        <f>+VLOOKUP(X1158,'Mapeo Ramos'!I:J,2,0)</f>
        <v>ALLIANZ</v>
      </c>
      <c r="AH1158">
        <f t="shared" si="18"/>
        <v>1</v>
      </c>
    </row>
    <row r="1159" spans="1:34" ht="12.75" customHeight="1">
      <c r="A1159" s="2" t="s">
        <v>5005</v>
      </c>
      <c r="B1159" s="2" t="s">
        <v>5006</v>
      </c>
      <c r="C1159" s="2" t="s">
        <v>5007</v>
      </c>
      <c r="D1159" s="2" t="s">
        <v>75</v>
      </c>
      <c r="E1159" s="3">
        <v>46023</v>
      </c>
      <c r="F1159" s="3">
        <v>46023</v>
      </c>
      <c r="G1159" s="2" t="s">
        <v>381</v>
      </c>
      <c r="H1159" s="2" t="s">
        <v>349</v>
      </c>
      <c r="I1159" s="2" t="s">
        <v>261</v>
      </c>
      <c r="J1159" s="4">
        <v>3358.52</v>
      </c>
      <c r="K1159" t="s">
        <v>74</v>
      </c>
      <c r="L1159" s="4">
        <v>403.02</v>
      </c>
      <c r="M1159" t="s">
        <v>74</v>
      </c>
      <c r="N1159" s="4">
        <v>403.02</v>
      </c>
      <c r="O1159" t="s">
        <v>74</v>
      </c>
      <c r="P1159" s="4">
        <v>0</v>
      </c>
      <c r="Q1159" t="s">
        <v>74</v>
      </c>
      <c r="R1159" s="2" t="s">
        <v>75</v>
      </c>
      <c r="S1159" s="4" t="s">
        <v>76</v>
      </c>
      <c r="T1159" t="s">
        <v>74</v>
      </c>
      <c r="U1159" s="2" t="s">
        <v>77</v>
      </c>
      <c r="V1159" s="2" t="s">
        <v>1447</v>
      </c>
      <c r="W1159" s="2" t="s">
        <v>79</v>
      </c>
      <c r="X1159" s="2" t="s">
        <v>300</v>
      </c>
      <c r="Y1159" s="2" t="s">
        <v>119</v>
      </c>
      <c r="Z1159" s="2" t="s">
        <v>81</v>
      </c>
      <c r="AA1159" s="2" t="s">
        <v>350</v>
      </c>
      <c r="AB1159" s="2" t="s">
        <v>351</v>
      </c>
      <c r="AC1159" s="2" t="s">
        <v>59</v>
      </c>
      <c r="AD1159" s="2" t="s">
        <v>382</v>
      </c>
      <c r="AE1159" s="2" t="str">
        <f>+VLOOKUP(H1159,'Mapeo Ramos'!A:C,3,0)</f>
        <v>Autos Flotas</v>
      </c>
      <c r="AF1159" t="str">
        <f>+VLOOKUP(AE1159,'Mapeo Ramos'!C:D,2,0)</f>
        <v>Flotas</v>
      </c>
      <c r="AG1159" t="str">
        <f>+VLOOKUP(X1159,'Mapeo Ramos'!I:J,2,0)</f>
        <v>ALLIANZ</v>
      </c>
      <c r="AH1159">
        <f t="shared" si="18"/>
        <v>1</v>
      </c>
    </row>
    <row r="1160" spans="1:34" ht="12.75" customHeight="1">
      <c r="A1160" s="2" t="s">
        <v>5008</v>
      </c>
      <c r="B1160" s="2" t="s">
        <v>5009</v>
      </c>
      <c r="C1160" s="2" t="s">
        <v>5010</v>
      </c>
      <c r="D1160" s="2" t="s">
        <v>75</v>
      </c>
      <c r="E1160" s="3">
        <v>46023</v>
      </c>
      <c r="F1160" s="3">
        <v>46023</v>
      </c>
      <c r="G1160" s="2" t="s">
        <v>381</v>
      </c>
      <c r="H1160" s="2" t="s">
        <v>349</v>
      </c>
      <c r="I1160" s="2" t="s">
        <v>261</v>
      </c>
      <c r="J1160" s="4">
        <v>3358.52</v>
      </c>
      <c r="K1160" t="s">
        <v>74</v>
      </c>
      <c r="L1160" s="4">
        <v>403.02</v>
      </c>
      <c r="M1160" t="s">
        <v>74</v>
      </c>
      <c r="N1160" s="4">
        <v>403.02</v>
      </c>
      <c r="O1160" t="s">
        <v>74</v>
      </c>
      <c r="P1160" s="4">
        <v>0</v>
      </c>
      <c r="Q1160" t="s">
        <v>74</v>
      </c>
      <c r="R1160" s="2" t="s">
        <v>75</v>
      </c>
      <c r="S1160" s="4" t="s">
        <v>76</v>
      </c>
      <c r="T1160" t="s">
        <v>74</v>
      </c>
      <c r="U1160" s="2" t="s">
        <v>77</v>
      </c>
      <c r="V1160" s="2" t="s">
        <v>1447</v>
      </c>
      <c r="W1160" s="2" t="s">
        <v>79</v>
      </c>
      <c r="X1160" s="2" t="s">
        <v>300</v>
      </c>
      <c r="Y1160" s="2" t="s">
        <v>119</v>
      </c>
      <c r="Z1160" s="2" t="s">
        <v>81</v>
      </c>
      <c r="AA1160" s="2" t="s">
        <v>350</v>
      </c>
      <c r="AB1160" s="2" t="s">
        <v>351</v>
      </c>
      <c r="AC1160" s="2" t="s">
        <v>59</v>
      </c>
      <c r="AD1160" s="2" t="s">
        <v>382</v>
      </c>
      <c r="AE1160" s="2" t="str">
        <f>+VLOOKUP(H1160,'Mapeo Ramos'!A:C,3,0)</f>
        <v>Autos Flotas</v>
      </c>
      <c r="AF1160" t="str">
        <f>+VLOOKUP(AE1160,'Mapeo Ramos'!C:D,2,0)</f>
        <v>Flotas</v>
      </c>
      <c r="AG1160" t="str">
        <f>+VLOOKUP(X1160,'Mapeo Ramos'!I:J,2,0)</f>
        <v>ALLIANZ</v>
      </c>
      <c r="AH1160">
        <f t="shared" si="18"/>
        <v>1</v>
      </c>
    </row>
    <row r="1161" spans="1:34" ht="12.75" customHeight="1">
      <c r="A1161" s="2" t="s">
        <v>5011</v>
      </c>
      <c r="B1161" s="2" t="s">
        <v>5012</v>
      </c>
      <c r="C1161" s="2" t="s">
        <v>5013</v>
      </c>
      <c r="D1161" s="2" t="s">
        <v>75</v>
      </c>
      <c r="E1161" s="3">
        <v>46023</v>
      </c>
      <c r="F1161" s="3">
        <v>46023</v>
      </c>
      <c r="G1161" s="2" t="s">
        <v>4409</v>
      </c>
      <c r="H1161" s="2" t="s">
        <v>349</v>
      </c>
      <c r="I1161" s="2" t="s">
        <v>261</v>
      </c>
      <c r="J1161" s="4">
        <v>1259.0899999999999</v>
      </c>
      <c r="K1161" t="s">
        <v>74</v>
      </c>
      <c r="L1161" s="4">
        <v>151.09</v>
      </c>
      <c r="M1161" t="s">
        <v>74</v>
      </c>
      <c r="N1161" s="4">
        <v>151.09</v>
      </c>
      <c r="O1161" t="s">
        <v>74</v>
      </c>
      <c r="P1161" s="4">
        <v>0</v>
      </c>
      <c r="Q1161" t="s">
        <v>74</v>
      </c>
      <c r="R1161" s="2" t="s">
        <v>75</v>
      </c>
      <c r="S1161" s="4" t="s">
        <v>76</v>
      </c>
      <c r="T1161" t="s">
        <v>74</v>
      </c>
      <c r="U1161" s="2" t="s">
        <v>77</v>
      </c>
      <c r="V1161" s="2" t="s">
        <v>1447</v>
      </c>
      <c r="W1161" s="2" t="s">
        <v>79</v>
      </c>
      <c r="X1161" s="2" t="s">
        <v>300</v>
      </c>
      <c r="Y1161" s="2" t="s">
        <v>119</v>
      </c>
      <c r="Z1161" s="2" t="s">
        <v>81</v>
      </c>
      <c r="AA1161" s="2" t="s">
        <v>82</v>
      </c>
      <c r="AB1161" s="2" t="s">
        <v>101</v>
      </c>
      <c r="AC1161" s="2" t="s">
        <v>59</v>
      </c>
      <c r="AD1161" s="2" t="s">
        <v>4410</v>
      </c>
      <c r="AE1161" s="2" t="str">
        <f>+VLOOKUP(H1161,'Mapeo Ramos'!A:C,3,0)</f>
        <v>Autos Flotas</v>
      </c>
      <c r="AF1161" t="str">
        <f>+VLOOKUP(AE1161,'Mapeo Ramos'!C:D,2,0)</f>
        <v>Flotas</v>
      </c>
      <c r="AG1161" t="str">
        <f>+VLOOKUP(X1161,'Mapeo Ramos'!I:J,2,0)</f>
        <v>ALLIANZ</v>
      </c>
      <c r="AH1161">
        <f t="shared" si="18"/>
        <v>1</v>
      </c>
    </row>
    <row r="1162" spans="1:34" ht="12.75" customHeight="1">
      <c r="A1162" s="2" t="s">
        <v>5014</v>
      </c>
      <c r="B1162" s="2" t="s">
        <v>5015</v>
      </c>
      <c r="C1162" s="2" t="s">
        <v>5016</v>
      </c>
      <c r="D1162" s="2" t="s">
        <v>75</v>
      </c>
      <c r="E1162" s="3">
        <v>46023</v>
      </c>
      <c r="F1162" s="3">
        <v>46023</v>
      </c>
      <c r="G1162" s="2" t="s">
        <v>954</v>
      </c>
      <c r="H1162" s="2" t="s">
        <v>349</v>
      </c>
      <c r="I1162" s="2" t="s">
        <v>261</v>
      </c>
      <c r="J1162" s="4">
        <v>108.41</v>
      </c>
      <c r="K1162" t="s">
        <v>74</v>
      </c>
      <c r="L1162" s="4">
        <v>13.01</v>
      </c>
      <c r="M1162" t="s">
        <v>74</v>
      </c>
      <c r="N1162" s="4">
        <v>13.01</v>
      </c>
      <c r="O1162" t="s">
        <v>74</v>
      </c>
      <c r="P1162" s="4">
        <v>0</v>
      </c>
      <c r="Q1162" t="s">
        <v>74</v>
      </c>
      <c r="R1162" s="2" t="s">
        <v>75</v>
      </c>
      <c r="S1162" s="4" t="s">
        <v>76</v>
      </c>
      <c r="T1162" t="s">
        <v>74</v>
      </c>
      <c r="U1162" s="2" t="s">
        <v>77</v>
      </c>
      <c r="V1162" s="2" t="s">
        <v>1447</v>
      </c>
      <c r="W1162" s="2" t="s">
        <v>79</v>
      </c>
      <c r="X1162" s="2" t="s">
        <v>300</v>
      </c>
      <c r="Y1162" s="2" t="s">
        <v>119</v>
      </c>
      <c r="Z1162" s="2" t="s">
        <v>81</v>
      </c>
      <c r="AA1162" s="2" t="s">
        <v>216</v>
      </c>
      <c r="AB1162" s="2" t="s">
        <v>217</v>
      </c>
      <c r="AC1162" s="2" t="s">
        <v>59</v>
      </c>
      <c r="AD1162" s="2" t="s">
        <v>955</v>
      </c>
      <c r="AE1162" s="2" t="str">
        <f>+VLOOKUP(H1162,'Mapeo Ramos'!A:C,3,0)</f>
        <v>Autos Flotas</v>
      </c>
      <c r="AF1162" t="str">
        <f>+VLOOKUP(AE1162,'Mapeo Ramos'!C:D,2,0)</f>
        <v>Flotas</v>
      </c>
      <c r="AG1162" t="str">
        <f>+VLOOKUP(X1162,'Mapeo Ramos'!I:J,2,0)</f>
        <v>ALLIANZ</v>
      </c>
      <c r="AH1162">
        <f t="shared" si="18"/>
        <v>1</v>
      </c>
    </row>
    <row r="1163" spans="1:34" ht="12.75" customHeight="1">
      <c r="A1163" s="2" t="s">
        <v>5017</v>
      </c>
      <c r="B1163" s="2" t="s">
        <v>5018</v>
      </c>
      <c r="C1163" s="2" t="s">
        <v>5019</v>
      </c>
      <c r="D1163" s="2" t="s">
        <v>75</v>
      </c>
      <c r="E1163" s="3">
        <v>46023</v>
      </c>
      <c r="F1163" s="3">
        <v>46023</v>
      </c>
      <c r="G1163" s="2" t="s">
        <v>1949</v>
      </c>
      <c r="H1163" s="2" t="s">
        <v>349</v>
      </c>
      <c r="I1163" s="2" t="s">
        <v>261</v>
      </c>
      <c r="J1163" s="4">
        <v>1259.0899999999999</v>
      </c>
      <c r="K1163" t="s">
        <v>74</v>
      </c>
      <c r="L1163" s="4">
        <v>151.09</v>
      </c>
      <c r="M1163" t="s">
        <v>74</v>
      </c>
      <c r="N1163" s="4">
        <v>151.09</v>
      </c>
      <c r="O1163" t="s">
        <v>74</v>
      </c>
      <c r="P1163" s="4">
        <v>0</v>
      </c>
      <c r="Q1163" t="s">
        <v>74</v>
      </c>
      <c r="R1163" s="2" t="s">
        <v>75</v>
      </c>
      <c r="S1163" s="4" t="s">
        <v>76</v>
      </c>
      <c r="T1163" t="s">
        <v>74</v>
      </c>
      <c r="U1163" s="2" t="s">
        <v>77</v>
      </c>
      <c r="V1163" s="2" t="s">
        <v>1447</v>
      </c>
      <c r="W1163" s="2" t="s">
        <v>79</v>
      </c>
      <c r="X1163" s="2" t="s">
        <v>300</v>
      </c>
      <c r="Y1163" s="2" t="s">
        <v>119</v>
      </c>
      <c r="Z1163" s="2" t="s">
        <v>81</v>
      </c>
      <c r="AA1163" s="2" t="s">
        <v>1950</v>
      </c>
      <c r="AB1163" s="2" t="s">
        <v>1951</v>
      </c>
      <c r="AC1163" s="2" t="s">
        <v>168</v>
      </c>
      <c r="AD1163" s="2" t="s">
        <v>1952</v>
      </c>
      <c r="AE1163" s="2" t="str">
        <f>+VLOOKUP(H1163,'Mapeo Ramos'!A:C,3,0)</f>
        <v>Autos Flotas</v>
      </c>
      <c r="AF1163" t="str">
        <f>+VLOOKUP(AE1163,'Mapeo Ramos'!C:D,2,0)</f>
        <v>Flotas</v>
      </c>
      <c r="AG1163" t="str">
        <f>+VLOOKUP(X1163,'Mapeo Ramos'!I:J,2,0)</f>
        <v>ALLIANZ</v>
      </c>
      <c r="AH1163">
        <f t="shared" si="18"/>
        <v>1</v>
      </c>
    </row>
    <row r="1164" spans="1:34" ht="12.75" customHeight="1">
      <c r="A1164" s="2" t="s">
        <v>5020</v>
      </c>
      <c r="B1164" s="2" t="s">
        <v>5021</v>
      </c>
      <c r="C1164" s="2" t="s">
        <v>5022</v>
      </c>
      <c r="D1164" s="2" t="s">
        <v>75</v>
      </c>
      <c r="E1164" s="3">
        <v>46023</v>
      </c>
      <c r="F1164" s="3">
        <v>46023</v>
      </c>
      <c r="G1164" s="2" t="s">
        <v>381</v>
      </c>
      <c r="H1164" s="2" t="s">
        <v>349</v>
      </c>
      <c r="I1164" s="2" t="s">
        <v>261</v>
      </c>
      <c r="J1164" s="4">
        <v>400.86</v>
      </c>
      <c r="K1164" t="s">
        <v>74</v>
      </c>
      <c r="L1164" s="4">
        <v>48.1</v>
      </c>
      <c r="M1164" t="s">
        <v>74</v>
      </c>
      <c r="N1164" s="4">
        <v>48.1</v>
      </c>
      <c r="O1164" t="s">
        <v>74</v>
      </c>
      <c r="P1164" s="4">
        <v>0</v>
      </c>
      <c r="Q1164" t="s">
        <v>74</v>
      </c>
      <c r="R1164" s="2" t="s">
        <v>75</v>
      </c>
      <c r="S1164" s="4" t="s">
        <v>76</v>
      </c>
      <c r="T1164" t="s">
        <v>74</v>
      </c>
      <c r="U1164" s="2" t="s">
        <v>77</v>
      </c>
      <c r="V1164" s="2" t="s">
        <v>1447</v>
      </c>
      <c r="W1164" s="2" t="s">
        <v>79</v>
      </c>
      <c r="X1164" s="2" t="s">
        <v>300</v>
      </c>
      <c r="Y1164" s="2" t="s">
        <v>119</v>
      </c>
      <c r="Z1164" s="2" t="s">
        <v>81</v>
      </c>
      <c r="AA1164" s="2" t="s">
        <v>350</v>
      </c>
      <c r="AB1164" s="2" t="s">
        <v>351</v>
      </c>
      <c r="AC1164" s="2" t="s">
        <v>59</v>
      </c>
      <c r="AD1164" s="2" t="s">
        <v>382</v>
      </c>
      <c r="AE1164" s="2" t="str">
        <f>+VLOOKUP(H1164,'Mapeo Ramos'!A:C,3,0)</f>
        <v>Autos Flotas</v>
      </c>
      <c r="AF1164" t="str">
        <f>+VLOOKUP(AE1164,'Mapeo Ramos'!C:D,2,0)</f>
        <v>Flotas</v>
      </c>
      <c r="AG1164" t="str">
        <f>+VLOOKUP(X1164,'Mapeo Ramos'!I:J,2,0)</f>
        <v>ALLIANZ</v>
      </c>
      <c r="AH1164">
        <f t="shared" si="18"/>
        <v>1</v>
      </c>
    </row>
    <row r="1165" spans="1:34" ht="12.75" customHeight="1">
      <c r="A1165" s="2" t="s">
        <v>5023</v>
      </c>
      <c r="B1165" s="2" t="s">
        <v>5024</v>
      </c>
      <c r="C1165" s="2" t="s">
        <v>5025</v>
      </c>
      <c r="D1165" s="2" t="s">
        <v>75</v>
      </c>
      <c r="E1165" s="3">
        <v>46023</v>
      </c>
      <c r="F1165" s="3">
        <v>46023</v>
      </c>
      <c r="G1165" s="2" t="s">
        <v>381</v>
      </c>
      <c r="H1165" s="2" t="s">
        <v>349</v>
      </c>
      <c r="I1165" s="2" t="s">
        <v>261</v>
      </c>
      <c r="J1165" s="4">
        <v>3553.54</v>
      </c>
      <c r="K1165" t="s">
        <v>74</v>
      </c>
      <c r="L1165" s="4">
        <v>426.42</v>
      </c>
      <c r="M1165" t="s">
        <v>74</v>
      </c>
      <c r="N1165" s="4">
        <v>426.42</v>
      </c>
      <c r="O1165" t="s">
        <v>74</v>
      </c>
      <c r="P1165" s="4">
        <v>0</v>
      </c>
      <c r="Q1165" t="s">
        <v>74</v>
      </c>
      <c r="R1165" s="2" t="s">
        <v>75</v>
      </c>
      <c r="S1165" s="4" t="s">
        <v>76</v>
      </c>
      <c r="T1165" t="s">
        <v>74</v>
      </c>
      <c r="U1165" s="2" t="s">
        <v>77</v>
      </c>
      <c r="V1165" s="2" t="s">
        <v>1447</v>
      </c>
      <c r="W1165" s="2" t="s">
        <v>79</v>
      </c>
      <c r="X1165" s="2" t="s">
        <v>300</v>
      </c>
      <c r="Y1165" s="2" t="s">
        <v>119</v>
      </c>
      <c r="Z1165" s="2" t="s">
        <v>81</v>
      </c>
      <c r="AA1165" s="2" t="s">
        <v>350</v>
      </c>
      <c r="AB1165" s="2" t="s">
        <v>351</v>
      </c>
      <c r="AC1165" s="2" t="s">
        <v>59</v>
      </c>
      <c r="AD1165" s="2" t="s">
        <v>382</v>
      </c>
      <c r="AE1165" s="2" t="str">
        <f>+VLOOKUP(H1165,'Mapeo Ramos'!A:C,3,0)</f>
        <v>Autos Flotas</v>
      </c>
      <c r="AF1165" t="str">
        <f>+VLOOKUP(AE1165,'Mapeo Ramos'!C:D,2,0)</f>
        <v>Flotas</v>
      </c>
      <c r="AG1165" t="str">
        <f>+VLOOKUP(X1165,'Mapeo Ramos'!I:J,2,0)</f>
        <v>ALLIANZ</v>
      </c>
      <c r="AH1165">
        <f t="shared" si="18"/>
        <v>1</v>
      </c>
    </row>
    <row r="1166" spans="1:34" ht="12.75" customHeight="1">
      <c r="A1166" s="2" t="s">
        <v>5026</v>
      </c>
      <c r="B1166" s="2" t="s">
        <v>5027</v>
      </c>
      <c r="C1166" s="2" t="s">
        <v>5028</v>
      </c>
      <c r="D1166" s="2" t="s">
        <v>75</v>
      </c>
      <c r="E1166" s="3">
        <v>46023</v>
      </c>
      <c r="F1166" s="3">
        <v>46023</v>
      </c>
      <c r="G1166" s="2" t="s">
        <v>381</v>
      </c>
      <c r="H1166" s="2" t="s">
        <v>349</v>
      </c>
      <c r="I1166" s="2" t="s">
        <v>261</v>
      </c>
      <c r="J1166" s="4">
        <v>400.86</v>
      </c>
      <c r="K1166" t="s">
        <v>74</v>
      </c>
      <c r="L1166" s="4">
        <v>48.1</v>
      </c>
      <c r="M1166" t="s">
        <v>74</v>
      </c>
      <c r="N1166" s="4">
        <v>48.1</v>
      </c>
      <c r="O1166" t="s">
        <v>74</v>
      </c>
      <c r="P1166" s="4">
        <v>0</v>
      </c>
      <c r="Q1166" t="s">
        <v>74</v>
      </c>
      <c r="R1166" s="2" t="s">
        <v>75</v>
      </c>
      <c r="S1166" s="4" t="s">
        <v>76</v>
      </c>
      <c r="T1166" t="s">
        <v>74</v>
      </c>
      <c r="U1166" s="2" t="s">
        <v>77</v>
      </c>
      <c r="V1166" s="2" t="s">
        <v>1447</v>
      </c>
      <c r="W1166" s="2" t="s">
        <v>79</v>
      </c>
      <c r="X1166" s="2" t="s">
        <v>300</v>
      </c>
      <c r="Y1166" s="2" t="s">
        <v>119</v>
      </c>
      <c r="Z1166" s="2" t="s">
        <v>81</v>
      </c>
      <c r="AA1166" s="2" t="s">
        <v>350</v>
      </c>
      <c r="AB1166" s="2" t="s">
        <v>351</v>
      </c>
      <c r="AC1166" s="2" t="s">
        <v>59</v>
      </c>
      <c r="AD1166" s="2" t="s">
        <v>382</v>
      </c>
      <c r="AE1166" s="2" t="str">
        <f>+VLOOKUP(H1166,'Mapeo Ramos'!A:C,3,0)</f>
        <v>Autos Flotas</v>
      </c>
      <c r="AF1166" t="str">
        <f>+VLOOKUP(AE1166,'Mapeo Ramos'!C:D,2,0)</f>
        <v>Flotas</v>
      </c>
      <c r="AG1166" t="str">
        <f>+VLOOKUP(X1166,'Mapeo Ramos'!I:J,2,0)</f>
        <v>ALLIANZ</v>
      </c>
      <c r="AH1166">
        <f t="shared" si="18"/>
        <v>1</v>
      </c>
    </row>
    <row r="1167" spans="1:34" ht="12.75" customHeight="1">
      <c r="A1167" s="2" t="s">
        <v>5029</v>
      </c>
      <c r="B1167" s="2" t="s">
        <v>5030</v>
      </c>
      <c r="C1167" s="2" t="s">
        <v>5031</v>
      </c>
      <c r="D1167" s="2" t="s">
        <v>75</v>
      </c>
      <c r="E1167" s="3">
        <v>46023</v>
      </c>
      <c r="F1167" s="3">
        <v>46023</v>
      </c>
      <c r="G1167" s="2" t="s">
        <v>3399</v>
      </c>
      <c r="H1167" s="2" t="s">
        <v>349</v>
      </c>
      <c r="I1167" s="2" t="s">
        <v>261</v>
      </c>
      <c r="J1167" s="4">
        <v>1259.0899999999999</v>
      </c>
      <c r="K1167" t="s">
        <v>74</v>
      </c>
      <c r="L1167" s="4">
        <v>151.09</v>
      </c>
      <c r="M1167" t="s">
        <v>74</v>
      </c>
      <c r="N1167" s="4">
        <v>151.09</v>
      </c>
      <c r="O1167" t="s">
        <v>74</v>
      </c>
      <c r="P1167" s="4">
        <v>0</v>
      </c>
      <c r="Q1167" t="s">
        <v>74</v>
      </c>
      <c r="R1167" s="2" t="s">
        <v>287</v>
      </c>
      <c r="S1167" s="4">
        <v>0</v>
      </c>
      <c r="T1167" t="s">
        <v>74</v>
      </c>
      <c r="U1167" s="2" t="s">
        <v>77</v>
      </c>
      <c r="V1167" s="2" t="s">
        <v>1447</v>
      </c>
      <c r="W1167" s="2" t="s">
        <v>79</v>
      </c>
      <c r="X1167" s="2" t="s">
        <v>300</v>
      </c>
      <c r="Y1167" s="2" t="s">
        <v>119</v>
      </c>
      <c r="Z1167" s="2" t="s">
        <v>81</v>
      </c>
      <c r="AA1167" s="2" t="s">
        <v>1223</v>
      </c>
      <c r="AB1167" s="2" t="s">
        <v>1224</v>
      </c>
      <c r="AC1167" s="2" t="s">
        <v>168</v>
      </c>
      <c r="AD1167" s="2" t="s">
        <v>3400</v>
      </c>
      <c r="AE1167" s="2" t="str">
        <f>+VLOOKUP(H1167,'Mapeo Ramos'!A:C,3,0)</f>
        <v>Autos Flotas</v>
      </c>
      <c r="AF1167" t="str">
        <f>+VLOOKUP(AE1167,'Mapeo Ramos'!C:D,2,0)</f>
        <v>Flotas</v>
      </c>
      <c r="AG1167" t="str">
        <f>+VLOOKUP(X1167,'Mapeo Ramos'!I:J,2,0)</f>
        <v>ALLIANZ</v>
      </c>
      <c r="AH1167">
        <f t="shared" si="18"/>
        <v>1</v>
      </c>
    </row>
    <row r="1168" spans="1:34" ht="12.75" customHeight="1">
      <c r="A1168" s="2" t="s">
        <v>5032</v>
      </c>
      <c r="B1168" s="2" t="s">
        <v>5033</v>
      </c>
      <c r="C1168" s="2" t="s">
        <v>5034</v>
      </c>
      <c r="D1168" s="2" t="s">
        <v>75</v>
      </c>
      <c r="E1168" s="3">
        <v>46023</v>
      </c>
      <c r="F1168" s="3">
        <v>46023</v>
      </c>
      <c r="G1168" s="2" t="s">
        <v>954</v>
      </c>
      <c r="H1168" s="2" t="s">
        <v>349</v>
      </c>
      <c r="I1168" s="2" t="s">
        <v>261</v>
      </c>
      <c r="J1168" s="4">
        <v>320.52</v>
      </c>
      <c r="K1168" t="s">
        <v>74</v>
      </c>
      <c r="L1168" s="4">
        <v>38.46</v>
      </c>
      <c r="M1168" t="s">
        <v>74</v>
      </c>
      <c r="N1168" s="4">
        <v>38.46</v>
      </c>
      <c r="O1168" t="s">
        <v>74</v>
      </c>
      <c r="P1168" s="4">
        <v>0</v>
      </c>
      <c r="Q1168" t="s">
        <v>74</v>
      </c>
      <c r="R1168" s="2" t="s">
        <v>75</v>
      </c>
      <c r="S1168" s="4" t="s">
        <v>76</v>
      </c>
      <c r="T1168" t="s">
        <v>74</v>
      </c>
      <c r="U1168" s="2" t="s">
        <v>77</v>
      </c>
      <c r="V1168" s="2" t="s">
        <v>1447</v>
      </c>
      <c r="W1168" s="2" t="s">
        <v>79</v>
      </c>
      <c r="X1168" s="2" t="s">
        <v>300</v>
      </c>
      <c r="Y1168" s="2" t="s">
        <v>119</v>
      </c>
      <c r="Z1168" s="2" t="s">
        <v>81</v>
      </c>
      <c r="AA1168" s="2" t="s">
        <v>216</v>
      </c>
      <c r="AB1168" s="2" t="s">
        <v>217</v>
      </c>
      <c r="AC1168" s="2" t="s">
        <v>59</v>
      </c>
      <c r="AD1168" s="2" t="s">
        <v>955</v>
      </c>
      <c r="AE1168" s="2" t="str">
        <f>+VLOOKUP(H1168,'Mapeo Ramos'!A:C,3,0)</f>
        <v>Autos Flotas</v>
      </c>
      <c r="AF1168" t="str">
        <f>+VLOOKUP(AE1168,'Mapeo Ramos'!C:D,2,0)</f>
        <v>Flotas</v>
      </c>
      <c r="AG1168" t="str">
        <f>+VLOOKUP(X1168,'Mapeo Ramos'!I:J,2,0)</f>
        <v>ALLIANZ</v>
      </c>
      <c r="AH1168">
        <f t="shared" si="18"/>
        <v>1</v>
      </c>
    </row>
    <row r="1169" spans="1:34" ht="12.75" customHeight="1">
      <c r="A1169" s="2" t="s">
        <v>5035</v>
      </c>
      <c r="B1169" s="2" t="s">
        <v>5036</v>
      </c>
      <c r="C1169" s="2" t="s">
        <v>5037</v>
      </c>
      <c r="D1169" s="2" t="s">
        <v>75</v>
      </c>
      <c r="E1169" s="3">
        <v>46023</v>
      </c>
      <c r="F1169" s="3">
        <v>46023</v>
      </c>
      <c r="G1169" s="2" t="s">
        <v>438</v>
      </c>
      <c r="H1169" s="2" t="s">
        <v>349</v>
      </c>
      <c r="I1169" s="2" t="s">
        <v>261</v>
      </c>
      <c r="J1169" s="4">
        <v>1259.0899999999999</v>
      </c>
      <c r="K1169" t="s">
        <v>74</v>
      </c>
      <c r="L1169" s="4">
        <v>151.09</v>
      </c>
      <c r="M1169" t="s">
        <v>74</v>
      </c>
      <c r="N1169" s="4">
        <v>151.09</v>
      </c>
      <c r="O1169" t="s">
        <v>74</v>
      </c>
      <c r="P1169" s="4">
        <v>0</v>
      </c>
      <c r="Q1169" t="s">
        <v>74</v>
      </c>
      <c r="R1169" s="2" t="s">
        <v>75</v>
      </c>
      <c r="S1169" s="4" t="s">
        <v>76</v>
      </c>
      <c r="T1169" t="s">
        <v>74</v>
      </c>
      <c r="U1169" s="2" t="s">
        <v>77</v>
      </c>
      <c r="V1169" s="2" t="s">
        <v>1447</v>
      </c>
      <c r="W1169" s="2" t="s">
        <v>79</v>
      </c>
      <c r="X1169" s="2" t="s">
        <v>300</v>
      </c>
      <c r="Y1169" s="2" t="s">
        <v>119</v>
      </c>
      <c r="Z1169" s="2" t="s">
        <v>81</v>
      </c>
      <c r="AA1169" s="2" t="s">
        <v>120</v>
      </c>
      <c r="AB1169" s="2" t="s">
        <v>121</v>
      </c>
      <c r="AC1169" s="2" t="s">
        <v>59</v>
      </c>
      <c r="AD1169" s="2" t="s">
        <v>439</v>
      </c>
      <c r="AE1169" s="2" t="str">
        <f>+VLOOKUP(H1169,'Mapeo Ramos'!A:C,3,0)</f>
        <v>Autos Flotas</v>
      </c>
      <c r="AF1169" t="str">
        <f>+VLOOKUP(AE1169,'Mapeo Ramos'!C:D,2,0)</f>
        <v>Flotas</v>
      </c>
      <c r="AG1169" t="str">
        <f>+VLOOKUP(X1169,'Mapeo Ramos'!I:J,2,0)</f>
        <v>ALLIANZ</v>
      </c>
      <c r="AH1169">
        <f t="shared" si="18"/>
        <v>1</v>
      </c>
    </row>
    <row r="1170" spans="1:34" ht="12.75" customHeight="1">
      <c r="A1170" s="2" t="s">
        <v>5038</v>
      </c>
      <c r="B1170" s="2" t="s">
        <v>5039</v>
      </c>
      <c r="C1170" s="2" t="s">
        <v>5040</v>
      </c>
      <c r="D1170" s="2" t="s">
        <v>75</v>
      </c>
      <c r="E1170" s="3">
        <v>46023</v>
      </c>
      <c r="F1170" s="3">
        <v>46023</v>
      </c>
      <c r="G1170" s="2" t="s">
        <v>381</v>
      </c>
      <c r="H1170" s="2" t="s">
        <v>349</v>
      </c>
      <c r="I1170" s="2" t="s">
        <v>261</v>
      </c>
      <c r="J1170" s="4">
        <v>907.02</v>
      </c>
      <c r="K1170" t="s">
        <v>74</v>
      </c>
      <c r="L1170" s="4">
        <v>108.84</v>
      </c>
      <c r="M1170" t="s">
        <v>74</v>
      </c>
      <c r="N1170" s="4">
        <v>108.84</v>
      </c>
      <c r="O1170" t="s">
        <v>74</v>
      </c>
      <c r="P1170" s="4">
        <v>0</v>
      </c>
      <c r="Q1170" t="s">
        <v>74</v>
      </c>
      <c r="R1170" s="2" t="s">
        <v>75</v>
      </c>
      <c r="S1170" s="4" t="s">
        <v>76</v>
      </c>
      <c r="T1170" t="s">
        <v>74</v>
      </c>
      <c r="U1170" s="2" t="s">
        <v>77</v>
      </c>
      <c r="V1170" s="2" t="s">
        <v>1447</v>
      </c>
      <c r="W1170" s="2" t="s">
        <v>79</v>
      </c>
      <c r="X1170" s="2" t="s">
        <v>300</v>
      </c>
      <c r="Y1170" s="2" t="s">
        <v>119</v>
      </c>
      <c r="Z1170" s="2" t="s">
        <v>81</v>
      </c>
      <c r="AA1170" s="2" t="s">
        <v>350</v>
      </c>
      <c r="AB1170" s="2" t="s">
        <v>351</v>
      </c>
      <c r="AC1170" s="2" t="s">
        <v>59</v>
      </c>
      <c r="AD1170" s="2" t="s">
        <v>382</v>
      </c>
      <c r="AE1170" s="2" t="str">
        <f>+VLOOKUP(H1170,'Mapeo Ramos'!A:C,3,0)</f>
        <v>Autos Flotas</v>
      </c>
      <c r="AF1170" t="str">
        <f>+VLOOKUP(AE1170,'Mapeo Ramos'!C:D,2,0)</f>
        <v>Flotas</v>
      </c>
      <c r="AG1170" t="str">
        <f>+VLOOKUP(X1170,'Mapeo Ramos'!I:J,2,0)</f>
        <v>ALLIANZ</v>
      </c>
      <c r="AH1170">
        <f t="shared" si="18"/>
        <v>1</v>
      </c>
    </row>
    <row r="1171" spans="1:34" ht="12.75" customHeight="1">
      <c r="A1171" s="2" t="s">
        <v>5041</v>
      </c>
      <c r="B1171" s="2" t="s">
        <v>5042</v>
      </c>
      <c r="C1171" s="2" t="s">
        <v>5043</v>
      </c>
      <c r="D1171" s="2" t="s">
        <v>75</v>
      </c>
      <c r="E1171" s="3">
        <v>46023</v>
      </c>
      <c r="F1171" s="3">
        <v>46023</v>
      </c>
      <c r="G1171" s="2" t="s">
        <v>381</v>
      </c>
      <c r="H1171" s="2" t="s">
        <v>349</v>
      </c>
      <c r="I1171" s="2" t="s">
        <v>261</v>
      </c>
      <c r="J1171" s="4">
        <v>907.02</v>
      </c>
      <c r="K1171" t="s">
        <v>74</v>
      </c>
      <c r="L1171" s="4">
        <v>108.84</v>
      </c>
      <c r="M1171" t="s">
        <v>74</v>
      </c>
      <c r="N1171" s="4">
        <v>108.84</v>
      </c>
      <c r="O1171" t="s">
        <v>74</v>
      </c>
      <c r="P1171" s="4">
        <v>0</v>
      </c>
      <c r="Q1171" t="s">
        <v>74</v>
      </c>
      <c r="R1171" s="2" t="s">
        <v>75</v>
      </c>
      <c r="S1171" s="4" t="s">
        <v>76</v>
      </c>
      <c r="T1171" t="s">
        <v>74</v>
      </c>
      <c r="U1171" s="2" t="s">
        <v>77</v>
      </c>
      <c r="V1171" s="2" t="s">
        <v>1447</v>
      </c>
      <c r="W1171" s="2" t="s">
        <v>79</v>
      </c>
      <c r="X1171" s="2" t="s">
        <v>300</v>
      </c>
      <c r="Y1171" s="2" t="s">
        <v>119</v>
      </c>
      <c r="Z1171" s="2" t="s">
        <v>81</v>
      </c>
      <c r="AA1171" s="2" t="s">
        <v>350</v>
      </c>
      <c r="AB1171" s="2" t="s">
        <v>351</v>
      </c>
      <c r="AC1171" s="2" t="s">
        <v>59</v>
      </c>
      <c r="AD1171" s="2" t="s">
        <v>382</v>
      </c>
      <c r="AE1171" s="2" t="str">
        <f>+VLOOKUP(H1171,'Mapeo Ramos'!A:C,3,0)</f>
        <v>Autos Flotas</v>
      </c>
      <c r="AF1171" t="str">
        <f>+VLOOKUP(AE1171,'Mapeo Ramos'!C:D,2,0)</f>
        <v>Flotas</v>
      </c>
      <c r="AG1171" t="str">
        <f>+VLOOKUP(X1171,'Mapeo Ramos'!I:J,2,0)</f>
        <v>ALLIANZ</v>
      </c>
      <c r="AH1171">
        <f t="shared" si="18"/>
        <v>1</v>
      </c>
    </row>
    <row r="1172" spans="1:34" ht="12.75" customHeight="1">
      <c r="A1172" s="2" t="s">
        <v>5044</v>
      </c>
      <c r="B1172" s="2" t="s">
        <v>5045</v>
      </c>
      <c r="C1172" s="2" t="s">
        <v>5046</v>
      </c>
      <c r="D1172" s="2" t="s">
        <v>75</v>
      </c>
      <c r="E1172" s="3">
        <v>46023</v>
      </c>
      <c r="F1172" s="3">
        <v>46023</v>
      </c>
      <c r="G1172" s="2" t="s">
        <v>2438</v>
      </c>
      <c r="H1172" s="2" t="s">
        <v>349</v>
      </c>
      <c r="I1172" s="2" t="s">
        <v>261</v>
      </c>
      <c r="J1172" s="4">
        <v>426.56</v>
      </c>
      <c r="K1172" t="s">
        <v>74</v>
      </c>
      <c r="L1172" s="4">
        <v>51.19</v>
      </c>
      <c r="M1172" t="s">
        <v>74</v>
      </c>
      <c r="N1172" s="4">
        <v>51.19</v>
      </c>
      <c r="O1172" t="s">
        <v>74</v>
      </c>
      <c r="P1172" s="4">
        <v>0</v>
      </c>
      <c r="Q1172" t="s">
        <v>74</v>
      </c>
      <c r="R1172" s="2" t="s">
        <v>75</v>
      </c>
      <c r="S1172" s="4" t="s">
        <v>76</v>
      </c>
      <c r="T1172" t="s">
        <v>74</v>
      </c>
      <c r="U1172" s="2" t="s">
        <v>77</v>
      </c>
      <c r="V1172" s="2" t="s">
        <v>1447</v>
      </c>
      <c r="W1172" s="2" t="s">
        <v>79</v>
      </c>
      <c r="X1172" s="2" t="s">
        <v>300</v>
      </c>
      <c r="Y1172" s="2" t="s">
        <v>119</v>
      </c>
      <c r="Z1172" s="2" t="s">
        <v>81</v>
      </c>
      <c r="AA1172" s="2" t="s">
        <v>2439</v>
      </c>
      <c r="AB1172" s="2" t="s">
        <v>2440</v>
      </c>
      <c r="AC1172" s="2" t="s">
        <v>168</v>
      </c>
      <c r="AD1172" s="2" t="s">
        <v>2441</v>
      </c>
      <c r="AE1172" s="2" t="str">
        <f>+VLOOKUP(H1172,'Mapeo Ramos'!A:C,3,0)</f>
        <v>Autos Flotas</v>
      </c>
      <c r="AF1172" t="str">
        <f>+VLOOKUP(AE1172,'Mapeo Ramos'!C:D,2,0)</f>
        <v>Flotas</v>
      </c>
      <c r="AG1172" t="str">
        <f>+VLOOKUP(X1172,'Mapeo Ramos'!I:J,2,0)</f>
        <v>ALLIANZ</v>
      </c>
      <c r="AH1172">
        <f t="shared" si="18"/>
        <v>1</v>
      </c>
    </row>
    <row r="1173" spans="1:34" ht="12.75" customHeight="1">
      <c r="A1173" s="2" t="s">
        <v>5047</v>
      </c>
      <c r="B1173" s="2" t="s">
        <v>5048</v>
      </c>
      <c r="C1173" s="2" t="s">
        <v>5049</v>
      </c>
      <c r="D1173" s="2" t="s">
        <v>75</v>
      </c>
      <c r="E1173" s="3">
        <v>46023</v>
      </c>
      <c r="F1173" s="3">
        <v>46023</v>
      </c>
      <c r="G1173" s="2" t="s">
        <v>2901</v>
      </c>
      <c r="H1173" s="2" t="s">
        <v>349</v>
      </c>
      <c r="I1173" s="2" t="s">
        <v>261</v>
      </c>
      <c r="J1173" s="4">
        <v>3132.89</v>
      </c>
      <c r="K1173" t="s">
        <v>74</v>
      </c>
      <c r="L1173" s="4">
        <v>375.95</v>
      </c>
      <c r="M1173" t="s">
        <v>74</v>
      </c>
      <c r="N1173" s="4">
        <v>375.95</v>
      </c>
      <c r="O1173" t="s">
        <v>74</v>
      </c>
      <c r="P1173" s="4">
        <v>0</v>
      </c>
      <c r="Q1173" t="s">
        <v>74</v>
      </c>
      <c r="R1173" s="2" t="s">
        <v>287</v>
      </c>
      <c r="S1173" s="4">
        <v>0</v>
      </c>
      <c r="T1173" t="s">
        <v>74</v>
      </c>
      <c r="U1173" s="2" t="s">
        <v>77</v>
      </c>
      <c r="V1173" s="2" t="s">
        <v>1454</v>
      </c>
      <c r="W1173" s="2" t="s">
        <v>79</v>
      </c>
      <c r="X1173" s="2" t="s">
        <v>300</v>
      </c>
      <c r="Y1173" s="2" t="s">
        <v>119</v>
      </c>
      <c r="Z1173" s="2" t="s">
        <v>81</v>
      </c>
      <c r="AA1173" s="2" t="s">
        <v>507</v>
      </c>
      <c r="AB1173" s="2" t="s">
        <v>508</v>
      </c>
      <c r="AC1173" s="2" t="s">
        <v>59</v>
      </c>
      <c r="AD1173" s="2" t="s">
        <v>2902</v>
      </c>
      <c r="AE1173" s="2" t="str">
        <f>+VLOOKUP(H1173,'Mapeo Ramos'!A:C,3,0)</f>
        <v>Autos Flotas</v>
      </c>
      <c r="AF1173" t="str">
        <f>+VLOOKUP(AE1173,'Mapeo Ramos'!C:D,2,0)</f>
        <v>Flotas</v>
      </c>
      <c r="AG1173" t="str">
        <f>+VLOOKUP(X1173,'Mapeo Ramos'!I:J,2,0)</f>
        <v>ALLIANZ</v>
      </c>
      <c r="AH1173">
        <f t="shared" si="18"/>
        <v>1</v>
      </c>
    </row>
    <row r="1174" spans="1:34" ht="12.75" customHeight="1">
      <c r="A1174" s="2" t="s">
        <v>5050</v>
      </c>
      <c r="B1174" s="2" t="s">
        <v>5051</v>
      </c>
      <c r="C1174" s="2" t="s">
        <v>5052</v>
      </c>
      <c r="D1174" s="2" t="s">
        <v>75</v>
      </c>
      <c r="E1174" s="3">
        <v>46023</v>
      </c>
      <c r="F1174" s="3">
        <v>46023</v>
      </c>
      <c r="G1174" s="2" t="s">
        <v>381</v>
      </c>
      <c r="H1174" s="2" t="s">
        <v>349</v>
      </c>
      <c r="I1174" s="2" t="s">
        <v>261</v>
      </c>
      <c r="J1174" s="4">
        <v>2884.3</v>
      </c>
      <c r="K1174" t="s">
        <v>74</v>
      </c>
      <c r="L1174" s="4">
        <v>346.12</v>
      </c>
      <c r="M1174" t="s">
        <v>74</v>
      </c>
      <c r="N1174" s="4">
        <v>346.12</v>
      </c>
      <c r="O1174" t="s">
        <v>74</v>
      </c>
      <c r="P1174" s="4">
        <v>0</v>
      </c>
      <c r="Q1174" t="s">
        <v>74</v>
      </c>
      <c r="R1174" s="2" t="s">
        <v>75</v>
      </c>
      <c r="S1174" s="4" t="s">
        <v>76</v>
      </c>
      <c r="T1174" t="s">
        <v>74</v>
      </c>
      <c r="U1174" s="2" t="s">
        <v>77</v>
      </c>
      <c r="V1174" s="2" t="s">
        <v>1447</v>
      </c>
      <c r="W1174" s="2" t="s">
        <v>79</v>
      </c>
      <c r="X1174" s="2" t="s">
        <v>300</v>
      </c>
      <c r="Y1174" s="2" t="s">
        <v>119</v>
      </c>
      <c r="Z1174" s="2" t="s">
        <v>81</v>
      </c>
      <c r="AA1174" s="2" t="s">
        <v>350</v>
      </c>
      <c r="AB1174" s="2" t="s">
        <v>351</v>
      </c>
      <c r="AC1174" s="2" t="s">
        <v>59</v>
      </c>
      <c r="AD1174" s="2" t="s">
        <v>382</v>
      </c>
      <c r="AE1174" s="2" t="str">
        <f>+VLOOKUP(H1174,'Mapeo Ramos'!A:C,3,0)</f>
        <v>Autos Flotas</v>
      </c>
      <c r="AF1174" t="str">
        <f>+VLOOKUP(AE1174,'Mapeo Ramos'!C:D,2,0)</f>
        <v>Flotas</v>
      </c>
      <c r="AG1174" t="str">
        <f>+VLOOKUP(X1174,'Mapeo Ramos'!I:J,2,0)</f>
        <v>ALLIANZ</v>
      </c>
      <c r="AH1174">
        <f t="shared" si="18"/>
        <v>1</v>
      </c>
    </row>
    <row r="1175" spans="1:34" ht="12.75" customHeight="1">
      <c r="A1175" s="2" t="s">
        <v>5053</v>
      </c>
      <c r="B1175" s="2" t="s">
        <v>5054</v>
      </c>
      <c r="C1175" s="2" t="s">
        <v>5055</v>
      </c>
      <c r="D1175" s="2" t="s">
        <v>75</v>
      </c>
      <c r="E1175" s="3">
        <v>46023</v>
      </c>
      <c r="F1175" s="3">
        <v>46023</v>
      </c>
      <c r="G1175" s="2" t="s">
        <v>381</v>
      </c>
      <c r="H1175" s="2" t="s">
        <v>349</v>
      </c>
      <c r="I1175" s="2" t="s">
        <v>261</v>
      </c>
      <c r="J1175" s="4">
        <v>2884.3</v>
      </c>
      <c r="K1175" t="s">
        <v>74</v>
      </c>
      <c r="L1175" s="4">
        <v>346.12</v>
      </c>
      <c r="M1175" t="s">
        <v>74</v>
      </c>
      <c r="N1175" s="4">
        <v>346.12</v>
      </c>
      <c r="O1175" t="s">
        <v>74</v>
      </c>
      <c r="P1175" s="4">
        <v>0</v>
      </c>
      <c r="Q1175" t="s">
        <v>74</v>
      </c>
      <c r="R1175" s="2" t="s">
        <v>75</v>
      </c>
      <c r="S1175" s="4" t="s">
        <v>76</v>
      </c>
      <c r="T1175" t="s">
        <v>74</v>
      </c>
      <c r="U1175" s="2" t="s">
        <v>77</v>
      </c>
      <c r="V1175" s="2" t="s">
        <v>1447</v>
      </c>
      <c r="W1175" s="2" t="s">
        <v>79</v>
      </c>
      <c r="X1175" s="2" t="s">
        <v>300</v>
      </c>
      <c r="Y1175" s="2" t="s">
        <v>119</v>
      </c>
      <c r="Z1175" s="2" t="s">
        <v>81</v>
      </c>
      <c r="AA1175" s="2" t="s">
        <v>350</v>
      </c>
      <c r="AB1175" s="2" t="s">
        <v>351</v>
      </c>
      <c r="AC1175" s="2" t="s">
        <v>59</v>
      </c>
      <c r="AD1175" s="2" t="s">
        <v>382</v>
      </c>
      <c r="AE1175" s="2" t="str">
        <f>+VLOOKUP(H1175,'Mapeo Ramos'!A:C,3,0)</f>
        <v>Autos Flotas</v>
      </c>
      <c r="AF1175" t="str">
        <f>+VLOOKUP(AE1175,'Mapeo Ramos'!C:D,2,0)</f>
        <v>Flotas</v>
      </c>
      <c r="AG1175" t="str">
        <f>+VLOOKUP(X1175,'Mapeo Ramos'!I:J,2,0)</f>
        <v>ALLIANZ</v>
      </c>
      <c r="AH1175">
        <f t="shared" si="18"/>
        <v>1</v>
      </c>
    </row>
    <row r="1176" spans="1:34" ht="12.75" customHeight="1">
      <c r="A1176" s="2" t="s">
        <v>5056</v>
      </c>
      <c r="B1176" s="2" t="s">
        <v>5057</v>
      </c>
      <c r="C1176" s="2" t="s">
        <v>5058</v>
      </c>
      <c r="D1176" s="2" t="s">
        <v>75</v>
      </c>
      <c r="E1176" s="3">
        <v>46023</v>
      </c>
      <c r="F1176" s="3">
        <v>46023</v>
      </c>
      <c r="G1176" s="2" t="s">
        <v>381</v>
      </c>
      <c r="H1176" s="2" t="s">
        <v>349</v>
      </c>
      <c r="I1176" s="2" t="s">
        <v>261</v>
      </c>
      <c r="J1176" s="4">
        <v>2884.3</v>
      </c>
      <c r="K1176" t="s">
        <v>74</v>
      </c>
      <c r="L1176" s="4">
        <v>346.12</v>
      </c>
      <c r="M1176" t="s">
        <v>74</v>
      </c>
      <c r="N1176" s="4">
        <v>346.12</v>
      </c>
      <c r="O1176" t="s">
        <v>74</v>
      </c>
      <c r="P1176" s="4">
        <v>0</v>
      </c>
      <c r="Q1176" t="s">
        <v>74</v>
      </c>
      <c r="R1176" s="2" t="s">
        <v>75</v>
      </c>
      <c r="S1176" s="4" t="s">
        <v>76</v>
      </c>
      <c r="T1176" t="s">
        <v>74</v>
      </c>
      <c r="U1176" s="2" t="s">
        <v>77</v>
      </c>
      <c r="V1176" s="2" t="s">
        <v>1447</v>
      </c>
      <c r="W1176" s="2" t="s">
        <v>79</v>
      </c>
      <c r="X1176" s="2" t="s">
        <v>300</v>
      </c>
      <c r="Y1176" s="2" t="s">
        <v>119</v>
      </c>
      <c r="Z1176" s="2" t="s">
        <v>81</v>
      </c>
      <c r="AA1176" s="2" t="s">
        <v>350</v>
      </c>
      <c r="AB1176" s="2" t="s">
        <v>351</v>
      </c>
      <c r="AC1176" s="2" t="s">
        <v>59</v>
      </c>
      <c r="AD1176" s="2" t="s">
        <v>382</v>
      </c>
      <c r="AE1176" s="2" t="str">
        <f>+VLOOKUP(H1176,'Mapeo Ramos'!A:C,3,0)</f>
        <v>Autos Flotas</v>
      </c>
      <c r="AF1176" t="str">
        <f>+VLOOKUP(AE1176,'Mapeo Ramos'!C:D,2,0)</f>
        <v>Flotas</v>
      </c>
      <c r="AG1176" t="str">
        <f>+VLOOKUP(X1176,'Mapeo Ramos'!I:J,2,0)</f>
        <v>ALLIANZ</v>
      </c>
      <c r="AH1176">
        <f t="shared" si="18"/>
        <v>1</v>
      </c>
    </row>
    <row r="1177" spans="1:34" ht="12.75" customHeight="1">
      <c r="A1177" s="2" t="s">
        <v>5059</v>
      </c>
      <c r="B1177" s="2" t="s">
        <v>5060</v>
      </c>
      <c r="C1177" s="2" t="s">
        <v>5061</v>
      </c>
      <c r="D1177" s="2" t="s">
        <v>75</v>
      </c>
      <c r="E1177" s="3">
        <v>46023</v>
      </c>
      <c r="F1177" s="3">
        <v>46023</v>
      </c>
      <c r="G1177" s="2" t="s">
        <v>4949</v>
      </c>
      <c r="H1177" s="2" t="s">
        <v>349</v>
      </c>
      <c r="I1177" s="2" t="s">
        <v>261</v>
      </c>
      <c r="J1177" s="4">
        <v>400.86</v>
      </c>
      <c r="K1177" t="s">
        <v>74</v>
      </c>
      <c r="L1177" s="4">
        <v>48.1</v>
      </c>
      <c r="M1177" t="s">
        <v>74</v>
      </c>
      <c r="N1177" s="4">
        <v>48.1</v>
      </c>
      <c r="O1177" t="s">
        <v>74</v>
      </c>
      <c r="P1177" s="4">
        <v>0</v>
      </c>
      <c r="Q1177" t="s">
        <v>74</v>
      </c>
      <c r="R1177" s="2" t="s">
        <v>75</v>
      </c>
      <c r="S1177" s="4" t="s">
        <v>76</v>
      </c>
      <c r="T1177" t="s">
        <v>74</v>
      </c>
      <c r="U1177" s="2" t="s">
        <v>77</v>
      </c>
      <c r="V1177" s="2" t="s">
        <v>1766</v>
      </c>
      <c r="W1177" s="2" t="s">
        <v>79</v>
      </c>
      <c r="X1177" s="2" t="s">
        <v>300</v>
      </c>
      <c r="Y1177" s="2" t="s">
        <v>119</v>
      </c>
      <c r="Z1177" s="2" t="s">
        <v>81</v>
      </c>
      <c r="AA1177" s="2" t="s">
        <v>4950</v>
      </c>
      <c r="AB1177" s="2" t="s">
        <v>4951</v>
      </c>
      <c r="AC1177" s="2" t="s">
        <v>59</v>
      </c>
      <c r="AD1177" s="2" t="s">
        <v>4952</v>
      </c>
      <c r="AE1177" s="2" t="str">
        <f>+VLOOKUP(H1177,'Mapeo Ramos'!A:C,3,0)</f>
        <v>Autos Flotas</v>
      </c>
      <c r="AF1177" t="str">
        <f>+VLOOKUP(AE1177,'Mapeo Ramos'!C:D,2,0)</f>
        <v>Flotas</v>
      </c>
      <c r="AG1177" t="str">
        <f>+VLOOKUP(X1177,'Mapeo Ramos'!I:J,2,0)</f>
        <v>ALLIANZ</v>
      </c>
      <c r="AH1177">
        <f t="shared" si="18"/>
        <v>1</v>
      </c>
    </row>
    <row r="1178" spans="1:34" ht="12.75" customHeight="1">
      <c r="A1178" s="2" t="s">
        <v>5062</v>
      </c>
      <c r="B1178" s="2" t="s">
        <v>5063</v>
      </c>
      <c r="C1178" s="2" t="s">
        <v>5064</v>
      </c>
      <c r="D1178" s="2" t="s">
        <v>75</v>
      </c>
      <c r="E1178" s="3">
        <v>46023</v>
      </c>
      <c r="F1178" s="3">
        <v>46023</v>
      </c>
      <c r="G1178" s="2" t="s">
        <v>1716</v>
      </c>
      <c r="H1178" s="2" t="s">
        <v>349</v>
      </c>
      <c r="I1178" s="2" t="s">
        <v>261</v>
      </c>
      <c r="J1178" s="4">
        <v>1259.0899999999999</v>
      </c>
      <c r="K1178" t="s">
        <v>74</v>
      </c>
      <c r="L1178" s="4">
        <v>151.09</v>
      </c>
      <c r="M1178" t="s">
        <v>74</v>
      </c>
      <c r="N1178" s="4">
        <v>151.09</v>
      </c>
      <c r="O1178" t="s">
        <v>74</v>
      </c>
      <c r="P1178" s="4">
        <v>0</v>
      </c>
      <c r="Q1178" t="s">
        <v>74</v>
      </c>
      <c r="R1178" s="2" t="s">
        <v>75</v>
      </c>
      <c r="S1178" s="4" t="s">
        <v>76</v>
      </c>
      <c r="T1178" t="s">
        <v>74</v>
      </c>
      <c r="U1178" s="2" t="s">
        <v>77</v>
      </c>
      <c r="V1178" s="2" t="s">
        <v>1447</v>
      </c>
      <c r="W1178" s="2" t="s">
        <v>79</v>
      </c>
      <c r="X1178" s="2" t="s">
        <v>300</v>
      </c>
      <c r="Y1178" s="2" t="s">
        <v>119</v>
      </c>
      <c r="Z1178" s="2" t="s">
        <v>81</v>
      </c>
      <c r="AA1178" s="2" t="s">
        <v>1717</v>
      </c>
      <c r="AB1178" s="2" t="s">
        <v>1718</v>
      </c>
      <c r="AC1178" s="2" t="s">
        <v>168</v>
      </c>
      <c r="AD1178" s="2" t="s">
        <v>1719</v>
      </c>
      <c r="AE1178" s="2" t="str">
        <f>+VLOOKUP(H1178,'Mapeo Ramos'!A:C,3,0)</f>
        <v>Autos Flotas</v>
      </c>
      <c r="AF1178" t="str">
        <f>+VLOOKUP(AE1178,'Mapeo Ramos'!C:D,2,0)</f>
        <v>Flotas</v>
      </c>
      <c r="AG1178" t="str">
        <f>+VLOOKUP(X1178,'Mapeo Ramos'!I:J,2,0)</f>
        <v>ALLIANZ</v>
      </c>
      <c r="AH1178">
        <f t="shared" si="18"/>
        <v>1</v>
      </c>
    </row>
    <row r="1179" spans="1:34" ht="12.75" customHeight="1">
      <c r="A1179" s="2" t="s">
        <v>5065</v>
      </c>
      <c r="B1179" s="2" t="s">
        <v>5066</v>
      </c>
      <c r="C1179" s="2" t="s">
        <v>5067</v>
      </c>
      <c r="D1179" s="2" t="s">
        <v>75</v>
      </c>
      <c r="E1179" s="3">
        <v>46023</v>
      </c>
      <c r="F1179" s="3">
        <v>46023</v>
      </c>
      <c r="G1179" s="2" t="s">
        <v>2006</v>
      </c>
      <c r="H1179" s="2" t="s">
        <v>349</v>
      </c>
      <c r="I1179" s="2" t="s">
        <v>261</v>
      </c>
      <c r="J1179" s="4">
        <v>1259.0899999999999</v>
      </c>
      <c r="K1179" t="s">
        <v>74</v>
      </c>
      <c r="L1179" s="4">
        <v>151.09</v>
      </c>
      <c r="M1179" t="s">
        <v>74</v>
      </c>
      <c r="N1179" s="4">
        <v>151.09</v>
      </c>
      <c r="O1179" t="s">
        <v>74</v>
      </c>
      <c r="P1179" s="4">
        <v>0</v>
      </c>
      <c r="Q1179" t="s">
        <v>74</v>
      </c>
      <c r="R1179" s="2" t="s">
        <v>75</v>
      </c>
      <c r="S1179" s="4" t="s">
        <v>76</v>
      </c>
      <c r="T1179" t="s">
        <v>74</v>
      </c>
      <c r="U1179" s="2" t="s">
        <v>77</v>
      </c>
      <c r="V1179" s="2" t="s">
        <v>1447</v>
      </c>
      <c r="W1179" s="2" t="s">
        <v>79</v>
      </c>
      <c r="X1179" s="2" t="s">
        <v>300</v>
      </c>
      <c r="Y1179" s="2" t="s">
        <v>119</v>
      </c>
      <c r="Z1179" s="2" t="s">
        <v>81</v>
      </c>
      <c r="AA1179" s="2" t="s">
        <v>372</v>
      </c>
      <c r="AB1179" s="2" t="s">
        <v>719</v>
      </c>
      <c r="AC1179" s="2" t="s">
        <v>168</v>
      </c>
      <c r="AD1179" s="2" t="s">
        <v>2007</v>
      </c>
      <c r="AE1179" s="2" t="str">
        <f>+VLOOKUP(H1179,'Mapeo Ramos'!A:C,3,0)</f>
        <v>Autos Flotas</v>
      </c>
      <c r="AF1179" t="str">
        <f>+VLOOKUP(AE1179,'Mapeo Ramos'!C:D,2,0)</f>
        <v>Flotas</v>
      </c>
      <c r="AG1179" t="str">
        <f>+VLOOKUP(X1179,'Mapeo Ramos'!I:J,2,0)</f>
        <v>ALLIANZ</v>
      </c>
      <c r="AH1179">
        <f t="shared" si="18"/>
        <v>1</v>
      </c>
    </row>
    <row r="1180" spans="1:34" ht="12.75" customHeight="1">
      <c r="A1180" s="2" t="s">
        <v>5068</v>
      </c>
      <c r="B1180" s="2" t="s">
        <v>5069</v>
      </c>
      <c r="C1180" s="2" t="s">
        <v>5070</v>
      </c>
      <c r="D1180" s="2" t="s">
        <v>75</v>
      </c>
      <c r="E1180" s="3">
        <v>46023</v>
      </c>
      <c r="F1180" s="3">
        <v>46023</v>
      </c>
      <c r="G1180" s="2" t="s">
        <v>356</v>
      </c>
      <c r="H1180" s="2" t="s">
        <v>349</v>
      </c>
      <c r="I1180" s="2" t="s">
        <v>261</v>
      </c>
      <c r="J1180" s="4">
        <v>1259.0899999999999</v>
      </c>
      <c r="K1180" t="s">
        <v>74</v>
      </c>
      <c r="L1180" s="4">
        <v>151.09</v>
      </c>
      <c r="M1180" t="s">
        <v>74</v>
      </c>
      <c r="N1180" s="4">
        <v>151.09</v>
      </c>
      <c r="O1180" t="s">
        <v>74</v>
      </c>
      <c r="P1180" s="4">
        <v>0</v>
      </c>
      <c r="Q1180" t="s">
        <v>74</v>
      </c>
      <c r="R1180" s="2" t="s">
        <v>287</v>
      </c>
      <c r="S1180" s="4">
        <v>0</v>
      </c>
      <c r="T1180" t="s">
        <v>74</v>
      </c>
      <c r="U1180" s="2" t="s">
        <v>77</v>
      </c>
      <c r="V1180" s="2" t="s">
        <v>1447</v>
      </c>
      <c r="W1180" s="2" t="s">
        <v>79</v>
      </c>
      <c r="X1180" s="2" t="s">
        <v>300</v>
      </c>
      <c r="Y1180" s="2" t="s">
        <v>119</v>
      </c>
      <c r="Z1180" s="2" t="s">
        <v>81</v>
      </c>
      <c r="AA1180" s="2" t="s">
        <v>357</v>
      </c>
      <c r="AB1180" s="2" t="s">
        <v>83</v>
      </c>
      <c r="AC1180" s="2" t="s">
        <v>59</v>
      </c>
      <c r="AD1180" s="2" t="s">
        <v>358</v>
      </c>
      <c r="AE1180" s="2" t="str">
        <f>+VLOOKUP(H1180,'Mapeo Ramos'!A:C,3,0)</f>
        <v>Autos Flotas</v>
      </c>
      <c r="AF1180" t="str">
        <f>+VLOOKUP(AE1180,'Mapeo Ramos'!C:D,2,0)</f>
        <v>Flotas</v>
      </c>
      <c r="AG1180" t="str">
        <f>+VLOOKUP(X1180,'Mapeo Ramos'!I:J,2,0)</f>
        <v>ALLIANZ</v>
      </c>
      <c r="AH1180">
        <f t="shared" si="18"/>
        <v>1</v>
      </c>
    </row>
    <row r="1181" spans="1:34" ht="12.75" customHeight="1">
      <c r="A1181" s="2" t="s">
        <v>5071</v>
      </c>
      <c r="B1181" s="2" t="s">
        <v>5072</v>
      </c>
      <c r="C1181" s="2" t="s">
        <v>5073</v>
      </c>
      <c r="D1181" s="2" t="s">
        <v>75</v>
      </c>
      <c r="E1181" s="3">
        <v>46023</v>
      </c>
      <c r="F1181" s="3">
        <v>46023</v>
      </c>
      <c r="G1181" s="2" t="s">
        <v>954</v>
      </c>
      <c r="H1181" s="2" t="s">
        <v>349</v>
      </c>
      <c r="I1181" s="2" t="s">
        <v>261</v>
      </c>
      <c r="J1181" s="4">
        <v>101.83</v>
      </c>
      <c r="K1181" t="s">
        <v>74</v>
      </c>
      <c r="L1181" s="4">
        <v>12.22</v>
      </c>
      <c r="M1181" t="s">
        <v>74</v>
      </c>
      <c r="N1181" s="4">
        <v>12.22</v>
      </c>
      <c r="O1181" t="s">
        <v>74</v>
      </c>
      <c r="P1181" s="4">
        <v>0</v>
      </c>
      <c r="Q1181" t="s">
        <v>74</v>
      </c>
      <c r="R1181" s="2" t="s">
        <v>75</v>
      </c>
      <c r="S1181" s="4" t="s">
        <v>76</v>
      </c>
      <c r="T1181" t="s">
        <v>74</v>
      </c>
      <c r="U1181" s="2" t="s">
        <v>77</v>
      </c>
      <c r="V1181" s="2" t="s">
        <v>1447</v>
      </c>
      <c r="W1181" s="2" t="s">
        <v>79</v>
      </c>
      <c r="X1181" s="2" t="s">
        <v>300</v>
      </c>
      <c r="Y1181" s="2" t="s">
        <v>119</v>
      </c>
      <c r="Z1181" s="2" t="s">
        <v>81</v>
      </c>
      <c r="AA1181" s="2" t="s">
        <v>216</v>
      </c>
      <c r="AB1181" s="2" t="s">
        <v>217</v>
      </c>
      <c r="AC1181" s="2" t="s">
        <v>59</v>
      </c>
      <c r="AD1181" s="2" t="s">
        <v>955</v>
      </c>
      <c r="AE1181" s="2" t="str">
        <f>+VLOOKUP(H1181,'Mapeo Ramos'!A:C,3,0)</f>
        <v>Autos Flotas</v>
      </c>
      <c r="AF1181" t="str">
        <f>+VLOOKUP(AE1181,'Mapeo Ramos'!C:D,2,0)</f>
        <v>Flotas</v>
      </c>
      <c r="AG1181" t="str">
        <f>+VLOOKUP(X1181,'Mapeo Ramos'!I:J,2,0)</f>
        <v>ALLIANZ</v>
      </c>
      <c r="AH1181">
        <f t="shared" si="18"/>
        <v>1</v>
      </c>
    </row>
    <row r="1182" spans="1:34" ht="12.75" customHeight="1">
      <c r="A1182" s="2" t="s">
        <v>5074</v>
      </c>
      <c r="B1182" s="2" t="s">
        <v>5075</v>
      </c>
      <c r="C1182" s="2" t="s">
        <v>5076</v>
      </c>
      <c r="D1182" s="2" t="s">
        <v>75</v>
      </c>
      <c r="E1182" s="3">
        <v>46023</v>
      </c>
      <c r="F1182" s="3">
        <v>46023</v>
      </c>
      <c r="G1182" s="2" t="s">
        <v>3381</v>
      </c>
      <c r="H1182" s="2" t="s">
        <v>349</v>
      </c>
      <c r="I1182" s="2" t="s">
        <v>261</v>
      </c>
      <c r="J1182" s="4">
        <v>1259.0899999999999</v>
      </c>
      <c r="K1182" t="s">
        <v>74</v>
      </c>
      <c r="L1182" s="4">
        <v>151.09</v>
      </c>
      <c r="M1182" t="s">
        <v>74</v>
      </c>
      <c r="N1182" s="4">
        <v>151.09</v>
      </c>
      <c r="O1182" t="s">
        <v>74</v>
      </c>
      <c r="P1182" s="4">
        <v>0</v>
      </c>
      <c r="Q1182" t="s">
        <v>74</v>
      </c>
      <c r="R1182" s="2" t="s">
        <v>75</v>
      </c>
      <c r="S1182" s="4" t="s">
        <v>76</v>
      </c>
      <c r="T1182" t="s">
        <v>74</v>
      </c>
      <c r="U1182" s="2" t="s">
        <v>77</v>
      </c>
      <c r="V1182" s="2" t="s">
        <v>1447</v>
      </c>
      <c r="W1182" s="2" t="s">
        <v>79</v>
      </c>
      <c r="X1182" s="2" t="s">
        <v>300</v>
      </c>
      <c r="Y1182" s="2" t="s">
        <v>119</v>
      </c>
      <c r="Z1182" s="2" t="s">
        <v>81</v>
      </c>
      <c r="AA1182" s="2" t="s">
        <v>1223</v>
      </c>
      <c r="AB1182" s="2" t="s">
        <v>1224</v>
      </c>
      <c r="AC1182" s="2" t="s">
        <v>59</v>
      </c>
      <c r="AD1182" s="2" t="s">
        <v>3382</v>
      </c>
      <c r="AE1182" s="2" t="str">
        <f>+VLOOKUP(H1182,'Mapeo Ramos'!A:C,3,0)</f>
        <v>Autos Flotas</v>
      </c>
      <c r="AF1182" t="str">
        <f>+VLOOKUP(AE1182,'Mapeo Ramos'!C:D,2,0)</f>
        <v>Flotas</v>
      </c>
      <c r="AG1182" t="str">
        <f>+VLOOKUP(X1182,'Mapeo Ramos'!I:J,2,0)</f>
        <v>ALLIANZ</v>
      </c>
      <c r="AH1182">
        <f t="shared" si="18"/>
        <v>1</v>
      </c>
    </row>
    <row r="1183" spans="1:34" ht="12.75" customHeight="1">
      <c r="A1183" s="2" t="s">
        <v>5077</v>
      </c>
      <c r="B1183" s="2" t="s">
        <v>5078</v>
      </c>
      <c r="C1183" s="2" t="s">
        <v>5079</v>
      </c>
      <c r="D1183" s="2" t="s">
        <v>75</v>
      </c>
      <c r="E1183" s="3">
        <v>46023</v>
      </c>
      <c r="F1183" s="3">
        <v>46023</v>
      </c>
      <c r="G1183" s="2" t="s">
        <v>3381</v>
      </c>
      <c r="H1183" s="2" t="s">
        <v>349</v>
      </c>
      <c r="I1183" s="2" t="s">
        <v>261</v>
      </c>
      <c r="J1183" s="4">
        <v>1259.0899999999999</v>
      </c>
      <c r="K1183" t="s">
        <v>74</v>
      </c>
      <c r="L1183" s="4">
        <v>151.09</v>
      </c>
      <c r="M1183" t="s">
        <v>74</v>
      </c>
      <c r="N1183" s="4">
        <v>151.09</v>
      </c>
      <c r="O1183" t="s">
        <v>74</v>
      </c>
      <c r="P1183" s="4">
        <v>0</v>
      </c>
      <c r="Q1183" t="s">
        <v>74</v>
      </c>
      <c r="R1183" s="2" t="s">
        <v>75</v>
      </c>
      <c r="S1183" s="4" t="s">
        <v>76</v>
      </c>
      <c r="T1183" t="s">
        <v>74</v>
      </c>
      <c r="U1183" s="2" t="s">
        <v>77</v>
      </c>
      <c r="V1183" s="2" t="s">
        <v>1575</v>
      </c>
      <c r="W1183" s="2" t="s">
        <v>79</v>
      </c>
      <c r="X1183" s="2" t="s">
        <v>300</v>
      </c>
      <c r="Y1183" s="2" t="s">
        <v>119</v>
      </c>
      <c r="Z1183" s="2" t="s">
        <v>81</v>
      </c>
      <c r="AA1183" s="2" t="s">
        <v>1223</v>
      </c>
      <c r="AB1183" s="2" t="s">
        <v>1224</v>
      </c>
      <c r="AC1183" s="2" t="s">
        <v>59</v>
      </c>
      <c r="AD1183" s="2" t="s">
        <v>3382</v>
      </c>
      <c r="AE1183" s="2" t="str">
        <f>+VLOOKUP(H1183,'Mapeo Ramos'!A:C,3,0)</f>
        <v>Autos Flotas</v>
      </c>
      <c r="AF1183" t="str">
        <f>+VLOOKUP(AE1183,'Mapeo Ramos'!C:D,2,0)</f>
        <v>Flotas</v>
      </c>
      <c r="AG1183" t="str">
        <f>+VLOOKUP(X1183,'Mapeo Ramos'!I:J,2,0)</f>
        <v>ALLIANZ</v>
      </c>
      <c r="AH1183">
        <f t="shared" si="18"/>
        <v>1</v>
      </c>
    </row>
    <row r="1184" spans="1:34" ht="12.75" customHeight="1">
      <c r="A1184" s="2" t="s">
        <v>5080</v>
      </c>
      <c r="B1184" s="2" t="s">
        <v>5081</v>
      </c>
      <c r="C1184" s="2" t="s">
        <v>5082</v>
      </c>
      <c r="D1184" s="2" t="s">
        <v>75</v>
      </c>
      <c r="E1184" s="3">
        <v>46023</v>
      </c>
      <c r="F1184" s="3">
        <v>46023</v>
      </c>
      <c r="G1184" s="2" t="s">
        <v>3381</v>
      </c>
      <c r="H1184" s="2" t="s">
        <v>349</v>
      </c>
      <c r="I1184" s="2" t="s">
        <v>261</v>
      </c>
      <c r="J1184" s="4">
        <v>1259.0899999999999</v>
      </c>
      <c r="K1184" t="s">
        <v>74</v>
      </c>
      <c r="L1184" s="4">
        <v>151.09</v>
      </c>
      <c r="M1184" t="s">
        <v>74</v>
      </c>
      <c r="N1184" s="4">
        <v>151.09</v>
      </c>
      <c r="O1184" t="s">
        <v>74</v>
      </c>
      <c r="P1184" s="4">
        <v>0</v>
      </c>
      <c r="Q1184" t="s">
        <v>74</v>
      </c>
      <c r="R1184" s="2" t="s">
        <v>75</v>
      </c>
      <c r="S1184" s="4" t="s">
        <v>76</v>
      </c>
      <c r="T1184" t="s">
        <v>74</v>
      </c>
      <c r="U1184" s="2" t="s">
        <v>77</v>
      </c>
      <c r="V1184" s="2" t="s">
        <v>1575</v>
      </c>
      <c r="W1184" s="2" t="s">
        <v>79</v>
      </c>
      <c r="X1184" s="2" t="s">
        <v>300</v>
      </c>
      <c r="Y1184" s="2" t="s">
        <v>119</v>
      </c>
      <c r="Z1184" s="2" t="s">
        <v>81</v>
      </c>
      <c r="AA1184" s="2" t="s">
        <v>1223</v>
      </c>
      <c r="AB1184" s="2" t="s">
        <v>1224</v>
      </c>
      <c r="AC1184" s="2" t="s">
        <v>59</v>
      </c>
      <c r="AD1184" s="2" t="s">
        <v>3382</v>
      </c>
      <c r="AE1184" s="2" t="str">
        <f>+VLOOKUP(H1184,'Mapeo Ramos'!A:C,3,0)</f>
        <v>Autos Flotas</v>
      </c>
      <c r="AF1184" t="str">
        <f>+VLOOKUP(AE1184,'Mapeo Ramos'!C:D,2,0)</f>
        <v>Flotas</v>
      </c>
      <c r="AG1184" t="str">
        <f>+VLOOKUP(X1184,'Mapeo Ramos'!I:J,2,0)</f>
        <v>ALLIANZ</v>
      </c>
      <c r="AH1184">
        <f t="shared" si="18"/>
        <v>1</v>
      </c>
    </row>
    <row r="1185" spans="1:34" ht="12.75" customHeight="1">
      <c r="A1185" s="2" t="s">
        <v>5083</v>
      </c>
      <c r="B1185" s="2" t="s">
        <v>5084</v>
      </c>
      <c r="C1185" s="2" t="s">
        <v>5085</v>
      </c>
      <c r="D1185" s="2" t="s">
        <v>75</v>
      </c>
      <c r="E1185" s="3">
        <v>46023</v>
      </c>
      <c r="F1185" s="3">
        <v>46023</v>
      </c>
      <c r="G1185" s="2" t="s">
        <v>5086</v>
      </c>
      <c r="H1185" s="2" t="s">
        <v>349</v>
      </c>
      <c r="I1185" s="2" t="s">
        <v>261</v>
      </c>
      <c r="J1185" s="4">
        <v>1259.0899999999999</v>
      </c>
      <c r="K1185" t="s">
        <v>74</v>
      </c>
      <c r="L1185" s="4">
        <v>151.09</v>
      </c>
      <c r="M1185" t="s">
        <v>74</v>
      </c>
      <c r="N1185" s="4">
        <v>151.09</v>
      </c>
      <c r="O1185" t="s">
        <v>74</v>
      </c>
      <c r="P1185" s="4">
        <v>0</v>
      </c>
      <c r="Q1185" t="s">
        <v>74</v>
      </c>
      <c r="R1185" s="2" t="s">
        <v>75</v>
      </c>
      <c r="S1185" s="4" t="s">
        <v>76</v>
      </c>
      <c r="T1185" t="s">
        <v>74</v>
      </c>
      <c r="U1185" s="2" t="s">
        <v>77</v>
      </c>
      <c r="V1185" s="2" t="s">
        <v>1447</v>
      </c>
      <c r="W1185" s="2" t="s">
        <v>79</v>
      </c>
      <c r="X1185" s="2" t="s">
        <v>300</v>
      </c>
      <c r="Y1185" s="2" t="s">
        <v>119</v>
      </c>
      <c r="Z1185" s="2" t="s">
        <v>81</v>
      </c>
      <c r="AA1185" s="2" t="s">
        <v>482</v>
      </c>
      <c r="AB1185" s="2" t="s">
        <v>5087</v>
      </c>
      <c r="AC1185" s="2" t="s">
        <v>168</v>
      </c>
      <c r="AD1185" s="2" t="s">
        <v>5088</v>
      </c>
      <c r="AE1185" s="2" t="str">
        <f>+VLOOKUP(H1185,'Mapeo Ramos'!A:C,3,0)</f>
        <v>Autos Flotas</v>
      </c>
      <c r="AF1185" t="str">
        <f>+VLOOKUP(AE1185,'Mapeo Ramos'!C:D,2,0)</f>
        <v>Flotas</v>
      </c>
      <c r="AG1185" t="str">
        <f>+VLOOKUP(X1185,'Mapeo Ramos'!I:J,2,0)</f>
        <v>ALLIANZ</v>
      </c>
      <c r="AH1185">
        <f t="shared" si="18"/>
        <v>1</v>
      </c>
    </row>
    <row r="1186" spans="1:34" ht="12.75" customHeight="1">
      <c r="A1186" s="2" t="s">
        <v>5089</v>
      </c>
      <c r="B1186" s="2" t="s">
        <v>5090</v>
      </c>
      <c r="C1186" s="2" t="s">
        <v>5091</v>
      </c>
      <c r="D1186" s="2" t="s">
        <v>75</v>
      </c>
      <c r="E1186" s="3">
        <v>46023</v>
      </c>
      <c r="F1186" s="3">
        <v>46023</v>
      </c>
      <c r="G1186" s="2" t="s">
        <v>3381</v>
      </c>
      <c r="H1186" s="2" t="s">
        <v>349</v>
      </c>
      <c r="I1186" s="2" t="s">
        <v>261</v>
      </c>
      <c r="J1186" s="4">
        <v>1259.0899999999999</v>
      </c>
      <c r="K1186" t="s">
        <v>74</v>
      </c>
      <c r="L1186" s="4">
        <v>151.09</v>
      </c>
      <c r="M1186" t="s">
        <v>74</v>
      </c>
      <c r="N1186" s="4">
        <v>151.09</v>
      </c>
      <c r="O1186" t="s">
        <v>74</v>
      </c>
      <c r="P1186" s="4">
        <v>0</v>
      </c>
      <c r="Q1186" t="s">
        <v>74</v>
      </c>
      <c r="R1186" s="2" t="s">
        <v>75</v>
      </c>
      <c r="S1186" s="4" t="s">
        <v>76</v>
      </c>
      <c r="T1186" t="s">
        <v>74</v>
      </c>
      <c r="U1186" s="2" t="s">
        <v>77</v>
      </c>
      <c r="V1186" s="2" t="s">
        <v>1575</v>
      </c>
      <c r="W1186" s="2" t="s">
        <v>79</v>
      </c>
      <c r="X1186" s="2" t="s">
        <v>300</v>
      </c>
      <c r="Y1186" s="2" t="s">
        <v>119</v>
      </c>
      <c r="Z1186" s="2" t="s">
        <v>81</v>
      </c>
      <c r="AA1186" s="2" t="s">
        <v>1223</v>
      </c>
      <c r="AB1186" s="2" t="s">
        <v>1224</v>
      </c>
      <c r="AC1186" s="2" t="s">
        <v>59</v>
      </c>
      <c r="AD1186" s="2" t="s">
        <v>3382</v>
      </c>
      <c r="AE1186" s="2" t="str">
        <f>+VLOOKUP(H1186,'Mapeo Ramos'!A:C,3,0)</f>
        <v>Autos Flotas</v>
      </c>
      <c r="AF1186" t="str">
        <f>+VLOOKUP(AE1186,'Mapeo Ramos'!C:D,2,0)</f>
        <v>Flotas</v>
      </c>
      <c r="AG1186" t="str">
        <f>+VLOOKUP(X1186,'Mapeo Ramos'!I:J,2,0)</f>
        <v>ALLIANZ</v>
      </c>
      <c r="AH1186">
        <f t="shared" si="18"/>
        <v>1</v>
      </c>
    </row>
    <row r="1187" spans="1:34" ht="12.75" customHeight="1">
      <c r="A1187" s="2" t="s">
        <v>5092</v>
      </c>
      <c r="B1187" s="2" t="s">
        <v>5093</v>
      </c>
      <c r="C1187" s="2" t="s">
        <v>5094</v>
      </c>
      <c r="D1187" s="2" t="s">
        <v>75</v>
      </c>
      <c r="E1187" s="3">
        <v>46023</v>
      </c>
      <c r="F1187" s="3">
        <v>46023</v>
      </c>
      <c r="G1187" s="2" t="s">
        <v>424</v>
      </c>
      <c r="H1187" s="2" t="s">
        <v>349</v>
      </c>
      <c r="I1187" s="2" t="s">
        <v>261</v>
      </c>
      <c r="J1187" s="4">
        <v>400.86</v>
      </c>
      <c r="K1187" t="s">
        <v>74</v>
      </c>
      <c r="L1187" s="4">
        <v>48.1</v>
      </c>
      <c r="M1187" t="s">
        <v>74</v>
      </c>
      <c r="N1187" s="4">
        <v>48.1</v>
      </c>
      <c r="O1187" t="s">
        <v>74</v>
      </c>
      <c r="P1187" s="4">
        <v>0</v>
      </c>
      <c r="Q1187" t="s">
        <v>74</v>
      </c>
      <c r="R1187" s="2" t="s">
        <v>75</v>
      </c>
      <c r="S1187" s="4" t="s">
        <v>76</v>
      </c>
      <c r="T1187" t="s">
        <v>74</v>
      </c>
      <c r="U1187" s="2" t="s">
        <v>77</v>
      </c>
      <c r="V1187" s="2" t="s">
        <v>1447</v>
      </c>
      <c r="W1187" s="2" t="s">
        <v>79</v>
      </c>
      <c r="X1187" s="2" t="s">
        <v>300</v>
      </c>
      <c r="Y1187" s="2" t="s">
        <v>119</v>
      </c>
      <c r="Z1187" s="2" t="s">
        <v>81</v>
      </c>
      <c r="AA1187" s="2" t="s">
        <v>425</v>
      </c>
      <c r="AB1187" s="2" t="s">
        <v>426</v>
      </c>
      <c r="AC1187" s="2" t="s">
        <v>59</v>
      </c>
      <c r="AD1187" s="2" t="s">
        <v>427</v>
      </c>
      <c r="AE1187" s="2" t="str">
        <f>+VLOOKUP(H1187,'Mapeo Ramos'!A:C,3,0)</f>
        <v>Autos Flotas</v>
      </c>
      <c r="AF1187" t="str">
        <f>+VLOOKUP(AE1187,'Mapeo Ramos'!C:D,2,0)</f>
        <v>Flotas</v>
      </c>
      <c r="AG1187" t="str">
        <f>+VLOOKUP(X1187,'Mapeo Ramos'!I:J,2,0)</f>
        <v>ALLIANZ</v>
      </c>
      <c r="AH1187">
        <f t="shared" si="18"/>
        <v>1</v>
      </c>
    </row>
    <row r="1188" spans="1:34" ht="12.75" customHeight="1">
      <c r="A1188" s="2" t="s">
        <v>5095</v>
      </c>
      <c r="B1188" s="2" t="s">
        <v>5096</v>
      </c>
      <c r="C1188" s="2" t="s">
        <v>5097</v>
      </c>
      <c r="D1188" s="2" t="s">
        <v>75</v>
      </c>
      <c r="E1188" s="3">
        <v>46023</v>
      </c>
      <c r="F1188" s="3">
        <v>46023</v>
      </c>
      <c r="G1188" s="2" t="s">
        <v>3761</v>
      </c>
      <c r="H1188" s="2" t="s">
        <v>349</v>
      </c>
      <c r="I1188" s="2" t="s">
        <v>261</v>
      </c>
      <c r="J1188" s="4">
        <v>1259.0899999999999</v>
      </c>
      <c r="K1188" t="s">
        <v>74</v>
      </c>
      <c r="L1188" s="4">
        <v>151.09</v>
      </c>
      <c r="M1188" t="s">
        <v>74</v>
      </c>
      <c r="N1188" s="4">
        <v>151.09</v>
      </c>
      <c r="O1188" t="s">
        <v>74</v>
      </c>
      <c r="P1188" s="4">
        <v>0</v>
      </c>
      <c r="Q1188" t="s">
        <v>74</v>
      </c>
      <c r="R1188" s="2" t="s">
        <v>75</v>
      </c>
      <c r="S1188" s="4" t="s">
        <v>76</v>
      </c>
      <c r="T1188" t="s">
        <v>74</v>
      </c>
      <c r="U1188" s="2" t="s">
        <v>77</v>
      </c>
      <c r="V1188" s="2" t="s">
        <v>1447</v>
      </c>
      <c r="W1188" s="2" t="s">
        <v>79</v>
      </c>
      <c r="X1188" s="2" t="s">
        <v>300</v>
      </c>
      <c r="Y1188" s="2" t="s">
        <v>119</v>
      </c>
      <c r="Z1188" s="2" t="s">
        <v>81</v>
      </c>
      <c r="AA1188" s="2" t="s">
        <v>579</v>
      </c>
      <c r="AB1188" s="2" t="s">
        <v>3762</v>
      </c>
      <c r="AC1188" s="2" t="s">
        <v>168</v>
      </c>
      <c r="AD1188" s="2" t="s">
        <v>3763</v>
      </c>
      <c r="AE1188" s="2" t="str">
        <f>+VLOOKUP(H1188,'Mapeo Ramos'!A:C,3,0)</f>
        <v>Autos Flotas</v>
      </c>
      <c r="AF1188" t="str">
        <f>+VLOOKUP(AE1188,'Mapeo Ramos'!C:D,2,0)</f>
        <v>Flotas</v>
      </c>
      <c r="AG1188" t="str">
        <f>+VLOOKUP(X1188,'Mapeo Ramos'!I:J,2,0)</f>
        <v>ALLIANZ</v>
      </c>
      <c r="AH1188">
        <f t="shared" si="18"/>
        <v>1</v>
      </c>
    </row>
    <row r="1189" spans="1:34" ht="12.75" customHeight="1">
      <c r="A1189" s="2" t="s">
        <v>5098</v>
      </c>
      <c r="B1189" s="2" t="s">
        <v>5099</v>
      </c>
      <c r="C1189" s="2" t="s">
        <v>5100</v>
      </c>
      <c r="D1189" s="2" t="s">
        <v>75</v>
      </c>
      <c r="E1189" s="3">
        <v>46023</v>
      </c>
      <c r="F1189" s="3">
        <v>46023</v>
      </c>
      <c r="G1189" s="2" t="s">
        <v>5101</v>
      </c>
      <c r="H1189" s="2" t="s">
        <v>349</v>
      </c>
      <c r="I1189" s="2" t="s">
        <v>261</v>
      </c>
      <c r="J1189" s="4">
        <v>200.43</v>
      </c>
      <c r="K1189" t="s">
        <v>74</v>
      </c>
      <c r="L1189" s="4">
        <v>24.05</v>
      </c>
      <c r="M1189" t="s">
        <v>74</v>
      </c>
      <c r="N1189" s="4">
        <v>24.05</v>
      </c>
      <c r="O1189" t="s">
        <v>74</v>
      </c>
      <c r="P1189" s="4">
        <v>0</v>
      </c>
      <c r="Q1189" t="s">
        <v>74</v>
      </c>
      <c r="R1189" s="2" t="s">
        <v>75</v>
      </c>
      <c r="S1189" s="4" t="s">
        <v>76</v>
      </c>
      <c r="T1189" t="s">
        <v>74</v>
      </c>
      <c r="U1189" s="2" t="s">
        <v>77</v>
      </c>
      <c r="V1189" s="2" t="s">
        <v>1447</v>
      </c>
      <c r="W1189" s="2" t="s">
        <v>79</v>
      </c>
      <c r="X1189" s="2" t="s">
        <v>300</v>
      </c>
      <c r="Y1189" s="2" t="s">
        <v>119</v>
      </c>
      <c r="Z1189" s="2" t="s">
        <v>81</v>
      </c>
      <c r="AA1189" s="2" t="s">
        <v>5102</v>
      </c>
      <c r="AB1189" s="2" t="s">
        <v>5103</v>
      </c>
      <c r="AC1189" s="2" t="s">
        <v>168</v>
      </c>
      <c r="AD1189" s="2" t="s">
        <v>5104</v>
      </c>
      <c r="AE1189" s="2" t="str">
        <f>+VLOOKUP(H1189,'Mapeo Ramos'!A:C,3,0)</f>
        <v>Autos Flotas</v>
      </c>
      <c r="AF1189" t="str">
        <f>+VLOOKUP(AE1189,'Mapeo Ramos'!C:D,2,0)</f>
        <v>Flotas</v>
      </c>
      <c r="AG1189" t="str">
        <f>+VLOOKUP(X1189,'Mapeo Ramos'!I:J,2,0)</f>
        <v>ALLIANZ</v>
      </c>
      <c r="AH1189">
        <f t="shared" si="18"/>
        <v>1</v>
      </c>
    </row>
    <row r="1190" spans="1:34" ht="12.75" customHeight="1">
      <c r="A1190" s="2" t="s">
        <v>5105</v>
      </c>
      <c r="B1190" s="2" t="s">
        <v>5106</v>
      </c>
      <c r="C1190" s="2" t="s">
        <v>5107</v>
      </c>
      <c r="D1190" s="2" t="s">
        <v>75</v>
      </c>
      <c r="E1190" s="3">
        <v>46023</v>
      </c>
      <c r="F1190" s="3">
        <v>46023</v>
      </c>
      <c r="G1190" s="2" t="s">
        <v>5101</v>
      </c>
      <c r="H1190" s="2" t="s">
        <v>349</v>
      </c>
      <c r="I1190" s="2" t="s">
        <v>261</v>
      </c>
      <c r="J1190" s="4">
        <v>629.55999999999995</v>
      </c>
      <c r="K1190" t="s">
        <v>74</v>
      </c>
      <c r="L1190" s="4">
        <v>75.55</v>
      </c>
      <c r="M1190" t="s">
        <v>74</v>
      </c>
      <c r="N1190" s="4">
        <v>75.55</v>
      </c>
      <c r="O1190" t="s">
        <v>74</v>
      </c>
      <c r="P1190" s="4">
        <v>0</v>
      </c>
      <c r="Q1190" t="s">
        <v>74</v>
      </c>
      <c r="R1190" s="2" t="s">
        <v>75</v>
      </c>
      <c r="S1190" s="4" t="s">
        <v>76</v>
      </c>
      <c r="T1190" t="s">
        <v>74</v>
      </c>
      <c r="U1190" s="2" t="s">
        <v>77</v>
      </c>
      <c r="V1190" s="2" t="s">
        <v>1454</v>
      </c>
      <c r="W1190" s="2" t="s">
        <v>79</v>
      </c>
      <c r="X1190" s="2" t="s">
        <v>300</v>
      </c>
      <c r="Y1190" s="2" t="s">
        <v>119</v>
      </c>
      <c r="Z1190" s="2" t="s">
        <v>81</v>
      </c>
      <c r="AA1190" s="2" t="s">
        <v>5102</v>
      </c>
      <c r="AB1190" s="2" t="s">
        <v>5103</v>
      </c>
      <c r="AC1190" s="2" t="s">
        <v>168</v>
      </c>
      <c r="AD1190" s="2" t="s">
        <v>5104</v>
      </c>
      <c r="AE1190" s="2" t="str">
        <f>+VLOOKUP(H1190,'Mapeo Ramos'!A:C,3,0)</f>
        <v>Autos Flotas</v>
      </c>
      <c r="AF1190" t="str">
        <f>+VLOOKUP(AE1190,'Mapeo Ramos'!C:D,2,0)</f>
        <v>Flotas</v>
      </c>
      <c r="AG1190" t="str">
        <f>+VLOOKUP(X1190,'Mapeo Ramos'!I:J,2,0)</f>
        <v>ALLIANZ</v>
      </c>
      <c r="AH1190">
        <f t="shared" si="18"/>
        <v>1</v>
      </c>
    </row>
    <row r="1191" spans="1:34" ht="12.75" customHeight="1">
      <c r="A1191" s="2" t="s">
        <v>5108</v>
      </c>
      <c r="B1191" s="2" t="s">
        <v>5109</v>
      </c>
      <c r="C1191" s="2" t="s">
        <v>5110</v>
      </c>
      <c r="D1191" s="2" t="s">
        <v>75</v>
      </c>
      <c r="E1191" s="3">
        <v>46023</v>
      </c>
      <c r="F1191" s="3">
        <v>46023</v>
      </c>
      <c r="G1191" s="2" t="s">
        <v>424</v>
      </c>
      <c r="H1191" s="2" t="s">
        <v>349</v>
      </c>
      <c r="I1191" s="2" t="s">
        <v>261</v>
      </c>
      <c r="J1191" s="4">
        <v>1259.0899999999999</v>
      </c>
      <c r="K1191" t="s">
        <v>74</v>
      </c>
      <c r="L1191" s="4">
        <v>151.09</v>
      </c>
      <c r="M1191" t="s">
        <v>74</v>
      </c>
      <c r="N1191" s="4">
        <v>151.09</v>
      </c>
      <c r="O1191" t="s">
        <v>74</v>
      </c>
      <c r="P1191" s="4">
        <v>0</v>
      </c>
      <c r="Q1191" t="s">
        <v>74</v>
      </c>
      <c r="R1191" s="2" t="s">
        <v>75</v>
      </c>
      <c r="S1191" s="4" t="s">
        <v>76</v>
      </c>
      <c r="T1191" t="s">
        <v>74</v>
      </c>
      <c r="U1191" s="2" t="s">
        <v>77</v>
      </c>
      <c r="V1191" s="2" t="s">
        <v>1447</v>
      </c>
      <c r="W1191" s="2" t="s">
        <v>79</v>
      </c>
      <c r="X1191" s="2" t="s">
        <v>300</v>
      </c>
      <c r="Y1191" s="2" t="s">
        <v>119</v>
      </c>
      <c r="Z1191" s="2" t="s">
        <v>81</v>
      </c>
      <c r="AA1191" s="2" t="s">
        <v>425</v>
      </c>
      <c r="AB1191" s="2" t="s">
        <v>426</v>
      </c>
      <c r="AC1191" s="2" t="s">
        <v>59</v>
      </c>
      <c r="AD1191" s="2" t="s">
        <v>427</v>
      </c>
      <c r="AE1191" s="2" t="str">
        <f>+VLOOKUP(H1191,'Mapeo Ramos'!A:C,3,0)</f>
        <v>Autos Flotas</v>
      </c>
      <c r="AF1191" t="str">
        <f>+VLOOKUP(AE1191,'Mapeo Ramos'!C:D,2,0)</f>
        <v>Flotas</v>
      </c>
      <c r="AG1191" t="str">
        <f>+VLOOKUP(X1191,'Mapeo Ramos'!I:J,2,0)</f>
        <v>ALLIANZ</v>
      </c>
      <c r="AH1191">
        <f t="shared" si="18"/>
        <v>1</v>
      </c>
    </row>
    <row r="1192" spans="1:34" ht="12.75" customHeight="1">
      <c r="A1192" s="2" t="s">
        <v>5111</v>
      </c>
      <c r="B1192" s="2" t="s">
        <v>5112</v>
      </c>
      <c r="C1192" s="2" t="s">
        <v>5113</v>
      </c>
      <c r="D1192" s="2" t="s">
        <v>75</v>
      </c>
      <c r="E1192" s="3">
        <v>46023</v>
      </c>
      <c r="F1192" s="3">
        <v>46023</v>
      </c>
      <c r="G1192" s="2" t="s">
        <v>424</v>
      </c>
      <c r="H1192" s="2" t="s">
        <v>349</v>
      </c>
      <c r="I1192" s="2" t="s">
        <v>261</v>
      </c>
      <c r="J1192" s="4">
        <v>1259.0899999999999</v>
      </c>
      <c r="K1192" t="s">
        <v>74</v>
      </c>
      <c r="L1192" s="4">
        <v>151.09</v>
      </c>
      <c r="M1192" t="s">
        <v>74</v>
      </c>
      <c r="N1192" s="4">
        <v>151.09</v>
      </c>
      <c r="O1192" t="s">
        <v>74</v>
      </c>
      <c r="P1192" s="4">
        <v>0</v>
      </c>
      <c r="Q1192" t="s">
        <v>74</v>
      </c>
      <c r="R1192" s="2" t="s">
        <v>75</v>
      </c>
      <c r="S1192" s="4" t="s">
        <v>76</v>
      </c>
      <c r="T1192" t="s">
        <v>74</v>
      </c>
      <c r="U1192" s="2" t="s">
        <v>77</v>
      </c>
      <c r="V1192" s="2" t="s">
        <v>1447</v>
      </c>
      <c r="W1192" s="2" t="s">
        <v>79</v>
      </c>
      <c r="X1192" s="2" t="s">
        <v>300</v>
      </c>
      <c r="Y1192" s="2" t="s">
        <v>119</v>
      </c>
      <c r="Z1192" s="2" t="s">
        <v>81</v>
      </c>
      <c r="AA1192" s="2" t="s">
        <v>425</v>
      </c>
      <c r="AB1192" s="2" t="s">
        <v>426</v>
      </c>
      <c r="AC1192" s="2" t="s">
        <v>59</v>
      </c>
      <c r="AD1192" s="2" t="s">
        <v>427</v>
      </c>
      <c r="AE1192" s="2" t="str">
        <f>+VLOOKUP(H1192,'Mapeo Ramos'!A:C,3,0)</f>
        <v>Autos Flotas</v>
      </c>
      <c r="AF1192" t="str">
        <f>+VLOOKUP(AE1192,'Mapeo Ramos'!C:D,2,0)</f>
        <v>Flotas</v>
      </c>
      <c r="AG1192" t="str">
        <f>+VLOOKUP(X1192,'Mapeo Ramos'!I:J,2,0)</f>
        <v>ALLIANZ</v>
      </c>
      <c r="AH1192">
        <f t="shared" si="18"/>
        <v>1</v>
      </c>
    </row>
    <row r="1193" spans="1:34" ht="12.75" customHeight="1">
      <c r="A1193" s="2" t="s">
        <v>5114</v>
      </c>
      <c r="B1193" s="2" t="s">
        <v>5115</v>
      </c>
      <c r="C1193" s="2" t="s">
        <v>5116</v>
      </c>
      <c r="D1193" s="2" t="s">
        <v>75</v>
      </c>
      <c r="E1193" s="3">
        <v>46023</v>
      </c>
      <c r="F1193" s="3">
        <v>46023</v>
      </c>
      <c r="G1193" s="2" t="s">
        <v>2901</v>
      </c>
      <c r="H1193" s="2" t="s">
        <v>349</v>
      </c>
      <c r="I1193" s="2" t="s">
        <v>261</v>
      </c>
      <c r="J1193" s="4">
        <v>1259.0899999999999</v>
      </c>
      <c r="K1193" t="s">
        <v>74</v>
      </c>
      <c r="L1193" s="4">
        <v>151.09</v>
      </c>
      <c r="M1193" t="s">
        <v>74</v>
      </c>
      <c r="N1193" s="4">
        <v>151.09</v>
      </c>
      <c r="O1193" t="s">
        <v>74</v>
      </c>
      <c r="P1193" s="4">
        <v>0</v>
      </c>
      <c r="Q1193" t="s">
        <v>74</v>
      </c>
      <c r="R1193" s="2" t="s">
        <v>287</v>
      </c>
      <c r="S1193" s="4">
        <v>0</v>
      </c>
      <c r="T1193" t="s">
        <v>74</v>
      </c>
      <c r="U1193" s="2" t="s">
        <v>77</v>
      </c>
      <c r="V1193" s="2" t="s">
        <v>1447</v>
      </c>
      <c r="W1193" s="2" t="s">
        <v>79</v>
      </c>
      <c r="X1193" s="2" t="s">
        <v>300</v>
      </c>
      <c r="Y1193" s="2" t="s">
        <v>119</v>
      </c>
      <c r="Z1193" s="2" t="s">
        <v>81</v>
      </c>
      <c r="AA1193" s="2" t="s">
        <v>507</v>
      </c>
      <c r="AB1193" s="2" t="s">
        <v>508</v>
      </c>
      <c r="AC1193" s="2" t="s">
        <v>59</v>
      </c>
      <c r="AD1193" s="2" t="s">
        <v>2902</v>
      </c>
      <c r="AE1193" s="2" t="str">
        <f>+VLOOKUP(H1193,'Mapeo Ramos'!A:C,3,0)</f>
        <v>Autos Flotas</v>
      </c>
      <c r="AF1193" t="str">
        <f>+VLOOKUP(AE1193,'Mapeo Ramos'!C:D,2,0)</f>
        <v>Flotas</v>
      </c>
      <c r="AG1193" t="str">
        <f>+VLOOKUP(X1193,'Mapeo Ramos'!I:J,2,0)</f>
        <v>ALLIANZ</v>
      </c>
      <c r="AH1193">
        <f t="shared" si="18"/>
        <v>1</v>
      </c>
    </row>
    <row r="1194" spans="1:34" ht="12.75" customHeight="1">
      <c r="A1194" s="2" t="s">
        <v>5117</v>
      </c>
      <c r="B1194" s="2" t="s">
        <v>5118</v>
      </c>
      <c r="C1194" s="2" t="s">
        <v>5119</v>
      </c>
      <c r="D1194" s="2" t="s">
        <v>75</v>
      </c>
      <c r="E1194" s="3">
        <v>46023</v>
      </c>
      <c r="F1194" s="3">
        <v>46023</v>
      </c>
      <c r="G1194" s="2" t="s">
        <v>424</v>
      </c>
      <c r="H1194" s="2" t="s">
        <v>349</v>
      </c>
      <c r="I1194" s="2" t="s">
        <v>261</v>
      </c>
      <c r="J1194" s="4">
        <v>1259.0899999999999</v>
      </c>
      <c r="K1194" t="s">
        <v>74</v>
      </c>
      <c r="L1194" s="4">
        <v>151.09</v>
      </c>
      <c r="M1194" t="s">
        <v>74</v>
      </c>
      <c r="N1194" s="4">
        <v>151.09</v>
      </c>
      <c r="O1194" t="s">
        <v>74</v>
      </c>
      <c r="P1194" s="4">
        <v>0</v>
      </c>
      <c r="Q1194" t="s">
        <v>74</v>
      </c>
      <c r="R1194" s="2" t="s">
        <v>75</v>
      </c>
      <c r="S1194" s="4" t="s">
        <v>76</v>
      </c>
      <c r="T1194" t="s">
        <v>74</v>
      </c>
      <c r="U1194" s="2" t="s">
        <v>77</v>
      </c>
      <c r="V1194" s="2" t="s">
        <v>1447</v>
      </c>
      <c r="W1194" s="2" t="s">
        <v>79</v>
      </c>
      <c r="X1194" s="2" t="s">
        <v>300</v>
      </c>
      <c r="Y1194" s="2" t="s">
        <v>119</v>
      </c>
      <c r="Z1194" s="2" t="s">
        <v>81</v>
      </c>
      <c r="AA1194" s="2" t="s">
        <v>425</v>
      </c>
      <c r="AB1194" s="2" t="s">
        <v>426</v>
      </c>
      <c r="AC1194" s="2" t="s">
        <v>59</v>
      </c>
      <c r="AD1194" s="2" t="s">
        <v>427</v>
      </c>
      <c r="AE1194" s="2" t="str">
        <f>+VLOOKUP(H1194,'Mapeo Ramos'!A:C,3,0)</f>
        <v>Autos Flotas</v>
      </c>
      <c r="AF1194" t="str">
        <f>+VLOOKUP(AE1194,'Mapeo Ramos'!C:D,2,0)</f>
        <v>Flotas</v>
      </c>
      <c r="AG1194" t="str">
        <f>+VLOOKUP(X1194,'Mapeo Ramos'!I:J,2,0)</f>
        <v>ALLIANZ</v>
      </c>
      <c r="AH1194">
        <f t="shared" si="18"/>
        <v>1</v>
      </c>
    </row>
    <row r="1195" spans="1:34" ht="12.75" customHeight="1">
      <c r="A1195" s="2" t="s">
        <v>5120</v>
      </c>
      <c r="B1195" s="2" t="s">
        <v>5121</v>
      </c>
      <c r="C1195" s="2" t="s">
        <v>5122</v>
      </c>
      <c r="D1195" s="2" t="s">
        <v>75</v>
      </c>
      <c r="E1195" s="3">
        <v>46023</v>
      </c>
      <c r="F1195" s="3">
        <v>46023</v>
      </c>
      <c r="G1195" s="2" t="s">
        <v>424</v>
      </c>
      <c r="H1195" s="2" t="s">
        <v>349</v>
      </c>
      <c r="I1195" s="2" t="s">
        <v>261</v>
      </c>
      <c r="J1195" s="4">
        <v>1259.0899999999999</v>
      </c>
      <c r="K1195" t="s">
        <v>74</v>
      </c>
      <c r="L1195" s="4">
        <v>151.09</v>
      </c>
      <c r="M1195" t="s">
        <v>74</v>
      </c>
      <c r="N1195" s="4">
        <v>151.09</v>
      </c>
      <c r="O1195" t="s">
        <v>74</v>
      </c>
      <c r="P1195" s="4">
        <v>0</v>
      </c>
      <c r="Q1195" t="s">
        <v>74</v>
      </c>
      <c r="R1195" s="2" t="s">
        <v>75</v>
      </c>
      <c r="S1195" s="4" t="s">
        <v>76</v>
      </c>
      <c r="T1195" t="s">
        <v>74</v>
      </c>
      <c r="U1195" s="2" t="s">
        <v>77</v>
      </c>
      <c r="V1195" s="2" t="s">
        <v>1447</v>
      </c>
      <c r="W1195" s="2" t="s">
        <v>79</v>
      </c>
      <c r="X1195" s="2" t="s">
        <v>300</v>
      </c>
      <c r="Y1195" s="2" t="s">
        <v>119</v>
      </c>
      <c r="Z1195" s="2" t="s">
        <v>81</v>
      </c>
      <c r="AA1195" s="2" t="s">
        <v>425</v>
      </c>
      <c r="AB1195" s="2" t="s">
        <v>426</v>
      </c>
      <c r="AC1195" s="2" t="s">
        <v>59</v>
      </c>
      <c r="AD1195" s="2" t="s">
        <v>427</v>
      </c>
      <c r="AE1195" s="2" t="str">
        <f>+VLOOKUP(H1195,'Mapeo Ramos'!A:C,3,0)</f>
        <v>Autos Flotas</v>
      </c>
      <c r="AF1195" t="str">
        <f>+VLOOKUP(AE1195,'Mapeo Ramos'!C:D,2,0)</f>
        <v>Flotas</v>
      </c>
      <c r="AG1195" t="str">
        <f>+VLOOKUP(X1195,'Mapeo Ramos'!I:J,2,0)</f>
        <v>ALLIANZ</v>
      </c>
      <c r="AH1195">
        <f t="shared" si="18"/>
        <v>1</v>
      </c>
    </row>
    <row r="1196" spans="1:34" ht="12.75" customHeight="1">
      <c r="A1196" s="2" t="s">
        <v>5123</v>
      </c>
      <c r="B1196" s="2" t="s">
        <v>5124</v>
      </c>
      <c r="C1196" s="2" t="s">
        <v>5125</v>
      </c>
      <c r="D1196" s="2" t="s">
        <v>75</v>
      </c>
      <c r="E1196" s="3">
        <v>46023</v>
      </c>
      <c r="F1196" s="3">
        <v>46023</v>
      </c>
      <c r="G1196" s="2" t="s">
        <v>5126</v>
      </c>
      <c r="H1196" s="2" t="s">
        <v>349</v>
      </c>
      <c r="I1196" s="2" t="s">
        <v>261</v>
      </c>
      <c r="J1196" s="4">
        <v>1679.43</v>
      </c>
      <c r="K1196" t="s">
        <v>74</v>
      </c>
      <c r="L1196" s="4">
        <v>201.53</v>
      </c>
      <c r="M1196" t="s">
        <v>74</v>
      </c>
      <c r="N1196" s="4">
        <v>201.53</v>
      </c>
      <c r="O1196" t="s">
        <v>74</v>
      </c>
      <c r="P1196" s="4">
        <v>0</v>
      </c>
      <c r="Q1196" t="s">
        <v>74</v>
      </c>
      <c r="R1196" s="2" t="s">
        <v>75</v>
      </c>
      <c r="S1196" s="4" t="s">
        <v>76</v>
      </c>
      <c r="T1196" t="s">
        <v>74</v>
      </c>
      <c r="U1196" s="2" t="s">
        <v>77</v>
      </c>
      <c r="V1196" s="2" t="s">
        <v>1447</v>
      </c>
      <c r="W1196" s="2" t="s">
        <v>79</v>
      </c>
      <c r="X1196" s="2" t="s">
        <v>300</v>
      </c>
      <c r="Y1196" s="2" t="s">
        <v>119</v>
      </c>
      <c r="Z1196" s="2" t="s">
        <v>81</v>
      </c>
      <c r="AA1196" s="2" t="s">
        <v>5127</v>
      </c>
      <c r="AB1196" s="2" t="s">
        <v>4493</v>
      </c>
      <c r="AC1196" s="2" t="s">
        <v>168</v>
      </c>
      <c r="AD1196" s="2" t="s">
        <v>5128</v>
      </c>
      <c r="AE1196" s="2" t="str">
        <f>+VLOOKUP(H1196,'Mapeo Ramos'!A:C,3,0)</f>
        <v>Autos Flotas</v>
      </c>
      <c r="AF1196" t="str">
        <f>+VLOOKUP(AE1196,'Mapeo Ramos'!C:D,2,0)</f>
        <v>Flotas</v>
      </c>
      <c r="AG1196" t="str">
        <f>+VLOOKUP(X1196,'Mapeo Ramos'!I:J,2,0)</f>
        <v>ALLIANZ</v>
      </c>
      <c r="AH1196">
        <f t="shared" si="18"/>
        <v>1</v>
      </c>
    </row>
    <row r="1197" spans="1:34" ht="12.75" customHeight="1">
      <c r="A1197" s="2" t="s">
        <v>5129</v>
      </c>
      <c r="B1197" s="2" t="s">
        <v>5130</v>
      </c>
      <c r="C1197" s="2" t="s">
        <v>5131</v>
      </c>
      <c r="D1197" s="2" t="s">
        <v>75</v>
      </c>
      <c r="E1197" s="3">
        <v>46023</v>
      </c>
      <c r="F1197" s="3">
        <v>46023</v>
      </c>
      <c r="G1197" s="2" t="s">
        <v>1973</v>
      </c>
      <c r="H1197" s="2" t="s">
        <v>349</v>
      </c>
      <c r="I1197" s="2" t="s">
        <v>261</v>
      </c>
      <c r="J1197" s="4">
        <v>400.86</v>
      </c>
      <c r="K1197" t="s">
        <v>74</v>
      </c>
      <c r="L1197" s="4">
        <v>48.1</v>
      </c>
      <c r="M1197" t="s">
        <v>74</v>
      </c>
      <c r="N1197" s="4">
        <v>48.1</v>
      </c>
      <c r="O1197" t="s">
        <v>74</v>
      </c>
      <c r="P1197" s="4">
        <v>0</v>
      </c>
      <c r="Q1197" t="s">
        <v>74</v>
      </c>
      <c r="R1197" s="2" t="s">
        <v>75</v>
      </c>
      <c r="S1197" s="4" t="s">
        <v>76</v>
      </c>
      <c r="T1197" t="s">
        <v>74</v>
      </c>
      <c r="U1197" s="2" t="s">
        <v>77</v>
      </c>
      <c r="V1197" s="2" t="s">
        <v>1447</v>
      </c>
      <c r="W1197" s="2" t="s">
        <v>79</v>
      </c>
      <c r="X1197" s="2" t="s">
        <v>300</v>
      </c>
      <c r="Y1197" s="2" t="s">
        <v>119</v>
      </c>
      <c r="Z1197" s="2" t="s">
        <v>81</v>
      </c>
      <c r="AA1197" s="2" t="s">
        <v>1974</v>
      </c>
      <c r="AB1197" s="2" t="s">
        <v>1975</v>
      </c>
      <c r="AC1197" s="2" t="s">
        <v>168</v>
      </c>
      <c r="AD1197" s="2" t="s">
        <v>1976</v>
      </c>
      <c r="AE1197" s="2" t="str">
        <f>+VLOOKUP(H1197,'Mapeo Ramos'!A:C,3,0)</f>
        <v>Autos Flotas</v>
      </c>
      <c r="AF1197" t="str">
        <f>+VLOOKUP(AE1197,'Mapeo Ramos'!C:D,2,0)</f>
        <v>Flotas</v>
      </c>
      <c r="AG1197" t="str">
        <f>+VLOOKUP(X1197,'Mapeo Ramos'!I:J,2,0)</f>
        <v>ALLIANZ</v>
      </c>
      <c r="AH1197">
        <f t="shared" si="18"/>
        <v>1</v>
      </c>
    </row>
    <row r="1198" spans="1:34" ht="12.75" customHeight="1">
      <c r="A1198" s="2" t="s">
        <v>5132</v>
      </c>
      <c r="B1198" s="2" t="s">
        <v>5133</v>
      </c>
      <c r="C1198" s="2" t="s">
        <v>5134</v>
      </c>
      <c r="D1198" s="2" t="s">
        <v>75</v>
      </c>
      <c r="E1198" s="3">
        <v>46023</v>
      </c>
      <c r="F1198" s="3">
        <v>46023</v>
      </c>
      <c r="G1198" s="2" t="s">
        <v>381</v>
      </c>
      <c r="H1198" s="2" t="s">
        <v>349</v>
      </c>
      <c r="I1198" s="2" t="s">
        <v>261</v>
      </c>
      <c r="J1198" s="4">
        <v>1259.0899999999999</v>
      </c>
      <c r="K1198" t="s">
        <v>74</v>
      </c>
      <c r="L1198" s="4">
        <v>151.09</v>
      </c>
      <c r="M1198" t="s">
        <v>74</v>
      </c>
      <c r="N1198" s="4">
        <v>151.09</v>
      </c>
      <c r="O1198" t="s">
        <v>74</v>
      </c>
      <c r="P1198" s="4">
        <v>0</v>
      </c>
      <c r="Q1198" t="s">
        <v>74</v>
      </c>
      <c r="R1198" s="2" t="s">
        <v>75</v>
      </c>
      <c r="S1198" s="4" t="s">
        <v>76</v>
      </c>
      <c r="T1198" t="s">
        <v>74</v>
      </c>
      <c r="U1198" s="2" t="s">
        <v>77</v>
      </c>
      <c r="V1198" s="2" t="s">
        <v>1447</v>
      </c>
      <c r="W1198" s="2" t="s">
        <v>79</v>
      </c>
      <c r="X1198" s="2" t="s">
        <v>300</v>
      </c>
      <c r="Y1198" s="2" t="s">
        <v>119</v>
      </c>
      <c r="Z1198" s="2" t="s">
        <v>81</v>
      </c>
      <c r="AA1198" s="2" t="s">
        <v>350</v>
      </c>
      <c r="AB1198" s="2" t="s">
        <v>351</v>
      </c>
      <c r="AC1198" s="2" t="s">
        <v>59</v>
      </c>
      <c r="AD1198" s="2" t="s">
        <v>382</v>
      </c>
      <c r="AE1198" s="2" t="str">
        <f>+VLOOKUP(H1198,'Mapeo Ramos'!A:C,3,0)</f>
        <v>Autos Flotas</v>
      </c>
      <c r="AF1198" t="str">
        <f>+VLOOKUP(AE1198,'Mapeo Ramos'!C:D,2,0)</f>
        <v>Flotas</v>
      </c>
      <c r="AG1198" t="str">
        <f>+VLOOKUP(X1198,'Mapeo Ramos'!I:J,2,0)</f>
        <v>ALLIANZ</v>
      </c>
      <c r="AH1198">
        <f t="shared" si="18"/>
        <v>1</v>
      </c>
    </row>
    <row r="1199" spans="1:34" ht="12.75" customHeight="1">
      <c r="A1199" s="2" t="s">
        <v>5135</v>
      </c>
      <c r="B1199" s="2" t="s">
        <v>5136</v>
      </c>
      <c r="C1199" s="2" t="s">
        <v>5137</v>
      </c>
      <c r="D1199" s="2" t="s">
        <v>75</v>
      </c>
      <c r="E1199" s="3">
        <v>46023</v>
      </c>
      <c r="F1199" s="3">
        <v>46023</v>
      </c>
      <c r="G1199" s="2" t="s">
        <v>381</v>
      </c>
      <c r="H1199" s="2" t="s">
        <v>349</v>
      </c>
      <c r="I1199" s="2" t="s">
        <v>261</v>
      </c>
      <c r="J1199" s="4">
        <v>1259.0899999999999</v>
      </c>
      <c r="K1199" t="s">
        <v>74</v>
      </c>
      <c r="L1199" s="4">
        <v>151.09</v>
      </c>
      <c r="M1199" t="s">
        <v>74</v>
      </c>
      <c r="N1199" s="4">
        <v>151.09</v>
      </c>
      <c r="O1199" t="s">
        <v>74</v>
      </c>
      <c r="P1199" s="4">
        <v>0</v>
      </c>
      <c r="Q1199" t="s">
        <v>74</v>
      </c>
      <c r="R1199" s="2" t="s">
        <v>75</v>
      </c>
      <c r="S1199" s="4" t="s">
        <v>76</v>
      </c>
      <c r="T1199" t="s">
        <v>74</v>
      </c>
      <c r="U1199" s="2" t="s">
        <v>77</v>
      </c>
      <c r="V1199" s="2" t="s">
        <v>1447</v>
      </c>
      <c r="W1199" s="2" t="s">
        <v>79</v>
      </c>
      <c r="X1199" s="2" t="s">
        <v>300</v>
      </c>
      <c r="Y1199" s="2" t="s">
        <v>119</v>
      </c>
      <c r="Z1199" s="2" t="s">
        <v>81</v>
      </c>
      <c r="AA1199" s="2" t="s">
        <v>350</v>
      </c>
      <c r="AB1199" s="2" t="s">
        <v>351</v>
      </c>
      <c r="AC1199" s="2" t="s">
        <v>59</v>
      </c>
      <c r="AD1199" s="2" t="s">
        <v>382</v>
      </c>
      <c r="AE1199" s="2" t="str">
        <f>+VLOOKUP(H1199,'Mapeo Ramos'!A:C,3,0)</f>
        <v>Autos Flotas</v>
      </c>
      <c r="AF1199" t="str">
        <f>+VLOOKUP(AE1199,'Mapeo Ramos'!C:D,2,0)</f>
        <v>Flotas</v>
      </c>
      <c r="AG1199" t="str">
        <f>+VLOOKUP(X1199,'Mapeo Ramos'!I:J,2,0)</f>
        <v>ALLIANZ</v>
      </c>
      <c r="AH1199">
        <f t="shared" si="18"/>
        <v>1</v>
      </c>
    </row>
    <row r="1200" spans="1:34" ht="12.75" customHeight="1">
      <c r="A1200" s="2" t="s">
        <v>5138</v>
      </c>
      <c r="B1200" s="2" t="s">
        <v>5139</v>
      </c>
      <c r="C1200" s="2" t="s">
        <v>5140</v>
      </c>
      <c r="D1200" s="2" t="s">
        <v>75</v>
      </c>
      <c r="E1200" s="3">
        <v>46023</v>
      </c>
      <c r="F1200" s="3">
        <v>46023</v>
      </c>
      <c r="G1200" s="2" t="s">
        <v>381</v>
      </c>
      <c r="H1200" s="2" t="s">
        <v>349</v>
      </c>
      <c r="I1200" s="2" t="s">
        <v>261</v>
      </c>
      <c r="J1200" s="4">
        <v>1259.0899999999999</v>
      </c>
      <c r="K1200" t="s">
        <v>74</v>
      </c>
      <c r="L1200" s="4">
        <v>151.09</v>
      </c>
      <c r="M1200" t="s">
        <v>74</v>
      </c>
      <c r="N1200" s="4">
        <v>151.09</v>
      </c>
      <c r="O1200" t="s">
        <v>74</v>
      </c>
      <c r="P1200" s="4">
        <v>0</v>
      </c>
      <c r="Q1200" t="s">
        <v>74</v>
      </c>
      <c r="R1200" s="2" t="s">
        <v>75</v>
      </c>
      <c r="S1200" s="4" t="s">
        <v>76</v>
      </c>
      <c r="T1200" t="s">
        <v>74</v>
      </c>
      <c r="U1200" s="2" t="s">
        <v>77</v>
      </c>
      <c r="V1200" s="2" t="s">
        <v>1447</v>
      </c>
      <c r="W1200" s="2" t="s">
        <v>79</v>
      </c>
      <c r="X1200" s="2" t="s">
        <v>300</v>
      </c>
      <c r="Y1200" s="2" t="s">
        <v>119</v>
      </c>
      <c r="Z1200" s="2" t="s">
        <v>81</v>
      </c>
      <c r="AA1200" s="2" t="s">
        <v>350</v>
      </c>
      <c r="AB1200" s="2" t="s">
        <v>351</v>
      </c>
      <c r="AC1200" s="2" t="s">
        <v>59</v>
      </c>
      <c r="AD1200" s="2" t="s">
        <v>382</v>
      </c>
      <c r="AE1200" s="2" t="str">
        <f>+VLOOKUP(H1200,'Mapeo Ramos'!A:C,3,0)</f>
        <v>Autos Flotas</v>
      </c>
      <c r="AF1200" t="str">
        <f>+VLOOKUP(AE1200,'Mapeo Ramos'!C:D,2,0)</f>
        <v>Flotas</v>
      </c>
      <c r="AG1200" t="str">
        <f>+VLOOKUP(X1200,'Mapeo Ramos'!I:J,2,0)</f>
        <v>ALLIANZ</v>
      </c>
      <c r="AH1200">
        <f t="shared" si="18"/>
        <v>1</v>
      </c>
    </row>
    <row r="1201" spans="1:34" ht="12.75" customHeight="1">
      <c r="A1201" s="2" t="s">
        <v>5141</v>
      </c>
      <c r="B1201" s="2" t="s">
        <v>5142</v>
      </c>
      <c r="C1201" s="2" t="s">
        <v>5143</v>
      </c>
      <c r="D1201" s="2" t="s">
        <v>75</v>
      </c>
      <c r="E1201" s="3">
        <v>46023</v>
      </c>
      <c r="F1201" s="3">
        <v>46023</v>
      </c>
      <c r="G1201" s="2" t="s">
        <v>5144</v>
      </c>
      <c r="H1201" s="2" t="s">
        <v>349</v>
      </c>
      <c r="I1201" s="2" t="s">
        <v>261</v>
      </c>
      <c r="J1201" s="4">
        <v>1259.0899999999999</v>
      </c>
      <c r="K1201" t="s">
        <v>74</v>
      </c>
      <c r="L1201" s="4">
        <v>151.09</v>
      </c>
      <c r="M1201" t="s">
        <v>74</v>
      </c>
      <c r="N1201" s="4">
        <v>151.09</v>
      </c>
      <c r="O1201" t="s">
        <v>74</v>
      </c>
      <c r="P1201" s="4">
        <v>0</v>
      </c>
      <c r="Q1201" t="s">
        <v>74</v>
      </c>
      <c r="R1201" s="2" t="s">
        <v>75</v>
      </c>
      <c r="S1201" s="4" t="s">
        <v>76</v>
      </c>
      <c r="T1201" t="s">
        <v>74</v>
      </c>
      <c r="U1201" s="2" t="s">
        <v>77</v>
      </c>
      <c r="V1201" s="2" t="s">
        <v>1454</v>
      </c>
      <c r="W1201" s="2" t="s">
        <v>79</v>
      </c>
      <c r="X1201" s="2" t="s">
        <v>300</v>
      </c>
      <c r="Y1201" s="2" t="s">
        <v>119</v>
      </c>
      <c r="Z1201" s="2" t="s">
        <v>81</v>
      </c>
      <c r="AA1201" s="2" t="s">
        <v>1502</v>
      </c>
      <c r="AB1201" s="2" t="s">
        <v>309</v>
      </c>
      <c r="AC1201" s="2" t="s">
        <v>168</v>
      </c>
      <c r="AD1201" s="2" t="s">
        <v>5145</v>
      </c>
      <c r="AE1201" s="2" t="str">
        <f>+VLOOKUP(H1201,'Mapeo Ramos'!A:C,3,0)</f>
        <v>Autos Flotas</v>
      </c>
      <c r="AF1201" t="str">
        <f>+VLOOKUP(AE1201,'Mapeo Ramos'!C:D,2,0)</f>
        <v>Flotas</v>
      </c>
      <c r="AG1201" t="str">
        <f>+VLOOKUP(X1201,'Mapeo Ramos'!I:J,2,0)</f>
        <v>ALLIANZ</v>
      </c>
      <c r="AH1201">
        <f t="shared" si="18"/>
        <v>1</v>
      </c>
    </row>
    <row r="1202" spans="1:34" ht="12.75" customHeight="1">
      <c r="A1202" s="2" t="s">
        <v>5146</v>
      </c>
      <c r="B1202" s="2" t="s">
        <v>5147</v>
      </c>
      <c r="C1202" s="2" t="s">
        <v>5148</v>
      </c>
      <c r="D1202" s="2" t="s">
        <v>75</v>
      </c>
      <c r="E1202" s="3">
        <v>46023</v>
      </c>
      <c r="F1202" s="3">
        <v>46023</v>
      </c>
      <c r="G1202" s="2" t="s">
        <v>5149</v>
      </c>
      <c r="H1202" s="2" t="s">
        <v>349</v>
      </c>
      <c r="I1202" s="2" t="s">
        <v>261</v>
      </c>
      <c r="J1202" s="4">
        <v>400.86</v>
      </c>
      <c r="K1202" t="s">
        <v>74</v>
      </c>
      <c r="L1202" s="4">
        <v>48.1</v>
      </c>
      <c r="M1202" t="s">
        <v>74</v>
      </c>
      <c r="N1202" s="4">
        <v>48.1</v>
      </c>
      <c r="O1202" t="s">
        <v>74</v>
      </c>
      <c r="P1202" s="4">
        <v>0</v>
      </c>
      <c r="Q1202" t="s">
        <v>74</v>
      </c>
      <c r="R1202" s="2" t="s">
        <v>75</v>
      </c>
      <c r="S1202" s="4" t="s">
        <v>76</v>
      </c>
      <c r="T1202" t="s">
        <v>74</v>
      </c>
      <c r="U1202" s="2" t="s">
        <v>77</v>
      </c>
      <c r="V1202" s="2" t="s">
        <v>1454</v>
      </c>
      <c r="W1202" s="2" t="s">
        <v>79</v>
      </c>
      <c r="X1202" s="2" t="s">
        <v>300</v>
      </c>
      <c r="Y1202" s="2" t="s">
        <v>119</v>
      </c>
      <c r="Z1202" s="2" t="s">
        <v>81</v>
      </c>
      <c r="AA1202" s="2" t="s">
        <v>5150</v>
      </c>
      <c r="AB1202" s="2" t="s">
        <v>5151</v>
      </c>
      <c r="AC1202" s="2" t="s">
        <v>168</v>
      </c>
      <c r="AD1202" s="2" t="s">
        <v>5152</v>
      </c>
      <c r="AE1202" s="2" t="str">
        <f>+VLOOKUP(H1202,'Mapeo Ramos'!A:C,3,0)</f>
        <v>Autos Flotas</v>
      </c>
      <c r="AF1202" t="str">
        <f>+VLOOKUP(AE1202,'Mapeo Ramos'!C:D,2,0)</f>
        <v>Flotas</v>
      </c>
      <c r="AG1202" t="str">
        <f>+VLOOKUP(X1202,'Mapeo Ramos'!I:J,2,0)</f>
        <v>ALLIANZ</v>
      </c>
      <c r="AH1202">
        <f t="shared" si="18"/>
        <v>1</v>
      </c>
    </row>
    <row r="1203" spans="1:34" ht="12.75" customHeight="1">
      <c r="A1203" s="2" t="s">
        <v>5153</v>
      </c>
      <c r="B1203" s="2" t="s">
        <v>5154</v>
      </c>
      <c r="C1203" s="2" t="s">
        <v>5155</v>
      </c>
      <c r="D1203" s="2" t="s">
        <v>75</v>
      </c>
      <c r="E1203" s="3">
        <v>46023</v>
      </c>
      <c r="F1203" s="3">
        <v>46023</v>
      </c>
      <c r="G1203" s="2" t="s">
        <v>5149</v>
      </c>
      <c r="H1203" s="2" t="s">
        <v>349</v>
      </c>
      <c r="I1203" s="2" t="s">
        <v>261</v>
      </c>
      <c r="J1203" s="4">
        <v>1679.43</v>
      </c>
      <c r="K1203" t="s">
        <v>74</v>
      </c>
      <c r="L1203" s="4">
        <v>201.53</v>
      </c>
      <c r="M1203" t="s">
        <v>74</v>
      </c>
      <c r="N1203" s="4">
        <v>201.53</v>
      </c>
      <c r="O1203" t="s">
        <v>74</v>
      </c>
      <c r="P1203" s="4">
        <v>0</v>
      </c>
      <c r="Q1203" t="s">
        <v>74</v>
      </c>
      <c r="R1203" s="2" t="s">
        <v>75</v>
      </c>
      <c r="S1203" s="4" t="s">
        <v>76</v>
      </c>
      <c r="T1203" t="s">
        <v>74</v>
      </c>
      <c r="U1203" s="2" t="s">
        <v>77</v>
      </c>
      <c r="V1203" s="2" t="s">
        <v>1447</v>
      </c>
      <c r="W1203" s="2" t="s">
        <v>79</v>
      </c>
      <c r="X1203" s="2" t="s">
        <v>300</v>
      </c>
      <c r="Y1203" s="2" t="s">
        <v>119</v>
      </c>
      <c r="Z1203" s="2" t="s">
        <v>81</v>
      </c>
      <c r="AA1203" s="2" t="s">
        <v>5150</v>
      </c>
      <c r="AB1203" s="2" t="s">
        <v>5151</v>
      </c>
      <c r="AC1203" s="2" t="s">
        <v>168</v>
      </c>
      <c r="AD1203" s="2" t="s">
        <v>5152</v>
      </c>
      <c r="AE1203" s="2" t="str">
        <f>+VLOOKUP(H1203,'Mapeo Ramos'!A:C,3,0)</f>
        <v>Autos Flotas</v>
      </c>
      <c r="AF1203" t="str">
        <f>+VLOOKUP(AE1203,'Mapeo Ramos'!C:D,2,0)</f>
        <v>Flotas</v>
      </c>
      <c r="AG1203" t="str">
        <f>+VLOOKUP(X1203,'Mapeo Ramos'!I:J,2,0)</f>
        <v>ALLIANZ</v>
      </c>
      <c r="AH1203">
        <f t="shared" si="18"/>
        <v>1</v>
      </c>
    </row>
    <row r="1204" spans="1:34" ht="12.75" customHeight="1">
      <c r="A1204" s="2" t="s">
        <v>5156</v>
      </c>
      <c r="B1204" s="2" t="s">
        <v>5157</v>
      </c>
      <c r="C1204" s="2" t="s">
        <v>5158</v>
      </c>
      <c r="D1204" s="2" t="s">
        <v>75</v>
      </c>
      <c r="E1204" s="3">
        <v>46023</v>
      </c>
      <c r="F1204" s="3">
        <v>46023</v>
      </c>
      <c r="G1204" s="2" t="s">
        <v>4409</v>
      </c>
      <c r="H1204" s="2" t="s">
        <v>349</v>
      </c>
      <c r="I1204" s="2" t="s">
        <v>261</v>
      </c>
      <c r="J1204" s="4">
        <v>1259.0899999999999</v>
      </c>
      <c r="K1204" t="s">
        <v>74</v>
      </c>
      <c r="L1204" s="4">
        <v>151.09</v>
      </c>
      <c r="M1204" t="s">
        <v>74</v>
      </c>
      <c r="N1204" s="4">
        <v>151.09</v>
      </c>
      <c r="O1204" t="s">
        <v>74</v>
      </c>
      <c r="P1204" s="4">
        <v>0</v>
      </c>
      <c r="Q1204" t="s">
        <v>74</v>
      </c>
      <c r="R1204" s="2" t="s">
        <v>75</v>
      </c>
      <c r="S1204" s="4" t="s">
        <v>76</v>
      </c>
      <c r="T1204" t="s">
        <v>74</v>
      </c>
      <c r="U1204" s="2" t="s">
        <v>77</v>
      </c>
      <c r="V1204" s="2" t="s">
        <v>1447</v>
      </c>
      <c r="W1204" s="2" t="s">
        <v>79</v>
      </c>
      <c r="X1204" s="2" t="s">
        <v>300</v>
      </c>
      <c r="Y1204" s="2" t="s">
        <v>119</v>
      </c>
      <c r="Z1204" s="2" t="s">
        <v>81</v>
      </c>
      <c r="AA1204" s="2" t="s">
        <v>82</v>
      </c>
      <c r="AB1204" s="2" t="s">
        <v>101</v>
      </c>
      <c r="AC1204" s="2" t="s">
        <v>59</v>
      </c>
      <c r="AD1204" s="2" t="s">
        <v>4410</v>
      </c>
      <c r="AE1204" s="2" t="str">
        <f>+VLOOKUP(H1204,'Mapeo Ramos'!A:C,3,0)</f>
        <v>Autos Flotas</v>
      </c>
      <c r="AF1204" t="str">
        <f>+VLOOKUP(AE1204,'Mapeo Ramos'!C:D,2,0)</f>
        <v>Flotas</v>
      </c>
      <c r="AG1204" t="str">
        <f>+VLOOKUP(X1204,'Mapeo Ramos'!I:J,2,0)</f>
        <v>ALLIANZ</v>
      </c>
      <c r="AH1204">
        <f t="shared" si="18"/>
        <v>1</v>
      </c>
    </row>
    <row r="1205" spans="1:34" ht="12.75" customHeight="1">
      <c r="A1205" s="2" t="s">
        <v>5159</v>
      </c>
      <c r="B1205" s="2" t="s">
        <v>5160</v>
      </c>
      <c r="C1205" s="2" t="s">
        <v>5161</v>
      </c>
      <c r="D1205" s="2" t="s">
        <v>75</v>
      </c>
      <c r="E1205" s="3">
        <v>46023</v>
      </c>
      <c r="F1205" s="3">
        <v>46023</v>
      </c>
      <c r="G1205" s="2" t="s">
        <v>3389</v>
      </c>
      <c r="H1205" s="2" t="s">
        <v>349</v>
      </c>
      <c r="I1205" s="2" t="s">
        <v>261</v>
      </c>
      <c r="J1205" s="4">
        <v>400.86</v>
      </c>
      <c r="K1205" t="s">
        <v>74</v>
      </c>
      <c r="L1205" s="4">
        <v>48.1</v>
      </c>
      <c r="M1205" t="s">
        <v>74</v>
      </c>
      <c r="N1205" s="4">
        <v>48.1</v>
      </c>
      <c r="O1205" t="s">
        <v>74</v>
      </c>
      <c r="P1205" s="4">
        <v>0</v>
      </c>
      <c r="Q1205" t="s">
        <v>74</v>
      </c>
      <c r="R1205" s="2" t="s">
        <v>75</v>
      </c>
      <c r="S1205" s="4" t="s">
        <v>76</v>
      </c>
      <c r="T1205" t="s">
        <v>74</v>
      </c>
      <c r="U1205" s="2" t="s">
        <v>77</v>
      </c>
      <c r="V1205" s="2" t="s">
        <v>1447</v>
      </c>
      <c r="W1205" s="2" t="s">
        <v>79</v>
      </c>
      <c r="X1205" s="2" t="s">
        <v>300</v>
      </c>
      <c r="Y1205" s="2" t="s">
        <v>119</v>
      </c>
      <c r="Z1205" s="2" t="s">
        <v>81</v>
      </c>
      <c r="AA1205" s="2" t="s">
        <v>3390</v>
      </c>
      <c r="AB1205" s="2" t="s">
        <v>3391</v>
      </c>
      <c r="AC1205" s="2" t="s">
        <v>59</v>
      </c>
      <c r="AD1205" s="2" t="s">
        <v>3392</v>
      </c>
      <c r="AE1205" s="2" t="str">
        <f>+VLOOKUP(H1205,'Mapeo Ramos'!A:C,3,0)</f>
        <v>Autos Flotas</v>
      </c>
      <c r="AF1205" t="str">
        <f>+VLOOKUP(AE1205,'Mapeo Ramos'!C:D,2,0)</f>
        <v>Flotas</v>
      </c>
      <c r="AG1205" t="str">
        <f>+VLOOKUP(X1205,'Mapeo Ramos'!I:J,2,0)</f>
        <v>ALLIANZ</v>
      </c>
      <c r="AH1205">
        <f t="shared" si="18"/>
        <v>1</v>
      </c>
    </row>
    <row r="1206" spans="1:34" ht="12.75" customHeight="1">
      <c r="A1206" s="2" t="s">
        <v>5162</v>
      </c>
      <c r="B1206" s="2" t="s">
        <v>5163</v>
      </c>
      <c r="C1206" s="2" t="s">
        <v>5164</v>
      </c>
      <c r="D1206" s="2" t="s">
        <v>75</v>
      </c>
      <c r="E1206" s="3">
        <v>46023</v>
      </c>
      <c r="F1206" s="3">
        <v>46023</v>
      </c>
      <c r="G1206" s="2" t="s">
        <v>246</v>
      </c>
      <c r="H1206" s="2" t="s">
        <v>349</v>
      </c>
      <c r="I1206" s="2" t="s">
        <v>261</v>
      </c>
      <c r="J1206" s="4">
        <v>400.86</v>
      </c>
      <c r="K1206" t="s">
        <v>74</v>
      </c>
      <c r="L1206" s="4">
        <v>48.1</v>
      </c>
      <c r="M1206" t="s">
        <v>74</v>
      </c>
      <c r="N1206" s="4">
        <v>48.1</v>
      </c>
      <c r="O1206" t="s">
        <v>74</v>
      </c>
      <c r="P1206" s="4">
        <v>0</v>
      </c>
      <c r="Q1206" t="s">
        <v>74</v>
      </c>
      <c r="R1206" s="2" t="s">
        <v>75</v>
      </c>
      <c r="S1206" s="4" t="s">
        <v>76</v>
      </c>
      <c r="T1206" t="s">
        <v>74</v>
      </c>
      <c r="U1206" s="2" t="s">
        <v>77</v>
      </c>
      <c r="V1206" s="2" t="s">
        <v>1447</v>
      </c>
      <c r="W1206" s="2" t="s">
        <v>79</v>
      </c>
      <c r="X1206" s="2" t="s">
        <v>300</v>
      </c>
      <c r="Y1206" s="2" t="s">
        <v>119</v>
      </c>
      <c r="Z1206" s="2" t="s">
        <v>81</v>
      </c>
      <c r="AA1206" s="2" t="s">
        <v>249</v>
      </c>
      <c r="AB1206" s="2" t="s">
        <v>250</v>
      </c>
      <c r="AC1206" s="2" t="s">
        <v>59</v>
      </c>
      <c r="AD1206" s="2" t="s">
        <v>251</v>
      </c>
      <c r="AE1206" s="2" t="str">
        <f>+VLOOKUP(H1206,'Mapeo Ramos'!A:C,3,0)</f>
        <v>Autos Flotas</v>
      </c>
      <c r="AF1206" t="str">
        <f>+VLOOKUP(AE1206,'Mapeo Ramos'!C:D,2,0)</f>
        <v>Flotas</v>
      </c>
      <c r="AG1206" t="str">
        <f>+VLOOKUP(X1206,'Mapeo Ramos'!I:J,2,0)</f>
        <v>ALLIANZ</v>
      </c>
      <c r="AH1206">
        <f t="shared" si="18"/>
        <v>1</v>
      </c>
    </row>
    <row r="1207" spans="1:34" ht="12.75" customHeight="1">
      <c r="A1207" s="2" t="s">
        <v>5165</v>
      </c>
      <c r="B1207" s="2" t="s">
        <v>5166</v>
      </c>
      <c r="C1207" s="2" t="s">
        <v>5167</v>
      </c>
      <c r="D1207" s="2" t="s">
        <v>75</v>
      </c>
      <c r="E1207" s="3">
        <v>46023</v>
      </c>
      <c r="F1207" s="3">
        <v>46023</v>
      </c>
      <c r="G1207" s="2" t="s">
        <v>5168</v>
      </c>
      <c r="H1207" s="2" t="s">
        <v>349</v>
      </c>
      <c r="I1207" s="2" t="s">
        <v>261</v>
      </c>
      <c r="J1207" s="4">
        <v>1259.0899999999999</v>
      </c>
      <c r="K1207" t="s">
        <v>74</v>
      </c>
      <c r="L1207" s="4">
        <v>151.09</v>
      </c>
      <c r="M1207" t="s">
        <v>74</v>
      </c>
      <c r="N1207" s="4">
        <v>151.09</v>
      </c>
      <c r="O1207" t="s">
        <v>74</v>
      </c>
      <c r="P1207" s="4">
        <v>0</v>
      </c>
      <c r="Q1207" t="s">
        <v>74</v>
      </c>
      <c r="R1207" s="2" t="s">
        <v>75</v>
      </c>
      <c r="S1207" s="4" t="s">
        <v>76</v>
      </c>
      <c r="T1207" t="s">
        <v>74</v>
      </c>
      <c r="U1207" s="2" t="s">
        <v>77</v>
      </c>
      <c r="V1207" s="2" t="s">
        <v>1454</v>
      </c>
      <c r="W1207" s="2" t="s">
        <v>79</v>
      </c>
      <c r="X1207" s="2" t="s">
        <v>300</v>
      </c>
      <c r="Y1207" s="2" t="s">
        <v>119</v>
      </c>
      <c r="Z1207" s="2" t="s">
        <v>81</v>
      </c>
      <c r="AA1207" s="2" t="s">
        <v>5169</v>
      </c>
      <c r="AB1207" s="2" t="s">
        <v>5170</v>
      </c>
      <c r="AC1207" s="2" t="s">
        <v>168</v>
      </c>
      <c r="AD1207" s="2" t="s">
        <v>5171</v>
      </c>
      <c r="AE1207" s="2" t="str">
        <f>+VLOOKUP(H1207,'Mapeo Ramos'!A:C,3,0)</f>
        <v>Autos Flotas</v>
      </c>
      <c r="AF1207" t="str">
        <f>+VLOOKUP(AE1207,'Mapeo Ramos'!C:D,2,0)</f>
        <v>Flotas</v>
      </c>
      <c r="AG1207" t="str">
        <f>+VLOOKUP(X1207,'Mapeo Ramos'!I:J,2,0)</f>
        <v>ALLIANZ</v>
      </c>
      <c r="AH1207">
        <f t="shared" si="18"/>
        <v>1</v>
      </c>
    </row>
    <row r="1208" spans="1:34" ht="12.75" customHeight="1">
      <c r="A1208" s="2" t="s">
        <v>5172</v>
      </c>
      <c r="B1208" s="2" t="s">
        <v>5173</v>
      </c>
      <c r="C1208" s="2" t="s">
        <v>5174</v>
      </c>
      <c r="D1208" s="2" t="s">
        <v>75</v>
      </c>
      <c r="E1208" s="3">
        <v>46023</v>
      </c>
      <c r="F1208" s="3">
        <v>46023</v>
      </c>
      <c r="G1208" s="2" t="s">
        <v>246</v>
      </c>
      <c r="H1208" s="2" t="s">
        <v>349</v>
      </c>
      <c r="I1208" s="2" t="s">
        <v>261</v>
      </c>
      <c r="J1208" s="4">
        <v>426.56</v>
      </c>
      <c r="K1208" t="s">
        <v>74</v>
      </c>
      <c r="L1208" s="4">
        <v>51.19</v>
      </c>
      <c r="M1208" t="s">
        <v>74</v>
      </c>
      <c r="N1208" s="4">
        <v>51.19</v>
      </c>
      <c r="O1208" t="s">
        <v>74</v>
      </c>
      <c r="P1208" s="4">
        <v>0</v>
      </c>
      <c r="Q1208" t="s">
        <v>74</v>
      </c>
      <c r="R1208" s="2" t="s">
        <v>75</v>
      </c>
      <c r="S1208" s="4" t="s">
        <v>76</v>
      </c>
      <c r="T1208" t="s">
        <v>74</v>
      </c>
      <c r="U1208" s="2" t="s">
        <v>77</v>
      </c>
      <c r="V1208" s="2" t="s">
        <v>1447</v>
      </c>
      <c r="W1208" s="2" t="s">
        <v>79</v>
      </c>
      <c r="X1208" s="2" t="s">
        <v>300</v>
      </c>
      <c r="Y1208" s="2" t="s">
        <v>119</v>
      </c>
      <c r="Z1208" s="2" t="s">
        <v>81</v>
      </c>
      <c r="AA1208" s="2" t="s">
        <v>249</v>
      </c>
      <c r="AB1208" s="2" t="s">
        <v>250</v>
      </c>
      <c r="AC1208" s="2" t="s">
        <v>59</v>
      </c>
      <c r="AD1208" s="2" t="s">
        <v>251</v>
      </c>
      <c r="AE1208" s="2" t="str">
        <f>+VLOOKUP(H1208,'Mapeo Ramos'!A:C,3,0)</f>
        <v>Autos Flotas</v>
      </c>
      <c r="AF1208" t="str">
        <f>+VLOOKUP(AE1208,'Mapeo Ramos'!C:D,2,0)</f>
        <v>Flotas</v>
      </c>
      <c r="AG1208" t="str">
        <f>+VLOOKUP(X1208,'Mapeo Ramos'!I:J,2,0)</f>
        <v>ALLIANZ</v>
      </c>
      <c r="AH1208">
        <f t="shared" si="18"/>
        <v>1</v>
      </c>
    </row>
    <row r="1209" spans="1:34" ht="12.75" customHeight="1">
      <c r="A1209" s="2" t="s">
        <v>5175</v>
      </c>
      <c r="B1209" s="2" t="s">
        <v>5176</v>
      </c>
      <c r="C1209" s="2" t="s">
        <v>5177</v>
      </c>
      <c r="D1209" s="2" t="s">
        <v>75</v>
      </c>
      <c r="E1209" s="3">
        <v>46023</v>
      </c>
      <c r="F1209" s="3">
        <v>46023</v>
      </c>
      <c r="G1209" s="2" t="s">
        <v>2356</v>
      </c>
      <c r="H1209" s="2" t="s">
        <v>349</v>
      </c>
      <c r="I1209" s="2" t="s">
        <v>261</v>
      </c>
      <c r="J1209" s="4">
        <v>400.86</v>
      </c>
      <c r="K1209" t="s">
        <v>74</v>
      </c>
      <c r="L1209" s="4">
        <v>48.1</v>
      </c>
      <c r="M1209" t="s">
        <v>74</v>
      </c>
      <c r="N1209" s="4">
        <v>48.1</v>
      </c>
      <c r="O1209" t="s">
        <v>74</v>
      </c>
      <c r="P1209" s="4">
        <v>0</v>
      </c>
      <c r="Q1209" t="s">
        <v>74</v>
      </c>
      <c r="R1209" s="2" t="s">
        <v>75</v>
      </c>
      <c r="S1209" s="4" t="s">
        <v>76</v>
      </c>
      <c r="T1209" t="s">
        <v>74</v>
      </c>
      <c r="U1209" s="2" t="s">
        <v>77</v>
      </c>
      <c r="V1209" s="2" t="s">
        <v>1447</v>
      </c>
      <c r="W1209" s="2" t="s">
        <v>79</v>
      </c>
      <c r="X1209" s="2" t="s">
        <v>300</v>
      </c>
      <c r="Y1209" s="2" t="s">
        <v>119</v>
      </c>
      <c r="Z1209" s="2" t="s">
        <v>81</v>
      </c>
      <c r="AA1209" s="2" t="s">
        <v>2357</v>
      </c>
      <c r="AB1209" s="2" t="s">
        <v>2358</v>
      </c>
      <c r="AC1209" s="2" t="s">
        <v>59</v>
      </c>
      <c r="AD1209" s="2" t="s">
        <v>2359</v>
      </c>
      <c r="AE1209" s="2" t="str">
        <f>+VLOOKUP(H1209,'Mapeo Ramos'!A:C,3,0)</f>
        <v>Autos Flotas</v>
      </c>
      <c r="AF1209" t="str">
        <f>+VLOOKUP(AE1209,'Mapeo Ramos'!C:D,2,0)</f>
        <v>Flotas</v>
      </c>
      <c r="AG1209" t="str">
        <f>+VLOOKUP(X1209,'Mapeo Ramos'!I:J,2,0)</f>
        <v>ALLIANZ</v>
      </c>
      <c r="AH1209">
        <f t="shared" si="18"/>
        <v>1</v>
      </c>
    </row>
    <row r="1210" spans="1:34" ht="12.75" customHeight="1">
      <c r="A1210" s="2" t="s">
        <v>5178</v>
      </c>
      <c r="B1210" s="2" t="s">
        <v>5179</v>
      </c>
      <c r="C1210" s="2" t="s">
        <v>5180</v>
      </c>
      <c r="D1210" s="2" t="s">
        <v>75</v>
      </c>
      <c r="E1210" s="3">
        <v>46023</v>
      </c>
      <c r="F1210" s="3">
        <v>46023</v>
      </c>
      <c r="G1210" s="2" t="s">
        <v>2356</v>
      </c>
      <c r="H1210" s="2" t="s">
        <v>349</v>
      </c>
      <c r="I1210" s="2" t="s">
        <v>261</v>
      </c>
      <c r="J1210" s="4">
        <v>400.86</v>
      </c>
      <c r="K1210" t="s">
        <v>74</v>
      </c>
      <c r="L1210" s="4">
        <v>48.1</v>
      </c>
      <c r="M1210" t="s">
        <v>74</v>
      </c>
      <c r="N1210" s="4">
        <v>48.1</v>
      </c>
      <c r="O1210" t="s">
        <v>74</v>
      </c>
      <c r="P1210" s="4">
        <v>0</v>
      </c>
      <c r="Q1210" t="s">
        <v>74</v>
      </c>
      <c r="R1210" s="2" t="s">
        <v>75</v>
      </c>
      <c r="S1210" s="4" t="s">
        <v>76</v>
      </c>
      <c r="T1210" t="s">
        <v>74</v>
      </c>
      <c r="U1210" s="2" t="s">
        <v>77</v>
      </c>
      <c r="V1210" s="2" t="s">
        <v>1447</v>
      </c>
      <c r="W1210" s="2" t="s">
        <v>79</v>
      </c>
      <c r="X1210" s="2" t="s">
        <v>300</v>
      </c>
      <c r="Y1210" s="2" t="s">
        <v>119</v>
      </c>
      <c r="Z1210" s="2" t="s">
        <v>81</v>
      </c>
      <c r="AA1210" s="2" t="s">
        <v>2357</v>
      </c>
      <c r="AB1210" s="2" t="s">
        <v>2358</v>
      </c>
      <c r="AC1210" s="2" t="s">
        <v>59</v>
      </c>
      <c r="AD1210" s="2" t="s">
        <v>2359</v>
      </c>
      <c r="AE1210" s="2" t="str">
        <f>+VLOOKUP(H1210,'Mapeo Ramos'!A:C,3,0)</f>
        <v>Autos Flotas</v>
      </c>
      <c r="AF1210" t="str">
        <f>+VLOOKUP(AE1210,'Mapeo Ramos'!C:D,2,0)</f>
        <v>Flotas</v>
      </c>
      <c r="AG1210" t="str">
        <f>+VLOOKUP(X1210,'Mapeo Ramos'!I:J,2,0)</f>
        <v>ALLIANZ</v>
      </c>
      <c r="AH1210">
        <f t="shared" si="18"/>
        <v>1</v>
      </c>
    </row>
    <row r="1211" spans="1:34" ht="12.75" customHeight="1">
      <c r="A1211" s="2" t="s">
        <v>5181</v>
      </c>
      <c r="B1211" s="2" t="s">
        <v>5182</v>
      </c>
      <c r="C1211" s="2" t="s">
        <v>5183</v>
      </c>
      <c r="D1211" s="2" t="s">
        <v>75</v>
      </c>
      <c r="E1211" s="3">
        <v>46023</v>
      </c>
      <c r="F1211" s="3">
        <v>46023</v>
      </c>
      <c r="G1211" s="2" t="s">
        <v>2356</v>
      </c>
      <c r="H1211" s="2" t="s">
        <v>349</v>
      </c>
      <c r="I1211" s="2" t="s">
        <v>261</v>
      </c>
      <c r="J1211" s="4">
        <v>1259.0899999999999</v>
      </c>
      <c r="K1211" t="s">
        <v>74</v>
      </c>
      <c r="L1211" s="4">
        <v>151.09</v>
      </c>
      <c r="M1211" t="s">
        <v>74</v>
      </c>
      <c r="N1211" s="4">
        <v>151.09</v>
      </c>
      <c r="O1211" t="s">
        <v>74</v>
      </c>
      <c r="P1211" s="4">
        <v>0</v>
      </c>
      <c r="Q1211" t="s">
        <v>74</v>
      </c>
      <c r="R1211" s="2" t="s">
        <v>75</v>
      </c>
      <c r="S1211" s="4" t="s">
        <v>76</v>
      </c>
      <c r="T1211" t="s">
        <v>74</v>
      </c>
      <c r="U1211" s="2" t="s">
        <v>77</v>
      </c>
      <c r="V1211" s="2" t="s">
        <v>1447</v>
      </c>
      <c r="W1211" s="2" t="s">
        <v>79</v>
      </c>
      <c r="X1211" s="2" t="s">
        <v>300</v>
      </c>
      <c r="Y1211" s="2" t="s">
        <v>119</v>
      </c>
      <c r="Z1211" s="2" t="s">
        <v>81</v>
      </c>
      <c r="AA1211" s="2" t="s">
        <v>2357</v>
      </c>
      <c r="AB1211" s="2" t="s">
        <v>2358</v>
      </c>
      <c r="AC1211" s="2" t="s">
        <v>59</v>
      </c>
      <c r="AD1211" s="2" t="s">
        <v>2359</v>
      </c>
      <c r="AE1211" s="2" t="str">
        <f>+VLOOKUP(H1211,'Mapeo Ramos'!A:C,3,0)</f>
        <v>Autos Flotas</v>
      </c>
      <c r="AF1211" t="str">
        <f>+VLOOKUP(AE1211,'Mapeo Ramos'!C:D,2,0)</f>
        <v>Flotas</v>
      </c>
      <c r="AG1211" t="str">
        <f>+VLOOKUP(X1211,'Mapeo Ramos'!I:J,2,0)</f>
        <v>ALLIANZ</v>
      </c>
      <c r="AH1211">
        <f t="shared" si="18"/>
        <v>1</v>
      </c>
    </row>
    <row r="1212" spans="1:34" ht="12.75" customHeight="1">
      <c r="A1212" s="2" t="s">
        <v>5184</v>
      </c>
      <c r="B1212" s="2" t="s">
        <v>5185</v>
      </c>
      <c r="C1212" s="2" t="s">
        <v>5186</v>
      </c>
      <c r="D1212" s="2" t="s">
        <v>75</v>
      </c>
      <c r="E1212" s="3">
        <v>46023</v>
      </c>
      <c r="F1212" s="3">
        <v>46023</v>
      </c>
      <c r="G1212" s="2" t="s">
        <v>2356</v>
      </c>
      <c r="H1212" s="2" t="s">
        <v>349</v>
      </c>
      <c r="I1212" s="2" t="s">
        <v>261</v>
      </c>
      <c r="J1212" s="4">
        <v>1259.0899999999999</v>
      </c>
      <c r="K1212" t="s">
        <v>74</v>
      </c>
      <c r="L1212" s="4">
        <v>151.09</v>
      </c>
      <c r="M1212" t="s">
        <v>74</v>
      </c>
      <c r="N1212" s="4">
        <v>151.09</v>
      </c>
      <c r="O1212" t="s">
        <v>74</v>
      </c>
      <c r="P1212" s="4">
        <v>0</v>
      </c>
      <c r="Q1212" t="s">
        <v>74</v>
      </c>
      <c r="R1212" s="2" t="s">
        <v>75</v>
      </c>
      <c r="S1212" s="4" t="s">
        <v>76</v>
      </c>
      <c r="T1212" t="s">
        <v>74</v>
      </c>
      <c r="U1212" s="2" t="s">
        <v>77</v>
      </c>
      <c r="V1212" s="2" t="s">
        <v>1447</v>
      </c>
      <c r="W1212" s="2" t="s">
        <v>79</v>
      </c>
      <c r="X1212" s="2" t="s">
        <v>300</v>
      </c>
      <c r="Y1212" s="2" t="s">
        <v>119</v>
      </c>
      <c r="Z1212" s="2" t="s">
        <v>81</v>
      </c>
      <c r="AA1212" s="2" t="s">
        <v>2357</v>
      </c>
      <c r="AB1212" s="2" t="s">
        <v>2358</v>
      </c>
      <c r="AC1212" s="2" t="s">
        <v>59</v>
      </c>
      <c r="AD1212" s="2" t="s">
        <v>2359</v>
      </c>
      <c r="AE1212" s="2" t="str">
        <f>+VLOOKUP(H1212,'Mapeo Ramos'!A:C,3,0)</f>
        <v>Autos Flotas</v>
      </c>
      <c r="AF1212" t="str">
        <f>+VLOOKUP(AE1212,'Mapeo Ramos'!C:D,2,0)</f>
        <v>Flotas</v>
      </c>
      <c r="AG1212" t="str">
        <f>+VLOOKUP(X1212,'Mapeo Ramos'!I:J,2,0)</f>
        <v>ALLIANZ</v>
      </c>
      <c r="AH1212">
        <f t="shared" si="18"/>
        <v>1</v>
      </c>
    </row>
    <row r="1213" spans="1:34" ht="12.75" customHeight="1">
      <c r="A1213" s="2" t="s">
        <v>5187</v>
      </c>
      <c r="B1213" s="2" t="s">
        <v>5188</v>
      </c>
      <c r="C1213" s="2" t="s">
        <v>5189</v>
      </c>
      <c r="D1213" s="2" t="s">
        <v>75</v>
      </c>
      <c r="E1213" s="3">
        <v>46023</v>
      </c>
      <c r="F1213" s="3">
        <v>46023</v>
      </c>
      <c r="G1213" s="2" t="s">
        <v>5190</v>
      </c>
      <c r="H1213" s="2" t="s">
        <v>349</v>
      </c>
      <c r="I1213" s="2" t="s">
        <v>261</v>
      </c>
      <c r="J1213" s="4">
        <v>1259.0899999999999</v>
      </c>
      <c r="K1213" t="s">
        <v>74</v>
      </c>
      <c r="L1213" s="4">
        <v>151.09</v>
      </c>
      <c r="M1213" t="s">
        <v>74</v>
      </c>
      <c r="N1213" s="4">
        <v>151.09</v>
      </c>
      <c r="O1213" t="s">
        <v>74</v>
      </c>
      <c r="P1213" s="4">
        <v>0</v>
      </c>
      <c r="Q1213" t="s">
        <v>74</v>
      </c>
      <c r="R1213" s="2" t="s">
        <v>75</v>
      </c>
      <c r="S1213" s="4" t="s">
        <v>76</v>
      </c>
      <c r="T1213" t="s">
        <v>74</v>
      </c>
      <c r="U1213" s="2" t="s">
        <v>77</v>
      </c>
      <c r="V1213" s="2" t="s">
        <v>1454</v>
      </c>
      <c r="W1213" s="2" t="s">
        <v>79</v>
      </c>
      <c r="X1213" s="2" t="s">
        <v>300</v>
      </c>
      <c r="Y1213" s="2" t="s">
        <v>119</v>
      </c>
      <c r="Z1213" s="2" t="s">
        <v>81</v>
      </c>
      <c r="AA1213" s="2" t="s">
        <v>561</v>
      </c>
      <c r="AB1213" s="2" t="s">
        <v>5191</v>
      </c>
      <c r="AC1213" s="2" t="s">
        <v>168</v>
      </c>
      <c r="AD1213" s="2" t="s">
        <v>5192</v>
      </c>
      <c r="AE1213" s="2" t="str">
        <f>+VLOOKUP(H1213,'Mapeo Ramos'!A:C,3,0)</f>
        <v>Autos Flotas</v>
      </c>
      <c r="AF1213" t="str">
        <f>+VLOOKUP(AE1213,'Mapeo Ramos'!C:D,2,0)</f>
        <v>Flotas</v>
      </c>
      <c r="AG1213" t="str">
        <f>+VLOOKUP(X1213,'Mapeo Ramos'!I:J,2,0)</f>
        <v>ALLIANZ</v>
      </c>
      <c r="AH1213">
        <f t="shared" si="18"/>
        <v>1</v>
      </c>
    </row>
    <row r="1214" spans="1:34" ht="12.75" customHeight="1">
      <c r="A1214" s="2" t="s">
        <v>5193</v>
      </c>
      <c r="B1214" s="2" t="s">
        <v>5194</v>
      </c>
      <c r="C1214" s="2" t="s">
        <v>5195</v>
      </c>
      <c r="D1214" s="2" t="s">
        <v>75</v>
      </c>
      <c r="E1214" s="3">
        <v>46023</v>
      </c>
      <c r="F1214" s="3">
        <v>46023</v>
      </c>
      <c r="G1214" s="2" t="s">
        <v>2356</v>
      </c>
      <c r="H1214" s="2" t="s">
        <v>349</v>
      </c>
      <c r="I1214" s="2" t="s">
        <v>261</v>
      </c>
      <c r="J1214" s="4">
        <v>1259.0899999999999</v>
      </c>
      <c r="K1214" t="s">
        <v>74</v>
      </c>
      <c r="L1214" s="4">
        <v>151.09</v>
      </c>
      <c r="M1214" t="s">
        <v>74</v>
      </c>
      <c r="N1214" s="4">
        <v>151.09</v>
      </c>
      <c r="O1214" t="s">
        <v>74</v>
      </c>
      <c r="P1214" s="4">
        <v>0</v>
      </c>
      <c r="Q1214" t="s">
        <v>74</v>
      </c>
      <c r="R1214" s="2" t="s">
        <v>75</v>
      </c>
      <c r="S1214" s="4" t="s">
        <v>76</v>
      </c>
      <c r="T1214" t="s">
        <v>74</v>
      </c>
      <c r="U1214" s="2" t="s">
        <v>77</v>
      </c>
      <c r="V1214" s="2" t="s">
        <v>1447</v>
      </c>
      <c r="W1214" s="2" t="s">
        <v>79</v>
      </c>
      <c r="X1214" s="2" t="s">
        <v>300</v>
      </c>
      <c r="Y1214" s="2" t="s">
        <v>119</v>
      </c>
      <c r="Z1214" s="2" t="s">
        <v>81</v>
      </c>
      <c r="AA1214" s="2" t="s">
        <v>2357</v>
      </c>
      <c r="AB1214" s="2" t="s">
        <v>2358</v>
      </c>
      <c r="AC1214" s="2" t="s">
        <v>59</v>
      </c>
      <c r="AD1214" s="2" t="s">
        <v>2359</v>
      </c>
      <c r="AE1214" s="2" t="str">
        <f>+VLOOKUP(H1214,'Mapeo Ramos'!A:C,3,0)</f>
        <v>Autos Flotas</v>
      </c>
      <c r="AF1214" t="str">
        <f>+VLOOKUP(AE1214,'Mapeo Ramos'!C:D,2,0)</f>
        <v>Flotas</v>
      </c>
      <c r="AG1214" t="str">
        <f>+VLOOKUP(X1214,'Mapeo Ramos'!I:J,2,0)</f>
        <v>ALLIANZ</v>
      </c>
      <c r="AH1214">
        <f t="shared" si="18"/>
        <v>1</v>
      </c>
    </row>
    <row r="1215" spans="1:34" ht="12.75" customHeight="1">
      <c r="A1215" s="2" t="s">
        <v>5196</v>
      </c>
      <c r="B1215" s="2" t="s">
        <v>5197</v>
      </c>
      <c r="C1215" s="2" t="s">
        <v>5198</v>
      </c>
      <c r="D1215" s="2" t="s">
        <v>75</v>
      </c>
      <c r="E1215" s="3">
        <v>46023</v>
      </c>
      <c r="F1215" s="3">
        <v>46023</v>
      </c>
      <c r="G1215" s="2" t="s">
        <v>5199</v>
      </c>
      <c r="H1215" s="2" t="s">
        <v>349</v>
      </c>
      <c r="I1215" s="2" t="s">
        <v>261</v>
      </c>
      <c r="J1215" s="4">
        <v>400.86</v>
      </c>
      <c r="K1215" t="s">
        <v>74</v>
      </c>
      <c r="L1215" s="4">
        <v>48.1</v>
      </c>
      <c r="M1215" t="s">
        <v>74</v>
      </c>
      <c r="N1215" s="4">
        <v>48.1</v>
      </c>
      <c r="O1215" t="s">
        <v>74</v>
      </c>
      <c r="P1215" s="4">
        <v>0</v>
      </c>
      <c r="Q1215" t="s">
        <v>74</v>
      </c>
      <c r="R1215" s="2" t="s">
        <v>75</v>
      </c>
      <c r="S1215" s="4" t="s">
        <v>76</v>
      </c>
      <c r="T1215" t="s">
        <v>74</v>
      </c>
      <c r="U1215" s="2" t="s">
        <v>77</v>
      </c>
      <c r="V1215" s="2" t="s">
        <v>1447</v>
      </c>
      <c r="W1215" s="2" t="s">
        <v>79</v>
      </c>
      <c r="X1215" s="2" t="s">
        <v>300</v>
      </c>
      <c r="Y1215" s="2" t="s">
        <v>119</v>
      </c>
      <c r="Z1215" s="2" t="s">
        <v>81</v>
      </c>
      <c r="AA1215" s="2" t="s">
        <v>308</v>
      </c>
      <c r="AB1215" s="2" t="s">
        <v>5200</v>
      </c>
      <c r="AC1215" s="2" t="s">
        <v>59</v>
      </c>
      <c r="AD1215" s="2" t="s">
        <v>5201</v>
      </c>
      <c r="AE1215" s="2" t="str">
        <f>+VLOOKUP(H1215,'Mapeo Ramos'!A:C,3,0)</f>
        <v>Autos Flotas</v>
      </c>
      <c r="AF1215" t="str">
        <f>+VLOOKUP(AE1215,'Mapeo Ramos'!C:D,2,0)</f>
        <v>Flotas</v>
      </c>
      <c r="AG1215" t="str">
        <f>+VLOOKUP(X1215,'Mapeo Ramos'!I:J,2,0)</f>
        <v>ALLIANZ</v>
      </c>
      <c r="AH1215">
        <f t="shared" si="18"/>
        <v>1</v>
      </c>
    </row>
    <row r="1216" spans="1:34" ht="12.75" customHeight="1">
      <c r="A1216" s="2" t="s">
        <v>5202</v>
      </c>
      <c r="B1216" s="2" t="s">
        <v>5203</v>
      </c>
      <c r="C1216" s="2" t="s">
        <v>5204</v>
      </c>
      <c r="D1216" s="2" t="s">
        <v>75</v>
      </c>
      <c r="E1216" s="3">
        <v>46023</v>
      </c>
      <c r="F1216" s="3">
        <v>46023</v>
      </c>
      <c r="G1216" s="2" t="s">
        <v>5199</v>
      </c>
      <c r="H1216" s="2" t="s">
        <v>349</v>
      </c>
      <c r="I1216" s="2" t="s">
        <v>261</v>
      </c>
      <c r="J1216" s="4">
        <v>3004.77</v>
      </c>
      <c r="K1216" t="s">
        <v>74</v>
      </c>
      <c r="L1216" s="4">
        <v>360.57</v>
      </c>
      <c r="M1216" t="s">
        <v>74</v>
      </c>
      <c r="N1216" s="4">
        <v>360.57</v>
      </c>
      <c r="O1216" t="s">
        <v>74</v>
      </c>
      <c r="P1216" s="4">
        <v>0</v>
      </c>
      <c r="Q1216" t="s">
        <v>74</v>
      </c>
      <c r="R1216" s="2" t="s">
        <v>75</v>
      </c>
      <c r="S1216" s="4" t="s">
        <v>76</v>
      </c>
      <c r="T1216" t="s">
        <v>74</v>
      </c>
      <c r="U1216" s="2" t="s">
        <v>77</v>
      </c>
      <c r="V1216" s="2" t="s">
        <v>1447</v>
      </c>
      <c r="W1216" s="2" t="s">
        <v>79</v>
      </c>
      <c r="X1216" s="2" t="s">
        <v>300</v>
      </c>
      <c r="Y1216" s="2" t="s">
        <v>119</v>
      </c>
      <c r="Z1216" s="2" t="s">
        <v>81</v>
      </c>
      <c r="AA1216" s="2" t="s">
        <v>308</v>
      </c>
      <c r="AB1216" s="2" t="s">
        <v>5200</v>
      </c>
      <c r="AC1216" s="2" t="s">
        <v>59</v>
      </c>
      <c r="AD1216" s="2" t="s">
        <v>5201</v>
      </c>
      <c r="AE1216" s="2" t="str">
        <f>+VLOOKUP(H1216,'Mapeo Ramos'!A:C,3,0)</f>
        <v>Autos Flotas</v>
      </c>
      <c r="AF1216" t="str">
        <f>+VLOOKUP(AE1216,'Mapeo Ramos'!C:D,2,0)</f>
        <v>Flotas</v>
      </c>
      <c r="AG1216" t="str">
        <f>+VLOOKUP(X1216,'Mapeo Ramos'!I:J,2,0)</f>
        <v>ALLIANZ</v>
      </c>
      <c r="AH1216">
        <f t="shared" si="18"/>
        <v>1</v>
      </c>
    </row>
    <row r="1217" spans="1:34" ht="12.75" customHeight="1">
      <c r="A1217" s="2" t="s">
        <v>5205</v>
      </c>
      <c r="B1217" s="2" t="s">
        <v>5206</v>
      </c>
      <c r="C1217" s="2" t="s">
        <v>5207</v>
      </c>
      <c r="D1217" s="2" t="s">
        <v>75</v>
      </c>
      <c r="E1217" s="3">
        <v>46023</v>
      </c>
      <c r="F1217" s="3">
        <v>46023</v>
      </c>
      <c r="G1217" s="2" t="s">
        <v>1057</v>
      </c>
      <c r="H1217" s="2" t="s">
        <v>349</v>
      </c>
      <c r="I1217" s="2" t="s">
        <v>261</v>
      </c>
      <c r="J1217" s="4">
        <v>1259.0899999999999</v>
      </c>
      <c r="K1217" t="s">
        <v>74</v>
      </c>
      <c r="L1217" s="4">
        <v>151.09</v>
      </c>
      <c r="M1217" t="s">
        <v>74</v>
      </c>
      <c r="N1217" s="4">
        <v>151.09</v>
      </c>
      <c r="O1217" t="s">
        <v>74</v>
      </c>
      <c r="P1217" s="4">
        <v>0</v>
      </c>
      <c r="Q1217" t="s">
        <v>74</v>
      </c>
      <c r="R1217" s="2" t="s">
        <v>75</v>
      </c>
      <c r="S1217" s="4" t="s">
        <v>76</v>
      </c>
      <c r="T1217" t="s">
        <v>74</v>
      </c>
      <c r="U1217" s="2" t="s">
        <v>77</v>
      </c>
      <c r="V1217" s="2" t="s">
        <v>1447</v>
      </c>
      <c r="W1217" s="2" t="s">
        <v>79</v>
      </c>
      <c r="X1217" s="2" t="s">
        <v>300</v>
      </c>
      <c r="Y1217" s="2" t="s">
        <v>119</v>
      </c>
      <c r="Z1217" s="2" t="s">
        <v>81</v>
      </c>
      <c r="AA1217" s="2" t="s">
        <v>535</v>
      </c>
      <c r="AB1217" s="2" t="s">
        <v>1058</v>
      </c>
      <c r="AC1217" s="2" t="s">
        <v>59</v>
      </c>
      <c r="AD1217" s="2" t="s">
        <v>1059</v>
      </c>
      <c r="AE1217" s="2" t="str">
        <f>+VLOOKUP(H1217,'Mapeo Ramos'!A:C,3,0)</f>
        <v>Autos Flotas</v>
      </c>
      <c r="AF1217" t="str">
        <f>+VLOOKUP(AE1217,'Mapeo Ramos'!C:D,2,0)</f>
        <v>Flotas</v>
      </c>
      <c r="AG1217" t="str">
        <f>+VLOOKUP(X1217,'Mapeo Ramos'!I:J,2,0)</f>
        <v>ALLIANZ</v>
      </c>
      <c r="AH1217">
        <f t="shared" si="18"/>
        <v>1</v>
      </c>
    </row>
    <row r="1218" spans="1:34" ht="12.75" customHeight="1">
      <c r="A1218" s="2" t="s">
        <v>5208</v>
      </c>
      <c r="B1218" s="2" t="s">
        <v>5209</v>
      </c>
      <c r="C1218" s="2" t="s">
        <v>5210</v>
      </c>
      <c r="D1218" s="2" t="s">
        <v>75</v>
      </c>
      <c r="E1218" s="3">
        <v>46023</v>
      </c>
      <c r="F1218" s="3">
        <v>46023</v>
      </c>
      <c r="G1218" s="2" t="s">
        <v>381</v>
      </c>
      <c r="H1218" s="2" t="s">
        <v>349</v>
      </c>
      <c r="I1218" s="2" t="s">
        <v>261</v>
      </c>
      <c r="J1218" s="4">
        <v>400.86</v>
      </c>
      <c r="K1218" t="s">
        <v>74</v>
      </c>
      <c r="L1218" s="4">
        <v>48.1</v>
      </c>
      <c r="M1218" t="s">
        <v>74</v>
      </c>
      <c r="N1218" s="4">
        <v>48.1</v>
      </c>
      <c r="O1218" t="s">
        <v>74</v>
      </c>
      <c r="P1218" s="4">
        <v>0</v>
      </c>
      <c r="Q1218" t="s">
        <v>74</v>
      </c>
      <c r="R1218" s="2" t="s">
        <v>75</v>
      </c>
      <c r="S1218" s="4" t="s">
        <v>76</v>
      </c>
      <c r="T1218" t="s">
        <v>74</v>
      </c>
      <c r="U1218" s="2" t="s">
        <v>77</v>
      </c>
      <c r="V1218" s="2" t="s">
        <v>1454</v>
      </c>
      <c r="W1218" s="2" t="s">
        <v>79</v>
      </c>
      <c r="X1218" s="2" t="s">
        <v>300</v>
      </c>
      <c r="Y1218" s="2" t="s">
        <v>119</v>
      </c>
      <c r="Z1218" s="2" t="s">
        <v>81</v>
      </c>
      <c r="AA1218" s="2" t="s">
        <v>350</v>
      </c>
      <c r="AB1218" s="2" t="s">
        <v>351</v>
      </c>
      <c r="AC1218" s="2" t="s">
        <v>59</v>
      </c>
      <c r="AD1218" s="2" t="s">
        <v>382</v>
      </c>
      <c r="AE1218" s="2" t="str">
        <f>+VLOOKUP(H1218,'Mapeo Ramos'!A:C,3,0)</f>
        <v>Autos Flotas</v>
      </c>
      <c r="AF1218" t="str">
        <f>+VLOOKUP(AE1218,'Mapeo Ramos'!C:D,2,0)</f>
        <v>Flotas</v>
      </c>
      <c r="AG1218" t="str">
        <f>+VLOOKUP(X1218,'Mapeo Ramos'!I:J,2,0)</f>
        <v>ALLIANZ</v>
      </c>
      <c r="AH1218">
        <f t="shared" ref="AH1218:AH1281" si="19">+MONTH(E1218)</f>
        <v>1</v>
      </c>
    </row>
    <row r="1219" spans="1:34" ht="12.75" customHeight="1">
      <c r="A1219" s="2" t="s">
        <v>5211</v>
      </c>
      <c r="B1219" s="2" t="s">
        <v>5212</v>
      </c>
      <c r="C1219" s="2" t="s">
        <v>5213</v>
      </c>
      <c r="D1219" s="2" t="s">
        <v>75</v>
      </c>
      <c r="E1219" s="3">
        <v>46023</v>
      </c>
      <c r="F1219" s="3">
        <v>46023</v>
      </c>
      <c r="G1219" s="2" t="s">
        <v>381</v>
      </c>
      <c r="H1219" s="2" t="s">
        <v>349</v>
      </c>
      <c r="I1219" s="2" t="s">
        <v>261</v>
      </c>
      <c r="J1219" s="4">
        <v>400.86</v>
      </c>
      <c r="K1219" t="s">
        <v>74</v>
      </c>
      <c r="L1219" s="4">
        <v>48.1</v>
      </c>
      <c r="M1219" t="s">
        <v>74</v>
      </c>
      <c r="N1219" s="4">
        <v>48.1</v>
      </c>
      <c r="O1219" t="s">
        <v>74</v>
      </c>
      <c r="P1219" s="4">
        <v>0</v>
      </c>
      <c r="Q1219" t="s">
        <v>74</v>
      </c>
      <c r="R1219" s="2" t="s">
        <v>75</v>
      </c>
      <c r="S1219" s="4" t="s">
        <v>76</v>
      </c>
      <c r="T1219" t="s">
        <v>74</v>
      </c>
      <c r="U1219" s="2" t="s">
        <v>77</v>
      </c>
      <c r="V1219" s="2" t="s">
        <v>1454</v>
      </c>
      <c r="W1219" s="2" t="s">
        <v>79</v>
      </c>
      <c r="X1219" s="2" t="s">
        <v>300</v>
      </c>
      <c r="Y1219" s="2" t="s">
        <v>119</v>
      </c>
      <c r="Z1219" s="2" t="s">
        <v>81</v>
      </c>
      <c r="AA1219" s="2" t="s">
        <v>350</v>
      </c>
      <c r="AB1219" s="2" t="s">
        <v>351</v>
      </c>
      <c r="AC1219" s="2" t="s">
        <v>59</v>
      </c>
      <c r="AD1219" s="2" t="s">
        <v>382</v>
      </c>
      <c r="AE1219" s="2" t="str">
        <f>+VLOOKUP(H1219,'Mapeo Ramos'!A:C,3,0)</f>
        <v>Autos Flotas</v>
      </c>
      <c r="AF1219" t="str">
        <f>+VLOOKUP(AE1219,'Mapeo Ramos'!C:D,2,0)</f>
        <v>Flotas</v>
      </c>
      <c r="AG1219" t="str">
        <f>+VLOOKUP(X1219,'Mapeo Ramos'!I:J,2,0)</f>
        <v>ALLIANZ</v>
      </c>
      <c r="AH1219">
        <f t="shared" si="19"/>
        <v>1</v>
      </c>
    </row>
    <row r="1220" spans="1:34" ht="12.75" customHeight="1">
      <c r="A1220" s="2" t="s">
        <v>5214</v>
      </c>
      <c r="B1220" s="2" t="s">
        <v>5215</v>
      </c>
      <c r="C1220" s="2" t="s">
        <v>5216</v>
      </c>
      <c r="D1220" s="2" t="s">
        <v>75</v>
      </c>
      <c r="E1220" s="3">
        <v>46023</v>
      </c>
      <c r="F1220" s="3">
        <v>46023</v>
      </c>
      <c r="G1220" s="2" t="s">
        <v>438</v>
      </c>
      <c r="H1220" s="2" t="s">
        <v>349</v>
      </c>
      <c r="I1220" s="2" t="s">
        <v>261</v>
      </c>
      <c r="J1220" s="4">
        <v>400.86</v>
      </c>
      <c r="K1220" t="s">
        <v>74</v>
      </c>
      <c r="L1220" s="4">
        <v>48.1</v>
      </c>
      <c r="M1220" t="s">
        <v>74</v>
      </c>
      <c r="N1220" s="4">
        <v>48.1</v>
      </c>
      <c r="O1220" t="s">
        <v>74</v>
      </c>
      <c r="P1220" s="4">
        <v>0</v>
      </c>
      <c r="Q1220" t="s">
        <v>74</v>
      </c>
      <c r="R1220" s="2" t="s">
        <v>75</v>
      </c>
      <c r="S1220" s="4" t="s">
        <v>76</v>
      </c>
      <c r="T1220" t="s">
        <v>74</v>
      </c>
      <c r="U1220" s="2" t="s">
        <v>77</v>
      </c>
      <c r="V1220" s="2" t="s">
        <v>1447</v>
      </c>
      <c r="W1220" s="2" t="s">
        <v>79</v>
      </c>
      <c r="X1220" s="2" t="s">
        <v>300</v>
      </c>
      <c r="Y1220" s="2" t="s">
        <v>119</v>
      </c>
      <c r="Z1220" s="2" t="s">
        <v>81</v>
      </c>
      <c r="AA1220" s="2" t="s">
        <v>120</v>
      </c>
      <c r="AB1220" s="2" t="s">
        <v>121</v>
      </c>
      <c r="AC1220" s="2" t="s">
        <v>59</v>
      </c>
      <c r="AD1220" s="2" t="s">
        <v>439</v>
      </c>
      <c r="AE1220" s="2" t="str">
        <f>+VLOOKUP(H1220,'Mapeo Ramos'!A:C,3,0)</f>
        <v>Autos Flotas</v>
      </c>
      <c r="AF1220" t="str">
        <f>+VLOOKUP(AE1220,'Mapeo Ramos'!C:D,2,0)</f>
        <v>Flotas</v>
      </c>
      <c r="AG1220" t="str">
        <f>+VLOOKUP(X1220,'Mapeo Ramos'!I:J,2,0)</f>
        <v>ALLIANZ</v>
      </c>
      <c r="AH1220">
        <f t="shared" si="19"/>
        <v>1</v>
      </c>
    </row>
    <row r="1221" spans="1:34" ht="12.75" customHeight="1">
      <c r="A1221" s="2" t="s">
        <v>5217</v>
      </c>
      <c r="B1221" s="2" t="s">
        <v>5218</v>
      </c>
      <c r="C1221" s="2" t="s">
        <v>5219</v>
      </c>
      <c r="D1221" s="2" t="s">
        <v>75</v>
      </c>
      <c r="E1221" s="3">
        <v>46023</v>
      </c>
      <c r="F1221" s="3">
        <v>46023</v>
      </c>
      <c r="G1221" s="2" t="s">
        <v>417</v>
      </c>
      <c r="H1221" s="2" t="s">
        <v>349</v>
      </c>
      <c r="I1221" s="2" t="s">
        <v>261</v>
      </c>
      <c r="J1221" s="4">
        <v>320.52</v>
      </c>
      <c r="K1221" t="s">
        <v>74</v>
      </c>
      <c r="L1221" s="4">
        <v>38.46</v>
      </c>
      <c r="M1221" t="s">
        <v>74</v>
      </c>
      <c r="N1221" s="4">
        <v>38.46</v>
      </c>
      <c r="O1221" t="s">
        <v>74</v>
      </c>
      <c r="P1221" s="4">
        <v>0</v>
      </c>
      <c r="Q1221" t="s">
        <v>74</v>
      </c>
      <c r="R1221" s="2" t="s">
        <v>75</v>
      </c>
      <c r="S1221" s="4" t="s">
        <v>76</v>
      </c>
      <c r="T1221" t="s">
        <v>74</v>
      </c>
      <c r="U1221" s="2" t="s">
        <v>77</v>
      </c>
      <c r="V1221" s="2" t="s">
        <v>1766</v>
      </c>
      <c r="W1221" s="2" t="s">
        <v>79</v>
      </c>
      <c r="X1221" s="2" t="s">
        <v>300</v>
      </c>
      <c r="Y1221" s="2" t="s">
        <v>119</v>
      </c>
      <c r="Z1221" s="2" t="s">
        <v>81</v>
      </c>
      <c r="AA1221" s="2" t="s">
        <v>418</v>
      </c>
      <c r="AB1221" s="2" t="s">
        <v>419</v>
      </c>
      <c r="AC1221" s="2" t="s">
        <v>59</v>
      </c>
      <c r="AD1221" s="2" t="s">
        <v>420</v>
      </c>
      <c r="AE1221" s="2" t="str">
        <f>+VLOOKUP(H1221,'Mapeo Ramos'!A:C,3,0)</f>
        <v>Autos Flotas</v>
      </c>
      <c r="AF1221" t="str">
        <f>+VLOOKUP(AE1221,'Mapeo Ramos'!C:D,2,0)</f>
        <v>Flotas</v>
      </c>
      <c r="AG1221" t="str">
        <f>+VLOOKUP(X1221,'Mapeo Ramos'!I:J,2,0)</f>
        <v>ALLIANZ</v>
      </c>
      <c r="AH1221">
        <f t="shared" si="19"/>
        <v>1</v>
      </c>
    </row>
    <row r="1222" spans="1:34" ht="12.75" customHeight="1">
      <c r="A1222" s="2" t="s">
        <v>5220</v>
      </c>
      <c r="B1222" s="2" t="s">
        <v>5221</v>
      </c>
      <c r="C1222" s="2" t="s">
        <v>5222</v>
      </c>
      <c r="D1222" s="2" t="s">
        <v>75</v>
      </c>
      <c r="E1222" s="3">
        <v>46023</v>
      </c>
      <c r="F1222" s="3">
        <v>46023</v>
      </c>
      <c r="G1222" s="2" t="s">
        <v>3389</v>
      </c>
      <c r="H1222" s="2" t="s">
        <v>349</v>
      </c>
      <c r="I1222" s="2" t="s">
        <v>261</v>
      </c>
      <c r="J1222" s="4">
        <v>629.55999999999995</v>
      </c>
      <c r="K1222" t="s">
        <v>74</v>
      </c>
      <c r="L1222" s="4">
        <v>75.55</v>
      </c>
      <c r="M1222" t="s">
        <v>74</v>
      </c>
      <c r="N1222" s="4">
        <v>75.55</v>
      </c>
      <c r="O1222" t="s">
        <v>74</v>
      </c>
      <c r="P1222" s="4">
        <v>0</v>
      </c>
      <c r="Q1222" t="s">
        <v>74</v>
      </c>
      <c r="R1222" s="2" t="s">
        <v>75</v>
      </c>
      <c r="S1222" s="4" t="s">
        <v>76</v>
      </c>
      <c r="T1222" t="s">
        <v>74</v>
      </c>
      <c r="U1222" s="2" t="s">
        <v>77</v>
      </c>
      <c r="V1222" s="2" t="s">
        <v>1447</v>
      </c>
      <c r="W1222" s="2" t="s">
        <v>79</v>
      </c>
      <c r="X1222" s="2" t="s">
        <v>300</v>
      </c>
      <c r="Y1222" s="2" t="s">
        <v>119</v>
      </c>
      <c r="Z1222" s="2" t="s">
        <v>81</v>
      </c>
      <c r="AA1222" s="2" t="s">
        <v>3390</v>
      </c>
      <c r="AB1222" s="2" t="s">
        <v>3391</v>
      </c>
      <c r="AC1222" s="2" t="s">
        <v>59</v>
      </c>
      <c r="AD1222" s="2" t="s">
        <v>3392</v>
      </c>
      <c r="AE1222" s="2" t="str">
        <f>+VLOOKUP(H1222,'Mapeo Ramos'!A:C,3,0)</f>
        <v>Autos Flotas</v>
      </c>
      <c r="AF1222" t="str">
        <f>+VLOOKUP(AE1222,'Mapeo Ramos'!C:D,2,0)</f>
        <v>Flotas</v>
      </c>
      <c r="AG1222" t="str">
        <f>+VLOOKUP(X1222,'Mapeo Ramos'!I:J,2,0)</f>
        <v>ALLIANZ</v>
      </c>
      <c r="AH1222">
        <f t="shared" si="19"/>
        <v>1</v>
      </c>
    </row>
    <row r="1223" spans="1:34" ht="12.75" customHeight="1">
      <c r="A1223" s="2" t="s">
        <v>5223</v>
      </c>
      <c r="B1223" s="2" t="s">
        <v>5224</v>
      </c>
      <c r="C1223" s="2" t="s">
        <v>5225</v>
      </c>
      <c r="D1223" s="2" t="s">
        <v>75</v>
      </c>
      <c r="E1223" s="3">
        <v>46023</v>
      </c>
      <c r="F1223" s="3">
        <v>46023</v>
      </c>
      <c r="G1223" s="2" t="s">
        <v>381</v>
      </c>
      <c r="H1223" s="2" t="s">
        <v>349</v>
      </c>
      <c r="I1223" s="2" t="s">
        <v>261</v>
      </c>
      <c r="J1223" s="4">
        <v>400.86</v>
      </c>
      <c r="K1223" t="s">
        <v>74</v>
      </c>
      <c r="L1223" s="4">
        <v>48.1</v>
      </c>
      <c r="M1223" t="s">
        <v>74</v>
      </c>
      <c r="N1223" s="4">
        <v>48.1</v>
      </c>
      <c r="O1223" t="s">
        <v>74</v>
      </c>
      <c r="P1223" s="4">
        <v>0</v>
      </c>
      <c r="Q1223" t="s">
        <v>74</v>
      </c>
      <c r="R1223" s="2" t="s">
        <v>75</v>
      </c>
      <c r="S1223" s="4" t="s">
        <v>76</v>
      </c>
      <c r="T1223" t="s">
        <v>74</v>
      </c>
      <c r="U1223" s="2" t="s">
        <v>77</v>
      </c>
      <c r="V1223" s="2" t="s">
        <v>1454</v>
      </c>
      <c r="W1223" s="2" t="s">
        <v>79</v>
      </c>
      <c r="X1223" s="2" t="s">
        <v>300</v>
      </c>
      <c r="Y1223" s="2" t="s">
        <v>119</v>
      </c>
      <c r="Z1223" s="2" t="s">
        <v>81</v>
      </c>
      <c r="AA1223" s="2" t="s">
        <v>350</v>
      </c>
      <c r="AB1223" s="2" t="s">
        <v>351</v>
      </c>
      <c r="AC1223" s="2" t="s">
        <v>59</v>
      </c>
      <c r="AD1223" s="2" t="s">
        <v>382</v>
      </c>
      <c r="AE1223" s="2" t="str">
        <f>+VLOOKUP(H1223,'Mapeo Ramos'!A:C,3,0)</f>
        <v>Autos Flotas</v>
      </c>
      <c r="AF1223" t="str">
        <f>+VLOOKUP(AE1223,'Mapeo Ramos'!C:D,2,0)</f>
        <v>Flotas</v>
      </c>
      <c r="AG1223" t="str">
        <f>+VLOOKUP(X1223,'Mapeo Ramos'!I:J,2,0)</f>
        <v>ALLIANZ</v>
      </c>
      <c r="AH1223">
        <f t="shared" si="19"/>
        <v>1</v>
      </c>
    </row>
    <row r="1224" spans="1:34" ht="12.75" customHeight="1">
      <c r="A1224" s="2" t="s">
        <v>5226</v>
      </c>
      <c r="B1224" s="2" t="s">
        <v>5227</v>
      </c>
      <c r="C1224" s="2" t="s">
        <v>5228</v>
      </c>
      <c r="D1224" s="2" t="s">
        <v>75</v>
      </c>
      <c r="E1224" s="3">
        <v>46023</v>
      </c>
      <c r="F1224" s="3">
        <v>46023</v>
      </c>
      <c r="G1224" s="2" t="s">
        <v>5229</v>
      </c>
      <c r="H1224" s="2" t="s">
        <v>349</v>
      </c>
      <c r="I1224" s="2" t="s">
        <v>261</v>
      </c>
      <c r="J1224" s="4">
        <v>629.55999999999995</v>
      </c>
      <c r="K1224" t="s">
        <v>74</v>
      </c>
      <c r="L1224" s="4">
        <v>75.55</v>
      </c>
      <c r="M1224" t="s">
        <v>74</v>
      </c>
      <c r="N1224" s="4">
        <v>75.55</v>
      </c>
      <c r="O1224" t="s">
        <v>74</v>
      </c>
      <c r="P1224" s="4">
        <v>0</v>
      </c>
      <c r="Q1224" t="s">
        <v>74</v>
      </c>
      <c r="R1224" s="2" t="s">
        <v>75</v>
      </c>
      <c r="S1224" s="4" t="s">
        <v>76</v>
      </c>
      <c r="T1224" t="s">
        <v>74</v>
      </c>
      <c r="U1224" s="2" t="s">
        <v>77</v>
      </c>
      <c r="V1224" s="2" t="s">
        <v>1447</v>
      </c>
      <c r="W1224" s="2" t="s">
        <v>79</v>
      </c>
      <c r="X1224" s="2" t="s">
        <v>300</v>
      </c>
      <c r="Y1224" s="2" t="s">
        <v>119</v>
      </c>
      <c r="Z1224" s="2" t="s">
        <v>81</v>
      </c>
      <c r="AA1224" s="2" t="s">
        <v>5230</v>
      </c>
      <c r="AB1224" s="2" t="s">
        <v>5231</v>
      </c>
      <c r="AC1224" s="2" t="s">
        <v>59</v>
      </c>
      <c r="AD1224" s="2" t="s">
        <v>5232</v>
      </c>
      <c r="AE1224" s="2" t="str">
        <f>+VLOOKUP(H1224,'Mapeo Ramos'!A:C,3,0)</f>
        <v>Autos Flotas</v>
      </c>
      <c r="AF1224" t="str">
        <f>+VLOOKUP(AE1224,'Mapeo Ramos'!C:D,2,0)</f>
        <v>Flotas</v>
      </c>
      <c r="AG1224" t="str">
        <f>+VLOOKUP(X1224,'Mapeo Ramos'!I:J,2,0)</f>
        <v>ALLIANZ</v>
      </c>
      <c r="AH1224">
        <f t="shared" si="19"/>
        <v>1</v>
      </c>
    </row>
    <row r="1225" spans="1:34" ht="12.75" customHeight="1">
      <c r="A1225" s="2" t="s">
        <v>5233</v>
      </c>
      <c r="B1225" s="2" t="s">
        <v>5234</v>
      </c>
      <c r="C1225" s="2" t="s">
        <v>5235</v>
      </c>
      <c r="D1225" s="2" t="s">
        <v>75</v>
      </c>
      <c r="E1225" s="3">
        <v>46023</v>
      </c>
      <c r="F1225" s="3">
        <v>46023</v>
      </c>
      <c r="G1225" s="2" t="s">
        <v>5229</v>
      </c>
      <c r="H1225" s="2" t="s">
        <v>349</v>
      </c>
      <c r="I1225" s="2" t="s">
        <v>261</v>
      </c>
      <c r="J1225" s="4">
        <v>953.8</v>
      </c>
      <c r="K1225" t="s">
        <v>74</v>
      </c>
      <c r="L1225" s="4">
        <v>114.46</v>
      </c>
      <c r="M1225" t="s">
        <v>74</v>
      </c>
      <c r="N1225" s="4">
        <v>114.46</v>
      </c>
      <c r="O1225" t="s">
        <v>74</v>
      </c>
      <c r="P1225" s="4">
        <v>0</v>
      </c>
      <c r="Q1225" t="s">
        <v>74</v>
      </c>
      <c r="R1225" s="2" t="s">
        <v>75</v>
      </c>
      <c r="S1225" s="4" t="s">
        <v>76</v>
      </c>
      <c r="T1225" t="s">
        <v>74</v>
      </c>
      <c r="U1225" s="2" t="s">
        <v>77</v>
      </c>
      <c r="V1225" s="2" t="s">
        <v>1447</v>
      </c>
      <c r="W1225" s="2" t="s">
        <v>79</v>
      </c>
      <c r="X1225" s="2" t="s">
        <v>300</v>
      </c>
      <c r="Y1225" s="2" t="s">
        <v>119</v>
      </c>
      <c r="Z1225" s="2" t="s">
        <v>81</v>
      </c>
      <c r="AA1225" s="2" t="s">
        <v>5230</v>
      </c>
      <c r="AB1225" s="2" t="s">
        <v>5231</v>
      </c>
      <c r="AC1225" s="2" t="s">
        <v>59</v>
      </c>
      <c r="AD1225" s="2" t="s">
        <v>5232</v>
      </c>
      <c r="AE1225" s="2" t="str">
        <f>+VLOOKUP(H1225,'Mapeo Ramos'!A:C,3,0)</f>
        <v>Autos Flotas</v>
      </c>
      <c r="AF1225" t="str">
        <f>+VLOOKUP(AE1225,'Mapeo Ramos'!C:D,2,0)</f>
        <v>Flotas</v>
      </c>
      <c r="AG1225" t="str">
        <f>+VLOOKUP(X1225,'Mapeo Ramos'!I:J,2,0)</f>
        <v>ALLIANZ</v>
      </c>
      <c r="AH1225">
        <f t="shared" si="19"/>
        <v>1</v>
      </c>
    </row>
    <row r="1226" spans="1:34" ht="12.75" customHeight="1">
      <c r="A1226" s="2" t="s">
        <v>5236</v>
      </c>
      <c r="B1226" s="2" t="s">
        <v>5237</v>
      </c>
      <c r="C1226" s="2" t="s">
        <v>5238</v>
      </c>
      <c r="D1226" s="2" t="s">
        <v>75</v>
      </c>
      <c r="E1226" s="3">
        <v>46023</v>
      </c>
      <c r="F1226" s="3">
        <v>46023</v>
      </c>
      <c r="G1226" s="2" t="s">
        <v>1973</v>
      </c>
      <c r="H1226" s="2" t="s">
        <v>349</v>
      </c>
      <c r="I1226" s="2" t="s">
        <v>261</v>
      </c>
      <c r="J1226" s="4">
        <v>1679.43</v>
      </c>
      <c r="K1226" t="s">
        <v>74</v>
      </c>
      <c r="L1226" s="4">
        <v>201.53</v>
      </c>
      <c r="M1226" t="s">
        <v>74</v>
      </c>
      <c r="N1226" s="4">
        <v>201.53</v>
      </c>
      <c r="O1226" t="s">
        <v>74</v>
      </c>
      <c r="P1226" s="4">
        <v>0</v>
      </c>
      <c r="Q1226" t="s">
        <v>74</v>
      </c>
      <c r="R1226" s="2" t="s">
        <v>75</v>
      </c>
      <c r="S1226" s="4" t="s">
        <v>76</v>
      </c>
      <c r="T1226" t="s">
        <v>74</v>
      </c>
      <c r="U1226" s="2" t="s">
        <v>77</v>
      </c>
      <c r="V1226" s="2" t="s">
        <v>1447</v>
      </c>
      <c r="W1226" s="2" t="s">
        <v>79</v>
      </c>
      <c r="X1226" s="2" t="s">
        <v>300</v>
      </c>
      <c r="Y1226" s="2" t="s">
        <v>119</v>
      </c>
      <c r="Z1226" s="2" t="s">
        <v>81</v>
      </c>
      <c r="AA1226" s="2" t="s">
        <v>1974</v>
      </c>
      <c r="AB1226" s="2" t="s">
        <v>1975</v>
      </c>
      <c r="AC1226" s="2" t="s">
        <v>168</v>
      </c>
      <c r="AD1226" s="2" t="s">
        <v>1976</v>
      </c>
      <c r="AE1226" s="2" t="str">
        <f>+VLOOKUP(H1226,'Mapeo Ramos'!A:C,3,0)</f>
        <v>Autos Flotas</v>
      </c>
      <c r="AF1226" t="str">
        <f>+VLOOKUP(AE1226,'Mapeo Ramos'!C:D,2,0)</f>
        <v>Flotas</v>
      </c>
      <c r="AG1226" t="str">
        <f>+VLOOKUP(X1226,'Mapeo Ramos'!I:J,2,0)</f>
        <v>ALLIANZ</v>
      </c>
      <c r="AH1226">
        <f t="shared" si="19"/>
        <v>1</v>
      </c>
    </row>
    <row r="1227" spans="1:34" ht="12.75" customHeight="1">
      <c r="A1227" s="2" t="s">
        <v>5239</v>
      </c>
      <c r="B1227" s="2" t="s">
        <v>5240</v>
      </c>
      <c r="C1227" s="2" t="s">
        <v>5241</v>
      </c>
      <c r="D1227" s="2" t="s">
        <v>75</v>
      </c>
      <c r="E1227" s="3">
        <v>46023</v>
      </c>
      <c r="F1227" s="3">
        <v>46023</v>
      </c>
      <c r="G1227" s="2" t="s">
        <v>381</v>
      </c>
      <c r="H1227" s="2" t="s">
        <v>349</v>
      </c>
      <c r="I1227" s="2" t="s">
        <v>261</v>
      </c>
      <c r="J1227" s="4">
        <v>400.86</v>
      </c>
      <c r="K1227" t="s">
        <v>74</v>
      </c>
      <c r="L1227" s="4">
        <v>48.1</v>
      </c>
      <c r="M1227" t="s">
        <v>74</v>
      </c>
      <c r="N1227" s="4">
        <v>48.1</v>
      </c>
      <c r="O1227" t="s">
        <v>74</v>
      </c>
      <c r="P1227" s="4">
        <v>0</v>
      </c>
      <c r="Q1227" t="s">
        <v>74</v>
      </c>
      <c r="R1227" s="2" t="s">
        <v>75</v>
      </c>
      <c r="S1227" s="4" t="s">
        <v>76</v>
      </c>
      <c r="T1227" t="s">
        <v>74</v>
      </c>
      <c r="U1227" s="2" t="s">
        <v>77</v>
      </c>
      <c r="V1227" s="2" t="s">
        <v>1447</v>
      </c>
      <c r="W1227" s="2" t="s">
        <v>79</v>
      </c>
      <c r="X1227" s="2" t="s">
        <v>300</v>
      </c>
      <c r="Y1227" s="2" t="s">
        <v>119</v>
      </c>
      <c r="Z1227" s="2" t="s">
        <v>81</v>
      </c>
      <c r="AA1227" s="2" t="s">
        <v>350</v>
      </c>
      <c r="AB1227" s="2" t="s">
        <v>351</v>
      </c>
      <c r="AC1227" s="2" t="s">
        <v>59</v>
      </c>
      <c r="AD1227" s="2" t="s">
        <v>382</v>
      </c>
      <c r="AE1227" s="2" t="str">
        <f>+VLOOKUP(H1227,'Mapeo Ramos'!A:C,3,0)</f>
        <v>Autos Flotas</v>
      </c>
      <c r="AF1227" t="str">
        <f>+VLOOKUP(AE1227,'Mapeo Ramos'!C:D,2,0)</f>
        <v>Flotas</v>
      </c>
      <c r="AG1227" t="str">
        <f>+VLOOKUP(X1227,'Mapeo Ramos'!I:J,2,0)</f>
        <v>ALLIANZ</v>
      </c>
      <c r="AH1227">
        <f t="shared" si="19"/>
        <v>1</v>
      </c>
    </row>
    <row r="1228" spans="1:34" ht="12.75" customHeight="1">
      <c r="A1228" s="2" t="s">
        <v>5242</v>
      </c>
      <c r="B1228" s="2" t="s">
        <v>5243</v>
      </c>
      <c r="C1228" s="2" t="s">
        <v>5244</v>
      </c>
      <c r="D1228" s="2" t="s">
        <v>75</v>
      </c>
      <c r="E1228" s="3">
        <v>46023</v>
      </c>
      <c r="F1228" s="3">
        <v>46023</v>
      </c>
      <c r="G1228" s="2" t="s">
        <v>438</v>
      </c>
      <c r="H1228" s="2" t="s">
        <v>349</v>
      </c>
      <c r="I1228" s="2" t="s">
        <v>261</v>
      </c>
      <c r="J1228" s="4">
        <v>1259.0899999999999</v>
      </c>
      <c r="K1228" t="s">
        <v>74</v>
      </c>
      <c r="L1228" s="4">
        <v>151.09</v>
      </c>
      <c r="M1228" t="s">
        <v>74</v>
      </c>
      <c r="N1228" s="4">
        <v>151.09</v>
      </c>
      <c r="O1228" t="s">
        <v>74</v>
      </c>
      <c r="P1228" s="4">
        <v>0</v>
      </c>
      <c r="Q1228" t="s">
        <v>74</v>
      </c>
      <c r="R1228" s="2" t="s">
        <v>75</v>
      </c>
      <c r="S1228" s="4" t="s">
        <v>76</v>
      </c>
      <c r="T1228" t="s">
        <v>74</v>
      </c>
      <c r="U1228" s="2" t="s">
        <v>77</v>
      </c>
      <c r="V1228" s="2" t="s">
        <v>1447</v>
      </c>
      <c r="W1228" s="2" t="s">
        <v>79</v>
      </c>
      <c r="X1228" s="2" t="s">
        <v>300</v>
      </c>
      <c r="Y1228" s="2" t="s">
        <v>119</v>
      </c>
      <c r="Z1228" s="2" t="s">
        <v>81</v>
      </c>
      <c r="AA1228" s="2" t="s">
        <v>120</v>
      </c>
      <c r="AB1228" s="2" t="s">
        <v>121</v>
      </c>
      <c r="AC1228" s="2" t="s">
        <v>59</v>
      </c>
      <c r="AD1228" s="2" t="s">
        <v>439</v>
      </c>
      <c r="AE1228" s="2" t="str">
        <f>+VLOOKUP(H1228,'Mapeo Ramos'!A:C,3,0)</f>
        <v>Autos Flotas</v>
      </c>
      <c r="AF1228" t="str">
        <f>+VLOOKUP(AE1228,'Mapeo Ramos'!C:D,2,0)</f>
        <v>Flotas</v>
      </c>
      <c r="AG1228" t="str">
        <f>+VLOOKUP(X1228,'Mapeo Ramos'!I:J,2,0)</f>
        <v>ALLIANZ</v>
      </c>
      <c r="AH1228">
        <f t="shared" si="19"/>
        <v>1</v>
      </c>
    </row>
    <row r="1229" spans="1:34" ht="12.75" customHeight="1">
      <c r="A1229" s="2" t="s">
        <v>5245</v>
      </c>
      <c r="B1229" s="2" t="s">
        <v>5246</v>
      </c>
      <c r="C1229" s="2" t="s">
        <v>5247</v>
      </c>
      <c r="D1229" s="2" t="s">
        <v>75</v>
      </c>
      <c r="E1229" s="3">
        <v>46023</v>
      </c>
      <c r="F1229" s="3">
        <v>46023</v>
      </c>
      <c r="G1229" s="2" t="s">
        <v>381</v>
      </c>
      <c r="H1229" s="2" t="s">
        <v>349</v>
      </c>
      <c r="I1229" s="2" t="s">
        <v>261</v>
      </c>
      <c r="J1229" s="4">
        <v>400.86</v>
      </c>
      <c r="K1229" t="s">
        <v>74</v>
      </c>
      <c r="L1229" s="4">
        <v>48.1</v>
      </c>
      <c r="M1229" t="s">
        <v>74</v>
      </c>
      <c r="N1229" s="4">
        <v>48.1</v>
      </c>
      <c r="O1229" t="s">
        <v>74</v>
      </c>
      <c r="P1229" s="4">
        <v>0</v>
      </c>
      <c r="Q1229" t="s">
        <v>74</v>
      </c>
      <c r="R1229" s="2" t="s">
        <v>75</v>
      </c>
      <c r="S1229" s="4" t="s">
        <v>76</v>
      </c>
      <c r="T1229" t="s">
        <v>74</v>
      </c>
      <c r="U1229" s="2" t="s">
        <v>77</v>
      </c>
      <c r="V1229" s="2" t="s">
        <v>1447</v>
      </c>
      <c r="W1229" s="2" t="s">
        <v>79</v>
      </c>
      <c r="X1229" s="2" t="s">
        <v>300</v>
      </c>
      <c r="Y1229" s="2" t="s">
        <v>119</v>
      </c>
      <c r="Z1229" s="2" t="s">
        <v>81</v>
      </c>
      <c r="AA1229" s="2" t="s">
        <v>350</v>
      </c>
      <c r="AB1229" s="2" t="s">
        <v>351</v>
      </c>
      <c r="AC1229" s="2" t="s">
        <v>59</v>
      </c>
      <c r="AD1229" s="2" t="s">
        <v>382</v>
      </c>
      <c r="AE1229" s="2" t="str">
        <f>+VLOOKUP(H1229,'Mapeo Ramos'!A:C,3,0)</f>
        <v>Autos Flotas</v>
      </c>
      <c r="AF1229" t="str">
        <f>+VLOOKUP(AE1229,'Mapeo Ramos'!C:D,2,0)</f>
        <v>Flotas</v>
      </c>
      <c r="AG1229" t="str">
        <f>+VLOOKUP(X1229,'Mapeo Ramos'!I:J,2,0)</f>
        <v>ALLIANZ</v>
      </c>
      <c r="AH1229">
        <f t="shared" si="19"/>
        <v>1</v>
      </c>
    </row>
    <row r="1230" spans="1:34" ht="12.75" customHeight="1">
      <c r="A1230" s="2" t="s">
        <v>5248</v>
      </c>
      <c r="B1230" s="2" t="s">
        <v>5249</v>
      </c>
      <c r="C1230" s="2" t="s">
        <v>5250</v>
      </c>
      <c r="D1230" s="2" t="s">
        <v>75</v>
      </c>
      <c r="E1230" s="3">
        <v>46023</v>
      </c>
      <c r="F1230" s="3">
        <v>46023</v>
      </c>
      <c r="G1230" s="2" t="s">
        <v>356</v>
      </c>
      <c r="H1230" s="2" t="s">
        <v>349</v>
      </c>
      <c r="I1230" s="2" t="s">
        <v>261</v>
      </c>
      <c r="J1230" s="4">
        <v>394.69</v>
      </c>
      <c r="K1230" t="s">
        <v>74</v>
      </c>
      <c r="L1230" s="4">
        <v>47.36</v>
      </c>
      <c r="M1230" t="s">
        <v>74</v>
      </c>
      <c r="N1230" s="4">
        <v>47.36</v>
      </c>
      <c r="O1230" t="s">
        <v>74</v>
      </c>
      <c r="P1230" s="4">
        <v>0</v>
      </c>
      <c r="Q1230" t="s">
        <v>74</v>
      </c>
      <c r="R1230" s="2" t="s">
        <v>287</v>
      </c>
      <c r="S1230" s="4">
        <v>0</v>
      </c>
      <c r="T1230" t="s">
        <v>74</v>
      </c>
      <c r="U1230" s="2" t="s">
        <v>77</v>
      </c>
      <c r="V1230" s="2" t="s">
        <v>1447</v>
      </c>
      <c r="W1230" s="2" t="s">
        <v>79</v>
      </c>
      <c r="X1230" s="2" t="s">
        <v>300</v>
      </c>
      <c r="Y1230" s="2" t="s">
        <v>119</v>
      </c>
      <c r="Z1230" s="2" t="s">
        <v>81</v>
      </c>
      <c r="AA1230" s="2" t="s">
        <v>357</v>
      </c>
      <c r="AB1230" s="2" t="s">
        <v>83</v>
      </c>
      <c r="AC1230" s="2" t="s">
        <v>59</v>
      </c>
      <c r="AD1230" s="2" t="s">
        <v>358</v>
      </c>
      <c r="AE1230" s="2" t="str">
        <f>+VLOOKUP(H1230,'Mapeo Ramos'!A:C,3,0)</f>
        <v>Autos Flotas</v>
      </c>
      <c r="AF1230" t="str">
        <f>+VLOOKUP(AE1230,'Mapeo Ramos'!C:D,2,0)</f>
        <v>Flotas</v>
      </c>
      <c r="AG1230" t="str">
        <f>+VLOOKUP(X1230,'Mapeo Ramos'!I:J,2,0)</f>
        <v>ALLIANZ</v>
      </c>
      <c r="AH1230">
        <f t="shared" si="19"/>
        <v>1</v>
      </c>
    </row>
    <row r="1231" spans="1:34" ht="12.75" customHeight="1">
      <c r="A1231" s="2" t="s">
        <v>5251</v>
      </c>
      <c r="B1231" s="2" t="s">
        <v>5252</v>
      </c>
      <c r="C1231" s="2" t="s">
        <v>5253</v>
      </c>
      <c r="D1231" s="2" t="s">
        <v>75</v>
      </c>
      <c r="E1231" s="3">
        <v>46023</v>
      </c>
      <c r="F1231" s="3">
        <v>46023</v>
      </c>
      <c r="G1231" s="2" t="s">
        <v>356</v>
      </c>
      <c r="H1231" s="2" t="s">
        <v>349</v>
      </c>
      <c r="I1231" s="2" t="s">
        <v>261</v>
      </c>
      <c r="J1231" s="4">
        <v>400.86</v>
      </c>
      <c r="K1231" t="s">
        <v>74</v>
      </c>
      <c r="L1231" s="4">
        <v>48.1</v>
      </c>
      <c r="M1231" t="s">
        <v>74</v>
      </c>
      <c r="N1231" s="4">
        <v>48.1</v>
      </c>
      <c r="O1231" t="s">
        <v>74</v>
      </c>
      <c r="P1231" s="4">
        <v>0</v>
      </c>
      <c r="Q1231" t="s">
        <v>74</v>
      </c>
      <c r="R1231" s="2" t="s">
        <v>287</v>
      </c>
      <c r="S1231" s="4">
        <v>0</v>
      </c>
      <c r="T1231" t="s">
        <v>74</v>
      </c>
      <c r="U1231" s="2" t="s">
        <v>77</v>
      </c>
      <c r="V1231" s="2" t="s">
        <v>1447</v>
      </c>
      <c r="W1231" s="2" t="s">
        <v>79</v>
      </c>
      <c r="X1231" s="2" t="s">
        <v>300</v>
      </c>
      <c r="Y1231" s="2" t="s">
        <v>119</v>
      </c>
      <c r="Z1231" s="2" t="s">
        <v>81</v>
      </c>
      <c r="AA1231" s="2" t="s">
        <v>357</v>
      </c>
      <c r="AB1231" s="2" t="s">
        <v>83</v>
      </c>
      <c r="AC1231" s="2" t="s">
        <v>59</v>
      </c>
      <c r="AD1231" s="2" t="s">
        <v>358</v>
      </c>
      <c r="AE1231" s="2" t="str">
        <f>+VLOOKUP(H1231,'Mapeo Ramos'!A:C,3,0)</f>
        <v>Autos Flotas</v>
      </c>
      <c r="AF1231" t="str">
        <f>+VLOOKUP(AE1231,'Mapeo Ramos'!C:D,2,0)</f>
        <v>Flotas</v>
      </c>
      <c r="AG1231" t="str">
        <f>+VLOOKUP(X1231,'Mapeo Ramos'!I:J,2,0)</f>
        <v>ALLIANZ</v>
      </c>
      <c r="AH1231">
        <f t="shared" si="19"/>
        <v>1</v>
      </c>
    </row>
    <row r="1232" spans="1:34" ht="12.75" customHeight="1">
      <c r="A1232" s="2" t="s">
        <v>5254</v>
      </c>
      <c r="B1232" s="2" t="s">
        <v>5255</v>
      </c>
      <c r="C1232" s="2" t="s">
        <v>5256</v>
      </c>
      <c r="D1232" s="2" t="s">
        <v>75</v>
      </c>
      <c r="E1232" s="3">
        <v>46023</v>
      </c>
      <c r="F1232" s="3">
        <v>46023</v>
      </c>
      <c r="G1232" s="2" t="s">
        <v>3381</v>
      </c>
      <c r="H1232" s="2" t="s">
        <v>349</v>
      </c>
      <c r="I1232" s="2" t="s">
        <v>261</v>
      </c>
      <c r="J1232" s="4">
        <v>400.86</v>
      </c>
      <c r="K1232" t="s">
        <v>74</v>
      </c>
      <c r="L1232" s="4">
        <v>48.1</v>
      </c>
      <c r="M1232" t="s">
        <v>74</v>
      </c>
      <c r="N1232" s="4">
        <v>48.1</v>
      </c>
      <c r="O1232" t="s">
        <v>74</v>
      </c>
      <c r="P1232" s="4">
        <v>0</v>
      </c>
      <c r="Q1232" t="s">
        <v>74</v>
      </c>
      <c r="R1232" s="2" t="s">
        <v>75</v>
      </c>
      <c r="S1232" s="4" t="s">
        <v>76</v>
      </c>
      <c r="T1232" t="s">
        <v>74</v>
      </c>
      <c r="U1232" s="2" t="s">
        <v>77</v>
      </c>
      <c r="V1232" s="2" t="s">
        <v>1575</v>
      </c>
      <c r="W1232" s="2" t="s">
        <v>79</v>
      </c>
      <c r="X1232" s="2" t="s">
        <v>300</v>
      </c>
      <c r="Y1232" s="2" t="s">
        <v>119</v>
      </c>
      <c r="Z1232" s="2" t="s">
        <v>81</v>
      </c>
      <c r="AA1232" s="2" t="s">
        <v>1223</v>
      </c>
      <c r="AB1232" s="2" t="s">
        <v>1224</v>
      </c>
      <c r="AC1232" s="2" t="s">
        <v>59</v>
      </c>
      <c r="AD1232" s="2" t="s">
        <v>3382</v>
      </c>
      <c r="AE1232" s="2" t="str">
        <f>+VLOOKUP(H1232,'Mapeo Ramos'!A:C,3,0)</f>
        <v>Autos Flotas</v>
      </c>
      <c r="AF1232" t="str">
        <f>+VLOOKUP(AE1232,'Mapeo Ramos'!C:D,2,0)</f>
        <v>Flotas</v>
      </c>
      <c r="AG1232" t="str">
        <f>+VLOOKUP(X1232,'Mapeo Ramos'!I:J,2,0)</f>
        <v>ALLIANZ</v>
      </c>
      <c r="AH1232">
        <f t="shared" si="19"/>
        <v>1</v>
      </c>
    </row>
    <row r="1233" spans="1:34" ht="12.75" customHeight="1">
      <c r="A1233" s="2" t="s">
        <v>5257</v>
      </c>
      <c r="B1233" s="2" t="s">
        <v>5258</v>
      </c>
      <c r="C1233" s="2" t="s">
        <v>5259</v>
      </c>
      <c r="D1233" s="2" t="s">
        <v>75</v>
      </c>
      <c r="E1233" s="3">
        <v>46023</v>
      </c>
      <c r="F1233" s="3">
        <v>46023</v>
      </c>
      <c r="G1233" s="2" t="s">
        <v>381</v>
      </c>
      <c r="H1233" s="2" t="s">
        <v>349</v>
      </c>
      <c r="I1233" s="2" t="s">
        <v>261</v>
      </c>
      <c r="J1233" s="4">
        <v>400.86</v>
      </c>
      <c r="K1233" t="s">
        <v>74</v>
      </c>
      <c r="L1233" s="4">
        <v>48.1</v>
      </c>
      <c r="M1233" t="s">
        <v>74</v>
      </c>
      <c r="N1233" s="4">
        <v>48.1</v>
      </c>
      <c r="O1233" t="s">
        <v>74</v>
      </c>
      <c r="P1233" s="4">
        <v>0</v>
      </c>
      <c r="Q1233" t="s">
        <v>74</v>
      </c>
      <c r="R1233" s="2" t="s">
        <v>75</v>
      </c>
      <c r="S1233" s="4" t="s">
        <v>76</v>
      </c>
      <c r="T1233" t="s">
        <v>74</v>
      </c>
      <c r="U1233" s="2" t="s">
        <v>77</v>
      </c>
      <c r="V1233" s="2" t="s">
        <v>1454</v>
      </c>
      <c r="W1233" s="2" t="s">
        <v>79</v>
      </c>
      <c r="X1233" s="2" t="s">
        <v>300</v>
      </c>
      <c r="Y1233" s="2" t="s">
        <v>119</v>
      </c>
      <c r="Z1233" s="2" t="s">
        <v>81</v>
      </c>
      <c r="AA1233" s="2" t="s">
        <v>350</v>
      </c>
      <c r="AB1233" s="2" t="s">
        <v>351</v>
      </c>
      <c r="AC1233" s="2" t="s">
        <v>59</v>
      </c>
      <c r="AD1233" s="2" t="s">
        <v>382</v>
      </c>
      <c r="AE1233" s="2" t="str">
        <f>+VLOOKUP(H1233,'Mapeo Ramos'!A:C,3,0)</f>
        <v>Autos Flotas</v>
      </c>
      <c r="AF1233" t="str">
        <f>+VLOOKUP(AE1233,'Mapeo Ramos'!C:D,2,0)</f>
        <v>Flotas</v>
      </c>
      <c r="AG1233" t="str">
        <f>+VLOOKUP(X1233,'Mapeo Ramos'!I:J,2,0)</f>
        <v>ALLIANZ</v>
      </c>
      <c r="AH1233">
        <f t="shared" si="19"/>
        <v>1</v>
      </c>
    </row>
    <row r="1234" spans="1:34" ht="12.75" customHeight="1">
      <c r="A1234" s="2" t="s">
        <v>5260</v>
      </c>
      <c r="B1234" s="2" t="s">
        <v>5261</v>
      </c>
      <c r="C1234" s="2" t="s">
        <v>5262</v>
      </c>
      <c r="D1234" s="2" t="s">
        <v>75</v>
      </c>
      <c r="E1234" s="3">
        <v>46023</v>
      </c>
      <c r="F1234" s="3">
        <v>46023</v>
      </c>
      <c r="G1234" s="2" t="s">
        <v>356</v>
      </c>
      <c r="H1234" s="2" t="s">
        <v>349</v>
      </c>
      <c r="I1234" s="2" t="s">
        <v>261</v>
      </c>
      <c r="J1234" s="4">
        <v>200.43</v>
      </c>
      <c r="K1234" t="s">
        <v>74</v>
      </c>
      <c r="L1234" s="4">
        <v>24.05</v>
      </c>
      <c r="M1234" t="s">
        <v>74</v>
      </c>
      <c r="N1234" s="4">
        <v>24.05</v>
      </c>
      <c r="O1234" t="s">
        <v>74</v>
      </c>
      <c r="P1234" s="4">
        <v>0</v>
      </c>
      <c r="Q1234" t="s">
        <v>74</v>
      </c>
      <c r="R1234" s="2" t="s">
        <v>287</v>
      </c>
      <c r="S1234" s="4">
        <v>0</v>
      </c>
      <c r="T1234" t="s">
        <v>74</v>
      </c>
      <c r="U1234" s="2" t="s">
        <v>77</v>
      </c>
      <c r="V1234" s="2" t="s">
        <v>1447</v>
      </c>
      <c r="W1234" s="2" t="s">
        <v>79</v>
      </c>
      <c r="X1234" s="2" t="s">
        <v>300</v>
      </c>
      <c r="Y1234" s="2" t="s">
        <v>119</v>
      </c>
      <c r="Z1234" s="2" t="s">
        <v>81</v>
      </c>
      <c r="AA1234" s="2" t="s">
        <v>357</v>
      </c>
      <c r="AB1234" s="2" t="s">
        <v>83</v>
      </c>
      <c r="AC1234" s="2" t="s">
        <v>59</v>
      </c>
      <c r="AD1234" s="2" t="s">
        <v>358</v>
      </c>
      <c r="AE1234" s="2" t="str">
        <f>+VLOOKUP(H1234,'Mapeo Ramos'!A:C,3,0)</f>
        <v>Autos Flotas</v>
      </c>
      <c r="AF1234" t="str">
        <f>+VLOOKUP(AE1234,'Mapeo Ramos'!C:D,2,0)</f>
        <v>Flotas</v>
      </c>
      <c r="AG1234" t="str">
        <f>+VLOOKUP(X1234,'Mapeo Ramos'!I:J,2,0)</f>
        <v>ALLIANZ</v>
      </c>
      <c r="AH1234">
        <f t="shared" si="19"/>
        <v>1</v>
      </c>
    </row>
    <row r="1235" spans="1:34" ht="12.75" customHeight="1">
      <c r="A1235" s="2" t="s">
        <v>5263</v>
      </c>
      <c r="B1235" s="2" t="s">
        <v>5264</v>
      </c>
      <c r="C1235" s="2" t="s">
        <v>5265</v>
      </c>
      <c r="D1235" s="2" t="s">
        <v>75</v>
      </c>
      <c r="E1235" s="3">
        <v>46023</v>
      </c>
      <c r="F1235" s="3">
        <v>46023</v>
      </c>
      <c r="G1235" s="2" t="s">
        <v>2283</v>
      </c>
      <c r="H1235" s="2" t="s">
        <v>349</v>
      </c>
      <c r="I1235" s="2" t="s">
        <v>261</v>
      </c>
      <c r="J1235" s="4">
        <v>400.86</v>
      </c>
      <c r="K1235" t="s">
        <v>74</v>
      </c>
      <c r="L1235" s="4">
        <v>48.1</v>
      </c>
      <c r="M1235" t="s">
        <v>74</v>
      </c>
      <c r="N1235" s="4">
        <v>48.1</v>
      </c>
      <c r="O1235" t="s">
        <v>74</v>
      </c>
      <c r="P1235" s="4">
        <v>0</v>
      </c>
      <c r="Q1235" t="s">
        <v>74</v>
      </c>
      <c r="R1235" s="2" t="s">
        <v>75</v>
      </c>
      <c r="S1235" s="4" t="s">
        <v>76</v>
      </c>
      <c r="T1235" t="s">
        <v>74</v>
      </c>
      <c r="U1235" s="2" t="s">
        <v>77</v>
      </c>
      <c r="V1235" s="2" t="s">
        <v>1447</v>
      </c>
      <c r="W1235" s="2" t="s">
        <v>79</v>
      </c>
      <c r="X1235" s="2" t="s">
        <v>300</v>
      </c>
      <c r="Y1235" s="2" t="s">
        <v>119</v>
      </c>
      <c r="Z1235" s="2" t="s">
        <v>81</v>
      </c>
      <c r="AA1235" s="2" t="s">
        <v>2284</v>
      </c>
      <c r="AB1235" s="2" t="s">
        <v>2285</v>
      </c>
      <c r="AC1235" s="2" t="s">
        <v>168</v>
      </c>
      <c r="AD1235" s="2" t="s">
        <v>2286</v>
      </c>
      <c r="AE1235" s="2" t="str">
        <f>+VLOOKUP(H1235,'Mapeo Ramos'!A:C,3,0)</f>
        <v>Autos Flotas</v>
      </c>
      <c r="AF1235" t="str">
        <f>+VLOOKUP(AE1235,'Mapeo Ramos'!C:D,2,0)</f>
        <v>Flotas</v>
      </c>
      <c r="AG1235" t="str">
        <f>+VLOOKUP(X1235,'Mapeo Ramos'!I:J,2,0)</f>
        <v>ALLIANZ</v>
      </c>
      <c r="AH1235">
        <f t="shared" si="19"/>
        <v>1</v>
      </c>
    </row>
    <row r="1236" spans="1:34" ht="12.75" customHeight="1">
      <c r="A1236" s="2" t="s">
        <v>5266</v>
      </c>
      <c r="B1236" s="2" t="s">
        <v>5267</v>
      </c>
      <c r="C1236" s="2" t="s">
        <v>5268</v>
      </c>
      <c r="D1236" s="2" t="s">
        <v>75</v>
      </c>
      <c r="E1236" s="3">
        <v>46023</v>
      </c>
      <c r="F1236" s="3">
        <v>46023</v>
      </c>
      <c r="G1236" s="2" t="s">
        <v>2418</v>
      </c>
      <c r="H1236" s="2" t="s">
        <v>349</v>
      </c>
      <c r="I1236" s="2" t="s">
        <v>261</v>
      </c>
      <c r="J1236" s="4">
        <v>2979.91</v>
      </c>
      <c r="K1236" t="s">
        <v>74</v>
      </c>
      <c r="L1236" s="4">
        <v>357.59</v>
      </c>
      <c r="M1236" t="s">
        <v>74</v>
      </c>
      <c r="N1236" s="4">
        <v>357.59</v>
      </c>
      <c r="O1236" t="s">
        <v>74</v>
      </c>
      <c r="P1236" s="4">
        <v>0</v>
      </c>
      <c r="Q1236" t="s">
        <v>74</v>
      </c>
      <c r="R1236" s="2" t="s">
        <v>75</v>
      </c>
      <c r="S1236" s="4" t="s">
        <v>76</v>
      </c>
      <c r="T1236" t="s">
        <v>74</v>
      </c>
      <c r="U1236" s="2" t="s">
        <v>77</v>
      </c>
      <c r="V1236" s="2" t="s">
        <v>1447</v>
      </c>
      <c r="W1236" s="2" t="s">
        <v>79</v>
      </c>
      <c r="X1236" s="2" t="s">
        <v>300</v>
      </c>
      <c r="Y1236" s="2" t="s">
        <v>119</v>
      </c>
      <c r="Z1236" s="2" t="s">
        <v>81</v>
      </c>
      <c r="AA1236" s="2" t="s">
        <v>1502</v>
      </c>
      <c r="AB1236" s="2" t="s">
        <v>309</v>
      </c>
      <c r="AC1236" s="2" t="s">
        <v>168</v>
      </c>
      <c r="AD1236" s="2" t="s">
        <v>2419</v>
      </c>
      <c r="AE1236" s="2" t="str">
        <f>+VLOOKUP(H1236,'Mapeo Ramos'!A:C,3,0)</f>
        <v>Autos Flotas</v>
      </c>
      <c r="AF1236" t="str">
        <f>+VLOOKUP(AE1236,'Mapeo Ramos'!C:D,2,0)</f>
        <v>Flotas</v>
      </c>
      <c r="AG1236" t="str">
        <f>+VLOOKUP(X1236,'Mapeo Ramos'!I:J,2,0)</f>
        <v>ALLIANZ</v>
      </c>
      <c r="AH1236">
        <f t="shared" si="19"/>
        <v>1</v>
      </c>
    </row>
    <row r="1237" spans="1:34" ht="12.75" customHeight="1">
      <c r="A1237" s="2" t="s">
        <v>5269</v>
      </c>
      <c r="B1237" s="2" t="s">
        <v>5270</v>
      </c>
      <c r="C1237" s="2" t="s">
        <v>5271</v>
      </c>
      <c r="D1237" s="2" t="s">
        <v>75</v>
      </c>
      <c r="E1237" s="3">
        <v>46023</v>
      </c>
      <c r="F1237" s="3">
        <v>46023</v>
      </c>
      <c r="G1237" s="2" t="s">
        <v>1973</v>
      </c>
      <c r="H1237" s="2" t="s">
        <v>349</v>
      </c>
      <c r="I1237" s="2" t="s">
        <v>261</v>
      </c>
      <c r="J1237" s="4">
        <v>4456.8599999999997</v>
      </c>
      <c r="K1237" t="s">
        <v>74</v>
      </c>
      <c r="L1237" s="4">
        <v>534.82000000000005</v>
      </c>
      <c r="M1237" t="s">
        <v>74</v>
      </c>
      <c r="N1237" s="4">
        <v>534.82000000000005</v>
      </c>
      <c r="O1237" t="s">
        <v>74</v>
      </c>
      <c r="P1237" s="4">
        <v>0</v>
      </c>
      <c r="Q1237" t="s">
        <v>74</v>
      </c>
      <c r="R1237" s="2" t="s">
        <v>75</v>
      </c>
      <c r="S1237" s="4" t="s">
        <v>76</v>
      </c>
      <c r="T1237" t="s">
        <v>74</v>
      </c>
      <c r="U1237" s="2" t="s">
        <v>77</v>
      </c>
      <c r="V1237" s="2" t="s">
        <v>1454</v>
      </c>
      <c r="W1237" s="2" t="s">
        <v>79</v>
      </c>
      <c r="X1237" s="2" t="s">
        <v>300</v>
      </c>
      <c r="Y1237" s="2" t="s">
        <v>119</v>
      </c>
      <c r="Z1237" s="2" t="s">
        <v>81</v>
      </c>
      <c r="AA1237" s="2" t="s">
        <v>1974</v>
      </c>
      <c r="AB1237" s="2" t="s">
        <v>1975</v>
      </c>
      <c r="AC1237" s="2" t="s">
        <v>168</v>
      </c>
      <c r="AD1237" s="2" t="s">
        <v>1976</v>
      </c>
      <c r="AE1237" s="2" t="str">
        <f>+VLOOKUP(H1237,'Mapeo Ramos'!A:C,3,0)</f>
        <v>Autos Flotas</v>
      </c>
      <c r="AF1237" t="str">
        <f>+VLOOKUP(AE1237,'Mapeo Ramos'!C:D,2,0)</f>
        <v>Flotas</v>
      </c>
      <c r="AG1237" t="str">
        <f>+VLOOKUP(X1237,'Mapeo Ramos'!I:J,2,0)</f>
        <v>ALLIANZ</v>
      </c>
      <c r="AH1237">
        <f t="shared" si="19"/>
        <v>1</v>
      </c>
    </row>
    <row r="1238" spans="1:34" ht="12.75" customHeight="1">
      <c r="A1238" s="2" t="s">
        <v>5272</v>
      </c>
      <c r="B1238" s="2" t="s">
        <v>5273</v>
      </c>
      <c r="C1238" s="2" t="s">
        <v>5274</v>
      </c>
      <c r="D1238" s="2" t="s">
        <v>75</v>
      </c>
      <c r="E1238" s="3">
        <v>46023</v>
      </c>
      <c r="F1238" s="3">
        <v>46023</v>
      </c>
      <c r="G1238" s="2" t="s">
        <v>2418</v>
      </c>
      <c r="H1238" s="2" t="s">
        <v>349</v>
      </c>
      <c r="I1238" s="2" t="s">
        <v>261</v>
      </c>
      <c r="J1238" s="4">
        <v>3037.29</v>
      </c>
      <c r="K1238" t="s">
        <v>74</v>
      </c>
      <c r="L1238" s="4">
        <v>364.47</v>
      </c>
      <c r="M1238" t="s">
        <v>74</v>
      </c>
      <c r="N1238" s="4">
        <v>364.47</v>
      </c>
      <c r="O1238" t="s">
        <v>74</v>
      </c>
      <c r="P1238" s="4">
        <v>0</v>
      </c>
      <c r="Q1238" t="s">
        <v>74</v>
      </c>
      <c r="R1238" s="2" t="s">
        <v>75</v>
      </c>
      <c r="S1238" s="4" t="s">
        <v>76</v>
      </c>
      <c r="T1238" t="s">
        <v>74</v>
      </c>
      <c r="U1238" s="2" t="s">
        <v>77</v>
      </c>
      <c r="V1238" s="2" t="s">
        <v>1447</v>
      </c>
      <c r="W1238" s="2" t="s">
        <v>79</v>
      </c>
      <c r="X1238" s="2" t="s">
        <v>300</v>
      </c>
      <c r="Y1238" s="2" t="s">
        <v>119</v>
      </c>
      <c r="Z1238" s="2" t="s">
        <v>81</v>
      </c>
      <c r="AA1238" s="2" t="s">
        <v>1502</v>
      </c>
      <c r="AB1238" s="2" t="s">
        <v>309</v>
      </c>
      <c r="AC1238" s="2" t="s">
        <v>168</v>
      </c>
      <c r="AD1238" s="2" t="s">
        <v>2419</v>
      </c>
      <c r="AE1238" s="2" t="str">
        <f>+VLOOKUP(H1238,'Mapeo Ramos'!A:C,3,0)</f>
        <v>Autos Flotas</v>
      </c>
      <c r="AF1238" t="str">
        <f>+VLOOKUP(AE1238,'Mapeo Ramos'!C:D,2,0)</f>
        <v>Flotas</v>
      </c>
      <c r="AG1238" t="str">
        <f>+VLOOKUP(X1238,'Mapeo Ramos'!I:J,2,0)</f>
        <v>ALLIANZ</v>
      </c>
      <c r="AH1238">
        <f t="shared" si="19"/>
        <v>1</v>
      </c>
    </row>
    <row r="1239" spans="1:34" ht="12.75" customHeight="1">
      <c r="A1239" s="2" t="s">
        <v>5275</v>
      </c>
      <c r="B1239" s="2" t="s">
        <v>5276</v>
      </c>
      <c r="C1239" s="2" t="s">
        <v>5277</v>
      </c>
      <c r="D1239" s="2" t="s">
        <v>75</v>
      </c>
      <c r="E1239" s="3">
        <v>46023</v>
      </c>
      <c r="F1239" s="3">
        <v>46023</v>
      </c>
      <c r="G1239" s="2" t="s">
        <v>5278</v>
      </c>
      <c r="H1239" s="2" t="s">
        <v>349</v>
      </c>
      <c r="I1239" s="2" t="s">
        <v>261</v>
      </c>
      <c r="J1239" s="4">
        <v>1259.0899999999999</v>
      </c>
      <c r="K1239" t="s">
        <v>74</v>
      </c>
      <c r="L1239" s="4">
        <v>151.09</v>
      </c>
      <c r="M1239" t="s">
        <v>74</v>
      </c>
      <c r="N1239" s="4">
        <v>151.09</v>
      </c>
      <c r="O1239" t="s">
        <v>74</v>
      </c>
      <c r="P1239" s="4">
        <v>0</v>
      </c>
      <c r="Q1239" t="s">
        <v>74</v>
      </c>
      <c r="R1239" s="2" t="s">
        <v>75</v>
      </c>
      <c r="S1239" s="4" t="s">
        <v>76</v>
      </c>
      <c r="T1239" t="s">
        <v>74</v>
      </c>
      <c r="U1239" s="2" t="s">
        <v>77</v>
      </c>
      <c r="V1239" s="2" t="s">
        <v>1447</v>
      </c>
      <c r="W1239" s="2" t="s">
        <v>79</v>
      </c>
      <c r="X1239" s="2" t="s">
        <v>300</v>
      </c>
      <c r="Y1239" s="2" t="s">
        <v>119</v>
      </c>
      <c r="Z1239" s="2" t="s">
        <v>81</v>
      </c>
      <c r="AA1239" s="2" t="s">
        <v>5279</v>
      </c>
      <c r="AB1239" s="2" t="s">
        <v>5280</v>
      </c>
      <c r="AC1239" s="2" t="s">
        <v>168</v>
      </c>
      <c r="AD1239" s="2" t="s">
        <v>5281</v>
      </c>
      <c r="AE1239" s="2" t="str">
        <f>+VLOOKUP(H1239,'Mapeo Ramos'!A:C,3,0)</f>
        <v>Autos Flotas</v>
      </c>
      <c r="AF1239" t="str">
        <f>+VLOOKUP(AE1239,'Mapeo Ramos'!C:D,2,0)</f>
        <v>Flotas</v>
      </c>
      <c r="AG1239" t="str">
        <f>+VLOOKUP(X1239,'Mapeo Ramos'!I:J,2,0)</f>
        <v>ALLIANZ</v>
      </c>
      <c r="AH1239">
        <f t="shared" si="19"/>
        <v>1</v>
      </c>
    </row>
    <row r="1240" spans="1:34" ht="12.75" customHeight="1">
      <c r="A1240" s="2" t="s">
        <v>5282</v>
      </c>
      <c r="B1240" s="2" t="s">
        <v>5283</v>
      </c>
      <c r="C1240" s="2" t="s">
        <v>5284</v>
      </c>
      <c r="D1240" s="2" t="s">
        <v>75</v>
      </c>
      <c r="E1240" s="3">
        <v>46023</v>
      </c>
      <c r="F1240" s="3">
        <v>46023</v>
      </c>
      <c r="G1240" s="2" t="s">
        <v>438</v>
      </c>
      <c r="H1240" s="2" t="s">
        <v>349</v>
      </c>
      <c r="I1240" s="2" t="s">
        <v>261</v>
      </c>
      <c r="J1240" s="4">
        <v>1259.0899999999999</v>
      </c>
      <c r="K1240" t="s">
        <v>74</v>
      </c>
      <c r="L1240" s="4">
        <v>151.09</v>
      </c>
      <c r="M1240" t="s">
        <v>74</v>
      </c>
      <c r="N1240" s="4">
        <v>151.09</v>
      </c>
      <c r="O1240" t="s">
        <v>74</v>
      </c>
      <c r="P1240" s="4">
        <v>0</v>
      </c>
      <c r="Q1240" t="s">
        <v>74</v>
      </c>
      <c r="R1240" s="2" t="s">
        <v>75</v>
      </c>
      <c r="S1240" s="4" t="s">
        <v>76</v>
      </c>
      <c r="T1240" t="s">
        <v>74</v>
      </c>
      <c r="U1240" s="2" t="s">
        <v>77</v>
      </c>
      <c r="V1240" s="2" t="s">
        <v>1447</v>
      </c>
      <c r="W1240" s="2" t="s">
        <v>79</v>
      </c>
      <c r="X1240" s="2" t="s">
        <v>300</v>
      </c>
      <c r="Y1240" s="2" t="s">
        <v>119</v>
      </c>
      <c r="Z1240" s="2" t="s">
        <v>81</v>
      </c>
      <c r="AA1240" s="2" t="s">
        <v>120</v>
      </c>
      <c r="AB1240" s="2" t="s">
        <v>121</v>
      </c>
      <c r="AC1240" s="2" t="s">
        <v>59</v>
      </c>
      <c r="AD1240" s="2" t="s">
        <v>439</v>
      </c>
      <c r="AE1240" s="2" t="str">
        <f>+VLOOKUP(H1240,'Mapeo Ramos'!A:C,3,0)</f>
        <v>Autos Flotas</v>
      </c>
      <c r="AF1240" t="str">
        <f>+VLOOKUP(AE1240,'Mapeo Ramos'!C:D,2,0)</f>
        <v>Flotas</v>
      </c>
      <c r="AG1240" t="str">
        <f>+VLOOKUP(X1240,'Mapeo Ramos'!I:J,2,0)</f>
        <v>ALLIANZ</v>
      </c>
      <c r="AH1240">
        <f t="shared" si="19"/>
        <v>1</v>
      </c>
    </row>
    <row r="1241" spans="1:34" ht="12.75" customHeight="1">
      <c r="A1241" s="2" t="s">
        <v>5285</v>
      </c>
      <c r="B1241" s="2" t="s">
        <v>5286</v>
      </c>
      <c r="C1241" s="2" t="s">
        <v>5287</v>
      </c>
      <c r="D1241" s="2" t="s">
        <v>75</v>
      </c>
      <c r="E1241" s="3">
        <v>46023</v>
      </c>
      <c r="F1241" s="3">
        <v>46023</v>
      </c>
      <c r="G1241" s="2" t="s">
        <v>5288</v>
      </c>
      <c r="H1241" s="2" t="s">
        <v>349</v>
      </c>
      <c r="I1241" s="2" t="s">
        <v>261</v>
      </c>
      <c r="J1241" s="4">
        <v>629.55999999999995</v>
      </c>
      <c r="K1241" t="s">
        <v>74</v>
      </c>
      <c r="L1241" s="4">
        <v>75.55</v>
      </c>
      <c r="M1241" t="s">
        <v>74</v>
      </c>
      <c r="N1241" s="4">
        <v>75.55</v>
      </c>
      <c r="O1241" t="s">
        <v>74</v>
      </c>
      <c r="P1241" s="4">
        <v>0</v>
      </c>
      <c r="Q1241" t="s">
        <v>74</v>
      </c>
      <c r="R1241" s="2" t="s">
        <v>75</v>
      </c>
      <c r="S1241" s="4" t="s">
        <v>76</v>
      </c>
      <c r="T1241" t="s">
        <v>74</v>
      </c>
      <c r="U1241" s="2" t="s">
        <v>77</v>
      </c>
      <c r="V1241" s="2" t="s">
        <v>1454</v>
      </c>
      <c r="W1241" s="2" t="s">
        <v>79</v>
      </c>
      <c r="X1241" s="2" t="s">
        <v>300</v>
      </c>
      <c r="Y1241" s="2" t="s">
        <v>119</v>
      </c>
      <c r="Z1241" s="2" t="s">
        <v>81</v>
      </c>
      <c r="AA1241" s="2" t="s">
        <v>535</v>
      </c>
      <c r="AB1241" s="2" t="s">
        <v>536</v>
      </c>
      <c r="AC1241" s="2" t="s">
        <v>168</v>
      </c>
      <c r="AD1241" s="2" t="s">
        <v>5289</v>
      </c>
      <c r="AE1241" s="2" t="str">
        <f>+VLOOKUP(H1241,'Mapeo Ramos'!A:C,3,0)</f>
        <v>Autos Flotas</v>
      </c>
      <c r="AF1241" t="str">
        <f>+VLOOKUP(AE1241,'Mapeo Ramos'!C:D,2,0)</f>
        <v>Flotas</v>
      </c>
      <c r="AG1241" t="str">
        <f>+VLOOKUP(X1241,'Mapeo Ramos'!I:J,2,0)</f>
        <v>ALLIANZ</v>
      </c>
      <c r="AH1241">
        <f t="shared" si="19"/>
        <v>1</v>
      </c>
    </row>
    <row r="1242" spans="1:34" ht="12.75" customHeight="1">
      <c r="A1242" s="2" t="s">
        <v>5290</v>
      </c>
      <c r="B1242" s="2" t="s">
        <v>5291</v>
      </c>
      <c r="C1242" s="2" t="s">
        <v>5292</v>
      </c>
      <c r="D1242" s="2" t="s">
        <v>75</v>
      </c>
      <c r="E1242" s="3">
        <v>46023</v>
      </c>
      <c r="F1242" s="3">
        <v>46023</v>
      </c>
      <c r="G1242" s="2" t="s">
        <v>1836</v>
      </c>
      <c r="H1242" s="2" t="s">
        <v>349</v>
      </c>
      <c r="I1242" s="2" t="s">
        <v>261</v>
      </c>
      <c r="J1242" s="4">
        <v>602.39</v>
      </c>
      <c r="K1242" t="s">
        <v>74</v>
      </c>
      <c r="L1242" s="4">
        <v>72.290000000000006</v>
      </c>
      <c r="M1242" t="s">
        <v>74</v>
      </c>
      <c r="N1242" s="4">
        <v>72.290000000000006</v>
      </c>
      <c r="O1242" t="s">
        <v>74</v>
      </c>
      <c r="P1242" s="4">
        <v>0</v>
      </c>
      <c r="Q1242" t="s">
        <v>74</v>
      </c>
      <c r="R1242" s="2" t="s">
        <v>75</v>
      </c>
      <c r="S1242" s="4" t="s">
        <v>76</v>
      </c>
      <c r="T1242" t="s">
        <v>74</v>
      </c>
      <c r="U1242" s="2" t="s">
        <v>77</v>
      </c>
      <c r="V1242" s="2" t="s">
        <v>1454</v>
      </c>
      <c r="W1242" s="2" t="s">
        <v>79</v>
      </c>
      <c r="X1242" s="2" t="s">
        <v>300</v>
      </c>
      <c r="Y1242" s="2" t="s">
        <v>119</v>
      </c>
      <c r="Z1242" s="2" t="s">
        <v>81</v>
      </c>
      <c r="AA1242" s="2" t="s">
        <v>542</v>
      </c>
      <c r="AB1242" s="2" t="s">
        <v>101</v>
      </c>
      <c r="AC1242" s="2" t="s">
        <v>59</v>
      </c>
      <c r="AD1242" s="2" t="s">
        <v>1838</v>
      </c>
      <c r="AE1242" s="2" t="str">
        <f>+VLOOKUP(H1242,'Mapeo Ramos'!A:C,3,0)</f>
        <v>Autos Flotas</v>
      </c>
      <c r="AF1242" t="str">
        <f>+VLOOKUP(AE1242,'Mapeo Ramos'!C:D,2,0)</f>
        <v>Flotas</v>
      </c>
      <c r="AG1242" t="str">
        <f>+VLOOKUP(X1242,'Mapeo Ramos'!I:J,2,0)</f>
        <v>ALLIANZ</v>
      </c>
      <c r="AH1242">
        <f t="shared" si="19"/>
        <v>1</v>
      </c>
    </row>
    <row r="1243" spans="1:34" ht="12.75" customHeight="1">
      <c r="A1243" s="2" t="s">
        <v>5293</v>
      </c>
      <c r="B1243" s="2" t="s">
        <v>5294</v>
      </c>
      <c r="C1243" s="2" t="s">
        <v>5295</v>
      </c>
      <c r="D1243" s="2" t="s">
        <v>75</v>
      </c>
      <c r="E1243" s="3">
        <v>46023</v>
      </c>
      <c r="F1243" s="3">
        <v>46023</v>
      </c>
      <c r="G1243" s="2" t="s">
        <v>438</v>
      </c>
      <c r="H1243" s="2" t="s">
        <v>349</v>
      </c>
      <c r="I1243" s="2" t="s">
        <v>261</v>
      </c>
      <c r="J1243" s="4">
        <v>400.86</v>
      </c>
      <c r="K1243" t="s">
        <v>74</v>
      </c>
      <c r="L1243" s="4">
        <v>48.1</v>
      </c>
      <c r="M1243" t="s">
        <v>74</v>
      </c>
      <c r="N1243" s="4">
        <v>48.1</v>
      </c>
      <c r="O1243" t="s">
        <v>74</v>
      </c>
      <c r="P1243" s="4">
        <v>0</v>
      </c>
      <c r="Q1243" t="s">
        <v>74</v>
      </c>
      <c r="R1243" s="2" t="s">
        <v>75</v>
      </c>
      <c r="S1243" s="4" t="s">
        <v>76</v>
      </c>
      <c r="T1243" t="s">
        <v>74</v>
      </c>
      <c r="U1243" s="2" t="s">
        <v>77</v>
      </c>
      <c r="V1243" s="2" t="s">
        <v>1447</v>
      </c>
      <c r="W1243" s="2" t="s">
        <v>79</v>
      </c>
      <c r="X1243" s="2" t="s">
        <v>300</v>
      </c>
      <c r="Y1243" s="2" t="s">
        <v>119</v>
      </c>
      <c r="Z1243" s="2" t="s">
        <v>81</v>
      </c>
      <c r="AA1243" s="2" t="s">
        <v>120</v>
      </c>
      <c r="AB1243" s="2" t="s">
        <v>121</v>
      </c>
      <c r="AC1243" s="2" t="s">
        <v>59</v>
      </c>
      <c r="AD1243" s="2" t="s">
        <v>439</v>
      </c>
      <c r="AE1243" s="2" t="str">
        <f>+VLOOKUP(H1243,'Mapeo Ramos'!A:C,3,0)</f>
        <v>Autos Flotas</v>
      </c>
      <c r="AF1243" t="str">
        <f>+VLOOKUP(AE1243,'Mapeo Ramos'!C:D,2,0)</f>
        <v>Flotas</v>
      </c>
      <c r="AG1243" t="str">
        <f>+VLOOKUP(X1243,'Mapeo Ramos'!I:J,2,0)</f>
        <v>ALLIANZ</v>
      </c>
      <c r="AH1243">
        <f t="shared" si="19"/>
        <v>1</v>
      </c>
    </row>
    <row r="1244" spans="1:34" ht="12.75" customHeight="1">
      <c r="A1244" s="2" t="s">
        <v>5296</v>
      </c>
      <c r="B1244" s="2" t="s">
        <v>5297</v>
      </c>
      <c r="C1244" s="2" t="s">
        <v>5298</v>
      </c>
      <c r="D1244" s="2" t="s">
        <v>75</v>
      </c>
      <c r="E1244" s="3">
        <v>46023</v>
      </c>
      <c r="F1244" s="3">
        <v>46023</v>
      </c>
      <c r="G1244" s="2" t="s">
        <v>1836</v>
      </c>
      <c r="H1244" s="2" t="s">
        <v>349</v>
      </c>
      <c r="I1244" s="2" t="s">
        <v>261</v>
      </c>
      <c r="J1244" s="4">
        <v>602.39</v>
      </c>
      <c r="K1244" t="s">
        <v>74</v>
      </c>
      <c r="L1244" s="4">
        <v>72.290000000000006</v>
      </c>
      <c r="M1244" t="s">
        <v>74</v>
      </c>
      <c r="N1244" s="4">
        <v>72.290000000000006</v>
      </c>
      <c r="O1244" t="s">
        <v>74</v>
      </c>
      <c r="P1244" s="4">
        <v>0</v>
      </c>
      <c r="Q1244" t="s">
        <v>74</v>
      </c>
      <c r="R1244" s="2" t="s">
        <v>75</v>
      </c>
      <c r="S1244" s="4" t="s">
        <v>76</v>
      </c>
      <c r="T1244" t="s">
        <v>74</v>
      </c>
      <c r="U1244" s="2" t="s">
        <v>77</v>
      </c>
      <c r="V1244" s="2" t="s">
        <v>1454</v>
      </c>
      <c r="W1244" s="2" t="s">
        <v>79</v>
      </c>
      <c r="X1244" s="2" t="s">
        <v>300</v>
      </c>
      <c r="Y1244" s="2" t="s">
        <v>119</v>
      </c>
      <c r="Z1244" s="2" t="s">
        <v>81</v>
      </c>
      <c r="AA1244" s="2" t="s">
        <v>542</v>
      </c>
      <c r="AB1244" s="2" t="s">
        <v>101</v>
      </c>
      <c r="AC1244" s="2" t="s">
        <v>59</v>
      </c>
      <c r="AD1244" s="2" t="s">
        <v>1838</v>
      </c>
      <c r="AE1244" s="2" t="str">
        <f>+VLOOKUP(H1244,'Mapeo Ramos'!A:C,3,0)</f>
        <v>Autos Flotas</v>
      </c>
      <c r="AF1244" t="str">
        <f>+VLOOKUP(AE1244,'Mapeo Ramos'!C:D,2,0)</f>
        <v>Flotas</v>
      </c>
      <c r="AG1244" t="str">
        <f>+VLOOKUP(X1244,'Mapeo Ramos'!I:J,2,0)</f>
        <v>ALLIANZ</v>
      </c>
      <c r="AH1244">
        <f t="shared" si="19"/>
        <v>1</v>
      </c>
    </row>
    <row r="1245" spans="1:34" ht="12.75" customHeight="1">
      <c r="A1245" s="2" t="s">
        <v>5299</v>
      </c>
      <c r="B1245" s="2" t="s">
        <v>5300</v>
      </c>
      <c r="C1245" s="2" t="s">
        <v>5301</v>
      </c>
      <c r="D1245" s="2" t="s">
        <v>75</v>
      </c>
      <c r="E1245" s="3">
        <v>46023</v>
      </c>
      <c r="F1245" s="3">
        <v>46023</v>
      </c>
      <c r="G1245" s="2" t="s">
        <v>1836</v>
      </c>
      <c r="H1245" s="2" t="s">
        <v>349</v>
      </c>
      <c r="I1245" s="2" t="s">
        <v>261</v>
      </c>
      <c r="J1245" s="4">
        <v>602.39</v>
      </c>
      <c r="K1245" t="s">
        <v>74</v>
      </c>
      <c r="L1245" s="4">
        <v>72.290000000000006</v>
      </c>
      <c r="M1245" t="s">
        <v>74</v>
      </c>
      <c r="N1245" s="4">
        <v>72.290000000000006</v>
      </c>
      <c r="O1245" t="s">
        <v>74</v>
      </c>
      <c r="P1245" s="4">
        <v>0</v>
      </c>
      <c r="Q1245" t="s">
        <v>74</v>
      </c>
      <c r="R1245" s="2" t="s">
        <v>75</v>
      </c>
      <c r="S1245" s="4" t="s">
        <v>76</v>
      </c>
      <c r="T1245" t="s">
        <v>74</v>
      </c>
      <c r="U1245" s="2" t="s">
        <v>77</v>
      </c>
      <c r="V1245" s="2" t="s">
        <v>1447</v>
      </c>
      <c r="W1245" s="2" t="s">
        <v>79</v>
      </c>
      <c r="X1245" s="2" t="s">
        <v>300</v>
      </c>
      <c r="Y1245" s="2" t="s">
        <v>119</v>
      </c>
      <c r="Z1245" s="2" t="s">
        <v>81</v>
      </c>
      <c r="AA1245" s="2" t="s">
        <v>542</v>
      </c>
      <c r="AB1245" s="2" t="s">
        <v>101</v>
      </c>
      <c r="AC1245" s="2" t="s">
        <v>59</v>
      </c>
      <c r="AD1245" s="2" t="s">
        <v>1838</v>
      </c>
      <c r="AE1245" s="2" t="str">
        <f>+VLOOKUP(H1245,'Mapeo Ramos'!A:C,3,0)</f>
        <v>Autos Flotas</v>
      </c>
      <c r="AF1245" t="str">
        <f>+VLOOKUP(AE1245,'Mapeo Ramos'!C:D,2,0)</f>
        <v>Flotas</v>
      </c>
      <c r="AG1245" t="str">
        <f>+VLOOKUP(X1245,'Mapeo Ramos'!I:J,2,0)</f>
        <v>ALLIANZ</v>
      </c>
      <c r="AH1245">
        <f t="shared" si="19"/>
        <v>1</v>
      </c>
    </row>
    <row r="1246" spans="1:34" ht="12.75" customHeight="1">
      <c r="A1246" s="2" t="s">
        <v>5302</v>
      </c>
      <c r="B1246" s="2" t="s">
        <v>5303</v>
      </c>
      <c r="C1246" s="2" t="s">
        <v>5304</v>
      </c>
      <c r="D1246" s="2" t="s">
        <v>75</v>
      </c>
      <c r="E1246" s="3">
        <v>46023</v>
      </c>
      <c r="F1246" s="3">
        <v>46023</v>
      </c>
      <c r="G1246" s="2" t="s">
        <v>1836</v>
      </c>
      <c r="H1246" s="2" t="s">
        <v>349</v>
      </c>
      <c r="I1246" s="2" t="s">
        <v>261</v>
      </c>
      <c r="J1246" s="4">
        <v>602.39</v>
      </c>
      <c r="K1246" t="s">
        <v>74</v>
      </c>
      <c r="L1246" s="4">
        <v>72.290000000000006</v>
      </c>
      <c r="M1246" t="s">
        <v>74</v>
      </c>
      <c r="N1246" s="4">
        <v>72.290000000000006</v>
      </c>
      <c r="O1246" t="s">
        <v>74</v>
      </c>
      <c r="P1246" s="4">
        <v>0</v>
      </c>
      <c r="Q1246" t="s">
        <v>74</v>
      </c>
      <c r="R1246" s="2" t="s">
        <v>75</v>
      </c>
      <c r="S1246" s="4" t="s">
        <v>76</v>
      </c>
      <c r="T1246" t="s">
        <v>74</v>
      </c>
      <c r="U1246" s="2" t="s">
        <v>77</v>
      </c>
      <c r="V1246" s="2" t="s">
        <v>1447</v>
      </c>
      <c r="W1246" s="2" t="s">
        <v>79</v>
      </c>
      <c r="X1246" s="2" t="s">
        <v>300</v>
      </c>
      <c r="Y1246" s="2" t="s">
        <v>119</v>
      </c>
      <c r="Z1246" s="2" t="s">
        <v>81</v>
      </c>
      <c r="AA1246" s="2" t="s">
        <v>542</v>
      </c>
      <c r="AB1246" s="2" t="s">
        <v>101</v>
      </c>
      <c r="AC1246" s="2" t="s">
        <v>59</v>
      </c>
      <c r="AD1246" s="2" t="s">
        <v>1838</v>
      </c>
      <c r="AE1246" s="2" t="str">
        <f>+VLOOKUP(H1246,'Mapeo Ramos'!A:C,3,0)</f>
        <v>Autos Flotas</v>
      </c>
      <c r="AF1246" t="str">
        <f>+VLOOKUP(AE1246,'Mapeo Ramos'!C:D,2,0)</f>
        <v>Flotas</v>
      </c>
      <c r="AG1246" t="str">
        <f>+VLOOKUP(X1246,'Mapeo Ramos'!I:J,2,0)</f>
        <v>ALLIANZ</v>
      </c>
      <c r="AH1246">
        <f t="shared" si="19"/>
        <v>1</v>
      </c>
    </row>
    <row r="1247" spans="1:34" ht="12.75" customHeight="1">
      <c r="A1247" s="2" t="s">
        <v>5305</v>
      </c>
      <c r="B1247" s="2" t="s">
        <v>5306</v>
      </c>
      <c r="C1247" s="2" t="s">
        <v>5307</v>
      </c>
      <c r="D1247" s="2" t="s">
        <v>75</v>
      </c>
      <c r="E1247" s="3">
        <v>46023</v>
      </c>
      <c r="F1247" s="3">
        <v>46023</v>
      </c>
      <c r="G1247" s="2" t="s">
        <v>1836</v>
      </c>
      <c r="H1247" s="2" t="s">
        <v>349</v>
      </c>
      <c r="I1247" s="2" t="s">
        <v>261</v>
      </c>
      <c r="J1247" s="4">
        <v>602.39</v>
      </c>
      <c r="K1247" t="s">
        <v>74</v>
      </c>
      <c r="L1247" s="4">
        <v>72.290000000000006</v>
      </c>
      <c r="M1247" t="s">
        <v>74</v>
      </c>
      <c r="N1247" s="4">
        <v>72.290000000000006</v>
      </c>
      <c r="O1247" t="s">
        <v>74</v>
      </c>
      <c r="P1247" s="4">
        <v>0</v>
      </c>
      <c r="Q1247" t="s">
        <v>74</v>
      </c>
      <c r="R1247" s="2" t="s">
        <v>75</v>
      </c>
      <c r="S1247" s="4" t="s">
        <v>76</v>
      </c>
      <c r="T1247" t="s">
        <v>74</v>
      </c>
      <c r="U1247" s="2" t="s">
        <v>77</v>
      </c>
      <c r="V1247" s="2" t="s">
        <v>1447</v>
      </c>
      <c r="W1247" s="2" t="s">
        <v>79</v>
      </c>
      <c r="X1247" s="2" t="s">
        <v>300</v>
      </c>
      <c r="Y1247" s="2" t="s">
        <v>119</v>
      </c>
      <c r="Z1247" s="2" t="s">
        <v>81</v>
      </c>
      <c r="AA1247" s="2" t="s">
        <v>542</v>
      </c>
      <c r="AB1247" s="2" t="s">
        <v>101</v>
      </c>
      <c r="AC1247" s="2" t="s">
        <v>59</v>
      </c>
      <c r="AD1247" s="2" t="s">
        <v>1838</v>
      </c>
      <c r="AE1247" s="2" t="str">
        <f>+VLOOKUP(H1247,'Mapeo Ramos'!A:C,3,0)</f>
        <v>Autos Flotas</v>
      </c>
      <c r="AF1247" t="str">
        <f>+VLOOKUP(AE1247,'Mapeo Ramos'!C:D,2,0)</f>
        <v>Flotas</v>
      </c>
      <c r="AG1247" t="str">
        <f>+VLOOKUP(X1247,'Mapeo Ramos'!I:J,2,0)</f>
        <v>ALLIANZ</v>
      </c>
      <c r="AH1247">
        <f t="shared" si="19"/>
        <v>1</v>
      </c>
    </row>
    <row r="1248" spans="1:34" ht="12.75" customHeight="1">
      <c r="A1248" s="2" t="s">
        <v>5308</v>
      </c>
      <c r="B1248" s="2" t="s">
        <v>5309</v>
      </c>
      <c r="C1248" s="2" t="s">
        <v>5310</v>
      </c>
      <c r="D1248" s="2" t="s">
        <v>75</v>
      </c>
      <c r="E1248" s="3">
        <v>46023</v>
      </c>
      <c r="F1248" s="3">
        <v>46023</v>
      </c>
      <c r="G1248" s="2" t="s">
        <v>381</v>
      </c>
      <c r="H1248" s="2" t="s">
        <v>349</v>
      </c>
      <c r="I1248" s="2" t="s">
        <v>261</v>
      </c>
      <c r="J1248" s="4">
        <v>400.86</v>
      </c>
      <c r="K1248" t="s">
        <v>74</v>
      </c>
      <c r="L1248" s="4">
        <v>48.1</v>
      </c>
      <c r="M1248" t="s">
        <v>74</v>
      </c>
      <c r="N1248" s="4">
        <v>48.1</v>
      </c>
      <c r="O1248" t="s">
        <v>74</v>
      </c>
      <c r="P1248" s="4">
        <v>0</v>
      </c>
      <c r="Q1248" t="s">
        <v>74</v>
      </c>
      <c r="R1248" s="2" t="s">
        <v>75</v>
      </c>
      <c r="S1248" s="4" t="s">
        <v>76</v>
      </c>
      <c r="T1248" t="s">
        <v>74</v>
      </c>
      <c r="U1248" s="2" t="s">
        <v>77</v>
      </c>
      <c r="V1248" s="2" t="s">
        <v>1454</v>
      </c>
      <c r="W1248" s="2" t="s">
        <v>79</v>
      </c>
      <c r="X1248" s="2" t="s">
        <v>300</v>
      </c>
      <c r="Y1248" s="2" t="s">
        <v>119</v>
      </c>
      <c r="Z1248" s="2" t="s">
        <v>81</v>
      </c>
      <c r="AA1248" s="2" t="s">
        <v>350</v>
      </c>
      <c r="AB1248" s="2" t="s">
        <v>351</v>
      </c>
      <c r="AC1248" s="2" t="s">
        <v>59</v>
      </c>
      <c r="AD1248" s="2" t="s">
        <v>382</v>
      </c>
      <c r="AE1248" s="2" t="str">
        <f>+VLOOKUP(H1248,'Mapeo Ramos'!A:C,3,0)</f>
        <v>Autos Flotas</v>
      </c>
      <c r="AF1248" t="str">
        <f>+VLOOKUP(AE1248,'Mapeo Ramos'!C:D,2,0)</f>
        <v>Flotas</v>
      </c>
      <c r="AG1248" t="str">
        <f>+VLOOKUP(X1248,'Mapeo Ramos'!I:J,2,0)</f>
        <v>ALLIANZ</v>
      </c>
      <c r="AH1248">
        <f t="shared" si="19"/>
        <v>1</v>
      </c>
    </row>
    <row r="1249" spans="1:34" ht="12.75" customHeight="1">
      <c r="A1249" s="2" t="s">
        <v>5311</v>
      </c>
      <c r="B1249" s="2" t="s">
        <v>5312</v>
      </c>
      <c r="C1249" s="2" t="s">
        <v>5313</v>
      </c>
      <c r="D1249" s="2" t="s">
        <v>75</v>
      </c>
      <c r="E1249" s="3">
        <v>46023</v>
      </c>
      <c r="F1249" s="3">
        <v>46023</v>
      </c>
      <c r="G1249" s="2" t="s">
        <v>2406</v>
      </c>
      <c r="H1249" s="2" t="s">
        <v>349</v>
      </c>
      <c r="I1249" s="2" t="s">
        <v>261</v>
      </c>
      <c r="J1249" s="4">
        <v>400.86</v>
      </c>
      <c r="K1249" t="s">
        <v>74</v>
      </c>
      <c r="L1249" s="4">
        <v>48.1</v>
      </c>
      <c r="M1249" t="s">
        <v>74</v>
      </c>
      <c r="N1249" s="4">
        <v>48.1</v>
      </c>
      <c r="O1249" t="s">
        <v>74</v>
      </c>
      <c r="P1249" s="4">
        <v>0</v>
      </c>
      <c r="Q1249" t="s">
        <v>74</v>
      </c>
      <c r="R1249" s="2" t="s">
        <v>75</v>
      </c>
      <c r="S1249" s="4" t="s">
        <v>76</v>
      </c>
      <c r="T1249" t="s">
        <v>74</v>
      </c>
      <c r="U1249" s="2" t="s">
        <v>77</v>
      </c>
      <c r="V1249" s="2" t="s">
        <v>1447</v>
      </c>
      <c r="W1249" s="2" t="s">
        <v>79</v>
      </c>
      <c r="X1249" s="2" t="s">
        <v>300</v>
      </c>
      <c r="Y1249" s="2" t="s">
        <v>119</v>
      </c>
      <c r="Z1249" s="2" t="s">
        <v>81</v>
      </c>
      <c r="AA1249" s="2" t="s">
        <v>2407</v>
      </c>
      <c r="AB1249" s="2" t="s">
        <v>2408</v>
      </c>
      <c r="AC1249" s="2" t="s">
        <v>59</v>
      </c>
      <c r="AD1249" s="2" t="s">
        <v>2409</v>
      </c>
      <c r="AE1249" s="2" t="str">
        <f>+VLOOKUP(H1249,'Mapeo Ramos'!A:C,3,0)</f>
        <v>Autos Flotas</v>
      </c>
      <c r="AF1249" t="str">
        <f>+VLOOKUP(AE1249,'Mapeo Ramos'!C:D,2,0)</f>
        <v>Flotas</v>
      </c>
      <c r="AG1249" t="str">
        <f>+VLOOKUP(X1249,'Mapeo Ramos'!I:J,2,0)</f>
        <v>ALLIANZ</v>
      </c>
      <c r="AH1249">
        <f t="shared" si="19"/>
        <v>1</v>
      </c>
    </row>
    <row r="1250" spans="1:34" ht="12.75" customHeight="1">
      <c r="A1250" s="2" t="s">
        <v>5314</v>
      </c>
      <c r="B1250" s="2" t="s">
        <v>5315</v>
      </c>
      <c r="C1250" s="2" t="s">
        <v>5316</v>
      </c>
      <c r="D1250" s="2" t="s">
        <v>75</v>
      </c>
      <c r="E1250" s="3">
        <v>46023</v>
      </c>
      <c r="F1250" s="3">
        <v>46023</v>
      </c>
      <c r="G1250" s="2" t="s">
        <v>5317</v>
      </c>
      <c r="H1250" s="2" t="s">
        <v>349</v>
      </c>
      <c r="I1250" s="2" t="s">
        <v>261</v>
      </c>
      <c r="J1250" s="4">
        <v>1259.0899999999999</v>
      </c>
      <c r="K1250" t="s">
        <v>74</v>
      </c>
      <c r="L1250" s="4">
        <v>151.09</v>
      </c>
      <c r="M1250" t="s">
        <v>74</v>
      </c>
      <c r="N1250" s="4">
        <v>151.09</v>
      </c>
      <c r="O1250" t="s">
        <v>74</v>
      </c>
      <c r="P1250" s="4">
        <v>0</v>
      </c>
      <c r="Q1250" t="s">
        <v>74</v>
      </c>
      <c r="R1250" s="2" t="s">
        <v>75</v>
      </c>
      <c r="S1250" s="4" t="s">
        <v>76</v>
      </c>
      <c r="T1250" t="s">
        <v>74</v>
      </c>
      <c r="U1250" s="2" t="s">
        <v>77</v>
      </c>
      <c r="V1250" s="2" t="s">
        <v>1447</v>
      </c>
      <c r="W1250" s="2" t="s">
        <v>79</v>
      </c>
      <c r="X1250" s="2" t="s">
        <v>300</v>
      </c>
      <c r="Y1250" s="2" t="s">
        <v>119</v>
      </c>
      <c r="Z1250" s="2" t="s">
        <v>81</v>
      </c>
      <c r="AA1250" s="2" t="s">
        <v>5318</v>
      </c>
      <c r="AB1250" s="2" t="s">
        <v>5319</v>
      </c>
      <c r="AC1250" s="2" t="s">
        <v>168</v>
      </c>
      <c r="AD1250" s="2" t="s">
        <v>5320</v>
      </c>
      <c r="AE1250" s="2" t="str">
        <f>+VLOOKUP(H1250,'Mapeo Ramos'!A:C,3,0)</f>
        <v>Autos Flotas</v>
      </c>
      <c r="AF1250" t="str">
        <f>+VLOOKUP(AE1250,'Mapeo Ramos'!C:D,2,0)</f>
        <v>Flotas</v>
      </c>
      <c r="AG1250" t="str">
        <f>+VLOOKUP(X1250,'Mapeo Ramos'!I:J,2,0)</f>
        <v>ALLIANZ</v>
      </c>
      <c r="AH1250">
        <f t="shared" si="19"/>
        <v>1</v>
      </c>
    </row>
    <row r="1251" spans="1:34" ht="12.75" customHeight="1">
      <c r="A1251" s="2" t="s">
        <v>5321</v>
      </c>
      <c r="B1251" s="2" t="s">
        <v>5322</v>
      </c>
      <c r="C1251" s="2" t="s">
        <v>5323</v>
      </c>
      <c r="D1251" s="2" t="s">
        <v>75</v>
      </c>
      <c r="E1251" s="3">
        <v>46023</v>
      </c>
      <c r="F1251" s="3">
        <v>46023</v>
      </c>
      <c r="G1251" s="2" t="s">
        <v>2413</v>
      </c>
      <c r="H1251" s="2" t="s">
        <v>349</v>
      </c>
      <c r="I1251" s="2" t="s">
        <v>261</v>
      </c>
      <c r="J1251" s="4">
        <v>1259.0899999999999</v>
      </c>
      <c r="K1251" t="s">
        <v>74</v>
      </c>
      <c r="L1251" s="4">
        <v>151.09</v>
      </c>
      <c r="M1251" t="s">
        <v>74</v>
      </c>
      <c r="N1251" s="4">
        <v>151.09</v>
      </c>
      <c r="O1251" t="s">
        <v>74</v>
      </c>
      <c r="P1251" s="4">
        <v>0</v>
      </c>
      <c r="Q1251" t="s">
        <v>74</v>
      </c>
      <c r="R1251" s="2" t="s">
        <v>75</v>
      </c>
      <c r="S1251" s="4" t="s">
        <v>76</v>
      </c>
      <c r="T1251" t="s">
        <v>74</v>
      </c>
      <c r="U1251" s="2" t="s">
        <v>77</v>
      </c>
      <c r="V1251" s="2" t="s">
        <v>1447</v>
      </c>
      <c r="W1251" s="2" t="s">
        <v>79</v>
      </c>
      <c r="X1251" s="2" t="s">
        <v>300</v>
      </c>
      <c r="Y1251" s="2" t="s">
        <v>119</v>
      </c>
      <c r="Z1251" s="2" t="s">
        <v>81</v>
      </c>
      <c r="AA1251" s="2" t="s">
        <v>82</v>
      </c>
      <c r="AB1251" s="2" t="s">
        <v>83</v>
      </c>
      <c r="AC1251" s="2" t="s">
        <v>168</v>
      </c>
      <c r="AD1251" s="2" t="s">
        <v>2414</v>
      </c>
      <c r="AE1251" s="2" t="str">
        <f>+VLOOKUP(H1251,'Mapeo Ramos'!A:C,3,0)</f>
        <v>Autos Flotas</v>
      </c>
      <c r="AF1251" t="str">
        <f>+VLOOKUP(AE1251,'Mapeo Ramos'!C:D,2,0)</f>
        <v>Flotas</v>
      </c>
      <c r="AG1251" t="str">
        <f>+VLOOKUP(X1251,'Mapeo Ramos'!I:J,2,0)</f>
        <v>ALLIANZ</v>
      </c>
      <c r="AH1251">
        <f t="shared" si="19"/>
        <v>1</v>
      </c>
    </row>
    <row r="1252" spans="1:34" ht="12.75" customHeight="1">
      <c r="A1252" s="2" t="s">
        <v>5324</v>
      </c>
      <c r="B1252" s="2" t="s">
        <v>5325</v>
      </c>
      <c r="C1252" s="2" t="s">
        <v>5326</v>
      </c>
      <c r="D1252" s="2" t="s">
        <v>75</v>
      </c>
      <c r="E1252" s="3">
        <v>46023</v>
      </c>
      <c r="F1252" s="3">
        <v>46023</v>
      </c>
      <c r="G1252" s="2" t="s">
        <v>5327</v>
      </c>
      <c r="H1252" s="2" t="s">
        <v>349</v>
      </c>
      <c r="I1252" s="2" t="s">
        <v>261</v>
      </c>
      <c r="J1252" s="4">
        <v>1259.0899999999999</v>
      </c>
      <c r="K1252" t="s">
        <v>74</v>
      </c>
      <c r="L1252" s="4">
        <v>151.09</v>
      </c>
      <c r="M1252" t="s">
        <v>74</v>
      </c>
      <c r="N1252" s="4">
        <v>151.09</v>
      </c>
      <c r="O1252" t="s">
        <v>74</v>
      </c>
      <c r="P1252" s="4">
        <v>0</v>
      </c>
      <c r="Q1252" t="s">
        <v>74</v>
      </c>
      <c r="R1252" s="2" t="s">
        <v>75</v>
      </c>
      <c r="S1252" s="4" t="s">
        <v>76</v>
      </c>
      <c r="T1252" t="s">
        <v>74</v>
      </c>
      <c r="U1252" s="2" t="s">
        <v>77</v>
      </c>
      <c r="V1252" s="2" t="s">
        <v>1447</v>
      </c>
      <c r="W1252" s="2" t="s">
        <v>79</v>
      </c>
      <c r="X1252" s="2" t="s">
        <v>300</v>
      </c>
      <c r="Y1252" s="2" t="s">
        <v>119</v>
      </c>
      <c r="Z1252" s="2" t="s">
        <v>81</v>
      </c>
      <c r="AA1252" s="2" t="s">
        <v>82</v>
      </c>
      <c r="AB1252" s="2" t="s">
        <v>83</v>
      </c>
      <c r="AC1252" s="2" t="s">
        <v>168</v>
      </c>
      <c r="AD1252" s="2" t="s">
        <v>5328</v>
      </c>
      <c r="AE1252" s="2" t="str">
        <f>+VLOOKUP(H1252,'Mapeo Ramos'!A:C,3,0)</f>
        <v>Autos Flotas</v>
      </c>
      <c r="AF1252" t="str">
        <f>+VLOOKUP(AE1252,'Mapeo Ramos'!C:D,2,0)</f>
        <v>Flotas</v>
      </c>
      <c r="AG1252" t="str">
        <f>+VLOOKUP(X1252,'Mapeo Ramos'!I:J,2,0)</f>
        <v>ALLIANZ</v>
      </c>
      <c r="AH1252">
        <f t="shared" si="19"/>
        <v>1</v>
      </c>
    </row>
    <row r="1253" spans="1:34" ht="12.75" customHeight="1">
      <c r="A1253" s="2" t="s">
        <v>5329</v>
      </c>
      <c r="B1253" s="2" t="s">
        <v>5330</v>
      </c>
      <c r="C1253" s="2" t="s">
        <v>5331</v>
      </c>
      <c r="D1253" s="2" t="s">
        <v>75</v>
      </c>
      <c r="E1253" s="3">
        <v>46023</v>
      </c>
      <c r="F1253" s="3">
        <v>46023</v>
      </c>
      <c r="G1253" s="2" t="s">
        <v>664</v>
      </c>
      <c r="H1253" s="2" t="s">
        <v>349</v>
      </c>
      <c r="I1253" s="2" t="s">
        <v>261</v>
      </c>
      <c r="J1253" s="4">
        <v>908.48</v>
      </c>
      <c r="K1253" t="s">
        <v>74</v>
      </c>
      <c r="L1253" s="4">
        <v>109.02</v>
      </c>
      <c r="M1253" t="s">
        <v>74</v>
      </c>
      <c r="N1253" s="4">
        <v>109.02</v>
      </c>
      <c r="O1253" t="s">
        <v>74</v>
      </c>
      <c r="P1253" s="4">
        <v>0</v>
      </c>
      <c r="Q1253" t="s">
        <v>74</v>
      </c>
      <c r="R1253" s="2" t="s">
        <v>75</v>
      </c>
      <c r="S1253" s="4" t="s">
        <v>76</v>
      </c>
      <c r="T1253" t="s">
        <v>74</v>
      </c>
      <c r="U1253" s="2" t="s">
        <v>77</v>
      </c>
      <c r="V1253" s="2" t="s">
        <v>1447</v>
      </c>
      <c r="W1253" s="2" t="s">
        <v>79</v>
      </c>
      <c r="X1253" s="2" t="s">
        <v>300</v>
      </c>
      <c r="Y1253" s="2" t="s">
        <v>119</v>
      </c>
      <c r="Z1253" s="2" t="s">
        <v>81</v>
      </c>
      <c r="AA1253" s="2" t="s">
        <v>216</v>
      </c>
      <c r="AB1253" s="2" t="s">
        <v>217</v>
      </c>
      <c r="AC1253" s="2" t="s">
        <v>59</v>
      </c>
      <c r="AD1253" s="2" t="s">
        <v>665</v>
      </c>
      <c r="AE1253" s="2" t="str">
        <f>+VLOOKUP(H1253,'Mapeo Ramos'!A:C,3,0)</f>
        <v>Autos Flotas</v>
      </c>
      <c r="AF1253" t="str">
        <f>+VLOOKUP(AE1253,'Mapeo Ramos'!C:D,2,0)</f>
        <v>Flotas</v>
      </c>
      <c r="AG1253" t="str">
        <f>+VLOOKUP(X1253,'Mapeo Ramos'!I:J,2,0)</f>
        <v>ALLIANZ</v>
      </c>
      <c r="AH1253">
        <f t="shared" si="19"/>
        <v>1</v>
      </c>
    </row>
    <row r="1254" spans="1:34" ht="12.75" customHeight="1">
      <c r="A1254" s="2" t="s">
        <v>5332</v>
      </c>
      <c r="B1254" s="2" t="s">
        <v>5333</v>
      </c>
      <c r="C1254" s="2" t="s">
        <v>5334</v>
      </c>
      <c r="D1254" s="2" t="s">
        <v>75</v>
      </c>
      <c r="E1254" s="3">
        <v>46023</v>
      </c>
      <c r="F1254" s="3">
        <v>46023</v>
      </c>
      <c r="G1254" s="2" t="s">
        <v>2006</v>
      </c>
      <c r="H1254" s="2" t="s">
        <v>349</v>
      </c>
      <c r="I1254" s="2" t="s">
        <v>261</v>
      </c>
      <c r="J1254" s="4">
        <v>400.86</v>
      </c>
      <c r="K1254" t="s">
        <v>74</v>
      </c>
      <c r="L1254" s="4">
        <v>48.1</v>
      </c>
      <c r="M1254" t="s">
        <v>74</v>
      </c>
      <c r="N1254" s="4">
        <v>48.1</v>
      </c>
      <c r="O1254" t="s">
        <v>74</v>
      </c>
      <c r="P1254" s="4">
        <v>0</v>
      </c>
      <c r="Q1254" t="s">
        <v>74</v>
      </c>
      <c r="R1254" s="2" t="s">
        <v>75</v>
      </c>
      <c r="S1254" s="4" t="s">
        <v>76</v>
      </c>
      <c r="T1254" t="s">
        <v>74</v>
      </c>
      <c r="U1254" s="2" t="s">
        <v>77</v>
      </c>
      <c r="V1254" s="2" t="s">
        <v>1447</v>
      </c>
      <c r="W1254" s="2" t="s">
        <v>79</v>
      </c>
      <c r="X1254" s="2" t="s">
        <v>300</v>
      </c>
      <c r="Y1254" s="2" t="s">
        <v>119</v>
      </c>
      <c r="Z1254" s="2" t="s">
        <v>81</v>
      </c>
      <c r="AA1254" s="2" t="s">
        <v>372</v>
      </c>
      <c r="AB1254" s="2" t="s">
        <v>719</v>
      </c>
      <c r="AC1254" s="2" t="s">
        <v>168</v>
      </c>
      <c r="AD1254" s="2" t="s">
        <v>2007</v>
      </c>
      <c r="AE1254" s="2" t="str">
        <f>+VLOOKUP(H1254,'Mapeo Ramos'!A:C,3,0)</f>
        <v>Autos Flotas</v>
      </c>
      <c r="AF1254" t="str">
        <f>+VLOOKUP(AE1254,'Mapeo Ramos'!C:D,2,0)</f>
        <v>Flotas</v>
      </c>
      <c r="AG1254" t="str">
        <f>+VLOOKUP(X1254,'Mapeo Ramos'!I:J,2,0)</f>
        <v>ALLIANZ</v>
      </c>
      <c r="AH1254">
        <f t="shared" si="19"/>
        <v>1</v>
      </c>
    </row>
    <row r="1255" spans="1:34" ht="12.75" customHeight="1">
      <c r="A1255" s="2" t="s">
        <v>5335</v>
      </c>
      <c r="B1255" s="2" t="s">
        <v>5336</v>
      </c>
      <c r="C1255" s="2" t="s">
        <v>5337</v>
      </c>
      <c r="D1255" s="2" t="s">
        <v>75</v>
      </c>
      <c r="E1255" s="3">
        <v>46023</v>
      </c>
      <c r="F1255" s="3">
        <v>46023</v>
      </c>
      <c r="G1255" s="2" t="s">
        <v>3294</v>
      </c>
      <c r="H1255" s="2" t="s">
        <v>349</v>
      </c>
      <c r="I1255" s="2" t="s">
        <v>261</v>
      </c>
      <c r="J1255" s="4">
        <v>1259.0899999999999</v>
      </c>
      <c r="K1255" t="s">
        <v>74</v>
      </c>
      <c r="L1255" s="4">
        <v>151.09</v>
      </c>
      <c r="M1255" t="s">
        <v>74</v>
      </c>
      <c r="N1255" s="4">
        <v>151.09</v>
      </c>
      <c r="O1255" t="s">
        <v>74</v>
      </c>
      <c r="P1255" s="4">
        <v>0</v>
      </c>
      <c r="Q1255" t="s">
        <v>74</v>
      </c>
      <c r="R1255" s="2" t="s">
        <v>75</v>
      </c>
      <c r="S1255" s="4" t="s">
        <v>76</v>
      </c>
      <c r="T1255" t="s">
        <v>74</v>
      </c>
      <c r="U1255" s="2" t="s">
        <v>77</v>
      </c>
      <c r="V1255" s="2" t="s">
        <v>1447</v>
      </c>
      <c r="W1255" s="2" t="s">
        <v>79</v>
      </c>
      <c r="X1255" s="2" t="s">
        <v>300</v>
      </c>
      <c r="Y1255" s="2" t="s">
        <v>119</v>
      </c>
      <c r="Z1255" s="2" t="s">
        <v>81</v>
      </c>
      <c r="AA1255" s="2" t="s">
        <v>3296</v>
      </c>
      <c r="AB1255" s="2" t="s">
        <v>3297</v>
      </c>
      <c r="AC1255" s="2" t="s">
        <v>168</v>
      </c>
      <c r="AD1255" s="2" t="s">
        <v>3298</v>
      </c>
      <c r="AE1255" s="2" t="str">
        <f>+VLOOKUP(H1255,'Mapeo Ramos'!A:C,3,0)</f>
        <v>Autos Flotas</v>
      </c>
      <c r="AF1255" t="str">
        <f>+VLOOKUP(AE1255,'Mapeo Ramos'!C:D,2,0)</f>
        <v>Flotas</v>
      </c>
      <c r="AG1255" t="str">
        <f>+VLOOKUP(X1255,'Mapeo Ramos'!I:J,2,0)</f>
        <v>ALLIANZ</v>
      </c>
      <c r="AH1255">
        <f t="shared" si="19"/>
        <v>1</v>
      </c>
    </row>
    <row r="1256" spans="1:34" ht="12.75" customHeight="1">
      <c r="A1256" s="2" t="s">
        <v>5338</v>
      </c>
      <c r="B1256" s="2" t="s">
        <v>5339</v>
      </c>
      <c r="C1256" s="2" t="s">
        <v>5340</v>
      </c>
      <c r="D1256" s="2" t="s">
        <v>75</v>
      </c>
      <c r="E1256" s="3">
        <v>46023</v>
      </c>
      <c r="F1256" s="3">
        <v>46023</v>
      </c>
      <c r="G1256" s="2" t="s">
        <v>4409</v>
      </c>
      <c r="H1256" s="2" t="s">
        <v>349</v>
      </c>
      <c r="I1256" s="2" t="s">
        <v>261</v>
      </c>
      <c r="J1256" s="4">
        <v>1259.0899999999999</v>
      </c>
      <c r="K1256" t="s">
        <v>74</v>
      </c>
      <c r="L1256" s="4">
        <v>151.09</v>
      </c>
      <c r="M1256" t="s">
        <v>74</v>
      </c>
      <c r="N1256" s="4">
        <v>151.09</v>
      </c>
      <c r="O1256" t="s">
        <v>74</v>
      </c>
      <c r="P1256" s="4">
        <v>0</v>
      </c>
      <c r="Q1256" t="s">
        <v>74</v>
      </c>
      <c r="R1256" s="2" t="s">
        <v>75</v>
      </c>
      <c r="S1256" s="4" t="s">
        <v>76</v>
      </c>
      <c r="T1256" t="s">
        <v>74</v>
      </c>
      <c r="U1256" s="2" t="s">
        <v>77</v>
      </c>
      <c r="V1256" s="2" t="s">
        <v>1454</v>
      </c>
      <c r="W1256" s="2" t="s">
        <v>79</v>
      </c>
      <c r="X1256" s="2" t="s">
        <v>300</v>
      </c>
      <c r="Y1256" s="2" t="s">
        <v>119</v>
      </c>
      <c r="Z1256" s="2" t="s">
        <v>81</v>
      </c>
      <c r="AA1256" s="2" t="s">
        <v>82</v>
      </c>
      <c r="AB1256" s="2" t="s">
        <v>101</v>
      </c>
      <c r="AC1256" s="2" t="s">
        <v>59</v>
      </c>
      <c r="AD1256" s="2" t="s">
        <v>4410</v>
      </c>
      <c r="AE1256" s="2" t="str">
        <f>+VLOOKUP(H1256,'Mapeo Ramos'!A:C,3,0)</f>
        <v>Autos Flotas</v>
      </c>
      <c r="AF1256" t="str">
        <f>+VLOOKUP(AE1256,'Mapeo Ramos'!C:D,2,0)</f>
        <v>Flotas</v>
      </c>
      <c r="AG1256" t="str">
        <f>+VLOOKUP(X1256,'Mapeo Ramos'!I:J,2,0)</f>
        <v>ALLIANZ</v>
      </c>
      <c r="AH1256">
        <f t="shared" si="19"/>
        <v>1</v>
      </c>
    </row>
    <row r="1257" spans="1:34" ht="12.75" customHeight="1">
      <c r="A1257" s="2" t="s">
        <v>5341</v>
      </c>
      <c r="B1257" s="2" t="s">
        <v>5342</v>
      </c>
      <c r="C1257" s="2" t="s">
        <v>5343</v>
      </c>
      <c r="D1257" s="2" t="s">
        <v>75</v>
      </c>
      <c r="E1257" s="3">
        <v>46023</v>
      </c>
      <c r="F1257" s="3">
        <v>46023</v>
      </c>
      <c r="G1257" s="2" t="s">
        <v>4491</v>
      </c>
      <c r="H1257" s="2" t="s">
        <v>349</v>
      </c>
      <c r="I1257" s="2" t="s">
        <v>261</v>
      </c>
      <c r="J1257" s="4">
        <v>400.86</v>
      </c>
      <c r="K1257" t="s">
        <v>74</v>
      </c>
      <c r="L1257" s="4">
        <v>48.1</v>
      </c>
      <c r="M1257" t="s">
        <v>74</v>
      </c>
      <c r="N1257" s="4">
        <v>48.1</v>
      </c>
      <c r="O1257" t="s">
        <v>74</v>
      </c>
      <c r="P1257" s="4">
        <v>0</v>
      </c>
      <c r="Q1257" t="s">
        <v>74</v>
      </c>
      <c r="R1257" s="2" t="s">
        <v>75</v>
      </c>
      <c r="S1257" s="4" t="s">
        <v>76</v>
      </c>
      <c r="T1257" t="s">
        <v>74</v>
      </c>
      <c r="U1257" s="2" t="s">
        <v>77</v>
      </c>
      <c r="V1257" s="2" t="s">
        <v>1447</v>
      </c>
      <c r="W1257" s="2" t="s">
        <v>79</v>
      </c>
      <c r="X1257" s="2" t="s">
        <v>300</v>
      </c>
      <c r="Y1257" s="2" t="s">
        <v>119</v>
      </c>
      <c r="Z1257" s="2" t="s">
        <v>81</v>
      </c>
      <c r="AA1257" s="2" t="s">
        <v>4492</v>
      </c>
      <c r="AB1257" s="2" t="s">
        <v>4493</v>
      </c>
      <c r="AC1257" s="2" t="s">
        <v>168</v>
      </c>
      <c r="AD1257" s="2" t="s">
        <v>4494</v>
      </c>
      <c r="AE1257" s="2" t="str">
        <f>+VLOOKUP(H1257,'Mapeo Ramos'!A:C,3,0)</f>
        <v>Autos Flotas</v>
      </c>
      <c r="AF1257" t="str">
        <f>+VLOOKUP(AE1257,'Mapeo Ramos'!C:D,2,0)</f>
        <v>Flotas</v>
      </c>
      <c r="AG1257" t="str">
        <f>+VLOOKUP(X1257,'Mapeo Ramos'!I:J,2,0)</f>
        <v>ALLIANZ</v>
      </c>
      <c r="AH1257">
        <f t="shared" si="19"/>
        <v>1</v>
      </c>
    </row>
    <row r="1258" spans="1:34" ht="12.75" customHeight="1">
      <c r="A1258" s="2" t="s">
        <v>5344</v>
      </c>
      <c r="B1258" s="2" t="s">
        <v>5345</v>
      </c>
      <c r="C1258" s="2" t="s">
        <v>5346</v>
      </c>
      <c r="D1258" s="2" t="s">
        <v>75</v>
      </c>
      <c r="E1258" s="3">
        <v>46023</v>
      </c>
      <c r="F1258" s="3">
        <v>46023</v>
      </c>
      <c r="G1258" s="2" t="s">
        <v>5347</v>
      </c>
      <c r="H1258" s="2" t="s">
        <v>349</v>
      </c>
      <c r="I1258" s="2" t="s">
        <v>261</v>
      </c>
      <c r="J1258" s="4">
        <v>1259.0899999999999</v>
      </c>
      <c r="K1258" t="s">
        <v>74</v>
      </c>
      <c r="L1258" s="4">
        <v>151.09</v>
      </c>
      <c r="M1258" t="s">
        <v>74</v>
      </c>
      <c r="N1258" s="4">
        <v>151.09</v>
      </c>
      <c r="O1258" t="s">
        <v>74</v>
      </c>
      <c r="P1258" s="4">
        <v>0</v>
      </c>
      <c r="Q1258" t="s">
        <v>74</v>
      </c>
      <c r="R1258" s="2" t="s">
        <v>75</v>
      </c>
      <c r="S1258" s="4" t="s">
        <v>76</v>
      </c>
      <c r="T1258" t="s">
        <v>74</v>
      </c>
      <c r="U1258" s="2" t="s">
        <v>77</v>
      </c>
      <c r="V1258" s="2" t="s">
        <v>1447</v>
      </c>
      <c r="W1258" s="2" t="s">
        <v>79</v>
      </c>
      <c r="X1258" s="2" t="s">
        <v>300</v>
      </c>
      <c r="Y1258" s="2" t="s">
        <v>119</v>
      </c>
      <c r="Z1258" s="2" t="s">
        <v>81</v>
      </c>
      <c r="AA1258" s="2" t="s">
        <v>2046</v>
      </c>
      <c r="AB1258" s="2" t="s">
        <v>2047</v>
      </c>
      <c r="AC1258" s="2" t="s">
        <v>168</v>
      </c>
      <c r="AD1258" s="2" t="s">
        <v>5348</v>
      </c>
      <c r="AE1258" s="2" t="str">
        <f>+VLOOKUP(H1258,'Mapeo Ramos'!A:C,3,0)</f>
        <v>Autos Flotas</v>
      </c>
      <c r="AF1258" t="str">
        <f>+VLOOKUP(AE1258,'Mapeo Ramos'!C:D,2,0)</f>
        <v>Flotas</v>
      </c>
      <c r="AG1258" t="str">
        <f>+VLOOKUP(X1258,'Mapeo Ramos'!I:J,2,0)</f>
        <v>ALLIANZ</v>
      </c>
      <c r="AH1258">
        <f t="shared" si="19"/>
        <v>1</v>
      </c>
    </row>
    <row r="1259" spans="1:34" ht="12.75" customHeight="1">
      <c r="A1259" s="2" t="s">
        <v>5349</v>
      </c>
      <c r="B1259" s="2" t="s">
        <v>5350</v>
      </c>
      <c r="C1259" s="2" t="s">
        <v>5351</v>
      </c>
      <c r="D1259" s="2" t="s">
        <v>75</v>
      </c>
      <c r="E1259" s="3">
        <v>46023</v>
      </c>
      <c r="F1259" s="3">
        <v>46023</v>
      </c>
      <c r="G1259" s="2" t="s">
        <v>5352</v>
      </c>
      <c r="H1259" s="2" t="s">
        <v>349</v>
      </c>
      <c r="I1259" s="2" t="s">
        <v>261</v>
      </c>
      <c r="J1259" s="4">
        <v>1259.0899999999999</v>
      </c>
      <c r="K1259" t="s">
        <v>74</v>
      </c>
      <c r="L1259" s="4">
        <v>151.09</v>
      </c>
      <c r="M1259" t="s">
        <v>74</v>
      </c>
      <c r="N1259" s="4">
        <v>151.09</v>
      </c>
      <c r="O1259" t="s">
        <v>74</v>
      </c>
      <c r="P1259" s="4">
        <v>0</v>
      </c>
      <c r="Q1259" t="s">
        <v>74</v>
      </c>
      <c r="R1259" s="2" t="s">
        <v>75</v>
      </c>
      <c r="S1259" s="4" t="s">
        <v>76</v>
      </c>
      <c r="T1259" t="s">
        <v>74</v>
      </c>
      <c r="U1259" s="2" t="s">
        <v>77</v>
      </c>
      <c r="V1259" s="2" t="s">
        <v>1447</v>
      </c>
      <c r="W1259" s="2" t="s">
        <v>79</v>
      </c>
      <c r="X1259" s="2" t="s">
        <v>300</v>
      </c>
      <c r="Y1259" s="2" t="s">
        <v>119</v>
      </c>
      <c r="Z1259" s="2" t="s">
        <v>81</v>
      </c>
      <c r="AA1259" s="2" t="s">
        <v>5353</v>
      </c>
      <c r="AB1259" s="2" t="s">
        <v>5354</v>
      </c>
      <c r="AC1259" s="2" t="s">
        <v>168</v>
      </c>
      <c r="AD1259" s="2" t="s">
        <v>5355</v>
      </c>
      <c r="AE1259" s="2" t="str">
        <f>+VLOOKUP(H1259,'Mapeo Ramos'!A:C,3,0)</f>
        <v>Autos Flotas</v>
      </c>
      <c r="AF1259" t="str">
        <f>+VLOOKUP(AE1259,'Mapeo Ramos'!C:D,2,0)</f>
        <v>Flotas</v>
      </c>
      <c r="AG1259" t="str">
        <f>+VLOOKUP(X1259,'Mapeo Ramos'!I:J,2,0)</f>
        <v>ALLIANZ</v>
      </c>
      <c r="AH1259">
        <f t="shared" si="19"/>
        <v>1</v>
      </c>
    </row>
    <row r="1260" spans="1:34" ht="12.75" customHeight="1">
      <c r="A1260" s="2" t="s">
        <v>5356</v>
      </c>
      <c r="B1260" s="2" t="s">
        <v>5357</v>
      </c>
      <c r="C1260" s="2" t="s">
        <v>5358</v>
      </c>
      <c r="D1260" s="2" t="s">
        <v>75</v>
      </c>
      <c r="E1260" s="3">
        <v>46023</v>
      </c>
      <c r="F1260" s="3">
        <v>46023</v>
      </c>
      <c r="G1260" s="2" t="s">
        <v>2901</v>
      </c>
      <c r="H1260" s="2" t="s">
        <v>349</v>
      </c>
      <c r="I1260" s="2" t="s">
        <v>261</v>
      </c>
      <c r="J1260" s="4">
        <v>1259.0899999999999</v>
      </c>
      <c r="K1260" t="s">
        <v>74</v>
      </c>
      <c r="L1260" s="4">
        <v>151.09</v>
      </c>
      <c r="M1260" t="s">
        <v>74</v>
      </c>
      <c r="N1260" s="4">
        <v>151.09</v>
      </c>
      <c r="O1260" t="s">
        <v>74</v>
      </c>
      <c r="P1260" s="4">
        <v>0</v>
      </c>
      <c r="Q1260" t="s">
        <v>74</v>
      </c>
      <c r="R1260" s="2" t="s">
        <v>287</v>
      </c>
      <c r="S1260" s="4">
        <v>0</v>
      </c>
      <c r="T1260" t="s">
        <v>74</v>
      </c>
      <c r="U1260" s="2" t="s">
        <v>77</v>
      </c>
      <c r="V1260" s="2" t="s">
        <v>1447</v>
      </c>
      <c r="W1260" s="2" t="s">
        <v>79</v>
      </c>
      <c r="X1260" s="2" t="s">
        <v>300</v>
      </c>
      <c r="Y1260" s="2" t="s">
        <v>119</v>
      </c>
      <c r="Z1260" s="2" t="s">
        <v>81</v>
      </c>
      <c r="AA1260" s="2" t="s">
        <v>507</v>
      </c>
      <c r="AB1260" s="2" t="s">
        <v>508</v>
      </c>
      <c r="AC1260" s="2" t="s">
        <v>59</v>
      </c>
      <c r="AD1260" s="2" t="s">
        <v>2902</v>
      </c>
      <c r="AE1260" s="2" t="str">
        <f>+VLOOKUP(H1260,'Mapeo Ramos'!A:C,3,0)</f>
        <v>Autos Flotas</v>
      </c>
      <c r="AF1260" t="str">
        <f>+VLOOKUP(AE1260,'Mapeo Ramos'!C:D,2,0)</f>
        <v>Flotas</v>
      </c>
      <c r="AG1260" t="str">
        <f>+VLOOKUP(X1260,'Mapeo Ramos'!I:J,2,0)</f>
        <v>ALLIANZ</v>
      </c>
      <c r="AH1260">
        <f t="shared" si="19"/>
        <v>1</v>
      </c>
    </row>
    <row r="1261" spans="1:34" ht="12.75" customHeight="1">
      <c r="A1261" s="2" t="s">
        <v>5359</v>
      </c>
      <c r="B1261" s="2" t="s">
        <v>5360</v>
      </c>
      <c r="C1261" s="2" t="s">
        <v>5361</v>
      </c>
      <c r="D1261" s="2" t="s">
        <v>75</v>
      </c>
      <c r="E1261" s="3">
        <v>46023</v>
      </c>
      <c r="F1261" s="3">
        <v>46023</v>
      </c>
      <c r="G1261" s="2" t="s">
        <v>954</v>
      </c>
      <c r="H1261" s="2" t="s">
        <v>349</v>
      </c>
      <c r="I1261" s="2" t="s">
        <v>261</v>
      </c>
      <c r="J1261" s="4">
        <v>108.41</v>
      </c>
      <c r="K1261" t="s">
        <v>74</v>
      </c>
      <c r="L1261" s="4">
        <v>13.01</v>
      </c>
      <c r="M1261" t="s">
        <v>74</v>
      </c>
      <c r="N1261" s="4">
        <v>13.01</v>
      </c>
      <c r="O1261" t="s">
        <v>74</v>
      </c>
      <c r="P1261" s="4">
        <v>0</v>
      </c>
      <c r="Q1261" t="s">
        <v>74</v>
      </c>
      <c r="R1261" s="2" t="s">
        <v>75</v>
      </c>
      <c r="S1261" s="4" t="s">
        <v>76</v>
      </c>
      <c r="T1261" t="s">
        <v>74</v>
      </c>
      <c r="U1261" s="2" t="s">
        <v>77</v>
      </c>
      <c r="V1261" s="2" t="s">
        <v>1447</v>
      </c>
      <c r="W1261" s="2" t="s">
        <v>79</v>
      </c>
      <c r="X1261" s="2" t="s">
        <v>300</v>
      </c>
      <c r="Y1261" s="2" t="s">
        <v>119</v>
      </c>
      <c r="Z1261" s="2" t="s">
        <v>81</v>
      </c>
      <c r="AA1261" s="2" t="s">
        <v>216</v>
      </c>
      <c r="AB1261" s="2" t="s">
        <v>217</v>
      </c>
      <c r="AC1261" s="2" t="s">
        <v>59</v>
      </c>
      <c r="AD1261" s="2" t="s">
        <v>955</v>
      </c>
      <c r="AE1261" s="2" t="str">
        <f>+VLOOKUP(H1261,'Mapeo Ramos'!A:C,3,0)</f>
        <v>Autos Flotas</v>
      </c>
      <c r="AF1261" t="str">
        <f>+VLOOKUP(AE1261,'Mapeo Ramos'!C:D,2,0)</f>
        <v>Flotas</v>
      </c>
      <c r="AG1261" t="str">
        <f>+VLOOKUP(X1261,'Mapeo Ramos'!I:J,2,0)</f>
        <v>ALLIANZ</v>
      </c>
      <c r="AH1261">
        <f t="shared" si="19"/>
        <v>1</v>
      </c>
    </row>
    <row r="1262" spans="1:34" ht="12.75" customHeight="1">
      <c r="A1262" s="2" t="s">
        <v>5362</v>
      </c>
      <c r="B1262" s="2" t="s">
        <v>5363</v>
      </c>
      <c r="C1262" s="2" t="s">
        <v>5364</v>
      </c>
      <c r="D1262" s="2" t="s">
        <v>75</v>
      </c>
      <c r="E1262" s="3">
        <v>46023</v>
      </c>
      <c r="F1262" s="3">
        <v>46023</v>
      </c>
      <c r="G1262" s="2" t="s">
        <v>381</v>
      </c>
      <c r="H1262" s="2" t="s">
        <v>349</v>
      </c>
      <c r="I1262" s="2" t="s">
        <v>261</v>
      </c>
      <c r="J1262" s="4">
        <v>400.86</v>
      </c>
      <c r="K1262" t="s">
        <v>74</v>
      </c>
      <c r="L1262" s="4">
        <v>48.1</v>
      </c>
      <c r="M1262" t="s">
        <v>74</v>
      </c>
      <c r="N1262" s="4">
        <v>48.1</v>
      </c>
      <c r="O1262" t="s">
        <v>74</v>
      </c>
      <c r="P1262" s="4">
        <v>0</v>
      </c>
      <c r="Q1262" t="s">
        <v>74</v>
      </c>
      <c r="R1262" s="2" t="s">
        <v>75</v>
      </c>
      <c r="S1262" s="4" t="s">
        <v>76</v>
      </c>
      <c r="T1262" t="s">
        <v>74</v>
      </c>
      <c r="U1262" s="2" t="s">
        <v>77</v>
      </c>
      <c r="V1262" s="2" t="s">
        <v>1454</v>
      </c>
      <c r="W1262" s="2" t="s">
        <v>79</v>
      </c>
      <c r="X1262" s="2" t="s">
        <v>300</v>
      </c>
      <c r="Y1262" s="2" t="s">
        <v>119</v>
      </c>
      <c r="Z1262" s="2" t="s">
        <v>81</v>
      </c>
      <c r="AA1262" s="2" t="s">
        <v>350</v>
      </c>
      <c r="AB1262" s="2" t="s">
        <v>351</v>
      </c>
      <c r="AC1262" s="2" t="s">
        <v>59</v>
      </c>
      <c r="AD1262" s="2" t="s">
        <v>382</v>
      </c>
      <c r="AE1262" s="2" t="str">
        <f>+VLOOKUP(H1262,'Mapeo Ramos'!A:C,3,0)</f>
        <v>Autos Flotas</v>
      </c>
      <c r="AF1262" t="str">
        <f>+VLOOKUP(AE1262,'Mapeo Ramos'!C:D,2,0)</f>
        <v>Flotas</v>
      </c>
      <c r="AG1262" t="str">
        <f>+VLOOKUP(X1262,'Mapeo Ramos'!I:J,2,0)</f>
        <v>ALLIANZ</v>
      </c>
      <c r="AH1262">
        <f t="shared" si="19"/>
        <v>1</v>
      </c>
    </row>
    <row r="1263" spans="1:34" ht="12.75" customHeight="1">
      <c r="A1263" s="2" t="s">
        <v>5365</v>
      </c>
      <c r="B1263" s="2" t="s">
        <v>5366</v>
      </c>
      <c r="C1263" s="2" t="s">
        <v>5367</v>
      </c>
      <c r="D1263" s="2" t="s">
        <v>75</v>
      </c>
      <c r="E1263" s="3">
        <v>46023</v>
      </c>
      <c r="F1263" s="3">
        <v>46023</v>
      </c>
      <c r="G1263" s="2" t="s">
        <v>381</v>
      </c>
      <c r="H1263" s="2" t="s">
        <v>349</v>
      </c>
      <c r="I1263" s="2" t="s">
        <v>261</v>
      </c>
      <c r="J1263" s="4">
        <v>400.86</v>
      </c>
      <c r="K1263" t="s">
        <v>74</v>
      </c>
      <c r="L1263" s="4">
        <v>48.1</v>
      </c>
      <c r="M1263" t="s">
        <v>74</v>
      </c>
      <c r="N1263" s="4">
        <v>48.1</v>
      </c>
      <c r="O1263" t="s">
        <v>74</v>
      </c>
      <c r="P1263" s="4">
        <v>0</v>
      </c>
      <c r="Q1263" t="s">
        <v>74</v>
      </c>
      <c r="R1263" s="2" t="s">
        <v>75</v>
      </c>
      <c r="S1263" s="4" t="s">
        <v>76</v>
      </c>
      <c r="T1263" t="s">
        <v>74</v>
      </c>
      <c r="U1263" s="2" t="s">
        <v>77</v>
      </c>
      <c r="V1263" s="2" t="s">
        <v>1454</v>
      </c>
      <c r="W1263" s="2" t="s">
        <v>79</v>
      </c>
      <c r="X1263" s="2" t="s">
        <v>300</v>
      </c>
      <c r="Y1263" s="2" t="s">
        <v>119</v>
      </c>
      <c r="Z1263" s="2" t="s">
        <v>81</v>
      </c>
      <c r="AA1263" s="2" t="s">
        <v>350</v>
      </c>
      <c r="AB1263" s="2" t="s">
        <v>351</v>
      </c>
      <c r="AC1263" s="2" t="s">
        <v>59</v>
      </c>
      <c r="AD1263" s="2" t="s">
        <v>382</v>
      </c>
      <c r="AE1263" s="2" t="str">
        <f>+VLOOKUP(H1263,'Mapeo Ramos'!A:C,3,0)</f>
        <v>Autos Flotas</v>
      </c>
      <c r="AF1263" t="str">
        <f>+VLOOKUP(AE1263,'Mapeo Ramos'!C:D,2,0)</f>
        <v>Flotas</v>
      </c>
      <c r="AG1263" t="str">
        <f>+VLOOKUP(X1263,'Mapeo Ramos'!I:J,2,0)</f>
        <v>ALLIANZ</v>
      </c>
      <c r="AH1263">
        <f t="shared" si="19"/>
        <v>1</v>
      </c>
    </row>
    <row r="1264" spans="1:34" ht="12.75" customHeight="1">
      <c r="A1264" s="2" t="s">
        <v>5368</v>
      </c>
      <c r="B1264" s="2" t="s">
        <v>5369</v>
      </c>
      <c r="C1264" s="2" t="s">
        <v>5370</v>
      </c>
      <c r="D1264" s="2" t="s">
        <v>75</v>
      </c>
      <c r="E1264" s="3">
        <v>46023</v>
      </c>
      <c r="F1264" s="3">
        <v>46023</v>
      </c>
      <c r="G1264" s="2" t="s">
        <v>381</v>
      </c>
      <c r="H1264" s="2" t="s">
        <v>349</v>
      </c>
      <c r="I1264" s="2" t="s">
        <v>261</v>
      </c>
      <c r="J1264" s="4">
        <v>400.86</v>
      </c>
      <c r="K1264" t="s">
        <v>74</v>
      </c>
      <c r="L1264" s="4">
        <v>48.1</v>
      </c>
      <c r="M1264" t="s">
        <v>74</v>
      </c>
      <c r="N1264" s="4">
        <v>48.1</v>
      </c>
      <c r="O1264" t="s">
        <v>74</v>
      </c>
      <c r="P1264" s="4">
        <v>0</v>
      </c>
      <c r="Q1264" t="s">
        <v>74</v>
      </c>
      <c r="R1264" s="2" t="s">
        <v>75</v>
      </c>
      <c r="S1264" s="4" t="s">
        <v>76</v>
      </c>
      <c r="T1264" t="s">
        <v>74</v>
      </c>
      <c r="U1264" s="2" t="s">
        <v>77</v>
      </c>
      <c r="V1264" s="2" t="s">
        <v>1447</v>
      </c>
      <c r="W1264" s="2" t="s">
        <v>79</v>
      </c>
      <c r="X1264" s="2" t="s">
        <v>300</v>
      </c>
      <c r="Y1264" s="2" t="s">
        <v>119</v>
      </c>
      <c r="Z1264" s="2" t="s">
        <v>81</v>
      </c>
      <c r="AA1264" s="2" t="s">
        <v>350</v>
      </c>
      <c r="AB1264" s="2" t="s">
        <v>351</v>
      </c>
      <c r="AC1264" s="2" t="s">
        <v>59</v>
      </c>
      <c r="AD1264" s="2" t="s">
        <v>382</v>
      </c>
      <c r="AE1264" s="2" t="str">
        <f>+VLOOKUP(H1264,'Mapeo Ramos'!A:C,3,0)</f>
        <v>Autos Flotas</v>
      </c>
      <c r="AF1264" t="str">
        <f>+VLOOKUP(AE1264,'Mapeo Ramos'!C:D,2,0)</f>
        <v>Flotas</v>
      </c>
      <c r="AG1264" t="str">
        <f>+VLOOKUP(X1264,'Mapeo Ramos'!I:J,2,0)</f>
        <v>ALLIANZ</v>
      </c>
      <c r="AH1264">
        <f t="shared" si="19"/>
        <v>1</v>
      </c>
    </row>
    <row r="1265" spans="1:34" ht="12.75" customHeight="1">
      <c r="A1265" s="2" t="s">
        <v>5371</v>
      </c>
      <c r="B1265" s="2" t="s">
        <v>5372</v>
      </c>
      <c r="C1265" s="2" t="s">
        <v>5373</v>
      </c>
      <c r="D1265" s="2" t="s">
        <v>75</v>
      </c>
      <c r="E1265" s="3">
        <v>46023</v>
      </c>
      <c r="F1265" s="3">
        <v>46023</v>
      </c>
      <c r="G1265" s="2" t="s">
        <v>381</v>
      </c>
      <c r="H1265" s="2" t="s">
        <v>349</v>
      </c>
      <c r="I1265" s="2" t="s">
        <v>261</v>
      </c>
      <c r="J1265" s="4">
        <v>400.86</v>
      </c>
      <c r="K1265" t="s">
        <v>74</v>
      </c>
      <c r="L1265" s="4">
        <v>48.1</v>
      </c>
      <c r="M1265" t="s">
        <v>74</v>
      </c>
      <c r="N1265" s="4">
        <v>48.1</v>
      </c>
      <c r="O1265" t="s">
        <v>74</v>
      </c>
      <c r="P1265" s="4">
        <v>0</v>
      </c>
      <c r="Q1265" t="s">
        <v>74</v>
      </c>
      <c r="R1265" s="2" t="s">
        <v>75</v>
      </c>
      <c r="S1265" s="4" t="s">
        <v>76</v>
      </c>
      <c r="T1265" t="s">
        <v>74</v>
      </c>
      <c r="U1265" s="2" t="s">
        <v>77</v>
      </c>
      <c r="V1265" s="2" t="s">
        <v>1447</v>
      </c>
      <c r="W1265" s="2" t="s">
        <v>79</v>
      </c>
      <c r="X1265" s="2" t="s">
        <v>300</v>
      </c>
      <c r="Y1265" s="2" t="s">
        <v>119</v>
      </c>
      <c r="Z1265" s="2" t="s">
        <v>81</v>
      </c>
      <c r="AA1265" s="2" t="s">
        <v>350</v>
      </c>
      <c r="AB1265" s="2" t="s">
        <v>351</v>
      </c>
      <c r="AC1265" s="2" t="s">
        <v>59</v>
      </c>
      <c r="AD1265" s="2" t="s">
        <v>382</v>
      </c>
      <c r="AE1265" s="2" t="str">
        <f>+VLOOKUP(H1265,'Mapeo Ramos'!A:C,3,0)</f>
        <v>Autos Flotas</v>
      </c>
      <c r="AF1265" t="str">
        <f>+VLOOKUP(AE1265,'Mapeo Ramos'!C:D,2,0)</f>
        <v>Flotas</v>
      </c>
      <c r="AG1265" t="str">
        <f>+VLOOKUP(X1265,'Mapeo Ramos'!I:J,2,0)</f>
        <v>ALLIANZ</v>
      </c>
      <c r="AH1265">
        <f t="shared" si="19"/>
        <v>1</v>
      </c>
    </row>
    <row r="1266" spans="1:34" ht="12.75" customHeight="1">
      <c r="A1266" s="2" t="s">
        <v>5374</v>
      </c>
      <c r="B1266" s="2" t="s">
        <v>5375</v>
      </c>
      <c r="C1266" s="2" t="s">
        <v>5376</v>
      </c>
      <c r="D1266" s="2" t="s">
        <v>75</v>
      </c>
      <c r="E1266" s="3">
        <v>46023</v>
      </c>
      <c r="F1266" s="3">
        <v>46023</v>
      </c>
      <c r="G1266" s="2" t="s">
        <v>438</v>
      </c>
      <c r="H1266" s="2" t="s">
        <v>349</v>
      </c>
      <c r="I1266" s="2" t="s">
        <v>261</v>
      </c>
      <c r="J1266" s="4">
        <v>1259.0899999999999</v>
      </c>
      <c r="K1266" t="s">
        <v>74</v>
      </c>
      <c r="L1266" s="4">
        <v>151.09</v>
      </c>
      <c r="M1266" t="s">
        <v>74</v>
      </c>
      <c r="N1266" s="4">
        <v>151.09</v>
      </c>
      <c r="O1266" t="s">
        <v>74</v>
      </c>
      <c r="P1266" s="4">
        <v>0</v>
      </c>
      <c r="Q1266" t="s">
        <v>74</v>
      </c>
      <c r="R1266" s="2" t="s">
        <v>75</v>
      </c>
      <c r="S1266" s="4" t="s">
        <v>76</v>
      </c>
      <c r="T1266" t="s">
        <v>74</v>
      </c>
      <c r="U1266" s="2" t="s">
        <v>77</v>
      </c>
      <c r="V1266" s="2" t="s">
        <v>1447</v>
      </c>
      <c r="W1266" s="2" t="s">
        <v>79</v>
      </c>
      <c r="X1266" s="2" t="s">
        <v>300</v>
      </c>
      <c r="Y1266" s="2" t="s">
        <v>119</v>
      </c>
      <c r="Z1266" s="2" t="s">
        <v>81</v>
      </c>
      <c r="AA1266" s="2" t="s">
        <v>120</v>
      </c>
      <c r="AB1266" s="2" t="s">
        <v>121</v>
      </c>
      <c r="AC1266" s="2" t="s">
        <v>59</v>
      </c>
      <c r="AD1266" s="2" t="s">
        <v>439</v>
      </c>
      <c r="AE1266" s="2" t="str">
        <f>+VLOOKUP(H1266,'Mapeo Ramos'!A:C,3,0)</f>
        <v>Autos Flotas</v>
      </c>
      <c r="AF1266" t="str">
        <f>+VLOOKUP(AE1266,'Mapeo Ramos'!C:D,2,0)</f>
        <v>Flotas</v>
      </c>
      <c r="AG1266" t="str">
        <f>+VLOOKUP(X1266,'Mapeo Ramos'!I:J,2,0)</f>
        <v>ALLIANZ</v>
      </c>
      <c r="AH1266">
        <f t="shared" si="19"/>
        <v>1</v>
      </c>
    </row>
    <row r="1267" spans="1:34" ht="12.75" customHeight="1">
      <c r="A1267" s="2" t="s">
        <v>5377</v>
      </c>
      <c r="B1267" s="2" t="s">
        <v>5378</v>
      </c>
      <c r="C1267" s="2" t="s">
        <v>5379</v>
      </c>
      <c r="D1267" s="2" t="s">
        <v>75</v>
      </c>
      <c r="E1267" s="3">
        <v>46023</v>
      </c>
      <c r="F1267" s="3">
        <v>46023</v>
      </c>
      <c r="G1267" s="2" t="s">
        <v>371</v>
      </c>
      <c r="H1267" s="2" t="s">
        <v>349</v>
      </c>
      <c r="I1267" s="2" t="s">
        <v>261</v>
      </c>
      <c r="J1267" s="4">
        <v>1967.69</v>
      </c>
      <c r="K1267" t="s">
        <v>74</v>
      </c>
      <c r="L1267" s="4">
        <v>236.12</v>
      </c>
      <c r="M1267" t="s">
        <v>74</v>
      </c>
      <c r="N1267" s="4">
        <v>236.12</v>
      </c>
      <c r="O1267" t="s">
        <v>74</v>
      </c>
      <c r="P1267" s="4">
        <v>0</v>
      </c>
      <c r="Q1267" t="s">
        <v>74</v>
      </c>
      <c r="R1267" s="2" t="s">
        <v>287</v>
      </c>
      <c r="S1267" s="4">
        <v>0</v>
      </c>
      <c r="T1267" t="s">
        <v>74</v>
      </c>
      <c r="U1267" s="2" t="s">
        <v>77</v>
      </c>
      <c r="V1267" s="2" t="s">
        <v>1447</v>
      </c>
      <c r="W1267" s="2" t="s">
        <v>79</v>
      </c>
      <c r="X1267" s="2" t="s">
        <v>300</v>
      </c>
      <c r="Y1267" s="2" t="s">
        <v>119</v>
      </c>
      <c r="Z1267" s="2" t="s">
        <v>81</v>
      </c>
      <c r="AA1267" s="2" t="s">
        <v>372</v>
      </c>
      <c r="AB1267" s="2" t="s">
        <v>373</v>
      </c>
      <c r="AC1267" s="2" t="s">
        <v>59</v>
      </c>
      <c r="AD1267" s="2" t="s">
        <v>374</v>
      </c>
      <c r="AE1267" s="2" t="str">
        <f>+VLOOKUP(H1267,'Mapeo Ramos'!A:C,3,0)</f>
        <v>Autos Flotas</v>
      </c>
      <c r="AF1267" t="str">
        <f>+VLOOKUP(AE1267,'Mapeo Ramos'!C:D,2,0)</f>
        <v>Flotas</v>
      </c>
      <c r="AG1267" t="str">
        <f>+VLOOKUP(X1267,'Mapeo Ramos'!I:J,2,0)</f>
        <v>ALLIANZ</v>
      </c>
      <c r="AH1267">
        <f t="shared" si="19"/>
        <v>1</v>
      </c>
    </row>
    <row r="1268" spans="1:34" ht="12.75" customHeight="1">
      <c r="A1268" s="2" t="s">
        <v>5380</v>
      </c>
      <c r="B1268" s="2" t="s">
        <v>5381</v>
      </c>
      <c r="C1268" s="2" t="s">
        <v>5382</v>
      </c>
      <c r="D1268" s="2" t="s">
        <v>75</v>
      </c>
      <c r="E1268" s="3">
        <v>46023</v>
      </c>
      <c r="F1268" s="3">
        <v>46023</v>
      </c>
      <c r="G1268" s="2" t="s">
        <v>438</v>
      </c>
      <c r="H1268" s="2" t="s">
        <v>349</v>
      </c>
      <c r="I1268" s="2" t="s">
        <v>261</v>
      </c>
      <c r="J1268" s="4">
        <v>400.86</v>
      </c>
      <c r="K1268" t="s">
        <v>74</v>
      </c>
      <c r="L1268" s="4">
        <v>48.1</v>
      </c>
      <c r="M1268" t="s">
        <v>74</v>
      </c>
      <c r="N1268" s="4">
        <v>48.1</v>
      </c>
      <c r="O1268" t="s">
        <v>74</v>
      </c>
      <c r="P1268" s="4">
        <v>0</v>
      </c>
      <c r="Q1268" t="s">
        <v>74</v>
      </c>
      <c r="R1268" s="2" t="s">
        <v>75</v>
      </c>
      <c r="S1268" s="4" t="s">
        <v>76</v>
      </c>
      <c r="T1268" t="s">
        <v>74</v>
      </c>
      <c r="U1268" s="2" t="s">
        <v>77</v>
      </c>
      <c r="V1268" s="2" t="s">
        <v>1447</v>
      </c>
      <c r="W1268" s="2" t="s">
        <v>79</v>
      </c>
      <c r="X1268" s="2" t="s">
        <v>300</v>
      </c>
      <c r="Y1268" s="2" t="s">
        <v>119</v>
      </c>
      <c r="Z1268" s="2" t="s">
        <v>81</v>
      </c>
      <c r="AA1268" s="2" t="s">
        <v>120</v>
      </c>
      <c r="AB1268" s="2" t="s">
        <v>121</v>
      </c>
      <c r="AC1268" s="2" t="s">
        <v>59</v>
      </c>
      <c r="AD1268" s="2" t="s">
        <v>439</v>
      </c>
      <c r="AE1268" s="2" t="str">
        <f>+VLOOKUP(H1268,'Mapeo Ramos'!A:C,3,0)</f>
        <v>Autos Flotas</v>
      </c>
      <c r="AF1268" t="str">
        <f>+VLOOKUP(AE1268,'Mapeo Ramos'!C:D,2,0)</f>
        <v>Flotas</v>
      </c>
      <c r="AG1268" t="str">
        <f>+VLOOKUP(X1268,'Mapeo Ramos'!I:J,2,0)</f>
        <v>ALLIANZ</v>
      </c>
      <c r="AH1268">
        <f t="shared" si="19"/>
        <v>1</v>
      </c>
    </row>
    <row r="1269" spans="1:34" ht="12.75" customHeight="1">
      <c r="A1269" s="2" t="s">
        <v>5383</v>
      </c>
      <c r="B1269" s="2" t="s">
        <v>5384</v>
      </c>
      <c r="C1269" s="2" t="s">
        <v>5385</v>
      </c>
      <c r="D1269" s="2" t="s">
        <v>75</v>
      </c>
      <c r="E1269" s="3">
        <v>46023</v>
      </c>
      <c r="F1269" s="3">
        <v>46023</v>
      </c>
      <c r="G1269" s="2" t="s">
        <v>4360</v>
      </c>
      <c r="H1269" s="2" t="s">
        <v>349</v>
      </c>
      <c r="I1269" s="2" t="s">
        <v>261</v>
      </c>
      <c r="J1269" s="4">
        <v>1679.43</v>
      </c>
      <c r="K1269" t="s">
        <v>74</v>
      </c>
      <c r="L1269" s="4">
        <v>201.53</v>
      </c>
      <c r="M1269" t="s">
        <v>74</v>
      </c>
      <c r="N1269" s="4">
        <v>201.53</v>
      </c>
      <c r="O1269" t="s">
        <v>74</v>
      </c>
      <c r="P1269" s="4">
        <v>0</v>
      </c>
      <c r="Q1269" t="s">
        <v>74</v>
      </c>
      <c r="R1269" s="2" t="s">
        <v>75</v>
      </c>
      <c r="S1269" s="4" t="s">
        <v>76</v>
      </c>
      <c r="T1269" t="s">
        <v>74</v>
      </c>
      <c r="U1269" s="2" t="s">
        <v>77</v>
      </c>
      <c r="V1269" s="2" t="s">
        <v>1454</v>
      </c>
      <c r="W1269" s="2" t="s">
        <v>79</v>
      </c>
      <c r="X1269" s="2" t="s">
        <v>300</v>
      </c>
      <c r="Y1269" s="2" t="s">
        <v>119</v>
      </c>
      <c r="Z1269" s="2" t="s">
        <v>81</v>
      </c>
      <c r="AA1269" s="2" t="s">
        <v>120</v>
      </c>
      <c r="AB1269" s="2" t="s">
        <v>121</v>
      </c>
      <c r="AC1269" s="2" t="s">
        <v>59</v>
      </c>
      <c r="AD1269" s="2" t="s">
        <v>4361</v>
      </c>
      <c r="AE1269" s="2" t="str">
        <f>+VLOOKUP(H1269,'Mapeo Ramos'!A:C,3,0)</f>
        <v>Autos Flotas</v>
      </c>
      <c r="AF1269" t="str">
        <f>+VLOOKUP(AE1269,'Mapeo Ramos'!C:D,2,0)</f>
        <v>Flotas</v>
      </c>
      <c r="AG1269" t="str">
        <f>+VLOOKUP(X1269,'Mapeo Ramos'!I:J,2,0)</f>
        <v>ALLIANZ</v>
      </c>
      <c r="AH1269">
        <f t="shared" si="19"/>
        <v>1</v>
      </c>
    </row>
    <row r="1270" spans="1:34" ht="12.75" customHeight="1">
      <c r="A1270" s="2" t="s">
        <v>5386</v>
      </c>
      <c r="B1270" s="2" t="s">
        <v>5387</v>
      </c>
      <c r="C1270" s="2" t="s">
        <v>5388</v>
      </c>
      <c r="D1270" s="2" t="s">
        <v>75</v>
      </c>
      <c r="E1270" s="3">
        <v>46023</v>
      </c>
      <c r="F1270" s="3">
        <v>46023</v>
      </c>
      <c r="G1270" s="2" t="s">
        <v>424</v>
      </c>
      <c r="H1270" s="2" t="s">
        <v>349</v>
      </c>
      <c r="I1270" s="2" t="s">
        <v>261</v>
      </c>
      <c r="J1270" s="4">
        <v>1679.43</v>
      </c>
      <c r="K1270" t="s">
        <v>74</v>
      </c>
      <c r="L1270" s="4">
        <v>201.53</v>
      </c>
      <c r="M1270" t="s">
        <v>74</v>
      </c>
      <c r="N1270" s="4">
        <v>201.53</v>
      </c>
      <c r="O1270" t="s">
        <v>74</v>
      </c>
      <c r="P1270" s="4">
        <v>0</v>
      </c>
      <c r="Q1270" t="s">
        <v>74</v>
      </c>
      <c r="R1270" s="2" t="s">
        <v>75</v>
      </c>
      <c r="S1270" s="4" t="s">
        <v>76</v>
      </c>
      <c r="T1270" t="s">
        <v>74</v>
      </c>
      <c r="U1270" s="2" t="s">
        <v>77</v>
      </c>
      <c r="V1270" s="2" t="s">
        <v>1454</v>
      </c>
      <c r="W1270" s="2" t="s">
        <v>79</v>
      </c>
      <c r="X1270" s="2" t="s">
        <v>300</v>
      </c>
      <c r="Y1270" s="2" t="s">
        <v>119</v>
      </c>
      <c r="Z1270" s="2" t="s">
        <v>81</v>
      </c>
      <c r="AA1270" s="2" t="s">
        <v>425</v>
      </c>
      <c r="AB1270" s="2" t="s">
        <v>426</v>
      </c>
      <c r="AC1270" s="2" t="s">
        <v>59</v>
      </c>
      <c r="AD1270" s="2" t="s">
        <v>427</v>
      </c>
      <c r="AE1270" s="2" t="str">
        <f>+VLOOKUP(H1270,'Mapeo Ramos'!A:C,3,0)</f>
        <v>Autos Flotas</v>
      </c>
      <c r="AF1270" t="str">
        <f>+VLOOKUP(AE1270,'Mapeo Ramos'!C:D,2,0)</f>
        <v>Flotas</v>
      </c>
      <c r="AG1270" t="str">
        <f>+VLOOKUP(X1270,'Mapeo Ramos'!I:J,2,0)</f>
        <v>ALLIANZ</v>
      </c>
      <c r="AH1270">
        <f t="shared" si="19"/>
        <v>1</v>
      </c>
    </row>
    <row r="1271" spans="1:34" ht="12.75" customHeight="1">
      <c r="A1271" s="2" t="s">
        <v>5389</v>
      </c>
      <c r="B1271" s="2" t="s">
        <v>5390</v>
      </c>
      <c r="C1271" s="2" t="s">
        <v>5391</v>
      </c>
      <c r="D1271" s="2" t="s">
        <v>75</v>
      </c>
      <c r="E1271" s="3">
        <v>46023</v>
      </c>
      <c r="F1271" s="3">
        <v>46023</v>
      </c>
      <c r="G1271" s="2" t="s">
        <v>424</v>
      </c>
      <c r="H1271" s="2" t="s">
        <v>349</v>
      </c>
      <c r="I1271" s="2" t="s">
        <v>261</v>
      </c>
      <c r="J1271" s="4">
        <v>1679.43</v>
      </c>
      <c r="K1271" t="s">
        <v>74</v>
      </c>
      <c r="L1271" s="4">
        <v>201.53</v>
      </c>
      <c r="M1271" t="s">
        <v>74</v>
      </c>
      <c r="N1271" s="4">
        <v>201.53</v>
      </c>
      <c r="O1271" t="s">
        <v>74</v>
      </c>
      <c r="P1271" s="4">
        <v>0</v>
      </c>
      <c r="Q1271" t="s">
        <v>74</v>
      </c>
      <c r="R1271" s="2" t="s">
        <v>75</v>
      </c>
      <c r="S1271" s="4" t="s">
        <v>76</v>
      </c>
      <c r="T1271" t="s">
        <v>74</v>
      </c>
      <c r="U1271" s="2" t="s">
        <v>77</v>
      </c>
      <c r="V1271" s="2" t="s">
        <v>1447</v>
      </c>
      <c r="W1271" s="2" t="s">
        <v>79</v>
      </c>
      <c r="X1271" s="2" t="s">
        <v>300</v>
      </c>
      <c r="Y1271" s="2" t="s">
        <v>119</v>
      </c>
      <c r="Z1271" s="2" t="s">
        <v>81</v>
      </c>
      <c r="AA1271" s="2" t="s">
        <v>425</v>
      </c>
      <c r="AB1271" s="2" t="s">
        <v>426</v>
      </c>
      <c r="AC1271" s="2" t="s">
        <v>59</v>
      </c>
      <c r="AD1271" s="2" t="s">
        <v>427</v>
      </c>
      <c r="AE1271" s="2" t="str">
        <f>+VLOOKUP(H1271,'Mapeo Ramos'!A:C,3,0)</f>
        <v>Autos Flotas</v>
      </c>
      <c r="AF1271" t="str">
        <f>+VLOOKUP(AE1271,'Mapeo Ramos'!C:D,2,0)</f>
        <v>Flotas</v>
      </c>
      <c r="AG1271" t="str">
        <f>+VLOOKUP(X1271,'Mapeo Ramos'!I:J,2,0)</f>
        <v>ALLIANZ</v>
      </c>
      <c r="AH1271">
        <f t="shared" si="19"/>
        <v>1</v>
      </c>
    </row>
    <row r="1272" spans="1:34" ht="12.75" customHeight="1">
      <c r="A1272" s="2" t="s">
        <v>5392</v>
      </c>
      <c r="B1272" s="2" t="s">
        <v>5393</v>
      </c>
      <c r="C1272" s="2" t="s">
        <v>5394</v>
      </c>
      <c r="D1272" s="2" t="s">
        <v>75</v>
      </c>
      <c r="E1272" s="3">
        <v>46023</v>
      </c>
      <c r="F1272" s="3">
        <v>46023</v>
      </c>
      <c r="G1272" s="2" t="s">
        <v>4562</v>
      </c>
      <c r="H1272" s="2" t="s">
        <v>349</v>
      </c>
      <c r="I1272" s="2" t="s">
        <v>261</v>
      </c>
      <c r="J1272" s="4">
        <v>400.86</v>
      </c>
      <c r="K1272" t="s">
        <v>74</v>
      </c>
      <c r="L1272" s="4">
        <v>48.1</v>
      </c>
      <c r="M1272" t="s">
        <v>74</v>
      </c>
      <c r="N1272" s="4">
        <v>48.1</v>
      </c>
      <c r="O1272" t="s">
        <v>74</v>
      </c>
      <c r="P1272" s="4">
        <v>0</v>
      </c>
      <c r="Q1272" t="s">
        <v>74</v>
      </c>
      <c r="R1272" s="2" t="s">
        <v>287</v>
      </c>
      <c r="S1272" s="4">
        <v>0</v>
      </c>
      <c r="T1272" t="s">
        <v>74</v>
      </c>
      <c r="U1272" s="2" t="s">
        <v>77</v>
      </c>
      <c r="V1272" s="2" t="s">
        <v>1447</v>
      </c>
      <c r="W1272" s="2" t="s">
        <v>79</v>
      </c>
      <c r="X1272" s="2" t="s">
        <v>300</v>
      </c>
      <c r="Y1272" s="2" t="s">
        <v>119</v>
      </c>
      <c r="Z1272" s="2" t="s">
        <v>81</v>
      </c>
      <c r="AA1272" s="2" t="s">
        <v>143</v>
      </c>
      <c r="AB1272" s="2" t="s">
        <v>144</v>
      </c>
      <c r="AC1272" s="2" t="s">
        <v>168</v>
      </c>
      <c r="AD1272" s="2" t="s">
        <v>4563</v>
      </c>
      <c r="AE1272" s="2" t="str">
        <f>+VLOOKUP(H1272,'Mapeo Ramos'!A:C,3,0)</f>
        <v>Autos Flotas</v>
      </c>
      <c r="AF1272" t="str">
        <f>+VLOOKUP(AE1272,'Mapeo Ramos'!C:D,2,0)</f>
        <v>Flotas</v>
      </c>
      <c r="AG1272" t="str">
        <f>+VLOOKUP(X1272,'Mapeo Ramos'!I:J,2,0)</f>
        <v>ALLIANZ</v>
      </c>
      <c r="AH1272">
        <f t="shared" si="19"/>
        <v>1</v>
      </c>
    </row>
    <row r="1273" spans="1:34" ht="12.75" customHeight="1">
      <c r="A1273" s="2" t="s">
        <v>5395</v>
      </c>
      <c r="B1273" s="2" t="s">
        <v>5396</v>
      </c>
      <c r="C1273" s="2" t="s">
        <v>5397</v>
      </c>
      <c r="D1273" s="2" t="s">
        <v>75</v>
      </c>
      <c r="E1273" s="3">
        <v>46023</v>
      </c>
      <c r="F1273" s="3">
        <v>46023</v>
      </c>
      <c r="G1273" s="2" t="s">
        <v>4360</v>
      </c>
      <c r="H1273" s="2" t="s">
        <v>349</v>
      </c>
      <c r="I1273" s="2" t="s">
        <v>261</v>
      </c>
      <c r="J1273" s="4">
        <v>400.86</v>
      </c>
      <c r="K1273" t="s">
        <v>74</v>
      </c>
      <c r="L1273" s="4">
        <v>48.1</v>
      </c>
      <c r="M1273" t="s">
        <v>74</v>
      </c>
      <c r="N1273" s="4">
        <v>48.1</v>
      </c>
      <c r="O1273" t="s">
        <v>74</v>
      </c>
      <c r="P1273" s="4">
        <v>0</v>
      </c>
      <c r="Q1273" t="s">
        <v>74</v>
      </c>
      <c r="R1273" s="2" t="s">
        <v>75</v>
      </c>
      <c r="S1273" s="4" t="s">
        <v>76</v>
      </c>
      <c r="T1273" t="s">
        <v>74</v>
      </c>
      <c r="U1273" s="2" t="s">
        <v>77</v>
      </c>
      <c r="V1273" s="2" t="s">
        <v>1447</v>
      </c>
      <c r="W1273" s="2" t="s">
        <v>79</v>
      </c>
      <c r="X1273" s="2" t="s">
        <v>300</v>
      </c>
      <c r="Y1273" s="2" t="s">
        <v>119</v>
      </c>
      <c r="Z1273" s="2" t="s">
        <v>81</v>
      </c>
      <c r="AA1273" s="2" t="s">
        <v>120</v>
      </c>
      <c r="AB1273" s="2" t="s">
        <v>121</v>
      </c>
      <c r="AC1273" s="2" t="s">
        <v>59</v>
      </c>
      <c r="AD1273" s="2" t="s">
        <v>4361</v>
      </c>
      <c r="AE1273" s="2" t="str">
        <f>+VLOOKUP(H1273,'Mapeo Ramos'!A:C,3,0)</f>
        <v>Autos Flotas</v>
      </c>
      <c r="AF1273" t="str">
        <f>+VLOOKUP(AE1273,'Mapeo Ramos'!C:D,2,0)</f>
        <v>Flotas</v>
      </c>
      <c r="AG1273" t="str">
        <f>+VLOOKUP(X1273,'Mapeo Ramos'!I:J,2,0)</f>
        <v>ALLIANZ</v>
      </c>
      <c r="AH1273">
        <f t="shared" si="19"/>
        <v>1</v>
      </c>
    </row>
    <row r="1274" spans="1:34" ht="12.75" customHeight="1">
      <c r="A1274" s="2" t="s">
        <v>5398</v>
      </c>
      <c r="B1274" s="2" t="s">
        <v>5399</v>
      </c>
      <c r="C1274" s="2" t="s">
        <v>5400</v>
      </c>
      <c r="D1274" s="2" t="s">
        <v>75</v>
      </c>
      <c r="E1274" s="3">
        <v>46023</v>
      </c>
      <c r="F1274" s="3">
        <v>46023</v>
      </c>
      <c r="G1274" s="2" t="s">
        <v>5401</v>
      </c>
      <c r="H1274" s="2" t="s">
        <v>349</v>
      </c>
      <c r="I1274" s="2" t="s">
        <v>261</v>
      </c>
      <c r="J1274" s="4">
        <v>1259.0899999999999</v>
      </c>
      <c r="K1274" t="s">
        <v>74</v>
      </c>
      <c r="L1274" s="4">
        <v>151.09</v>
      </c>
      <c r="M1274" t="s">
        <v>74</v>
      </c>
      <c r="N1274" s="4">
        <v>151.09</v>
      </c>
      <c r="O1274" t="s">
        <v>74</v>
      </c>
      <c r="P1274" s="4">
        <v>0</v>
      </c>
      <c r="Q1274" t="s">
        <v>74</v>
      </c>
      <c r="R1274" s="2" t="s">
        <v>75</v>
      </c>
      <c r="S1274" s="4" t="s">
        <v>76</v>
      </c>
      <c r="T1274" t="s">
        <v>74</v>
      </c>
      <c r="U1274" s="2" t="s">
        <v>77</v>
      </c>
      <c r="V1274" s="2" t="s">
        <v>1447</v>
      </c>
      <c r="W1274" s="2" t="s">
        <v>79</v>
      </c>
      <c r="X1274" s="2" t="s">
        <v>300</v>
      </c>
      <c r="Y1274" s="2" t="s">
        <v>119</v>
      </c>
      <c r="Z1274" s="2" t="s">
        <v>81</v>
      </c>
      <c r="AA1274" s="2" t="s">
        <v>5402</v>
      </c>
      <c r="AB1274" s="2" t="s">
        <v>5200</v>
      </c>
      <c r="AC1274" s="2" t="s">
        <v>168</v>
      </c>
      <c r="AD1274" s="2" t="s">
        <v>5403</v>
      </c>
      <c r="AE1274" s="2" t="str">
        <f>+VLOOKUP(H1274,'Mapeo Ramos'!A:C,3,0)</f>
        <v>Autos Flotas</v>
      </c>
      <c r="AF1274" t="str">
        <f>+VLOOKUP(AE1274,'Mapeo Ramos'!C:D,2,0)</f>
        <v>Flotas</v>
      </c>
      <c r="AG1274" t="str">
        <f>+VLOOKUP(X1274,'Mapeo Ramos'!I:J,2,0)</f>
        <v>ALLIANZ</v>
      </c>
      <c r="AH1274">
        <f t="shared" si="19"/>
        <v>1</v>
      </c>
    </row>
    <row r="1275" spans="1:34" ht="12.75" customHeight="1">
      <c r="A1275" s="2" t="s">
        <v>5404</v>
      </c>
      <c r="B1275" s="2" t="s">
        <v>5405</v>
      </c>
      <c r="C1275" s="2" t="s">
        <v>5406</v>
      </c>
      <c r="D1275" s="2" t="s">
        <v>75</v>
      </c>
      <c r="E1275" s="3">
        <v>46023</v>
      </c>
      <c r="F1275" s="3">
        <v>46023</v>
      </c>
      <c r="G1275" s="2" t="s">
        <v>954</v>
      </c>
      <c r="H1275" s="2" t="s">
        <v>349</v>
      </c>
      <c r="I1275" s="2" t="s">
        <v>261</v>
      </c>
      <c r="J1275" s="4">
        <v>320.52</v>
      </c>
      <c r="K1275" t="s">
        <v>74</v>
      </c>
      <c r="L1275" s="4">
        <v>38.46</v>
      </c>
      <c r="M1275" t="s">
        <v>74</v>
      </c>
      <c r="N1275" s="4">
        <v>38.46</v>
      </c>
      <c r="O1275" t="s">
        <v>74</v>
      </c>
      <c r="P1275" s="4">
        <v>0</v>
      </c>
      <c r="Q1275" t="s">
        <v>74</v>
      </c>
      <c r="R1275" s="2" t="s">
        <v>75</v>
      </c>
      <c r="S1275" s="4" t="s">
        <v>76</v>
      </c>
      <c r="T1275" t="s">
        <v>74</v>
      </c>
      <c r="U1275" s="2" t="s">
        <v>77</v>
      </c>
      <c r="V1275" s="2" t="s">
        <v>1447</v>
      </c>
      <c r="W1275" s="2" t="s">
        <v>79</v>
      </c>
      <c r="X1275" s="2" t="s">
        <v>300</v>
      </c>
      <c r="Y1275" s="2" t="s">
        <v>119</v>
      </c>
      <c r="Z1275" s="2" t="s">
        <v>81</v>
      </c>
      <c r="AA1275" s="2" t="s">
        <v>216</v>
      </c>
      <c r="AB1275" s="2" t="s">
        <v>217</v>
      </c>
      <c r="AC1275" s="2" t="s">
        <v>59</v>
      </c>
      <c r="AD1275" s="2" t="s">
        <v>955</v>
      </c>
      <c r="AE1275" s="2" t="str">
        <f>+VLOOKUP(H1275,'Mapeo Ramos'!A:C,3,0)</f>
        <v>Autos Flotas</v>
      </c>
      <c r="AF1275" t="str">
        <f>+VLOOKUP(AE1275,'Mapeo Ramos'!C:D,2,0)</f>
        <v>Flotas</v>
      </c>
      <c r="AG1275" t="str">
        <f>+VLOOKUP(X1275,'Mapeo Ramos'!I:J,2,0)</f>
        <v>ALLIANZ</v>
      </c>
      <c r="AH1275">
        <f t="shared" si="19"/>
        <v>1</v>
      </c>
    </row>
    <row r="1276" spans="1:34" ht="12.75" customHeight="1">
      <c r="A1276" s="2" t="s">
        <v>5407</v>
      </c>
      <c r="B1276" s="2" t="s">
        <v>5408</v>
      </c>
      <c r="C1276" s="2" t="s">
        <v>5409</v>
      </c>
      <c r="D1276" s="2" t="s">
        <v>75</v>
      </c>
      <c r="E1276" s="3">
        <v>46023</v>
      </c>
      <c r="F1276" s="3">
        <v>46023</v>
      </c>
      <c r="G1276" s="2" t="s">
        <v>954</v>
      </c>
      <c r="H1276" s="2" t="s">
        <v>349</v>
      </c>
      <c r="I1276" s="2" t="s">
        <v>261</v>
      </c>
      <c r="J1276" s="4">
        <v>426.56</v>
      </c>
      <c r="K1276" t="s">
        <v>74</v>
      </c>
      <c r="L1276" s="4">
        <v>51.19</v>
      </c>
      <c r="M1276" t="s">
        <v>74</v>
      </c>
      <c r="N1276" s="4">
        <v>51.19</v>
      </c>
      <c r="O1276" t="s">
        <v>74</v>
      </c>
      <c r="P1276" s="4">
        <v>0</v>
      </c>
      <c r="Q1276" t="s">
        <v>74</v>
      </c>
      <c r="R1276" s="2" t="s">
        <v>75</v>
      </c>
      <c r="S1276" s="4" t="s">
        <v>76</v>
      </c>
      <c r="T1276" t="s">
        <v>74</v>
      </c>
      <c r="U1276" s="2" t="s">
        <v>77</v>
      </c>
      <c r="V1276" s="2" t="s">
        <v>1447</v>
      </c>
      <c r="W1276" s="2" t="s">
        <v>79</v>
      </c>
      <c r="X1276" s="2" t="s">
        <v>300</v>
      </c>
      <c r="Y1276" s="2" t="s">
        <v>119</v>
      </c>
      <c r="Z1276" s="2" t="s">
        <v>81</v>
      </c>
      <c r="AA1276" s="2" t="s">
        <v>216</v>
      </c>
      <c r="AB1276" s="2" t="s">
        <v>217</v>
      </c>
      <c r="AC1276" s="2" t="s">
        <v>59</v>
      </c>
      <c r="AD1276" s="2" t="s">
        <v>955</v>
      </c>
      <c r="AE1276" s="2" t="str">
        <f>+VLOOKUP(H1276,'Mapeo Ramos'!A:C,3,0)</f>
        <v>Autos Flotas</v>
      </c>
      <c r="AF1276" t="str">
        <f>+VLOOKUP(AE1276,'Mapeo Ramos'!C:D,2,0)</f>
        <v>Flotas</v>
      </c>
      <c r="AG1276" t="str">
        <f>+VLOOKUP(X1276,'Mapeo Ramos'!I:J,2,0)</f>
        <v>ALLIANZ</v>
      </c>
      <c r="AH1276">
        <f t="shared" si="19"/>
        <v>1</v>
      </c>
    </row>
    <row r="1277" spans="1:34" ht="12.75" customHeight="1">
      <c r="A1277" s="2" t="s">
        <v>5410</v>
      </c>
      <c r="B1277" s="2" t="s">
        <v>5411</v>
      </c>
      <c r="C1277" s="2" t="s">
        <v>5412</v>
      </c>
      <c r="D1277" s="2" t="s">
        <v>75</v>
      </c>
      <c r="E1277" s="3">
        <v>46023</v>
      </c>
      <c r="F1277" s="3">
        <v>46023</v>
      </c>
      <c r="G1277" s="2" t="s">
        <v>954</v>
      </c>
      <c r="H1277" s="2" t="s">
        <v>349</v>
      </c>
      <c r="I1277" s="2" t="s">
        <v>261</v>
      </c>
      <c r="J1277" s="4">
        <v>426.56</v>
      </c>
      <c r="K1277" t="s">
        <v>74</v>
      </c>
      <c r="L1277" s="4">
        <v>51.19</v>
      </c>
      <c r="M1277" t="s">
        <v>74</v>
      </c>
      <c r="N1277" s="4">
        <v>51.19</v>
      </c>
      <c r="O1277" t="s">
        <v>74</v>
      </c>
      <c r="P1277" s="4">
        <v>0</v>
      </c>
      <c r="Q1277" t="s">
        <v>74</v>
      </c>
      <c r="R1277" s="2" t="s">
        <v>75</v>
      </c>
      <c r="S1277" s="4" t="s">
        <v>76</v>
      </c>
      <c r="T1277" t="s">
        <v>74</v>
      </c>
      <c r="U1277" s="2" t="s">
        <v>77</v>
      </c>
      <c r="V1277" s="2" t="s">
        <v>1447</v>
      </c>
      <c r="W1277" s="2" t="s">
        <v>79</v>
      </c>
      <c r="X1277" s="2" t="s">
        <v>300</v>
      </c>
      <c r="Y1277" s="2" t="s">
        <v>119</v>
      </c>
      <c r="Z1277" s="2" t="s">
        <v>81</v>
      </c>
      <c r="AA1277" s="2" t="s">
        <v>216</v>
      </c>
      <c r="AB1277" s="2" t="s">
        <v>217</v>
      </c>
      <c r="AC1277" s="2" t="s">
        <v>59</v>
      </c>
      <c r="AD1277" s="2" t="s">
        <v>955</v>
      </c>
      <c r="AE1277" s="2" t="str">
        <f>+VLOOKUP(H1277,'Mapeo Ramos'!A:C,3,0)</f>
        <v>Autos Flotas</v>
      </c>
      <c r="AF1277" t="str">
        <f>+VLOOKUP(AE1277,'Mapeo Ramos'!C:D,2,0)</f>
        <v>Flotas</v>
      </c>
      <c r="AG1277" t="str">
        <f>+VLOOKUP(X1277,'Mapeo Ramos'!I:J,2,0)</f>
        <v>ALLIANZ</v>
      </c>
      <c r="AH1277">
        <f t="shared" si="19"/>
        <v>1</v>
      </c>
    </row>
    <row r="1278" spans="1:34" ht="12.75" customHeight="1">
      <c r="A1278" s="2" t="s">
        <v>5413</v>
      </c>
      <c r="B1278" s="2" t="s">
        <v>5414</v>
      </c>
      <c r="C1278" s="2" t="s">
        <v>5415</v>
      </c>
      <c r="D1278" s="2" t="s">
        <v>75</v>
      </c>
      <c r="E1278" s="3">
        <v>46023</v>
      </c>
      <c r="F1278" s="3">
        <v>46023</v>
      </c>
      <c r="G1278" s="2" t="s">
        <v>954</v>
      </c>
      <c r="H1278" s="2" t="s">
        <v>349</v>
      </c>
      <c r="I1278" s="2" t="s">
        <v>261</v>
      </c>
      <c r="J1278" s="4">
        <v>426.56</v>
      </c>
      <c r="K1278" t="s">
        <v>74</v>
      </c>
      <c r="L1278" s="4">
        <v>51.19</v>
      </c>
      <c r="M1278" t="s">
        <v>74</v>
      </c>
      <c r="N1278" s="4">
        <v>51.19</v>
      </c>
      <c r="O1278" t="s">
        <v>74</v>
      </c>
      <c r="P1278" s="4">
        <v>0</v>
      </c>
      <c r="Q1278" t="s">
        <v>74</v>
      </c>
      <c r="R1278" s="2" t="s">
        <v>75</v>
      </c>
      <c r="S1278" s="4" t="s">
        <v>76</v>
      </c>
      <c r="T1278" t="s">
        <v>74</v>
      </c>
      <c r="U1278" s="2" t="s">
        <v>77</v>
      </c>
      <c r="V1278" s="2" t="s">
        <v>1447</v>
      </c>
      <c r="W1278" s="2" t="s">
        <v>79</v>
      </c>
      <c r="X1278" s="2" t="s">
        <v>300</v>
      </c>
      <c r="Y1278" s="2" t="s">
        <v>119</v>
      </c>
      <c r="Z1278" s="2" t="s">
        <v>81</v>
      </c>
      <c r="AA1278" s="2" t="s">
        <v>216</v>
      </c>
      <c r="AB1278" s="2" t="s">
        <v>217</v>
      </c>
      <c r="AC1278" s="2" t="s">
        <v>59</v>
      </c>
      <c r="AD1278" s="2" t="s">
        <v>955</v>
      </c>
      <c r="AE1278" s="2" t="str">
        <f>+VLOOKUP(H1278,'Mapeo Ramos'!A:C,3,0)</f>
        <v>Autos Flotas</v>
      </c>
      <c r="AF1278" t="str">
        <f>+VLOOKUP(AE1278,'Mapeo Ramos'!C:D,2,0)</f>
        <v>Flotas</v>
      </c>
      <c r="AG1278" t="str">
        <f>+VLOOKUP(X1278,'Mapeo Ramos'!I:J,2,0)</f>
        <v>ALLIANZ</v>
      </c>
      <c r="AH1278">
        <f t="shared" si="19"/>
        <v>1</v>
      </c>
    </row>
    <row r="1279" spans="1:34" ht="12.75" customHeight="1">
      <c r="A1279" s="2" t="s">
        <v>5416</v>
      </c>
      <c r="B1279" s="2" t="s">
        <v>5417</v>
      </c>
      <c r="C1279" s="2" t="s">
        <v>5418</v>
      </c>
      <c r="D1279" s="2" t="s">
        <v>75</v>
      </c>
      <c r="E1279" s="3">
        <v>46023</v>
      </c>
      <c r="F1279" s="3">
        <v>46023</v>
      </c>
      <c r="G1279" s="2" t="s">
        <v>381</v>
      </c>
      <c r="H1279" s="2" t="s">
        <v>349</v>
      </c>
      <c r="I1279" s="2" t="s">
        <v>261</v>
      </c>
      <c r="J1279" s="4">
        <v>3113.76</v>
      </c>
      <c r="K1279" t="s">
        <v>74</v>
      </c>
      <c r="L1279" s="4">
        <v>373.65</v>
      </c>
      <c r="M1279" t="s">
        <v>74</v>
      </c>
      <c r="N1279" s="4">
        <v>373.65</v>
      </c>
      <c r="O1279" t="s">
        <v>74</v>
      </c>
      <c r="P1279" s="4">
        <v>0</v>
      </c>
      <c r="Q1279" t="s">
        <v>74</v>
      </c>
      <c r="R1279" s="2" t="s">
        <v>75</v>
      </c>
      <c r="S1279" s="4" t="s">
        <v>76</v>
      </c>
      <c r="T1279" t="s">
        <v>74</v>
      </c>
      <c r="U1279" s="2" t="s">
        <v>77</v>
      </c>
      <c r="V1279" s="2" t="s">
        <v>1447</v>
      </c>
      <c r="W1279" s="2" t="s">
        <v>79</v>
      </c>
      <c r="X1279" s="2" t="s">
        <v>300</v>
      </c>
      <c r="Y1279" s="2" t="s">
        <v>119</v>
      </c>
      <c r="Z1279" s="2" t="s">
        <v>81</v>
      </c>
      <c r="AA1279" s="2" t="s">
        <v>350</v>
      </c>
      <c r="AB1279" s="2" t="s">
        <v>351</v>
      </c>
      <c r="AC1279" s="2" t="s">
        <v>59</v>
      </c>
      <c r="AD1279" s="2" t="s">
        <v>382</v>
      </c>
      <c r="AE1279" s="2" t="str">
        <f>+VLOOKUP(H1279,'Mapeo Ramos'!A:C,3,0)</f>
        <v>Autos Flotas</v>
      </c>
      <c r="AF1279" t="str">
        <f>+VLOOKUP(AE1279,'Mapeo Ramos'!C:D,2,0)</f>
        <v>Flotas</v>
      </c>
      <c r="AG1279" t="str">
        <f>+VLOOKUP(X1279,'Mapeo Ramos'!I:J,2,0)</f>
        <v>ALLIANZ</v>
      </c>
      <c r="AH1279">
        <f t="shared" si="19"/>
        <v>1</v>
      </c>
    </row>
    <row r="1280" spans="1:34" ht="12.75" customHeight="1">
      <c r="A1280" s="2" t="s">
        <v>5419</v>
      </c>
      <c r="B1280" s="2" t="s">
        <v>5420</v>
      </c>
      <c r="C1280" s="2" t="s">
        <v>5421</v>
      </c>
      <c r="D1280" s="2" t="s">
        <v>75</v>
      </c>
      <c r="E1280" s="3">
        <v>46023</v>
      </c>
      <c r="F1280" s="3">
        <v>46023</v>
      </c>
      <c r="G1280" s="2" t="s">
        <v>830</v>
      </c>
      <c r="H1280" s="2" t="s">
        <v>349</v>
      </c>
      <c r="I1280" s="2" t="s">
        <v>261</v>
      </c>
      <c r="J1280" s="4">
        <v>1259.0899999999999</v>
      </c>
      <c r="K1280" t="s">
        <v>74</v>
      </c>
      <c r="L1280" s="4">
        <v>151.09</v>
      </c>
      <c r="M1280" t="s">
        <v>74</v>
      </c>
      <c r="N1280" s="4">
        <v>151.09</v>
      </c>
      <c r="O1280" t="s">
        <v>74</v>
      </c>
      <c r="P1280" s="4">
        <v>0</v>
      </c>
      <c r="Q1280" t="s">
        <v>74</v>
      </c>
      <c r="R1280" s="2" t="s">
        <v>75</v>
      </c>
      <c r="S1280" s="4" t="s">
        <v>76</v>
      </c>
      <c r="T1280" t="s">
        <v>74</v>
      </c>
      <c r="U1280" s="2" t="s">
        <v>77</v>
      </c>
      <c r="V1280" s="2" t="s">
        <v>1447</v>
      </c>
      <c r="W1280" s="2" t="s">
        <v>79</v>
      </c>
      <c r="X1280" s="2" t="s">
        <v>300</v>
      </c>
      <c r="Y1280" s="2" t="s">
        <v>119</v>
      </c>
      <c r="Z1280" s="2" t="s">
        <v>81</v>
      </c>
      <c r="AA1280" s="2" t="s">
        <v>82</v>
      </c>
      <c r="AB1280" s="2" t="s">
        <v>83</v>
      </c>
      <c r="AC1280" s="2" t="s">
        <v>168</v>
      </c>
      <c r="AD1280" s="2" t="s">
        <v>831</v>
      </c>
      <c r="AE1280" s="2" t="str">
        <f>+VLOOKUP(H1280,'Mapeo Ramos'!A:C,3,0)</f>
        <v>Autos Flotas</v>
      </c>
      <c r="AF1280" t="str">
        <f>+VLOOKUP(AE1280,'Mapeo Ramos'!C:D,2,0)</f>
        <v>Flotas</v>
      </c>
      <c r="AG1280" t="str">
        <f>+VLOOKUP(X1280,'Mapeo Ramos'!I:J,2,0)</f>
        <v>ALLIANZ</v>
      </c>
      <c r="AH1280">
        <f t="shared" si="19"/>
        <v>1</v>
      </c>
    </row>
    <row r="1281" spans="1:34" ht="12.75" customHeight="1">
      <c r="A1281" s="2" t="s">
        <v>5422</v>
      </c>
      <c r="B1281" s="2" t="s">
        <v>5423</v>
      </c>
      <c r="C1281" s="2" t="s">
        <v>5424</v>
      </c>
      <c r="D1281" s="2" t="s">
        <v>75</v>
      </c>
      <c r="E1281" s="3">
        <v>46023</v>
      </c>
      <c r="F1281" s="3">
        <v>46023</v>
      </c>
      <c r="G1281" s="2" t="s">
        <v>954</v>
      </c>
      <c r="H1281" s="2" t="s">
        <v>349</v>
      </c>
      <c r="I1281" s="2" t="s">
        <v>261</v>
      </c>
      <c r="J1281" s="4">
        <v>320.52</v>
      </c>
      <c r="K1281" t="s">
        <v>74</v>
      </c>
      <c r="L1281" s="4">
        <v>38.46</v>
      </c>
      <c r="M1281" t="s">
        <v>74</v>
      </c>
      <c r="N1281" s="4">
        <v>38.46</v>
      </c>
      <c r="O1281" t="s">
        <v>74</v>
      </c>
      <c r="P1281" s="4">
        <v>0</v>
      </c>
      <c r="Q1281" t="s">
        <v>74</v>
      </c>
      <c r="R1281" s="2" t="s">
        <v>75</v>
      </c>
      <c r="S1281" s="4" t="s">
        <v>76</v>
      </c>
      <c r="T1281" t="s">
        <v>74</v>
      </c>
      <c r="U1281" s="2" t="s">
        <v>77</v>
      </c>
      <c r="V1281" s="2" t="s">
        <v>1447</v>
      </c>
      <c r="W1281" s="2" t="s">
        <v>79</v>
      </c>
      <c r="X1281" s="2" t="s">
        <v>300</v>
      </c>
      <c r="Y1281" s="2" t="s">
        <v>119</v>
      </c>
      <c r="Z1281" s="2" t="s">
        <v>81</v>
      </c>
      <c r="AA1281" s="2" t="s">
        <v>216</v>
      </c>
      <c r="AB1281" s="2" t="s">
        <v>217</v>
      </c>
      <c r="AC1281" s="2" t="s">
        <v>59</v>
      </c>
      <c r="AD1281" s="2" t="s">
        <v>955</v>
      </c>
      <c r="AE1281" s="2" t="str">
        <f>+VLOOKUP(H1281,'Mapeo Ramos'!A:C,3,0)</f>
        <v>Autos Flotas</v>
      </c>
      <c r="AF1281" t="str">
        <f>+VLOOKUP(AE1281,'Mapeo Ramos'!C:D,2,0)</f>
        <v>Flotas</v>
      </c>
      <c r="AG1281" t="str">
        <f>+VLOOKUP(X1281,'Mapeo Ramos'!I:J,2,0)</f>
        <v>ALLIANZ</v>
      </c>
      <c r="AH1281">
        <f t="shared" si="19"/>
        <v>1</v>
      </c>
    </row>
    <row r="1282" spans="1:34" ht="12.75" customHeight="1">
      <c r="A1282" s="2" t="s">
        <v>5425</v>
      </c>
      <c r="B1282" s="2" t="s">
        <v>5426</v>
      </c>
      <c r="C1282" s="2" t="s">
        <v>5427</v>
      </c>
      <c r="D1282" s="2" t="s">
        <v>75</v>
      </c>
      <c r="E1282" s="3">
        <v>46023</v>
      </c>
      <c r="F1282" s="3">
        <v>46023</v>
      </c>
      <c r="G1282" s="2" t="s">
        <v>438</v>
      </c>
      <c r="H1282" s="2" t="s">
        <v>349</v>
      </c>
      <c r="I1282" s="2" t="s">
        <v>261</v>
      </c>
      <c r="J1282" s="4">
        <v>1259.0899999999999</v>
      </c>
      <c r="K1282" t="s">
        <v>74</v>
      </c>
      <c r="L1282" s="4">
        <v>151.09</v>
      </c>
      <c r="M1282" t="s">
        <v>74</v>
      </c>
      <c r="N1282" s="4">
        <v>151.09</v>
      </c>
      <c r="O1282" t="s">
        <v>74</v>
      </c>
      <c r="P1282" s="4">
        <v>0</v>
      </c>
      <c r="Q1282" t="s">
        <v>74</v>
      </c>
      <c r="R1282" s="2" t="s">
        <v>75</v>
      </c>
      <c r="S1282" s="4" t="s">
        <v>76</v>
      </c>
      <c r="T1282" t="s">
        <v>74</v>
      </c>
      <c r="U1282" s="2" t="s">
        <v>77</v>
      </c>
      <c r="V1282" s="2" t="s">
        <v>1447</v>
      </c>
      <c r="W1282" s="2" t="s">
        <v>79</v>
      </c>
      <c r="X1282" s="2" t="s">
        <v>300</v>
      </c>
      <c r="Y1282" s="2" t="s">
        <v>119</v>
      </c>
      <c r="Z1282" s="2" t="s">
        <v>81</v>
      </c>
      <c r="AA1282" s="2" t="s">
        <v>120</v>
      </c>
      <c r="AB1282" s="2" t="s">
        <v>121</v>
      </c>
      <c r="AC1282" s="2" t="s">
        <v>59</v>
      </c>
      <c r="AD1282" s="2" t="s">
        <v>439</v>
      </c>
      <c r="AE1282" s="2" t="str">
        <f>+VLOOKUP(H1282,'Mapeo Ramos'!A:C,3,0)</f>
        <v>Autos Flotas</v>
      </c>
      <c r="AF1282" t="str">
        <f>+VLOOKUP(AE1282,'Mapeo Ramos'!C:D,2,0)</f>
        <v>Flotas</v>
      </c>
      <c r="AG1282" t="str">
        <f>+VLOOKUP(X1282,'Mapeo Ramos'!I:J,2,0)</f>
        <v>ALLIANZ</v>
      </c>
      <c r="AH1282">
        <f t="shared" ref="AH1282:AH1345" si="20">+MONTH(E1282)</f>
        <v>1</v>
      </c>
    </row>
    <row r="1283" spans="1:34" ht="12.75" customHeight="1">
      <c r="A1283" s="2" t="s">
        <v>5428</v>
      </c>
      <c r="B1283" s="2" t="s">
        <v>5429</v>
      </c>
      <c r="C1283" s="2" t="s">
        <v>5430</v>
      </c>
      <c r="D1283" s="2" t="s">
        <v>75</v>
      </c>
      <c r="E1283" s="3">
        <v>46023</v>
      </c>
      <c r="F1283" s="3">
        <v>46023</v>
      </c>
      <c r="G1283" s="2" t="s">
        <v>246</v>
      </c>
      <c r="H1283" s="2" t="s">
        <v>349</v>
      </c>
      <c r="I1283" s="2" t="s">
        <v>261</v>
      </c>
      <c r="J1283" s="4">
        <v>1259.0899999999999</v>
      </c>
      <c r="K1283" t="s">
        <v>74</v>
      </c>
      <c r="L1283" s="4">
        <v>151.09</v>
      </c>
      <c r="M1283" t="s">
        <v>74</v>
      </c>
      <c r="N1283" s="4">
        <v>151.09</v>
      </c>
      <c r="O1283" t="s">
        <v>74</v>
      </c>
      <c r="P1283" s="4">
        <v>0</v>
      </c>
      <c r="Q1283" t="s">
        <v>74</v>
      </c>
      <c r="R1283" s="2" t="s">
        <v>75</v>
      </c>
      <c r="S1283" s="4" t="s">
        <v>76</v>
      </c>
      <c r="T1283" t="s">
        <v>74</v>
      </c>
      <c r="U1283" s="2" t="s">
        <v>77</v>
      </c>
      <c r="V1283" s="2" t="s">
        <v>1454</v>
      </c>
      <c r="W1283" s="2" t="s">
        <v>79</v>
      </c>
      <c r="X1283" s="2" t="s">
        <v>300</v>
      </c>
      <c r="Y1283" s="2" t="s">
        <v>119</v>
      </c>
      <c r="Z1283" s="2" t="s">
        <v>81</v>
      </c>
      <c r="AA1283" s="2" t="s">
        <v>249</v>
      </c>
      <c r="AB1283" s="2" t="s">
        <v>250</v>
      </c>
      <c r="AC1283" s="2" t="s">
        <v>59</v>
      </c>
      <c r="AD1283" s="2" t="s">
        <v>251</v>
      </c>
      <c r="AE1283" s="2" t="str">
        <f>+VLOOKUP(H1283,'Mapeo Ramos'!A:C,3,0)</f>
        <v>Autos Flotas</v>
      </c>
      <c r="AF1283" t="str">
        <f>+VLOOKUP(AE1283,'Mapeo Ramos'!C:D,2,0)</f>
        <v>Flotas</v>
      </c>
      <c r="AG1283" t="str">
        <f>+VLOOKUP(X1283,'Mapeo Ramos'!I:J,2,0)</f>
        <v>ALLIANZ</v>
      </c>
      <c r="AH1283">
        <f t="shared" si="20"/>
        <v>1</v>
      </c>
    </row>
    <row r="1284" spans="1:34" ht="12.75" customHeight="1">
      <c r="A1284" s="2" t="s">
        <v>5431</v>
      </c>
      <c r="B1284" s="2" t="s">
        <v>5432</v>
      </c>
      <c r="C1284" s="2" t="s">
        <v>5433</v>
      </c>
      <c r="D1284" s="2" t="s">
        <v>75</v>
      </c>
      <c r="E1284" s="3">
        <v>46023</v>
      </c>
      <c r="F1284" s="3">
        <v>46023</v>
      </c>
      <c r="G1284" s="2" t="s">
        <v>438</v>
      </c>
      <c r="H1284" s="2" t="s">
        <v>349</v>
      </c>
      <c r="I1284" s="2" t="s">
        <v>261</v>
      </c>
      <c r="J1284" s="4">
        <v>400.86</v>
      </c>
      <c r="K1284" t="s">
        <v>74</v>
      </c>
      <c r="L1284" s="4">
        <v>48.1</v>
      </c>
      <c r="M1284" t="s">
        <v>74</v>
      </c>
      <c r="N1284" s="4">
        <v>48.1</v>
      </c>
      <c r="O1284" t="s">
        <v>74</v>
      </c>
      <c r="P1284" s="4">
        <v>0</v>
      </c>
      <c r="Q1284" t="s">
        <v>74</v>
      </c>
      <c r="R1284" s="2" t="s">
        <v>75</v>
      </c>
      <c r="S1284" s="4" t="s">
        <v>76</v>
      </c>
      <c r="T1284" t="s">
        <v>74</v>
      </c>
      <c r="U1284" s="2" t="s">
        <v>77</v>
      </c>
      <c r="V1284" s="2" t="s">
        <v>1447</v>
      </c>
      <c r="W1284" s="2" t="s">
        <v>79</v>
      </c>
      <c r="X1284" s="2" t="s">
        <v>300</v>
      </c>
      <c r="Y1284" s="2" t="s">
        <v>119</v>
      </c>
      <c r="Z1284" s="2" t="s">
        <v>81</v>
      </c>
      <c r="AA1284" s="2" t="s">
        <v>120</v>
      </c>
      <c r="AB1284" s="2" t="s">
        <v>121</v>
      </c>
      <c r="AC1284" s="2" t="s">
        <v>59</v>
      </c>
      <c r="AD1284" s="2" t="s">
        <v>439</v>
      </c>
      <c r="AE1284" s="2" t="str">
        <f>+VLOOKUP(H1284,'Mapeo Ramos'!A:C,3,0)</f>
        <v>Autos Flotas</v>
      </c>
      <c r="AF1284" t="str">
        <f>+VLOOKUP(AE1284,'Mapeo Ramos'!C:D,2,0)</f>
        <v>Flotas</v>
      </c>
      <c r="AG1284" t="str">
        <f>+VLOOKUP(X1284,'Mapeo Ramos'!I:J,2,0)</f>
        <v>ALLIANZ</v>
      </c>
      <c r="AH1284">
        <f t="shared" si="20"/>
        <v>1</v>
      </c>
    </row>
    <row r="1285" spans="1:34" ht="12.75" customHeight="1">
      <c r="A1285" s="2" t="s">
        <v>5434</v>
      </c>
      <c r="B1285" s="2" t="s">
        <v>5435</v>
      </c>
      <c r="C1285" s="2" t="s">
        <v>5436</v>
      </c>
      <c r="D1285" s="2" t="s">
        <v>75</v>
      </c>
      <c r="E1285" s="3">
        <v>46023</v>
      </c>
      <c r="F1285" s="3">
        <v>46023</v>
      </c>
      <c r="G1285" s="2" t="s">
        <v>664</v>
      </c>
      <c r="H1285" s="2" t="s">
        <v>349</v>
      </c>
      <c r="I1285" s="2" t="s">
        <v>261</v>
      </c>
      <c r="J1285" s="4">
        <v>320.52</v>
      </c>
      <c r="K1285" t="s">
        <v>74</v>
      </c>
      <c r="L1285" s="4">
        <v>38.46</v>
      </c>
      <c r="M1285" t="s">
        <v>74</v>
      </c>
      <c r="N1285" s="4">
        <v>38.46</v>
      </c>
      <c r="O1285" t="s">
        <v>74</v>
      </c>
      <c r="P1285" s="4">
        <v>0</v>
      </c>
      <c r="Q1285" t="s">
        <v>74</v>
      </c>
      <c r="R1285" s="2" t="s">
        <v>75</v>
      </c>
      <c r="S1285" s="4" t="s">
        <v>76</v>
      </c>
      <c r="T1285" t="s">
        <v>74</v>
      </c>
      <c r="U1285" s="2" t="s">
        <v>77</v>
      </c>
      <c r="V1285" s="2" t="s">
        <v>1454</v>
      </c>
      <c r="W1285" s="2" t="s">
        <v>79</v>
      </c>
      <c r="X1285" s="2" t="s">
        <v>300</v>
      </c>
      <c r="Y1285" s="2" t="s">
        <v>119</v>
      </c>
      <c r="Z1285" s="2" t="s">
        <v>81</v>
      </c>
      <c r="AA1285" s="2" t="s">
        <v>216</v>
      </c>
      <c r="AB1285" s="2" t="s">
        <v>217</v>
      </c>
      <c r="AC1285" s="2" t="s">
        <v>59</v>
      </c>
      <c r="AD1285" s="2" t="s">
        <v>665</v>
      </c>
      <c r="AE1285" s="2" t="str">
        <f>+VLOOKUP(H1285,'Mapeo Ramos'!A:C,3,0)</f>
        <v>Autos Flotas</v>
      </c>
      <c r="AF1285" t="str">
        <f>+VLOOKUP(AE1285,'Mapeo Ramos'!C:D,2,0)</f>
        <v>Flotas</v>
      </c>
      <c r="AG1285" t="str">
        <f>+VLOOKUP(X1285,'Mapeo Ramos'!I:J,2,0)</f>
        <v>ALLIANZ</v>
      </c>
      <c r="AH1285">
        <f t="shared" si="20"/>
        <v>1</v>
      </c>
    </row>
    <row r="1286" spans="1:34" ht="12.75" customHeight="1">
      <c r="A1286" s="2" t="s">
        <v>5437</v>
      </c>
      <c r="B1286" s="2" t="s">
        <v>5438</v>
      </c>
      <c r="C1286" s="2" t="s">
        <v>5439</v>
      </c>
      <c r="D1286" s="2" t="s">
        <v>75</v>
      </c>
      <c r="E1286" s="3">
        <v>46023</v>
      </c>
      <c r="F1286" s="3">
        <v>46023</v>
      </c>
      <c r="G1286" s="2" t="s">
        <v>954</v>
      </c>
      <c r="H1286" s="2" t="s">
        <v>349</v>
      </c>
      <c r="I1286" s="2" t="s">
        <v>261</v>
      </c>
      <c r="J1286" s="4">
        <v>320.52</v>
      </c>
      <c r="K1286" t="s">
        <v>74</v>
      </c>
      <c r="L1286" s="4">
        <v>38.46</v>
      </c>
      <c r="M1286" t="s">
        <v>74</v>
      </c>
      <c r="N1286" s="4">
        <v>38.46</v>
      </c>
      <c r="O1286" t="s">
        <v>74</v>
      </c>
      <c r="P1286" s="4">
        <v>0</v>
      </c>
      <c r="Q1286" t="s">
        <v>74</v>
      </c>
      <c r="R1286" s="2" t="s">
        <v>75</v>
      </c>
      <c r="S1286" s="4" t="s">
        <v>76</v>
      </c>
      <c r="T1286" t="s">
        <v>74</v>
      </c>
      <c r="U1286" s="2" t="s">
        <v>77</v>
      </c>
      <c r="V1286" s="2" t="s">
        <v>1454</v>
      </c>
      <c r="W1286" s="2" t="s">
        <v>79</v>
      </c>
      <c r="X1286" s="2" t="s">
        <v>300</v>
      </c>
      <c r="Y1286" s="2" t="s">
        <v>119</v>
      </c>
      <c r="Z1286" s="2" t="s">
        <v>81</v>
      </c>
      <c r="AA1286" s="2" t="s">
        <v>216</v>
      </c>
      <c r="AB1286" s="2" t="s">
        <v>217</v>
      </c>
      <c r="AC1286" s="2" t="s">
        <v>59</v>
      </c>
      <c r="AD1286" s="2" t="s">
        <v>955</v>
      </c>
      <c r="AE1286" s="2" t="str">
        <f>+VLOOKUP(H1286,'Mapeo Ramos'!A:C,3,0)</f>
        <v>Autos Flotas</v>
      </c>
      <c r="AF1286" t="str">
        <f>+VLOOKUP(AE1286,'Mapeo Ramos'!C:D,2,0)</f>
        <v>Flotas</v>
      </c>
      <c r="AG1286" t="str">
        <f>+VLOOKUP(X1286,'Mapeo Ramos'!I:J,2,0)</f>
        <v>ALLIANZ</v>
      </c>
      <c r="AH1286">
        <f t="shared" si="20"/>
        <v>1</v>
      </c>
    </row>
    <row r="1287" spans="1:34" ht="12.75" customHeight="1">
      <c r="A1287" s="2" t="s">
        <v>5440</v>
      </c>
      <c r="B1287" s="2" t="s">
        <v>5441</v>
      </c>
      <c r="C1287" s="2" t="s">
        <v>5442</v>
      </c>
      <c r="D1287" s="2" t="s">
        <v>75</v>
      </c>
      <c r="E1287" s="3">
        <v>46023</v>
      </c>
      <c r="F1287" s="3">
        <v>46023</v>
      </c>
      <c r="G1287" s="2" t="s">
        <v>1441</v>
      </c>
      <c r="H1287" s="2" t="s">
        <v>349</v>
      </c>
      <c r="I1287" s="2" t="s">
        <v>261</v>
      </c>
      <c r="J1287" s="4">
        <v>400.86</v>
      </c>
      <c r="K1287" t="s">
        <v>74</v>
      </c>
      <c r="L1287" s="4">
        <v>48.1</v>
      </c>
      <c r="M1287" t="s">
        <v>74</v>
      </c>
      <c r="N1287" s="4">
        <v>48.1</v>
      </c>
      <c r="O1287" t="s">
        <v>74</v>
      </c>
      <c r="P1287" s="4">
        <v>0</v>
      </c>
      <c r="Q1287" t="s">
        <v>74</v>
      </c>
      <c r="R1287" s="2" t="s">
        <v>75</v>
      </c>
      <c r="S1287" s="4" t="s">
        <v>76</v>
      </c>
      <c r="T1287" t="s">
        <v>74</v>
      </c>
      <c r="U1287" s="2" t="s">
        <v>77</v>
      </c>
      <c r="V1287" s="2" t="s">
        <v>1447</v>
      </c>
      <c r="W1287" s="2" t="s">
        <v>79</v>
      </c>
      <c r="X1287" s="2" t="s">
        <v>300</v>
      </c>
      <c r="Y1287" s="2" t="s">
        <v>119</v>
      </c>
      <c r="Z1287" s="2" t="s">
        <v>81</v>
      </c>
      <c r="AA1287" s="2" t="s">
        <v>406</v>
      </c>
      <c r="AB1287" s="2" t="s">
        <v>407</v>
      </c>
      <c r="AC1287" s="2" t="s">
        <v>59</v>
      </c>
      <c r="AD1287" s="2" t="s">
        <v>1442</v>
      </c>
      <c r="AE1287" s="2" t="str">
        <f>+VLOOKUP(H1287,'Mapeo Ramos'!A:C,3,0)</f>
        <v>Autos Flotas</v>
      </c>
      <c r="AF1287" t="str">
        <f>+VLOOKUP(AE1287,'Mapeo Ramos'!C:D,2,0)</f>
        <v>Flotas</v>
      </c>
      <c r="AG1287" t="str">
        <f>+VLOOKUP(X1287,'Mapeo Ramos'!I:J,2,0)</f>
        <v>ALLIANZ</v>
      </c>
      <c r="AH1287">
        <f t="shared" si="20"/>
        <v>1</v>
      </c>
    </row>
    <row r="1288" spans="1:34" ht="12.75" customHeight="1">
      <c r="A1288" s="2" t="s">
        <v>5443</v>
      </c>
      <c r="B1288" s="2" t="s">
        <v>5444</v>
      </c>
      <c r="C1288" s="2" t="s">
        <v>5445</v>
      </c>
      <c r="D1288" s="2" t="s">
        <v>75</v>
      </c>
      <c r="E1288" s="3">
        <v>46023</v>
      </c>
      <c r="F1288" s="3">
        <v>46023</v>
      </c>
      <c r="G1288" s="2" t="s">
        <v>954</v>
      </c>
      <c r="H1288" s="2" t="s">
        <v>349</v>
      </c>
      <c r="I1288" s="2" t="s">
        <v>261</v>
      </c>
      <c r="J1288" s="4">
        <v>426.56</v>
      </c>
      <c r="K1288" t="s">
        <v>74</v>
      </c>
      <c r="L1288" s="4">
        <v>51.19</v>
      </c>
      <c r="M1288" t="s">
        <v>74</v>
      </c>
      <c r="N1288" s="4">
        <v>51.19</v>
      </c>
      <c r="O1288" t="s">
        <v>74</v>
      </c>
      <c r="P1288" s="4">
        <v>0</v>
      </c>
      <c r="Q1288" t="s">
        <v>74</v>
      </c>
      <c r="R1288" s="2" t="s">
        <v>75</v>
      </c>
      <c r="S1288" s="4" t="s">
        <v>76</v>
      </c>
      <c r="T1288" t="s">
        <v>74</v>
      </c>
      <c r="U1288" s="2" t="s">
        <v>77</v>
      </c>
      <c r="V1288" s="2" t="s">
        <v>1447</v>
      </c>
      <c r="W1288" s="2" t="s">
        <v>79</v>
      </c>
      <c r="X1288" s="2" t="s">
        <v>300</v>
      </c>
      <c r="Y1288" s="2" t="s">
        <v>119</v>
      </c>
      <c r="Z1288" s="2" t="s">
        <v>81</v>
      </c>
      <c r="AA1288" s="2" t="s">
        <v>216</v>
      </c>
      <c r="AB1288" s="2" t="s">
        <v>217</v>
      </c>
      <c r="AC1288" s="2" t="s">
        <v>59</v>
      </c>
      <c r="AD1288" s="2" t="s">
        <v>955</v>
      </c>
      <c r="AE1288" s="2" t="str">
        <f>+VLOOKUP(H1288,'Mapeo Ramos'!A:C,3,0)</f>
        <v>Autos Flotas</v>
      </c>
      <c r="AF1288" t="str">
        <f>+VLOOKUP(AE1288,'Mapeo Ramos'!C:D,2,0)</f>
        <v>Flotas</v>
      </c>
      <c r="AG1288" t="str">
        <f>+VLOOKUP(X1288,'Mapeo Ramos'!I:J,2,0)</f>
        <v>ALLIANZ</v>
      </c>
      <c r="AH1288">
        <f t="shared" si="20"/>
        <v>1</v>
      </c>
    </row>
    <row r="1289" spans="1:34" ht="12.75" customHeight="1">
      <c r="A1289" s="2" t="s">
        <v>5446</v>
      </c>
      <c r="B1289" s="2" t="s">
        <v>5447</v>
      </c>
      <c r="C1289" s="2" t="s">
        <v>5448</v>
      </c>
      <c r="D1289" s="2" t="s">
        <v>75</v>
      </c>
      <c r="E1289" s="3">
        <v>46023</v>
      </c>
      <c r="F1289" s="3">
        <v>46023</v>
      </c>
      <c r="G1289" s="2" t="s">
        <v>5449</v>
      </c>
      <c r="H1289" s="2" t="s">
        <v>349</v>
      </c>
      <c r="I1289" s="2" t="s">
        <v>261</v>
      </c>
      <c r="J1289" s="4">
        <v>1259.0899999999999</v>
      </c>
      <c r="K1289" t="s">
        <v>74</v>
      </c>
      <c r="L1289" s="4">
        <v>151.09</v>
      </c>
      <c r="M1289" t="s">
        <v>74</v>
      </c>
      <c r="N1289" s="4">
        <v>151.09</v>
      </c>
      <c r="O1289" t="s">
        <v>74</v>
      </c>
      <c r="P1289" s="4">
        <v>0</v>
      </c>
      <c r="Q1289" t="s">
        <v>74</v>
      </c>
      <c r="R1289" s="2" t="s">
        <v>75</v>
      </c>
      <c r="S1289" s="4" t="s">
        <v>76</v>
      </c>
      <c r="T1289" t="s">
        <v>74</v>
      </c>
      <c r="U1289" s="2" t="s">
        <v>77</v>
      </c>
      <c r="V1289" s="2" t="s">
        <v>1447</v>
      </c>
      <c r="W1289" s="2" t="s">
        <v>79</v>
      </c>
      <c r="X1289" s="2" t="s">
        <v>300</v>
      </c>
      <c r="Y1289" s="2" t="s">
        <v>119</v>
      </c>
      <c r="Z1289" s="2" t="s">
        <v>81</v>
      </c>
      <c r="AA1289" s="2" t="s">
        <v>82</v>
      </c>
      <c r="AB1289" s="2" t="s">
        <v>83</v>
      </c>
      <c r="AC1289" s="2" t="s">
        <v>168</v>
      </c>
      <c r="AD1289" s="2" t="s">
        <v>5450</v>
      </c>
      <c r="AE1289" s="2" t="str">
        <f>+VLOOKUP(H1289,'Mapeo Ramos'!A:C,3,0)</f>
        <v>Autos Flotas</v>
      </c>
      <c r="AF1289" t="str">
        <f>+VLOOKUP(AE1289,'Mapeo Ramos'!C:D,2,0)</f>
        <v>Flotas</v>
      </c>
      <c r="AG1289" t="str">
        <f>+VLOOKUP(X1289,'Mapeo Ramos'!I:J,2,0)</f>
        <v>ALLIANZ</v>
      </c>
      <c r="AH1289">
        <f t="shared" si="20"/>
        <v>1</v>
      </c>
    </row>
    <row r="1290" spans="1:34" ht="12.75" customHeight="1">
      <c r="A1290" s="2" t="s">
        <v>5451</v>
      </c>
      <c r="B1290" s="2" t="s">
        <v>5452</v>
      </c>
      <c r="C1290" s="2" t="s">
        <v>5453</v>
      </c>
      <c r="D1290" s="2" t="s">
        <v>75</v>
      </c>
      <c r="E1290" s="3">
        <v>46023</v>
      </c>
      <c r="F1290" s="3">
        <v>46023</v>
      </c>
      <c r="G1290" s="2" t="s">
        <v>381</v>
      </c>
      <c r="H1290" s="2" t="s">
        <v>349</v>
      </c>
      <c r="I1290" s="2" t="s">
        <v>261</v>
      </c>
      <c r="J1290" s="4">
        <v>1259.0899999999999</v>
      </c>
      <c r="K1290" t="s">
        <v>74</v>
      </c>
      <c r="L1290" s="4">
        <v>151.09</v>
      </c>
      <c r="M1290" t="s">
        <v>74</v>
      </c>
      <c r="N1290" s="4">
        <v>151.09</v>
      </c>
      <c r="O1290" t="s">
        <v>74</v>
      </c>
      <c r="P1290" s="4">
        <v>0</v>
      </c>
      <c r="Q1290" t="s">
        <v>74</v>
      </c>
      <c r="R1290" s="2" t="s">
        <v>75</v>
      </c>
      <c r="S1290" s="4" t="s">
        <v>76</v>
      </c>
      <c r="T1290" t="s">
        <v>74</v>
      </c>
      <c r="U1290" s="2" t="s">
        <v>77</v>
      </c>
      <c r="V1290" s="2" t="s">
        <v>1447</v>
      </c>
      <c r="W1290" s="2" t="s">
        <v>79</v>
      </c>
      <c r="X1290" s="2" t="s">
        <v>300</v>
      </c>
      <c r="Y1290" s="2" t="s">
        <v>119</v>
      </c>
      <c r="Z1290" s="2" t="s">
        <v>81</v>
      </c>
      <c r="AA1290" s="2" t="s">
        <v>350</v>
      </c>
      <c r="AB1290" s="2" t="s">
        <v>351</v>
      </c>
      <c r="AC1290" s="2" t="s">
        <v>59</v>
      </c>
      <c r="AD1290" s="2" t="s">
        <v>382</v>
      </c>
      <c r="AE1290" s="2" t="str">
        <f>+VLOOKUP(H1290,'Mapeo Ramos'!A:C,3,0)</f>
        <v>Autos Flotas</v>
      </c>
      <c r="AF1290" t="str">
        <f>+VLOOKUP(AE1290,'Mapeo Ramos'!C:D,2,0)</f>
        <v>Flotas</v>
      </c>
      <c r="AG1290" t="str">
        <f>+VLOOKUP(X1290,'Mapeo Ramos'!I:J,2,0)</f>
        <v>ALLIANZ</v>
      </c>
      <c r="AH1290">
        <f t="shared" si="20"/>
        <v>1</v>
      </c>
    </row>
    <row r="1291" spans="1:34" ht="12.75" customHeight="1">
      <c r="A1291" s="2" t="s">
        <v>5454</v>
      </c>
      <c r="B1291" s="2" t="s">
        <v>5455</v>
      </c>
      <c r="C1291" s="2" t="s">
        <v>5456</v>
      </c>
      <c r="D1291" s="2" t="s">
        <v>75</v>
      </c>
      <c r="E1291" s="3">
        <v>46023</v>
      </c>
      <c r="F1291" s="3">
        <v>46023</v>
      </c>
      <c r="G1291" s="2" t="s">
        <v>381</v>
      </c>
      <c r="H1291" s="2" t="s">
        <v>349</v>
      </c>
      <c r="I1291" s="2" t="s">
        <v>261</v>
      </c>
      <c r="J1291" s="4">
        <v>1259.0899999999999</v>
      </c>
      <c r="K1291" t="s">
        <v>74</v>
      </c>
      <c r="L1291" s="4">
        <v>151.09</v>
      </c>
      <c r="M1291" t="s">
        <v>74</v>
      </c>
      <c r="N1291" s="4">
        <v>151.09</v>
      </c>
      <c r="O1291" t="s">
        <v>74</v>
      </c>
      <c r="P1291" s="4">
        <v>0</v>
      </c>
      <c r="Q1291" t="s">
        <v>74</v>
      </c>
      <c r="R1291" s="2" t="s">
        <v>75</v>
      </c>
      <c r="S1291" s="4" t="s">
        <v>76</v>
      </c>
      <c r="T1291" t="s">
        <v>74</v>
      </c>
      <c r="U1291" s="2" t="s">
        <v>77</v>
      </c>
      <c r="V1291" s="2" t="s">
        <v>1447</v>
      </c>
      <c r="W1291" s="2" t="s">
        <v>79</v>
      </c>
      <c r="X1291" s="2" t="s">
        <v>300</v>
      </c>
      <c r="Y1291" s="2" t="s">
        <v>119</v>
      </c>
      <c r="Z1291" s="2" t="s">
        <v>81</v>
      </c>
      <c r="AA1291" s="2" t="s">
        <v>350</v>
      </c>
      <c r="AB1291" s="2" t="s">
        <v>351</v>
      </c>
      <c r="AC1291" s="2" t="s">
        <v>59</v>
      </c>
      <c r="AD1291" s="2" t="s">
        <v>382</v>
      </c>
      <c r="AE1291" s="2" t="str">
        <f>+VLOOKUP(H1291,'Mapeo Ramos'!A:C,3,0)</f>
        <v>Autos Flotas</v>
      </c>
      <c r="AF1291" t="str">
        <f>+VLOOKUP(AE1291,'Mapeo Ramos'!C:D,2,0)</f>
        <v>Flotas</v>
      </c>
      <c r="AG1291" t="str">
        <f>+VLOOKUP(X1291,'Mapeo Ramos'!I:J,2,0)</f>
        <v>ALLIANZ</v>
      </c>
      <c r="AH1291">
        <f t="shared" si="20"/>
        <v>1</v>
      </c>
    </row>
    <row r="1292" spans="1:34" ht="12.75" customHeight="1">
      <c r="A1292" s="2" t="s">
        <v>5457</v>
      </c>
      <c r="B1292" s="2" t="s">
        <v>5458</v>
      </c>
      <c r="C1292" s="2" t="s">
        <v>5459</v>
      </c>
      <c r="D1292" s="2" t="s">
        <v>75</v>
      </c>
      <c r="E1292" s="3">
        <v>46023</v>
      </c>
      <c r="F1292" s="3">
        <v>46023</v>
      </c>
      <c r="G1292" s="2" t="s">
        <v>381</v>
      </c>
      <c r="H1292" s="2" t="s">
        <v>349</v>
      </c>
      <c r="I1292" s="2" t="s">
        <v>261</v>
      </c>
      <c r="J1292" s="4">
        <v>1259.0899999999999</v>
      </c>
      <c r="K1292" t="s">
        <v>74</v>
      </c>
      <c r="L1292" s="4">
        <v>151.09</v>
      </c>
      <c r="M1292" t="s">
        <v>74</v>
      </c>
      <c r="N1292" s="4">
        <v>151.09</v>
      </c>
      <c r="O1292" t="s">
        <v>74</v>
      </c>
      <c r="P1292" s="4">
        <v>0</v>
      </c>
      <c r="Q1292" t="s">
        <v>74</v>
      </c>
      <c r="R1292" s="2" t="s">
        <v>75</v>
      </c>
      <c r="S1292" s="4" t="s">
        <v>76</v>
      </c>
      <c r="T1292" t="s">
        <v>74</v>
      </c>
      <c r="U1292" s="2" t="s">
        <v>77</v>
      </c>
      <c r="V1292" s="2" t="s">
        <v>1447</v>
      </c>
      <c r="W1292" s="2" t="s">
        <v>79</v>
      </c>
      <c r="X1292" s="2" t="s">
        <v>300</v>
      </c>
      <c r="Y1292" s="2" t="s">
        <v>119</v>
      </c>
      <c r="Z1292" s="2" t="s">
        <v>81</v>
      </c>
      <c r="AA1292" s="2" t="s">
        <v>350</v>
      </c>
      <c r="AB1292" s="2" t="s">
        <v>351</v>
      </c>
      <c r="AC1292" s="2" t="s">
        <v>59</v>
      </c>
      <c r="AD1292" s="2" t="s">
        <v>382</v>
      </c>
      <c r="AE1292" s="2" t="str">
        <f>+VLOOKUP(H1292,'Mapeo Ramos'!A:C,3,0)</f>
        <v>Autos Flotas</v>
      </c>
      <c r="AF1292" t="str">
        <f>+VLOOKUP(AE1292,'Mapeo Ramos'!C:D,2,0)</f>
        <v>Flotas</v>
      </c>
      <c r="AG1292" t="str">
        <f>+VLOOKUP(X1292,'Mapeo Ramos'!I:J,2,0)</f>
        <v>ALLIANZ</v>
      </c>
      <c r="AH1292">
        <f t="shared" si="20"/>
        <v>1</v>
      </c>
    </row>
    <row r="1293" spans="1:34" ht="12.75" customHeight="1">
      <c r="A1293" s="2" t="s">
        <v>5460</v>
      </c>
      <c r="B1293" s="2" t="s">
        <v>5461</v>
      </c>
      <c r="C1293" s="2" t="s">
        <v>5462</v>
      </c>
      <c r="D1293" s="2" t="s">
        <v>75</v>
      </c>
      <c r="E1293" s="3">
        <v>46023</v>
      </c>
      <c r="F1293" s="3">
        <v>46023</v>
      </c>
      <c r="G1293" s="2" t="s">
        <v>381</v>
      </c>
      <c r="H1293" s="2" t="s">
        <v>349</v>
      </c>
      <c r="I1293" s="2" t="s">
        <v>261</v>
      </c>
      <c r="J1293" s="4">
        <v>1259.0899999999999</v>
      </c>
      <c r="K1293" t="s">
        <v>74</v>
      </c>
      <c r="L1293" s="4">
        <v>151.09</v>
      </c>
      <c r="M1293" t="s">
        <v>74</v>
      </c>
      <c r="N1293" s="4">
        <v>151.09</v>
      </c>
      <c r="O1293" t="s">
        <v>74</v>
      </c>
      <c r="P1293" s="4">
        <v>0</v>
      </c>
      <c r="Q1293" t="s">
        <v>74</v>
      </c>
      <c r="R1293" s="2" t="s">
        <v>75</v>
      </c>
      <c r="S1293" s="4" t="s">
        <v>76</v>
      </c>
      <c r="T1293" t="s">
        <v>74</v>
      </c>
      <c r="U1293" s="2" t="s">
        <v>77</v>
      </c>
      <c r="V1293" s="2" t="s">
        <v>1447</v>
      </c>
      <c r="W1293" s="2" t="s">
        <v>79</v>
      </c>
      <c r="X1293" s="2" t="s">
        <v>300</v>
      </c>
      <c r="Y1293" s="2" t="s">
        <v>119</v>
      </c>
      <c r="Z1293" s="2" t="s">
        <v>81</v>
      </c>
      <c r="AA1293" s="2" t="s">
        <v>350</v>
      </c>
      <c r="AB1293" s="2" t="s">
        <v>351</v>
      </c>
      <c r="AC1293" s="2" t="s">
        <v>59</v>
      </c>
      <c r="AD1293" s="2" t="s">
        <v>382</v>
      </c>
      <c r="AE1293" s="2" t="str">
        <f>+VLOOKUP(H1293,'Mapeo Ramos'!A:C,3,0)</f>
        <v>Autos Flotas</v>
      </c>
      <c r="AF1293" t="str">
        <f>+VLOOKUP(AE1293,'Mapeo Ramos'!C:D,2,0)</f>
        <v>Flotas</v>
      </c>
      <c r="AG1293" t="str">
        <f>+VLOOKUP(X1293,'Mapeo Ramos'!I:J,2,0)</f>
        <v>ALLIANZ</v>
      </c>
      <c r="AH1293">
        <f t="shared" si="20"/>
        <v>1</v>
      </c>
    </row>
    <row r="1294" spans="1:34" ht="12.75" customHeight="1">
      <c r="A1294" s="2" t="s">
        <v>5463</v>
      </c>
      <c r="B1294" s="2" t="s">
        <v>5464</v>
      </c>
      <c r="C1294" s="2" t="s">
        <v>5465</v>
      </c>
      <c r="D1294" s="2" t="s">
        <v>75</v>
      </c>
      <c r="E1294" s="3">
        <v>46023</v>
      </c>
      <c r="F1294" s="3">
        <v>46023</v>
      </c>
      <c r="G1294" s="2" t="s">
        <v>246</v>
      </c>
      <c r="H1294" s="2" t="s">
        <v>349</v>
      </c>
      <c r="I1294" s="2" t="s">
        <v>261</v>
      </c>
      <c r="J1294" s="4">
        <v>1259.0899999999999</v>
      </c>
      <c r="K1294" t="s">
        <v>74</v>
      </c>
      <c r="L1294" s="4">
        <v>151.09</v>
      </c>
      <c r="M1294" t="s">
        <v>74</v>
      </c>
      <c r="N1294" s="4">
        <v>151.09</v>
      </c>
      <c r="O1294" t="s">
        <v>74</v>
      </c>
      <c r="P1294" s="4">
        <v>0</v>
      </c>
      <c r="Q1294" t="s">
        <v>74</v>
      </c>
      <c r="R1294" s="2" t="s">
        <v>75</v>
      </c>
      <c r="S1294" s="4" t="s">
        <v>76</v>
      </c>
      <c r="T1294" t="s">
        <v>74</v>
      </c>
      <c r="U1294" s="2" t="s">
        <v>77</v>
      </c>
      <c r="V1294" s="2" t="s">
        <v>1447</v>
      </c>
      <c r="W1294" s="2" t="s">
        <v>79</v>
      </c>
      <c r="X1294" s="2" t="s">
        <v>300</v>
      </c>
      <c r="Y1294" s="2" t="s">
        <v>119</v>
      </c>
      <c r="Z1294" s="2" t="s">
        <v>81</v>
      </c>
      <c r="AA1294" s="2" t="s">
        <v>249</v>
      </c>
      <c r="AB1294" s="2" t="s">
        <v>250</v>
      </c>
      <c r="AC1294" s="2" t="s">
        <v>59</v>
      </c>
      <c r="AD1294" s="2" t="s">
        <v>251</v>
      </c>
      <c r="AE1294" s="2" t="str">
        <f>+VLOOKUP(H1294,'Mapeo Ramos'!A:C,3,0)</f>
        <v>Autos Flotas</v>
      </c>
      <c r="AF1294" t="str">
        <f>+VLOOKUP(AE1294,'Mapeo Ramos'!C:D,2,0)</f>
        <v>Flotas</v>
      </c>
      <c r="AG1294" t="str">
        <f>+VLOOKUP(X1294,'Mapeo Ramos'!I:J,2,0)</f>
        <v>ALLIANZ</v>
      </c>
      <c r="AH1294">
        <f t="shared" si="20"/>
        <v>1</v>
      </c>
    </row>
    <row r="1295" spans="1:34" ht="12.75" customHeight="1">
      <c r="A1295" s="2" t="s">
        <v>5466</v>
      </c>
      <c r="B1295" s="2" t="s">
        <v>5467</v>
      </c>
      <c r="C1295" s="2" t="s">
        <v>5468</v>
      </c>
      <c r="D1295" s="2" t="s">
        <v>75</v>
      </c>
      <c r="E1295" s="3">
        <v>46023</v>
      </c>
      <c r="F1295" s="3">
        <v>46023</v>
      </c>
      <c r="G1295" s="2" t="s">
        <v>5401</v>
      </c>
      <c r="H1295" s="2" t="s">
        <v>349</v>
      </c>
      <c r="I1295" s="2" t="s">
        <v>261</v>
      </c>
      <c r="J1295" s="4">
        <v>1259.0899999999999</v>
      </c>
      <c r="K1295" t="s">
        <v>74</v>
      </c>
      <c r="L1295" s="4">
        <v>151.09</v>
      </c>
      <c r="M1295" t="s">
        <v>74</v>
      </c>
      <c r="N1295" s="4">
        <v>151.09</v>
      </c>
      <c r="O1295" t="s">
        <v>74</v>
      </c>
      <c r="P1295" s="4">
        <v>0</v>
      </c>
      <c r="Q1295" t="s">
        <v>74</v>
      </c>
      <c r="R1295" s="2" t="s">
        <v>75</v>
      </c>
      <c r="S1295" s="4" t="s">
        <v>76</v>
      </c>
      <c r="T1295" t="s">
        <v>74</v>
      </c>
      <c r="U1295" s="2" t="s">
        <v>77</v>
      </c>
      <c r="V1295" s="2" t="s">
        <v>1447</v>
      </c>
      <c r="W1295" s="2" t="s">
        <v>79</v>
      </c>
      <c r="X1295" s="2" t="s">
        <v>300</v>
      </c>
      <c r="Y1295" s="2" t="s">
        <v>119</v>
      </c>
      <c r="Z1295" s="2" t="s">
        <v>81</v>
      </c>
      <c r="AA1295" s="2" t="s">
        <v>5402</v>
      </c>
      <c r="AB1295" s="2" t="s">
        <v>5200</v>
      </c>
      <c r="AC1295" s="2" t="s">
        <v>168</v>
      </c>
      <c r="AD1295" s="2" t="s">
        <v>5403</v>
      </c>
      <c r="AE1295" s="2" t="str">
        <f>+VLOOKUP(H1295,'Mapeo Ramos'!A:C,3,0)</f>
        <v>Autos Flotas</v>
      </c>
      <c r="AF1295" t="str">
        <f>+VLOOKUP(AE1295,'Mapeo Ramos'!C:D,2,0)</f>
        <v>Flotas</v>
      </c>
      <c r="AG1295" t="str">
        <f>+VLOOKUP(X1295,'Mapeo Ramos'!I:J,2,0)</f>
        <v>ALLIANZ</v>
      </c>
      <c r="AH1295">
        <f t="shared" si="20"/>
        <v>1</v>
      </c>
    </row>
    <row r="1296" spans="1:34" ht="12.75" customHeight="1">
      <c r="A1296" s="2" t="s">
        <v>5469</v>
      </c>
      <c r="B1296" s="2" t="s">
        <v>5470</v>
      </c>
      <c r="C1296" s="2" t="s">
        <v>5471</v>
      </c>
      <c r="D1296" s="2" t="s">
        <v>75</v>
      </c>
      <c r="E1296" s="3">
        <v>46023</v>
      </c>
      <c r="F1296" s="3">
        <v>46023</v>
      </c>
      <c r="G1296" s="2" t="s">
        <v>381</v>
      </c>
      <c r="H1296" s="2" t="s">
        <v>349</v>
      </c>
      <c r="I1296" s="2" t="s">
        <v>261</v>
      </c>
      <c r="J1296" s="4">
        <v>400.86</v>
      </c>
      <c r="K1296" t="s">
        <v>74</v>
      </c>
      <c r="L1296" s="4">
        <v>48.1</v>
      </c>
      <c r="M1296" t="s">
        <v>74</v>
      </c>
      <c r="N1296" s="4">
        <v>48.1</v>
      </c>
      <c r="O1296" t="s">
        <v>74</v>
      </c>
      <c r="P1296" s="4">
        <v>0</v>
      </c>
      <c r="Q1296" t="s">
        <v>74</v>
      </c>
      <c r="R1296" s="2" t="s">
        <v>75</v>
      </c>
      <c r="S1296" s="4" t="s">
        <v>76</v>
      </c>
      <c r="T1296" t="s">
        <v>74</v>
      </c>
      <c r="U1296" s="2" t="s">
        <v>77</v>
      </c>
      <c r="V1296" s="2" t="s">
        <v>1447</v>
      </c>
      <c r="W1296" s="2" t="s">
        <v>79</v>
      </c>
      <c r="X1296" s="2" t="s">
        <v>300</v>
      </c>
      <c r="Y1296" s="2" t="s">
        <v>119</v>
      </c>
      <c r="Z1296" s="2" t="s">
        <v>81</v>
      </c>
      <c r="AA1296" s="2" t="s">
        <v>350</v>
      </c>
      <c r="AB1296" s="2" t="s">
        <v>351</v>
      </c>
      <c r="AC1296" s="2" t="s">
        <v>59</v>
      </c>
      <c r="AD1296" s="2" t="s">
        <v>382</v>
      </c>
      <c r="AE1296" s="2" t="str">
        <f>+VLOOKUP(H1296,'Mapeo Ramos'!A:C,3,0)</f>
        <v>Autos Flotas</v>
      </c>
      <c r="AF1296" t="str">
        <f>+VLOOKUP(AE1296,'Mapeo Ramos'!C:D,2,0)</f>
        <v>Flotas</v>
      </c>
      <c r="AG1296" t="str">
        <f>+VLOOKUP(X1296,'Mapeo Ramos'!I:J,2,0)</f>
        <v>ALLIANZ</v>
      </c>
      <c r="AH1296">
        <f t="shared" si="20"/>
        <v>1</v>
      </c>
    </row>
    <row r="1297" spans="1:34" ht="12.75" customHeight="1">
      <c r="A1297" s="2" t="s">
        <v>5472</v>
      </c>
      <c r="B1297" s="2" t="s">
        <v>5473</v>
      </c>
      <c r="C1297" s="2" t="s">
        <v>5474</v>
      </c>
      <c r="D1297" s="2" t="s">
        <v>75</v>
      </c>
      <c r="E1297" s="3">
        <v>46023</v>
      </c>
      <c r="F1297" s="3">
        <v>46023</v>
      </c>
      <c r="G1297" s="2" t="s">
        <v>381</v>
      </c>
      <c r="H1297" s="2" t="s">
        <v>349</v>
      </c>
      <c r="I1297" s="2" t="s">
        <v>261</v>
      </c>
      <c r="J1297" s="4">
        <v>400.86</v>
      </c>
      <c r="K1297" t="s">
        <v>74</v>
      </c>
      <c r="L1297" s="4">
        <v>48.1</v>
      </c>
      <c r="M1297" t="s">
        <v>74</v>
      </c>
      <c r="N1297" s="4">
        <v>48.1</v>
      </c>
      <c r="O1297" t="s">
        <v>74</v>
      </c>
      <c r="P1297" s="4">
        <v>0</v>
      </c>
      <c r="Q1297" t="s">
        <v>74</v>
      </c>
      <c r="R1297" s="2" t="s">
        <v>75</v>
      </c>
      <c r="S1297" s="4" t="s">
        <v>76</v>
      </c>
      <c r="T1297" t="s">
        <v>74</v>
      </c>
      <c r="U1297" s="2" t="s">
        <v>77</v>
      </c>
      <c r="V1297" s="2" t="s">
        <v>1447</v>
      </c>
      <c r="W1297" s="2" t="s">
        <v>79</v>
      </c>
      <c r="X1297" s="2" t="s">
        <v>300</v>
      </c>
      <c r="Y1297" s="2" t="s">
        <v>119</v>
      </c>
      <c r="Z1297" s="2" t="s">
        <v>81</v>
      </c>
      <c r="AA1297" s="2" t="s">
        <v>350</v>
      </c>
      <c r="AB1297" s="2" t="s">
        <v>351</v>
      </c>
      <c r="AC1297" s="2" t="s">
        <v>59</v>
      </c>
      <c r="AD1297" s="2" t="s">
        <v>382</v>
      </c>
      <c r="AE1297" s="2" t="str">
        <f>+VLOOKUP(H1297,'Mapeo Ramos'!A:C,3,0)</f>
        <v>Autos Flotas</v>
      </c>
      <c r="AF1297" t="str">
        <f>+VLOOKUP(AE1297,'Mapeo Ramos'!C:D,2,0)</f>
        <v>Flotas</v>
      </c>
      <c r="AG1297" t="str">
        <f>+VLOOKUP(X1297,'Mapeo Ramos'!I:J,2,0)</f>
        <v>ALLIANZ</v>
      </c>
      <c r="AH1297">
        <f t="shared" si="20"/>
        <v>1</v>
      </c>
    </row>
    <row r="1298" spans="1:34" ht="12.75" customHeight="1">
      <c r="A1298" s="2" t="s">
        <v>5475</v>
      </c>
      <c r="B1298" s="2" t="s">
        <v>5476</v>
      </c>
      <c r="C1298" s="2" t="s">
        <v>5477</v>
      </c>
      <c r="D1298" s="2" t="s">
        <v>75</v>
      </c>
      <c r="E1298" s="3">
        <v>46023</v>
      </c>
      <c r="F1298" s="3">
        <v>46023</v>
      </c>
      <c r="G1298" s="2" t="s">
        <v>246</v>
      </c>
      <c r="H1298" s="2" t="s">
        <v>349</v>
      </c>
      <c r="I1298" s="2" t="s">
        <v>261</v>
      </c>
      <c r="J1298" s="4">
        <v>426.56</v>
      </c>
      <c r="K1298" t="s">
        <v>74</v>
      </c>
      <c r="L1298" s="4">
        <v>51.19</v>
      </c>
      <c r="M1298" t="s">
        <v>74</v>
      </c>
      <c r="N1298" s="4">
        <v>51.19</v>
      </c>
      <c r="O1298" t="s">
        <v>74</v>
      </c>
      <c r="P1298" s="4">
        <v>0</v>
      </c>
      <c r="Q1298" t="s">
        <v>74</v>
      </c>
      <c r="R1298" s="2" t="s">
        <v>75</v>
      </c>
      <c r="S1298" s="4" t="s">
        <v>76</v>
      </c>
      <c r="T1298" t="s">
        <v>74</v>
      </c>
      <c r="U1298" s="2" t="s">
        <v>77</v>
      </c>
      <c r="V1298" s="2" t="s">
        <v>1447</v>
      </c>
      <c r="W1298" s="2" t="s">
        <v>79</v>
      </c>
      <c r="X1298" s="2" t="s">
        <v>300</v>
      </c>
      <c r="Y1298" s="2" t="s">
        <v>119</v>
      </c>
      <c r="Z1298" s="2" t="s">
        <v>81</v>
      </c>
      <c r="AA1298" s="2" t="s">
        <v>249</v>
      </c>
      <c r="AB1298" s="2" t="s">
        <v>250</v>
      </c>
      <c r="AC1298" s="2" t="s">
        <v>59</v>
      </c>
      <c r="AD1298" s="2" t="s">
        <v>251</v>
      </c>
      <c r="AE1298" s="2" t="str">
        <f>+VLOOKUP(H1298,'Mapeo Ramos'!A:C,3,0)</f>
        <v>Autos Flotas</v>
      </c>
      <c r="AF1298" t="str">
        <f>+VLOOKUP(AE1298,'Mapeo Ramos'!C:D,2,0)</f>
        <v>Flotas</v>
      </c>
      <c r="AG1298" t="str">
        <f>+VLOOKUP(X1298,'Mapeo Ramos'!I:J,2,0)</f>
        <v>ALLIANZ</v>
      </c>
      <c r="AH1298">
        <f t="shared" si="20"/>
        <v>1</v>
      </c>
    </row>
    <row r="1299" spans="1:34" ht="12.75" customHeight="1">
      <c r="A1299" s="2" t="s">
        <v>5478</v>
      </c>
      <c r="B1299" s="2" t="s">
        <v>5479</v>
      </c>
      <c r="C1299" s="2" t="s">
        <v>5480</v>
      </c>
      <c r="D1299" s="2" t="s">
        <v>75</v>
      </c>
      <c r="E1299" s="3">
        <v>46023</v>
      </c>
      <c r="F1299" s="3">
        <v>46023</v>
      </c>
      <c r="G1299" s="2" t="s">
        <v>381</v>
      </c>
      <c r="H1299" s="2" t="s">
        <v>349</v>
      </c>
      <c r="I1299" s="2" t="s">
        <v>261</v>
      </c>
      <c r="J1299" s="4">
        <v>400.86</v>
      </c>
      <c r="K1299" t="s">
        <v>74</v>
      </c>
      <c r="L1299" s="4">
        <v>48.1</v>
      </c>
      <c r="M1299" t="s">
        <v>74</v>
      </c>
      <c r="N1299" s="4">
        <v>48.1</v>
      </c>
      <c r="O1299" t="s">
        <v>74</v>
      </c>
      <c r="P1299" s="4">
        <v>0</v>
      </c>
      <c r="Q1299" t="s">
        <v>74</v>
      </c>
      <c r="R1299" s="2" t="s">
        <v>75</v>
      </c>
      <c r="S1299" s="4" t="s">
        <v>76</v>
      </c>
      <c r="T1299" t="s">
        <v>74</v>
      </c>
      <c r="U1299" s="2" t="s">
        <v>77</v>
      </c>
      <c r="V1299" s="2" t="s">
        <v>1447</v>
      </c>
      <c r="W1299" s="2" t="s">
        <v>79</v>
      </c>
      <c r="X1299" s="2" t="s">
        <v>300</v>
      </c>
      <c r="Y1299" s="2" t="s">
        <v>119</v>
      </c>
      <c r="Z1299" s="2" t="s">
        <v>81</v>
      </c>
      <c r="AA1299" s="2" t="s">
        <v>350</v>
      </c>
      <c r="AB1299" s="2" t="s">
        <v>351</v>
      </c>
      <c r="AC1299" s="2" t="s">
        <v>59</v>
      </c>
      <c r="AD1299" s="2" t="s">
        <v>382</v>
      </c>
      <c r="AE1299" s="2" t="str">
        <f>+VLOOKUP(H1299,'Mapeo Ramos'!A:C,3,0)</f>
        <v>Autos Flotas</v>
      </c>
      <c r="AF1299" t="str">
        <f>+VLOOKUP(AE1299,'Mapeo Ramos'!C:D,2,0)</f>
        <v>Flotas</v>
      </c>
      <c r="AG1299" t="str">
        <f>+VLOOKUP(X1299,'Mapeo Ramos'!I:J,2,0)</f>
        <v>ALLIANZ</v>
      </c>
      <c r="AH1299">
        <f t="shared" si="20"/>
        <v>1</v>
      </c>
    </row>
    <row r="1300" spans="1:34" ht="12.75" customHeight="1">
      <c r="A1300" s="2" t="s">
        <v>5481</v>
      </c>
      <c r="B1300" s="2" t="s">
        <v>5482</v>
      </c>
      <c r="C1300" s="2" t="s">
        <v>5483</v>
      </c>
      <c r="D1300" s="2" t="s">
        <v>75</v>
      </c>
      <c r="E1300" s="3">
        <v>46023</v>
      </c>
      <c r="F1300" s="3">
        <v>46023</v>
      </c>
      <c r="G1300" s="2" t="s">
        <v>381</v>
      </c>
      <c r="H1300" s="2" t="s">
        <v>349</v>
      </c>
      <c r="I1300" s="2" t="s">
        <v>261</v>
      </c>
      <c r="J1300" s="4">
        <v>400.86</v>
      </c>
      <c r="K1300" t="s">
        <v>74</v>
      </c>
      <c r="L1300" s="4">
        <v>48.1</v>
      </c>
      <c r="M1300" t="s">
        <v>74</v>
      </c>
      <c r="N1300" s="4">
        <v>48.1</v>
      </c>
      <c r="O1300" t="s">
        <v>74</v>
      </c>
      <c r="P1300" s="4">
        <v>0</v>
      </c>
      <c r="Q1300" t="s">
        <v>74</v>
      </c>
      <c r="R1300" s="2" t="s">
        <v>75</v>
      </c>
      <c r="S1300" s="4" t="s">
        <v>76</v>
      </c>
      <c r="T1300" t="s">
        <v>74</v>
      </c>
      <c r="U1300" s="2" t="s">
        <v>77</v>
      </c>
      <c r="V1300" s="2" t="s">
        <v>1447</v>
      </c>
      <c r="W1300" s="2" t="s">
        <v>79</v>
      </c>
      <c r="X1300" s="2" t="s">
        <v>300</v>
      </c>
      <c r="Y1300" s="2" t="s">
        <v>119</v>
      </c>
      <c r="Z1300" s="2" t="s">
        <v>81</v>
      </c>
      <c r="AA1300" s="2" t="s">
        <v>350</v>
      </c>
      <c r="AB1300" s="2" t="s">
        <v>351</v>
      </c>
      <c r="AC1300" s="2" t="s">
        <v>59</v>
      </c>
      <c r="AD1300" s="2" t="s">
        <v>382</v>
      </c>
      <c r="AE1300" s="2" t="str">
        <f>+VLOOKUP(H1300,'Mapeo Ramos'!A:C,3,0)</f>
        <v>Autos Flotas</v>
      </c>
      <c r="AF1300" t="str">
        <f>+VLOOKUP(AE1300,'Mapeo Ramos'!C:D,2,0)</f>
        <v>Flotas</v>
      </c>
      <c r="AG1300" t="str">
        <f>+VLOOKUP(X1300,'Mapeo Ramos'!I:J,2,0)</f>
        <v>ALLIANZ</v>
      </c>
      <c r="AH1300">
        <f t="shared" si="20"/>
        <v>1</v>
      </c>
    </row>
    <row r="1301" spans="1:34" ht="12.75" customHeight="1">
      <c r="A1301" s="2" t="s">
        <v>5484</v>
      </c>
      <c r="B1301" s="2" t="s">
        <v>5485</v>
      </c>
      <c r="C1301" s="2" t="s">
        <v>5486</v>
      </c>
      <c r="D1301" s="2" t="s">
        <v>75</v>
      </c>
      <c r="E1301" s="3">
        <v>46023</v>
      </c>
      <c r="F1301" s="3">
        <v>46023</v>
      </c>
      <c r="G1301" s="2" t="s">
        <v>438</v>
      </c>
      <c r="H1301" s="2" t="s">
        <v>349</v>
      </c>
      <c r="I1301" s="2" t="s">
        <v>261</v>
      </c>
      <c r="J1301" s="4">
        <v>400.86</v>
      </c>
      <c r="K1301" t="s">
        <v>74</v>
      </c>
      <c r="L1301" s="4">
        <v>48.1</v>
      </c>
      <c r="M1301" t="s">
        <v>74</v>
      </c>
      <c r="N1301" s="4">
        <v>48.1</v>
      </c>
      <c r="O1301" t="s">
        <v>74</v>
      </c>
      <c r="P1301" s="4">
        <v>0</v>
      </c>
      <c r="Q1301" t="s">
        <v>74</v>
      </c>
      <c r="R1301" s="2" t="s">
        <v>75</v>
      </c>
      <c r="S1301" s="4" t="s">
        <v>76</v>
      </c>
      <c r="T1301" t="s">
        <v>74</v>
      </c>
      <c r="U1301" s="2" t="s">
        <v>77</v>
      </c>
      <c r="V1301" s="2" t="s">
        <v>1447</v>
      </c>
      <c r="W1301" s="2" t="s">
        <v>79</v>
      </c>
      <c r="X1301" s="2" t="s">
        <v>300</v>
      </c>
      <c r="Y1301" s="2" t="s">
        <v>119</v>
      </c>
      <c r="Z1301" s="2" t="s">
        <v>81</v>
      </c>
      <c r="AA1301" s="2" t="s">
        <v>120</v>
      </c>
      <c r="AB1301" s="2" t="s">
        <v>121</v>
      </c>
      <c r="AC1301" s="2" t="s">
        <v>59</v>
      </c>
      <c r="AD1301" s="2" t="s">
        <v>439</v>
      </c>
      <c r="AE1301" s="2" t="str">
        <f>+VLOOKUP(H1301,'Mapeo Ramos'!A:C,3,0)</f>
        <v>Autos Flotas</v>
      </c>
      <c r="AF1301" t="str">
        <f>+VLOOKUP(AE1301,'Mapeo Ramos'!C:D,2,0)</f>
        <v>Flotas</v>
      </c>
      <c r="AG1301" t="str">
        <f>+VLOOKUP(X1301,'Mapeo Ramos'!I:J,2,0)</f>
        <v>ALLIANZ</v>
      </c>
      <c r="AH1301">
        <f t="shared" si="20"/>
        <v>1</v>
      </c>
    </row>
    <row r="1302" spans="1:34" ht="12.75" customHeight="1">
      <c r="A1302" s="2" t="s">
        <v>5487</v>
      </c>
      <c r="B1302" s="2" t="s">
        <v>5488</v>
      </c>
      <c r="C1302" s="2" t="s">
        <v>5489</v>
      </c>
      <c r="D1302" s="2" t="s">
        <v>75</v>
      </c>
      <c r="E1302" s="3">
        <v>46023</v>
      </c>
      <c r="F1302" s="3">
        <v>46023</v>
      </c>
      <c r="G1302" s="2" t="s">
        <v>1973</v>
      </c>
      <c r="H1302" s="2" t="s">
        <v>349</v>
      </c>
      <c r="I1302" s="2" t="s">
        <v>261</v>
      </c>
      <c r="J1302" s="4">
        <v>400.86</v>
      </c>
      <c r="K1302" t="s">
        <v>74</v>
      </c>
      <c r="L1302" s="4">
        <v>48.1</v>
      </c>
      <c r="M1302" t="s">
        <v>74</v>
      </c>
      <c r="N1302" s="4">
        <v>48.1</v>
      </c>
      <c r="O1302" t="s">
        <v>74</v>
      </c>
      <c r="P1302" s="4">
        <v>0</v>
      </c>
      <c r="Q1302" t="s">
        <v>74</v>
      </c>
      <c r="R1302" s="2" t="s">
        <v>75</v>
      </c>
      <c r="S1302" s="4" t="s">
        <v>76</v>
      </c>
      <c r="T1302" t="s">
        <v>74</v>
      </c>
      <c r="U1302" s="2" t="s">
        <v>77</v>
      </c>
      <c r="V1302" s="2" t="s">
        <v>1447</v>
      </c>
      <c r="W1302" s="2" t="s">
        <v>79</v>
      </c>
      <c r="X1302" s="2" t="s">
        <v>300</v>
      </c>
      <c r="Y1302" s="2" t="s">
        <v>119</v>
      </c>
      <c r="Z1302" s="2" t="s">
        <v>81</v>
      </c>
      <c r="AA1302" s="2" t="s">
        <v>1974</v>
      </c>
      <c r="AB1302" s="2" t="s">
        <v>1975</v>
      </c>
      <c r="AC1302" s="2" t="s">
        <v>168</v>
      </c>
      <c r="AD1302" s="2" t="s">
        <v>1976</v>
      </c>
      <c r="AE1302" s="2" t="str">
        <f>+VLOOKUP(H1302,'Mapeo Ramos'!A:C,3,0)</f>
        <v>Autos Flotas</v>
      </c>
      <c r="AF1302" t="str">
        <f>+VLOOKUP(AE1302,'Mapeo Ramos'!C:D,2,0)</f>
        <v>Flotas</v>
      </c>
      <c r="AG1302" t="str">
        <f>+VLOOKUP(X1302,'Mapeo Ramos'!I:J,2,0)</f>
        <v>ALLIANZ</v>
      </c>
      <c r="AH1302">
        <f t="shared" si="20"/>
        <v>1</v>
      </c>
    </row>
    <row r="1303" spans="1:34" ht="12.75" customHeight="1">
      <c r="A1303" s="2" t="s">
        <v>5490</v>
      </c>
      <c r="B1303" s="2" t="s">
        <v>5491</v>
      </c>
      <c r="C1303" s="2" t="s">
        <v>5492</v>
      </c>
      <c r="D1303" s="2" t="s">
        <v>75</v>
      </c>
      <c r="E1303" s="3">
        <v>46023</v>
      </c>
      <c r="F1303" s="3">
        <v>46023</v>
      </c>
      <c r="G1303" s="2" t="s">
        <v>381</v>
      </c>
      <c r="H1303" s="2" t="s">
        <v>349</v>
      </c>
      <c r="I1303" s="2" t="s">
        <v>261</v>
      </c>
      <c r="J1303" s="4">
        <v>1259.0899999999999</v>
      </c>
      <c r="K1303" t="s">
        <v>74</v>
      </c>
      <c r="L1303" s="4">
        <v>151.09</v>
      </c>
      <c r="M1303" t="s">
        <v>74</v>
      </c>
      <c r="N1303" s="4">
        <v>151.09</v>
      </c>
      <c r="O1303" t="s">
        <v>74</v>
      </c>
      <c r="P1303" s="4">
        <v>0</v>
      </c>
      <c r="Q1303" t="s">
        <v>74</v>
      </c>
      <c r="R1303" s="2" t="s">
        <v>75</v>
      </c>
      <c r="S1303" s="4" t="s">
        <v>76</v>
      </c>
      <c r="T1303" t="s">
        <v>74</v>
      </c>
      <c r="U1303" s="2" t="s">
        <v>77</v>
      </c>
      <c r="V1303" s="2" t="s">
        <v>1447</v>
      </c>
      <c r="W1303" s="2" t="s">
        <v>79</v>
      </c>
      <c r="X1303" s="2" t="s">
        <v>300</v>
      </c>
      <c r="Y1303" s="2" t="s">
        <v>119</v>
      </c>
      <c r="Z1303" s="2" t="s">
        <v>81</v>
      </c>
      <c r="AA1303" s="2" t="s">
        <v>350</v>
      </c>
      <c r="AB1303" s="2" t="s">
        <v>351</v>
      </c>
      <c r="AC1303" s="2" t="s">
        <v>59</v>
      </c>
      <c r="AD1303" s="2" t="s">
        <v>382</v>
      </c>
      <c r="AE1303" s="2" t="str">
        <f>+VLOOKUP(H1303,'Mapeo Ramos'!A:C,3,0)</f>
        <v>Autos Flotas</v>
      </c>
      <c r="AF1303" t="str">
        <f>+VLOOKUP(AE1303,'Mapeo Ramos'!C:D,2,0)</f>
        <v>Flotas</v>
      </c>
      <c r="AG1303" t="str">
        <f>+VLOOKUP(X1303,'Mapeo Ramos'!I:J,2,0)</f>
        <v>ALLIANZ</v>
      </c>
      <c r="AH1303">
        <f t="shared" si="20"/>
        <v>1</v>
      </c>
    </row>
    <row r="1304" spans="1:34" ht="12.75" customHeight="1">
      <c r="A1304" s="2" t="s">
        <v>5493</v>
      </c>
      <c r="B1304" s="2" t="s">
        <v>5494</v>
      </c>
      <c r="C1304" s="2" t="s">
        <v>5495</v>
      </c>
      <c r="D1304" s="2" t="s">
        <v>75</v>
      </c>
      <c r="E1304" s="3">
        <v>46023</v>
      </c>
      <c r="F1304" s="3">
        <v>46023</v>
      </c>
      <c r="G1304" s="2" t="s">
        <v>2438</v>
      </c>
      <c r="H1304" s="2" t="s">
        <v>349</v>
      </c>
      <c r="I1304" s="2" t="s">
        <v>261</v>
      </c>
      <c r="J1304" s="4">
        <v>400.86</v>
      </c>
      <c r="K1304" t="s">
        <v>74</v>
      </c>
      <c r="L1304" s="4">
        <v>48.1</v>
      </c>
      <c r="M1304" t="s">
        <v>74</v>
      </c>
      <c r="N1304" s="4">
        <v>48.1</v>
      </c>
      <c r="O1304" t="s">
        <v>74</v>
      </c>
      <c r="P1304" s="4">
        <v>0</v>
      </c>
      <c r="Q1304" t="s">
        <v>74</v>
      </c>
      <c r="R1304" s="2" t="s">
        <v>75</v>
      </c>
      <c r="S1304" s="4" t="s">
        <v>76</v>
      </c>
      <c r="T1304" t="s">
        <v>74</v>
      </c>
      <c r="U1304" s="2" t="s">
        <v>77</v>
      </c>
      <c r="V1304" s="2" t="s">
        <v>1447</v>
      </c>
      <c r="W1304" s="2" t="s">
        <v>79</v>
      </c>
      <c r="X1304" s="2" t="s">
        <v>300</v>
      </c>
      <c r="Y1304" s="2" t="s">
        <v>119</v>
      </c>
      <c r="Z1304" s="2" t="s">
        <v>81</v>
      </c>
      <c r="AA1304" s="2" t="s">
        <v>2439</v>
      </c>
      <c r="AB1304" s="2" t="s">
        <v>2440</v>
      </c>
      <c r="AC1304" s="2" t="s">
        <v>168</v>
      </c>
      <c r="AD1304" s="2" t="s">
        <v>2441</v>
      </c>
      <c r="AE1304" s="2" t="str">
        <f>+VLOOKUP(H1304,'Mapeo Ramos'!A:C,3,0)</f>
        <v>Autos Flotas</v>
      </c>
      <c r="AF1304" t="str">
        <f>+VLOOKUP(AE1304,'Mapeo Ramos'!C:D,2,0)</f>
        <v>Flotas</v>
      </c>
      <c r="AG1304" t="str">
        <f>+VLOOKUP(X1304,'Mapeo Ramos'!I:J,2,0)</f>
        <v>ALLIANZ</v>
      </c>
      <c r="AH1304">
        <f t="shared" si="20"/>
        <v>1</v>
      </c>
    </row>
    <row r="1305" spans="1:34" ht="12.75" customHeight="1">
      <c r="A1305" s="2" t="s">
        <v>5496</v>
      </c>
      <c r="B1305" s="2" t="s">
        <v>5497</v>
      </c>
      <c r="C1305" s="2" t="s">
        <v>5498</v>
      </c>
      <c r="D1305" s="2" t="s">
        <v>75</v>
      </c>
      <c r="E1305" s="3">
        <v>46023</v>
      </c>
      <c r="F1305" s="3">
        <v>46023</v>
      </c>
      <c r="G1305" s="2" t="s">
        <v>2283</v>
      </c>
      <c r="H1305" s="2" t="s">
        <v>349</v>
      </c>
      <c r="I1305" s="2" t="s">
        <v>261</v>
      </c>
      <c r="J1305" s="4">
        <v>1259.0899999999999</v>
      </c>
      <c r="K1305" t="s">
        <v>74</v>
      </c>
      <c r="L1305" s="4">
        <v>151.09</v>
      </c>
      <c r="M1305" t="s">
        <v>74</v>
      </c>
      <c r="N1305" s="4">
        <v>151.09</v>
      </c>
      <c r="O1305" t="s">
        <v>74</v>
      </c>
      <c r="P1305" s="4">
        <v>0</v>
      </c>
      <c r="Q1305" t="s">
        <v>74</v>
      </c>
      <c r="R1305" s="2" t="s">
        <v>75</v>
      </c>
      <c r="S1305" s="4" t="s">
        <v>76</v>
      </c>
      <c r="T1305" t="s">
        <v>74</v>
      </c>
      <c r="U1305" s="2" t="s">
        <v>77</v>
      </c>
      <c r="V1305" s="2" t="s">
        <v>1447</v>
      </c>
      <c r="W1305" s="2" t="s">
        <v>79</v>
      </c>
      <c r="X1305" s="2" t="s">
        <v>300</v>
      </c>
      <c r="Y1305" s="2" t="s">
        <v>119</v>
      </c>
      <c r="Z1305" s="2" t="s">
        <v>81</v>
      </c>
      <c r="AA1305" s="2" t="s">
        <v>2284</v>
      </c>
      <c r="AB1305" s="2" t="s">
        <v>2285</v>
      </c>
      <c r="AC1305" s="2" t="s">
        <v>168</v>
      </c>
      <c r="AD1305" s="2" t="s">
        <v>2286</v>
      </c>
      <c r="AE1305" s="2" t="str">
        <f>+VLOOKUP(H1305,'Mapeo Ramos'!A:C,3,0)</f>
        <v>Autos Flotas</v>
      </c>
      <c r="AF1305" t="str">
        <f>+VLOOKUP(AE1305,'Mapeo Ramos'!C:D,2,0)</f>
        <v>Flotas</v>
      </c>
      <c r="AG1305" t="str">
        <f>+VLOOKUP(X1305,'Mapeo Ramos'!I:J,2,0)</f>
        <v>ALLIANZ</v>
      </c>
      <c r="AH1305">
        <f t="shared" si="20"/>
        <v>1</v>
      </c>
    </row>
    <row r="1306" spans="1:34" ht="12.75" customHeight="1">
      <c r="A1306" s="2" t="s">
        <v>5499</v>
      </c>
      <c r="B1306" s="2" t="s">
        <v>5500</v>
      </c>
      <c r="C1306" s="2" t="s">
        <v>5501</v>
      </c>
      <c r="D1306" s="2" t="s">
        <v>75</v>
      </c>
      <c r="E1306" s="3">
        <v>46023</v>
      </c>
      <c r="F1306" s="3">
        <v>46023</v>
      </c>
      <c r="G1306" s="2" t="s">
        <v>1093</v>
      </c>
      <c r="H1306" s="2" t="s">
        <v>349</v>
      </c>
      <c r="I1306" s="2" t="s">
        <v>261</v>
      </c>
      <c r="J1306" s="4">
        <v>426.56</v>
      </c>
      <c r="K1306" t="s">
        <v>74</v>
      </c>
      <c r="L1306" s="4">
        <v>51.19</v>
      </c>
      <c r="M1306" t="s">
        <v>74</v>
      </c>
      <c r="N1306" s="4">
        <v>51.19</v>
      </c>
      <c r="O1306" t="s">
        <v>74</v>
      </c>
      <c r="P1306" s="4">
        <v>0</v>
      </c>
      <c r="Q1306" t="s">
        <v>74</v>
      </c>
      <c r="R1306" s="2" t="s">
        <v>75</v>
      </c>
      <c r="S1306" s="4" t="s">
        <v>76</v>
      </c>
      <c r="T1306" t="s">
        <v>74</v>
      </c>
      <c r="U1306" s="2" t="s">
        <v>77</v>
      </c>
      <c r="V1306" s="2" t="s">
        <v>1447</v>
      </c>
      <c r="W1306" s="2" t="s">
        <v>79</v>
      </c>
      <c r="X1306" s="2" t="s">
        <v>300</v>
      </c>
      <c r="Y1306" s="2" t="s">
        <v>119</v>
      </c>
      <c r="Z1306" s="2" t="s">
        <v>81</v>
      </c>
      <c r="AA1306" s="2" t="s">
        <v>1094</v>
      </c>
      <c r="AB1306" s="2" t="s">
        <v>1095</v>
      </c>
      <c r="AC1306" s="2" t="s">
        <v>168</v>
      </c>
      <c r="AD1306" s="2" t="s">
        <v>1096</v>
      </c>
      <c r="AE1306" s="2" t="str">
        <f>+VLOOKUP(H1306,'Mapeo Ramos'!A:C,3,0)</f>
        <v>Autos Flotas</v>
      </c>
      <c r="AF1306" t="str">
        <f>+VLOOKUP(AE1306,'Mapeo Ramos'!C:D,2,0)</f>
        <v>Flotas</v>
      </c>
      <c r="AG1306" t="str">
        <f>+VLOOKUP(X1306,'Mapeo Ramos'!I:J,2,0)</f>
        <v>ALLIANZ</v>
      </c>
      <c r="AH1306">
        <f t="shared" si="20"/>
        <v>1</v>
      </c>
    </row>
    <row r="1307" spans="1:34" ht="12.75" customHeight="1">
      <c r="A1307" s="2" t="s">
        <v>5502</v>
      </c>
      <c r="B1307" s="2" t="s">
        <v>5503</v>
      </c>
      <c r="C1307" s="2" t="s">
        <v>5504</v>
      </c>
      <c r="D1307" s="2" t="s">
        <v>75</v>
      </c>
      <c r="E1307" s="3">
        <v>46023</v>
      </c>
      <c r="F1307" s="3">
        <v>46023</v>
      </c>
      <c r="G1307" s="2" t="s">
        <v>5505</v>
      </c>
      <c r="H1307" s="2" t="s">
        <v>349</v>
      </c>
      <c r="I1307" s="2" t="s">
        <v>261</v>
      </c>
      <c r="J1307" s="4">
        <v>1259.0899999999999</v>
      </c>
      <c r="K1307" t="s">
        <v>74</v>
      </c>
      <c r="L1307" s="4">
        <v>151.09</v>
      </c>
      <c r="M1307" t="s">
        <v>74</v>
      </c>
      <c r="N1307" s="4">
        <v>151.09</v>
      </c>
      <c r="O1307" t="s">
        <v>74</v>
      </c>
      <c r="P1307" s="4">
        <v>0</v>
      </c>
      <c r="Q1307" t="s">
        <v>74</v>
      </c>
      <c r="R1307" s="2" t="s">
        <v>75</v>
      </c>
      <c r="S1307" s="4" t="s">
        <v>76</v>
      </c>
      <c r="T1307" t="s">
        <v>74</v>
      </c>
      <c r="U1307" s="2" t="s">
        <v>77</v>
      </c>
      <c r="V1307" s="2" t="s">
        <v>1447</v>
      </c>
      <c r="W1307" s="2" t="s">
        <v>79</v>
      </c>
      <c r="X1307" s="2" t="s">
        <v>300</v>
      </c>
      <c r="Y1307" s="2" t="s">
        <v>119</v>
      </c>
      <c r="Z1307" s="2" t="s">
        <v>81</v>
      </c>
      <c r="AA1307" s="2" t="s">
        <v>5506</v>
      </c>
      <c r="AB1307" s="2" t="s">
        <v>5507</v>
      </c>
      <c r="AC1307" s="2" t="s">
        <v>59</v>
      </c>
      <c r="AD1307" s="2" t="s">
        <v>5508</v>
      </c>
      <c r="AE1307" s="2" t="str">
        <f>+VLOOKUP(H1307,'Mapeo Ramos'!A:C,3,0)</f>
        <v>Autos Flotas</v>
      </c>
      <c r="AF1307" t="str">
        <f>+VLOOKUP(AE1307,'Mapeo Ramos'!C:D,2,0)</f>
        <v>Flotas</v>
      </c>
      <c r="AG1307" t="str">
        <f>+VLOOKUP(X1307,'Mapeo Ramos'!I:J,2,0)</f>
        <v>ALLIANZ</v>
      </c>
      <c r="AH1307">
        <f t="shared" si="20"/>
        <v>1</v>
      </c>
    </row>
    <row r="1308" spans="1:34" ht="12.75" customHeight="1">
      <c r="A1308" s="2" t="s">
        <v>5509</v>
      </c>
      <c r="B1308" s="2" t="s">
        <v>5510</v>
      </c>
      <c r="C1308" s="2" t="s">
        <v>5511</v>
      </c>
      <c r="D1308" s="2" t="s">
        <v>75</v>
      </c>
      <c r="E1308" s="3">
        <v>46023</v>
      </c>
      <c r="F1308" s="3">
        <v>46023</v>
      </c>
      <c r="G1308" s="2" t="s">
        <v>5505</v>
      </c>
      <c r="H1308" s="2" t="s">
        <v>349</v>
      </c>
      <c r="I1308" s="2" t="s">
        <v>261</v>
      </c>
      <c r="J1308" s="4">
        <v>1259.0899999999999</v>
      </c>
      <c r="K1308" t="s">
        <v>74</v>
      </c>
      <c r="L1308" s="4">
        <v>151.09</v>
      </c>
      <c r="M1308" t="s">
        <v>74</v>
      </c>
      <c r="N1308" s="4">
        <v>151.09</v>
      </c>
      <c r="O1308" t="s">
        <v>74</v>
      </c>
      <c r="P1308" s="4">
        <v>0</v>
      </c>
      <c r="Q1308" t="s">
        <v>74</v>
      </c>
      <c r="R1308" s="2" t="s">
        <v>75</v>
      </c>
      <c r="S1308" s="4" t="s">
        <v>76</v>
      </c>
      <c r="T1308" t="s">
        <v>74</v>
      </c>
      <c r="U1308" s="2" t="s">
        <v>77</v>
      </c>
      <c r="V1308" s="2" t="s">
        <v>1447</v>
      </c>
      <c r="W1308" s="2" t="s">
        <v>79</v>
      </c>
      <c r="X1308" s="2" t="s">
        <v>300</v>
      </c>
      <c r="Y1308" s="2" t="s">
        <v>119</v>
      </c>
      <c r="Z1308" s="2" t="s">
        <v>81</v>
      </c>
      <c r="AA1308" s="2" t="s">
        <v>5506</v>
      </c>
      <c r="AB1308" s="2" t="s">
        <v>5507</v>
      </c>
      <c r="AC1308" s="2" t="s">
        <v>59</v>
      </c>
      <c r="AD1308" s="2" t="s">
        <v>5508</v>
      </c>
      <c r="AE1308" s="2" t="str">
        <f>+VLOOKUP(H1308,'Mapeo Ramos'!A:C,3,0)</f>
        <v>Autos Flotas</v>
      </c>
      <c r="AF1308" t="str">
        <f>+VLOOKUP(AE1308,'Mapeo Ramos'!C:D,2,0)</f>
        <v>Flotas</v>
      </c>
      <c r="AG1308" t="str">
        <f>+VLOOKUP(X1308,'Mapeo Ramos'!I:J,2,0)</f>
        <v>ALLIANZ</v>
      </c>
      <c r="AH1308">
        <f t="shared" si="20"/>
        <v>1</v>
      </c>
    </row>
    <row r="1309" spans="1:34" ht="12.75" customHeight="1">
      <c r="A1309" s="2" t="s">
        <v>5512</v>
      </c>
      <c r="B1309" s="2" t="s">
        <v>5513</v>
      </c>
      <c r="C1309" s="2" t="s">
        <v>5514</v>
      </c>
      <c r="D1309" s="2" t="s">
        <v>75</v>
      </c>
      <c r="E1309" s="3">
        <v>46023</v>
      </c>
      <c r="F1309" s="3">
        <v>46023</v>
      </c>
      <c r="G1309" s="2" t="s">
        <v>2283</v>
      </c>
      <c r="H1309" s="2" t="s">
        <v>349</v>
      </c>
      <c r="I1309" s="2" t="s">
        <v>261</v>
      </c>
      <c r="J1309" s="4">
        <v>400.86</v>
      </c>
      <c r="K1309" t="s">
        <v>74</v>
      </c>
      <c r="L1309" s="4">
        <v>48.1</v>
      </c>
      <c r="M1309" t="s">
        <v>74</v>
      </c>
      <c r="N1309" s="4">
        <v>48.1</v>
      </c>
      <c r="O1309" t="s">
        <v>74</v>
      </c>
      <c r="P1309" s="4">
        <v>0</v>
      </c>
      <c r="Q1309" t="s">
        <v>74</v>
      </c>
      <c r="R1309" s="2" t="s">
        <v>75</v>
      </c>
      <c r="S1309" s="4" t="s">
        <v>76</v>
      </c>
      <c r="T1309" t="s">
        <v>74</v>
      </c>
      <c r="U1309" s="2" t="s">
        <v>77</v>
      </c>
      <c r="V1309" s="2" t="s">
        <v>1447</v>
      </c>
      <c r="W1309" s="2" t="s">
        <v>79</v>
      </c>
      <c r="X1309" s="2" t="s">
        <v>300</v>
      </c>
      <c r="Y1309" s="2" t="s">
        <v>119</v>
      </c>
      <c r="Z1309" s="2" t="s">
        <v>81</v>
      </c>
      <c r="AA1309" s="2" t="s">
        <v>2284</v>
      </c>
      <c r="AB1309" s="2" t="s">
        <v>2285</v>
      </c>
      <c r="AC1309" s="2" t="s">
        <v>168</v>
      </c>
      <c r="AD1309" s="2" t="s">
        <v>2286</v>
      </c>
      <c r="AE1309" s="2" t="str">
        <f>+VLOOKUP(H1309,'Mapeo Ramos'!A:C,3,0)</f>
        <v>Autos Flotas</v>
      </c>
      <c r="AF1309" t="str">
        <f>+VLOOKUP(AE1309,'Mapeo Ramos'!C:D,2,0)</f>
        <v>Flotas</v>
      </c>
      <c r="AG1309" t="str">
        <f>+VLOOKUP(X1309,'Mapeo Ramos'!I:J,2,0)</f>
        <v>ALLIANZ</v>
      </c>
      <c r="AH1309">
        <f t="shared" si="20"/>
        <v>1</v>
      </c>
    </row>
    <row r="1310" spans="1:34" ht="12.75" customHeight="1">
      <c r="A1310" s="2" t="s">
        <v>5515</v>
      </c>
      <c r="B1310" s="2" t="s">
        <v>5516</v>
      </c>
      <c r="C1310" s="2" t="s">
        <v>5517</v>
      </c>
      <c r="D1310" s="2" t="s">
        <v>75</v>
      </c>
      <c r="E1310" s="3">
        <v>46023</v>
      </c>
      <c r="F1310" s="3">
        <v>46023</v>
      </c>
      <c r="G1310" s="2" t="s">
        <v>5505</v>
      </c>
      <c r="H1310" s="2" t="s">
        <v>349</v>
      </c>
      <c r="I1310" s="2" t="s">
        <v>261</v>
      </c>
      <c r="J1310" s="4">
        <v>1259.0899999999999</v>
      </c>
      <c r="K1310" t="s">
        <v>74</v>
      </c>
      <c r="L1310" s="4">
        <v>151.09</v>
      </c>
      <c r="M1310" t="s">
        <v>74</v>
      </c>
      <c r="N1310" s="4">
        <v>151.09</v>
      </c>
      <c r="O1310" t="s">
        <v>74</v>
      </c>
      <c r="P1310" s="4">
        <v>0</v>
      </c>
      <c r="Q1310" t="s">
        <v>74</v>
      </c>
      <c r="R1310" s="2" t="s">
        <v>75</v>
      </c>
      <c r="S1310" s="4" t="s">
        <v>76</v>
      </c>
      <c r="T1310" t="s">
        <v>74</v>
      </c>
      <c r="U1310" s="2" t="s">
        <v>77</v>
      </c>
      <c r="V1310" s="2" t="s">
        <v>1447</v>
      </c>
      <c r="W1310" s="2" t="s">
        <v>79</v>
      </c>
      <c r="X1310" s="2" t="s">
        <v>300</v>
      </c>
      <c r="Y1310" s="2" t="s">
        <v>119</v>
      </c>
      <c r="Z1310" s="2" t="s">
        <v>81</v>
      </c>
      <c r="AA1310" s="2" t="s">
        <v>5506</v>
      </c>
      <c r="AB1310" s="2" t="s">
        <v>5507</v>
      </c>
      <c r="AC1310" s="2" t="s">
        <v>59</v>
      </c>
      <c r="AD1310" s="2" t="s">
        <v>5508</v>
      </c>
      <c r="AE1310" s="2" t="str">
        <f>+VLOOKUP(H1310,'Mapeo Ramos'!A:C,3,0)</f>
        <v>Autos Flotas</v>
      </c>
      <c r="AF1310" t="str">
        <f>+VLOOKUP(AE1310,'Mapeo Ramos'!C:D,2,0)</f>
        <v>Flotas</v>
      </c>
      <c r="AG1310" t="str">
        <f>+VLOOKUP(X1310,'Mapeo Ramos'!I:J,2,0)</f>
        <v>ALLIANZ</v>
      </c>
      <c r="AH1310">
        <f t="shared" si="20"/>
        <v>1</v>
      </c>
    </row>
    <row r="1311" spans="1:34" ht="12.75" customHeight="1">
      <c r="A1311" s="2" t="s">
        <v>5518</v>
      </c>
      <c r="B1311" s="2" t="s">
        <v>5519</v>
      </c>
      <c r="C1311" s="2" t="s">
        <v>5520</v>
      </c>
      <c r="D1311" s="2" t="s">
        <v>75</v>
      </c>
      <c r="E1311" s="3">
        <v>46023</v>
      </c>
      <c r="F1311" s="3">
        <v>46023</v>
      </c>
      <c r="G1311" s="2" t="s">
        <v>5521</v>
      </c>
      <c r="H1311" s="2" t="s">
        <v>349</v>
      </c>
      <c r="I1311" s="2" t="s">
        <v>261</v>
      </c>
      <c r="J1311" s="4">
        <v>200.43</v>
      </c>
      <c r="K1311" t="s">
        <v>74</v>
      </c>
      <c r="L1311" s="4">
        <v>24.05</v>
      </c>
      <c r="M1311" t="s">
        <v>74</v>
      </c>
      <c r="N1311" s="4">
        <v>24.05</v>
      </c>
      <c r="O1311" t="s">
        <v>74</v>
      </c>
      <c r="P1311" s="4">
        <v>0</v>
      </c>
      <c r="Q1311" t="s">
        <v>74</v>
      </c>
      <c r="R1311" s="2" t="s">
        <v>75</v>
      </c>
      <c r="S1311" s="4" t="s">
        <v>76</v>
      </c>
      <c r="T1311" t="s">
        <v>74</v>
      </c>
      <c r="U1311" s="2" t="s">
        <v>77</v>
      </c>
      <c r="V1311" s="2" t="s">
        <v>1447</v>
      </c>
      <c r="W1311" s="2" t="s">
        <v>79</v>
      </c>
      <c r="X1311" s="2" t="s">
        <v>300</v>
      </c>
      <c r="Y1311" s="2" t="s">
        <v>119</v>
      </c>
      <c r="Z1311" s="2" t="s">
        <v>81</v>
      </c>
      <c r="AA1311" s="2" t="s">
        <v>5522</v>
      </c>
      <c r="AB1311" s="2" t="s">
        <v>5523</v>
      </c>
      <c r="AC1311" s="2" t="s">
        <v>168</v>
      </c>
      <c r="AD1311" s="2" t="s">
        <v>5524</v>
      </c>
      <c r="AE1311" s="2" t="str">
        <f>+VLOOKUP(H1311,'Mapeo Ramos'!A:C,3,0)</f>
        <v>Autos Flotas</v>
      </c>
      <c r="AF1311" t="str">
        <f>+VLOOKUP(AE1311,'Mapeo Ramos'!C:D,2,0)</f>
        <v>Flotas</v>
      </c>
      <c r="AG1311" t="str">
        <f>+VLOOKUP(X1311,'Mapeo Ramos'!I:J,2,0)</f>
        <v>ALLIANZ</v>
      </c>
      <c r="AH1311">
        <f t="shared" si="20"/>
        <v>1</v>
      </c>
    </row>
    <row r="1312" spans="1:34" ht="12.75" customHeight="1">
      <c r="A1312" s="2" t="s">
        <v>5525</v>
      </c>
      <c r="B1312" s="2" t="s">
        <v>5526</v>
      </c>
      <c r="C1312" s="2" t="s">
        <v>5527</v>
      </c>
      <c r="D1312" s="2" t="s">
        <v>75</v>
      </c>
      <c r="E1312" s="3">
        <v>46023</v>
      </c>
      <c r="F1312" s="3">
        <v>46023</v>
      </c>
      <c r="G1312" s="2" t="s">
        <v>5521</v>
      </c>
      <c r="H1312" s="2" t="s">
        <v>349</v>
      </c>
      <c r="I1312" s="2" t="s">
        <v>261</v>
      </c>
      <c r="J1312" s="4">
        <v>629.55999999999995</v>
      </c>
      <c r="K1312" t="s">
        <v>74</v>
      </c>
      <c r="L1312" s="4">
        <v>75.55</v>
      </c>
      <c r="M1312" t="s">
        <v>74</v>
      </c>
      <c r="N1312" s="4">
        <v>75.55</v>
      </c>
      <c r="O1312" t="s">
        <v>74</v>
      </c>
      <c r="P1312" s="4">
        <v>0</v>
      </c>
      <c r="Q1312" t="s">
        <v>74</v>
      </c>
      <c r="R1312" s="2" t="s">
        <v>75</v>
      </c>
      <c r="S1312" s="4" t="s">
        <v>76</v>
      </c>
      <c r="T1312" t="s">
        <v>74</v>
      </c>
      <c r="U1312" s="2" t="s">
        <v>77</v>
      </c>
      <c r="V1312" s="2" t="s">
        <v>1447</v>
      </c>
      <c r="W1312" s="2" t="s">
        <v>79</v>
      </c>
      <c r="X1312" s="2" t="s">
        <v>300</v>
      </c>
      <c r="Y1312" s="2" t="s">
        <v>119</v>
      </c>
      <c r="Z1312" s="2" t="s">
        <v>81</v>
      </c>
      <c r="AA1312" s="2" t="s">
        <v>5522</v>
      </c>
      <c r="AB1312" s="2" t="s">
        <v>5523</v>
      </c>
      <c r="AC1312" s="2" t="s">
        <v>168</v>
      </c>
      <c r="AD1312" s="2" t="s">
        <v>5524</v>
      </c>
      <c r="AE1312" s="2" t="str">
        <f>+VLOOKUP(H1312,'Mapeo Ramos'!A:C,3,0)</f>
        <v>Autos Flotas</v>
      </c>
      <c r="AF1312" t="str">
        <f>+VLOOKUP(AE1312,'Mapeo Ramos'!C:D,2,0)</f>
        <v>Flotas</v>
      </c>
      <c r="AG1312" t="str">
        <f>+VLOOKUP(X1312,'Mapeo Ramos'!I:J,2,0)</f>
        <v>ALLIANZ</v>
      </c>
      <c r="AH1312">
        <f t="shared" si="20"/>
        <v>1</v>
      </c>
    </row>
    <row r="1313" spans="1:34" ht="12.75" customHeight="1">
      <c r="A1313" s="2" t="s">
        <v>5528</v>
      </c>
      <c r="B1313" s="2" t="s">
        <v>5529</v>
      </c>
      <c r="C1313" s="2" t="s">
        <v>5530</v>
      </c>
      <c r="D1313" s="2" t="s">
        <v>75</v>
      </c>
      <c r="E1313" s="3">
        <v>46023</v>
      </c>
      <c r="F1313" s="3">
        <v>46023</v>
      </c>
      <c r="G1313" s="2" t="s">
        <v>2901</v>
      </c>
      <c r="H1313" s="2" t="s">
        <v>349</v>
      </c>
      <c r="I1313" s="2" t="s">
        <v>261</v>
      </c>
      <c r="J1313" s="4">
        <v>1861.09</v>
      </c>
      <c r="K1313" t="s">
        <v>74</v>
      </c>
      <c r="L1313" s="4">
        <v>223.33</v>
      </c>
      <c r="M1313" t="s">
        <v>74</v>
      </c>
      <c r="N1313" s="4">
        <v>223.33</v>
      </c>
      <c r="O1313" t="s">
        <v>74</v>
      </c>
      <c r="P1313" s="4">
        <v>0</v>
      </c>
      <c r="Q1313" t="s">
        <v>74</v>
      </c>
      <c r="R1313" s="2" t="s">
        <v>287</v>
      </c>
      <c r="S1313" s="4">
        <v>0</v>
      </c>
      <c r="T1313" t="s">
        <v>74</v>
      </c>
      <c r="U1313" s="2" t="s">
        <v>77</v>
      </c>
      <c r="V1313" s="2" t="s">
        <v>1447</v>
      </c>
      <c r="W1313" s="2" t="s">
        <v>79</v>
      </c>
      <c r="X1313" s="2" t="s">
        <v>300</v>
      </c>
      <c r="Y1313" s="2" t="s">
        <v>119</v>
      </c>
      <c r="Z1313" s="2" t="s">
        <v>81</v>
      </c>
      <c r="AA1313" s="2" t="s">
        <v>507</v>
      </c>
      <c r="AB1313" s="2" t="s">
        <v>508</v>
      </c>
      <c r="AC1313" s="2" t="s">
        <v>59</v>
      </c>
      <c r="AD1313" s="2" t="s">
        <v>2902</v>
      </c>
      <c r="AE1313" s="2" t="str">
        <f>+VLOOKUP(H1313,'Mapeo Ramos'!A:C,3,0)</f>
        <v>Autos Flotas</v>
      </c>
      <c r="AF1313" t="str">
        <f>+VLOOKUP(AE1313,'Mapeo Ramos'!C:D,2,0)</f>
        <v>Flotas</v>
      </c>
      <c r="AG1313" t="str">
        <f>+VLOOKUP(X1313,'Mapeo Ramos'!I:J,2,0)</f>
        <v>ALLIANZ</v>
      </c>
      <c r="AH1313">
        <f t="shared" si="20"/>
        <v>1</v>
      </c>
    </row>
    <row r="1314" spans="1:34" ht="12.75" customHeight="1">
      <c r="A1314" s="2" t="s">
        <v>5531</v>
      </c>
      <c r="B1314" s="2" t="s">
        <v>5532</v>
      </c>
      <c r="C1314" s="2" t="s">
        <v>5533</v>
      </c>
      <c r="D1314" s="2" t="s">
        <v>75</v>
      </c>
      <c r="E1314" s="3">
        <v>46023</v>
      </c>
      <c r="F1314" s="3">
        <v>46023</v>
      </c>
      <c r="G1314" s="2" t="s">
        <v>2901</v>
      </c>
      <c r="H1314" s="2" t="s">
        <v>349</v>
      </c>
      <c r="I1314" s="2" t="s">
        <v>261</v>
      </c>
      <c r="J1314" s="4">
        <v>1259.0899999999999</v>
      </c>
      <c r="K1314" t="s">
        <v>74</v>
      </c>
      <c r="L1314" s="4">
        <v>151.09</v>
      </c>
      <c r="M1314" t="s">
        <v>74</v>
      </c>
      <c r="N1314" s="4">
        <v>151.09</v>
      </c>
      <c r="O1314" t="s">
        <v>74</v>
      </c>
      <c r="P1314" s="4">
        <v>0</v>
      </c>
      <c r="Q1314" t="s">
        <v>74</v>
      </c>
      <c r="R1314" s="2" t="s">
        <v>287</v>
      </c>
      <c r="S1314" s="4">
        <v>0</v>
      </c>
      <c r="T1314" t="s">
        <v>74</v>
      </c>
      <c r="U1314" s="2" t="s">
        <v>77</v>
      </c>
      <c r="V1314" s="2" t="s">
        <v>1447</v>
      </c>
      <c r="W1314" s="2" t="s">
        <v>79</v>
      </c>
      <c r="X1314" s="2" t="s">
        <v>300</v>
      </c>
      <c r="Y1314" s="2" t="s">
        <v>119</v>
      </c>
      <c r="Z1314" s="2" t="s">
        <v>81</v>
      </c>
      <c r="AA1314" s="2" t="s">
        <v>507</v>
      </c>
      <c r="AB1314" s="2" t="s">
        <v>508</v>
      </c>
      <c r="AC1314" s="2" t="s">
        <v>59</v>
      </c>
      <c r="AD1314" s="2" t="s">
        <v>2902</v>
      </c>
      <c r="AE1314" s="2" t="str">
        <f>+VLOOKUP(H1314,'Mapeo Ramos'!A:C,3,0)</f>
        <v>Autos Flotas</v>
      </c>
      <c r="AF1314" t="str">
        <f>+VLOOKUP(AE1314,'Mapeo Ramos'!C:D,2,0)</f>
        <v>Flotas</v>
      </c>
      <c r="AG1314" t="str">
        <f>+VLOOKUP(X1314,'Mapeo Ramos'!I:J,2,0)</f>
        <v>ALLIANZ</v>
      </c>
      <c r="AH1314">
        <f t="shared" si="20"/>
        <v>1</v>
      </c>
    </row>
    <row r="1315" spans="1:34" ht="12.75" customHeight="1">
      <c r="A1315" s="2" t="s">
        <v>5534</v>
      </c>
      <c r="B1315" s="2" t="s">
        <v>5535</v>
      </c>
      <c r="C1315" s="2" t="s">
        <v>5536</v>
      </c>
      <c r="D1315" s="2" t="s">
        <v>75</v>
      </c>
      <c r="E1315" s="3">
        <v>46023</v>
      </c>
      <c r="F1315" s="3">
        <v>46023</v>
      </c>
      <c r="G1315" s="2" t="s">
        <v>5537</v>
      </c>
      <c r="H1315" s="2" t="s">
        <v>349</v>
      </c>
      <c r="I1315" s="2" t="s">
        <v>261</v>
      </c>
      <c r="J1315" s="4">
        <v>1259.0899999999999</v>
      </c>
      <c r="K1315" t="s">
        <v>74</v>
      </c>
      <c r="L1315" s="4">
        <v>151.09</v>
      </c>
      <c r="M1315" t="s">
        <v>74</v>
      </c>
      <c r="N1315" s="4">
        <v>151.09</v>
      </c>
      <c r="O1315" t="s">
        <v>74</v>
      </c>
      <c r="P1315" s="4">
        <v>0</v>
      </c>
      <c r="Q1315" t="s">
        <v>74</v>
      </c>
      <c r="R1315" s="2" t="s">
        <v>75</v>
      </c>
      <c r="S1315" s="4" t="s">
        <v>76</v>
      </c>
      <c r="T1315" t="s">
        <v>74</v>
      </c>
      <c r="U1315" s="2" t="s">
        <v>77</v>
      </c>
      <c r="V1315" s="2" t="s">
        <v>1447</v>
      </c>
      <c r="W1315" s="2" t="s">
        <v>79</v>
      </c>
      <c r="X1315" s="2" t="s">
        <v>300</v>
      </c>
      <c r="Y1315" s="2" t="s">
        <v>119</v>
      </c>
      <c r="Z1315" s="2" t="s">
        <v>81</v>
      </c>
      <c r="AA1315" s="2" t="s">
        <v>1265</v>
      </c>
      <c r="AB1315" s="2" t="s">
        <v>1266</v>
      </c>
      <c r="AC1315" s="2" t="s">
        <v>168</v>
      </c>
      <c r="AD1315" s="2" t="s">
        <v>5538</v>
      </c>
      <c r="AE1315" s="2" t="str">
        <f>+VLOOKUP(H1315,'Mapeo Ramos'!A:C,3,0)</f>
        <v>Autos Flotas</v>
      </c>
      <c r="AF1315" t="str">
        <f>+VLOOKUP(AE1315,'Mapeo Ramos'!C:D,2,0)</f>
        <v>Flotas</v>
      </c>
      <c r="AG1315" t="str">
        <f>+VLOOKUP(X1315,'Mapeo Ramos'!I:J,2,0)</f>
        <v>ALLIANZ</v>
      </c>
      <c r="AH1315">
        <f t="shared" si="20"/>
        <v>1</v>
      </c>
    </row>
    <row r="1316" spans="1:34" ht="12.75" customHeight="1">
      <c r="A1316" s="2" t="s">
        <v>5539</v>
      </c>
      <c r="B1316" s="2" t="s">
        <v>5540</v>
      </c>
      <c r="C1316" s="2" t="s">
        <v>5541</v>
      </c>
      <c r="D1316" s="2" t="s">
        <v>75</v>
      </c>
      <c r="E1316" s="3">
        <v>46023</v>
      </c>
      <c r="F1316" s="3">
        <v>46023</v>
      </c>
      <c r="G1316" s="2" t="s">
        <v>3939</v>
      </c>
      <c r="H1316" s="2" t="s">
        <v>349</v>
      </c>
      <c r="I1316" s="2" t="s">
        <v>261</v>
      </c>
      <c r="J1316" s="4">
        <v>620.39</v>
      </c>
      <c r="K1316" t="s">
        <v>74</v>
      </c>
      <c r="L1316" s="4">
        <v>74.45</v>
      </c>
      <c r="M1316" t="s">
        <v>74</v>
      </c>
      <c r="N1316" s="4">
        <v>74.45</v>
      </c>
      <c r="O1316" t="s">
        <v>74</v>
      </c>
      <c r="P1316" s="4">
        <v>0</v>
      </c>
      <c r="Q1316" t="s">
        <v>74</v>
      </c>
      <c r="R1316" s="2" t="s">
        <v>287</v>
      </c>
      <c r="S1316" s="4">
        <v>0</v>
      </c>
      <c r="T1316" t="s">
        <v>74</v>
      </c>
      <c r="U1316" s="2" t="s">
        <v>77</v>
      </c>
      <c r="V1316" s="2" t="s">
        <v>1447</v>
      </c>
      <c r="W1316" s="2" t="s">
        <v>79</v>
      </c>
      <c r="X1316" s="2" t="s">
        <v>300</v>
      </c>
      <c r="Y1316" s="2" t="s">
        <v>119</v>
      </c>
      <c r="Z1316" s="2" t="s">
        <v>81</v>
      </c>
      <c r="AA1316" s="2" t="s">
        <v>143</v>
      </c>
      <c r="AB1316" s="2" t="s">
        <v>144</v>
      </c>
      <c r="AC1316" s="2" t="s">
        <v>168</v>
      </c>
      <c r="AD1316" s="2" t="s">
        <v>3940</v>
      </c>
      <c r="AE1316" s="2" t="str">
        <f>+VLOOKUP(H1316,'Mapeo Ramos'!A:C,3,0)</f>
        <v>Autos Flotas</v>
      </c>
      <c r="AF1316" t="str">
        <f>+VLOOKUP(AE1316,'Mapeo Ramos'!C:D,2,0)</f>
        <v>Flotas</v>
      </c>
      <c r="AG1316" t="str">
        <f>+VLOOKUP(X1316,'Mapeo Ramos'!I:J,2,0)</f>
        <v>ALLIANZ</v>
      </c>
      <c r="AH1316">
        <f t="shared" si="20"/>
        <v>1</v>
      </c>
    </row>
    <row r="1317" spans="1:34" ht="12.75" customHeight="1">
      <c r="A1317" s="2" t="s">
        <v>5542</v>
      </c>
      <c r="B1317" s="2" t="s">
        <v>5543</v>
      </c>
      <c r="C1317" s="2" t="s">
        <v>5544</v>
      </c>
      <c r="D1317" s="2" t="s">
        <v>75</v>
      </c>
      <c r="E1317" s="3">
        <v>46023</v>
      </c>
      <c r="F1317" s="3">
        <v>46023</v>
      </c>
      <c r="G1317" s="2" t="s">
        <v>1093</v>
      </c>
      <c r="H1317" s="2" t="s">
        <v>349</v>
      </c>
      <c r="I1317" s="2" t="s">
        <v>261</v>
      </c>
      <c r="J1317" s="4">
        <v>1259.0899999999999</v>
      </c>
      <c r="K1317" t="s">
        <v>74</v>
      </c>
      <c r="L1317" s="4">
        <v>151.09</v>
      </c>
      <c r="M1317" t="s">
        <v>74</v>
      </c>
      <c r="N1317" s="4">
        <v>151.09</v>
      </c>
      <c r="O1317" t="s">
        <v>74</v>
      </c>
      <c r="P1317" s="4">
        <v>0</v>
      </c>
      <c r="Q1317" t="s">
        <v>74</v>
      </c>
      <c r="R1317" s="2" t="s">
        <v>75</v>
      </c>
      <c r="S1317" s="4" t="s">
        <v>76</v>
      </c>
      <c r="T1317" t="s">
        <v>74</v>
      </c>
      <c r="U1317" s="2" t="s">
        <v>77</v>
      </c>
      <c r="V1317" s="2" t="s">
        <v>1454</v>
      </c>
      <c r="W1317" s="2" t="s">
        <v>79</v>
      </c>
      <c r="X1317" s="2" t="s">
        <v>300</v>
      </c>
      <c r="Y1317" s="2" t="s">
        <v>119</v>
      </c>
      <c r="Z1317" s="2" t="s">
        <v>81</v>
      </c>
      <c r="AA1317" s="2" t="s">
        <v>1094</v>
      </c>
      <c r="AB1317" s="2" t="s">
        <v>1095</v>
      </c>
      <c r="AC1317" s="2" t="s">
        <v>168</v>
      </c>
      <c r="AD1317" s="2" t="s">
        <v>1096</v>
      </c>
      <c r="AE1317" s="2" t="str">
        <f>+VLOOKUP(H1317,'Mapeo Ramos'!A:C,3,0)</f>
        <v>Autos Flotas</v>
      </c>
      <c r="AF1317" t="str">
        <f>+VLOOKUP(AE1317,'Mapeo Ramos'!C:D,2,0)</f>
        <v>Flotas</v>
      </c>
      <c r="AG1317" t="str">
        <f>+VLOOKUP(X1317,'Mapeo Ramos'!I:J,2,0)</f>
        <v>ALLIANZ</v>
      </c>
      <c r="AH1317">
        <f t="shared" si="20"/>
        <v>1</v>
      </c>
    </row>
    <row r="1318" spans="1:34" ht="12.75" customHeight="1">
      <c r="A1318" s="2" t="s">
        <v>5545</v>
      </c>
      <c r="B1318" s="2" t="s">
        <v>5546</v>
      </c>
      <c r="C1318" s="2" t="s">
        <v>5547</v>
      </c>
      <c r="D1318" s="2" t="s">
        <v>75</v>
      </c>
      <c r="E1318" s="3">
        <v>46023</v>
      </c>
      <c r="F1318" s="3">
        <v>46023</v>
      </c>
      <c r="G1318" s="2" t="s">
        <v>547</v>
      </c>
      <c r="H1318" s="2" t="s">
        <v>5548</v>
      </c>
      <c r="I1318" s="2" t="s">
        <v>261</v>
      </c>
      <c r="J1318" s="4">
        <v>786.69</v>
      </c>
      <c r="K1318" t="s">
        <v>74</v>
      </c>
      <c r="L1318" s="4">
        <v>94.4</v>
      </c>
      <c r="M1318" t="s">
        <v>74</v>
      </c>
      <c r="N1318" s="4">
        <v>94.4</v>
      </c>
      <c r="O1318" t="s">
        <v>74</v>
      </c>
      <c r="P1318" s="4">
        <v>0</v>
      </c>
      <c r="Q1318" t="s">
        <v>74</v>
      </c>
      <c r="R1318" s="2" t="s">
        <v>75</v>
      </c>
      <c r="S1318" s="4" t="s">
        <v>76</v>
      </c>
      <c r="T1318" t="s">
        <v>74</v>
      </c>
      <c r="U1318" s="2" t="s">
        <v>77</v>
      </c>
      <c r="V1318" s="2" t="s">
        <v>1575</v>
      </c>
      <c r="W1318" s="2" t="s">
        <v>79</v>
      </c>
      <c r="X1318" s="2" t="s">
        <v>300</v>
      </c>
      <c r="Y1318" s="2" t="s">
        <v>119</v>
      </c>
      <c r="Z1318" s="2" t="s">
        <v>81</v>
      </c>
      <c r="AA1318" s="2" t="s">
        <v>230</v>
      </c>
      <c r="AB1318" s="2" t="s">
        <v>83</v>
      </c>
      <c r="AC1318" s="2" t="s">
        <v>59</v>
      </c>
      <c r="AD1318" s="2" t="s">
        <v>549</v>
      </c>
      <c r="AE1318" s="2" t="str">
        <f>+VLOOKUP(H1318,'Mapeo Ramos'!A:C,3,0)</f>
        <v>Autos Flotas</v>
      </c>
      <c r="AF1318" t="str">
        <f>+VLOOKUP(AE1318,'Mapeo Ramos'!C:D,2,0)</f>
        <v>Flotas</v>
      </c>
      <c r="AG1318" t="str">
        <f>+VLOOKUP(X1318,'Mapeo Ramos'!I:J,2,0)</f>
        <v>ALLIANZ</v>
      </c>
      <c r="AH1318">
        <f t="shared" si="20"/>
        <v>1</v>
      </c>
    </row>
    <row r="1319" spans="1:34" ht="12.75" customHeight="1">
      <c r="A1319" s="2" t="s">
        <v>5549</v>
      </c>
      <c r="B1319" s="2" t="s">
        <v>5550</v>
      </c>
      <c r="C1319" s="2" t="s">
        <v>5551</v>
      </c>
      <c r="D1319" s="2" t="s">
        <v>75</v>
      </c>
      <c r="E1319" s="3">
        <v>46023</v>
      </c>
      <c r="F1319" s="3">
        <v>46023</v>
      </c>
      <c r="G1319" s="2" t="s">
        <v>4153</v>
      </c>
      <c r="H1319" s="2" t="s">
        <v>3576</v>
      </c>
      <c r="I1319" s="2" t="s">
        <v>261</v>
      </c>
      <c r="J1319" s="4">
        <v>190.64</v>
      </c>
      <c r="K1319" t="s">
        <v>74</v>
      </c>
      <c r="L1319" s="4">
        <v>22.88</v>
      </c>
      <c r="M1319" t="s">
        <v>74</v>
      </c>
      <c r="N1319" s="4">
        <v>22.88</v>
      </c>
      <c r="O1319" t="s">
        <v>74</v>
      </c>
      <c r="P1319" s="4">
        <v>0</v>
      </c>
      <c r="Q1319" t="s">
        <v>74</v>
      </c>
      <c r="R1319" s="2" t="s">
        <v>75</v>
      </c>
      <c r="S1319" s="4" t="s">
        <v>76</v>
      </c>
      <c r="T1319" t="s">
        <v>74</v>
      </c>
      <c r="U1319" s="2" t="s">
        <v>77</v>
      </c>
      <c r="V1319" s="2" t="s">
        <v>1454</v>
      </c>
      <c r="W1319" s="2" t="s">
        <v>79</v>
      </c>
      <c r="X1319" s="2" t="s">
        <v>300</v>
      </c>
      <c r="Y1319" s="2" t="s">
        <v>119</v>
      </c>
      <c r="Z1319" s="2" t="s">
        <v>81</v>
      </c>
      <c r="AA1319" s="2" t="s">
        <v>3605</v>
      </c>
      <c r="AB1319" s="2" t="s">
        <v>3606</v>
      </c>
      <c r="AC1319" s="2" t="s">
        <v>168</v>
      </c>
      <c r="AD1319" s="2" t="s">
        <v>4154</v>
      </c>
      <c r="AE1319" s="2" t="str">
        <f>+VLOOKUP(H1319,'Mapeo Ramos'!A:C,3,0)</f>
        <v>Autos Flotas</v>
      </c>
      <c r="AF1319" t="str">
        <f>+VLOOKUP(AE1319,'Mapeo Ramos'!C:D,2,0)</f>
        <v>Flotas</v>
      </c>
      <c r="AG1319" t="str">
        <f>+VLOOKUP(X1319,'Mapeo Ramos'!I:J,2,0)</f>
        <v>ALLIANZ</v>
      </c>
      <c r="AH1319">
        <f t="shared" si="20"/>
        <v>1</v>
      </c>
    </row>
    <row r="1320" spans="1:34" ht="12.75" customHeight="1">
      <c r="A1320" s="2" t="s">
        <v>5552</v>
      </c>
      <c r="B1320" s="2" t="s">
        <v>5553</v>
      </c>
      <c r="C1320" s="2" t="s">
        <v>5554</v>
      </c>
      <c r="D1320" s="2" t="s">
        <v>75</v>
      </c>
      <c r="E1320" s="3">
        <v>46023</v>
      </c>
      <c r="F1320" s="3">
        <v>46023</v>
      </c>
      <c r="G1320" s="2" t="s">
        <v>5555</v>
      </c>
      <c r="H1320" s="2" t="s">
        <v>3576</v>
      </c>
      <c r="I1320" s="2" t="s">
        <v>261</v>
      </c>
      <c r="J1320" s="4">
        <v>135.81</v>
      </c>
      <c r="K1320" t="s">
        <v>74</v>
      </c>
      <c r="L1320" s="4">
        <v>16.3</v>
      </c>
      <c r="M1320" t="s">
        <v>74</v>
      </c>
      <c r="N1320" s="4">
        <v>16.3</v>
      </c>
      <c r="O1320" t="s">
        <v>74</v>
      </c>
      <c r="P1320" s="4">
        <v>0</v>
      </c>
      <c r="Q1320" t="s">
        <v>74</v>
      </c>
      <c r="R1320" s="2" t="s">
        <v>75</v>
      </c>
      <c r="S1320" s="4" t="s">
        <v>76</v>
      </c>
      <c r="T1320" t="s">
        <v>74</v>
      </c>
      <c r="U1320" s="2" t="s">
        <v>77</v>
      </c>
      <c r="V1320" s="2" t="s">
        <v>1447</v>
      </c>
      <c r="W1320" s="2" t="s">
        <v>79</v>
      </c>
      <c r="X1320" s="2" t="s">
        <v>300</v>
      </c>
      <c r="Y1320" s="2" t="s">
        <v>119</v>
      </c>
      <c r="Z1320" s="2" t="s">
        <v>81</v>
      </c>
      <c r="AA1320" s="2" t="s">
        <v>568</v>
      </c>
      <c r="AB1320" s="2" t="s">
        <v>101</v>
      </c>
      <c r="AC1320" s="2" t="s">
        <v>168</v>
      </c>
      <c r="AD1320" s="2" t="s">
        <v>5556</v>
      </c>
      <c r="AE1320" s="2" t="str">
        <f>+VLOOKUP(H1320,'Mapeo Ramos'!A:C,3,0)</f>
        <v>Autos Flotas</v>
      </c>
      <c r="AF1320" t="str">
        <f>+VLOOKUP(AE1320,'Mapeo Ramos'!C:D,2,0)</f>
        <v>Flotas</v>
      </c>
      <c r="AG1320" t="str">
        <f>+VLOOKUP(X1320,'Mapeo Ramos'!I:J,2,0)</f>
        <v>ALLIANZ</v>
      </c>
      <c r="AH1320">
        <f t="shared" si="20"/>
        <v>1</v>
      </c>
    </row>
    <row r="1321" spans="1:34" ht="12.75" customHeight="1">
      <c r="A1321" s="2" t="s">
        <v>5557</v>
      </c>
      <c r="B1321" s="2" t="s">
        <v>5558</v>
      </c>
      <c r="C1321" s="2" t="s">
        <v>5559</v>
      </c>
      <c r="D1321" s="2" t="s">
        <v>75</v>
      </c>
      <c r="E1321" s="3">
        <v>46023</v>
      </c>
      <c r="F1321" s="3">
        <v>46023</v>
      </c>
      <c r="G1321" s="2" t="s">
        <v>5560</v>
      </c>
      <c r="H1321" s="2" t="s">
        <v>299</v>
      </c>
      <c r="I1321" s="2" t="s">
        <v>261</v>
      </c>
      <c r="J1321" s="4">
        <v>1734.13</v>
      </c>
      <c r="K1321" t="s">
        <v>74</v>
      </c>
      <c r="L1321" s="4">
        <v>208.1</v>
      </c>
      <c r="M1321" t="s">
        <v>74</v>
      </c>
      <c r="N1321" s="4">
        <v>208.1</v>
      </c>
      <c r="O1321" t="s">
        <v>74</v>
      </c>
      <c r="P1321" s="4">
        <v>0</v>
      </c>
      <c r="Q1321" t="s">
        <v>74</v>
      </c>
      <c r="R1321" s="2" t="s">
        <v>75</v>
      </c>
      <c r="S1321" s="4" t="s">
        <v>76</v>
      </c>
      <c r="T1321" t="s">
        <v>74</v>
      </c>
      <c r="U1321" s="2" t="s">
        <v>77</v>
      </c>
      <c r="V1321" s="2" t="s">
        <v>1454</v>
      </c>
      <c r="W1321" s="2" t="s">
        <v>79</v>
      </c>
      <c r="X1321" s="2" t="s">
        <v>300</v>
      </c>
      <c r="Y1321" s="2" t="s">
        <v>119</v>
      </c>
      <c r="Z1321" s="2" t="s">
        <v>81</v>
      </c>
      <c r="AA1321" s="2" t="s">
        <v>1167</v>
      </c>
      <c r="AB1321" s="2" t="s">
        <v>83</v>
      </c>
      <c r="AC1321" s="2" t="s">
        <v>168</v>
      </c>
      <c r="AD1321" s="2" t="s">
        <v>5561</v>
      </c>
      <c r="AE1321" s="2" t="str">
        <f>+VLOOKUP(H1321,'Mapeo Ramos'!A:C,3,0)</f>
        <v>Autos Flotas</v>
      </c>
      <c r="AF1321" t="str">
        <f>+VLOOKUP(AE1321,'Mapeo Ramos'!C:D,2,0)</f>
        <v>Flotas</v>
      </c>
      <c r="AG1321" t="str">
        <f>+VLOOKUP(X1321,'Mapeo Ramos'!I:J,2,0)</f>
        <v>ALLIANZ</v>
      </c>
      <c r="AH1321">
        <f t="shared" si="20"/>
        <v>1</v>
      </c>
    </row>
    <row r="1322" spans="1:34" ht="12.75" customHeight="1">
      <c r="A1322" s="2" t="s">
        <v>5562</v>
      </c>
      <c r="B1322" s="2" t="s">
        <v>5563</v>
      </c>
      <c r="C1322" s="2" t="s">
        <v>5564</v>
      </c>
      <c r="D1322" s="2" t="s">
        <v>75</v>
      </c>
      <c r="E1322" s="3">
        <v>46023</v>
      </c>
      <c r="F1322" s="3">
        <v>46023</v>
      </c>
      <c r="G1322" s="2" t="s">
        <v>117</v>
      </c>
      <c r="H1322" s="2" t="s">
        <v>5548</v>
      </c>
      <c r="I1322" s="2" t="s">
        <v>261</v>
      </c>
      <c r="J1322" s="4">
        <v>907.7</v>
      </c>
      <c r="K1322" t="s">
        <v>74</v>
      </c>
      <c r="L1322" s="4">
        <v>108.92</v>
      </c>
      <c r="M1322" t="s">
        <v>74</v>
      </c>
      <c r="N1322" s="4">
        <v>108.92</v>
      </c>
      <c r="O1322" t="s">
        <v>74</v>
      </c>
      <c r="P1322" s="4">
        <v>0</v>
      </c>
      <c r="Q1322" t="s">
        <v>74</v>
      </c>
      <c r="R1322" s="2" t="s">
        <v>75</v>
      </c>
      <c r="S1322" s="4" t="s">
        <v>76</v>
      </c>
      <c r="T1322" t="s">
        <v>74</v>
      </c>
      <c r="U1322" s="2" t="s">
        <v>77</v>
      </c>
      <c r="V1322" s="2" t="s">
        <v>1454</v>
      </c>
      <c r="W1322" s="2" t="s">
        <v>79</v>
      </c>
      <c r="X1322" s="2" t="s">
        <v>300</v>
      </c>
      <c r="Y1322" s="2" t="s">
        <v>119</v>
      </c>
      <c r="Z1322" s="2" t="s">
        <v>81</v>
      </c>
      <c r="AA1322" s="2" t="s">
        <v>120</v>
      </c>
      <c r="AB1322" s="2" t="s">
        <v>121</v>
      </c>
      <c r="AC1322" s="2" t="s">
        <v>59</v>
      </c>
      <c r="AD1322" s="2" t="s">
        <v>122</v>
      </c>
      <c r="AE1322" s="2" t="str">
        <f>+VLOOKUP(H1322,'Mapeo Ramos'!A:C,3,0)</f>
        <v>Autos Flotas</v>
      </c>
      <c r="AF1322" t="str">
        <f>+VLOOKUP(AE1322,'Mapeo Ramos'!C:D,2,0)</f>
        <v>Flotas</v>
      </c>
      <c r="AG1322" t="str">
        <f>+VLOOKUP(X1322,'Mapeo Ramos'!I:J,2,0)</f>
        <v>ALLIANZ</v>
      </c>
      <c r="AH1322">
        <f t="shared" si="20"/>
        <v>1</v>
      </c>
    </row>
    <row r="1323" spans="1:34" ht="12.75" customHeight="1">
      <c r="A1323" s="2" t="s">
        <v>5565</v>
      </c>
      <c r="B1323" s="2" t="s">
        <v>5566</v>
      </c>
      <c r="C1323" s="2" t="s">
        <v>5567</v>
      </c>
      <c r="D1323" s="2" t="s">
        <v>75</v>
      </c>
      <c r="E1323" s="3">
        <v>46023</v>
      </c>
      <c r="F1323" s="3">
        <v>46023</v>
      </c>
      <c r="G1323" s="2" t="s">
        <v>3791</v>
      </c>
      <c r="H1323" s="2" t="s">
        <v>299</v>
      </c>
      <c r="I1323" s="2" t="s">
        <v>261</v>
      </c>
      <c r="J1323" s="4">
        <v>363.34</v>
      </c>
      <c r="K1323" t="s">
        <v>74</v>
      </c>
      <c r="L1323" s="4">
        <v>43.6</v>
      </c>
      <c r="M1323" t="s">
        <v>74</v>
      </c>
      <c r="N1323" s="4">
        <v>43.6</v>
      </c>
      <c r="O1323" t="s">
        <v>74</v>
      </c>
      <c r="P1323" s="4">
        <v>0</v>
      </c>
      <c r="Q1323" t="s">
        <v>74</v>
      </c>
      <c r="R1323" s="2" t="s">
        <v>75</v>
      </c>
      <c r="S1323" s="4" t="s">
        <v>76</v>
      </c>
      <c r="T1323" t="s">
        <v>74</v>
      </c>
      <c r="U1323" s="2" t="s">
        <v>77</v>
      </c>
      <c r="V1323" s="2" t="s">
        <v>1454</v>
      </c>
      <c r="W1323" s="2" t="s">
        <v>79</v>
      </c>
      <c r="X1323" s="2" t="s">
        <v>300</v>
      </c>
      <c r="Y1323" s="2" t="s">
        <v>119</v>
      </c>
      <c r="Z1323" s="2" t="s">
        <v>81</v>
      </c>
      <c r="AA1323" s="2" t="s">
        <v>1167</v>
      </c>
      <c r="AB1323" s="2" t="s">
        <v>101</v>
      </c>
      <c r="AC1323" s="2" t="s">
        <v>168</v>
      </c>
      <c r="AD1323" s="2" t="s">
        <v>3792</v>
      </c>
      <c r="AE1323" s="2" t="str">
        <f>+VLOOKUP(H1323,'Mapeo Ramos'!A:C,3,0)</f>
        <v>Autos Flotas</v>
      </c>
      <c r="AF1323" t="str">
        <f>+VLOOKUP(AE1323,'Mapeo Ramos'!C:D,2,0)</f>
        <v>Flotas</v>
      </c>
      <c r="AG1323" t="str">
        <f>+VLOOKUP(X1323,'Mapeo Ramos'!I:J,2,0)</f>
        <v>ALLIANZ</v>
      </c>
      <c r="AH1323">
        <f t="shared" si="20"/>
        <v>1</v>
      </c>
    </row>
    <row r="1324" spans="1:34" ht="12.75" customHeight="1">
      <c r="A1324" s="2" t="s">
        <v>5568</v>
      </c>
      <c r="B1324" s="2" t="s">
        <v>5569</v>
      </c>
      <c r="C1324" s="2" t="s">
        <v>5570</v>
      </c>
      <c r="D1324" s="2" t="s">
        <v>75</v>
      </c>
      <c r="E1324" s="3">
        <v>46023</v>
      </c>
      <c r="F1324" s="3">
        <v>46023</v>
      </c>
      <c r="G1324" s="2" t="s">
        <v>3241</v>
      </c>
      <c r="H1324" s="2" t="s">
        <v>548</v>
      </c>
      <c r="I1324" s="2" t="s">
        <v>261</v>
      </c>
      <c r="J1324" s="4">
        <v>194.86</v>
      </c>
      <c r="K1324" t="s">
        <v>74</v>
      </c>
      <c r="L1324" s="4">
        <v>23.38</v>
      </c>
      <c r="M1324" t="s">
        <v>74</v>
      </c>
      <c r="N1324" s="4">
        <v>23.38</v>
      </c>
      <c r="O1324" t="s">
        <v>74</v>
      </c>
      <c r="P1324" s="4">
        <v>0</v>
      </c>
      <c r="Q1324" t="s">
        <v>74</v>
      </c>
      <c r="R1324" s="2" t="s">
        <v>75</v>
      </c>
      <c r="S1324" s="4" t="s">
        <v>76</v>
      </c>
      <c r="T1324" t="s">
        <v>74</v>
      </c>
      <c r="U1324" s="2" t="s">
        <v>77</v>
      </c>
      <c r="V1324" s="2" t="s">
        <v>1447</v>
      </c>
      <c r="W1324" s="2" t="s">
        <v>79</v>
      </c>
      <c r="X1324" s="2" t="s">
        <v>300</v>
      </c>
      <c r="Y1324" s="2" t="s">
        <v>119</v>
      </c>
      <c r="Z1324" s="2" t="s">
        <v>81</v>
      </c>
      <c r="AA1324" s="2" t="s">
        <v>535</v>
      </c>
      <c r="AB1324" s="2" t="s">
        <v>1058</v>
      </c>
      <c r="AC1324" s="2" t="s">
        <v>59</v>
      </c>
      <c r="AD1324" s="2" t="s">
        <v>3242</v>
      </c>
      <c r="AE1324" s="2" t="str">
        <f>+VLOOKUP(H1324,'Mapeo Ramos'!A:C,3,0)</f>
        <v>Autos Flotas</v>
      </c>
      <c r="AF1324" t="str">
        <f>+VLOOKUP(AE1324,'Mapeo Ramos'!C:D,2,0)</f>
        <v>Flotas</v>
      </c>
      <c r="AG1324" t="str">
        <f>+VLOOKUP(X1324,'Mapeo Ramos'!I:J,2,0)</f>
        <v>ALLIANZ</v>
      </c>
      <c r="AH1324">
        <f t="shared" si="20"/>
        <v>1</v>
      </c>
    </row>
    <row r="1325" spans="1:34" ht="12.75" customHeight="1">
      <c r="A1325" s="2" t="s">
        <v>5571</v>
      </c>
      <c r="B1325" s="2" t="s">
        <v>5572</v>
      </c>
      <c r="C1325" s="2" t="s">
        <v>5573</v>
      </c>
      <c r="D1325" s="2" t="s">
        <v>75</v>
      </c>
      <c r="E1325" s="3">
        <v>46023</v>
      </c>
      <c r="F1325" s="3">
        <v>46023</v>
      </c>
      <c r="G1325" s="2" t="s">
        <v>3241</v>
      </c>
      <c r="H1325" s="2" t="s">
        <v>548</v>
      </c>
      <c r="I1325" s="2" t="s">
        <v>261</v>
      </c>
      <c r="J1325" s="4">
        <v>194.86</v>
      </c>
      <c r="K1325" t="s">
        <v>74</v>
      </c>
      <c r="L1325" s="4">
        <v>23.38</v>
      </c>
      <c r="M1325" t="s">
        <v>74</v>
      </c>
      <c r="N1325" s="4">
        <v>23.38</v>
      </c>
      <c r="O1325" t="s">
        <v>74</v>
      </c>
      <c r="P1325" s="4">
        <v>0</v>
      </c>
      <c r="Q1325" t="s">
        <v>74</v>
      </c>
      <c r="R1325" s="2" t="s">
        <v>75</v>
      </c>
      <c r="S1325" s="4" t="s">
        <v>76</v>
      </c>
      <c r="T1325" t="s">
        <v>74</v>
      </c>
      <c r="U1325" s="2" t="s">
        <v>77</v>
      </c>
      <c r="V1325" s="2" t="s">
        <v>1447</v>
      </c>
      <c r="W1325" s="2" t="s">
        <v>79</v>
      </c>
      <c r="X1325" s="2" t="s">
        <v>300</v>
      </c>
      <c r="Y1325" s="2" t="s">
        <v>119</v>
      </c>
      <c r="Z1325" s="2" t="s">
        <v>81</v>
      </c>
      <c r="AA1325" s="2" t="s">
        <v>535</v>
      </c>
      <c r="AB1325" s="2" t="s">
        <v>1058</v>
      </c>
      <c r="AC1325" s="2" t="s">
        <v>59</v>
      </c>
      <c r="AD1325" s="2" t="s">
        <v>3242</v>
      </c>
      <c r="AE1325" s="2" t="str">
        <f>+VLOOKUP(H1325,'Mapeo Ramos'!A:C,3,0)</f>
        <v>Autos Flotas</v>
      </c>
      <c r="AF1325" t="str">
        <f>+VLOOKUP(AE1325,'Mapeo Ramos'!C:D,2,0)</f>
        <v>Flotas</v>
      </c>
      <c r="AG1325" t="str">
        <f>+VLOOKUP(X1325,'Mapeo Ramos'!I:J,2,0)</f>
        <v>ALLIANZ</v>
      </c>
      <c r="AH1325">
        <f t="shared" si="20"/>
        <v>1</v>
      </c>
    </row>
    <row r="1326" spans="1:34" ht="12.75" customHeight="1">
      <c r="A1326" s="2" t="s">
        <v>5574</v>
      </c>
      <c r="B1326" s="2" t="s">
        <v>5575</v>
      </c>
      <c r="C1326" s="2" t="s">
        <v>5576</v>
      </c>
      <c r="D1326" s="2" t="s">
        <v>75</v>
      </c>
      <c r="E1326" s="3">
        <v>46023</v>
      </c>
      <c r="F1326" s="3">
        <v>46023</v>
      </c>
      <c r="G1326" s="2" t="s">
        <v>3241</v>
      </c>
      <c r="H1326" s="2" t="s">
        <v>548</v>
      </c>
      <c r="I1326" s="2" t="s">
        <v>261</v>
      </c>
      <c r="J1326" s="4">
        <v>194.86</v>
      </c>
      <c r="K1326" t="s">
        <v>74</v>
      </c>
      <c r="L1326" s="4">
        <v>23.38</v>
      </c>
      <c r="M1326" t="s">
        <v>74</v>
      </c>
      <c r="N1326" s="4">
        <v>23.38</v>
      </c>
      <c r="O1326" t="s">
        <v>74</v>
      </c>
      <c r="P1326" s="4">
        <v>0</v>
      </c>
      <c r="Q1326" t="s">
        <v>74</v>
      </c>
      <c r="R1326" s="2" t="s">
        <v>75</v>
      </c>
      <c r="S1326" s="4" t="s">
        <v>76</v>
      </c>
      <c r="T1326" t="s">
        <v>74</v>
      </c>
      <c r="U1326" s="2" t="s">
        <v>77</v>
      </c>
      <c r="V1326" s="2" t="s">
        <v>1447</v>
      </c>
      <c r="W1326" s="2" t="s">
        <v>79</v>
      </c>
      <c r="X1326" s="2" t="s">
        <v>300</v>
      </c>
      <c r="Y1326" s="2" t="s">
        <v>119</v>
      </c>
      <c r="Z1326" s="2" t="s">
        <v>81</v>
      </c>
      <c r="AA1326" s="2" t="s">
        <v>535</v>
      </c>
      <c r="AB1326" s="2" t="s">
        <v>1058</v>
      </c>
      <c r="AC1326" s="2" t="s">
        <v>59</v>
      </c>
      <c r="AD1326" s="2" t="s">
        <v>3242</v>
      </c>
      <c r="AE1326" s="2" t="str">
        <f>+VLOOKUP(H1326,'Mapeo Ramos'!A:C,3,0)</f>
        <v>Autos Flotas</v>
      </c>
      <c r="AF1326" t="str">
        <f>+VLOOKUP(AE1326,'Mapeo Ramos'!C:D,2,0)</f>
        <v>Flotas</v>
      </c>
      <c r="AG1326" t="str">
        <f>+VLOOKUP(X1326,'Mapeo Ramos'!I:J,2,0)</f>
        <v>ALLIANZ</v>
      </c>
      <c r="AH1326">
        <f t="shared" si="20"/>
        <v>1</v>
      </c>
    </row>
    <row r="1327" spans="1:34" ht="12.75" customHeight="1">
      <c r="A1327" s="2" t="s">
        <v>5577</v>
      </c>
      <c r="B1327" s="2" t="s">
        <v>5578</v>
      </c>
      <c r="C1327" s="2" t="s">
        <v>5579</v>
      </c>
      <c r="D1327" s="2" t="s">
        <v>75</v>
      </c>
      <c r="E1327" s="3">
        <v>46023</v>
      </c>
      <c r="F1327" s="3">
        <v>46023</v>
      </c>
      <c r="G1327" s="2" t="s">
        <v>5580</v>
      </c>
      <c r="H1327" s="2" t="s">
        <v>3576</v>
      </c>
      <c r="I1327" s="2" t="s">
        <v>261</v>
      </c>
      <c r="J1327" s="4">
        <v>130.38999999999999</v>
      </c>
      <c r="K1327" t="s">
        <v>74</v>
      </c>
      <c r="L1327" s="4">
        <v>15.65</v>
      </c>
      <c r="M1327" t="s">
        <v>74</v>
      </c>
      <c r="N1327" s="4">
        <v>15.65</v>
      </c>
      <c r="O1327" t="s">
        <v>74</v>
      </c>
      <c r="P1327" s="4">
        <v>0</v>
      </c>
      <c r="Q1327" t="s">
        <v>74</v>
      </c>
      <c r="R1327" s="2" t="s">
        <v>75</v>
      </c>
      <c r="S1327" s="4" t="s">
        <v>76</v>
      </c>
      <c r="T1327" t="s">
        <v>74</v>
      </c>
      <c r="U1327" s="2" t="s">
        <v>77</v>
      </c>
      <c r="V1327" s="2" t="s">
        <v>1447</v>
      </c>
      <c r="W1327" s="2" t="s">
        <v>79</v>
      </c>
      <c r="X1327" s="2" t="s">
        <v>300</v>
      </c>
      <c r="Y1327" s="2" t="s">
        <v>119</v>
      </c>
      <c r="Z1327" s="2" t="s">
        <v>81</v>
      </c>
      <c r="AA1327" s="2" t="s">
        <v>3779</v>
      </c>
      <c r="AB1327" s="2" t="s">
        <v>5581</v>
      </c>
      <c r="AC1327" s="2" t="s">
        <v>168</v>
      </c>
      <c r="AD1327" s="2" t="s">
        <v>5582</v>
      </c>
      <c r="AE1327" s="2" t="str">
        <f>+VLOOKUP(H1327,'Mapeo Ramos'!A:C,3,0)</f>
        <v>Autos Flotas</v>
      </c>
      <c r="AF1327" t="str">
        <f>+VLOOKUP(AE1327,'Mapeo Ramos'!C:D,2,0)</f>
        <v>Flotas</v>
      </c>
      <c r="AG1327" t="str">
        <f>+VLOOKUP(X1327,'Mapeo Ramos'!I:J,2,0)</f>
        <v>ALLIANZ</v>
      </c>
      <c r="AH1327">
        <f t="shared" si="20"/>
        <v>1</v>
      </c>
    </row>
    <row r="1328" spans="1:34" ht="12.75" customHeight="1">
      <c r="A1328" s="2" t="s">
        <v>5583</v>
      </c>
      <c r="B1328" s="2" t="s">
        <v>5584</v>
      </c>
      <c r="C1328" s="2" t="s">
        <v>5585</v>
      </c>
      <c r="D1328" s="2" t="s">
        <v>75</v>
      </c>
      <c r="E1328" s="3">
        <v>46023</v>
      </c>
      <c r="F1328" s="3">
        <v>46023</v>
      </c>
      <c r="G1328" s="2" t="s">
        <v>1790</v>
      </c>
      <c r="H1328" s="2" t="s">
        <v>548</v>
      </c>
      <c r="I1328" s="2" t="s">
        <v>261</v>
      </c>
      <c r="J1328" s="4">
        <v>318.38</v>
      </c>
      <c r="K1328" t="s">
        <v>74</v>
      </c>
      <c r="L1328" s="4">
        <v>38.21</v>
      </c>
      <c r="M1328" t="s">
        <v>74</v>
      </c>
      <c r="N1328" s="4">
        <v>38.21</v>
      </c>
      <c r="O1328" t="s">
        <v>74</v>
      </c>
      <c r="P1328" s="4">
        <v>0</v>
      </c>
      <c r="Q1328" t="s">
        <v>74</v>
      </c>
      <c r="R1328" s="2" t="s">
        <v>75</v>
      </c>
      <c r="S1328" s="4" t="s">
        <v>76</v>
      </c>
      <c r="T1328" t="s">
        <v>74</v>
      </c>
      <c r="U1328" s="2" t="s">
        <v>77</v>
      </c>
      <c r="V1328" s="2" t="s">
        <v>1447</v>
      </c>
      <c r="W1328" s="2" t="s">
        <v>79</v>
      </c>
      <c r="X1328" s="2" t="s">
        <v>300</v>
      </c>
      <c r="Y1328" s="2" t="s">
        <v>119</v>
      </c>
      <c r="Z1328" s="2" t="s">
        <v>81</v>
      </c>
      <c r="AA1328" s="2" t="s">
        <v>1791</v>
      </c>
      <c r="AB1328" s="2" t="s">
        <v>1792</v>
      </c>
      <c r="AC1328" s="2" t="s">
        <v>168</v>
      </c>
      <c r="AD1328" s="2" t="s">
        <v>1793</v>
      </c>
      <c r="AE1328" s="2" t="str">
        <f>+VLOOKUP(H1328,'Mapeo Ramos'!A:C,3,0)</f>
        <v>Autos Flotas</v>
      </c>
      <c r="AF1328" t="str">
        <f>+VLOOKUP(AE1328,'Mapeo Ramos'!C:D,2,0)</f>
        <v>Flotas</v>
      </c>
      <c r="AG1328" t="str">
        <f>+VLOOKUP(X1328,'Mapeo Ramos'!I:J,2,0)</f>
        <v>ALLIANZ</v>
      </c>
      <c r="AH1328">
        <f t="shared" si="20"/>
        <v>1</v>
      </c>
    </row>
    <row r="1329" spans="1:34" ht="12.75" customHeight="1">
      <c r="A1329" s="2" t="s">
        <v>5586</v>
      </c>
      <c r="B1329" s="2" t="s">
        <v>5587</v>
      </c>
      <c r="C1329" s="2" t="s">
        <v>5588</v>
      </c>
      <c r="D1329" s="2" t="s">
        <v>75</v>
      </c>
      <c r="E1329" s="3">
        <v>46023</v>
      </c>
      <c r="F1329" s="3">
        <v>46023</v>
      </c>
      <c r="G1329" s="2" t="s">
        <v>1790</v>
      </c>
      <c r="H1329" s="2" t="s">
        <v>548</v>
      </c>
      <c r="I1329" s="2" t="s">
        <v>261</v>
      </c>
      <c r="J1329" s="4">
        <v>318.38</v>
      </c>
      <c r="K1329" t="s">
        <v>74</v>
      </c>
      <c r="L1329" s="4">
        <v>38.21</v>
      </c>
      <c r="M1329" t="s">
        <v>74</v>
      </c>
      <c r="N1329" s="4">
        <v>38.21</v>
      </c>
      <c r="O1329" t="s">
        <v>74</v>
      </c>
      <c r="P1329" s="4">
        <v>0</v>
      </c>
      <c r="Q1329" t="s">
        <v>74</v>
      </c>
      <c r="R1329" s="2" t="s">
        <v>75</v>
      </c>
      <c r="S1329" s="4" t="s">
        <v>76</v>
      </c>
      <c r="T1329" t="s">
        <v>74</v>
      </c>
      <c r="U1329" s="2" t="s">
        <v>77</v>
      </c>
      <c r="V1329" s="2" t="s">
        <v>1447</v>
      </c>
      <c r="W1329" s="2" t="s">
        <v>79</v>
      </c>
      <c r="X1329" s="2" t="s">
        <v>300</v>
      </c>
      <c r="Y1329" s="2" t="s">
        <v>119</v>
      </c>
      <c r="Z1329" s="2" t="s">
        <v>81</v>
      </c>
      <c r="AA1329" s="2" t="s">
        <v>1791</v>
      </c>
      <c r="AB1329" s="2" t="s">
        <v>1792</v>
      </c>
      <c r="AC1329" s="2" t="s">
        <v>168</v>
      </c>
      <c r="AD1329" s="2" t="s">
        <v>1793</v>
      </c>
      <c r="AE1329" s="2" t="str">
        <f>+VLOOKUP(H1329,'Mapeo Ramos'!A:C,3,0)</f>
        <v>Autos Flotas</v>
      </c>
      <c r="AF1329" t="str">
        <f>+VLOOKUP(AE1329,'Mapeo Ramos'!C:D,2,0)</f>
        <v>Flotas</v>
      </c>
      <c r="AG1329" t="str">
        <f>+VLOOKUP(X1329,'Mapeo Ramos'!I:J,2,0)</f>
        <v>ALLIANZ</v>
      </c>
      <c r="AH1329">
        <f t="shared" si="20"/>
        <v>1</v>
      </c>
    </row>
    <row r="1330" spans="1:34" ht="12.75" customHeight="1">
      <c r="A1330" s="2" t="s">
        <v>5589</v>
      </c>
      <c r="B1330" s="2" t="s">
        <v>5590</v>
      </c>
      <c r="C1330" s="2" t="s">
        <v>5591</v>
      </c>
      <c r="D1330" s="2" t="s">
        <v>75</v>
      </c>
      <c r="E1330" s="3">
        <v>46023</v>
      </c>
      <c r="F1330" s="3">
        <v>46023</v>
      </c>
      <c r="G1330" s="2" t="s">
        <v>772</v>
      </c>
      <c r="H1330" s="2" t="s">
        <v>548</v>
      </c>
      <c r="I1330" s="2" t="s">
        <v>261</v>
      </c>
      <c r="J1330" s="4">
        <v>311.02999999999997</v>
      </c>
      <c r="K1330" t="s">
        <v>74</v>
      </c>
      <c r="L1330" s="4">
        <v>37.32</v>
      </c>
      <c r="M1330" t="s">
        <v>74</v>
      </c>
      <c r="N1330" s="4">
        <v>37.32</v>
      </c>
      <c r="O1330" t="s">
        <v>74</v>
      </c>
      <c r="P1330" s="4">
        <v>0</v>
      </c>
      <c r="Q1330" t="s">
        <v>74</v>
      </c>
      <c r="R1330" s="2" t="s">
        <v>75</v>
      </c>
      <c r="S1330" s="4" t="s">
        <v>76</v>
      </c>
      <c r="T1330" t="s">
        <v>74</v>
      </c>
      <c r="U1330" s="2" t="s">
        <v>77</v>
      </c>
      <c r="V1330" s="2" t="s">
        <v>1447</v>
      </c>
      <c r="W1330" s="2" t="s">
        <v>79</v>
      </c>
      <c r="X1330" s="2" t="s">
        <v>300</v>
      </c>
      <c r="Y1330" s="2" t="s">
        <v>119</v>
      </c>
      <c r="Z1330" s="2" t="s">
        <v>81</v>
      </c>
      <c r="AA1330" s="2" t="s">
        <v>535</v>
      </c>
      <c r="AB1330" s="2" t="s">
        <v>536</v>
      </c>
      <c r="AC1330" s="2" t="s">
        <v>59</v>
      </c>
      <c r="AD1330" s="2" t="s">
        <v>773</v>
      </c>
      <c r="AE1330" s="2" t="str">
        <f>+VLOOKUP(H1330,'Mapeo Ramos'!A:C,3,0)</f>
        <v>Autos Flotas</v>
      </c>
      <c r="AF1330" t="str">
        <f>+VLOOKUP(AE1330,'Mapeo Ramos'!C:D,2,0)</f>
        <v>Flotas</v>
      </c>
      <c r="AG1330" t="str">
        <f>+VLOOKUP(X1330,'Mapeo Ramos'!I:J,2,0)</f>
        <v>ALLIANZ</v>
      </c>
      <c r="AH1330">
        <f t="shared" si="20"/>
        <v>1</v>
      </c>
    </row>
    <row r="1331" spans="1:34" ht="12.75" customHeight="1">
      <c r="A1331" s="2" t="s">
        <v>5592</v>
      </c>
      <c r="B1331" s="2" t="s">
        <v>5593</v>
      </c>
      <c r="C1331" s="2" t="s">
        <v>5594</v>
      </c>
      <c r="D1331" s="2" t="s">
        <v>75</v>
      </c>
      <c r="E1331" s="3">
        <v>46023</v>
      </c>
      <c r="F1331" s="3">
        <v>46023</v>
      </c>
      <c r="G1331" s="2" t="s">
        <v>5595</v>
      </c>
      <c r="H1331" s="2" t="s">
        <v>548</v>
      </c>
      <c r="I1331" s="2" t="s">
        <v>261</v>
      </c>
      <c r="J1331" s="4">
        <v>155.35</v>
      </c>
      <c r="K1331" t="s">
        <v>74</v>
      </c>
      <c r="L1331" s="4">
        <v>18.64</v>
      </c>
      <c r="M1331" t="s">
        <v>74</v>
      </c>
      <c r="N1331" s="4">
        <v>18.64</v>
      </c>
      <c r="O1331" t="s">
        <v>74</v>
      </c>
      <c r="P1331" s="4">
        <v>0</v>
      </c>
      <c r="Q1331" t="s">
        <v>74</v>
      </c>
      <c r="R1331" s="2" t="s">
        <v>75</v>
      </c>
      <c r="S1331" s="4" t="s">
        <v>76</v>
      </c>
      <c r="T1331" t="s">
        <v>74</v>
      </c>
      <c r="U1331" s="2" t="s">
        <v>77</v>
      </c>
      <c r="V1331" s="2" t="s">
        <v>1447</v>
      </c>
      <c r="W1331" s="2" t="s">
        <v>79</v>
      </c>
      <c r="X1331" s="2" t="s">
        <v>300</v>
      </c>
      <c r="Y1331" s="2" t="s">
        <v>119</v>
      </c>
      <c r="Z1331" s="2" t="s">
        <v>81</v>
      </c>
      <c r="AA1331" s="2" t="s">
        <v>535</v>
      </c>
      <c r="AB1331" s="2" t="s">
        <v>1058</v>
      </c>
      <c r="AC1331" s="2" t="s">
        <v>59</v>
      </c>
      <c r="AD1331" s="2" t="s">
        <v>5596</v>
      </c>
      <c r="AE1331" s="2" t="str">
        <f>+VLOOKUP(H1331,'Mapeo Ramos'!A:C,3,0)</f>
        <v>Autos Flotas</v>
      </c>
      <c r="AF1331" t="str">
        <f>+VLOOKUP(AE1331,'Mapeo Ramos'!C:D,2,0)</f>
        <v>Flotas</v>
      </c>
      <c r="AG1331" t="str">
        <f>+VLOOKUP(X1331,'Mapeo Ramos'!I:J,2,0)</f>
        <v>ALLIANZ</v>
      </c>
      <c r="AH1331">
        <f t="shared" si="20"/>
        <v>1</v>
      </c>
    </row>
    <row r="1332" spans="1:34" ht="12.75" customHeight="1">
      <c r="A1332" s="2" t="s">
        <v>5597</v>
      </c>
      <c r="B1332" s="2" t="s">
        <v>5598</v>
      </c>
      <c r="C1332" s="2" t="s">
        <v>5599</v>
      </c>
      <c r="D1332" s="2" t="s">
        <v>75</v>
      </c>
      <c r="E1332" s="3">
        <v>46023</v>
      </c>
      <c r="F1332" s="3">
        <v>46023</v>
      </c>
      <c r="G1332" s="2" t="s">
        <v>547</v>
      </c>
      <c r="H1332" s="2" t="s">
        <v>299</v>
      </c>
      <c r="I1332" s="2" t="s">
        <v>261</v>
      </c>
      <c r="J1332" s="4">
        <v>372.36</v>
      </c>
      <c r="K1332" t="s">
        <v>74</v>
      </c>
      <c r="L1332" s="4">
        <v>44.68</v>
      </c>
      <c r="M1332" t="s">
        <v>74</v>
      </c>
      <c r="N1332" s="4">
        <v>44.68</v>
      </c>
      <c r="O1332" t="s">
        <v>74</v>
      </c>
      <c r="P1332" s="4">
        <v>0</v>
      </c>
      <c r="Q1332" t="s">
        <v>74</v>
      </c>
      <c r="R1332" s="2" t="s">
        <v>75</v>
      </c>
      <c r="S1332" s="4" t="s">
        <v>76</v>
      </c>
      <c r="T1332" t="s">
        <v>74</v>
      </c>
      <c r="U1332" s="2" t="s">
        <v>77</v>
      </c>
      <c r="V1332" s="2" t="s">
        <v>1454</v>
      </c>
      <c r="W1332" s="2" t="s">
        <v>79</v>
      </c>
      <c r="X1332" s="2" t="s">
        <v>300</v>
      </c>
      <c r="Y1332" s="2" t="s">
        <v>119</v>
      </c>
      <c r="Z1332" s="2" t="s">
        <v>81</v>
      </c>
      <c r="AA1332" s="2" t="s">
        <v>230</v>
      </c>
      <c r="AB1332" s="2" t="s">
        <v>83</v>
      </c>
      <c r="AC1332" s="2" t="s">
        <v>59</v>
      </c>
      <c r="AD1332" s="2" t="s">
        <v>549</v>
      </c>
      <c r="AE1332" s="2" t="str">
        <f>+VLOOKUP(H1332,'Mapeo Ramos'!A:C,3,0)</f>
        <v>Autos Flotas</v>
      </c>
      <c r="AF1332" t="str">
        <f>+VLOOKUP(AE1332,'Mapeo Ramos'!C:D,2,0)</f>
        <v>Flotas</v>
      </c>
      <c r="AG1332" t="str">
        <f>+VLOOKUP(X1332,'Mapeo Ramos'!I:J,2,0)</f>
        <v>ALLIANZ</v>
      </c>
      <c r="AH1332">
        <f t="shared" si="20"/>
        <v>1</v>
      </c>
    </row>
    <row r="1333" spans="1:34" ht="12.75" customHeight="1">
      <c r="A1333" s="2" t="s">
        <v>5600</v>
      </c>
      <c r="B1333" s="2" t="s">
        <v>5601</v>
      </c>
      <c r="C1333" s="2" t="s">
        <v>5602</v>
      </c>
      <c r="D1333" s="2" t="s">
        <v>75</v>
      </c>
      <c r="E1333" s="3">
        <v>46023</v>
      </c>
      <c r="F1333" s="3">
        <v>46023</v>
      </c>
      <c r="G1333" s="2" t="s">
        <v>5603</v>
      </c>
      <c r="H1333" s="2" t="s">
        <v>548</v>
      </c>
      <c r="I1333" s="2" t="s">
        <v>261</v>
      </c>
      <c r="J1333" s="4">
        <v>1028.6500000000001</v>
      </c>
      <c r="K1333" t="s">
        <v>74</v>
      </c>
      <c r="L1333" s="4">
        <v>123.44</v>
      </c>
      <c r="M1333" t="s">
        <v>74</v>
      </c>
      <c r="N1333" s="4">
        <v>123.44</v>
      </c>
      <c r="O1333" t="s">
        <v>74</v>
      </c>
      <c r="P1333" s="4">
        <v>0</v>
      </c>
      <c r="Q1333" t="s">
        <v>74</v>
      </c>
      <c r="R1333" s="2" t="s">
        <v>75</v>
      </c>
      <c r="S1333" s="4" t="s">
        <v>76</v>
      </c>
      <c r="T1333" t="s">
        <v>74</v>
      </c>
      <c r="U1333" s="2" t="s">
        <v>77</v>
      </c>
      <c r="V1333" s="2" t="s">
        <v>1447</v>
      </c>
      <c r="W1333" s="2" t="s">
        <v>79</v>
      </c>
      <c r="X1333" s="2" t="s">
        <v>300</v>
      </c>
      <c r="Y1333" s="2" t="s">
        <v>119</v>
      </c>
      <c r="Z1333" s="2" t="s">
        <v>81</v>
      </c>
      <c r="AA1333" s="2" t="s">
        <v>5604</v>
      </c>
      <c r="AB1333" s="2" t="s">
        <v>5605</v>
      </c>
      <c r="AC1333" s="2" t="s">
        <v>59</v>
      </c>
      <c r="AD1333" s="2" t="s">
        <v>5606</v>
      </c>
      <c r="AE1333" s="2" t="str">
        <f>+VLOOKUP(H1333,'Mapeo Ramos'!A:C,3,0)</f>
        <v>Autos Flotas</v>
      </c>
      <c r="AF1333" t="str">
        <f>+VLOOKUP(AE1333,'Mapeo Ramos'!C:D,2,0)</f>
        <v>Flotas</v>
      </c>
      <c r="AG1333" t="str">
        <f>+VLOOKUP(X1333,'Mapeo Ramos'!I:J,2,0)</f>
        <v>ALLIANZ</v>
      </c>
      <c r="AH1333">
        <f t="shared" si="20"/>
        <v>1</v>
      </c>
    </row>
    <row r="1334" spans="1:34" ht="12.75" customHeight="1">
      <c r="A1334" s="2" t="s">
        <v>5607</v>
      </c>
      <c r="B1334" s="2" t="s">
        <v>5608</v>
      </c>
      <c r="C1334" s="2" t="s">
        <v>5609</v>
      </c>
      <c r="D1334" s="2" t="s">
        <v>75</v>
      </c>
      <c r="E1334" s="3">
        <v>46023</v>
      </c>
      <c r="F1334" s="3">
        <v>46023</v>
      </c>
      <c r="G1334" s="2" t="s">
        <v>2401</v>
      </c>
      <c r="H1334" s="2" t="s">
        <v>349</v>
      </c>
      <c r="I1334" s="2" t="s">
        <v>261</v>
      </c>
      <c r="J1334" s="4">
        <v>1028.6600000000001</v>
      </c>
      <c r="K1334" t="s">
        <v>74</v>
      </c>
      <c r="L1334" s="4">
        <v>123.44</v>
      </c>
      <c r="M1334" t="s">
        <v>74</v>
      </c>
      <c r="N1334" s="4">
        <v>123.44</v>
      </c>
      <c r="O1334" t="s">
        <v>74</v>
      </c>
      <c r="P1334" s="4">
        <v>0</v>
      </c>
      <c r="Q1334" t="s">
        <v>74</v>
      </c>
      <c r="R1334" s="2" t="s">
        <v>75</v>
      </c>
      <c r="S1334" s="4" t="s">
        <v>76</v>
      </c>
      <c r="T1334" t="s">
        <v>74</v>
      </c>
      <c r="U1334" s="2" t="s">
        <v>77</v>
      </c>
      <c r="V1334" s="2" t="s">
        <v>1447</v>
      </c>
      <c r="W1334" s="2" t="s">
        <v>79</v>
      </c>
      <c r="X1334" s="2" t="s">
        <v>300</v>
      </c>
      <c r="Y1334" s="2" t="s">
        <v>119</v>
      </c>
      <c r="Z1334" s="2" t="s">
        <v>81</v>
      </c>
      <c r="AA1334" s="2" t="s">
        <v>542</v>
      </c>
      <c r="AB1334" s="2" t="s">
        <v>101</v>
      </c>
      <c r="AC1334" s="2" t="s">
        <v>59</v>
      </c>
      <c r="AD1334" s="2" t="s">
        <v>2402</v>
      </c>
      <c r="AE1334" s="2" t="str">
        <f>+VLOOKUP(H1334,'Mapeo Ramos'!A:C,3,0)</f>
        <v>Autos Flotas</v>
      </c>
      <c r="AF1334" t="str">
        <f>+VLOOKUP(AE1334,'Mapeo Ramos'!C:D,2,0)</f>
        <v>Flotas</v>
      </c>
      <c r="AG1334" t="str">
        <f>+VLOOKUP(X1334,'Mapeo Ramos'!I:J,2,0)</f>
        <v>ALLIANZ</v>
      </c>
      <c r="AH1334">
        <f t="shared" si="20"/>
        <v>1</v>
      </c>
    </row>
    <row r="1335" spans="1:34" ht="12.75" customHeight="1">
      <c r="A1335" s="2" t="s">
        <v>5610</v>
      </c>
      <c r="B1335" s="2" t="s">
        <v>5611</v>
      </c>
      <c r="C1335" s="2" t="s">
        <v>5612</v>
      </c>
      <c r="D1335" s="2" t="s">
        <v>75</v>
      </c>
      <c r="E1335" s="3">
        <v>46023</v>
      </c>
      <c r="F1335" s="3">
        <v>46023</v>
      </c>
      <c r="G1335" s="2" t="s">
        <v>5613</v>
      </c>
      <c r="H1335" s="2" t="s">
        <v>349</v>
      </c>
      <c r="I1335" s="2" t="s">
        <v>261</v>
      </c>
      <c r="J1335" s="4">
        <v>394.8</v>
      </c>
      <c r="K1335" t="s">
        <v>74</v>
      </c>
      <c r="L1335" s="4">
        <v>47.38</v>
      </c>
      <c r="M1335" t="s">
        <v>74</v>
      </c>
      <c r="N1335" s="4">
        <v>47.38</v>
      </c>
      <c r="O1335" t="s">
        <v>74</v>
      </c>
      <c r="P1335" s="4">
        <v>0</v>
      </c>
      <c r="Q1335" t="s">
        <v>74</v>
      </c>
      <c r="R1335" s="2" t="s">
        <v>75</v>
      </c>
      <c r="S1335" s="4" t="s">
        <v>76</v>
      </c>
      <c r="T1335" t="s">
        <v>74</v>
      </c>
      <c r="U1335" s="2" t="s">
        <v>77</v>
      </c>
      <c r="V1335" s="2" t="s">
        <v>1447</v>
      </c>
      <c r="W1335" s="2" t="s">
        <v>79</v>
      </c>
      <c r="X1335" s="2" t="s">
        <v>300</v>
      </c>
      <c r="Y1335" s="2" t="s">
        <v>119</v>
      </c>
      <c r="Z1335" s="2" t="s">
        <v>81</v>
      </c>
      <c r="AA1335" s="2" t="s">
        <v>82</v>
      </c>
      <c r="AB1335" s="2" t="s">
        <v>83</v>
      </c>
      <c r="AC1335" s="2" t="s">
        <v>59</v>
      </c>
      <c r="AD1335" s="2" t="s">
        <v>5614</v>
      </c>
      <c r="AE1335" s="2" t="str">
        <f>+VLOOKUP(H1335,'Mapeo Ramos'!A:C,3,0)</f>
        <v>Autos Flotas</v>
      </c>
      <c r="AF1335" t="str">
        <f>+VLOOKUP(AE1335,'Mapeo Ramos'!C:D,2,0)</f>
        <v>Flotas</v>
      </c>
      <c r="AG1335" t="str">
        <f>+VLOOKUP(X1335,'Mapeo Ramos'!I:J,2,0)</f>
        <v>ALLIANZ</v>
      </c>
      <c r="AH1335">
        <f t="shared" si="20"/>
        <v>1</v>
      </c>
    </row>
    <row r="1336" spans="1:34" ht="12.75" customHeight="1">
      <c r="A1336" s="2" t="s">
        <v>5615</v>
      </c>
      <c r="B1336" s="2" t="s">
        <v>5616</v>
      </c>
      <c r="C1336" s="2" t="s">
        <v>5617</v>
      </c>
      <c r="D1336" s="2" t="s">
        <v>75</v>
      </c>
      <c r="E1336" s="3">
        <v>46023</v>
      </c>
      <c r="F1336" s="3">
        <v>46023</v>
      </c>
      <c r="G1336" s="2" t="s">
        <v>2401</v>
      </c>
      <c r="H1336" s="2" t="s">
        <v>349</v>
      </c>
      <c r="I1336" s="2" t="s">
        <v>261</v>
      </c>
      <c r="J1336" s="4">
        <v>875.1</v>
      </c>
      <c r="K1336" t="s">
        <v>74</v>
      </c>
      <c r="L1336" s="4">
        <v>105.01</v>
      </c>
      <c r="M1336" t="s">
        <v>74</v>
      </c>
      <c r="N1336" s="4">
        <v>105.01</v>
      </c>
      <c r="O1336" t="s">
        <v>74</v>
      </c>
      <c r="P1336" s="4">
        <v>0</v>
      </c>
      <c r="Q1336" t="s">
        <v>74</v>
      </c>
      <c r="R1336" s="2" t="s">
        <v>75</v>
      </c>
      <c r="S1336" s="4" t="s">
        <v>76</v>
      </c>
      <c r="T1336" t="s">
        <v>74</v>
      </c>
      <c r="U1336" s="2" t="s">
        <v>77</v>
      </c>
      <c r="V1336" s="2" t="s">
        <v>1447</v>
      </c>
      <c r="W1336" s="2" t="s">
        <v>79</v>
      </c>
      <c r="X1336" s="2" t="s">
        <v>300</v>
      </c>
      <c r="Y1336" s="2" t="s">
        <v>119</v>
      </c>
      <c r="Z1336" s="2" t="s">
        <v>81</v>
      </c>
      <c r="AA1336" s="2" t="s">
        <v>542</v>
      </c>
      <c r="AB1336" s="2" t="s">
        <v>101</v>
      </c>
      <c r="AC1336" s="2" t="s">
        <v>59</v>
      </c>
      <c r="AD1336" s="2" t="s">
        <v>2402</v>
      </c>
      <c r="AE1336" s="2" t="str">
        <f>+VLOOKUP(H1336,'Mapeo Ramos'!A:C,3,0)</f>
        <v>Autos Flotas</v>
      </c>
      <c r="AF1336" t="str">
        <f>+VLOOKUP(AE1336,'Mapeo Ramos'!C:D,2,0)</f>
        <v>Flotas</v>
      </c>
      <c r="AG1336" t="str">
        <f>+VLOOKUP(X1336,'Mapeo Ramos'!I:J,2,0)</f>
        <v>ALLIANZ</v>
      </c>
      <c r="AH1336">
        <f t="shared" si="20"/>
        <v>1</v>
      </c>
    </row>
    <row r="1337" spans="1:34" ht="12.75" customHeight="1">
      <c r="A1337" s="2" t="s">
        <v>5618</v>
      </c>
      <c r="B1337" s="2" t="s">
        <v>5619</v>
      </c>
      <c r="C1337" s="2" t="s">
        <v>5620</v>
      </c>
      <c r="D1337" s="2" t="s">
        <v>75</v>
      </c>
      <c r="E1337" s="3">
        <v>46023</v>
      </c>
      <c r="F1337" s="3">
        <v>46023</v>
      </c>
      <c r="G1337" s="2" t="s">
        <v>460</v>
      </c>
      <c r="H1337" s="2" t="s">
        <v>461</v>
      </c>
      <c r="I1337" s="2" t="s">
        <v>261</v>
      </c>
      <c r="J1337" s="4">
        <v>1863.07</v>
      </c>
      <c r="K1337" t="s">
        <v>74</v>
      </c>
      <c r="L1337" s="4">
        <v>223.57</v>
      </c>
      <c r="M1337" t="s">
        <v>74</v>
      </c>
      <c r="N1337" s="4">
        <v>223.57</v>
      </c>
      <c r="O1337" t="s">
        <v>74</v>
      </c>
      <c r="P1337" s="4">
        <v>0</v>
      </c>
      <c r="Q1337" t="s">
        <v>74</v>
      </c>
      <c r="R1337" s="2" t="s">
        <v>75</v>
      </c>
      <c r="S1337" s="4" t="s">
        <v>76</v>
      </c>
      <c r="T1337" t="s">
        <v>74</v>
      </c>
      <c r="U1337" s="2" t="s">
        <v>77</v>
      </c>
      <c r="V1337" s="2" t="s">
        <v>1447</v>
      </c>
      <c r="W1337" s="2" t="s">
        <v>79</v>
      </c>
      <c r="X1337" s="2" t="s">
        <v>300</v>
      </c>
      <c r="Y1337" s="2" t="s">
        <v>119</v>
      </c>
      <c r="Z1337" s="2" t="s">
        <v>81</v>
      </c>
      <c r="AA1337" s="2" t="s">
        <v>223</v>
      </c>
      <c r="AB1337" s="2" t="s">
        <v>83</v>
      </c>
      <c r="AC1337" s="2" t="s">
        <v>59</v>
      </c>
      <c r="AD1337" s="2" t="s">
        <v>462</v>
      </c>
      <c r="AE1337" s="2" t="str">
        <f>+VLOOKUP(H1337,'Mapeo Ramos'!A:C,3,0)</f>
        <v>Autos Flotas</v>
      </c>
      <c r="AF1337" t="str">
        <f>+VLOOKUP(AE1337,'Mapeo Ramos'!C:D,2,0)</f>
        <v>Flotas</v>
      </c>
      <c r="AG1337" t="str">
        <f>+VLOOKUP(X1337,'Mapeo Ramos'!I:J,2,0)</f>
        <v>ALLIANZ</v>
      </c>
      <c r="AH1337">
        <f t="shared" si="20"/>
        <v>1</v>
      </c>
    </row>
    <row r="1338" spans="1:34" ht="12.75" customHeight="1">
      <c r="A1338" s="2" t="s">
        <v>5621</v>
      </c>
      <c r="B1338" s="2" t="s">
        <v>5622</v>
      </c>
      <c r="C1338" s="2" t="s">
        <v>5623</v>
      </c>
      <c r="D1338" s="2" t="s">
        <v>75</v>
      </c>
      <c r="E1338" s="3">
        <v>46023</v>
      </c>
      <c r="F1338" s="3">
        <v>46023</v>
      </c>
      <c r="G1338" s="2" t="s">
        <v>5624</v>
      </c>
      <c r="H1338" s="2" t="s">
        <v>461</v>
      </c>
      <c r="I1338" s="2" t="s">
        <v>261</v>
      </c>
      <c r="J1338" s="4">
        <v>919.27</v>
      </c>
      <c r="K1338" t="s">
        <v>74</v>
      </c>
      <c r="L1338" s="4">
        <v>110.31</v>
      </c>
      <c r="M1338" t="s">
        <v>74</v>
      </c>
      <c r="N1338" s="4">
        <v>110.31</v>
      </c>
      <c r="O1338" t="s">
        <v>74</v>
      </c>
      <c r="P1338" s="4">
        <v>0</v>
      </c>
      <c r="Q1338" t="s">
        <v>74</v>
      </c>
      <c r="R1338" s="2" t="s">
        <v>75</v>
      </c>
      <c r="S1338" s="4" t="s">
        <v>76</v>
      </c>
      <c r="T1338" t="s">
        <v>74</v>
      </c>
      <c r="U1338" s="2" t="s">
        <v>77</v>
      </c>
      <c r="V1338" s="2" t="s">
        <v>1447</v>
      </c>
      <c r="W1338" s="2" t="s">
        <v>79</v>
      </c>
      <c r="X1338" s="2" t="s">
        <v>300</v>
      </c>
      <c r="Y1338" s="2" t="s">
        <v>119</v>
      </c>
      <c r="Z1338" s="2" t="s">
        <v>81</v>
      </c>
      <c r="AA1338" s="2" t="s">
        <v>851</v>
      </c>
      <c r="AB1338" s="2" t="s">
        <v>852</v>
      </c>
      <c r="AC1338" s="2" t="s">
        <v>168</v>
      </c>
      <c r="AD1338" s="2" t="s">
        <v>5625</v>
      </c>
      <c r="AE1338" s="2" t="str">
        <f>+VLOOKUP(H1338,'Mapeo Ramos'!A:C,3,0)</f>
        <v>Autos Flotas</v>
      </c>
      <c r="AF1338" t="str">
        <f>+VLOOKUP(AE1338,'Mapeo Ramos'!C:D,2,0)</f>
        <v>Flotas</v>
      </c>
      <c r="AG1338" t="str">
        <f>+VLOOKUP(X1338,'Mapeo Ramos'!I:J,2,0)</f>
        <v>ALLIANZ</v>
      </c>
      <c r="AH1338">
        <f t="shared" si="20"/>
        <v>1</v>
      </c>
    </row>
    <row r="1339" spans="1:34" ht="12.75" customHeight="1">
      <c r="A1339" s="2" t="s">
        <v>5626</v>
      </c>
      <c r="B1339" s="2" t="s">
        <v>5627</v>
      </c>
      <c r="C1339" s="2" t="s">
        <v>5628</v>
      </c>
      <c r="D1339" s="2" t="s">
        <v>75</v>
      </c>
      <c r="E1339" s="3">
        <v>46023</v>
      </c>
      <c r="F1339" s="3">
        <v>46023</v>
      </c>
      <c r="G1339" s="2" t="s">
        <v>5629</v>
      </c>
      <c r="H1339" s="2" t="s">
        <v>461</v>
      </c>
      <c r="I1339" s="2" t="s">
        <v>261</v>
      </c>
      <c r="J1339" s="4">
        <v>728.67</v>
      </c>
      <c r="K1339" t="s">
        <v>74</v>
      </c>
      <c r="L1339" s="4">
        <v>87.44</v>
      </c>
      <c r="M1339" t="s">
        <v>74</v>
      </c>
      <c r="N1339" s="4">
        <v>87.44</v>
      </c>
      <c r="O1339" t="s">
        <v>74</v>
      </c>
      <c r="P1339" s="4">
        <v>0</v>
      </c>
      <c r="Q1339" t="s">
        <v>74</v>
      </c>
      <c r="R1339" s="2" t="s">
        <v>75</v>
      </c>
      <c r="S1339" s="4" t="s">
        <v>76</v>
      </c>
      <c r="T1339" t="s">
        <v>74</v>
      </c>
      <c r="U1339" s="2" t="s">
        <v>77</v>
      </c>
      <c r="V1339" s="2" t="s">
        <v>1454</v>
      </c>
      <c r="W1339" s="2" t="s">
        <v>79</v>
      </c>
      <c r="X1339" s="2" t="s">
        <v>300</v>
      </c>
      <c r="Y1339" s="2" t="s">
        <v>119</v>
      </c>
      <c r="Z1339" s="2" t="s">
        <v>81</v>
      </c>
      <c r="AA1339" s="2" t="s">
        <v>5630</v>
      </c>
      <c r="AB1339" s="2" t="s">
        <v>949</v>
      </c>
      <c r="AC1339" s="2" t="s">
        <v>168</v>
      </c>
      <c r="AD1339" s="2" t="s">
        <v>5631</v>
      </c>
      <c r="AE1339" s="2" t="str">
        <f>+VLOOKUP(H1339,'Mapeo Ramos'!A:C,3,0)</f>
        <v>Autos Flotas</v>
      </c>
      <c r="AF1339" t="str">
        <f>+VLOOKUP(AE1339,'Mapeo Ramos'!C:D,2,0)</f>
        <v>Flotas</v>
      </c>
      <c r="AG1339" t="str">
        <f>+VLOOKUP(X1339,'Mapeo Ramos'!I:J,2,0)</f>
        <v>ALLIANZ</v>
      </c>
      <c r="AH1339">
        <f t="shared" si="20"/>
        <v>1</v>
      </c>
    </row>
    <row r="1340" spans="1:34" ht="12.75" customHeight="1">
      <c r="A1340" s="2" t="s">
        <v>5632</v>
      </c>
      <c r="B1340" s="2" t="s">
        <v>5633</v>
      </c>
      <c r="C1340" s="2" t="s">
        <v>5634</v>
      </c>
      <c r="D1340" s="2" t="s">
        <v>75</v>
      </c>
      <c r="E1340" s="3">
        <v>46023</v>
      </c>
      <c r="F1340" s="3">
        <v>46023</v>
      </c>
      <c r="G1340" s="2" t="s">
        <v>460</v>
      </c>
      <c r="H1340" s="2" t="s">
        <v>461</v>
      </c>
      <c r="I1340" s="2" t="s">
        <v>261</v>
      </c>
      <c r="J1340" s="4">
        <v>1834.38</v>
      </c>
      <c r="K1340" t="s">
        <v>74</v>
      </c>
      <c r="L1340" s="4">
        <v>220.13</v>
      </c>
      <c r="M1340" t="s">
        <v>74</v>
      </c>
      <c r="N1340" s="4">
        <v>220.13</v>
      </c>
      <c r="O1340" t="s">
        <v>74</v>
      </c>
      <c r="P1340" s="4">
        <v>0</v>
      </c>
      <c r="Q1340" t="s">
        <v>74</v>
      </c>
      <c r="R1340" s="2" t="s">
        <v>75</v>
      </c>
      <c r="S1340" s="4" t="s">
        <v>76</v>
      </c>
      <c r="T1340" t="s">
        <v>74</v>
      </c>
      <c r="U1340" s="2" t="s">
        <v>77</v>
      </c>
      <c r="V1340" s="2" t="s">
        <v>1447</v>
      </c>
      <c r="W1340" s="2" t="s">
        <v>79</v>
      </c>
      <c r="X1340" s="2" t="s">
        <v>300</v>
      </c>
      <c r="Y1340" s="2" t="s">
        <v>119</v>
      </c>
      <c r="Z1340" s="2" t="s">
        <v>81</v>
      </c>
      <c r="AA1340" s="2" t="s">
        <v>223</v>
      </c>
      <c r="AB1340" s="2" t="s">
        <v>83</v>
      </c>
      <c r="AC1340" s="2" t="s">
        <v>59</v>
      </c>
      <c r="AD1340" s="2" t="s">
        <v>462</v>
      </c>
      <c r="AE1340" s="2" t="str">
        <f>+VLOOKUP(H1340,'Mapeo Ramos'!A:C,3,0)</f>
        <v>Autos Flotas</v>
      </c>
      <c r="AF1340" t="str">
        <f>+VLOOKUP(AE1340,'Mapeo Ramos'!C:D,2,0)</f>
        <v>Flotas</v>
      </c>
      <c r="AG1340" t="str">
        <f>+VLOOKUP(X1340,'Mapeo Ramos'!I:J,2,0)</f>
        <v>ALLIANZ</v>
      </c>
      <c r="AH1340">
        <f t="shared" si="20"/>
        <v>1</v>
      </c>
    </row>
    <row r="1341" spans="1:34" ht="12.75" customHeight="1">
      <c r="A1341" s="2" t="s">
        <v>5635</v>
      </c>
      <c r="B1341" s="2" t="s">
        <v>5636</v>
      </c>
      <c r="C1341" s="2" t="s">
        <v>5637</v>
      </c>
      <c r="D1341" s="2" t="s">
        <v>75</v>
      </c>
      <c r="E1341" s="3">
        <v>46023</v>
      </c>
      <c r="F1341" s="3">
        <v>46023</v>
      </c>
      <c r="G1341" s="2" t="s">
        <v>5638</v>
      </c>
      <c r="H1341" s="2" t="s">
        <v>349</v>
      </c>
      <c r="I1341" s="2" t="s">
        <v>261</v>
      </c>
      <c r="J1341" s="4">
        <v>1863.28</v>
      </c>
      <c r="K1341" t="s">
        <v>74</v>
      </c>
      <c r="L1341" s="4">
        <v>223.59</v>
      </c>
      <c r="M1341" t="s">
        <v>74</v>
      </c>
      <c r="N1341" s="4">
        <v>223.59</v>
      </c>
      <c r="O1341" t="s">
        <v>74</v>
      </c>
      <c r="P1341" s="4">
        <v>0</v>
      </c>
      <c r="Q1341" t="s">
        <v>74</v>
      </c>
      <c r="R1341" s="2" t="s">
        <v>75</v>
      </c>
      <c r="S1341" s="4" t="s">
        <v>76</v>
      </c>
      <c r="T1341" t="s">
        <v>74</v>
      </c>
      <c r="U1341" s="2" t="s">
        <v>77</v>
      </c>
      <c r="V1341" s="2" t="s">
        <v>1447</v>
      </c>
      <c r="W1341" s="2" t="s">
        <v>79</v>
      </c>
      <c r="X1341" s="2" t="s">
        <v>300</v>
      </c>
      <c r="Y1341" s="2" t="s">
        <v>119</v>
      </c>
      <c r="Z1341" s="2" t="s">
        <v>81</v>
      </c>
      <c r="AA1341" s="2" t="s">
        <v>5639</v>
      </c>
      <c r="AB1341" s="2" t="s">
        <v>5640</v>
      </c>
      <c r="AC1341" s="2" t="s">
        <v>168</v>
      </c>
      <c r="AD1341" s="2" t="s">
        <v>5641</v>
      </c>
      <c r="AE1341" s="2" t="str">
        <f>+VLOOKUP(H1341,'Mapeo Ramos'!A:C,3,0)</f>
        <v>Autos Flotas</v>
      </c>
      <c r="AF1341" t="str">
        <f>+VLOOKUP(AE1341,'Mapeo Ramos'!C:D,2,0)</f>
        <v>Flotas</v>
      </c>
      <c r="AG1341" t="str">
        <f>+VLOOKUP(X1341,'Mapeo Ramos'!I:J,2,0)</f>
        <v>ALLIANZ</v>
      </c>
      <c r="AH1341">
        <f t="shared" si="20"/>
        <v>1</v>
      </c>
    </row>
    <row r="1342" spans="1:34" ht="12.75" customHeight="1">
      <c r="A1342" s="2" t="s">
        <v>5642</v>
      </c>
      <c r="B1342" s="2" t="s">
        <v>5643</v>
      </c>
      <c r="C1342" s="2" t="s">
        <v>5644</v>
      </c>
      <c r="D1342" s="2" t="s">
        <v>75</v>
      </c>
      <c r="E1342" s="3">
        <v>46023</v>
      </c>
      <c r="F1342" s="3">
        <v>46023</v>
      </c>
      <c r="G1342" s="2" t="s">
        <v>3261</v>
      </c>
      <c r="H1342" s="2" t="s">
        <v>461</v>
      </c>
      <c r="I1342" s="2" t="s">
        <v>261</v>
      </c>
      <c r="J1342" s="4">
        <v>728.67</v>
      </c>
      <c r="K1342" t="s">
        <v>74</v>
      </c>
      <c r="L1342" s="4">
        <v>87.44</v>
      </c>
      <c r="M1342" t="s">
        <v>74</v>
      </c>
      <c r="N1342" s="4">
        <v>87.44</v>
      </c>
      <c r="O1342" t="s">
        <v>74</v>
      </c>
      <c r="P1342" s="4">
        <v>0</v>
      </c>
      <c r="Q1342" t="s">
        <v>74</v>
      </c>
      <c r="R1342" s="2" t="s">
        <v>75</v>
      </c>
      <c r="S1342" s="4" t="s">
        <v>76</v>
      </c>
      <c r="T1342" t="s">
        <v>74</v>
      </c>
      <c r="U1342" s="2" t="s">
        <v>77</v>
      </c>
      <c r="V1342" s="2" t="s">
        <v>1447</v>
      </c>
      <c r="W1342" s="2" t="s">
        <v>79</v>
      </c>
      <c r="X1342" s="2" t="s">
        <v>300</v>
      </c>
      <c r="Y1342" s="2" t="s">
        <v>119</v>
      </c>
      <c r="Z1342" s="2" t="s">
        <v>81</v>
      </c>
      <c r="AA1342" s="2" t="s">
        <v>1295</v>
      </c>
      <c r="AB1342" s="2" t="s">
        <v>83</v>
      </c>
      <c r="AC1342" s="2" t="s">
        <v>59</v>
      </c>
      <c r="AD1342" s="2" t="s">
        <v>3262</v>
      </c>
      <c r="AE1342" s="2" t="str">
        <f>+VLOOKUP(H1342,'Mapeo Ramos'!A:C,3,0)</f>
        <v>Autos Flotas</v>
      </c>
      <c r="AF1342" t="str">
        <f>+VLOOKUP(AE1342,'Mapeo Ramos'!C:D,2,0)</f>
        <v>Flotas</v>
      </c>
      <c r="AG1342" t="str">
        <f>+VLOOKUP(X1342,'Mapeo Ramos'!I:J,2,0)</f>
        <v>ALLIANZ</v>
      </c>
      <c r="AH1342">
        <f t="shared" si="20"/>
        <v>1</v>
      </c>
    </row>
    <row r="1343" spans="1:34" ht="12.75" customHeight="1">
      <c r="A1343" s="2" t="s">
        <v>5645</v>
      </c>
      <c r="B1343" s="2" t="s">
        <v>5646</v>
      </c>
      <c r="C1343" s="2" t="s">
        <v>5647</v>
      </c>
      <c r="D1343" s="2" t="s">
        <v>75</v>
      </c>
      <c r="E1343" s="3">
        <v>46023</v>
      </c>
      <c r="F1343" s="3">
        <v>46023</v>
      </c>
      <c r="G1343" s="2" t="s">
        <v>2396</v>
      </c>
      <c r="H1343" s="2" t="s">
        <v>349</v>
      </c>
      <c r="I1343" s="2" t="s">
        <v>261</v>
      </c>
      <c r="J1343" s="4">
        <v>1293.3800000000001</v>
      </c>
      <c r="K1343" t="s">
        <v>74</v>
      </c>
      <c r="L1343" s="4">
        <v>155.21</v>
      </c>
      <c r="M1343" t="s">
        <v>74</v>
      </c>
      <c r="N1343" s="4">
        <v>155.21</v>
      </c>
      <c r="O1343" t="s">
        <v>74</v>
      </c>
      <c r="P1343" s="4">
        <v>0</v>
      </c>
      <c r="Q1343" t="s">
        <v>74</v>
      </c>
      <c r="R1343" s="2" t="s">
        <v>75</v>
      </c>
      <c r="S1343" s="4" t="s">
        <v>76</v>
      </c>
      <c r="T1343" t="s">
        <v>74</v>
      </c>
      <c r="U1343" s="2" t="s">
        <v>77</v>
      </c>
      <c r="V1343" s="2" t="s">
        <v>1447</v>
      </c>
      <c r="W1343" s="2" t="s">
        <v>79</v>
      </c>
      <c r="X1343" s="2" t="s">
        <v>300</v>
      </c>
      <c r="Y1343" s="2" t="s">
        <v>119</v>
      </c>
      <c r="Z1343" s="2" t="s">
        <v>81</v>
      </c>
      <c r="AA1343" s="2" t="s">
        <v>322</v>
      </c>
      <c r="AB1343" s="2" t="s">
        <v>83</v>
      </c>
      <c r="AC1343" s="2" t="s">
        <v>168</v>
      </c>
      <c r="AD1343" s="2" t="s">
        <v>2397</v>
      </c>
      <c r="AE1343" s="2" t="str">
        <f>+VLOOKUP(H1343,'Mapeo Ramos'!A:C,3,0)</f>
        <v>Autos Flotas</v>
      </c>
      <c r="AF1343" t="str">
        <f>+VLOOKUP(AE1343,'Mapeo Ramos'!C:D,2,0)</f>
        <v>Flotas</v>
      </c>
      <c r="AG1343" t="str">
        <f>+VLOOKUP(X1343,'Mapeo Ramos'!I:J,2,0)</f>
        <v>ALLIANZ</v>
      </c>
      <c r="AH1343">
        <f t="shared" si="20"/>
        <v>1</v>
      </c>
    </row>
    <row r="1344" spans="1:34" ht="12.75" customHeight="1">
      <c r="A1344" s="2" t="s">
        <v>5648</v>
      </c>
      <c r="B1344" s="2" t="s">
        <v>5649</v>
      </c>
      <c r="C1344" s="2" t="s">
        <v>5650</v>
      </c>
      <c r="D1344" s="2" t="s">
        <v>75</v>
      </c>
      <c r="E1344" s="3">
        <v>46023</v>
      </c>
      <c r="F1344" s="3">
        <v>46023</v>
      </c>
      <c r="G1344" s="2" t="s">
        <v>3123</v>
      </c>
      <c r="H1344" s="2" t="s">
        <v>349</v>
      </c>
      <c r="I1344" s="2" t="s">
        <v>261</v>
      </c>
      <c r="J1344" s="4">
        <v>45.09</v>
      </c>
      <c r="K1344" t="s">
        <v>74</v>
      </c>
      <c r="L1344" s="4">
        <v>5.41</v>
      </c>
      <c r="M1344" t="s">
        <v>74</v>
      </c>
      <c r="N1344" s="4">
        <v>5.41</v>
      </c>
      <c r="O1344" t="s">
        <v>74</v>
      </c>
      <c r="P1344" s="4">
        <v>0</v>
      </c>
      <c r="Q1344" t="s">
        <v>74</v>
      </c>
      <c r="R1344" s="2" t="s">
        <v>75</v>
      </c>
      <c r="S1344" s="4" t="s">
        <v>76</v>
      </c>
      <c r="T1344" t="s">
        <v>74</v>
      </c>
      <c r="U1344" s="2" t="s">
        <v>77</v>
      </c>
      <c r="V1344" s="2" t="s">
        <v>1447</v>
      </c>
      <c r="W1344" s="2" t="s">
        <v>79</v>
      </c>
      <c r="X1344" s="2" t="s">
        <v>300</v>
      </c>
      <c r="Y1344" s="2" t="s">
        <v>119</v>
      </c>
      <c r="Z1344" s="2" t="s">
        <v>81</v>
      </c>
      <c r="AA1344" s="2" t="s">
        <v>467</v>
      </c>
      <c r="AB1344" s="2" t="s">
        <v>468</v>
      </c>
      <c r="AC1344" s="2" t="s">
        <v>168</v>
      </c>
      <c r="AD1344" s="2" t="s">
        <v>3124</v>
      </c>
      <c r="AE1344" s="2" t="str">
        <f>+VLOOKUP(H1344,'Mapeo Ramos'!A:C,3,0)</f>
        <v>Autos Flotas</v>
      </c>
      <c r="AF1344" t="str">
        <f>+VLOOKUP(AE1344,'Mapeo Ramos'!C:D,2,0)</f>
        <v>Flotas</v>
      </c>
      <c r="AG1344" t="str">
        <f>+VLOOKUP(X1344,'Mapeo Ramos'!I:J,2,0)</f>
        <v>ALLIANZ</v>
      </c>
      <c r="AH1344">
        <f t="shared" si="20"/>
        <v>1</v>
      </c>
    </row>
    <row r="1345" spans="1:34" ht="12.75" customHeight="1">
      <c r="A1345" s="2" t="s">
        <v>5651</v>
      </c>
      <c r="B1345" s="2" t="s">
        <v>5652</v>
      </c>
      <c r="C1345" s="2" t="s">
        <v>5653</v>
      </c>
      <c r="D1345" s="2" t="s">
        <v>75</v>
      </c>
      <c r="E1345" s="3">
        <v>46023</v>
      </c>
      <c r="F1345" s="3">
        <v>46023</v>
      </c>
      <c r="G1345" s="2" t="s">
        <v>499</v>
      </c>
      <c r="H1345" s="2" t="s">
        <v>349</v>
      </c>
      <c r="I1345" s="2" t="s">
        <v>261</v>
      </c>
      <c r="J1345" s="4">
        <v>383.74</v>
      </c>
      <c r="K1345" t="s">
        <v>74</v>
      </c>
      <c r="L1345" s="4">
        <v>46.05</v>
      </c>
      <c r="M1345" t="s">
        <v>74</v>
      </c>
      <c r="N1345" s="4">
        <v>46.05</v>
      </c>
      <c r="O1345" t="s">
        <v>74</v>
      </c>
      <c r="P1345" s="4">
        <v>0</v>
      </c>
      <c r="Q1345" t="s">
        <v>74</v>
      </c>
      <c r="R1345" s="2" t="s">
        <v>75</v>
      </c>
      <c r="S1345" s="4" t="s">
        <v>76</v>
      </c>
      <c r="T1345" t="s">
        <v>74</v>
      </c>
      <c r="U1345" s="2" t="s">
        <v>77</v>
      </c>
      <c r="V1345" s="2" t="s">
        <v>1447</v>
      </c>
      <c r="W1345" s="2" t="s">
        <v>79</v>
      </c>
      <c r="X1345" s="2" t="s">
        <v>300</v>
      </c>
      <c r="Y1345" s="2" t="s">
        <v>119</v>
      </c>
      <c r="Z1345" s="2" t="s">
        <v>81</v>
      </c>
      <c r="AA1345" s="2" t="s">
        <v>500</v>
      </c>
      <c r="AB1345" s="2" t="s">
        <v>501</v>
      </c>
      <c r="AC1345" s="2" t="s">
        <v>59</v>
      </c>
      <c r="AD1345" s="2" t="s">
        <v>502</v>
      </c>
      <c r="AE1345" s="2" t="str">
        <f>+VLOOKUP(H1345,'Mapeo Ramos'!A:C,3,0)</f>
        <v>Autos Flotas</v>
      </c>
      <c r="AF1345" t="str">
        <f>+VLOOKUP(AE1345,'Mapeo Ramos'!C:D,2,0)</f>
        <v>Flotas</v>
      </c>
      <c r="AG1345" t="str">
        <f>+VLOOKUP(X1345,'Mapeo Ramos'!I:J,2,0)</f>
        <v>ALLIANZ</v>
      </c>
      <c r="AH1345">
        <f t="shared" si="20"/>
        <v>1</v>
      </c>
    </row>
    <row r="1346" spans="1:34" ht="12.75" customHeight="1">
      <c r="A1346" s="2" t="s">
        <v>5654</v>
      </c>
      <c r="B1346" s="2" t="s">
        <v>5655</v>
      </c>
      <c r="C1346" s="2" t="s">
        <v>5656</v>
      </c>
      <c r="D1346" s="2" t="s">
        <v>75</v>
      </c>
      <c r="E1346" s="3">
        <v>46023</v>
      </c>
      <c r="F1346" s="3">
        <v>46023</v>
      </c>
      <c r="G1346" s="2" t="s">
        <v>3282</v>
      </c>
      <c r="H1346" s="2" t="s">
        <v>349</v>
      </c>
      <c r="I1346" s="2" t="s">
        <v>261</v>
      </c>
      <c r="J1346" s="4">
        <v>93.89</v>
      </c>
      <c r="K1346" t="s">
        <v>74</v>
      </c>
      <c r="L1346" s="4">
        <v>11.27</v>
      </c>
      <c r="M1346" t="s">
        <v>74</v>
      </c>
      <c r="N1346" s="4">
        <v>11.27</v>
      </c>
      <c r="O1346" t="s">
        <v>74</v>
      </c>
      <c r="P1346" s="4">
        <v>0</v>
      </c>
      <c r="Q1346" t="s">
        <v>74</v>
      </c>
      <c r="R1346" s="2" t="s">
        <v>75</v>
      </c>
      <c r="S1346" s="4" t="s">
        <v>76</v>
      </c>
      <c r="T1346" t="s">
        <v>74</v>
      </c>
      <c r="U1346" s="2" t="s">
        <v>77</v>
      </c>
      <c r="V1346" s="2" t="s">
        <v>1447</v>
      </c>
      <c r="W1346" s="2" t="s">
        <v>79</v>
      </c>
      <c r="X1346" s="2" t="s">
        <v>300</v>
      </c>
      <c r="Y1346" s="2" t="s">
        <v>119</v>
      </c>
      <c r="Z1346" s="2" t="s">
        <v>81</v>
      </c>
      <c r="AA1346" s="2" t="s">
        <v>919</v>
      </c>
      <c r="AB1346" s="2" t="s">
        <v>3284</v>
      </c>
      <c r="AC1346" s="2" t="s">
        <v>168</v>
      </c>
      <c r="AD1346" s="2" t="s">
        <v>3285</v>
      </c>
      <c r="AE1346" s="2" t="str">
        <f>+VLOOKUP(H1346,'Mapeo Ramos'!A:C,3,0)</f>
        <v>Autos Flotas</v>
      </c>
      <c r="AF1346" t="str">
        <f>+VLOOKUP(AE1346,'Mapeo Ramos'!C:D,2,0)</f>
        <v>Flotas</v>
      </c>
      <c r="AG1346" t="str">
        <f>+VLOOKUP(X1346,'Mapeo Ramos'!I:J,2,0)</f>
        <v>ALLIANZ</v>
      </c>
      <c r="AH1346">
        <f t="shared" ref="AH1346:AH1409" si="21">+MONTH(E1346)</f>
        <v>1</v>
      </c>
    </row>
    <row r="1347" spans="1:34" ht="12.75" customHeight="1">
      <c r="A1347" s="2" t="s">
        <v>5657</v>
      </c>
      <c r="B1347" s="2" t="s">
        <v>5658</v>
      </c>
      <c r="C1347" s="2" t="s">
        <v>5659</v>
      </c>
      <c r="D1347" s="2" t="s">
        <v>75</v>
      </c>
      <c r="E1347" s="3">
        <v>46023</v>
      </c>
      <c r="F1347" s="3">
        <v>46023</v>
      </c>
      <c r="G1347" s="2" t="s">
        <v>1699</v>
      </c>
      <c r="H1347" s="2" t="s">
        <v>349</v>
      </c>
      <c r="I1347" s="2" t="s">
        <v>261</v>
      </c>
      <c r="J1347" s="4">
        <v>390.82</v>
      </c>
      <c r="K1347" t="s">
        <v>74</v>
      </c>
      <c r="L1347" s="4">
        <v>46.9</v>
      </c>
      <c r="M1347" t="s">
        <v>74</v>
      </c>
      <c r="N1347" s="4">
        <v>46.9</v>
      </c>
      <c r="O1347" t="s">
        <v>74</v>
      </c>
      <c r="P1347" s="4">
        <v>0</v>
      </c>
      <c r="Q1347" t="s">
        <v>74</v>
      </c>
      <c r="R1347" s="2" t="s">
        <v>75</v>
      </c>
      <c r="S1347" s="4" t="s">
        <v>76</v>
      </c>
      <c r="T1347" t="s">
        <v>74</v>
      </c>
      <c r="U1347" s="2" t="s">
        <v>77</v>
      </c>
      <c r="V1347" s="2" t="s">
        <v>1447</v>
      </c>
      <c r="W1347" s="2" t="s">
        <v>79</v>
      </c>
      <c r="X1347" s="2" t="s">
        <v>300</v>
      </c>
      <c r="Y1347" s="2" t="s">
        <v>119</v>
      </c>
      <c r="Z1347" s="2" t="s">
        <v>81</v>
      </c>
      <c r="AA1347" s="2" t="s">
        <v>1700</v>
      </c>
      <c r="AB1347" s="2" t="s">
        <v>1701</v>
      </c>
      <c r="AC1347" s="2" t="s">
        <v>59</v>
      </c>
      <c r="AD1347" s="2" t="s">
        <v>1702</v>
      </c>
      <c r="AE1347" s="2" t="str">
        <f>+VLOOKUP(H1347,'Mapeo Ramos'!A:C,3,0)</f>
        <v>Autos Flotas</v>
      </c>
      <c r="AF1347" t="str">
        <f>+VLOOKUP(AE1347,'Mapeo Ramos'!C:D,2,0)</f>
        <v>Flotas</v>
      </c>
      <c r="AG1347" t="str">
        <f>+VLOOKUP(X1347,'Mapeo Ramos'!I:J,2,0)</f>
        <v>ALLIANZ</v>
      </c>
      <c r="AH1347">
        <f t="shared" si="21"/>
        <v>1</v>
      </c>
    </row>
    <row r="1348" spans="1:34" ht="12.75" customHeight="1">
      <c r="A1348" s="2" t="s">
        <v>5660</v>
      </c>
      <c r="B1348" s="2" t="s">
        <v>5661</v>
      </c>
      <c r="C1348" s="2" t="s">
        <v>5662</v>
      </c>
      <c r="D1348" s="2" t="s">
        <v>75</v>
      </c>
      <c r="E1348" s="3">
        <v>46023</v>
      </c>
      <c r="F1348" s="3">
        <v>46023</v>
      </c>
      <c r="G1348" s="2" t="s">
        <v>466</v>
      </c>
      <c r="H1348" s="2" t="s">
        <v>349</v>
      </c>
      <c r="I1348" s="2" t="s">
        <v>261</v>
      </c>
      <c r="J1348" s="4">
        <v>45.09</v>
      </c>
      <c r="K1348" t="s">
        <v>74</v>
      </c>
      <c r="L1348" s="4">
        <v>5.41</v>
      </c>
      <c r="M1348" t="s">
        <v>74</v>
      </c>
      <c r="N1348" s="4">
        <v>5.41</v>
      </c>
      <c r="O1348" t="s">
        <v>74</v>
      </c>
      <c r="P1348" s="4">
        <v>0</v>
      </c>
      <c r="Q1348" t="s">
        <v>74</v>
      </c>
      <c r="R1348" s="2" t="s">
        <v>75</v>
      </c>
      <c r="S1348" s="4" t="s">
        <v>76</v>
      </c>
      <c r="T1348" t="s">
        <v>74</v>
      </c>
      <c r="U1348" s="2" t="s">
        <v>77</v>
      </c>
      <c r="V1348" s="2" t="s">
        <v>1447</v>
      </c>
      <c r="W1348" s="2" t="s">
        <v>79</v>
      </c>
      <c r="X1348" s="2" t="s">
        <v>300</v>
      </c>
      <c r="Y1348" s="2" t="s">
        <v>119</v>
      </c>
      <c r="Z1348" s="2" t="s">
        <v>81</v>
      </c>
      <c r="AA1348" s="2" t="s">
        <v>467</v>
      </c>
      <c r="AB1348" s="2" t="s">
        <v>468</v>
      </c>
      <c r="AC1348" s="2" t="s">
        <v>59</v>
      </c>
      <c r="AD1348" s="2" t="s">
        <v>469</v>
      </c>
      <c r="AE1348" s="2" t="str">
        <f>+VLOOKUP(H1348,'Mapeo Ramos'!A:C,3,0)</f>
        <v>Autos Flotas</v>
      </c>
      <c r="AF1348" t="str">
        <f>+VLOOKUP(AE1348,'Mapeo Ramos'!C:D,2,0)</f>
        <v>Flotas</v>
      </c>
      <c r="AG1348" t="str">
        <f>+VLOOKUP(X1348,'Mapeo Ramos'!I:J,2,0)</f>
        <v>ALLIANZ</v>
      </c>
      <c r="AH1348">
        <f t="shared" si="21"/>
        <v>1</v>
      </c>
    </row>
    <row r="1349" spans="1:34" ht="12.75" customHeight="1">
      <c r="A1349" s="2" t="s">
        <v>5663</v>
      </c>
      <c r="B1349" s="2" t="s">
        <v>5664</v>
      </c>
      <c r="C1349" s="2" t="s">
        <v>5665</v>
      </c>
      <c r="D1349" s="2" t="s">
        <v>75</v>
      </c>
      <c r="E1349" s="3">
        <v>46023</v>
      </c>
      <c r="F1349" s="3">
        <v>46023</v>
      </c>
      <c r="G1349" s="2" t="s">
        <v>5666</v>
      </c>
      <c r="H1349" s="2" t="s">
        <v>349</v>
      </c>
      <c r="I1349" s="2" t="s">
        <v>261</v>
      </c>
      <c r="J1349" s="4">
        <v>142.61000000000001</v>
      </c>
      <c r="K1349" t="s">
        <v>74</v>
      </c>
      <c r="L1349" s="4">
        <v>17.11</v>
      </c>
      <c r="M1349" t="s">
        <v>74</v>
      </c>
      <c r="N1349" s="4">
        <v>17.11</v>
      </c>
      <c r="O1349" t="s">
        <v>74</v>
      </c>
      <c r="P1349" s="4">
        <v>0</v>
      </c>
      <c r="Q1349" t="s">
        <v>74</v>
      </c>
      <c r="R1349" s="2" t="s">
        <v>75</v>
      </c>
      <c r="S1349" s="4" t="s">
        <v>76</v>
      </c>
      <c r="T1349" t="s">
        <v>74</v>
      </c>
      <c r="U1349" s="2" t="s">
        <v>77</v>
      </c>
      <c r="V1349" s="2" t="s">
        <v>1447</v>
      </c>
      <c r="W1349" s="2" t="s">
        <v>79</v>
      </c>
      <c r="X1349" s="2" t="s">
        <v>300</v>
      </c>
      <c r="Y1349" s="2" t="s">
        <v>119</v>
      </c>
      <c r="Z1349" s="2" t="s">
        <v>81</v>
      </c>
      <c r="AA1349" s="2" t="s">
        <v>942</v>
      </c>
      <c r="AB1349" s="2" t="s">
        <v>83</v>
      </c>
      <c r="AC1349" s="2" t="s">
        <v>168</v>
      </c>
      <c r="AD1349" s="2" t="s">
        <v>5667</v>
      </c>
      <c r="AE1349" s="2" t="str">
        <f>+VLOOKUP(H1349,'Mapeo Ramos'!A:C,3,0)</f>
        <v>Autos Flotas</v>
      </c>
      <c r="AF1349" t="str">
        <f>+VLOOKUP(AE1349,'Mapeo Ramos'!C:D,2,0)</f>
        <v>Flotas</v>
      </c>
      <c r="AG1349" t="str">
        <f>+VLOOKUP(X1349,'Mapeo Ramos'!I:J,2,0)</f>
        <v>ALLIANZ</v>
      </c>
      <c r="AH1349">
        <f t="shared" si="21"/>
        <v>1</v>
      </c>
    </row>
    <row r="1350" spans="1:34" ht="12.75" customHeight="1">
      <c r="A1350" s="2" t="s">
        <v>5668</v>
      </c>
      <c r="B1350" s="2" t="s">
        <v>5669</v>
      </c>
      <c r="C1350" s="2" t="s">
        <v>5670</v>
      </c>
      <c r="D1350" s="2" t="s">
        <v>75</v>
      </c>
      <c r="E1350" s="3">
        <v>46023</v>
      </c>
      <c r="F1350" s="3">
        <v>46023</v>
      </c>
      <c r="G1350" s="2" t="s">
        <v>1880</v>
      </c>
      <c r="H1350" s="2" t="s">
        <v>349</v>
      </c>
      <c r="I1350" s="2" t="s">
        <v>261</v>
      </c>
      <c r="J1350" s="4">
        <v>870.6</v>
      </c>
      <c r="K1350" t="s">
        <v>74</v>
      </c>
      <c r="L1350" s="4">
        <v>104.47</v>
      </c>
      <c r="M1350" t="s">
        <v>74</v>
      </c>
      <c r="N1350" s="4">
        <v>104.47</v>
      </c>
      <c r="O1350" t="s">
        <v>74</v>
      </c>
      <c r="P1350" s="4">
        <v>0</v>
      </c>
      <c r="Q1350" t="s">
        <v>74</v>
      </c>
      <c r="R1350" s="2" t="s">
        <v>75</v>
      </c>
      <c r="S1350" s="4" t="s">
        <v>76</v>
      </c>
      <c r="T1350" t="s">
        <v>74</v>
      </c>
      <c r="U1350" s="2" t="s">
        <v>77</v>
      </c>
      <c r="V1350" s="2" t="s">
        <v>1447</v>
      </c>
      <c r="W1350" s="2" t="s">
        <v>79</v>
      </c>
      <c r="X1350" s="2" t="s">
        <v>300</v>
      </c>
      <c r="Y1350" s="2" t="s">
        <v>119</v>
      </c>
      <c r="Z1350" s="2" t="s">
        <v>81</v>
      </c>
      <c r="AA1350" s="2" t="s">
        <v>851</v>
      </c>
      <c r="AB1350" s="2" t="s">
        <v>1881</v>
      </c>
      <c r="AC1350" s="2" t="s">
        <v>168</v>
      </c>
      <c r="AD1350" s="2" t="s">
        <v>1882</v>
      </c>
      <c r="AE1350" s="2" t="str">
        <f>+VLOOKUP(H1350,'Mapeo Ramos'!A:C,3,0)</f>
        <v>Autos Flotas</v>
      </c>
      <c r="AF1350" t="str">
        <f>+VLOOKUP(AE1350,'Mapeo Ramos'!C:D,2,0)</f>
        <v>Flotas</v>
      </c>
      <c r="AG1350" t="str">
        <f>+VLOOKUP(X1350,'Mapeo Ramos'!I:J,2,0)</f>
        <v>ALLIANZ</v>
      </c>
      <c r="AH1350">
        <f t="shared" si="21"/>
        <v>1</v>
      </c>
    </row>
    <row r="1351" spans="1:34" ht="12.75" customHeight="1">
      <c r="A1351" s="2" t="s">
        <v>5671</v>
      </c>
      <c r="B1351" s="2" t="s">
        <v>5672</v>
      </c>
      <c r="C1351" s="2" t="s">
        <v>5673</v>
      </c>
      <c r="D1351" s="2" t="s">
        <v>75</v>
      </c>
      <c r="E1351" s="3">
        <v>46023</v>
      </c>
      <c r="F1351" s="3">
        <v>46023</v>
      </c>
      <c r="G1351" s="2" t="s">
        <v>5674</v>
      </c>
      <c r="H1351" s="2" t="s">
        <v>349</v>
      </c>
      <c r="I1351" s="2" t="s">
        <v>261</v>
      </c>
      <c r="J1351" s="4">
        <v>1293.3800000000001</v>
      </c>
      <c r="K1351" t="s">
        <v>74</v>
      </c>
      <c r="L1351" s="4">
        <v>155.21</v>
      </c>
      <c r="M1351" t="s">
        <v>74</v>
      </c>
      <c r="N1351" s="4">
        <v>155.21</v>
      </c>
      <c r="O1351" t="s">
        <v>74</v>
      </c>
      <c r="P1351" s="4">
        <v>0</v>
      </c>
      <c r="Q1351" t="s">
        <v>74</v>
      </c>
      <c r="R1351" s="2" t="s">
        <v>75</v>
      </c>
      <c r="S1351" s="4" t="s">
        <v>76</v>
      </c>
      <c r="T1351" t="s">
        <v>74</v>
      </c>
      <c r="U1351" s="2" t="s">
        <v>77</v>
      </c>
      <c r="V1351" s="2" t="s">
        <v>1447</v>
      </c>
      <c r="W1351" s="2" t="s">
        <v>79</v>
      </c>
      <c r="X1351" s="2" t="s">
        <v>300</v>
      </c>
      <c r="Y1351" s="2" t="s">
        <v>119</v>
      </c>
      <c r="Z1351" s="2" t="s">
        <v>81</v>
      </c>
      <c r="AA1351" s="2" t="s">
        <v>542</v>
      </c>
      <c r="AB1351" s="2" t="s">
        <v>83</v>
      </c>
      <c r="AC1351" s="2" t="s">
        <v>168</v>
      </c>
      <c r="AD1351" s="2" t="s">
        <v>5675</v>
      </c>
      <c r="AE1351" s="2" t="str">
        <f>+VLOOKUP(H1351,'Mapeo Ramos'!A:C,3,0)</f>
        <v>Autos Flotas</v>
      </c>
      <c r="AF1351" t="str">
        <f>+VLOOKUP(AE1351,'Mapeo Ramos'!C:D,2,0)</f>
        <v>Flotas</v>
      </c>
      <c r="AG1351" t="str">
        <f>+VLOOKUP(X1351,'Mapeo Ramos'!I:J,2,0)</f>
        <v>ALLIANZ</v>
      </c>
      <c r="AH1351">
        <f t="shared" si="21"/>
        <v>1</v>
      </c>
    </row>
    <row r="1352" spans="1:34" ht="12.75" customHeight="1">
      <c r="A1352" s="2" t="s">
        <v>5676</v>
      </c>
      <c r="B1352" s="2" t="s">
        <v>5677</v>
      </c>
      <c r="C1352" s="2" t="s">
        <v>5678</v>
      </c>
      <c r="D1352" s="2" t="s">
        <v>75</v>
      </c>
      <c r="E1352" s="3">
        <v>46023</v>
      </c>
      <c r="F1352" s="3">
        <v>46023</v>
      </c>
      <c r="G1352" s="2" t="s">
        <v>460</v>
      </c>
      <c r="H1352" s="2" t="s">
        <v>461</v>
      </c>
      <c r="I1352" s="2" t="s">
        <v>261</v>
      </c>
      <c r="J1352" s="4">
        <v>2003.68</v>
      </c>
      <c r="K1352" t="s">
        <v>74</v>
      </c>
      <c r="L1352" s="4">
        <v>240.44</v>
      </c>
      <c r="M1352" t="s">
        <v>74</v>
      </c>
      <c r="N1352" s="4">
        <v>240.44</v>
      </c>
      <c r="O1352" t="s">
        <v>74</v>
      </c>
      <c r="P1352" s="4">
        <v>0</v>
      </c>
      <c r="Q1352" t="s">
        <v>74</v>
      </c>
      <c r="R1352" s="2" t="s">
        <v>75</v>
      </c>
      <c r="S1352" s="4" t="s">
        <v>76</v>
      </c>
      <c r="T1352" t="s">
        <v>74</v>
      </c>
      <c r="U1352" s="2" t="s">
        <v>77</v>
      </c>
      <c r="V1352" s="2" t="s">
        <v>1447</v>
      </c>
      <c r="W1352" s="2" t="s">
        <v>79</v>
      </c>
      <c r="X1352" s="2" t="s">
        <v>300</v>
      </c>
      <c r="Y1352" s="2" t="s">
        <v>119</v>
      </c>
      <c r="Z1352" s="2" t="s">
        <v>81</v>
      </c>
      <c r="AA1352" s="2" t="s">
        <v>223</v>
      </c>
      <c r="AB1352" s="2" t="s">
        <v>83</v>
      </c>
      <c r="AC1352" s="2" t="s">
        <v>59</v>
      </c>
      <c r="AD1352" s="2" t="s">
        <v>462</v>
      </c>
      <c r="AE1352" s="2" t="str">
        <f>+VLOOKUP(H1352,'Mapeo Ramos'!A:C,3,0)</f>
        <v>Autos Flotas</v>
      </c>
      <c r="AF1352" t="str">
        <f>+VLOOKUP(AE1352,'Mapeo Ramos'!C:D,2,0)</f>
        <v>Flotas</v>
      </c>
      <c r="AG1352" t="str">
        <f>+VLOOKUP(X1352,'Mapeo Ramos'!I:J,2,0)</f>
        <v>ALLIANZ</v>
      </c>
      <c r="AH1352">
        <f t="shared" si="21"/>
        <v>1</v>
      </c>
    </row>
    <row r="1353" spans="1:34" ht="12.75" customHeight="1">
      <c r="A1353" s="2" t="s">
        <v>5679</v>
      </c>
      <c r="B1353" s="2" t="s">
        <v>5680</v>
      </c>
      <c r="C1353" s="2" t="s">
        <v>5681</v>
      </c>
      <c r="D1353" s="2" t="s">
        <v>75</v>
      </c>
      <c r="E1353" s="3">
        <v>46023</v>
      </c>
      <c r="F1353" s="3">
        <v>46023</v>
      </c>
      <c r="G1353" s="2" t="s">
        <v>541</v>
      </c>
      <c r="H1353" s="2" t="s">
        <v>349</v>
      </c>
      <c r="I1353" s="2" t="s">
        <v>261</v>
      </c>
      <c r="J1353" s="4">
        <v>987.38</v>
      </c>
      <c r="K1353" t="s">
        <v>74</v>
      </c>
      <c r="L1353" s="4">
        <v>118.49</v>
      </c>
      <c r="M1353" t="s">
        <v>74</v>
      </c>
      <c r="N1353" s="4">
        <v>118.49</v>
      </c>
      <c r="O1353" t="s">
        <v>74</v>
      </c>
      <c r="P1353" s="4">
        <v>0</v>
      </c>
      <c r="Q1353" t="s">
        <v>74</v>
      </c>
      <c r="R1353" s="2" t="s">
        <v>75</v>
      </c>
      <c r="S1353" s="4" t="s">
        <v>76</v>
      </c>
      <c r="T1353" t="s">
        <v>74</v>
      </c>
      <c r="U1353" s="2" t="s">
        <v>77</v>
      </c>
      <c r="V1353" s="2" t="s">
        <v>1447</v>
      </c>
      <c r="W1353" s="2" t="s">
        <v>79</v>
      </c>
      <c r="X1353" s="2" t="s">
        <v>300</v>
      </c>
      <c r="Y1353" s="2" t="s">
        <v>119</v>
      </c>
      <c r="Z1353" s="2" t="s">
        <v>81</v>
      </c>
      <c r="AA1353" s="2" t="s">
        <v>542</v>
      </c>
      <c r="AB1353" s="2" t="s">
        <v>83</v>
      </c>
      <c r="AC1353" s="2" t="s">
        <v>59</v>
      </c>
      <c r="AD1353" s="2" t="s">
        <v>543</v>
      </c>
      <c r="AE1353" s="2" t="str">
        <f>+VLOOKUP(H1353,'Mapeo Ramos'!A:C,3,0)</f>
        <v>Autos Flotas</v>
      </c>
      <c r="AF1353" t="str">
        <f>+VLOOKUP(AE1353,'Mapeo Ramos'!C:D,2,0)</f>
        <v>Flotas</v>
      </c>
      <c r="AG1353" t="str">
        <f>+VLOOKUP(X1353,'Mapeo Ramos'!I:J,2,0)</f>
        <v>ALLIANZ</v>
      </c>
      <c r="AH1353">
        <f t="shared" si="21"/>
        <v>1</v>
      </c>
    </row>
    <row r="1354" spans="1:34" ht="12.75" customHeight="1">
      <c r="A1354" s="2" t="s">
        <v>5682</v>
      </c>
      <c r="B1354" s="2" t="s">
        <v>5683</v>
      </c>
      <c r="C1354" s="2" t="s">
        <v>5684</v>
      </c>
      <c r="D1354" s="2" t="s">
        <v>75</v>
      </c>
      <c r="E1354" s="3">
        <v>46023</v>
      </c>
      <c r="F1354" s="3">
        <v>46023</v>
      </c>
      <c r="G1354" s="2" t="s">
        <v>1594</v>
      </c>
      <c r="H1354" s="2" t="s">
        <v>349</v>
      </c>
      <c r="I1354" s="2" t="s">
        <v>261</v>
      </c>
      <c r="J1354" s="4">
        <v>1712.03</v>
      </c>
      <c r="K1354" t="s">
        <v>74</v>
      </c>
      <c r="L1354" s="4">
        <v>205.44</v>
      </c>
      <c r="M1354" t="s">
        <v>74</v>
      </c>
      <c r="N1354" s="4">
        <v>205.44</v>
      </c>
      <c r="O1354" t="s">
        <v>74</v>
      </c>
      <c r="P1354" s="4">
        <v>0</v>
      </c>
      <c r="Q1354" t="s">
        <v>74</v>
      </c>
      <c r="R1354" s="2" t="s">
        <v>75</v>
      </c>
      <c r="S1354" s="4" t="s">
        <v>76</v>
      </c>
      <c r="T1354" t="s">
        <v>74</v>
      </c>
      <c r="U1354" s="2" t="s">
        <v>77</v>
      </c>
      <c r="V1354" s="2" t="s">
        <v>1447</v>
      </c>
      <c r="W1354" s="2" t="s">
        <v>79</v>
      </c>
      <c r="X1354" s="2" t="s">
        <v>300</v>
      </c>
      <c r="Y1354" s="2" t="s">
        <v>119</v>
      </c>
      <c r="Z1354" s="2" t="s">
        <v>81</v>
      </c>
      <c r="AA1354" s="2" t="s">
        <v>1595</v>
      </c>
      <c r="AB1354" s="2" t="s">
        <v>1596</v>
      </c>
      <c r="AC1354" s="2" t="s">
        <v>59</v>
      </c>
      <c r="AD1354" s="2" t="s">
        <v>1597</v>
      </c>
      <c r="AE1354" s="2" t="str">
        <f>+VLOOKUP(H1354,'Mapeo Ramos'!A:C,3,0)</f>
        <v>Autos Flotas</v>
      </c>
      <c r="AF1354" t="str">
        <f>+VLOOKUP(AE1354,'Mapeo Ramos'!C:D,2,0)</f>
        <v>Flotas</v>
      </c>
      <c r="AG1354" t="str">
        <f>+VLOOKUP(X1354,'Mapeo Ramos'!I:J,2,0)</f>
        <v>ALLIANZ</v>
      </c>
      <c r="AH1354">
        <f t="shared" si="21"/>
        <v>1</v>
      </c>
    </row>
    <row r="1355" spans="1:34" ht="12.75" customHeight="1">
      <c r="A1355" s="2" t="s">
        <v>5685</v>
      </c>
      <c r="B1355" s="2" t="s">
        <v>5686</v>
      </c>
      <c r="C1355" s="2" t="s">
        <v>5687</v>
      </c>
      <c r="D1355" s="2" t="s">
        <v>75</v>
      </c>
      <c r="E1355" s="3">
        <v>46023</v>
      </c>
      <c r="F1355" s="3">
        <v>46023</v>
      </c>
      <c r="G1355" s="2" t="s">
        <v>5688</v>
      </c>
      <c r="H1355" s="2" t="s">
        <v>461</v>
      </c>
      <c r="I1355" s="2" t="s">
        <v>261</v>
      </c>
      <c r="J1355" s="4">
        <v>895.11</v>
      </c>
      <c r="K1355" t="s">
        <v>74</v>
      </c>
      <c r="L1355" s="4">
        <v>107.41</v>
      </c>
      <c r="M1355" t="s">
        <v>74</v>
      </c>
      <c r="N1355" s="4">
        <v>107.41</v>
      </c>
      <c r="O1355" t="s">
        <v>74</v>
      </c>
      <c r="P1355" s="4">
        <v>0</v>
      </c>
      <c r="Q1355" t="s">
        <v>74</v>
      </c>
      <c r="R1355" s="2" t="s">
        <v>75</v>
      </c>
      <c r="S1355" s="4" t="s">
        <v>76</v>
      </c>
      <c r="T1355" t="s">
        <v>74</v>
      </c>
      <c r="U1355" s="2" t="s">
        <v>77</v>
      </c>
      <c r="V1355" s="2" t="s">
        <v>1766</v>
      </c>
      <c r="W1355" s="2" t="s">
        <v>79</v>
      </c>
      <c r="X1355" s="2" t="s">
        <v>300</v>
      </c>
      <c r="Y1355" s="2" t="s">
        <v>119</v>
      </c>
      <c r="Z1355" s="2" t="s">
        <v>81</v>
      </c>
      <c r="AA1355" s="2" t="s">
        <v>82</v>
      </c>
      <c r="AB1355" s="2" t="s">
        <v>83</v>
      </c>
      <c r="AC1355" s="2" t="s">
        <v>59</v>
      </c>
      <c r="AD1355" s="2" t="s">
        <v>5689</v>
      </c>
      <c r="AE1355" s="2" t="str">
        <f>+VLOOKUP(H1355,'Mapeo Ramos'!A:C,3,0)</f>
        <v>Autos Flotas</v>
      </c>
      <c r="AF1355" t="str">
        <f>+VLOOKUP(AE1355,'Mapeo Ramos'!C:D,2,0)</f>
        <v>Flotas</v>
      </c>
      <c r="AG1355" t="str">
        <f>+VLOOKUP(X1355,'Mapeo Ramos'!I:J,2,0)</f>
        <v>ALLIANZ</v>
      </c>
      <c r="AH1355">
        <f t="shared" si="21"/>
        <v>1</v>
      </c>
    </row>
    <row r="1356" spans="1:34" ht="12.75" customHeight="1">
      <c r="A1356" s="2" t="s">
        <v>5690</v>
      </c>
      <c r="B1356" s="2" t="s">
        <v>5691</v>
      </c>
      <c r="C1356" s="2" t="s">
        <v>5692</v>
      </c>
      <c r="D1356" s="2" t="s">
        <v>75</v>
      </c>
      <c r="E1356" s="3">
        <v>46023</v>
      </c>
      <c r="F1356" s="3">
        <v>46023</v>
      </c>
      <c r="G1356" s="2" t="s">
        <v>3664</v>
      </c>
      <c r="H1356" s="2" t="s">
        <v>349</v>
      </c>
      <c r="I1356" s="2" t="s">
        <v>261</v>
      </c>
      <c r="J1356" s="4">
        <v>235.02</v>
      </c>
      <c r="K1356" t="s">
        <v>74</v>
      </c>
      <c r="L1356" s="4">
        <v>28.2</v>
      </c>
      <c r="M1356" t="s">
        <v>74</v>
      </c>
      <c r="N1356" s="4">
        <v>28.2</v>
      </c>
      <c r="O1356" t="s">
        <v>74</v>
      </c>
      <c r="P1356" s="4">
        <v>0</v>
      </c>
      <c r="Q1356" t="s">
        <v>74</v>
      </c>
      <c r="R1356" s="2" t="s">
        <v>75</v>
      </c>
      <c r="S1356" s="4" t="s">
        <v>76</v>
      </c>
      <c r="T1356" t="s">
        <v>74</v>
      </c>
      <c r="U1356" s="2" t="s">
        <v>77</v>
      </c>
      <c r="V1356" s="2" t="s">
        <v>1447</v>
      </c>
      <c r="W1356" s="2" t="s">
        <v>79</v>
      </c>
      <c r="X1356" s="2" t="s">
        <v>300</v>
      </c>
      <c r="Y1356" s="2" t="s">
        <v>119</v>
      </c>
      <c r="Z1356" s="2" t="s">
        <v>81</v>
      </c>
      <c r="AA1356" s="2" t="s">
        <v>372</v>
      </c>
      <c r="AB1356" s="2" t="s">
        <v>719</v>
      </c>
      <c r="AC1356" s="2" t="s">
        <v>168</v>
      </c>
      <c r="AD1356" s="2" t="s">
        <v>3665</v>
      </c>
      <c r="AE1356" s="2" t="str">
        <f>+VLOOKUP(H1356,'Mapeo Ramos'!A:C,3,0)</f>
        <v>Autos Flotas</v>
      </c>
      <c r="AF1356" t="str">
        <f>+VLOOKUP(AE1356,'Mapeo Ramos'!C:D,2,0)</f>
        <v>Flotas</v>
      </c>
      <c r="AG1356" t="str">
        <f>+VLOOKUP(X1356,'Mapeo Ramos'!I:J,2,0)</f>
        <v>ALLIANZ</v>
      </c>
      <c r="AH1356">
        <f t="shared" si="21"/>
        <v>1</v>
      </c>
    </row>
    <row r="1357" spans="1:34" ht="12.75" customHeight="1">
      <c r="A1357" s="2" t="s">
        <v>5693</v>
      </c>
      <c r="B1357" s="2" t="s">
        <v>5694</v>
      </c>
      <c r="C1357" s="2" t="s">
        <v>5695</v>
      </c>
      <c r="D1357" s="2" t="s">
        <v>75</v>
      </c>
      <c r="E1357" s="3">
        <v>46023</v>
      </c>
      <c r="F1357" s="3">
        <v>46023</v>
      </c>
      <c r="G1357" s="2" t="s">
        <v>1594</v>
      </c>
      <c r="H1357" s="2" t="s">
        <v>349</v>
      </c>
      <c r="I1357" s="2" t="s">
        <v>261</v>
      </c>
      <c r="J1357" s="4">
        <v>383.74</v>
      </c>
      <c r="K1357" t="s">
        <v>74</v>
      </c>
      <c r="L1357" s="4">
        <v>46.05</v>
      </c>
      <c r="M1357" t="s">
        <v>74</v>
      </c>
      <c r="N1357" s="4">
        <v>46.05</v>
      </c>
      <c r="O1357" t="s">
        <v>74</v>
      </c>
      <c r="P1357" s="4">
        <v>0</v>
      </c>
      <c r="Q1357" t="s">
        <v>74</v>
      </c>
      <c r="R1357" s="2" t="s">
        <v>75</v>
      </c>
      <c r="S1357" s="4" t="s">
        <v>76</v>
      </c>
      <c r="T1357" t="s">
        <v>74</v>
      </c>
      <c r="U1357" s="2" t="s">
        <v>77</v>
      </c>
      <c r="V1357" s="2" t="s">
        <v>1447</v>
      </c>
      <c r="W1357" s="2" t="s">
        <v>79</v>
      </c>
      <c r="X1357" s="2" t="s">
        <v>300</v>
      </c>
      <c r="Y1357" s="2" t="s">
        <v>119</v>
      </c>
      <c r="Z1357" s="2" t="s">
        <v>81</v>
      </c>
      <c r="AA1357" s="2" t="s">
        <v>1595</v>
      </c>
      <c r="AB1357" s="2" t="s">
        <v>1596</v>
      </c>
      <c r="AC1357" s="2" t="s">
        <v>59</v>
      </c>
      <c r="AD1357" s="2" t="s">
        <v>1597</v>
      </c>
      <c r="AE1357" s="2" t="str">
        <f>+VLOOKUP(H1357,'Mapeo Ramos'!A:C,3,0)</f>
        <v>Autos Flotas</v>
      </c>
      <c r="AF1357" t="str">
        <f>+VLOOKUP(AE1357,'Mapeo Ramos'!C:D,2,0)</f>
        <v>Flotas</v>
      </c>
      <c r="AG1357" t="str">
        <f>+VLOOKUP(X1357,'Mapeo Ramos'!I:J,2,0)</f>
        <v>ALLIANZ</v>
      </c>
      <c r="AH1357">
        <f t="shared" si="21"/>
        <v>1</v>
      </c>
    </row>
    <row r="1358" spans="1:34" ht="12.75" customHeight="1">
      <c r="A1358" s="2" t="s">
        <v>5696</v>
      </c>
      <c r="B1358" s="2" t="s">
        <v>5697</v>
      </c>
      <c r="C1358" s="2" t="s">
        <v>5698</v>
      </c>
      <c r="D1358" s="2" t="s">
        <v>75</v>
      </c>
      <c r="E1358" s="3">
        <v>46023</v>
      </c>
      <c r="F1358" s="3">
        <v>46023</v>
      </c>
      <c r="G1358" s="2" t="s">
        <v>5613</v>
      </c>
      <c r="H1358" s="2" t="s">
        <v>349</v>
      </c>
      <c r="I1358" s="2" t="s">
        <v>261</v>
      </c>
      <c r="J1358" s="4">
        <v>1247.42</v>
      </c>
      <c r="K1358" t="s">
        <v>74</v>
      </c>
      <c r="L1358" s="4">
        <v>149.69</v>
      </c>
      <c r="M1358" t="s">
        <v>74</v>
      </c>
      <c r="N1358" s="4">
        <v>149.69</v>
      </c>
      <c r="O1358" t="s">
        <v>74</v>
      </c>
      <c r="P1358" s="4">
        <v>0</v>
      </c>
      <c r="Q1358" t="s">
        <v>74</v>
      </c>
      <c r="R1358" s="2" t="s">
        <v>75</v>
      </c>
      <c r="S1358" s="4" t="s">
        <v>76</v>
      </c>
      <c r="T1358" t="s">
        <v>74</v>
      </c>
      <c r="U1358" s="2" t="s">
        <v>77</v>
      </c>
      <c r="V1358" s="2" t="s">
        <v>1447</v>
      </c>
      <c r="W1358" s="2" t="s">
        <v>79</v>
      </c>
      <c r="X1358" s="2" t="s">
        <v>300</v>
      </c>
      <c r="Y1358" s="2" t="s">
        <v>119</v>
      </c>
      <c r="Z1358" s="2" t="s">
        <v>81</v>
      </c>
      <c r="AA1358" s="2" t="s">
        <v>82</v>
      </c>
      <c r="AB1358" s="2" t="s">
        <v>83</v>
      </c>
      <c r="AC1358" s="2" t="s">
        <v>59</v>
      </c>
      <c r="AD1358" s="2" t="s">
        <v>5614</v>
      </c>
      <c r="AE1358" s="2" t="str">
        <f>+VLOOKUP(H1358,'Mapeo Ramos'!A:C,3,0)</f>
        <v>Autos Flotas</v>
      </c>
      <c r="AF1358" t="str">
        <f>+VLOOKUP(AE1358,'Mapeo Ramos'!C:D,2,0)</f>
        <v>Flotas</v>
      </c>
      <c r="AG1358" t="str">
        <f>+VLOOKUP(X1358,'Mapeo Ramos'!I:J,2,0)</f>
        <v>ALLIANZ</v>
      </c>
      <c r="AH1358">
        <f t="shared" si="21"/>
        <v>1</v>
      </c>
    </row>
    <row r="1359" spans="1:34" ht="12.75" customHeight="1">
      <c r="A1359" s="2" t="s">
        <v>5699</v>
      </c>
      <c r="B1359" s="2" t="s">
        <v>5700</v>
      </c>
      <c r="C1359" s="2" t="s">
        <v>5701</v>
      </c>
      <c r="D1359" s="2" t="s">
        <v>75</v>
      </c>
      <c r="E1359" s="3">
        <v>46023</v>
      </c>
      <c r="F1359" s="3">
        <v>46023</v>
      </c>
      <c r="G1359" s="2" t="s">
        <v>2340</v>
      </c>
      <c r="H1359" s="2" t="s">
        <v>349</v>
      </c>
      <c r="I1359" s="2" t="s">
        <v>261</v>
      </c>
      <c r="J1359" s="4">
        <v>1247.42</v>
      </c>
      <c r="K1359" t="s">
        <v>74</v>
      </c>
      <c r="L1359" s="4">
        <v>149.69</v>
      </c>
      <c r="M1359" t="s">
        <v>74</v>
      </c>
      <c r="N1359" s="4">
        <v>149.69</v>
      </c>
      <c r="O1359" t="s">
        <v>74</v>
      </c>
      <c r="P1359" s="4">
        <v>0</v>
      </c>
      <c r="Q1359" t="s">
        <v>74</v>
      </c>
      <c r="R1359" s="2" t="s">
        <v>75</v>
      </c>
      <c r="S1359" s="4" t="s">
        <v>76</v>
      </c>
      <c r="T1359" t="s">
        <v>74</v>
      </c>
      <c r="U1359" s="2" t="s">
        <v>77</v>
      </c>
      <c r="V1359" s="2" t="s">
        <v>1447</v>
      </c>
      <c r="W1359" s="2" t="s">
        <v>79</v>
      </c>
      <c r="X1359" s="2" t="s">
        <v>300</v>
      </c>
      <c r="Y1359" s="2" t="s">
        <v>119</v>
      </c>
      <c r="Z1359" s="2" t="s">
        <v>81</v>
      </c>
      <c r="AA1359" s="2" t="s">
        <v>82</v>
      </c>
      <c r="AB1359" s="2" t="s">
        <v>83</v>
      </c>
      <c r="AC1359" s="2" t="s">
        <v>59</v>
      </c>
      <c r="AD1359" s="2" t="s">
        <v>2341</v>
      </c>
      <c r="AE1359" s="2" t="str">
        <f>+VLOOKUP(H1359,'Mapeo Ramos'!A:C,3,0)</f>
        <v>Autos Flotas</v>
      </c>
      <c r="AF1359" t="str">
        <f>+VLOOKUP(AE1359,'Mapeo Ramos'!C:D,2,0)</f>
        <v>Flotas</v>
      </c>
      <c r="AG1359" t="str">
        <f>+VLOOKUP(X1359,'Mapeo Ramos'!I:J,2,0)</f>
        <v>ALLIANZ</v>
      </c>
      <c r="AH1359">
        <f t="shared" si="21"/>
        <v>1</v>
      </c>
    </row>
    <row r="1360" spans="1:34" ht="12.75" customHeight="1">
      <c r="A1360" s="2" t="s">
        <v>5702</v>
      </c>
      <c r="B1360" s="2" t="s">
        <v>5703</v>
      </c>
      <c r="C1360" s="2" t="s">
        <v>5704</v>
      </c>
      <c r="D1360" s="2" t="s">
        <v>75</v>
      </c>
      <c r="E1360" s="3">
        <v>46023</v>
      </c>
      <c r="F1360" s="3">
        <v>46023</v>
      </c>
      <c r="G1360" s="2" t="s">
        <v>5638</v>
      </c>
      <c r="H1360" s="2" t="s">
        <v>349</v>
      </c>
      <c r="I1360" s="2" t="s">
        <v>261</v>
      </c>
      <c r="J1360" s="4">
        <v>407.73</v>
      </c>
      <c r="K1360" t="s">
        <v>74</v>
      </c>
      <c r="L1360" s="4">
        <v>48.93</v>
      </c>
      <c r="M1360" t="s">
        <v>74</v>
      </c>
      <c r="N1360" s="4">
        <v>48.93</v>
      </c>
      <c r="O1360" t="s">
        <v>74</v>
      </c>
      <c r="P1360" s="4">
        <v>0</v>
      </c>
      <c r="Q1360" t="s">
        <v>74</v>
      </c>
      <c r="R1360" s="2" t="s">
        <v>75</v>
      </c>
      <c r="S1360" s="4" t="s">
        <v>76</v>
      </c>
      <c r="T1360" t="s">
        <v>74</v>
      </c>
      <c r="U1360" s="2" t="s">
        <v>77</v>
      </c>
      <c r="V1360" s="2" t="s">
        <v>1447</v>
      </c>
      <c r="W1360" s="2" t="s">
        <v>79</v>
      </c>
      <c r="X1360" s="2" t="s">
        <v>300</v>
      </c>
      <c r="Y1360" s="2" t="s">
        <v>119</v>
      </c>
      <c r="Z1360" s="2" t="s">
        <v>81</v>
      </c>
      <c r="AA1360" s="2" t="s">
        <v>5639</v>
      </c>
      <c r="AB1360" s="2" t="s">
        <v>5640</v>
      </c>
      <c r="AC1360" s="2" t="s">
        <v>168</v>
      </c>
      <c r="AD1360" s="2" t="s">
        <v>5641</v>
      </c>
      <c r="AE1360" s="2" t="str">
        <f>+VLOOKUP(H1360,'Mapeo Ramos'!A:C,3,0)</f>
        <v>Autos Flotas</v>
      </c>
      <c r="AF1360" t="str">
        <f>+VLOOKUP(AE1360,'Mapeo Ramos'!C:D,2,0)</f>
        <v>Flotas</v>
      </c>
      <c r="AG1360" t="str">
        <f>+VLOOKUP(X1360,'Mapeo Ramos'!I:J,2,0)</f>
        <v>ALLIANZ</v>
      </c>
      <c r="AH1360">
        <f t="shared" si="21"/>
        <v>1</v>
      </c>
    </row>
    <row r="1361" spans="1:34" ht="12.75" customHeight="1">
      <c r="A1361" s="2" t="s">
        <v>5705</v>
      </c>
      <c r="B1361" s="2" t="s">
        <v>5706</v>
      </c>
      <c r="C1361" s="2" t="s">
        <v>5707</v>
      </c>
      <c r="D1361" s="2" t="s">
        <v>75</v>
      </c>
      <c r="E1361" s="3">
        <v>46023</v>
      </c>
      <c r="F1361" s="3">
        <v>46023</v>
      </c>
      <c r="G1361" s="2" t="s">
        <v>5708</v>
      </c>
      <c r="H1361" s="2" t="s">
        <v>349</v>
      </c>
      <c r="I1361" s="2" t="s">
        <v>261</v>
      </c>
      <c r="J1361" s="4">
        <v>870.6</v>
      </c>
      <c r="K1361" t="s">
        <v>74</v>
      </c>
      <c r="L1361" s="4">
        <v>104.47</v>
      </c>
      <c r="M1361" t="s">
        <v>74</v>
      </c>
      <c r="N1361" s="4">
        <v>104.47</v>
      </c>
      <c r="O1361" t="s">
        <v>74</v>
      </c>
      <c r="P1361" s="4">
        <v>0</v>
      </c>
      <c r="Q1361" t="s">
        <v>74</v>
      </c>
      <c r="R1361" s="2" t="s">
        <v>75</v>
      </c>
      <c r="S1361" s="4" t="s">
        <v>76</v>
      </c>
      <c r="T1361" t="s">
        <v>74</v>
      </c>
      <c r="U1361" s="2" t="s">
        <v>77</v>
      </c>
      <c r="V1361" s="2" t="s">
        <v>1447</v>
      </c>
      <c r="W1361" s="2" t="s">
        <v>79</v>
      </c>
      <c r="X1361" s="2" t="s">
        <v>300</v>
      </c>
      <c r="Y1361" s="2" t="s">
        <v>119</v>
      </c>
      <c r="Z1361" s="2" t="s">
        <v>81</v>
      </c>
      <c r="AA1361" s="2" t="s">
        <v>82</v>
      </c>
      <c r="AB1361" s="2" t="s">
        <v>83</v>
      </c>
      <c r="AC1361" s="2" t="s">
        <v>59</v>
      </c>
      <c r="AD1361" s="2" t="s">
        <v>5709</v>
      </c>
      <c r="AE1361" s="2" t="str">
        <f>+VLOOKUP(H1361,'Mapeo Ramos'!A:C,3,0)</f>
        <v>Autos Flotas</v>
      </c>
      <c r="AF1361" t="str">
        <f>+VLOOKUP(AE1361,'Mapeo Ramos'!C:D,2,0)</f>
        <v>Flotas</v>
      </c>
      <c r="AG1361" t="str">
        <f>+VLOOKUP(X1361,'Mapeo Ramos'!I:J,2,0)</f>
        <v>ALLIANZ</v>
      </c>
      <c r="AH1361">
        <f t="shared" si="21"/>
        <v>1</v>
      </c>
    </row>
    <row r="1362" spans="1:34" ht="12.75" customHeight="1">
      <c r="A1362" s="2" t="s">
        <v>5710</v>
      </c>
      <c r="B1362" s="2" t="s">
        <v>5711</v>
      </c>
      <c r="C1362" s="2" t="s">
        <v>5712</v>
      </c>
      <c r="D1362" s="2" t="s">
        <v>75</v>
      </c>
      <c r="E1362" s="3">
        <v>46023</v>
      </c>
      <c r="F1362" s="3">
        <v>46023</v>
      </c>
      <c r="G1362" s="2" t="s">
        <v>5713</v>
      </c>
      <c r="H1362" s="2" t="s">
        <v>461</v>
      </c>
      <c r="I1362" s="2" t="s">
        <v>261</v>
      </c>
      <c r="J1362" s="4">
        <v>728.67</v>
      </c>
      <c r="K1362" t="s">
        <v>74</v>
      </c>
      <c r="L1362" s="4">
        <v>87.44</v>
      </c>
      <c r="M1362" t="s">
        <v>74</v>
      </c>
      <c r="N1362" s="4">
        <v>87.44</v>
      </c>
      <c r="O1362" t="s">
        <v>74</v>
      </c>
      <c r="P1362" s="4">
        <v>0</v>
      </c>
      <c r="Q1362" t="s">
        <v>74</v>
      </c>
      <c r="R1362" s="2" t="s">
        <v>75</v>
      </c>
      <c r="S1362" s="4" t="s">
        <v>76</v>
      </c>
      <c r="T1362" t="s">
        <v>74</v>
      </c>
      <c r="U1362" s="2" t="s">
        <v>77</v>
      </c>
      <c r="V1362" s="2" t="s">
        <v>1447</v>
      </c>
      <c r="W1362" s="2" t="s">
        <v>79</v>
      </c>
      <c r="X1362" s="2" t="s">
        <v>300</v>
      </c>
      <c r="Y1362" s="2" t="s">
        <v>119</v>
      </c>
      <c r="Z1362" s="2" t="s">
        <v>81</v>
      </c>
      <c r="AA1362" s="2" t="s">
        <v>82</v>
      </c>
      <c r="AB1362" s="2" t="s">
        <v>101</v>
      </c>
      <c r="AC1362" s="2" t="s">
        <v>59</v>
      </c>
      <c r="AD1362" s="2" t="s">
        <v>5714</v>
      </c>
      <c r="AE1362" s="2" t="str">
        <f>+VLOOKUP(H1362,'Mapeo Ramos'!A:C,3,0)</f>
        <v>Autos Flotas</v>
      </c>
      <c r="AF1362" t="str">
        <f>+VLOOKUP(AE1362,'Mapeo Ramos'!C:D,2,0)</f>
        <v>Flotas</v>
      </c>
      <c r="AG1362" t="str">
        <f>+VLOOKUP(X1362,'Mapeo Ramos'!I:J,2,0)</f>
        <v>ALLIANZ</v>
      </c>
      <c r="AH1362">
        <f t="shared" si="21"/>
        <v>1</v>
      </c>
    </row>
    <row r="1363" spans="1:34" ht="12.75" customHeight="1">
      <c r="A1363" s="2" t="s">
        <v>5715</v>
      </c>
      <c r="B1363" s="2" t="s">
        <v>5716</v>
      </c>
      <c r="C1363" s="2" t="s">
        <v>5717</v>
      </c>
      <c r="D1363" s="2" t="s">
        <v>75</v>
      </c>
      <c r="E1363" s="3">
        <v>46023</v>
      </c>
      <c r="F1363" s="3">
        <v>46023</v>
      </c>
      <c r="G1363" s="2" t="s">
        <v>1594</v>
      </c>
      <c r="H1363" s="2" t="s">
        <v>349</v>
      </c>
      <c r="I1363" s="2" t="s">
        <v>261</v>
      </c>
      <c r="J1363" s="4">
        <v>383.74</v>
      </c>
      <c r="K1363" t="s">
        <v>74</v>
      </c>
      <c r="L1363" s="4">
        <v>46.05</v>
      </c>
      <c r="M1363" t="s">
        <v>74</v>
      </c>
      <c r="N1363" s="4">
        <v>46.05</v>
      </c>
      <c r="O1363" t="s">
        <v>74</v>
      </c>
      <c r="P1363" s="4">
        <v>0</v>
      </c>
      <c r="Q1363" t="s">
        <v>74</v>
      </c>
      <c r="R1363" s="2" t="s">
        <v>75</v>
      </c>
      <c r="S1363" s="4" t="s">
        <v>76</v>
      </c>
      <c r="T1363" t="s">
        <v>74</v>
      </c>
      <c r="U1363" s="2" t="s">
        <v>77</v>
      </c>
      <c r="V1363" s="2" t="s">
        <v>1447</v>
      </c>
      <c r="W1363" s="2" t="s">
        <v>79</v>
      </c>
      <c r="X1363" s="2" t="s">
        <v>300</v>
      </c>
      <c r="Y1363" s="2" t="s">
        <v>119</v>
      </c>
      <c r="Z1363" s="2" t="s">
        <v>81</v>
      </c>
      <c r="AA1363" s="2" t="s">
        <v>1595</v>
      </c>
      <c r="AB1363" s="2" t="s">
        <v>1596</v>
      </c>
      <c r="AC1363" s="2" t="s">
        <v>59</v>
      </c>
      <c r="AD1363" s="2" t="s">
        <v>1597</v>
      </c>
      <c r="AE1363" s="2" t="str">
        <f>+VLOOKUP(H1363,'Mapeo Ramos'!A:C,3,0)</f>
        <v>Autos Flotas</v>
      </c>
      <c r="AF1363" t="str">
        <f>+VLOOKUP(AE1363,'Mapeo Ramos'!C:D,2,0)</f>
        <v>Flotas</v>
      </c>
      <c r="AG1363" t="str">
        <f>+VLOOKUP(X1363,'Mapeo Ramos'!I:J,2,0)</f>
        <v>ALLIANZ</v>
      </c>
      <c r="AH1363">
        <f t="shared" si="21"/>
        <v>1</v>
      </c>
    </row>
    <row r="1364" spans="1:34" ht="12.75" customHeight="1">
      <c r="A1364" s="2" t="s">
        <v>5718</v>
      </c>
      <c r="B1364" s="2" t="s">
        <v>5719</v>
      </c>
      <c r="C1364" s="2" t="s">
        <v>5720</v>
      </c>
      <c r="D1364" s="2" t="s">
        <v>75</v>
      </c>
      <c r="E1364" s="3">
        <v>46023</v>
      </c>
      <c r="F1364" s="3">
        <v>46023</v>
      </c>
      <c r="G1364" s="2" t="s">
        <v>3641</v>
      </c>
      <c r="H1364" s="2" t="s">
        <v>461</v>
      </c>
      <c r="I1364" s="2" t="s">
        <v>261</v>
      </c>
      <c r="J1364" s="4">
        <v>919.27</v>
      </c>
      <c r="K1364" t="s">
        <v>74</v>
      </c>
      <c r="L1364" s="4">
        <v>110.31</v>
      </c>
      <c r="M1364" t="s">
        <v>74</v>
      </c>
      <c r="N1364" s="4">
        <v>110.31</v>
      </c>
      <c r="O1364" t="s">
        <v>74</v>
      </c>
      <c r="P1364" s="4">
        <v>0</v>
      </c>
      <c r="Q1364" t="s">
        <v>74</v>
      </c>
      <c r="R1364" s="2" t="s">
        <v>75</v>
      </c>
      <c r="S1364" s="4" t="s">
        <v>76</v>
      </c>
      <c r="T1364" t="s">
        <v>74</v>
      </c>
      <c r="U1364" s="2" t="s">
        <v>77</v>
      </c>
      <c r="V1364" s="2" t="s">
        <v>1575</v>
      </c>
      <c r="W1364" s="2" t="s">
        <v>79</v>
      </c>
      <c r="X1364" s="2" t="s">
        <v>300</v>
      </c>
      <c r="Y1364" s="2" t="s">
        <v>119</v>
      </c>
      <c r="Z1364" s="2" t="s">
        <v>81</v>
      </c>
      <c r="AA1364" s="2" t="s">
        <v>2277</v>
      </c>
      <c r="AB1364" s="2" t="s">
        <v>2278</v>
      </c>
      <c r="AC1364" s="2" t="s">
        <v>59</v>
      </c>
      <c r="AD1364" s="2" t="s">
        <v>3642</v>
      </c>
      <c r="AE1364" s="2" t="str">
        <f>+VLOOKUP(H1364,'Mapeo Ramos'!A:C,3,0)</f>
        <v>Autos Flotas</v>
      </c>
      <c r="AF1364" t="str">
        <f>+VLOOKUP(AE1364,'Mapeo Ramos'!C:D,2,0)</f>
        <v>Flotas</v>
      </c>
      <c r="AG1364" t="str">
        <f>+VLOOKUP(X1364,'Mapeo Ramos'!I:J,2,0)</f>
        <v>ALLIANZ</v>
      </c>
      <c r="AH1364">
        <f t="shared" si="21"/>
        <v>1</v>
      </c>
    </row>
    <row r="1365" spans="1:34" ht="12.75" customHeight="1">
      <c r="A1365" s="2" t="s">
        <v>5721</v>
      </c>
      <c r="B1365" s="2" t="s">
        <v>5722</v>
      </c>
      <c r="C1365" s="2" t="s">
        <v>5723</v>
      </c>
      <c r="D1365" s="2" t="s">
        <v>75</v>
      </c>
      <c r="E1365" s="3">
        <v>46023</v>
      </c>
      <c r="F1365" s="3">
        <v>46023</v>
      </c>
      <c r="G1365" s="2" t="s">
        <v>2340</v>
      </c>
      <c r="H1365" s="2" t="s">
        <v>349</v>
      </c>
      <c r="I1365" s="2" t="s">
        <v>261</v>
      </c>
      <c r="J1365" s="4">
        <v>1532.95</v>
      </c>
      <c r="K1365" t="s">
        <v>74</v>
      </c>
      <c r="L1365" s="4">
        <v>183.95</v>
      </c>
      <c r="M1365" t="s">
        <v>74</v>
      </c>
      <c r="N1365" s="4">
        <v>183.95</v>
      </c>
      <c r="O1365" t="s">
        <v>74</v>
      </c>
      <c r="P1365" s="4">
        <v>0</v>
      </c>
      <c r="Q1365" t="s">
        <v>74</v>
      </c>
      <c r="R1365" s="2" t="s">
        <v>75</v>
      </c>
      <c r="S1365" s="4" t="s">
        <v>76</v>
      </c>
      <c r="T1365" t="s">
        <v>74</v>
      </c>
      <c r="U1365" s="2" t="s">
        <v>77</v>
      </c>
      <c r="V1365" s="2" t="s">
        <v>1447</v>
      </c>
      <c r="W1365" s="2" t="s">
        <v>79</v>
      </c>
      <c r="X1365" s="2" t="s">
        <v>300</v>
      </c>
      <c r="Y1365" s="2" t="s">
        <v>119</v>
      </c>
      <c r="Z1365" s="2" t="s">
        <v>81</v>
      </c>
      <c r="AA1365" s="2" t="s">
        <v>82</v>
      </c>
      <c r="AB1365" s="2" t="s">
        <v>83</v>
      </c>
      <c r="AC1365" s="2" t="s">
        <v>59</v>
      </c>
      <c r="AD1365" s="2" t="s">
        <v>2341</v>
      </c>
      <c r="AE1365" s="2" t="str">
        <f>+VLOOKUP(H1365,'Mapeo Ramos'!A:C,3,0)</f>
        <v>Autos Flotas</v>
      </c>
      <c r="AF1365" t="str">
        <f>+VLOOKUP(AE1365,'Mapeo Ramos'!C:D,2,0)</f>
        <v>Flotas</v>
      </c>
      <c r="AG1365" t="str">
        <f>+VLOOKUP(X1365,'Mapeo Ramos'!I:J,2,0)</f>
        <v>ALLIANZ</v>
      </c>
      <c r="AH1365">
        <f t="shared" si="21"/>
        <v>1</v>
      </c>
    </row>
    <row r="1366" spans="1:34" ht="12.75" customHeight="1">
      <c r="A1366" s="2" t="s">
        <v>5724</v>
      </c>
      <c r="B1366" s="2" t="s">
        <v>5725</v>
      </c>
      <c r="C1366" s="2" t="s">
        <v>5726</v>
      </c>
      <c r="D1366" s="2" t="s">
        <v>75</v>
      </c>
      <c r="E1366" s="3">
        <v>46023</v>
      </c>
      <c r="F1366" s="3">
        <v>46023</v>
      </c>
      <c r="G1366" s="2" t="s">
        <v>1594</v>
      </c>
      <c r="H1366" s="2" t="s">
        <v>349</v>
      </c>
      <c r="I1366" s="2" t="s">
        <v>261</v>
      </c>
      <c r="J1366" s="4">
        <v>1712.03</v>
      </c>
      <c r="K1366" t="s">
        <v>74</v>
      </c>
      <c r="L1366" s="4">
        <v>205.44</v>
      </c>
      <c r="M1366" t="s">
        <v>74</v>
      </c>
      <c r="N1366" s="4">
        <v>205.44</v>
      </c>
      <c r="O1366" t="s">
        <v>74</v>
      </c>
      <c r="P1366" s="4">
        <v>0</v>
      </c>
      <c r="Q1366" t="s">
        <v>74</v>
      </c>
      <c r="R1366" s="2" t="s">
        <v>75</v>
      </c>
      <c r="S1366" s="4" t="s">
        <v>76</v>
      </c>
      <c r="T1366" t="s">
        <v>74</v>
      </c>
      <c r="U1366" s="2" t="s">
        <v>77</v>
      </c>
      <c r="V1366" s="2" t="s">
        <v>1447</v>
      </c>
      <c r="W1366" s="2" t="s">
        <v>79</v>
      </c>
      <c r="X1366" s="2" t="s">
        <v>300</v>
      </c>
      <c r="Y1366" s="2" t="s">
        <v>119</v>
      </c>
      <c r="Z1366" s="2" t="s">
        <v>81</v>
      </c>
      <c r="AA1366" s="2" t="s">
        <v>1595</v>
      </c>
      <c r="AB1366" s="2" t="s">
        <v>1596</v>
      </c>
      <c r="AC1366" s="2" t="s">
        <v>59</v>
      </c>
      <c r="AD1366" s="2" t="s">
        <v>1597</v>
      </c>
      <c r="AE1366" s="2" t="str">
        <f>+VLOOKUP(H1366,'Mapeo Ramos'!A:C,3,0)</f>
        <v>Autos Flotas</v>
      </c>
      <c r="AF1366" t="str">
        <f>+VLOOKUP(AE1366,'Mapeo Ramos'!C:D,2,0)</f>
        <v>Flotas</v>
      </c>
      <c r="AG1366" t="str">
        <f>+VLOOKUP(X1366,'Mapeo Ramos'!I:J,2,0)</f>
        <v>ALLIANZ</v>
      </c>
      <c r="AH1366">
        <f t="shared" si="21"/>
        <v>1</v>
      </c>
    </row>
    <row r="1367" spans="1:34" ht="12.75" customHeight="1">
      <c r="A1367" s="2" t="s">
        <v>5727</v>
      </c>
      <c r="B1367" s="2" t="s">
        <v>5728</v>
      </c>
      <c r="C1367" s="2" t="s">
        <v>5729</v>
      </c>
      <c r="D1367" s="2" t="s">
        <v>75</v>
      </c>
      <c r="E1367" s="3">
        <v>46023</v>
      </c>
      <c r="F1367" s="3">
        <v>46023</v>
      </c>
      <c r="G1367" s="2" t="s">
        <v>2340</v>
      </c>
      <c r="H1367" s="2" t="s">
        <v>349</v>
      </c>
      <c r="I1367" s="2" t="s">
        <v>261</v>
      </c>
      <c r="J1367" s="4">
        <v>383.74</v>
      </c>
      <c r="K1367" t="s">
        <v>74</v>
      </c>
      <c r="L1367" s="4">
        <v>46.05</v>
      </c>
      <c r="M1367" t="s">
        <v>74</v>
      </c>
      <c r="N1367" s="4">
        <v>46.05</v>
      </c>
      <c r="O1367" t="s">
        <v>74</v>
      </c>
      <c r="P1367" s="4">
        <v>0</v>
      </c>
      <c r="Q1367" t="s">
        <v>74</v>
      </c>
      <c r="R1367" s="2" t="s">
        <v>75</v>
      </c>
      <c r="S1367" s="4" t="s">
        <v>76</v>
      </c>
      <c r="T1367" t="s">
        <v>74</v>
      </c>
      <c r="U1367" s="2" t="s">
        <v>77</v>
      </c>
      <c r="V1367" s="2" t="s">
        <v>1447</v>
      </c>
      <c r="W1367" s="2" t="s">
        <v>79</v>
      </c>
      <c r="X1367" s="2" t="s">
        <v>300</v>
      </c>
      <c r="Y1367" s="2" t="s">
        <v>119</v>
      </c>
      <c r="Z1367" s="2" t="s">
        <v>81</v>
      </c>
      <c r="AA1367" s="2" t="s">
        <v>82</v>
      </c>
      <c r="AB1367" s="2" t="s">
        <v>83</v>
      </c>
      <c r="AC1367" s="2" t="s">
        <v>59</v>
      </c>
      <c r="AD1367" s="2" t="s">
        <v>2341</v>
      </c>
      <c r="AE1367" s="2" t="str">
        <f>+VLOOKUP(H1367,'Mapeo Ramos'!A:C,3,0)</f>
        <v>Autos Flotas</v>
      </c>
      <c r="AF1367" t="str">
        <f>+VLOOKUP(AE1367,'Mapeo Ramos'!C:D,2,0)</f>
        <v>Flotas</v>
      </c>
      <c r="AG1367" t="str">
        <f>+VLOOKUP(X1367,'Mapeo Ramos'!I:J,2,0)</f>
        <v>ALLIANZ</v>
      </c>
      <c r="AH1367">
        <f t="shared" si="21"/>
        <v>1</v>
      </c>
    </row>
    <row r="1368" spans="1:34" ht="12.75" customHeight="1">
      <c r="A1368" s="2" t="s">
        <v>5730</v>
      </c>
      <c r="B1368" s="2" t="s">
        <v>5731</v>
      </c>
      <c r="C1368" s="2" t="s">
        <v>5732</v>
      </c>
      <c r="D1368" s="2" t="s">
        <v>75</v>
      </c>
      <c r="E1368" s="3">
        <v>46023</v>
      </c>
      <c r="F1368" s="3">
        <v>46023</v>
      </c>
      <c r="G1368" s="2" t="s">
        <v>842</v>
      </c>
      <c r="H1368" s="2" t="s">
        <v>349</v>
      </c>
      <c r="I1368" s="2" t="s">
        <v>261</v>
      </c>
      <c r="J1368" s="4">
        <v>1020.89</v>
      </c>
      <c r="K1368" t="s">
        <v>74</v>
      </c>
      <c r="L1368" s="4">
        <v>122.51</v>
      </c>
      <c r="M1368" t="s">
        <v>74</v>
      </c>
      <c r="N1368" s="4">
        <v>122.51</v>
      </c>
      <c r="O1368" t="s">
        <v>74</v>
      </c>
      <c r="P1368" s="4">
        <v>0</v>
      </c>
      <c r="Q1368" t="s">
        <v>74</v>
      </c>
      <c r="R1368" s="2" t="s">
        <v>75</v>
      </c>
      <c r="S1368" s="4" t="s">
        <v>76</v>
      </c>
      <c r="T1368" t="s">
        <v>74</v>
      </c>
      <c r="U1368" s="2" t="s">
        <v>77</v>
      </c>
      <c r="V1368" s="2" t="s">
        <v>1447</v>
      </c>
      <c r="W1368" s="2" t="s">
        <v>79</v>
      </c>
      <c r="X1368" s="2" t="s">
        <v>300</v>
      </c>
      <c r="Y1368" s="2" t="s">
        <v>119</v>
      </c>
      <c r="Z1368" s="2" t="s">
        <v>81</v>
      </c>
      <c r="AA1368" s="2" t="s">
        <v>554</v>
      </c>
      <c r="AB1368" s="2" t="s">
        <v>555</v>
      </c>
      <c r="AC1368" s="2" t="s">
        <v>59</v>
      </c>
      <c r="AD1368" s="2" t="s">
        <v>843</v>
      </c>
      <c r="AE1368" s="2" t="str">
        <f>+VLOOKUP(H1368,'Mapeo Ramos'!A:C,3,0)</f>
        <v>Autos Flotas</v>
      </c>
      <c r="AF1368" t="str">
        <f>+VLOOKUP(AE1368,'Mapeo Ramos'!C:D,2,0)</f>
        <v>Flotas</v>
      </c>
      <c r="AG1368" t="str">
        <f>+VLOOKUP(X1368,'Mapeo Ramos'!I:J,2,0)</f>
        <v>ALLIANZ</v>
      </c>
      <c r="AH1368">
        <f t="shared" si="21"/>
        <v>1</v>
      </c>
    </row>
    <row r="1369" spans="1:34" ht="12.75" customHeight="1">
      <c r="A1369" s="2" t="s">
        <v>5733</v>
      </c>
      <c r="B1369" s="2" t="s">
        <v>5734</v>
      </c>
      <c r="C1369" s="2" t="s">
        <v>5735</v>
      </c>
      <c r="D1369" s="2" t="s">
        <v>75</v>
      </c>
      <c r="E1369" s="3">
        <v>46023</v>
      </c>
      <c r="F1369" s="3">
        <v>46023</v>
      </c>
      <c r="G1369" s="2" t="s">
        <v>5736</v>
      </c>
      <c r="H1369" s="2" t="s">
        <v>349</v>
      </c>
      <c r="I1369" s="2" t="s">
        <v>261</v>
      </c>
      <c r="J1369" s="4">
        <v>437.4</v>
      </c>
      <c r="K1369" t="s">
        <v>74</v>
      </c>
      <c r="L1369" s="4">
        <v>52.49</v>
      </c>
      <c r="M1369" t="s">
        <v>74</v>
      </c>
      <c r="N1369" s="4">
        <v>52.49</v>
      </c>
      <c r="O1369" t="s">
        <v>74</v>
      </c>
      <c r="P1369" s="4">
        <v>0</v>
      </c>
      <c r="Q1369" t="s">
        <v>74</v>
      </c>
      <c r="R1369" s="2" t="s">
        <v>75</v>
      </c>
      <c r="S1369" s="4" t="s">
        <v>76</v>
      </c>
      <c r="T1369" t="s">
        <v>74</v>
      </c>
      <c r="U1369" s="2" t="s">
        <v>77</v>
      </c>
      <c r="V1369" s="2" t="s">
        <v>1447</v>
      </c>
      <c r="W1369" s="2" t="s">
        <v>79</v>
      </c>
      <c r="X1369" s="2" t="s">
        <v>300</v>
      </c>
      <c r="Y1369" s="2" t="s">
        <v>119</v>
      </c>
      <c r="Z1369" s="2" t="s">
        <v>81</v>
      </c>
      <c r="AA1369" s="2" t="s">
        <v>5737</v>
      </c>
      <c r="AB1369" s="2" t="s">
        <v>4493</v>
      </c>
      <c r="AC1369" s="2" t="s">
        <v>168</v>
      </c>
      <c r="AD1369" s="2" t="s">
        <v>5738</v>
      </c>
      <c r="AE1369" s="2" t="str">
        <f>+VLOOKUP(H1369,'Mapeo Ramos'!A:C,3,0)</f>
        <v>Autos Flotas</v>
      </c>
      <c r="AF1369" t="str">
        <f>+VLOOKUP(AE1369,'Mapeo Ramos'!C:D,2,0)</f>
        <v>Flotas</v>
      </c>
      <c r="AG1369" t="str">
        <f>+VLOOKUP(X1369,'Mapeo Ramos'!I:J,2,0)</f>
        <v>ALLIANZ</v>
      </c>
      <c r="AH1369">
        <f t="shared" si="21"/>
        <v>1</v>
      </c>
    </row>
    <row r="1370" spans="1:34" ht="12.75" customHeight="1">
      <c r="A1370" s="2" t="s">
        <v>5739</v>
      </c>
      <c r="B1370" s="2" t="s">
        <v>5740</v>
      </c>
      <c r="C1370" s="2" t="s">
        <v>5741</v>
      </c>
      <c r="D1370" s="2" t="s">
        <v>75</v>
      </c>
      <c r="E1370" s="3">
        <v>46023</v>
      </c>
      <c r="F1370" s="3">
        <v>46023</v>
      </c>
      <c r="G1370" s="2" t="s">
        <v>5742</v>
      </c>
      <c r="H1370" s="2" t="s">
        <v>349</v>
      </c>
      <c r="I1370" s="2" t="s">
        <v>261</v>
      </c>
      <c r="J1370" s="4">
        <v>1247.42</v>
      </c>
      <c r="K1370" t="s">
        <v>74</v>
      </c>
      <c r="L1370" s="4">
        <v>149.69</v>
      </c>
      <c r="M1370" t="s">
        <v>74</v>
      </c>
      <c r="N1370" s="4">
        <v>149.69</v>
      </c>
      <c r="O1370" t="s">
        <v>74</v>
      </c>
      <c r="P1370" s="4">
        <v>0</v>
      </c>
      <c r="Q1370" t="s">
        <v>74</v>
      </c>
      <c r="R1370" s="2" t="s">
        <v>262</v>
      </c>
      <c r="S1370" s="4">
        <v>31.19</v>
      </c>
      <c r="T1370" t="s">
        <v>74</v>
      </c>
      <c r="U1370" s="2" t="s">
        <v>77</v>
      </c>
      <c r="V1370" s="2" t="s">
        <v>1447</v>
      </c>
      <c r="W1370" s="2" t="s">
        <v>79</v>
      </c>
      <c r="X1370" s="2" t="s">
        <v>300</v>
      </c>
      <c r="Y1370" s="2" t="s">
        <v>119</v>
      </c>
      <c r="Z1370" s="2" t="s">
        <v>81</v>
      </c>
      <c r="AA1370" s="2" t="s">
        <v>223</v>
      </c>
      <c r="AB1370" s="2" t="s">
        <v>83</v>
      </c>
      <c r="AC1370" s="2" t="s">
        <v>59</v>
      </c>
      <c r="AD1370" s="2" t="s">
        <v>5743</v>
      </c>
      <c r="AE1370" s="2" t="str">
        <f>+VLOOKUP(H1370,'Mapeo Ramos'!A:C,3,0)</f>
        <v>Autos Flotas</v>
      </c>
      <c r="AF1370" t="str">
        <f>+VLOOKUP(AE1370,'Mapeo Ramos'!C:D,2,0)</f>
        <v>Flotas</v>
      </c>
      <c r="AG1370" t="str">
        <f>+VLOOKUP(X1370,'Mapeo Ramos'!I:J,2,0)</f>
        <v>ALLIANZ</v>
      </c>
      <c r="AH1370">
        <f t="shared" si="21"/>
        <v>1</v>
      </c>
    </row>
    <row r="1371" spans="1:34" ht="12.75" customHeight="1">
      <c r="A1371" s="2" t="s">
        <v>5744</v>
      </c>
      <c r="B1371" s="2" t="s">
        <v>5745</v>
      </c>
      <c r="C1371" s="2" t="s">
        <v>5746</v>
      </c>
      <c r="D1371" s="2" t="s">
        <v>75</v>
      </c>
      <c r="E1371" s="3">
        <v>46023</v>
      </c>
      <c r="F1371" s="3">
        <v>46023</v>
      </c>
      <c r="G1371" s="2" t="s">
        <v>4909</v>
      </c>
      <c r="H1371" s="2" t="s">
        <v>349</v>
      </c>
      <c r="I1371" s="2" t="s">
        <v>261</v>
      </c>
      <c r="J1371" s="4">
        <v>394.8</v>
      </c>
      <c r="K1371" t="s">
        <v>74</v>
      </c>
      <c r="L1371" s="4">
        <v>47.38</v>
      </c>
      <c r="M1371" t="s">
        <v>74</v>
      </c>
      <c r="N1371" s="4">
        <v>47.38</v>
      </c>
      <c r="O1371" t="s">
        <v>74</v>
      </c>
      <c r="P1371" s="4">
        <v>0</v>
      </c>
      <c r="Q1371" t="s">
        <v>74</v>
      </c>
      <c r="R1371" s="2" t="s">
        <v>75</v>
      </c>
      <c r="S1371" s="4" t="s">
        <v>76</v>
      </c>
      <c r="T1371" t="s">
        <v>74</v>
      </c>
      <c r="U1371" s="2" t="s">
        <v>77</v>
      </c>
      <c r="V1371" s="2" t="s">
        <v>1454</v>
      </c>
      <c r="W1371" s="2" t="s">
        <v>79</v>
      </c>
      <c r="X1371" s="2" t="s">
        <v>300</v>
      </c>
      <c r="Y1371" s="2" t="s">
        <v>119</v>
      </c>
      <c r="Z1371" s="2" t="s">
        <v>81</v>
      </c>
      <c r="AA1371" s="2" t="s">
        <v>507</v>
      </c>
      <c r="AB1371" s="2" t="s">
        <v>508</v>
      </c>
      <c r="AC1371" s="2" t="s">
        <v>59</v>
      </c>
      <c r="AD1371" s="2" t="s">
        <v>4910</v>
      </c>
      <c r="AE1371" s="2" t="str">
        <f>+VLOOKUP(H1371,'Mapeo Ramos'!A:C,3,0)</f>
        <v>Autos Flotas</v>
      </c>
      <c r="AF1371" t="str">
        <f>+VLOOKUP(AE1371,'Mapeo Ramos'!C:D,2,0)</f>
        <v>Flotas</v>
      </c>
      <c r="AG1371" t="str">
        <f>+VLOOKUP(X1371,'Mapeo Ramos'!I:J,2,0)</f>
        <v>ALLIANZ</v>
      </c>
      <c r="AH1371">
        <f t="shared" si="21"/>
        <v>1</v>
      </c>
    </row>
    <row r="1372" spans="1:34" ht="12.75" customHeight="1">
      <c r="A1372" s="2" t="s">
        <v>5747</v>
      </c>
      <c r="B1372" s="2" t="s">
        <v>5748</v>
      </c>
      <c r="C1372" s="2" t="s">
        <v>5749</v>
      </c>
      <c r="D1372" s="2" t="s">
        <v>75</v>
      </c>
      <c r="E1372" s="3">
        <v>46023</v>
      </c>
      <c r="F1372" s="3">
        <v>46023</v>
      </c>
      <c r="G1372" s="2" t="s">
        <v>5750</v>
      </c>
      <c r="H1372" s="2" t="s">
        <v>349</v>
      </c>
      <c r="I1372" s="2" t="s">
        <v>261</v>
      </c>
      <c r="J1372" s="4">
        <v>1247.42</v>
      </c>
      <c r="K1372" t="s">
        <v>74</v>
      </c>
      <c r="L1372" s="4">
        <v>149.69</v>
      </c>
      <c r="M1372" t="s">
        <v>74</v>
      </c>
      <c r="N1372" s="4">
        <v>149.69</v>
      </c>
      <c r="O1372" t="s">
        <v>74</v>
      </c>
      <c r="P1372" s="4">
        <v>0</v>
      </c>
      <c r="Q1372" t="s">
        <v>74</v>
      </c>
      <c r="R1372" s="2" t="s">
        <v>75</v>
      </c>
      <c r="S1372" s="4" t="s">
        <v>76</v>
      </c>
      <c r="T1372" t="s">
        <v>74</v>
      </c>
      <c r="U1372" s="2" t="s">
        <v>77</v>
      </c>
      <c r="V1372" s="2" t="s">
        <v>1447</v>
      </c>
      <c r="W1372" s="2" t="s">
        <v>79</v>
      </c>
      <c r="X1372" s="2" t="s">
        <v>300</v>
      </c>
      <c r="Y1372" s="2" t="s">
        <v>119</v>
      </c>
      <c r="Z1372" s="2" t="s">
        <v>81</v>
      </c>
      <c r="AA1372" s="2" t="s">
        <v>535</v>
      </c>
      <c r="AB1372" s="2" t="s">
        <v>536</v>
      </c>
      <c r="AC1372" s="2" t="s">
        <v>59</v>
      </c>
      <c r="AD1372" s="2" t="s">
        <v>5751</v>
      </c>
      <c r="AE1372" s="2" t="str">
        <f>+VLOOKUP(H1372,'Mapeo Ramos'!A:C,3,0)</f>
        <v>Autos Flotas</v>
      </c>
      <c r="AF1372" t="str">
        <f>+VLOOKUP(AE1372,'Mapeo Ramos'!C:D,2,0)</f>
        <v>Flotas</v>
      </c>
      <c r="AG1372" t="str">
        <f>+VLOOKUP(X1372,'Mapeo Ramos'!I:J,2,0)</f>
        <v>ALLIANZ</v>
      </c>
      <c r="AH1372">
        <f t="shared" si="21"/>
        <v>1</v>
      </c>
    </row>
    <row r="1373" spans="1:34" ht="12.75" customHeight="1">
      <c r="A1373" s="2" t="s">
        <v>5752</v>
      </c>
      <c r="B1373" s="2" t="s">
        <v>5753</v>
      </c>
      <c r="C1373" s="2" t="s">
        <v>5754</v>
      </c>
      <c r="D1373" s="2" t="s">
        <v>75</v>
      </c>
      <c r="E1373" s="3">
        <v>46023</v>
      </c>
      <c r="F1373" s="3">
        <v>46023</v>
      </c>
      <c r="G1373" s="2" t="s">
        <v>541</v>
      </c>
      <c r="H1373" s="2" t="s">
        <v>349</v>
      </c>
      <c r="I1373" s="2" t="s">
        <v>261</v>
      </c>
      <c r="J1373" s="4">
        <v>987.38</v>
      </c>
      <c r="K1373" t="s">
        <v>74</v>
      </c>
      <c r="L1373" s="4">
        <v>118.49</v>
      </c>
      <c r="M1373" t="s">
        <v>74</v>
      </c>
      <c r="N1373" s="4">
        <v>118.49</v>
      </c>
      <c r="O1373" t="s">
        <v>74</v>
      </c>
      <c r="P1373" s="4">
        <v>0</v>
      </c>
      <c r="Q1373" t="s">
        <v>74</v>
      </c>
      <c r="R1373" s="2" t="s">
        <v>75</v>
      </c>
      <c r="S1373" s="4" t="s">
        <v>76</v>
      </c>
      <c r="T1373" t="s">
        <v>74</v>
      </c>
      <c r="U1373" s="2" t="s">
        <v>77</v>
      </c>
      <c r="V1373" s="2" t="s">
        <v>1766</v>
      </c>
      <c r="W1373" s="2" t="s">
        <v>79</v>
      </c>
      <c r="X1373" s="2" t="s">
        <v>300</v>
      </c>
      <c r="Y1373" s="2" t="s">
        <v>119</v>
      </c>
      <c r="Z1373" s="2" t="s">
        <v>81</v>
      </c>
      <c r="AA1373" s="2" t="s">
        <v>542</v>
      </c>
      <c r="AB1373" s="2" t="s">
        <v>83</v>
      </c>
      <c r="AC1373" s="2" t="s">
        <v>59</v>
      </c>
      <c r="AD1373" s="2" t="s">
        <v>543</v>
      </c>
      <c r="AE1373" s="2" t="str">
        <f>+VLOOKUP(H1373,'Mapeo Ramos'!A:C,3,0)</f>
        <v>Autos Flotas</v>
      </c>
      <c r="AF1373" t="str">
        <f>+VLOOKUP(AE1373,'Mapeo Ramos'!C:D,2,0)</f>
        <v>Flotas</v>
      </c>
      <c r="AG1373" t="str">
        <f>+VLOOKUP(X1373,'Mapeo Ramos'!I:J,2,0)</f>
        <v>ALLIANZ</v>
      </c>
      <c r="AH1373">
        <f t="shared" si="21"/>
        <v>1</v>
      </c>
    </row>
    <row r="1374" spans="1:34" ht="12.75" customHeight="1">
      <c r="A1374" s="2" t="s">
        <v>5755</v>
      </c>
      <c r="B1374" s="2" t="s">
        <v>5756</v>
      </c>
      <c r="C1374" s="2" t="s">
        <v>5757</v>
      </c>
      <c r="D1374" s="2" t="s">
        <v>75</v>
      </c>
      <c r="E1374" s="3">
        <v>46023</v>
      </c>
      <c r="F1374" s="3">
        <v>46023</v>
      </c>
      <c r="G1374" s="2" t="s">
        <v>2571</v>
      </c>
      <c r="H1374" s="2" t="s">
        <v>349</v>
      </c>
      <c r="I1374" s="2" t="s">
        <v>261</v>
      </c>
      <c r="J1374" s="4">
        <v>258.98</v>
      </c>
      <c r="K1374" t="s">
        <v>74</v>
      </c>
      <c r="L1374" s="4">
        <v>31.08</v>
      </c>
      <c r="M1374" t="s">
        <v>74</v>
      </c>
      <c r="N1374" s="4">
        <v>31.08</v>
      </c>
      <c r="O1374" t="s">
        <v>74</v>
      </c>
      <c r="P1374" s="4">
        <v>0</v>
      </c>
      <c r="Q1374" t="s">
        <v>74</v>
      </c>
      <c r="R1374" s="2" t="s">
        <v>75</v>
      </c>
      <c r="S1374" s="4" t="s">
        <v>76</v>
      </c>
      <c r="T1374" t="s">
        <v>74</v>
      </c>
      <c r="U1374" s="2" t="s">
        <v>77</v>
      </c>
      <c r="V1374" s="2" t="s">
        <v>1454</v>
      </c>
      <c r="W1374" s="2" t="s">
        <v>79</v>
      </c>
      <c r="X1374" s="2" t="s">
        <v>300</v>
      </c>
      <c r="Y1374" s="2" t="s">
        <v>119</v>
      </c>
      <c r="Z1374" s="2" t="s">
        <v>81</v>
      </c>
      <c r="AA1374" s="2" t="s">
        <v>542</v>
      </c>
      <c r="AB1374" s="2" t="s">
        <v>83</v>
      </c>
      <c r="AC1374" s="2" t="s">
        <v>59</v>
      </c>
      <c r="AD1374" s="2" t="s">
        <v>2572</v>
      </c>
      <c r="AE1374" s="2" t="str">
        <f>+VLOOKUP(H1374,'Mapeo Ramos'!A:C,3,0)</f>
        <v>Autos Flotas</v>
      </c>
      <c r="AF1374" t="str">
        <f>+VLOOKUP(AE1374,'Mapeo Ramos'!C:D,2,0)</f>
        <v>Flotas</v>
      </c>
      <c r="AG1374" t="str">
        <f>+VLOOKUP(X1374,'Mapeo Ramos'!I:J,2,0)</f>
        <v>ALLIANZ</v>
      </c>
      <c r="AH1374">
        <f t="shared" si="21"/>
        <v>1</v>
      </c>
    </row>
    <row r="1375" spans="1:34" ht="12.75" customHeight="1">
      <c r="A1375" s="2" t="s">
        <v>5758</v>
      </c>
      <c r="B1375" s="2" t="s">
        <v>5759</v>
      </c>
      <c r="C1375" s="2" t="s">
        <v>5760</v>
      </c>
      <c r="D1375" s="2" t="s">
        <v>75</v>
      </c>
      <c r="E1375" s="3">
        <v>46023</v>
      </c>
      <c r="F1375" s="3">
        <v>46023</v>
      </c>
      <c r="G1375" s="2" t="s">
        <v>4909</v>
      </c>
      <c r="H1375" s="2" t="s">
        <v>349</v>
      </c>
      <c r="I1375" s="2" t="s">
        <v>261</v>
      </c>
      <c r="J1375" s="4">
        <v>394.8</v>
      </c>
      <c r="K1375" t="s">
        <v>74</v>
      </c>
      <c r="L1375" s="4">
        <v>47.38</v>
      </c>
      <c r="M1375" t="s">
        <v>74</v>
      </c>
      <c r="N1375" s="4">
        <v>47.38</v>
      </c>
      <c r="O1375" t="s">
        <v>74</v>
      </c>
      <c r="P1375" s="4">
        <v>0</v>
      </c>
      <c r="Q1375" t="s">
        <v>74</v>
      </c>
      <c r="R1375" s="2" t="s">
        <v>75</v>
      </c>
      <c r="S1375" s="4" t="s">
        <v>76</v>
      </c>
      <c r="T1375" t="s">
        <v>74</v>
      </c>
      <c r="U1375" s="2" t="s">
        <v>77</v>
      </c>
      <c r="V1375" s="2" t="s">
        <v>1447</v>
      </c>
      <c r="W1375" s="2" t="s">
        <v>79</v>
      </c>
      <c r="X1375" s="2" t="s">
        <v>300</v>
      </c>
      <c r="Y1375" s="2" t="s">
        <v>119</v>
      </c>
      <c r="Z1375" s="2" t="s">
        <v>81</v>
      </c>
      <c r="AA1375" s="2" t="s">
        <v>507</v>
      </c>
      <c r="AB1375" s="2" t="s">
        <v>508</v>
      </c>
      <c r="AC1375" s="2" t="s">
        <v>59</v>
      </c>
      <c r="AD1375" s="2" t="s">
        <v>4910</v>
      </c>
      <c r="AE1375" s="2" t="str">
        <f>+VLOOKUP(H1375,'Mapeo Ramos'!A:C,3,0)</f>
        <v>Autos Flotas</v>
      </c>
      <c r="AF1375" t="str">
        <f>+VLOOKUP(AE1375,'Mapeo Ramos'!C:D,2,0)</f>
        <v>Flotas</v>
      </c>
      <c r="AG1375" t="str">
        <f>+VLOOKUP(X1375,'Mapeo Ramos'!I:J,2,0)</f>
        <v>ALLIANZ</v>
      </c>
      <c r="AH1375">
        <f t="shared" si="21"/>
        <v>1</v>
      </c>
    </row>
    <row r="1376" spans="1:34" ht="12.75" customHeight="1">
      <c r="A1376" s="2" t="s">
        <v>5761</v>
      </c>
      <c r="B1376" s="2" t="s">
        <v>5762</v>
      </c>
      <c r="C1376" s="2" t="s">
        <v>5763</v>
      </c>
      <c r="D1376" s="2" t="s">
        <v>75</v>
      </c>
      <c r="E1376" s="3">
        <v>46023</v>
      </c>
      <c r="F1376" s="3">
        <v>46023</v>
      </c>
      <c r="G1376" s="2" t="s">
        <v>466</v>
      </c>
      <c r="H1376" s="2" t="s">
        <v>349</v>
      </c>
      <c r="I1376" s="2" t="s">
        <v>261</v>
      </c>
      <c r="J1376" s="4">
        <v>271.5</v>
      </c>
      <c r="K1376" t="s">
        <v>74</v>
      </c>
      <c r="L1376" s="4">
        <v>32.58</v>
      </c>
      <c r="M1376" t="s">
        <v>74</v>
      </c>
      <c r="N1376" s="4">
        <v>32.58</v>
      </c>
      <c r="O1376" t="s">
        <v>74</v>
      </c>
      <c r="P1376" s="4">
        <v>0</v>
      </c>
      <c r="Q1376" t="s">
        <v>74</v>
      </c>
      <c r="R1376" s="2" t="s">
        <v>75</v>
      </c>
      <c r="S1376" s="4" t="s">
        <v>76</v>
      </c>
      <c r="T1376" t="s">
        <v>74</v>
      </c>
      <c r="U1376" s="2" t="s">
        <v>77</v>
      </c>
      <c r="V1376" s="2" t="s">
        <v>1447</v>
      </c>
      <c r="W1376" s="2" t="s">
        <v>79</v>
      </c>
      <c r="X1376" s="2" t="s">
        <v>300</v>
      </c>
      <c r="Y1376" s="2" t="s">
        <v>119</v>
      </c>
      <c r="Z1376" s="2" t="s">
        <v>81</v>
      </c>
      <c r="AA1376" s="2" t="s">
        <v>467</v>
      </c>
      <c r="AB1376" s="2" t="s">
        <v>468</v>
      </c>
      <c r="AC1376" s="2" t="s">
        <v>59</v>
      </c>
      <c r="AD1376" s="2" t="s">
        <v>469</v>
      </c>
      <c r="AE1376" s="2" t="str">
        <f>+VLOOKUP(H1376,'Mapeo Ramos'!A:C,3,0)</f>
        <v>Autos Flotas</v>
      </c>
      <c r="AF1376" t="str">
        <f>+VLOOKUP(AE1376,'Mapeo Ramos'!C:D,2,0)</f>
        <v>Flotas</v>
      </c>
      <c r="AG1376" t="str">
        <f>+VLOOKUP(X1376,'Mapeo Ramos'!I:J,2,0)</f>
        <v>ALLIANZ</v>
      </c>
      <c r="AH1376">
        <f t="shared" si="21"/>
        <v>1</v>
      </c>
    </row>
    <row r="1377" spans="1:34" ht="12.75" customHeight="1">
      <c r="A1377" s="2" t="s">
        <v>5764</v>
      </c>
      <c r="B1377" s="2" t="s">
        <v>5765</v>
      </c>
      <c r="C1377" s="2" t="s">
        <v>5766</v>
      </c>
      <c r="D1377" s="2" t="s">
        <v>75</v>
      </c>
      <c r="E1377" s="3">
        <v>46023</v>
      </c>
      <c r="F1377" s="3">
        <v>46023</v>
      </c>
      <c r="G1377" s="2" t="s">
        <v>5767</v>
      </c>
      <c r="H1377" s="2" t="s">
        <v>349</v>
      </c>
      <c r="I1377" s="2" t="s">
        <v>261</v>
      </c>
      <c r="J1377" s="4">
        <v>1389.64</v>
      </c>
      <c r="K1377" t="s">
        <v>74</v>
      </c>
      <c r="L1377" s="4">
        <v>166.76</v>
      </c>
      <c r="M1377" t="s">
        <v>74</v>
      </c>
      <c r="N1377" s="4">
        <v>166.76</v>
      </c>
      <c r="O1377" t="s">
        <v>74</v>
      </c>
      <c r="P1377" s="4">
        <v>0</v>
      </c>
      <c r="Q1377" t="s">
        <v>74</v>
      </c>
      <c r="R1377" s="2" t="s">
        <v>75</v>
      </c>
      <c r="S1377" s="4" t="s">
        <v>76</v>
      </c>
      <c r="T1377" t="s">
        <v>74</v>
      </c>
      <c r="U1377" s="2" t="s">
        <v>77</v>
      </c>
      <c r="V1377" s="2" t="s">
        <v>1447</v>
      </c>
      <c r="W1377" s="2" t="s">
        <v>79</v>
      </c>
      <c r="X1377" s="2" t="s">
        <v>300</v>
      </c>
      <c r="Y1377" s="2" t="s">
        <v>119</v>
      </c>
      <c r="Z1377" s="2" t="s">
        <v>81</v>
      </c>
      <c r="AA1377" s="2" t="s">
        <v>5768</v>
      </c>
      <c r="AB1377" s="2" t="s">
        <v>5769</v>
      </c>
      <c r="AC1377" s="2" t="s">
        <v>59</v>
      </c>
      <c r="AD1377" s="2" t="s">
        <v>5770</v>
      </c>
      <c r="AE1377" s="2" t="str">
        <f>+VLOOKUP(H1377,'Mapeo Ramos'!A:C,3,0)</f>
        <v>Autos Flotas</v>
      </c>
      <c r="AF1377" t="str">
        <f>+VLOOKUP(AE1377,'Mapeo Ramos'!C:D,2,0)</f>
        <v>Flotas</v>
      </c>
      <c r="AG1377" t="str">
        <f>+VLOOKUP(X1377,'Mapeo Ramos'!I:J,2,0)</f>
        <v>ALLIANZ</v>
      </c>
      <c r="AH1377">
        <f t="shared" si="21"/>
        <v>1</v>
      </c>
    </row>
    <row r="1378" spans="1:34" ht="12.75" customHeight="1">
      <c r="A1378" s="2" t="s">
        <v>5771</v>
      </c>
      <c r="B1378" s="2" t="s">
        <v>5772</v>
      </c>
      <c r="C1378" s="2" t="s">
        <v>5773</v>
      </c>
      <c r="D1378" s="2" t="s">
        <v>75</v>
      </c>
      <c r="E1378" s="3">
        <v>46023</v>
      </c>
      <c r="F1378" s="3">
        <v>46023</v>
      </c>
      <c r="G1378" s="2" t="s">
        <v>5774</v>
      </c>
      <c r="H1378" s="2" t="s">
        <v>349</v>
      </c>
      <c r="I1378" s="2" t="s">
        <v>261</v>
      </c>
      <c r="J1378" s="4">
        <v>271.5</v>
      </c>
      <c r="K1378" t="s">
        <v>74</v>
      </c>
      <c r="L1378" s="4">
        <v>32.58</v>
      </c>
      <c r="M1378" t="s">
        <v>74</v>
      </c>
      <c r="N1378" s="4">
        <v>32.58</v>
      </c>
      <c r="O1378" t="s">
        <v>74</v>
      </c>
      <c r="P1378" s="4">
        <v>0</v>
      </c>
      <c r="Q1378" t="s">
        <v>74</v>
      </c>
      <c r="R1378" s="2" t="s">
        <v>75</v>
      </c>
      <c r="S1378" s="4" t="s">
        <v>76</v>
      </c>
      <c r="T1378" t="s">
        <v>74</v>
      </c>
      <c r="U1378" s="2" t="s">
        <v>77</v>
      </c>
      <c r="V1378" s="2" t="s">
        <v>1454</v>
      </c>
      <c r="W1378" s="2" t="s">
        <v>79</v>
      </c>
      <c r="X1378" s="2" t="s">
        <v>300</v>
      </c>
      <c r="Y1378" s="2" t="s">
        <v>119</v>
      </c>
      <c r="Z1378" s="2" t="s">
        <v>81</v>
      </c>
      <c r="AA1378" s="2" t="s">
        <v>406</v>
      </c>
      <c r="AB1378" s="2" t="s">
        <v>3751</v>
      </c>
      <c r="AC1378" s="2" t="s">
        <v>168</v>
      </c>
      <c r="AD1378" s="2" t="s">
        <v>5775</v>
      </c>
      <c r="AE1378" s="2" t="str">
        <f>+VLOOKUP(H1378,'Mapeo Ramos'!A:C,3,0)</f>
        <v>Autos Flotas</v>
      </c>
      <c r="AF1378" t="str">
        <f>+VLOOKUP(AE1378,'Mapeo Ramos'!C:D,2,0)</f>
        <v>Flotas</v>
      </c>
      <c r="AG1378" t="str">
        <f>+VLOOKUP(X1378,'Mapeo Ramos'!I:J,2,0)</f>
        <v>ALLIANZ</v>
      </c>
      <c r="AH1378">
        <f t="shared" si="21"/>
        <v>1</v>
      </c>
    </row>
    <row r="1379" spans="1:34" ht="12.75" customHeight="1">
      <c r="A1379" s="2" t="s">
        <v>5776</v>
      </c>
      <c r="B1379" s="2" t="s">
        <v>5777</v>
      </c>
      <c r="C1379" s="2" t="s">
        <v>5778</v>
      </c>
      <c r="D1379" s="2" t="s">
        <v>75</v>
      </c>
      <c r="E1379" s="3">
        <v>46023</v>
      </c>
      <c r="F1379" s="3">
        <v>46023</v>
      </c>
      <c r="G1379" s="2" t="s">
        <v>2396</v>
      </c>
      <c r="H1379" s="2" t="s">
        <v>349</v>
      </c>
      <c r="I1379" s="2" t="s">
        <v>261</v>
      </c>
      <c r="J1379" s="4">
        <v>1343.44</v>
      </c>
      <c r="K1379" t="s">
        <v>74</v>
      </c>
      <c r="L1379" s="4">
        <v>161.21</v>
      </c>
      <c r="M1379" t="s">
        <v>74</v>
      </c>
      <c r="N1379" s="4">
        <v>161.21</v>
      </c>
      <c r="O1379" t="s">
        <v>74</v>
      </c>
      <c r="P1379" s="4">
        <v>0</v>
      </c>
      <c r="Q1379" t="s">
        <v>74</v>
      </c>
      <c r="R1379" s="2" t="s">
        <v>75</v>
      </c>
      <c r="S1379" s="4" t="s">
        <v>76</v>
      </c>
      <c r="T1379" t="s">
        <v>74</v>
      </c>
      <c r="U1379" s="2" t="s">
        <v>77</v>
      </c>
      <c r="V1379" s="2" t="s">
        <v>1454</v>
      </c>
      <c r="W1379" s="2" t="s">
        <v>79</v>
      </c>
      <c r="X1379" s="2" t="s">
        <v>300</v>
      </c>
      <c r="Y1379" s="2" t="s">
        <v>119</v>
      </c>
      <c r="Z1379" s="2" t="s">
        <v>81</v>
      </c>
      <c r="AA1379" s="2" t="s">
        <v>322</v>
      </c>
      <c r="AB1379" s="2" t="s">
        <v>83</v>
      </c>
      <c r="AC1379" s="2" t="s">
        <v>168</v>
      </c>
      <c r="AD1379" s="2" t="s">
        <v>2397</v>
      </c>
      <c r="AE1379" s="2" t="str">
        <f>+VLOOKUP(H1379,'Mapeo Ramos'!A:C,3,0)</f>
        <v>Autos Flotas</v>
      </c>
      <c r="AF1379" t="str">
        <f>+VLOOKUP(AE1379,'Mapeo Ramos'!C:D,2,0)</f>
        <v>Flotas</v>
      </c>
      <c r="AG1379" t="str">
        <f>+VLOOKUP(X1379,'Mapeo Ramos'!I:J,2,0)</f>
        <v>ALLIANZ</v>
      </c>
      <c r="AH1379">
        <f t="shared" si="21"/>
        <v>1</v>
      </c>
    </row>
    <row r="1380" spans="1:34" ht="12.75" customHeight="1">
      <c r="A1380" s="2" t="s">
        <v>5779</v>
      </c>
      <c r="B1380" s="2" t="s">
        <v>5780</v>
      </c>
      <c r="C1380" s="2" t="s">
        <v>5781</v>
      </c>
      <c r="D1380" s="2" t="s">
        <v>75</v>
      </c>
      <c r="E1380" s="3">
        <v>46023</v>
      </c>
      <c r="F1380" s="3">
        <v>46023</v>
      </c>
      <c r="G1380" s="2" t="s">
        <v>5782</v>
      </c>
      <c r="H1380" s="2" t="s">
        <v>461</v>
      </c>
      <c r="I1380" s="2" t="s">
        <v>261</v>
      </c>
      <c r="J1380" s="4">
        <v>728.67</v>
      </c>
      <c r="K1380" t="s">
        <v>74</v>
      </c>
      <c r="L1380" s="4">
        <v>87.44</v>
      </c>
      <c r="M1380" t="s">
        <v>74</v>
      </c>
      <c r="N1380" s="4">
        <v>87.44</v>
      </c>
      <c r="O1380" t="s">
        <v>74</v>
      </c>
      <c r="P1380" s="4">
        <v>0</v>
      </c>
      <c r="Q1380" t="s">
        <v>74</v>
      </c>
      <c r="R1380" s="2" t="s">
        <v>75</v>
      </c>
      <c r="S1380" s="4" t="s">
        <v>76</v>
      </c>
      <c r="T1380" t="s">
        <v>74</v>
      </c>
      <c r="U1380" s="2" t="s">
        <v>77</v>
      </c>
      <c r="V1380" s="2" t="s">
        <v>1766</v>
      </c>
      <c r="W1380" s="2" t="s">
        <v>79</v>
      </c>
      <c r="X1380" s="2" t="s">
        <v>300</v>
      </c>
      <c r="Y1380" s="2" t="s">
        <v>119</v>
      </c>
      <c r="Z1380" s="2" t="s">
        <v>81</v>
      </c>
      <c r="AA1380" s="2" t="s">
        <v>1521</v>
      </c>
      <c r="AB1380" s="2" t="s">
        <v>83</v>
      </c>
      <c r="AC1380" s="2" t="s">
        <v>59</v>
      </c>
      <c r="AD1380" s="2" t="s">
        <v>5783</v>
      </c>
      <c r="AE1380" s="2" t="str">
        <f>+VLOOKUP(H1380,'Mapeo Ramos'!A:C,3,0)</f>
        <v>Autos Flotas</v>
      </c>
      <c r="AF1380" t="str">
        <f>+VLOOKUP(AE1380,'Mapeo Ramos'!C:D,2,0)</f>
        <v>Flotas</v>
      </c>
      <c r="AG1380" t="str">
        <f>+VLOOKUP(X1380,'Mapeo Ramos'!I:J,2,0)</f>
        <v>ALLIANZ</v>
      </c>
      <c r="AH1380">
        <f t="shared" si="21"/>
        <v>1</v>
      </c>
    </row>
    <row r="1381" spans="1:34" ht="12.75" customHeight="1">
      <c r="A1381" s="2" t="s">
        <v>5784</v>
      </c>
      <c r="B1381" s="2" t="s">
        <v>5785</v>
      </c>
      <c r="C1381" s="2" t="s">
        <v>5786</v>
      </c>
      <c r="D1381" s="2" t="s">
        <v>75</v>
      </c>
      <c r="E1381" s="3">
        <v>46023</v>
      </c>
      <c r="F1381" s="3">
        <v>46023</v>
      </c>
      <c r="G1381" s="2" t="s">
        <v>5787</v>
      </c>
      <c r="H1381" s="2" t="s">
        <v>349</v>
      </c>
      <c r="I1381" s="2" t="s">
        <v>261</v>
      </c>
      <c r="J1381" s="4">
        <v>390.82</v>
      </c>
      <c r="K1381" t="s">
        <v>74</v>
      </c>
      <c r="L1381" s="4">
        <v>46.9</v>
      </c>
      <c r="M1381" t="s">
        <v>74</v>
      </c>
      <c r="N1381" s="4">
        <v>46.9</v>
      </c>
      <c r="O1381" t="s">
        <v>74</v>
      </c>
      <c r="P1381" s="4">
        <v>0</v>
      </c>
      <c r="Q1381" t="s">
        <v>74</v>
      </c>
      <c r="R1381" s="2" t="s">
        <v>75</v>
      </c>
      <c r="S1381" s="4" t="s">
        <v>76</v>
      </c>
      <c r="T1381" t="s">
        <v>74</v>
      </c>
      <c r="U1381" s="2" t="s">
        <v>77</v>
      </c>
      <c r="V1381" s="2" t="s">
        <v>1447</v>
      </c>
      <c r="W1381" s="2" t="s">
        <v>79</v>
      </c>
      <c r="X1381" s="2" t="s">
        <v>300</v>
      </c>
      <c r="Y1381" s="2" t="s">
        <v>119</v>
      </c>
      <c r="Z1381" s="2" t="s">
        <v>81</v>
      </c>
      <c r="AA1381" s="2" t="s">
        <v>3542</v>
      </c>
      <c r="AB1381" s="2" t="s">
        <v>3543</v>
      </c>
      <c r="AC1381" s="2" t="s">
        <v>59</v>
      </c>
      <c r="AD1381" s="2" t="s">
        <v>5788</v>
      </c>
      <c r="AE1381" s="2" t="str">
        <f>+VLOOKUP(H1381,'Mapeo Ramos'!A:C,3,0)</f>
        <v>Autos Flotas</v>
      </c>
      <c r="AF1381" t="str">
        <f>+VLOOKUP(AE1381,'Mapeo Ramos'!C:D,2,0)</f>
        <v>Flotas</v>
      </c>
      <c r="AG1381" t="str">
        <f>+VLOOKUP(X1381,'Mapeo Ramos'!I:J,2,0)</f>
        <v>ALLIANZ</v>
      </c>
      <c r="AH1381">
        <f t="shared" si="21"/>
        <v>1</v>
      </c>
    </row>
    <row r="1382" spans="1:34" ht="12.75" customHeight="1">
      <c r="A1382" s="2" t="s">
        <v>5789</v>
      </c>
      <c r="B1382" s="2" t="s">
        <v>5790</v>
      </c>
      <c r="C1382" s="2" t="s">
        <v>5791</v>
      </c>
      <c r="D1382" s="2" t="s">
        <v>75</v>
      </c>
      <c r="E1382" s="3">
        <v>46023</v>
      </c>
      <c r="F1382" s="3">
        <v>46023</v>
      </c>
      <c r="G1382" s="2" t="s">
        <v>1699</v>
      </c>
      <c r="H1382" s="2" t="s">
        <v>349</v>
      </c>
      <c r="I1382" s="2" t="s">
        <v>261</v>
      </c>
      <c r="J1382" s="4">
        <v>258.98</v>
      </c>
      <c r="K1382" t="s">
        <v>74</v>
      </c>
      <c r="L1382" s="4">
        <v>31.08</v>
      </c>
      <c r="M1382" t="s">
        <v>74</v>
      </c>
      <c r="N1382" s="4">
        <v>31.08</v>
      </c>
      <c r="O1382" t="s">
        <v>74</v>
      </c>
      <c r="P1382" s="4">
        <v>0</v>
      </c>
      <c r="Q1382" t="s">
        <v>74</v>
      </c>
      <c r="R1382" s="2" t="s">
        <v>75</v>
      </c>
      <c r="S1382" s="4" t="s">
        <v>76</v>
      </c>
      <c r="T1382" t="s">
        <v>74</v>
      </c>
      <c r="U1382" s="2" t="s">
        <v>77</v>
      </c>
      <c r="V1382" s="2" t="s">
        <v>1447</v>
      </c>
      <c r="W1382" s="2" t="s">
        <v>79</v>
      </c>
      <c r="X1382" s="2" t="s">
        <v>300</v>
      </c>
      <c r="Y1382" s="2" t="s">
        <v>119</v>
      </c>
      <c r="Z1382" s="2" t="s">
        <v>81</v>
      </c>
      <c r="AA1382" s="2" t="s">
        <v>1700</v>
      </c>
      <c r="AB1382" s="2" t="s">
        <v>1701</v>
      </c>
      <c r="AC1382" s="2" t="s">
        <v>59</v>
      </c>
      <c r="AD1382" s="2" t="s">
        <v>1702</v>
      </c>
      <c r="AE1382" s="2" t="str">
        <f>+VLOOKUP(H1382,'Mapeo Ramos'!A:C,3,0)</f>
        <v>Autos Flotas</v>
      </c>
      <c r="AF1382" t="str">
        <f>+VLOOKUP(AE1382,'Mapeo Ramos'!C:D,2,0)</f>
        <v>Flotas</v>
      </c>
      <c r="AG1382" t="str">
        <f>+VLOOKUP(X1382,'Mapeo Ramos'!I:J,2,0)</f>
        <v>ALLIANZ</v>
      </c>
      <c r="AH1382">
        <f t="shared" si="21"/>
        <v>1</v>
      </c>
    </row>
    <row r="1383" spans="1:34" ht="12.75" customHeight="1">
      <c r="A1383" s="2" t="s">
        <v>5792</v>
      </c>
      <c r="B1383" s="2" t="s">
        <v>5793</v>
      </c>
      <c r="C1383" s="2" t="s">
        <v>5794</v>
      </c>
      <c r="D1383" s="2" t="s">
        <v>75</v>
      </c>
      <c r="E1383" s="3">
        <v>46023</v>
      </c>
      <c r="F1383" s="3">
        <v>46023</v>
      </c>
      <c r="G1383" s="2" t="s">
        <v>499</v>
      </c>
      <c r="H1383" s="2" t="s">
        <v>349</v>
      </c>
      <c r="I1383" s="2" t="s">
        <v>261</v>
      </c>
      <c r="J1383" s="4">
        <v>1863.28</v>
      </c>
      <c r="K1383" t="s">
        <v>74</v>
      </c>
      <c r="L1383" s="4">
        <v>223.59</v>
      </c>
      <c r="M1383" t="s">
        <v>74</v>
      </c>
      <c r="N1383" s="4">
        <v>223.59</v>
      </c>
      <c r="O1383" t="s">
        <v>74</v>
      </c>
      <c r="P1383" s="4">
        <v>0</v>
      </c>
      <c r="Q1383" t="s">
        <v>74</v>
      </c>
      <c r="R1383" s="2" t="s">
        <v>75</v>
      </c>
      <c r="S1383" s="4" t="s">
        <v>76</v>
      </c>
      <c r="T1383" t="s">
        <v>74</v>
      </c>
      <c r="U1383" s="2" t="s">
        <v>77</v>
      </c>
      <c r="V1383" s="2" t="s">
        <v>1447</v>
      </c>
      <c r="W1383" s="2" t="s">
        <v>79</v>
      </c>
      <c r="X1383" s="2" t="s">
        <v>300</v>
      </c>
      <c r="Y1383" s="2" t="s">
        <v>119</v>
      </c>
      <c r="Z1383" s="2" t="s">
        <v>81</v>
      </c>
      <c r="AA1383" s="2" t="s">
        <v>500</v>
      </c>
      <c r="AB1383" s="2" t="s">
        <v>501</v>
      </c>
      <c r="AC1383" s="2" t="s">
        <v>59</v>
      </c>
      <c r="AD1383" s="2" t="s">
        <v>502</v>
      </c>
      <c r="AE1383" s="2" t="str">
        <f>+VLOOKUP(H1383,'Mapeo Ramos'!A:C,3,0)</f>
        <v>Autos Flotas</v>
      </c>
      <c r="AF1383" t="str">
        <f>+VLOOKUP(AE1383,'Mapeo Ramos'!C:D,2,0)</f>
        <v>Flotas</v>
      </c>
      <c r="AG1383" t="str">
        <f>+VLOOKUP(X1383,'Mapeo Ramos'!I:J,2,0)</f>
        <v>ALLIANZ</v>
      </c>
      <c r="AH1383">
        <f t="shared" si="21"/>
        <v>1</v>
      </c>
    </row>
    <row r="1384" spans="1:34" ht="12.75" customHeight="1">
      <c r="A1384" s="2" t="s">
        <v>5795</v>
      </c>
      <c r="B1384" s="2" t="s">
        <v>5796</v>
      </c>
      <c r="C1384" s="2" t="s">
        <v>5797</v>
      </c>
      <c r="D1384" s="2" t="s">
        <v>75</v>
      </c>
      <c r="E1384" s="3">
        <v>46023</v>
      </c>
      <c r="F1384" s="3">
        <v>46023</v>
      </c>
      <c r="G1384" s="2" t="s">
        <v>5742</v>
      </c>
      <c r="H1384" s="2" t="s">
        <v>349</v>
      </c>
      <c r="I1384" s="2" t="s">
        <v>261</v>
      </c>
      <c r="J1384" s="4">
        <v>1293.3800000000001</v>
      </c>
      <c r="K1384" t="s">
        <v>74</v>
      </c>
      <c r="L1384" s="4">
        <v>155.21</v>
      </c>
      <c r="M1384" t="s">
        <v>74</v>
      </c>
      <c r="N1384" s="4">
        <v>155.21</v>
      </c>
      <c r="O1384" t="s">
        <v>74</v>
      </c>
      <c r="P1384" s="4">
        <v>0</v>
      </c>
      <c r="Q1384" t="s">
        <v>74</v>
      </c>
      <c r="R1384" s="2" t="s">
        <v>262</v>
      </c>
      <c r="S1384" s="4">
        <v>32.33</v>
      </c>
      <c r="T1384" t="s">
        <v>74</v>
      </c>
      <c r="U1384" s="2" t="s">
        <v>77</v>
      </c>
      <c r="V1384" s="2" t="s">
        <v>1447</v>
      </c>
      <c r="W1384" s="2" t="s">
        <v>79</v>
      </c>
      <c r="X1384" s="2" t="s">
        <v>300</v>
      </c>
      <c r="Y1384" s="2" t="s">
        <v>119</v>
      </c>
      <c r="Z1384" s="2" t="s">
        <v>81</v>
      </c>
      <c r="AA1384" s="2" t="s">
        <v>223</v>
      </c>
      <c r="AB1384" s="2" t="s">
        <v>83</v>
      </c>
      <c r="AC1384" s="2" t="s">
        <v>59</v>
      </c>
      <c r="AD1384" s="2" t="s">
        <v>5743</v>
      </c>
      <c r="AE1384" s="2" t="str">
        <f>+VLOOKUP(H1384,'Mapeo Ramos'!A:C,3,0)</f>
        <v>Autos Flotas</v>
      </c>
      <c r="AF1384" t="str">
        <f>+VLOOKUP(AE1384,'Mapeo Ramos'!C:D,2,0)</f>
        <v>Flotas</v>
      </c>
      <c r="AG1384" t="str">
        <f>+VLOOKUP(X1384,'Mapeo Ramos'!I:J,2,0)</f>
        <v>ALLIANZ</v>
      </c>
      <c r="AH1384">
        <f t="shared" si="21"/>
        <v>1</v>
      </c>
    </row>
    <row r="1385" spans="1:34" ht="12.75" customHeight="1">
      <c r="A1385" s="2" t="s">
        <v>5798</v>
      </c>
      <c r="B1385" s="2" t="s">
        <v>5799</v>
      </c>
      <c r="C1385" s="2" t="s">
        <v>5800</v>
      </c>
      <c r="D1385" s="2" t="s">
        <v>75</v>
      </c>
      <c r="E1385" s="3">
        <v>46023</v>
      </c>
      <c r="F1385" s="3">
        <v>46023</v>
      </c>
      <c r="G1385" s="2" t="s">
        <v>499</v>
      </c>
      <c r="H1385" s="2" t="s">
        <v>349</v>
      </c>
      <c r="I1385" s="2" t="s">
        <v>261</v>
      </c>
      <c r="J1385" s="4">
        <v>1863.28</v>
      </c>
      <c r="K1385" t="s">
        <v>74</v>
      </c>
      <c r="L1385" s="4">
        <v>223.59</v>
      </c>
      <c r="M1385" t="s">
        <v>74</v>
      </c>
      <c r="N1385" s="4">
        <v>223.59</v>
      </c>
      <c r="O1385" t="s">
        <v>74</v>
      </c>
      <c r="P1385" s="4">
        <v>0</v>
      </c>
      <c r="Q1385" t="s">
        <v>74</v>
      </c>
      <c r="R1385" s="2" t="s">
        <v>75</v>
      </c>
      <c r="S1385" s="4" t="s">
        <v>76</v>
      </c>
      <c r="T1385" t="s">
        <v>74</v>
      </c>
      <c r="U1385" s="2" t="s">
        <v>77</v>
      </c>
      <c r="V1385" s="2" t="s">
        <v>1447</v>
      </c>
      <c r="W1385" s="2" t="s">
        <v>79</v>
      </c>
      <c r="X1385" s="2" t="s">
        <v>300</v>
      </c>
      <c r="Y1385" s="2" t="s">
        <v>119</v>
      </c>
      <c r="Z1385" s="2" t="s">
        <v>81</v>
      </c>
      <c r="AA1385" s="2" t="s">
        <v>500</v>
      </c>
      <c r="AB1385" s="2" t="s">
        <v>501</v>
      </c>
      <c r="AC1385" s="2" t="s">
        <v>59</v>
      </c>
      <c r="AD1385" s="2" t="s">
        <v>502</v>
      </c>
      <c r="AE1385" s="2" t="str">
        <f>+VLOOKUP(H1385,'Mapeo Ramos'!A:C,3,0)</f>
        <v>Autos Flotas</v>
      </c>
      <c r="AF1385" t="str">
        <f>+VLOOKUP(AE1385,'Mapeo Ramos'!C:D,2,0)</f>
        <v>Flotas</v>
      </c>
      <c r="AG1385" t="str">
        <f>+VLOOKUP(X1385,'Mapeo Ramos'!I:J,2,0)</f>
        <v>ALLIANZ</v>
      </c>
      <c r="AH1385">
        <f t="shared" si="21"/>
        <v>1</v>
      </c>
    </row>
    <row r="1386" spans="1:34" ht="12.75" customHeight="1">
      <c r="A1386" s="2" t="s">
        <v>5801</v>
      </c>
      <c r="B1386" s="2" t="s">
        <v>5802</v>
      </c>
      <c r="C1386" s="2" t="s">
        <v>5803</v>
      </c>
      <c r="D1386" s="2" t="s">
        <v>75</v>
      </c>
      <c r="E1386" s="3">
        <v>46023</v>
      </c>
      <c r="F1386" s="3">
        <v>46023</v>
      </c>
      <c r="G1386" s="2" t="s">
        <v>5804</v>
      </c>
      <c r="H1386" s="2" t="s">
        <v>349</v>
      </c>
      <c r="I1386" s="2" t="s">
        <v>261</v>
      </c>
      <c r="J1386" s="4">
        <v>93.89</v>
      </c>
      <c r="K1386" t="s">
        <v>74</v>
      </c>
      <c r="L1386" s="4">
        <v>11.27</v>
      </c>
      <c r="M1386" t="s">
        <v>74</v>
      </c>
      <c r="N1386" s="4">
        <v>11.27</v>
      </c>
      <c r="O1386" t="s">
        <v>74</v>
      </c>
      <c r="P1386" s="4">
        <v>0</v>
      </c>
      <c r="Q1386" t="s">
        <v>74</v>
      </c>
      <c r="R1386" s="2" t="s">
        <v>75</v>
      </c>
      <c r="S1386" s="4" t="s">
        <v>76</v>
      </c>
      <c r="T1386" t="s">
        <v>74</v>
      </c>
      <c r="U1386" s="2" t="s">
        <v>77</v>
      </c>
      <c r="V1386" s="2" t="s">
        <v>1447</v>
      </c>
      <c r="W1386" s="2" t="s">
        <v>79</v>
      </c>
      <c r="X1386" s="2" t="s">
        <v>300</v>
      </c>
      <c r="Y1386" s="2" t="s">
        <v>119</v>
      </c>
      <c r="Z1386" s="2" t="s">
        <v>81</v>
      </c>
      <c r="AA1386" s="2" t="s">
        <v>919</v>
      </c>
      <c r="AB1386" s="2" t="s">
        <v>920</v>
      </c>
      <c r="AC1386" s="2" t="s">
        <v>168</v>
      </c>
      <c r="AD1386" s="2" t="s">
        <v>5805</v>
      </c>
      <c r="AE1386" s="2" t="str">
        <f>+VLOOKUP(H1386,'Mapeo Ramos'!A:C,3,0)</f>
        <v>Autos Flotas</v>
      </c>
      <c r="AF1386" t="str">
        <f>+VLOOKUP(AE1386,'Mapeo Ramos'!C:D,2,0)</f>
        <v>Flotas</v>
      </c>
      <c r="AG1386" t="str">
        <f>+VLOOKUP(X1386,'Mapeo Ramos'!I:J,2,0)</f>
        <v>ALLIANZ</v>
      </c>
      <c r="AH1386">
        <f t="shared" si="21"/>
        <v>1</v>
      </c>
    </row>
    <row r="1387" spans="1:34" ht="12.75" customHeight="1">
      <c r="A1387" s="2" t="s">
        <v>5806</v>
      </c>
      <c r="B1387" s="2" t="s">
        <v>5807</v>
      </c>
      <c r="C1387" s="2" t="s">
        <v>5808</v>
      </c>
      <c r="D1387" s="2" t="s">
        <v>75</v>
      </c>
      <c r="E1387" s="3">
        <v>46023</v>
      </c>
      <c r="F1387" s="3">
        <v>46023</v>
      </c>
      <c r="G1387" s="2" t="s">
        <v>4909</v>
      </c>
      <c r="H1387" s="2" t="s">
        <v>349</v>
      </c>
      <c r="I1387" s="2" t="s">
        <v>261</v>
      </c>
      <c r="J1387" s="4">
        <v>394.8</v>
      </c>
      <c r="K1387" t="s">
        <v>74</v>
      </c>
      <c r="L1387" s="4">
        <v>47.38</v>
      </c>
      <c r="M1387" t="s">
        <v>74</v>
      </c>
      <c r="N1387" s="4">
        <v>47.38</v>
      </c>
      <c r="O1387" t="s">
        <v>74</v>
      </c>
      <c r="P1387" s="4">
        <v>0</v>
      </c>
      <c r="Q1387" t="s">
        <v>74</v>
      </c>
      <c r="R1387" s="2" t="s">
        <v>75</v>
      </c>
      <c r="S1387" s="4" t="s">
        <v>76</v>
      </c>
      <c r="T1387" t="s">
        <v>74</v>
      </c>
      <c r="U1387" s="2" t="s">
        <v>77</v>
      </c>
      <c r="V1387" s="2" t="s">
        <v>1447</v>
      </c>
      <c r="W1387" s="2" t="s">
        <v>79</v>
      </c>
      <c r="X1387" s="2" t="s">
        <v>300</v>
      </c>
      <c r="Y1387" s="2" t="s">
        <v>119</v>
      </c>
      <c r="Z1387" s="2" t="s">
        <v>81</v>
      </c>
      <c r="AA1387" s="2" t="s">
        <v>507</v>
      </c>
      <c r="AB1387" s="2" t="s">
        <v>508</v>
      </c>
      <c r="AC1387" s="2" t="s">
        <v>59</v>
      </c>
      <c r="AD1387" s="2" t="s">
        <v>4910</v>
      </c>
      <c r="AE1387" s="2" t="str">
        <f>+VLOOKUP(H1387,'Mapeo Ramos'!A:C,3,0)</f>
        <v>Autos Flotas</v>
      </c>
      <c r="AF1387" t="str">
        <f>+VLOOKUP(AE1387,'Mapeo Ramos'!C:D,2,0)</f>
        <v>Flotas</v>
      </c>
      <c r="AG1387" t="str">
        <f>+VLOOKUP(X1387,'Mapeo Ramos'!I:J,2,0)</f>
        <v>ALLIANZ</v>
      </c>
      <c r="AH1387">
        <f t="shared" si="21"/>
        <v>1</v>
      </c>
    </row>
    <row r="1388" spans="1:34" ht="12.75" customHeight="1">
      <c r="A1388" s="2" t="s">
        <v>5809</v>
      </c>
      <c r="B1388" s="2" t="s">
        <v>5810</v>
      </c>
      <c r="C1388" s="2" t="s">
        <v>5811</v>
      </c>
      <c r="D1388" s="2" t="s">
        <v>75</v>
      </c>
      <c r="E1388" s="3">
        <v>46023</v>
      </c>
      <c r="F1388" s="3">
        <v>46023</v>
      </c>
      <c r="G1388" s="2" t="s">
        <v>1645</v>
      </c>
      <c r="H1388" s="2" t="s">
        <v>349</v>
      </c>
      <c r="I1388" s="2" t="s">
        <v>261</v>
      </c>
      <c r="J1388" s="4">
        <v>1638.5</v>
      </c>
      <c r="K1388" t="s">
        <v>74</v>
      </c>
      <c r="L1388" s="4">
        <v>196.62</v>
      </c>
      <c r="M1388" t="s">
        <v>74</v>
      </c>
      <c r="N1388" s="4">
        <v>196.62</v>
      </c>
      <c r="O1388" t="s">
        <v>74</v>
      </c>
      <c r="P1388" s="4">
        <v>0</v>
      </c>
      <c r="Q1388" t="s">
        <v>74</v>
      </c>
      <c r="R1388" s="2" t="s">
        <v>75</v>
      </c>
      <c r="S1388" s="4" t="s">
        <v>76</v>
      </c>
      <c r="T1388" t="s">
        <v>74</v>
      </c>
      <c r="U1388" s="2" t="s">
        <v>77</v>
      </c>
      <c r="V1388" s="2" t="s">
        <v>1447</v>
      </c>
      <c r="W1388" s="2" t="s">
        <v>79</v>
      </c>
      <c r="X1388" s="2" t="s">
        <v>300</v>
      </c>
      <c r="Y1388" s="2" t="s">
        <v>119</v>
      </c>
      <c r="Z1388" s="2" t="s">
        <v>81</v>
      </c>
      <c r="AA1388" s="2" t="s">
        <v>1647</v>
      </c>
      <c r="AB1388" s="2" t="s">
        <v>1648</v>
      </c>
      <c r="AC1388" s="2" t="s">
        <v>168</v>
      </c>
      <c r="AD1388" s="2" t="s">
        <v>1649</v>
      </c>
      <c r="AE1388" s="2" t="str">
        <f>+VLOOKUP(H1388,'Mapeo Ramos'!A:C,3,0)</f>
        <v>Autos Flotas</v>
      </c>
      <c r="AF1388" t="str">
        <f>+VLOOKUP(AE1388,'Mapeo Ramos'!C:D,2,0)</f>
        <v>Flotas</v>
      </c>
      <c r="AG1388" t="str">
        <f>+VLOOKUP(X1388,'Mapeo Ramos'!I:J,2,0)</f>
        <v>ALLIANZ</v>
      </c>
      <c r="AH1388">
        <f t="shared" si="21"/>
        <v>1</v>
      </c>
    </row>
    <row r="1389" spans="1:34" ht="12.75" customHeight="1">
      <c r="A1389" s="2" t="s">
        <v>5812</v>
      </c>
      <c r="B1389" s="2" t="s">
        <v>5813</v>
      </c>
      <c r="C1389" s="2" t="s">
        <v>5814</v>
      </c>
      <c r="D1389" s="2" t="s">
        <v>75</v>
      </c>
      <c r="E1389" s="3">
        <v>46023</v>
      </c>
      <c r="F1389" s="3">
        <v>46023</v>
      </c>
      <c r="G1389" s="2" t="s">
        <v>5742</v>
      </c>
      <c r="H1389" s="2" t="s">
        <v>349</v>
      </c>
      <c r="I1389" s="2" t="s">
        <v>261</v>
      </c>
      <c r="J1389" s="4">
        <v>987.38</v>
      </c>
      <c r="K1389" t="s">
        <v>74</v>
      </c>
      <c r="L1389" s="4">
        <v>118.49</v>
      </c>
      <c r="M1389" t="s">
        <v>74</v>
      </c>
      <c r="N1389" s="4">
        <v>118.49</v>
      </c>
      <c r="O1389" t="s">
        <v>74</v>
      </c>
      <c r="P1389" s="4">
        <v>0</v>
      </c>
      <c r="Q1389" t="s">
        <v>74</v>
      </c>
      <c r="R1389" s="2" t="s">
        <v>262</v>
      </c>
      <c r="S1389" s="4">
        <v>24.68</v>
      </c>
      <c r="T1389" t="s">
        <v>74</v>
      </c>
      <c r="U1389" s="2" t="s">
        <v>77</v>
      </c>
      <c r="V1389" s="2" t="s">
        <v>1454</v>
      </c>
      <c r="W1389" s="2" t="s">
        <v>79</v>
      </c>
      <c r="X1389" s="2" t="s">
        <v>300</v>
      </c>
      <c r="Y1389" s="2" t="s">
        <v>119</v>
      </c>
      <c r="Z1389" s="2" t="s">
        <v>81</v>
      </c>
      <c r="AA1389" s="2" t="s">
        <v>223</v>
      </c>
      <c r="AB1389" s="2" t="s">
        <v>83</v>
      </c>
      <c r="AC1389" s="2" t="s">
        <v>59</v>
      </c>
      <c r="AD1389" s="2" t="s">
        <v>5743</v>
      </c>
      <c r="AE1389" s="2" t="str">
        <f>+VLOOKUP(H1389,'Mapeo Ramos'!A:C,3,0)</f>
        <v>Autos Flotas</v>
      </c>
      <c r="AF1389" t="str">
        <f>+VLOOKUP(AE1389,'Mapeo Ramos'!C:D,2,0)</f>
        <v>Flotas</v>
      </c>
      <c r="AG1389" t="str">
        <f>+VLOOKUP(X1389,'Mapeo Ramos'!I:J,2,0)</f>
        <v>ALLIANZ</v>
      </c>
      <c r="AH1389">
        <f t="shared" si="21"/>
        <v>1</v>
      </c>
    </row>
    <row r="1390" spans="1:34" ht="12.75" customHeight="1">
      <c r="A1390" s="2" t="s">
        <v>5815</v>
      </c>
      <c r="B1390" s="2" t="s">
        <v>5816</v>
      </c>
      <c r="C1390" s="2" t="s">
        <v>5817</v>
      </c>
      <c r="D1390" s="2" t="s">
        <v>75</v>
      </c>
      <c r="E1390" s="3">
        <v>46023</v>
      </c>
      <c r="F1390" s="3">
        <v>46023</v>
      </c>
      <c r="G1390" s="2" t="s">
        <v>5818</v>
      </c>
      <c r="H1390" s="2" t="s">
        <v>349</v>
      </c>
      <c r="I1390" s="2" t="s">
        <v>261</v>
      </c>
      <c r="J1390" s="4">
        <v>987.38</v>
      </c>
      <c r="K1390" t="s">
        <v>74</v>
      </c>
      <c r="L1390" s="4">
        <v>118.49</v>
      </c>
      <c r="M1390" t="s">
        <v>74</v>
      </c>
      <c r="N1390" s="4">
        <v>118.49</v>
      </c>
      <c r="O1390" t="s">
        <v>74</v>
      </c>
      <c r="P1390" s="4">
        <v>0</v>
      </c>
      <c r="Q1390" t="s">
        <v>74</v>
      </c>
      <c r="R1390" s="2" t="s">
        <v>75</v>
      </c>
      <c r="S1390" s="4" t="s">
        <v>76</v>
      </c>
      <c r="T1390" t="s">
        <v>74</v>
      </c>
      <c r="U1390" s="2" t="s">
        <v>77</v>
      </c>
      <c r="V1390" s="2" t="s">
        <v>1454</v>
      </c>
      <c r="W1390" s="2" t="s">
        <v>79</v>
      </c>
      <c r="X1390" s="2" t="s">
        <v>300</v>
      </c>
      <c r="Y1390" s="2" t="s">
        <v>119</v>
      </c>
      <c r="Z1390" s="2" t="s">
        <v>81</v>
      </c>
      <c r="AA1390" s="2" t="s">
        <v>328</v>
      </c>
      <c r="AB1390" s="2" t="s">
        <v>83</v>
      </c>
      <c r="AC1390" s="2" t="s">
        <v>168</v>
      </c>
      <c r="AD1390" s="2" t="s">
        <v>5819</v>
      </c>
      <c r="AE1390" s="2" t="str">
        <f>+VLOOKUP(H1390,'Mapeo Ramos'!A:C,3,0)</f>
        <v>Autos Flotas</v>
      </c>
      <c r="AF1390" t="str">
        <f>+VLOOKUP(AE1390,'Mapeo Ramos'!C:D,2,0)</f>
        <v>Flotas</v>
      </c>
      <c r="AG1390" t="str">
        <f>+VLOOKUP(X1390,'Mapeo Ramos'!I:J,2,0)</f>
        <v>ALLIANZ</v>
      </c>
      <c r="AH1390">
        <f t="shared" si="21"/>
        <v>1</v>
      </c>
    </row>
    <row r="1391" spans="1:34" ht="12.75" customHeight="1">
      <c r="A1391" s="2" t="s">
        <v>5820</v>
      </c>
      <c r="B1391" s="2" t="s">
        <v>5821</v>
      </c>
      <c r="C1391" s="2" t="s">
        <v>5822</v>
      </c>
      <c r="D1391" s="2" t="s">
        <v>75</v>
      </c>
      <c r="E1391" s="3">
        <v>46023</v>
      </c>
      <c r="F1391" s="3">
        <v>46023</v>
      </c>
      <c r="G1391" s="2" t="s">
        <v>2988</v>
      </c>
      <c r="H1391" s="2" t="s">
        <v>461</v>
      </c>
      <c r="I1391" s="2" t="s">
        <v>261</v>
      </c>
      <c r="J1391" s="4">
        <v>728.67</v>
      </c>
      <c r="K1391" t="s">
        <v>74</v>
      </c>
      <c r="L1391" s="4">
        <v>87.44</v>
      </c>
      <c r="M1391" t="s">
        <v>74</v>
      </c>
      <c r="N1391" s="4">
        <v>87.44</v>
      </c>
      <c r="O1391" t="s">
        <v>74</v>
      </c>
      <c r="P1391" s="4">
        <v>0</v>
      </c>
      <c r="Q1391" t="s">
        <v>74</v>
      </c>
      <c r="R1391" s="2" t="s">
        <v>75</v>
      </c>
      <c r="S1391" s="4" t="s">
        <v>76</v>
      </c>
      <c r="T1391" t="s">
        <v>74</v>
      </c>
      <c r="U1391" s="2" t="s">
        <v>77</v>
      </c>
      <c r="V1391" s="2" t="s">
        <v>1447</v>
      </c>
      <c r="W1391" s="2" t="s">
        <v>79</v>
      </c>
      <c r="X1391" s="2" t="s">
        <v>300</v>
      </c>
      <c r="Y1391" s="2" t="s">
        <v>119</v>
      </c>
      <c r="Z1391" s="2" t="s">
        <v>81</v>
      </c>
      <c r="AA1391" s="2" t="s">
        <v>82</v>
      </c>
      <c r="AB1391" s="2" t="s">
        <v>83</v>
      </c>
      <c r="AC1391" s="2" t="s">
        <v>59</v>
      </c>
      <c r="AD1391" s="2" t="s">
        <v>2989</v>
      </c>
      <c r="AE1391" s="2" t="str">
        <f>+VLOOKUP(H1391,'Mapeo Ramos'!A:C,3,0)</f>
        <v>Autos Flotas</v>
      </c>
      <c r="AF1391" t="str">
        <f>+VLOOKUP(AE1391,'Mapeo Ramos'!C:D,2,0)</f>
        <v>Flotas</v>
      </c>
      <c r="AG1391" t="str">
        <f>+VLOOKUP(X1391,'Mapeo Ramos'!I:J,2,0)</f>
        <v>ALLIANZ</v>
      </c>
      <c r="AH1391">
        <f t="shared" si="21"/>
        <v>1</v>
      </c>
    </row>
    <row r="1392" spans="1:34" ht="12.75" customHeight="1">
      <c r="A1392" s="2" t="s">
        <v>5823</v>
      </c>
      <c r="B1392" s="2" t="s">
        <v>5824</v>
      </c>
      <c r="C1392" s="2" t="s">
        <v>5825</v>
      </c>
      <c r="D1392" s="2" t="s">
        <v>75</v>
      </c>
      <c r="E1392" s="3">
        <v>46023</v>
      </c>
      <c r="F1392" s="3">
        <v>46023</v>
      </c>
      <c r="G1392" s="2" t="s">
        <v>2571</v>
      </c>
      <c r="H1392" s="2" t="s">
        <v>349</v>
      </c>
      <c r="I1392" s="2" t="s">
        <v>261</v>
      </c>
      <c r="J1392" s="4">
        <v>129.5</v>
      </c>
      <c r="K1392" t="s">
        <v>74</v>
      </c>
      <c r="L1392" s="4">
        <v>15.54</v>
      </c>
      <c r="M1392" t="s">
        <v>74</v>
      </c>
      <c r="N1392" s="4">
        <v>15.54</v>
      </c>
      <c r="O1392" t="s">
        <v>74</v>
      </c>
      <c r="P1392" s="4">
        <v>0</v>
      </c>
      <c r="Q1392" t="s">
        <v>74</v>
      </c>
      <c r="R1392" s="2" t="s">
        <v>75</v>
      </c>
      <c r="S1392" s="4" t="s">
        <v>76</v>
      </c>
      <c r="T1392" t="s">
        <v>74</v>
      </c>
      <c r="U1392" s="2" t="s">
        <v>77</v>
      </c>
      <c r="V1392" s="2" t="s">
        <v>1454</v>
      </c>
      <c r="W1392" s="2" t="s">
        <v>79</v>
      </c>
      <c r="X1392" s="2" t="s">
        <v>300</v>
      </c>
      <c r="Y1392" s="2" t="s">
        <v>119</v>
      </c>
      <c r="Z1392" s="2" t="s">
        <v>81</v>
      </c>
      <c r="AA1392" s="2" t="s">
        <v>542</v>
      </c>
      <c r="AB1392" s="2" t="s">
        <v>83</v>
      </c>
      <c r="AC1392" s="2" t="s">
        <v>59</v>
      </c>
      <c r="AD1392" s="2" t="s">
        <v>2572</v>
      </c>
      <c r="AE1392" s="2" t="str">
        <f>+VLOOKUP(H1392,'Mapeo Ramos'!A:C,3,0)</f>
        <v>Autos Flotas</v>
      </c>
      <c r="AF1392" t="str">
        <f>+VLOOKUP(AE1392,'Mapeo Ramos'!C:D,2,0)</f>
        <v>Flotas</v>
      </c>
      <c r="AG1392" t="str">
        <f>+VLOOKUP(X1392,'Mapeo Ramos'!I:J,2,0)</f>
        <v>ALLIANZ</v>
      </c>
      <c r="AH1392">
        <f t="shared" si="21"/>
        <v>1</v>
      </c>
    </row>
    <row r="1393" spans="1:34" ht="12.75" customHeight="1">
      <c r="A1393" s="2" t="s">
        <v>5826</v>
      </c>
      <c r="B1393" s="2" t="s">
        <v>5827</v>
      </c>
      <c r="C1393" s="2" t="s">
        <v>5828</v>
      </c>
      <c r="D1393" s="2" t="s">
        <v>75</v>
      </c>
      <c r="E1393" s="3">
        <v>46023</v>
      </c>
      <c r="F1393" s="3">
        <v>46023</v>
      </c>
      <c r="G1393" s="2" t="s">
        <v>5829</v>
      </c>
      <c r="H1393" s="2" t="s">
        <v>349</v>
      </c>
      <c r="I1393" s="2" t="s">
        <v>261</v>
      </c>
      <c r="J1393" s="4">
        <v>394.8</v>
      </c>
      <c r="K1393" t="s">
        <v>74</v>
      </c>
      <c r="L1393" s="4">
        <v>47.38</v>
      </c>
      <c r="M1393" t="s">
        <v>74</v>
      </c>
      <c r="N1393" s="4">
        <v>47.38</v>
      </c>
      <c r="O1393" t="s">
        <v>74</v>
      </c>
      <c r="P1393" s="4">
        <v>0</v>
      </c>
      <c r="Q1393" t="s">
        <v>74</v>
      </c>
      <c r="R1393" s="2" t="s">
        <v>75</v>
      </c>
      <c r="S1393" s="4" t="s">
        <v>76</v>
      </c>
      <c r="T1393" t="s">
        <v>74</v>
      </c>
      <c r="U1393" s="2" t="s">
        <v>77</v>
      </c>
      <c r="V1393" s="2" t="s">
        <v>1447</v>
      </c>
      <c r="W1393" s="2" t="s">
        <v>79</v>
      </c>
      <c r="X1393" s="2" t="s">
        <v>300</v>
      </c>
      <c r="Y1393" s="2" t="s">
        <v>119</v>
      </c>
      <c r="Z1393" s="2" t="s">
        <v>81</v>
      </c>
      <c r="AA1393" s="2" t="s">
        <v>5830</v>
      </c>
      <c r="AB1393" s="2" t="s">
        <v>5831</v>
      </c>
      <c r="AC1393" s="2" t="s">
        <v>168</v>
      </c>
      <c r="AD1393" s="2" t="s">
        <v>5832</v>
      </c>
      <c r="AE1393" s="2" t="str">
        <f>+VLOOKUP(H1393,'Mapeo Ramos'!A:C,3,0)</f>
        <v>Autos Flotas</v>
      </c>
      <c r="AF1393" t="str">
        <f>+VLOOKUP(AE1393,'Mapeo Ramos'!C:D,2,0)</f>
        <v>Flotas</v>
      </c>
      <c r="AG1393" t="str">
        <f>+VLOOKUP(X1393,'Mapeo Ramos'!I:J,2,0)</f>
        <v>ALLIANZ</v>
      </c>
      <c r="AH1393">
        <f t="shared" si="21"/>
        <v>1</v>
      </c>
    </row>
    <row r="1394" spans="1:34" ht="12.75" customHeight="1">
      <c r="A1394" s="2" t="s">
        <v>5833</v>
      </c>
      <c r="B1394" s="2" t="s">
        <v>5834</v>
      </c>
      <c r="C1394" s="2" t="s">
        <v>5835</v>
      </c>
      <c r="D1394" s="2" t="s">
        <v>75</v>
      </c>
      <c r="E1394" s="3">
        <v>46023</v>
      </c>
      <c r="F1394" s="3">
        <v>46023</v>
      </c>
      <c r="G1394" s="2" t="s">
        <v>4909</v>
      </c>
      <c r="H1394" s="2" t="s">
        <v>349</v>
      </c>
      <c r="I1394" s="2" t="s">
        <v>261</v>
      </c>
      <c r="J1394" s="4">
        <v>383.74</v>
      </c>
      <c r="K1394" t="s">
        <v>74</v>
      </c>
      <c r="L1394" s="4">
        <v>46.05</v>
      </c>
      <c r="M1394" t="s">
        <v>74</v>
      </c>
      <c r="N1394" s="4">
        <v>46.05</v>
      </c>
      <c r="O1394" t="s">
        <v>74</v>
      </c>
      <c r="P1394" s="4">
        <v>0</v>
      </c>
      <c r="Q1394" t="s">
        <v>74</v>
      </c>
      <c r="R1394" s="2" t="s">
        <v>75</v>
      </c>
      <c r="S1394" s="4" t="s">
        <v>76</v>
      </c>
      <c r="T1394" t="s">
        <v>74</v>
      </c>
      <c r="U1394" s="2" t="s">
        <v>77</v>
      </c>
      <c r="V1394" s="2" t="s">
        <v>1447</v>
      </c>
      <c r="W1394" s="2" t="s">
        <v>79</v>
      </c>
      <c r="X1394" s="2" t="s">
        <v>300</v>
      </c>
      <c r="Y1394" s="2" t="s">
        <v>119</v>
      </c>
      <c r="Z1394" s="2" t="s">
        <v>81</v>
      </c>
      <c r="AA1394" s="2" t="s">
        <v>507</v>
      </c>
      <c r="AB1394" s="2" t="s">
        <v>508</v>
      </c>
      <c r="AC1394" s="2" t="s">
        <v>59</v>
      </c>
      <c r="AD1394" s="2" t="s">
        <v>4910</v>
      </c>
      <c r="AE1394" s="2" t="str">
        <f>+VLOOKUP(H1394,'Mapeo Ramos'!A:C,3,0)</f>
        <v>Autos Flotas</v>
      </c>
      <c r="AF1394" t="str">
        <f>+VLOOKUP(AE1394,'Mapeo Ramos'!C:D,2,0)</f>
        <v>Flotas</v>
      </c>
      <c r="AG1394" t="str">
        <f>+VLOOKUP(X1394,'Mapeo Ramos'!I:J,2,0)</f>
        <v>ALLIANZ</v>
      </c>
      <c r="AH1394">
        <f t="shared" si="21"/>
        <v>1</v>
      </c>
    </row>
    <row r="1395" spans="1:34" ht="12.75" customHeight="1">
      <c r="A1395" s="2" t="s">
        <v>5836</v>
      </c>
      <c r="B1395" s="2" t="s">
        <v>5837</v>
      </c>
      <c r="C1395" s="2" t="s">
        <v>5838</v>
      </c>
      <c r="D1395" s="2" t="s">
        <v>75</v>
      </c>
      <c r="E1395" s="3">
        <v>46023</v>
      </c>
      <c r="F1395" s="3">
        <v>46023</v>
      </c>
      <c r="G1395" s="2" t="s">
        <v>4909</v>
      </c>
      <c r="H1395" s="2" t="s">
        <v>349</v>
      </c>
      <c r="I1395" s="2" t="s">
        <v>261</v>
      </c>
      <c r="J1395" s="4">
        <v>383.74</v>
      </c>
      <c r="K1395" t="s">
        <v>74</v>
      </c>
      <c r="L1395" s="4">
        <v>46.05</v>
      </c>
      <c r="M1395" t="s">
        <v>74</v>
      </c>
      <c r="N1395" s="4">
        <v>46.05</v>
      </c>
      <c r="O1395" t="s">
        <v>74</v>
      </c>
      <c r="P1395" s="4">
        <v>0</v>
      </c>
      <c r="Q1395" t="s">
        <v>74</v>
      </c>
      <c r="R1395" s="2" t="s">
        <v>75</v>
      </c>
      <c r="S1395" s="4" t="s">
        <v>76</v>
      </c>
      <c r="T1395" t="s">
        <v>74</v>
      </c>
      <c r="U1395" s="2" t="s">
        <v>77</v>
      </c>
      <c r="V1395" s="2" t="s">
        <v>1447</v>
      </c>
      <c r="W1395" s="2" t="s">
        <v>79</v>
      </c>
      <c r="X1395" s="2" t="s">
        <v>300</v>
      </c>
      <c r="Y1395" s="2" t="s">
        <v>119</v>
      </c>
      <c r="Z1395" s="2" t="s">
        <v>81</v>
      </c>
      <c r="AA1395" s="2" t="s">
        <v>507</v>
      </c>
      <c r="AB1395" s="2" t="s">
        <v>508</v>
      </c>
      <c r="AC1395" s="2" t="s">
        <v>59</v>
      </c>
      <c r="AD1395" s="2" t="s">
        <v>4910</v>
      </c>
      <c r="AE1395" s="2" t="str">
        <f>+VLOOKUP(H1395,'Mapeo Ramos'!A:C,3,0)</f>
        <v>Autos Flotas</v>
      </c>
      <c r="AF1395" t="str">
        <f>+VLOOKUP(AE1395,'Mapeo Ramos'!C:D,2,0)</f>
        <v>Flotas</v>
      </c>
      <c r="AG1395" t="str">
        <f>+VLOOKUP(X1395,'Mapeo Ramos'!I:J,2,0)</f>
        <v>ALLIANZ</v>
      </c>
      <c r="AH1395">
        <f t="shared" si="21"/>
        <v>1</v>
      </c>
    </row>
    <row r="1396" spans="1:34" ht="12.75" customHeight="1">
      <c r="A1396" s="2" t="s">
        <v>5839</v>
      </c>
      <c r="B1396" s="2" t="s">
        <v>5840</v>
      </c>
      <c r="C1396" s="2" t="s">
        <v>5841</v>
      </c>
      <c r="D1396" s="2" t="s">
        <v>75</v>
      </c>
      <c r="E1396" s="3">
        <v>46023</v>
      </c>
      <c r="F1396" s="3">
        <v>46023</v>
      </c>
      <c r="G1396" s="2" t="s">
        <v>5829</v>
      </c>
      <c r="H1396" s="2" t="s">
        <v>349</v>
      </c>
      <c r="I1396" s="2" t="s">
        <v>261</v>
      </c>
      <c r="J1396" s="4">
        <v>394.8</v>
      </c>
      <c r="K1396" t="s">
        <v>74</v>
      </c>
      <c r="L1396" s="4">
        <v>47.38</v>
      </c>
      <c r="M1396" t="s">
        <v>74</v>
      </c>
      <c r="N1396" s="4">
        <v>47.38</v>
      </c>
      <c r="O1396" t="s">
        <v>74</v>
      </c>
      <c r="P1396" s="4">
        <v>0</v>
      </c>
      <c r="Q1396" t="s">
        <v>74</v>
      </c>
      <c r="R1396" s="2" t="s">
        <v>75</v>
      </c>
      <c r="S1396" s="4" t="s">
        <v>76</v>
      </c>
      <c r="T1396" t="s">
        <v>74</v>
      </c>
      <c r="U1396" s="2" t="s">
        <v>77</v>
      </c>
      <c r="V1396" s="2" t="s">
        <v>1447</v>
      </c>
      <c r="W1396" s="2" t="s">
        <v>79</v>
      </c>
      <c r="X1396" s="2" t="s">
        <v>300</v>
      </c>
      <c r="Y1396" s="2" t="s">
        <v>119</v>
      </c>
      <c r="Z1396" s="2" t="s">
        <v>81</v>
      </c>
      <c r="AA1396" s="2" t="s">
        <v>5830</v>
      </c>
      <c r="AB1396" s="2" t="s">
        <v>5831</v>
      </c>
      <c r="AC1396" s="2" t="s">
        <v>168</v>
      </c>
      <c r="AD1396" s="2" t="s">
        <v>5832</v>
      </c>
      <c r="AE1396" s="2" t="str">
        <f>+VLOOKUP(H1396,'Mapeo Ramos'!A:C,3,0)</f>
        <v>Autos Flotas</v>
      </c>
      <c r="AF1396" t="str">
        <f>+VLOOKUP(AE1396,'Mapeo Ramos'!C:D,2,0)</f>
        <v>Flotas</v>
      </c>
      <c r="AG1396" t="str">
        <f>+VLOOKUP(X1396,'Mapeo Ramos'!I:J,2,0)</f>
        <v>ALLIANZ</v>
      </c>
      <c r="AH1396">
        <f t="shared" si="21"/>
        <v>1</v>
      </c>
    </row>
    <row r="1397" spans="1:34" ht="12.75" customHeight="1">
      <c r="A1397" s="2" t="s">
        <v>5842</v>
      </c>
      <c r="B1397" s="2" t="s">
        <v>5843</v>
      </c>
      <c r="C1397" s="2" t="s">
        <v>5844</v>
      </c>
      <c r="D1397" s="2" t="s">
        <v>75</v>
      </c>
      <c r="E1397" s="3">
        <v>46023</v>
      </c>
      <c r="F1397" s="3">
        <v>46023</v>
      </c>
      <c r="G1397" s="2" t="s">
        <v>2377</v>
      </c>
      <c r="H1397" s="2" t="s">
        <v>349</v>
      </c>
      <c r="I1397" s="2" t="s">
        <v>261</v>
      </c>
      <c r="J1397" s="4">
        <v>1093.68</v>
      </c>
      <c r="K1397" t="s">
        <v>74</v>
      </c>
      <c r="L1397" s="4">
        <v>131.24</v>
      </c>
      <c r="M1397" t="s">
        <v>74</v>
      </c>
      <c r="N1397" s="4">
        <v>131.24</v>
      </c>
      <c r="O1397" t="s">
        <v>74</v>
      </c>
      <c r="P1397" s="4">
        <v>0</v>
      </c>
      <c r="Q1397" t="s">
        <v>74</v>
      </c>
      <c r="R1397" s="2" t="s">
        <v>75</v>
      </c>
      <c r="S1397" s="4" t="s">
        <v>76</v>
      </c>
      <c r="T1397" t="s">
        <v>74</v>
      </c>
      <c r="U1397" s="2" t="s">
        <v>77</v>
      </c>
      <c r="V1397" s="2" t="s">
        <v>1447</v>
      </c>
      <c r="W1397" s="2" t="s">
        <v>79</v>
      </c>
      <c r="X1397" s="2" t="s">
        <v>300</v>
      </c>
      <c r="Y1397" s="2" t="s">
        <v>119</v>
      </c>
      <c r="Z1397" s="2" t="s">
        <v>81</v>
      </c>
      <c r="AA1397" s="2" t="s">
        <v>2378</v>
      </c>
      <c r="AB1397" s="2" t="s">
        <v>2379</v>
      </c>
      <c r="AC1397" s="2" t="s">
        <v>168</v>
      </c>
      <c r="AD1397" s="2" t="s">
        <v>2380</v>
      </c>
      <c r="AE1397" s="2" t="str">
        <f>+VLOOKUP(H1397,'Mapeo Ramos'!A:C,3,0)</f>
        <v>Autos Flotas</v>
      </c>
      <c r="AF1397" t="str">
        <f>+VLOOKUP(AE1397,'Mapeo Ramos'!C:D,2,0)</f>
        <v>Flotas</v>
      </c>
      <c r="AG1397" t="str">
        <f>+VLOOKUP(X1397,'Mapeo Ramos'!I:J,2,0)</f>
        <v>ALLIANZ</v>
      </c>
      <c r="AH1397">
        <f t="shared" si="21"/>
        <v>1</v>
      </c>
    </row>
    <row r="1398" spans="1:34" ht="12.75" customHeight="1">
      <c r="A1398" s="2" t="s">
        <v>5845</v>
      </c>
      <c r="B1398" s="2" t="s">
        <v>5846</v>
      </c>
      <c r="C1398" s="2" t="s">
        <v>5847</v>
      </c>
      <c r="D1398" s="2" t="s">
        <v>75</v>
      </c>
      <c r="E1398" s="3">
        <v>46023</v>
      </c>
      <c r="F1398" s="3">
        <v>46023</v>
      </c>
      <c r="G1398" s="2" t="s">
        <v>5848</v>
      </c>
      <c r="H1398" s="2" t="s">
        <v>349</v>
      </c>
      <c r="I1398" s="2" t="s">
        <v>261</v>
      </c>
      <c r="J1398" s="4">
        <v>271.5</v>
      </c>
      <c r="K1398" t="s">
        <v>74</v>
      </c>
      <c r="L1398" s="4">
        <v>32.58</v>
      </c>
      <c r="M1398" t="s">
        <v>74</v>
      </c>
      <c r="N1398" s="4">
        <v>32.58</v>
      </c>
      <c r="O1398" t="s">
        <v>74</v>
      </c>
      <c r="P1398" s="4">
        <v>0</v>
      </c>
      <c r="Q1398" t="s">
        <v>74</v>
      </c>
      <c r="R1398" s="2" t="s">
        <v>75</v>
      </c>
      <c r="S1398" s="4" t="s">
        <v>76</v>
      </c>
      <c r="T1398" t="s">
        <v>74</v>
      </c>
      <c r="U1398" s="2" t="s">
        <v>77</v>
      </c>
      <c r="V1398" s="2" t="s">
        <v>1447</v>
      </c>
      <c r="W1398" s="2" t="s">
        <v>79</v>
      </c>
      <c r="X1398" s="2" t="s">
        <v>300</v>
      </c>
      <c r="Y1398" s="2" t="s">
        <v>119</v>
      </c>
      <c r="Z1398" s="2" t="s">
        <v>81</v>
      </c>
      <c r="AA1398" s="2" t="s">
        <v>5849</v>
      </c>
      <c r="AB1398" s="2" t="s">
        <v>5850</v>
      </c>
      <c r="AC1398" s="2" t="s">
        <v>59</v>
      </c>
      <c r="AD1398" s="2" t="s">
        <v>5851</v>
      </c>
      <c r="AE1398" s="2" t="str">
        <f>+VLOOKUP(H1398,'Mapeo Ramos'!A:C,3,0)</f>
        <v>Autos Flotas</v>
      </c>
      <c r="AF1398" t="str">
        <f>+VLOOKUP(AE1398,'Mapeo Ramos'!C:D,2,0)</f>
        <v>Flotas</v>
      </c>
      <c r="AG1398" t="str">
        <f>+VLOOKUP(X1398,'Mapeo Ramos'!I:J,2,0)</f>
        <v>ALLIANZ</v>
      </c>
      <c r="AH1398">
        <f t="shared" si="21"/>
        <v>1</v>
      </c>
    </row>
    <row r="1399" spans="1:34" ht="12.75" customHeight="1">
      <c r="A1399" s="2" t="s">
        <v>5852</v>
      </c>
      <c r="B1399" s="2" t="s">
        <v>5853</v>
      </c>
      <c r="C1399" s="2" t="s">
        <v>5854</v>
      </c>
      <c r="D1399" s="2" t="s">
        <v>75</v>
      </c>
      <c r="E1399" s="3">
        <v>46023</v>
      </c>
      <c r="F1399" s="3">
        <v>46023</v>
      </c>
      <c r="G1399" s="2" t="s">
        <v>5855</v>
      </c>
      <c r="H1399" s="2" t="s">
        <v>349</v>
      </c>
      <c r="I1399" s="2" t="s">
        <v>261</v>
      </c>
      <c r="J1399" s="4">
        <v>93.89</v>
      </c>
      <c r="K1399" t="s">
        <v>74</v>
      </c>
      <c r="L1399" s="4">
        <v>11.27</v>
      </c>
      <c r="M1399" t="s">
        <v>74</v>
      </c>
      <c r="N1399" s="4">
        <v>11.27</v>
      </c>
      <c r="O1399" t="s">
        <v>74</v>
      </c>
      <c r="P1399" s="4">
        <v>0</v>
      </c>
      <c r="Q1399" t="s">
        <v>74</v>
      </c>
      <c r="R1399" s="2" t="s">
        <v>75</v>
      </c>
      <c r="S1399" s="4" t="s">
        <v>76</v>
      </c>
      <c r="T1399" t="s">
        <v>74</v>
      </c>
      <c r="U1399" s="2" t="s">
        <v>77</v>
      </c>
      <c r="V1399" s="2" t="s">
        <v>1447</v>
      </c>
      <c r="W1399" s="2" t="s">
        <v>79</v>
      </c>
      <c r="X1399" s="2" t="s">
        <v>300</v>
      </c>
      <c r="Y1399" s="2" t="s">
        <v>119</v>
      </c>
      <c r="Z1399" s="2" t="s">
        <v>81</v>
      </c>
      <c r="AA1399" s="2" t="s">
        <v>2046</v>
      </c>
      <c r="AB1399" s="2" t="s">
        <v>2047</v>
      </c>
      <c r="AC1399" s="2" t="s">
        <v>59</v>
      </c>
      <c r="AD1399" s="2" t="s">
        <v>5856</v>
      </c>
      <c r="AE1399" s="2" t="str">
        <f>+VLOOKUP(H1399,'Mapeo Ramos'!A:C,3,0)</f>
        <v>Autos Flotas</v>
      </c>
      <c r="AF1399" t="str">
        <f>+VLOOKUP(AE1399,'Mapeo Ramos'!C:D,2,0)</f>
        <v>Flotas</v>
      </c>
      <c r="AG1399" t="str">
        <f>+VLOOKUP(X1399,'Mapeo Ramos'!I:J,2,0)</f>
        <v>ALLIANZ</v>
      </c>
      <c r="AH1399">
        <f t="shared" si="21"/>
        <v>1</v>
      </c>
    </row>
    <row r="1400" spans="1:34" ht="12.75" customHeight="1">
      <c r="A1400" s="2" t="s">
        <v>5857</v>
      </c>
      <c r="B1400" s="2" t="s">
        <v>5858</v>
      </c>
      <c r="C1400" s="2" t="s">
        <v>5859</v>
      </c>
      <c r="D1400" s="2" t="s">
        <v>75</v>
      </c>
      <c r="E1400" s="3">
        <v>46023</v>
      </c>
      <c r="F1400" s="3">
        <v>46023</v>
      </c>
      <c r="G1400" s="2" t="s">
        <v>5860</v>
      </c>
      <c r="H1400" s="2" t="s">
        <v>349</v>
      </c>
      <c r="I1400" s="2" t="s">
        <v>261</v>
      </c>
      <c r="J1400" s="4">
        <v>1247.42</v>
      </c>
      <c r="K1400" t="s">
        <v>74</v>
      </c>
      <c r="L1400" s="4">
        <v>149.69</v>
      </c>
      <c r="M1400" t="s">
        <v>74</v>
      </c>
      <c r="N1400" s="4">
        <v>149.69</v>
      </c>
      <c r="O1400" t="s">
        <v>74</v>
      </c>
      <c r="P1400" s="4">
        <v>0</v>
      </c>
      <c r="Q1400" t="s">
        <v>74</v>
      </c>
      <c r="R1400" s="2" t="s">
        <v>75</v>
      </c>
      <c r="S1400" s="4" t="s">
        <v>76</v>
      </c>
      <c r="T1400" t="s">
        <v>74</v>
      </c>
      <c r="U1400" s="2" t="s">
        <v>77</v>
      </c>
      <c r="V1400" s="2" t="s">
        <v>1766</v>
      </c>
      <c r="W1400" s="2" t="s">
        <v>79</v>
      </c>
      <c r="X1400" s="2" t="s">
        <v>300</v>
      </c>
      <c r="Y1400" s="2" t="s">
        <v>119</v>
      </c>
      <c r="Z1400" s="2" t="s">
        <v>81</v>
      </c>
      <c r="AA1400" s="2" t="s">
        <v>328</v>
      </c>
      <c r="AB1400" s="2" t="s">
        <v>101</v>
      </c>
      <c r="AC1400" s="2" t="s">
        <v>168</v>
      </c>
      <c r="AD1400" s="2" t="s">
        <v>5861</v>
      </c>
      <c r="AE1400" s="2" t="str">
        <f>+VLOOKUP(H1400,'Mapeo Ramos'!A:C,3,0)</f>
        <v>Autos Flotas</v>
      </c>
      <c r="AF1400" t="str">
        <f>+VLOOKUP(AE1400,'Mapeo Ramos'!C:D,2,0)</f>
        <v>Flotas</v>
      </c>
      <c r="AG1400" t="str">
        <f>+VLOOKUP(X1400,'Mapeo Ramos'!I:J,2,0)</f>
        <v>ALLIANZ</v>
      </c>
      <c r="AH1400">
        <f t="shared" si="21"/>
        <v>1</v>
      </c>
    </row>
    <row r="1401" spans="1:34" ht="12.75" customHeight="1">
      <c r="A1401" s="2" t="s">
        <v>5862</v>
      </c>
      <c r="B1401" s="2" t="s">
        <v>5863</v>
      </c>
      <c r="C1401" s="2" t="s">
        <v>5864</v>
      </c>
      <c r="D1401" s="2" t="s">
        <v>75</v>
      </c>
      <c r="E1401" s="3">
        <v>46023</v>
      </c>
      <c r="F1401" s="3">
        <v>46023</v>
      </c>
      <c r="G1401" s="2" t="s">
        <v>2963</v>
      </c>
      <c r="H1401" s="2" t="s">
        <v>461</v>
      </c>
      <c r="I1401" s="2" t="s">
        <v>261</v>
      </c>
      <c r="J1401" s="4">
        <v>728.67</v>
      </c>
      <c r="K1401" t="s">
        <v>74</v>
      </c>
      <c r="L1401" s="4">
        <v>87.44</v>
      </c>
      <c r="M1401" t="s">
        <v>74</v>
      </c>
      <c r="N1401" s="4">
        <v>87.44</v>
      </c>
      <c r="O1401" t="s">
        <v>74</v>
      </c>
      <c r="P1401" s="4">
        <v>0</v>
      </c>
      <c r="Q1401" t="s">
        <v>74</v>
      </c>
      <c r="R1401" s="2" t="s">
        <v>75</v>
      </c>
      <c r="S1401" s="4" t="s">
        <v>76</v>
      </c>
      <c r="T1401" t="s">
        <v>74</v>
      </c>
      <c r="U1401" s="2" t="s">
        <v>77</v>
      </c>
      <c r="V1401" s="2" t="s">
        <v>1766</v>
      </c>
      <c r="W1401" s="2" t="s">
        <v>79</v>
      </c>
      <c r="X1401" s="2" t="s">
        <v>300</v>
      </c>
      <c r="Y1401" s="2" t="s">
        <v>119</v>
      </c>
      <c r="Z1401" s="2" t="s">
        <v>81</v>
      </c>
      <c r="AA1401" s="2" t="s">
        <v>507</v>
      </c>
      <c r="AB1401" s="2" t="s">
        <v>2964</v>
      </c>
      <c r="AC1401" s="2" t="s">
        <v>168</v>
      </c>
      <c r="AD1401" s="2" t="s">
        <v>2965</v>
      </c>
      <c r="AE1401" s="2" t="str">
        <f>+VLOOKUP(H1401,'Mapeo Ramos'!A:C,3,0)</f>
        <v>Autos Flotas</v>
      </c>
      <c r="AF1401" t="str">
        <f>+VLOOKUP(AE1401,'Mapeo Ramos'!C:D,2,0)</f>
        <v>Flotas</v>
      </c>
      <c r="AG1401" t="str">
        <f>+VLOOKUP(X1401,'Mapeo Ramos'!I:J,2,0)</f>
        <v>ALLIANZ</v>
      </c>
      <c r="AH1401">
        <f t="shared" si="21"/>
        <v>1</v>
      </c>
    </row>
    <row r="1402" spans="1:34" ht="12.75" customHeight="1">
      <c r="A1402" s="2" t="s">
        <v>5865</v>
      </c>
      <c r="B1402" s="2" t="s">
        <v>5866</v>
      </c>
      <c r="C1402" s="2" t="s">
        <v>5867</v>
      </c>
      <c r="D1402" s="2" t="s">
        <v>75</v>
      </c>
      <c r="E1402" s="3">
        <v>46023</v>
      </c>
      <c r="F1402" s="3">
        <v>46023</v>
      </c>
      <c r="G1402" s="2" t="s">
        <v>5674</v>
      </c>
      <c r="H1402" s="2" t="s">
        <v>461</v>
      </c>
      <c r="I1402" s="2" t="s">
        <v>261</v>
      </c>
      <c r="J1402" s="4">
        <v>919.27</v>
      </c>
      <c r="K1402" t="s">
        <v>74</v>
      </c>
      <c r="L1402" s="4">
        <v>110.31</v>
      </c>
      <c r="M1402" t="s">
        <v>74</v>
      </c>
      <c r="N1402" s="4">
        <v>110.31</v>
      </c>
      <c r="O1402" t="s">
        <v>74</v>
      </c>
      <c r="P1402" s="4">
        <v>0</v>
      </c>
      <c r="Q1402" t="s">
        <v>74</v>
      </c>
      <c r="R1402" s="2" t="s">
        <v>75</v>
      </c>
      <c r="S1402" s="4" t="s">
        <v>76</v>
      </c>
      <c r="T1402" t="s">
        <v>74</v>
      </c>
      <c r="U1402" s="2" t="s">
        <v>77</v>
      </c>
      <c r="V1402" s="2" t="s">
        <v>1447</v>
      </c>
      <c r="W1402" s="2" t="s">
        <v>79</v>
      </c>
      <c r="X1402" s="2" t="s">
        <v>300</v>
      </c>
      <c r="Y1402" s="2" t="s">
        <v>119</v>
      </c>
      <c r="Z1402" s="2" t="s">
        <v>81</v>
      </c>
      <c r="AA1402" s="2" t="s">
        <v>542</v>
      </c>
      <c r="AB1402" s="2" t="s">
        <v>83</v>
      </c>
      <c r="AC1402" s="2" t="s">
        <v>168</v>
      </c>
      <c r="AD1402" s="2" t="s">
        <v>5675</v>
      </c>
      <c r="AE1402" s="2" t="str">
        <f>+VLOOKUP(H1402,'Mapeo Ramos'!A:C,3,0)</f>
        <v>Autos Flotas</v>
      </c>
      <c r="AF1402" t="str">
        <f>+VLOOKUP(AE1402,'Mapeo Ramos'!C:D,2,0)</f>
        <v>Flotas</v>
      </c>
      <c r="AG1402" t="str">
        <f>+VLOOKUP(X1402,'Mapeo Ramos'!I:J,2,0)</f>
        <v>ALLIANZ</v>
      </c>
      <c r="AH1402">
        <f t="shared" si="21"/>
        <v>1</v>
      </c>
    </row>
    <row r="1403" spans="1:34" ht="12.75" customHeight="1">
      <c r="A1403" s="2" t="s">
        <v>5868</v>
      </c>
      <c r="B1403" s="2" t="s">
        <v>5869</v>
      </c>
      <c r="C1403" s="2" t="s">
        <v>5870</v>
      </c>
      <c r="D1403" s="2" t="s">
        <v>75</v>
      </c>
      <c r="E1403" s="3">
        <v>46023</v>
      </c>
      <c r="F1403" s="3">
        <v>46023</v>
      </c>
      <c r="G1403" s="2" t="s">
        <v>1880</v>
      </c>
      <c r="H1403" s="2" t="s">
        <v>349</v>
      </c>
      <c r="I1403" s="2" t="s">
        <v>261</v>
      </c>
      <c r="J1403" s="4">
        <v>271.5</v>
      </c>
      <c r="K1403" t="s">
        <v>74</v>
      </c>
      <c r="L1403" s="4">
        <v>32.58</v>
      </c>
      <c r="M1403" t="s">
        <v>74</v>
      </c>
      <c r="N1403" s="4">
        <v>32.58</v>
      </c>
      <c r="O1403" t="s">
        <v>74</v>
      </c>
      <c r="P1403" s="4">
        <v>0</v>
      </c>
      <c r="Q1403" t="s">
        <v>74</v>
      </c>
      <c r="R1403" s="2" t="s">
        <v>75</v>
      </c>
      <c r="S1403" s="4" t="s">
        <v>76</v>
      </c>
      <c r="T1403" t="s">
        <v>74</v>
      </c>
      <c r="U1403" s="2" t="s">
        <v>77</v>
      </c>
      <c r="V1403" s="2" t="s">
        <v>1447</v>
      </c>
      <c r="W1403" s="2" t="s">
        <v>79</v>
      </c>
      <c r="X1403" s="2" t="s">
        <v>300</v>
      </c>
      <c r="Y1403" s="2" t="s">
        <v>119</v>
      </c>
      <c r="Z1403" s="2" t="s">
        <v>81</v>
      </c>
      <c r="AA1403" s="2" t="s">
        <v>851</v>
      </c>
      <c r="AB1403" s="2" t="s">
        <v>1881</v>
      </c>
      <c r="AC1403" s="2" t="s">
        <v>168</v>
      </c>
      <c r="AD1403" s="2" t="s">
        <v>1882</v>
      </c>
      <c r="AE1403" s="2" t="str">
        <f>+VLOOKUP(H1403,'Mapeo Ramos'!A:C,3,0)</f>
        <v>Autos Flotas</v>
      </c>
      <c r="AF1403" t="str">
        <f>+VLOOKUP(AE1403,'Mapeo Ramos'!C:D,2,0)</f>
        <v>Flotas</v>
      </c>
      <c r="AG1403" t="str">
        <f>+VLOOKUP(X1403,'Mapeo Ramos'!I:J,2,0)</f>
        <v>ALLIANZ</v>
      </c>
      <c r="AH1403">
        <f t="shared" si="21"/>
        <v>1</v>
      </c>
    </row>
    <row r="1404" spans="1:34" ht="12.75" customHeight="1">
      <c r="A1404" s="2" t="s">
        <v>5871</v>
      </c>
      <c r="B1404" s="2" t="s">
        <v>5872</v>
      </c>
      <c r="C1404" s="2" t="s">
        <v>5873</v>
      </c>
      <c r="D1404" s="2" t="s">
        <v>75</v>
      </c>
      <c r="E1404" s="3">
        <v>46023</v>
      </c>
      <c r="F1404" s="3">
        <v>46023</v>
      </c>
      <c r="G1404" s="2" t="s">
        <v>2988</v>
      </c>
      <c r="H1404" s="2" t="s">
        <v>461</v>
      </c>
      <c r="I1404" s="2" t="s">
        <v>261</v>
      </c>
      <c r="J1404" s="4">
        <v>728.67</v>
      </c>
      <c r="K1404" t="s">
        <v>74</v>
      </c>
      <c r="L1404" s="4">
        <v>87.44</v>
      </c>
      <c r="M1404" t="s">
        <v>74</v>
      </c>
      <c r="N1404" s="4">
        <v>87.44</v>
      </c>
      <c r="O1404" t="s">
        <v>74</v>
      </c>
      <c r="P1404" s="4">
        <v>0</v>
      </c>
      <c r="Q1404" t="s">
        <v>74</v>
      </c>
      <c r="R1404" s="2" t="s">
        <v>75</v>
      </c>
      <c r="S1404" s="4" t="s">
        <v>76</v>
      </c>
      <c r="T1404" t="s">
        <v>74</v>
      </c>
      <c r="U1404" s="2" t="s">
        <v>77</v>
      </c>
      <c r="V1404" s="2" t="s">
        <v>1447</v>
      </c>
      <c r="W1404" s="2" t="s">
        <v>79</v>
      </c>
      <c r="X1404" s="2" t="s">
        <v>300</v>
      </c>
      <c r="Y1404" s="2" t="s">
        <v>119</v>
      </c>
      <c r="Z1404" s="2" t="s">
        <v>81</v>
      </c>
      <c r="AA1404" s="2" t="s">
        <v>82</v>
      </c>
      <c r="AB1404" s="2" t="s">
        <v>83</v>
      </c>
      <c r="AC1404" s="2" t="s">
        <v>59</v>
      </c>
      <c r="AD1404" s="2" t="s">
        <v>2989</v>
      </c>
      <c r="AE1404" s="2" t="str">
        <f>+VLOOKUP(H1404,'Mapeo Ramos'!A:C,3,0)</f>
        <v>Autos Flotas</v>
      </c>
      <c r="AF1404" t="str">
        <f>+VLOOKUP(AE1404,'Mapeo Ramos'!C:D,2,0)</f>
        <v>Flotas</v>
      </c>
      <c r="AG1404" t="str">
        <f>+VLOOKUP(X1404,'Mapeo Ramos'!I:J,2,0)</f>
        <v>ALLIANZ</v>
      </c>
      <c r="AH1404">
        <f t="shared" si="21"/>
        <v>1</v>
      </c>
    </row>
    <row r="1405" spans="1:34" ht="12.75" customHeight="1">
      <c r="A1405" s="2" t="s">
        <v>5874</v>
      </c>
      <c r="B1405" s="2" t="s">
        <v>5875</v>
      </c>
      <c r="C1405" s="2" t="s">
        <v>5876</v>
      </c>
      <c r="D1405" s="2" t="s">
        <v>75</v>
      </c>
      <c r="E1405" s="3">
        <v>46023</v>
      </c>
      <c r="F1405" s="3">
        <v>46023</v>
      </c>
      <c r="G1405" s="2" t="s">
        <v>499</v>
      </c>
      <c r="H1405" s="2" t="s">
        <v>349</v>
      </c>
      <c r="I1405" s="2" t="s">
        <v>261</v>
      </c>
      <c r="J1405" s="4">
        <v>1863.28</v>
      </c>
      <c r="K1405" t="s">
        <v>74</v>
      </c>
      <c r="L1405" s="4">
        <v>223.59</v>
      </c>
      <c r="M1405" t="s">
        <v>74</v>
      </c>
      <c r="N1405" s="4">
        <v>223.59</v>
      </c>
      <c r="O1405" t="s">
        <v>74</v>
      </c>
      <c r="P1405" s="4">
        <v>0</v>
      </c>
      <c r="Q1405" t="s">
        <v>74</v>
      </c>
      <c r="R1405" s="2" t="s">
        <v>75</v>
      </c>
      <c r="S1405" s="4" t="s">
        <v>76</v>
      </c>
      <c r="T1405" t="s">
        <v>74</v>
      </c>
      <c r="U1405" s="2" t="s">
        <v>77</v>
      </c>
      <c r="V1405" s="2" t="s">
        <v>1447</v>
      </c>
      <c r="W1405" s="2" t="s">
        <v>79</v>
      </c>
      <c r="X1405" s="2" t="s">
        <v>300</v>
      </c>
      <c r="Y1405" s="2" t="s">
        <v>119</v>
      </c>
      <c r="Z1405" s="2" t="s">
        <v>81</v>
      </c>
      <c r="AA1405" s="2" t="s">
        <v>500</v>
      </c>
      <c r="AB1405" s="2" t="s">
        <v>501</v>
      </c>
      <c r="AC1405" s="2" t="s">
        <v>59</v>
      </c>
      <c r="AD1405" s="2" t="s">
        <v>502</v>
      </c>
      <c r="AE1405" s="2" t="str">
        <f>+VLOOKUP(H1405,'Mapeo Ramos'!A:C,3,0)</f>
        <v>Autos Flotas</v>
      </c>
      <c r="AF1405" t="str">
        <f>+VLOOKUP(AE1405,'Mapeo Ramos'!C:D,2,0)</f>
        <v>Flotas</v>
      </c>
      <c r="AG1405" t="str">
        <f>+VLOOKUP(X1405,'Mapeo Ramos'!I:J,2,0)</f>
        <v>ALLIANZ</v>
      </c>
      <c r="AH1405">
        <f t="shared" si="21"/>
        <v>1</v>
      </c>
    </row>
    <row r="1406" spans="1:34" ht="12.75" customHeight="1">
      <c r="A1406" s="2" t="s">
        <v>5877</v>
      </c>
      <c r="B1406" s="2" t="s">
        <v>5878</v>
      </c>
      <c r="C1406" s="2" t="s">
        <v>5879</v>
      </c>
      <c r="D1406" s="2" t="s">
        <v>75</v>
      </c>
      <c r="E1406" s="3">
        <v>46023</v>
      </c>
      <c r="F1406" s="3">
        <v>46023</v>
      </c>
      <c r="G1406" s="2" t="s">
        <v>5880</v>
      </c>
      <c r="H1406" s="2" t="s">
        <v>349</v>
      </c>
      <c r="I1406" s="2" t="s">
        <v>261</v>
      </c>
      <c r="J1406" s="4">
        <v>1176.04</v>
      </c>
      <c r="K1406" t="s">
        <v>74</v>
      </c>
      <c r="L1406" s="4">
        <v>141.12</v>
      </c>
      <c r="M1406" t="s">
        <v>74</v>
      </c>
      <c r="N1406" s="4">
        <v>141.12</v>
      </c>
      <c r="O1406" t="s">
        <v>74</v>
      </c>
      <c r="P1406" s="4">
        <v>0</v>
      </c>
      <c r="Q1406" t="s">
        <v>74</v>
      </c>
      <c r="R1406" s="2" t="s">
        <v>75</v>
      </c>
      <c r="S1406" s="4" t="s">
        <v>76</v>
      </c>
      <c r="T1406" t="s">
        <v>74</v>
      </c>
      <c r="U1406" s="2" t="s">
        <v>77</v>
      </c>
      <c r="V1406" s="2" t="s">
        <v>1447</v>
      </c>
      <c r="W1406" s="2" t="s">
        <v>79</v>
      </c>
      <c r="X1406" s="2" t="s">
        <v>300</v>
      </c>
      <c r="Y1406" s="2" t="s">
        <v>119</v>
      </c>
      <c r="Z1406" s="2" t="s">
        <v>81</v>
      </c>
      <c r="AA1406" s="2" t="s">
        <v>120</v>
      </c>
      <c r="AB1406" s="2" t="s">
        <v>5881</v>
      </c>
      <c r="AC1406" s="2" t="s">
        <v>59</v>
      </c>
      <c r="AD1406" s="2" t="s">
        <v>5882</v>
      </c>
      <c r="AE1406" s="2" t="str">
        <f>+VLOOKUP(H1406,'Mapeo Ramos'!A:C,3,0)</f>
        <v>Autos Flotas</v>
      </c>
      <c r="AF1406" t="str">
        <f>+VLOOKUP(AE1406,'Mapeo Ramos'!C:D,2,0)</f>
        <v>Flotas</v>
      </c>
      <c r="AG1406" t="str">
        <f>+VLOOKUP(X1406,'Mapeo Ramos'!I:J,2,0)</f>
        <v>ALLIANZ</v>
      </c>
      <c r="AH1406">
        <f t="shared" si="21"/>
        <v>1</v>
      </c>
    </row>
    <row r="1407" spans="1:34" ht="12.75" customHeight="1">
      <c r="A1407" s="2" t="s">
        <v>5883</v>
      </c>
      <c r="B1407" s="2" t="s">
        <v>5884</v>
      </c>
      <c r="C1407" s="2" t="s">
        <v>5885</v>
      </c>
      <c r="D1407" s="2" t="s">
        <v>75</v>
      </c>
      <c r="E1407" s="3">
        <v>46023</v>
      </c>
      <c r="F1407" s="3">
        <v>46023</v>
      </c>
      <c r="G1407" s="2" t="s">
        <v>5848</v>
      </c>
      <c r="H1407" s="2" t="s">
        <v>461</v>
      </c>
      <c r="I1407" s="2" t="s">
        <v>261</v>
      </c>
      <c r="J1407" s="4">
        <v>728.67</v>
      </c>
      <c r="K1407" t="s">
        <v>74</v>
      </c>
      <c r="L1407" s="4">
        <v>87.44</v>
      </c>
      <c r="M1407" t="s">
        <v>74</v>
      </c>
      <c r="N1407" s="4">
        <v>87.44</v>
      </c>
      <c r="O1407" t="s">
        <v>74</v>
      </c>
      <c r="P1407" s="4">
        <v>0</v>
      </c>
      <c r="Q1407" t="s">
        <v>74</v>
      </c>
      <c r="R1407" s="2" t="s">
        <v>75</v>
      </c>
      <c r="S1407" s="4" t="s">
        <v>76</v>
      </c>
      <c r="T1407" t="s">
        <v>74</v>
      </c>
      <c r="U1407" s="2" t="s">
        <v>77</v>
      </c>
      <c r="V1407" s="2" t="s">
        <v>1447</v>
      </c>
      <c r="W1407" s="2" t="s">
        <v>79</v>
      </c>
      <c r="X1407" s="2" t="s">
        <v>300</v>
      </c>
      <c r="Y1407" s="2" t="s">
        <v>119</v>
      </c>
      <c r="Z1407" s="2" t="s">
        <v>81</v>
      </c>
      <c r="AA1407" s="2" t="s">
        <v>5849</v>
      </c>
      <c r="AB1407" s="2" t="s">
        <v>5850</v>
      </c>
      <c r="AC1407" s="2" t="s">
        <v>59</v>
      </c>
      <c r="AD1407" s="2" t="s">
        <v>5851</v>
      </c>
      <c r="AE1407" s="2" t="str">
        <f>+VLOOKUP(H1407,'Mapeo Ramos'!A:C,3,0)</f>
        <v>Autos Flotas</v>
      </c>
      <c r="AF1407" t="str">
        <f>+VLOOKUP(AE1407,'Mapeo Ramos'!C:D,2,0)</f>
        <v>Flotas</v>
      </c>
      <c r="AG1407" t="str">
        <f>+VLOOKUP(X1407,'Mapeo Ramos'!I:J,2,0)</f>
        <v>ALLIANZ</v>
      </c>
      <c r="AH1407">
        <f t="shared" si="21"/>
        <v>1</v>
      </c>
    </row>
    <row r="1408" spans="1:34" ht="12.75" customHeight="1">
      <c r="A1408" s="2" t="s">
        <v>5886</v>
      </c>
      <c r="B1408" s="2" t="s">
        <v>5887</v>
      </c>
      <c r="C1408" s="2" t="s">
        <v>5888</v>
      </c>
      <c r="D1408" s="2" t="s">
        <v>75</v>
      </c>
      <c r="E1408" s="3">
        <v>46023</v>
      </c>
      <c r="F1408" s="3">
        <v>46023</v>
      </c>
      <c r="G1408" s="2" t="s">
        <v>5880</v>
      </c>
      <c r="H1408" s="2" t="s">
        <v>349</v>
      </c>
      <c r="I1408" s="2" t="s">
        <v>261</v>
      </c>
      <c r="J1408" s="4">
        <v>1176.04</v>
      </c>
      <c r="K1408" t="s">
        <v>74</v>
      </c>
      <c r="L1408" s="4">
        <v>141.12</v>
      </c>
      <c r="M1408" t="s">
        <v>74</v>
      </c>
      <c r="N1408" s="4">
        <v>141.12</v>
      </c>
      <c r="O1408" t="s">
        <v>74</v>
      </c>
      <c r="P1408" s="4">
        <v>0</v>
      </c>
      <c r="Q1408" t="s">
        <v>74</v>
      </c>
      <c r="R1408" s="2" t="s">
        <v>75</v>
      </c>
      <c r="S1408" s="4" t="s">
        <v>76</v>
      </c>
      <c r="T1408" t="s">
        <v>74</v>
      </c>
      <c r="U1408" s="2" t="s">
        <v>77</v>
      </c>
      <c r="V1408" s="2" t="s">
        <v>1454</v>
      </c>
      <c r="W1408" s="2" t="s">
        <v>79</v>
      </c>
      <c r="X1408" s="2" t="s">
        <v>300</v>
      </c>
      <c r="Y1408" s="2" t="s">
        <v>119</v>
      </c>
      <c r="Z1408" s="2" t="s">
        <v>81</v>
      </c>
      <c r="AA1408" s="2" t="s">
        <v>120</v>
      </c>
      <c r="AB1408" s="2" t="s">
        <v>5881</v>
      </c>
      <c r="AC1408" s="2" t="s">
        <v>59</v>
      </c>
      <c r="AD1408" s="2" t="s">
        <v>5882</v>
      </c>
      <c r="AE1408" s="2" t="str">
        <f>+VLOOKUP(H1408,'Mapeo Ramos'!A:C,3,0)</f>
        <v>Autos Flotas</v>
      </c>
      <c r="AF1408" t="str">
        <f>+VLOOKUP(AE1408,'Mapeo Ramos'!C:D,2,0)</f>
        <v>Flotas</v>
      </c>
      <c r="AG1408" t="str">
        <f>+VLOOKUP(X1408,'Mapeo Ramos'!I:J,2,0)</f>
        <v>ALLIANZ</v>
      </c>
      <c r="AH1408">
        <f t="shared" si="21"/>
        <v>1</v>
      </c>
    </row>
    <row r="1409" spans="1:34" ht="12.75" customHeight="1">
      <c r="A1409" s="2" t="s">
        <v>5889</v>
      </c>
      <c r="B1409" s="2" t="s">
        <v>5890</v>
      </c>
      <c r="C1409" s="2" t="s">
        <v>5891</v>
      </c>
      <c r="D1409" s="2" t="s">
        <v>75</v>
      </c>
      <c r="E1409" s="3">
        <v>46023</v>
      </c>
      <c r="F1409" s="3">
        <v>46023</v>
      </c>
      <c r="G1409" s="2" t="s">
        <v>1645</v>
      </c>
      <c r="H1409" s="2" t="s">
        <v>349</v>
      </c>
      <c r="I1409" s="2" t="s">
        <v>261</v>
      </c>
      <c r="J1409" s="4">
        <v>1803.4</v>
      </c>
      <c r="K1409" t="s">
        <v>74</v>
      </c>
      <c r="L1409" s="4">
        <v>216.41</v>
      </c>
      <c r="M1409" t="s">
        <v>74</v>
      </c>
      <c r="N1409" s="4">
        <v>216.41</v>
      </c>
      <c r="O1409" t="s">
        <v>74</v>
      </c>
      <c r="P1409" s="4">
        <v>0</v>
      </c>
      <c r="Q1409" t="s">
        <v>74</v>
      </c>
      <c r="R1409" s="2" t="s">
        <v>75</v>
      </c>
      <c r="S1409" s="4" t="s">
        <v>76</v>
      </c>
      <c r="T1409" t="s">
        <v>74</v>
      </c>
      <c r="U1409" s="2" t="s">
        <v>77</v>
      </c>
      <c r="V1409" s="2" t="s">
        <v>1447</v>
      </c>
      <c r="W1409" s="2" t="s">
        <v>79</v>
      </c>
      <c r="X1409" s="2" t="s">
        <v>300</v>
      </c>
      <c r="Y1409" s="2" t="s">
        <v>119</v>
      </c>
      <c r="Z1409" s="2" t="s">
        <v>81</v>
      </c>
      <c r="AA1409" s="2" t="s">
        <v>1647</v>
      </c>
      <c r="AB1409" s="2" t="s">
        <v>1648</v>
      </c>
      <c r="AC1409" s="2" t="s">
        <v>168</v>
      </c>
      <c r="AD1409" s="2" t="s">
        <v>1649</v>
      </c>
      <c r="AE1409" s="2" t="str">
        <f>+VLOOKUP(H1409,'Mapeo Ramos'!A:C,3,0)</f>
        <v>Autos Flotas</v>
      </c>
      <c r="AF1409" t="str">
        <f>+VLOOKUP(AE1409,'Mapeo Ramos'!C:D,2,0)</f>
        <v>Flotas</v>
      </c>
      <c r="AG1409" t="str">
        <f>+VLOOKUP(X1409,'Mapeo Ramos'!I:J,2,0)</f>
        <v>ALLIANZ</v>
      </c>
      <c r="AH1409">
        <f t="shared" si="21"/>
        <v>1</v>
      </c>
    </row>
    <row r="1410" spans="1:34" ht="12.75" customHeight="1">
      <c r="A1410" s="2" t="s">
        <v>5892</v>
      </c>
      <c r="B1410" s="2" t="s">
        <v>5893</v>
      </c>
      <c r="C1410" s="2" t="s">
        <v>5894</v>
      </c>
      <c r="D1410" s="2" t="s">
        <v>75</v>
      </c>
      <c r="E1410" s="3">
        <v>46023</v>
      </c>
      <c r="F1410" s="3">
        <v>46023</v>
      </c>
      <c r="G1410" s="2" t="s">
        <v>5895</v>
      </c>
      <c r="H1410" s="2" t="s">
        <v>349</v>
      </c>
      <c r="I1410" s="2" t="s">
        <v>261</v>
      </c>
      <c r="J1410" s="4">
        <v>1247.42</v>
      </c>
      <c r="K1410" t="s">
        <v>74</v>
      </c>
      <c r="L1410" s="4">
        <v>149.69</v>
      </c>
      <c r="M1410" t="s">
        <v>74</v>
      </c>
      <c r="N1410" s="4">
        <v>149.69</v>
      </c>
      <c r="O1410" t="s">
        <v>74</v>
      </c>
      <c r="P1410" s="4">
        <v>0</v>
      </c>
      <c r="Q1410" t="s">
        <v>74</v>
      </c>
      <c r="R1410" s="2" t="s">
        <v>75</v>
      </c>
      <c r="S1410" s="4" t="s">
        <v>76</v>
      </c>
      <c r="T1410" t="s">
        <v>74</v>
      </c>
      <c r="U1410" s="2" t="s">
        <v>77</v>
      </c>
      <c r="V1410" s="2" t="s">
        <v>1447</v>
      </c>
      <c r="W1410" s="2" t="s">
        <v>79</v>
      </c>
      <c r="X1410" s="2" t="s">
        <v>300</v>
      </c>
      <c r="Y1410" s="2" t="s">
        <v>119</v>
      </c>
      <c r="Z1410" s="2" t="s">
        <v>81</v>
      </c>
      <c r="AA1410" s="2" t="s">
        <v>1167</v>
      </c>
      <c r="AB1410" s="2" t="s">
        <v>83</v>
      </c>
      <c r="AC1410" s="2" t="s">
        <v>168</v>
      </c>
      <c r="AD1410" s="2" t="s">
        <v>5896</v>
      </c>
      <c r="AE1410" s="2" t="str">
        <f>+VLOOKUP(H1410,'Mapeo Ramos'!A:C,3,0)</f>
        <v>Autos Flotas</v>
      </c>
      <c r="AF1410" t="str">
        <f>+VLOOKUP(AE1410,'Mapeo Ramos'!C:D,2,0)</f>
        <v>Flotas</v>
      </c>
      <c r="AG1410" t="str">
        <f>+VLOOKUP(X1410,'Mapeo Ramos'!I:J,2,0)</f>
        <v>ALLIANZ</v>
      </c>
      <c r="AH1410">
        <f t="shared" ref="AH1410:AH1473" si="22">+MONTH(E1410)</f>
        <v>1</v>
      </c>
    </row>
    <row r="1411" spans="1:34" ht="12.75" customHeight="1">
      <c r="A1411" s="2" t="s">
        <v>5897</v>
      </c>
      <c r="B1411" s="2" t="s">
        <v>5898</v>
      </c>
      <c r="C1411" s="2" t="s">
        <v>5899</v>
      </c>
      <c r="D1411" s="2" t="s">
        <v>75</v>
      </c>
      <c r="E1411" s="3">
        <v>46023</v>
      </c>
      <c r="F1411" s="3">
        <v>46023</v>
      </c>
      <c r="G1411" s="2" t="s">
        <v>1066</v>
      </c>
      <c r="H1411" s="2" t="s">
        <v>349</v>
      </c>
      <c r="I1411" s="2" t="s">
        <v>261</v>
      </c>
      <c r="J1411" s="4">
        <v>258.98</v>
      </c>
      <c r="K1411" t="s">
        <v>74</v>
      </c>
      <c r="L1411" s="4">
        <v>31.08</v>
      </c>
      <c r="M1411" t="s">
        <v>74</v>
      </c>
      <c r="N1411" s="4">
        <v>31.08</v>
      </c>
      <c r="O1411" t="s">
        <v>74</v>
      </c>
      <c r="P1411" s="4">
        <v>0</v>
      </c>
      <c r="Q1411" t="s">
        <v>74</v>
      </c>
      <c r="R1411" s="2" t="s">
        <v>75</v>
      </c>
      <c r="S1411" s="4" t="s">
        <v>76</v>
      </c>
      <c r="T1411" t="s">
        <v>74</v>
      </c>
      <c r="U1411" s="2" t="s">
        <v>77</v>
      </c>
      <c r="V1411" s="2" t="s">
        <v>1447</v>
      </c>
      <c r="W1411" s="2" t="s">
        <v>79</v>
      </c>
      <c r="X1411" s="2" t="s">
        <v>300</v>
      </c>
      <c r="Y1411" s="2" t="s">
        <v>119</v>
      </c>
      <c r="Z1411" s="2" t="s">
        <v>81</v>
      </c>
      <c r="AA1411" s="2" t="s">
        <v>594</v>
      </c>
      <c r="AB1411" s="2" t="s">
        <v>595</v>
      </c>
      <c r="AC1411" s="2" t="s">
        <v>59</v>
      </c>
      <c r="AD1411" s="2" t="s">
        <v>1068</v>
      </c>
      <c r="AE1411" s="2" t="str">
        <f>+VLOOKUP(H1411,'Mapeo Ramos'!A:C,3,0)</f>
        <v>Autos Flotas</v>
      </c>
      <c r="AF1411" t="str">
        <f>+VLOOKUP(AE1411,'Mapeo Ramos'!C:D,2,0)</f>
        <v>Flotas</v>
      </c>
      <c r="AG1411" t="str">
        <f>+VLOOKUP(X1411,'Mapeo Ramos'!I:J,2,0)</f>
        <v>ALLIANZ</v>
      </c>
      <c r="AH1411">
        <f t="shared" si="22"/>
        <v>1</v>
      </c>
    </row>
    <row r="1412" spans="1:34" ht="12.75" customHeight="1">
      <c r="A1412" s="2" t="s">
        <v>5900</v>
      </c>
      <c r="B1412" s="2" t="s">
        <v>5901</v>
      </c>
      <c r="C1412" s="2" t="s">
        <v>5902</v>
      </c>
      <c r="D1412" s="2" t="s">
        <v>75</v>
      </c>
      <c r="E1412" s="3">
        <v>46023</v>
      </c>
      <c r="F1412" s="3">
        <v>46023</v>
      </c>
      <c r="G1412" s="2" t="s">
        <v>5903</v>
      </c>
      <c r="H1412" s="2" t="s">
        <v>461</v>
      </c>
      <c r="I1412" s="2" t="s">
        <v>261</v>
      </c>
      <c r="J1412" s="4">
        <v>728.67</v>
      </c>
      <c r="K1412" t="s">
        <v>74</v>
      </c>
      <c r="L1412" s="4">
        <v>87.44</v>
      </c>
      <c r="M1412" t="s">
        <v>74</v>
      </c>
      <c r="N1412" s="4">
        <v>87.44</v>
      </c>
      <c r="O1412" t="s">
        <v>74</v>
      </c>
      <c r="P1412" s="4">
        <v>0</v>
      </c>
      <c r="Q1412" t="s">
        <v>74</v>
      </c>
      <c r="R1412" s="2" t="s">
        <v>262</v>
      </c>
      <c r="S1412" s="4">
        <v>18.22</v>
      </c>
      <c r="T1412" t="s">
        <v>74</v>
      </c>
      <c r="U1412" s="2" t="s">
        <v>77</v>
      </c>
      <c r="V1412" s="2" t="s">
        <v>1447</v>
      </c>
      <c r="W1412" s="2" t="s">
        <v>79</v>
      </c>
      <c r="X1412" s="2" t="s">
        <v>300</v>
      </c>
      <c r="Y1412" s="2" t="s">
        <v>119</v>
      </c>
      <c r="Z1412" s="2" t="s">
        <v>81</v>
      </c>
      <c r="AA1412" s="2" t="s">
        <v>223</v>
      </c>
      <c r="AB1412" s="2" t="s">
        <v>83</v>
      </c>
      <c r="AC1412" s="2" t="s">
        <v>59</v>
      </c>
      <c r="AD1412" s="2" t="s">
        <v>5904</v>
      </c>
      <c r="AE1412" s="2" t="str">
        <f>+VLOOKUP(H1412,'Mapeo Ramos'!A:C,3,0)</f>
        <v>Autos Flotas</v>
      </c>
      <c r="AF1412" t="str">
        <f>+VLOOKUP(AE1412,'Mapeo Ramos'!C:D,2,0)</f>
        <v>Flotas</v>
      </c>
      <c r="AG1412" t="str">
        <f>+VLOOKUP(X1412,'Mapeo Ramos'!I:J,2,0)</f>
        <v>ALLIANZ</v>
      </c>
      <c r="AH1412">
        <f t="shared" si="22"/>
        <v>1</v>
      </c>
    </row>
    <row r="1413" spans="1:34" ht="12.75" customHeight="1">
      <c r="A1413" s="2" t="s">
        <v>5905</v>
      </c>
      <c r="B1413" s="2" t="s">
        <v>5906</v>
      </c>
      <c r="C1413" s="2" t="s">
        <v>5907</v>
      </c>
      <c r="D1413" s="2" t="s">
        <v>75</v>
      </c>
      <c r="E1413" s="3">
        <v>46023</v>
      </c>
      <c r="F1413" s="3">
        <v>46023</v>
      </c>
      <c r="G1413" s="2" t="s">
        <v>5742</v>
      </c>
      <c r="H1413" s="2" t="s">
        <v>349</v>
      </c>
      <c r="I1413" s="2" t="s">
        <v>261</v>
      </c>
      <c r="J1413" s="4">
        <v>1127.5999999999999</v>
      </c>
      <c r="K1413" t="s">
        <v>74</v>
      </c>
      <c r="L1413" s="4">
        <v>135.31</v>
      </c>
      <c r="M1413" t="s">
        <v>74</v>
      </c>
      <c r="N1413" s="4">
        <v>135.31</v>
      </c>
      <c r="O1413" t="s">
        <v>74</v>
      </c>
      <c r="P1413" s="4">
        <v>0</v>
      </c>
      <c r="Q1413" t="s">
        <v>74</v>
      </c>
      <c r="R1413" s="2" t="s">
        <v>262</v>
      </c>
      <c r="S1413" s="4">
        <v>28.19</v>
      </c>
      <c r="T1413" t="s">
        <v>74</v>
      </c>
      <c r="U1413" s="2" t="s">
        <v>77</v>
      </c>
      <c r="V1413" s="2" t="s">
        <v>1447</v>
      </c>
      <c r="W1413" s="2" t="s">
        <v>79</v>
      </c>
      <c r="X1413" s="2" t="s">
        <v>300</v>
      </c>
      <c r="Y1413" s="2" t="s">
        <v>119</v>
      </c>
      <c r="Z1413" s="2" t="s">
        <v>81</v>
      </c>
      <c r="AA1413" s="2" t="s">
        <v>223</v>
      </c>
      <c r="AB1413" s="2" t="s">
        <v>83</v>
      </c>
      <c r="AC1413" s="2" t="s">
        <v>59</v>
      </c>
      <c r="AD1413" s="2" t="s">
        <v>5743</v>
      </c>
      <c r="AE1413" s="2" t="str">
        <f>+VLOOKUP(H1413,'Mapeo Ramos'!A:C,3,0)</f>
        <v>Autos Flotas</v>
      </c>
      <c r="AF1413" t="str">
        <f>+VLOOKUP(AE1413,'Mapeo Ramos'!C:D,2,0)</f>
        <v>Flotas</v>
      </c>
      <c r="AG1413" t="str">
        <f>+VLOOKUP(X1413,'Mapeo Ramos'!I:J,2,0)</f>
        <v>ALLIANZ</v>
      </c>
      <c r="AH1413">
        <f t="shared" si="22"/>
        <v>1</v>
      </c>
    </row>
    <row r="1414" spans="1:34" ht="12.75" customHeight="1">
      <c r="A1414" s="2" t="s">
        <v>5908</v>
      </c>
      <c r="B1414" s="2" t="s">
        <v>5909</v>
      </c>
      <c r="C1414" s="2" t="s">
        <v>5910</v>
      </c>
      <c r="D1414" s="2" t="s">
        <v>75</v>
      </c>
      <c r="E1414" s="3">
        <v>46023</v>
      </c>
      <c r="F1414" s="3">
        <v>46023</v>
      </c>
      <c r="G1414" s="2" t="s">
        <v>5742</v>
      </c>
      <c r="H1414" s="2" t="s">
        <v>349</v>
      </c>
      <c r="I1414" s="2" t="s">
        <v>261</v>
      </c>
      <c r="J1414" s="4">
        <v>1127.5999999999999</v>
      </c>
      <c r="K1414" t="s">
        <v>74</v>
      </c>
      <c r="L1414" s="4">
        <v>135.31</v>
      </c>
      <c r="M1414" t="s">
        <v>74</v>
      </c>
      <c r="N1414" s="4">
        <v>135.31</v>
      </c>
      <c r="O1414" t="s">
        <v>74</v>
      </c>
      <c r="P1414" s="4">
        <v>0</v>
      </c>
      <c r="Q1414" t="s">
        <v>74</v>
      </c>
      <c r="R1414" s="2" t="s">
        <v>262</v>
      </c>
      <c r="S1414" s="4">
        <v>28.19</v>
      </c>
      <c r="T1414" t="s">
        <v>74</v>
      </c>
      <c r="U1414" s="2" t="s">
        <v>77</v>
      </c>
      <c r="V1414" s="2" t="s">
        <v>1447</v>
      </c>
      <c r="W1414" s="2" t="s">
        <v>79</v>
      </c>
      <c r="X1414" s="2" t="s">
        <v>300</v>
      </c>
      <c r="Y1414" s="2" t="s">
        <v>119</v>
      </c>
      <c r="Z1414" s="2" t="s">
        <v>81</v>
      </c>
      <c r="AA1414" s="2" t="s">
        <v>223</v>
      </c>
      <c r="AB1414" s="2" t="s">
        <v>83</v>
      </c>
      <c r="AC1414" s="2" t="s">
        <v>59</v>
      </c>
      <c r="AD1414" s="2" t="s">
        <v>5743</v>
      </c>
      <c r="AE1414" s="2" t="str">
        <f>+VLOOKUP(H1414,'Mapeo Ramos'!A:C,3,0)</f>
        <v>Autos Flotas</v>
      </c>
      <c r="AF1414" t="str">
        <f>+VLOOKUP(AE1414,'Mapeo Ramos'!C:D,2,0)</f>
        <v>Flotas</v>
      </c>
      <c r="AG1414" t="str">
        <f>+VLOOKUP(X1414,'Mapeo Ramos'!I:J,2,0)</f>
        <v>ALLIANZ</v>
      </c>
      <c r="AH1414">
        <f t="shared" si="22"/>
        <v>1</v>
      </c>
    </row>
    <row r="1415" spans="1:34" ht="12.75" customHeight="1">
      <c r="A1415" s="2" t="s">
        <v>5911</v>
      </c>
      <c r="B1415" s="2" t="s">
        <v>5912</v>
      </c>
      <c r="C1415" s="2" t="s">
        <v>5913</v>
      </c>
      <c r="D1415" s="2" t="s">
        <v>75</v>
      </c>
      <c r="E1415" s="3">
        <v>46023</v>
      </c>
      <c r="F1415" s="3">
        <v>46023</v>
      </c>
      <c r="G1415" s="2" t="s">
        <v>5742</v>
      </c>
      <c r="H1415" s="2" t="s">
        <v>349</v>
      </c>
      <c r="I1415" s="2" t="s">
        <v>261</v>
      </c>
      <c r="J1415" s="4">
        <v>987.38</v>
      </c>
      <c r="K1415" t="s">
        <v>74</v>
      </c>
      <c r="L1415" s="4">
        <v>118.49</v>
      </c>
      <c r="M1415" t="s">
        <v>74</v>
      </c>
      <c r="N1415" s="4">
        <v>118.49</v>
      </c>
      <c r="O1415" t="s">
        <v>74</v>
      </c>
      <c r="P1415" s="4">
        <v>0</v>
      </c>
      <c r="Q1415" t="s">
        <v>74</v>
      </c>
      <c r="R1415" s="2" t="s">
        <v>262</v>
      </c>
      <c r="S1415" s="4">
        <v>24.68</v>
      </c>
      <c r="T1415" t="s">
        <v>74</v>
      </c>
      <c r="U1415" s="2" t="s">
        <v>77</v>
      </c>
      <c r="V1415" s="2" t="s">
        <v>1447</v>
      </c>
      <c r="W1415" s="2" t="s">
        <v>79</v>
      </c>
      <c r="X1415" s="2" t="s">
        <v>300</v>
      </c>
      <c r="Y1415" s="2" t="s">
        <v>119</v>
      </c>
      <c r="Z1415" s="2" t="s">
        <v>81</v>
      </c>
      <c r="AA1415" s="2" t="s">
        <v>223</v>
      </c>
      <c r="AB1415" s="2" t="s">
        <v>83</v>
      </c>
      <c r="AC1415" s="2" t="s">
        <v>59</v>
      </c>
      <c r="AD1415" s="2" t="s">
        <v>5743</v>
      </c>
      <c r="AE1415" s="2" t="str">
        <f>+VLOOKUP(H1415,'Mapeo Ramos'!A:C,3,0)</f>
        <v>Autos Flotas</v>
      </c>
      <c r="AF1415" t="str">
        <f>+VLOOKUP(AE1415,'Mapeo Ramos'!C:D,2,0)</f>
        <v>Flotas</v>
      </c>
      <c r="AG1415" t="str">
        <f>+VLOOKUP(X1415,'Mapeo Ramos'!I:J,2,0)</f>
        <v>ALLIANZ</v>
      </c>
      <c r="AH1415">
        <f t="shared" si="22"/>
        <v>1</v>
      </c>
    </row>
    <row r="1416" spans="1:34" ht="12.75" customHeight="1">
      <c r="A1416" s="2" t="s">
        <v>5914</v>
      </c>
      <c r="B1416" s="2" t="s">
        <v>5915</v>
      </c>
      <c r="C1416" s="2" t="s">
        <v>5916</v>
      </c>
      <c r="D1416" s="2" t="s">
        <v>75</v>
      </c>
      <c r="E1416" s="3">
        <v>46023</v>
      </c>
      <c r="F1416" s="3">
        <v>46023</v>
      </c>
      <c r="G1416" s="2" t="s">
        <v>5742</v>
      </c>
      <c r="H1416" s="2" t="s">
        <v>349</v>
      </c>
      <c r="I1416" s="2" t="s">
        <v>261</v>
      </c>
      <c r="J1416" s="4">
        <v>987.38</v>
      </c>
      <c r="K1416" t="s">
        <v>74</v>
      </c>
      <c r="L1416" s="4">
        <v>118.49</v>
      </c>
      <c r="M1416" t="s">
        <v>74</v>
      </c>
      <c r="N1416" s="4">
        <v>118.49</v>
      </c>
      <c r="O1416" t="s">
        <v>74</v>
      </c>
      <c r="P1416" s="4">
        <v>0</v>
      </c>
      <c r="Q1416" t="s">
        <v>74</v>
      </c>
      <c r="R1416" s="2" t="s">
        <v>262</v>
      </c>
      <c r="S1416" s="4">
        <v>24.68</v>
      </c>
      <c r="T1416" t="s">
        <v>74</v>
      </c>
      <c r="U1416" s="2" t="s">
        <v>77</v>
      </c>
      <c r="V1416" s="2" t="s">
        <v>1447</v>
      </c>
      <c r="W1416" s="2" t="s">
        <v>79</v>
      </c>
      <c r="X1416" s="2" t="s">
        <v>300</v>
      </c>
      <c r="Y1416" s="2" t="s">
        <v>119</v>
      </c>
      <c r="Z1416" s="2" t="s">
        <v>81</v>
      </c>
      <c r="AA1416" s="2" t="s">
        <v>223</v>
      </c>
      <c r="AB1416" s="2" t="s">
        <v>83</v>
      </c>
      <c r="AC1416" s="2" t="s">
        <v>59</v>
      </c>
      <c r="AD1416" s="2" t="s">
        <v>5743</v>
      </c>
      <c r="AE1416" s="2" t="str">
        <f>+VLOOKUP(H1416,'Mapeo Ramos'!A:C,3,0)</f>
        <v>Autos Flotas</v>
      </c>
      <c r="AF1416" t="str">
        <f>+VLOOKUP(AE1416,'Mapeo Ramos'!C:D,2,0)</f>
        <v>Flotas</v>
      </c>
      <c r="AG1416" t="str">
        <f>+VLOOKUP(X1416,'Mapeo Ramos'!I:J,2,0)</f>
        <v>ALLIANZ</v>
      </c>
      <c r="AH1416">
        <f t="shared" si="22"/>
        <v>1</v>
      </c>
    </row>
    <row r="1417" spans="1:34" ht="12.75" customHeight="1">
      <c r="A1417" s="2" t="s">
        <v>5917</v>
      </c>
      <c r="B1417" s="2" t="s">
        <v>5918</v>
      </c>
      <c r="C1417" s="2" t="s">
        <v>5919</v>
      </c>
      <c r="D1417" s="2" t="s">
        <v>75</v>
      </c>
      <c r="E1417" s="3">
        <v>46023</v>
      </c>
      <c r="F1417" s="3">
        <v>46023</v>
      </c>
      <c r="G1417" s="2" t="s">
        <v>1973</v>
      </c>
      <c r="H1417" s="2" t="s">
        <v>349</v>
      </c>
      <c r="I1417" s="2" t="s">
        <v>261</v>
      </c>
      <c r="J1417" s="4">
        <v>383.74</v>
      </c>
      <c r="K1417" t="s">
        <v>74</v>
      </c>
      <c r="L1417" s="4">
        <v>46.05</v>
      </c>
      <c r="M1417" t="s">
        <v>74</v>
      </c>
      <c r="N1417" s="4">
        <v>46.05</v>
      </c>
      <c r="O1417" t="s">
        <v>74</v>
      </c>
      <c r="P1417" s="4">
        <v>0</v>
      </c>
      <c r="Q1417" t="s">
        <v>74</v>
      </c>
      <c r="R1417" s="2" t="s">
        <v>75</v>
      </c>
      <c r="S1417" s="4" t="s">
        <v>76</v>
      </c>
      <c r="T1417" t="s">
        <v>74</v>
      </c>
      <c r="U1417" s="2" t="s">
        <v>77</v>
      </c>
      <c r="V1417" s="2" t="s">
        <v>1447</v>
      </c>
      <c r="W1417" s="2" t="s">
        <v>79</v>
      </c>
      <c r="X1417" s="2" t="s">
        <v>300</v>
      </c>
      <c r="Y1417" s="2" t="s">
        <v>119</v>
      </c>
      <c r="Z1417" s="2" t="s">
        <v>81</v>
      </c>
      <c r="AA1417" s="2" t="s">
        <v>1974</v>
      </c>
      <c r="AB1417" s="2" t="s">
        <v>1975</v>
      </c>
      <c r="AC1417" s="2" t="s">
        <v>168</v>
      </c>
      <c r="AD1417" s="2" t="s">
        <v>1976</v>
      </c>
      <c r="AE1417" s="2" t="str">
        <f>+VLOOKUP(H1417,'Mapeo Ramos'!A:C,3,0)</f>
        <v>Autos Flotas</v>
      </c>
      <c r="AF1417" t="str">
        <f>+VLOOKUP(AE1417,'Mapeo Ramos'!C:D,2,0)</f>
        <v>Flotas</v>
      </c>
      <c r="AG1417" t="str">
        <f>+VLOOKUP(X1417,'Mapeo Ramos'!I:J,2,0)</f>
        <v>ALLIANZ</v>
      </c>
      <c r="AH1417">
        <f t="shared" si="22"/>
        <v>1</v>
      </c>
    </row>
    <row r="1418" spans="1:34" ht="12.75" customHeight="1">
      <c r="A1418" s="2" t="s">
        <v>5920</v>
      </c>
      <c r="B1418" s="2" t="s">
        <v>5921</v>
      </c>
      <c r="C1418" s="2" t="s">
        <v>5922</v>
      </c>
      <c r="D1418" s="2" t="s">
        <v>75</v>
      </c>
      <c r="E1418" s="3">
        <v>46023</v>
      </c>
      <c r="F1418" s="3">
        <v>46023</v>
      </c>
      <c r="G1418" s="2" t="s">
        <v>5880</v>
      </c>
      <c r="H1418" s="2" t="s">
        <v>349</v>
      </c>
      <c r="I1418" s="2" t="s">
        <v>261</v>
      </c>
      <c r="J1418" s="4">
        <v>1176.04</v>
      </c>
      <c r="K1418" t="s">
        <v>74</v>
      </c>
      <c r="L1418" s="4">
        <v>141.12</v>
      </c>
      <c r="M1418" t="s">
        <v>74</v>
      </c>
      <c r="N1418" s="4">
        <v>141.12</v>
      </c>
      <c r="O1418" t="s">
        <v>74</v>
      </c>
      <c r="P1418" s="4">
        <v>0</v>
      </c>
      <c r="Q1418" t="s">
        <v>74</v>
      </c>
      <c r="R1418" s="2" t="s">
        <v>75</v>
      </c>
      <c r="S1418" s="4" t="s">
        <v>76</v>
      </c>
      <c r="T1418" t="s">
        <v>74</v>
      </c>
      <c r="U1418" s="2" t="s">
        <v>77</v>
      </c>
      <c r="V1418" s="2" t="s">
        <v>1447</v>
      </c>
      <c r="W1418" s="2" t="s">
        <v>79</v>
      </c>
      <c r="X1418" s="2" t="s">
        <v>300</v>
      </c>
      <c r="Y1418" s="2" t="s">
        <v>119</v>
      </c>
      <c r="Z1418" s="2" t="s">
        <v>81</v>
      </c>
      <c r="AA1418" s="2" t="s">
        <v>120</v>
      </c>
      <c r="AB1418" s="2" t="s">
        <v>5881</v>
      </c>
      <c r="AC1418" s="2" t="s">
        <v>59</v>
      </c>
      <c r="AD1418" s="2" t="s">
        <v>5882</v>
      </c>
      <c r="AE1418" s="2" t="str">
        <f>+VLOOKUP(H1418,'Mapeo Ramos'!A:C,3,0)</f>
        <v>Autos Flotas</v>
      </c>
      <c r="AF1418" t="str">
        <f>+VLOOKUP(AE1418,'Mapeo Ramos'!C:D,2,0)</f>
        <v>Flotas</v>
      </c>
      <c r="AG1418" t="str">
        <f>+VLOOKUP(X1418,'Mapeo Ramos'!I:J,2,0)</f>
        <v>ALLIANZ</v>
      </c>
      <c r="AH1418">
        <f t="shared" si="22"/>
        <v>1</v>
      </c>
    </row>
    <row r="1419" spans="1:34" ht="12.75" customHeight="1">
      <c r="A1419" s="2" t="s">
        <v>5923</v>
      </c>
      <c r="B1419" s="2" t="s">
        <v>5924</v>
      </c>
      <c r="C1419" s="2" t="s">
        <v>5925</v>
      </c>
      <c r="D1419" s="2" t="s">
        <v>75</v>
      </c>
      <c r="E1419" s="3">
        <v>46023</v>
      </c>
      <c r="F1419" s="3">
        <v>46023</v>
      </c>
      <c r="G1419" s="2" t="s">
        <v>5880</v>
      </c>
      <c r="H1419" s="2" t="s">
        <v>349</v>
      </c>
      <c r="I1419" s="2" t="s">
        <v>261</v>
      </c>
      <c r="J1419" s="4">
        <v>1176.04</v>
      </c>
      <c r="K1419" t="s">
        <v>74</v>
      </c>
      <c r="L1419" s="4">
        <v>141.12</v>
      </c>
      <c r="M1419" t="s">
        <v>74</v>
      </c>
      <c r="N1419" s="4">
        <v>141.12</v>
      </c>
      <c r="O1419" t="s">
        <v>74</v>
      </c>
      <c r="P1419" s="4">
        <v>0</v>
      </c>
      <c r="Q1419" t="s">
        <v>74</v>
      </c>
      <c r="R1419" s="2" t="s">
        <v>75</v>
      </c>
      <c r="S1419" s="4" t="s">
        <v>76</v>
      </c>
      <c r="T1419" t="s">
        <v>74</v>
      </c>
      <c r="U1419" s="2" t="s">
        <v>77</v>
      </c>
      <c r="V1419" s="2" t="s">
        <v>1447</v>
      </c>
      <c r="W1419" s="2" t="s">
        <v>79</v>
      </c>
      <c r="X1419" s="2" t="s">
        <v>300</v>
      </c>
      <c r="Y1419" s="2" t="s">
        <v>119</v>
      </c>
      <c r="Z1419" s="2" t="s">
        <v>81</v>
      </c>
      <c r="AA1419" s="2" t="s">
        <v>120</v>
      </c>
      <c r="AB1419" s="2" t="s">
        <v>5881</v>
      </c>
      <c r="AC1419" s="2" t="s">
        <v>59</v>
      </c>
      <c r="AD1419" s="2" t="s">
        <v>5882</v>
      </c>
      <c r="AE1419" s="2" t="str">
        <f>+VLOOKUP(H1419,'Mapeo Ramos'!A:C,3,0)</f>
        <v>Autos Flotas</v>
      </c>
      <c r="AF1419" t="str">
        <f>+VLOOKUP(AE1419,'Mapeo Ramos'!C:D,2,0)</f>
        <v>Flotas</v>
      </c>
      <c r="AG1419" t="str">
        <f>+VLOOKUP(X1419,'Mapeo Ramos'!I:J,2,0)</f>
        <v>ALLIANZ</v>
      </c>
      <c r="AH1419">
        <f t="shared" si="22"/>
        <v>1</v>
      </c>
    </row>
    <row r="1420" spans="1:34" ht="12.75" customHeight="1">
      <c r="A1420" s="2" t="s">
        <v>5926</v>
      </c>
      <c r="B1420" s="2" t="s">
        <v>5927</v>
      </c>
      <c r="C1420" s="2" t="s">
        <v>5928</v>
      </c>
      <c r="D1420" s="2" t="s">
        <v>75</v>
      </c>
      <c r="E1420" s="3">
        <v>46023</v>
      </c>
      <c r="F1420" s="3">
        <v>46023</v>
      </c>
      <c r="G1420" s="2" t="s">
        <v>5880</v>
      </c>
      <c r="H1420" s="2" t="s">
        <v>349</v>
      </c>
      <c r="I1420" s="2" t="s">
        <v>261</v>
      </c>
      <c r="J1420" s="4">
        <v>1176.04</v>
      </c>
      <c r="K1420" t="s">
        <v>74</v>
      </c>
      <c r="L1420" s="4">
        <v>141.12</v>
      </c>
      <c r="M1420" t="s">
        <v>74</v>
      </c>
      <c r="N1420" s="4">
        <v>141.12</v>
      </c>
      <c r="O1420" t="s">
        <v>74</v>
      </c>
      <c r="P1420" s="4">
        <v>0</v>
      </c>
      <c r="Q1420" t="s">
        <v>74</v>
      </c>
      <c r="R1420" s="2" t="s">
        <v>75</v>
      </c>
      <c r="S1420" s="4" t="s">
        <v>76</v>
      </c>
      <c r="T1420" t="s">
        <v>74</v>
      </c>
      <c r="U1420" s="2" t="s">
        <v>77</v>
      </c>
      <c r="V1420" s="2" t="s">
        <v>1447</v>
      </c>
      <c r="W1420" s="2" t="s">
        <v>79</v>
      </c>
      <c r="X1420" s="2" t="s">
        <v>300</v>
      </c>
      <c r="Y1420" s="2" t="s">
        <v>119</v>
      </c>
      <c r="Z1420" s="2" t="s">
        <v>81</v>
      </c>
      <c r="AA1420" s="2" t="s">
        <v>120</v>
      </c>
      <c r="AB1420" s="2" t="s">
        <v>5881</v>
      </c>
      <c r="AC1420" s="2" t="s">
        <v>59</v>
      </c>
      <c r="AD1420" s="2" t="s">
        <v>5882</v>
      </c>
      <c r="AE1420" s="2" t="str">
        <f>+VLOOKUP(H1420,'Mapeo Ramos'!A:C,3,0)</f>
        <v>Autos Flotas</v>
      </c>
      <c r="AF1420" t="str">
        <f>+VLOOKUP(AE1420,'Mapeo Ramos'!C:D,2,0)</f>
        <v>Flotas</v>
      </c>
      <c r="AG1420" t="str">
        <f>+VLOOKUP(X1420,'Mapeo Ramos'!I:J,2,0)</f>
        <v>ALLIANZ</v>
      </c>
      <c r="AH1420">
        <f t="shared" si="22"/>
        <v>1</v>
      </c>
    </row>
    <row r="1421" spans="1:34" ht="12.75" customHeight="1">
      <c r="A1421" s="2" t="s">
        <v>5929</v>
      </c>
      <c r="B1421" s="2" t="s">
        <v>5930</v>
      </c>
      <c r="C1421" s="2" t="s">
        <v>5931</v>
      </c>
      <c r="D1421" s="2" t="s">
        <v>75</v>
      </c>
      <c r="E1421" s="3">
        <v>46023</v>
      </c>
      <c r="F1421" s="3">
        <v>46023</v>
      </c>
      <c r="G1421" s="2" t="s">
        <v>5880</v>
      </c>
      <c r="H1421" s="2" t="s">
        <v>349</v>
      </c>
      <c r="I1421" s="2" t="s">
        <v>261</v>
      </c>
      <c r="J1421" s="4">
        <v>1343.44</v>
      </c>
      <c r="K1421" t="s">
        <v>74</v>
      </c>
      <c r="L1421" s="4">
        <v>161.21</v>
      </c>
      <c r="M1421" t="s">
        <v>74</v>
      </c>
      <c r="N1421" s="4">
        <v>161.21</v>
      </c>
      <c r="O1421" t="s">
        <v>74</v>
      </c>
      <c r="P1421" s="4">
        <v>0</v>
      </c>
      <c r="Q1421" t="s">
        <v>74</v>
      </c>
      <c r="R1421" s="2" t="s">
        <v>75</v>
      </c>
      <c r="S1421" s="4" t="s">
        <v>76</v>
      </c>
      <c r="T1421" t="s">
        <v>74</v>
      </c>
      <c r="U1421" s="2" t="s">
        <v>77</v>
      </c>
      <c r="V1421" s="2" t="s">
        <v>1447</v>
      </c>
      <c r="W1421" s="2" t="s">
        <v>79</v>
      </c>
      <c r="X1421" s="2" t="s">
        <v>300</v>
      </c>
      <c r="Y1421" s="2" t="s">
        <v>119</v>
      </c>
      <c r="Z1421" s="2" t="s">
        <v>81</v>
      </c>
      <c r="AA1421" s="2" t="s">
        <v>120</v>
      </c>
      <c r="AB1421" s="2" t="s">
        <v>5881</v>
      </c>
      <c r="AC1421" s="2" t="s">
        <v>59</v>
      </c>
      <c r="AD1421" s="2" t="s">
        <v>5882</v>
      </c>
      <c r="AE1421" s="2" t="str">
        <f>+VLOOKUP(H1421,'Mapeo Ramos'!A:C,3,0)</f>
        <v>Autos Flotas</v>
      </c>
      <c r="AF1421" t="str">
        <f>+VLOOKUP(AE1421,'Mapeo Ramos'!C:D,2,0)</f>
        <v>Flotas</v>
      </c>
      <c r="AG1421" t="str">
        <f>+VLOOKUP(X1421,'Mapeo Ramos'!I:J,2,0)</f>
        <v>ALLIANZ</v>
      </c>
      <c r="AH1421">
        <f t="shared" si="22"/>
        <v>1</v>
      </c>
    </row>
    <row r="1422" spans="1:34" ht="12.75" customHeight="1">
      <c r="A1422" s="2" t="s">
        <v>5932</v>
      </c>
      <c r="B1422" s="2" t="s">
        <v>5933</v>
      </c>
      <c r="C1422" s="2" t="s">
        <v>5934</v>
      </c>
      <c r="D1422" s="2" t="s">
        <v>75</v>
      </c>
      <c r="E1422" s="3">
        <v>46023</v>
      </c>
      <c r="F1422" s="3">
        <v>46023</v>
      </c>
      <c r="G1422" s="2" t="s">
        <v>5935</v>
      </c>
      <c r="H1422" s="2" t="s">
        <v>349</v>
      </c>
      <c r="I1422" s="2" t="s">
        <v>261</v>
      </c>
      <c r="J1422" s="4">
        <v>235.02</v>
      </c>
      <c r="K1422" t="s">
        <v>74</v>
      </c>
      <c r="L1422" s="4">
        <v>28.2</v>
      </c>
      <c r="M1422" t="s">
        <v>74</v>
      </c>
      <c r="N1422" s="4">
        <v>28.2</v>
      </c>
      <c r="O1422" t="s">
        <v>74</v>
      </c>
      <c r="P1422" s="4">
        <v>0</v>
      </c>
      <c r="Q1422" t="s">
        <v>74</v>
      </c>
      <c r="R1422" s="2" t="s">
        <v>75</v>
      </c>
      <c r="S1422" s="4" t="s">
        <v>76</v>
      </c>
      <c r="T1422" t="s">
        <v>74</v>
      </c>
      <c r="U1422" s="2" t="s">
        <v>77</v>
      </c>
      <c r="V1422" s="2" t="s">
        <v>1575</v>
      </c>
      <c r="W1422" s="2" t="s">
        <v>79</v>
      </c>
      <c r="X1422" s="2" t="s">
        <v>300</v>
      </c>
      <c r="Y1422" s="2" t="s">
        <v>119</v>
      </c>
      <c r="Z1422" s="2" t="s">
        <v>81</v>
      </c>
      <c r="AA1422" s="2" t="s">
        <v>579</v>
      </c>
      <c r="AB1422" s="2" t="s">
        <v>3762</v>
      </c>
      <c r="AC1422" s="2" t="s">
        <v>168</v>
      </c>
      <c r="AD1422" s="2" t="s">
        <v>5936</v>
      </c>
      <c r="AE1422" s="2" t="str">
        <f>+VLOOKUP(H1422,'Mapeo Ramos'!A:C,3,0)</f>
        <v>Autos Flotas</v>
      </c>
      <c r="AF1422" t="str">
        <f>+VLOOKUP(AE1422,'Mapeo Ramos'!C:D,2,0)</f>
        <v>Flotas</v>
      </c>
      <c r="AG1422" t="str">
        <f>+VLOOKUP(X1422,'Mapeo Ramos'!I:J,2,0)</f>
        <v>ALLIANZ</v>
      </c>
      <c r="AH1422">
        <f t="shared" si="22"/>
        <v>1</v>
      </c>
    </row>
    <row r="1423" spans="1:34" ht="12.75" customHeight="1">
      <c r="A1423" s="2" t="s">
        <v>5937</v>
      </c>
      <c r="B1423" s="2" t="s">
        <v>5938</v>
      </c>
      <c r="C1423" s="2" t="s">
        <v>5939</v>
      </c>
      <c r="D1423" s="2" t="s">
        <v>75</v>
      </c>
      <c r="E1423" s="3">
        <v>46023</v>
      </c>
      <c r="F1423" s="3">
        <v>46023</v>
      </c>
      <c r="G1423" s="2" t="s">
        <v>5940</v>
      </c>
      <c r="H1423" s="2" t="s">
        <v>349</v>
      </c>
      <c r="I1423" s="2" t="s">
        <v>261</v>
      </c>
      <c r="J1423" s="4">
        <v>1343.44</v>
      </c>
      <c r="K1423" t="s">
        <v>74</v>
      </c>
      <c r="L1423" s="4">
        <v>161.21</v>
      </c>
      <c r="M1423" t="s">
        <v>74</v>
      </c>
      <c r="N1423" s="4">
        <v>161.21</v>
      </c>
      <c r="O1423" t="s">
        <v>74</v>
      </c>
      <c r="P1423" s="4">
        <v>0</v>
      </c>
      <c r="Q1423" t="s">
        <v>74</v>
      </c>
      <c r="R1423" s="2" t="s">
        <v>75</v>
      </c>
      <c r="S1423" s="4" t="s">
        <v>76</v>
      </c>
      <c r="T1423" t="s">
        <v>74</v>
      </c>
      <c r="U1423" s="2" t="s">
        <v>77</v>
      </c>
      <c r="V1423" s="2" t="s">
        <v>1447</v>
      </c>
      <c r="W1423" s="2" t="s">
        <v>79</v>
      </c>
      <c r="X1423" s="2" t="s">
        <v>300</v>
      </c>
      <c r="Y1423" s="2" t="s">
        <v>119</v>
      </c>
      <c r="Z1423" s="2" t="s">
        <v>81</v>
      </c>
      <c r="AA1423" s="2" t="s">
        <v>5941</v>
      </c>
      <c r="AB1423" s="2" t="s">
        <v>5942</v>
      </c>
      <c r="AC1423" s="2" t="s">
        <v>59</v>
      </c>
      <c r="AD1423" s="2" t="s">
        <v>5943</v>
      </c>
      <c r="AE1423" s="2" t="str">
        <f>+VLOOKUP(H1423,'Mapeo Ramos'!A:C,3,0)</f>
        <v>Autos Flotas</v>
      </c>
      <c r="AF1423" t="str">
        <f>+VLOOKUP(AE1423,'Mapeo Ramos'!C:D,2,0)</f>
        <v>Flotas</v>
      </c>
      <c r="AG1423" t="str">
        <f>+VLOOKUP(X1423,'Mapeo Ramos'!I:J,2,0)</f>
        <v>ALLIANZ</v>
      </c>
      <c r="AH1423">
        <f t="shared" si="22"/>
        <v>1</v>
      </c>
    </row>
    <row r="1424" spans="1:34" ht="12.75" customHeight="1">
      <c r="A1424" s="2" t="s">
        <v>5944</v>
      </c>
      <c r="B1424" s="2" t="s">
        <v>5945</v>
      </c>
      <c r="C1424" s="2" t="s">
        <v>5946</v>
      </c>
      <c r="D1424" s="2" t="s">
        <v>75</v>
      </c>
      <c r="E1424" s="3">
        <v>46023</v>
      </c>
      <c r="F1424" s="3">
        <v>46023</v>
      </c>
      <c r="G1424" s="2" t="s">
        <v>3998</v>
      </c>
      <c r="H1424" s="2" t="s">
        <v>4112</v>
      </c>
      <c r="I1424" s="2" t="s">
        <v>261</v>
      </c>
      <c r="J1424" s="4">
        <v>893.36</v>
      </c>
      <c r="K1424" t="s">
        <v>74</v>
      </c>
      <c r="L1424" s="4">
        <v>107.2</v>
      </c>
      <c r="M1424" t="s">
        <v>74</v>
      </c>
      <c r="N1424" s="4">
        <v>107.2</v>
      </c>
      <c r="O1424" t="s">
        <v>74</v>
      </c>
      <c r="P1424" s="4">
        <v>0</v>
      </c>
      <c r="Q1424" t="s">
        <v>74</v>
      </c>
      <c r="R1424" s="2" t="s">
        <v>75</v>
      </c>
      <c r="S1424" s="4" t="s">
        <v>76</v>
      </c>
      <c r="T1424" t="s">
        <v>74</v>
      </c>
      <c r="U1424" s="2" t="s">
        <v>77</v>
      </c>
      <c r="V1424" s="2" t="s">
        <v>1447</v>
      </c>
      <c r="W1424" s="2" t="s">
        <v>79</v>
      </c>
      <c r="X1424" s="2" t="s">
        <v>300</v>
      </c>
      <c r="Y1424" s="2" t="s">
        <v>119</v>
      </c>
      <c r="Z1424" s="2" t="s">
        <v>81</v>
      </c>
      <c r="AA1424" s="2" t="s">
        <v>3999</v>
      </c>
      <c r="AB1424" s="2" t="s">
        <v>4000</v>
      </c>
      <c r="AC1424" s="2" t="s">
        <v>59</v>
      </c>
      <c r="AD1424" s="2" t="s">
        <v>4001</v>
      </c>
      <c r="AE1424" s="2" t="str">
        <f>+VLOOKUP(H1424,'Mapeo Ramos'!A:C,3,0)</f>
        <v>Autos Flotas</v>
      </c>
      <c r="AF1424" t="str">
        <f>+VLOOKUP(AE1424,'Mapeo Ramos'!C:D,2,0)</f>
        <v>Flotas</v>
      </c>
      <c r="AG1424" t="str">
        <f>+VLOOKUP(X1424,'Mapeo Ramos'!I:J,2,0)</f>
        <v>ALLIANZ</v>
      </c>
      <c r="AH1424">
        <f t="shared" si="22"/>
        <v>1</v>
      </c>
    </row>
    <row r="1425" spans="1:34" ht="12.75" customHeight="1">
      <c r="A1425" s="2" t="s">
        <v>5947</v>
      </c>
      <c r="B1425" s="2" t="s">
        <v>5948</v>
      </c>
      <c r="C1425" s="2" t="s">
        <v>5949</v>
      </c>
      <c r="D1425" s="2" t="s">
        <v>75</v>
      </c>
      <c r="E1425" s="3">
        <v>46023</v>
      </c>
      <c r="F1425" s="3">
        <v>46023</v>
      </c>
      <c r="G1425" s="2" t="s">
        <v>499</v>
      </c>
      <c r="H1425" s="2" t="s">
        <v>349</v>
      </c>
      <c r="I1425" s="2" t="s">
        <v>261</v>
      </c>
      <c r="J1425" s="4">
        <v>129.5</v>
      </c>
      <c r="K1425" t="s">
        <v>74</v>
      </c>
      <c r="L1425" s="4">
        <v>15.54</v>
      </c>
      <c r="M1425" t="s">
        <v>74</v>
      </c>
      <c r="N1425" s="4">
        <v>15.54</v>
      </c>
      <c r="O1425" t="s">
        <v>74</v>
      </c>
      <c r="P1425" s="4">
        <v>0</v>
      </c>
      <c r="Q1425" t="s">
        <v>74</v>
      </c>
      <c r="R1425" s="2" t="s">
        <v>75</v>
      </c>
      <c r="S1425" s="4" t="s">
        <v>76</v>
      </c>
      <c r="T1425" t="s">
        <v>74</v>
      </c>
      <c r="U1425" s="2" t="s">
        <v>77</v>
      </c>
      <c r="V1425" s="2" t="s">
        <v>1454</v>
      </c>
      <c r="W1425" s="2" t="s">
        <v>79</v>
      </c>
      <c r="X1425" s="2" t="s">
        <v>300</v>
      </c>
      <c r="Y1425" s="2" t="s">
        <v>119</v>
      </c>
      <c r="Z1425" s="2" t="s">
        <v>81</v>
      </c>
      <c r="AA1425" s="2" t="s">
        <v>500</v>
      </c>
      <c r="AB1425" s="2" t="s">
        <v>501</v>
      </c>
      <c r="AC1425" s="2" t="s">
        <v>59</v>
      </c>
      <c r="AD1425" s="2" t="s">
        <v>502</v>
      </c>
      <c r="AE1425" s="2" t="str">
        <f>+VLOOKUP(H1425,'Mapeo Ramos'!A:C,3,0)</f>
        <v>Autos Flotas</v>
      </c>
      <c r="AF1425" t="str">
        <f>+VLOOKUP(AE1425,'Mapeo Ramos'!C:D,2,0)</f>
        <v>Flotas</v>
      </c>
      <c r="AG1425" t="str">
        <f>+VLOOKUP(X1425,'Mapeo Ramos'!I:J,2,0)</f>
        <v>ALLIANZ</v>
      </c>
      <c r="AH1425">
        <f t="shared" si="22"/>
        <v>1</v>
      </c>
    </row>
    <row r="1426" spans="1:34" ht="12.75" customHeight="1">
      <c r="A1426" s="2" t="s">
        <v>5950</v>
      </c>
      <c r="B1426" s="2" t="s">
        <v>5951</v>
      </c>
      <c r="C1426" s="2" t="s">
        <v>5952</v>
      </c>
      <c r="D1426" s="2" t="s">
        <v>75</v>
      </c>
      <c r="E1426" s="3">
        <v>46023</v>
      </c>
      <c r="F1426" s="3">
        <v>46023</v>
      </c>
      <c r="G1426" s="2" t="s">
        <v>1880</v>
      </c>
      <c r="H1426" s="2" t="s">
        <v>349</v>
      </c>
      <c r="I1426" s="2" t="s">
        <v>261</v>
      </c>
      <c r="J1426" s="4">
        <v>870.6</v>
      </c>
      <c r="K1426" t="s">
        <v>74</v>
      </c>
      <c r="L1426" s="4">
        <v>104.47</v>
      </c>
      <c r="M1426" t="s">
        <v>74</v>
      </c>
      <c r="N1426" s="4">
        <v>104.47</v>
      </c>
      <c r="O1426" t="s">
        <v>74</v>
      </c>
      <c r="P1426" s="4">
        <v>0</v>
      </c>
      <c r="Q1426" t="s">
        <v>74</v>
      </c>
      <c r="R1426" s="2" t="s">
        <v>75</v>
      </c>
      <c r="S1426" s="4" t="s">
        <v>76</v>
      </c>
      <c r="T1426" t="s">
        <v>74</v>
      </c>
      <c r="U1426" s="2" t="s">
        <v>77</v>
      </c>
      <c r="V1426" s="2" t="s">
        <v>1447</v>
      </c>
      <c r="W1426" s="2" t="s">
        <v>79</v>
      </c>
      <c r="X1426" s="2" t="s">
        <v>300</v>
      </c>
      <c r="Y1426" s="2" t="s">
        <v>119</v>
      </c>
      <c r="Z1426" s="2" t="s">
        <v>81</v>
      </c>
      <c r="AA1426" s="2" t="s">
        <v>851</v>
      </c>
      <c r="AB1426" s="2" t="s">
        <v>1881</v>
      </c>
      <c r="AC1426" s="2" t="s">
        <v>168</v>
      </c>
      <c r="AD1426" s="2" t="s">
        <v>1882</v>
      </c>
      <c r="AE1426" s="2" t="str">
        <f>+VLOOKUP(H1426,'Mapeo Ramos'!A:C,3,0)</f>
        <v>Autos Flotas</v>
      </c>
      <c r="AF1426" t="str">
        <f>+VLOOKUP(AE1426,'Mapeo Ramos'!C:D,2,0)</f>
        <v>Flotas</v>
      </c>
      <c r="AG1426" t="str">
        <f>+VLOOKUP(X1426,'Mapeo Ramos'!I:J,2,0)</f>
        <v>ALLIANZ</v>
      </c>
      <c r="AH1426">
        <f t="shared" si="22"/>
        <v>1</v>
      </c>
    </row>
    <row r="1427" spans="1:34" ht="12.75" customHeight="1">
      <c r="A1427" s="2" t="s">
        <v>5953</v>
      </c>
      <c r="B1427" s="2" t="s">
        <v>5954</v>
      </c>
      <c r="C1427" s="2" t="s">
        <v>5955</v>
      </c>
      <c r="D1427" s="2" t="s">
        <v>75</v>
      </c>
      <c r="E1427" s="3">
        <v>46023</v>
      </c>
      <c r="F1427" s="3">
        <v>46023</v>
      </c>
      <c r="G1427" s="2" t="s">
        <v>2312</v>
      </c>
      <c r="H1427" s="2" t="s">
        <v>461</v>
      </c>
      <c r="I1427" s="2" t="s">
        <v>261</v>
      </c>
      <c r="J1427" s="4">
        <v>1057.52</v>
      </c>
      <c r="K1427" t="s">
        <v>74</v>
      </c>
      <c r="L1427" s="4">
        <v>126.9</v>
      </c>
      <c r="M1427" t="s">
        <v>74</v>
      </c>
      <c r="N1427" s="4">
        <v>126.9</v>
      </c>
      <c r="O1427" t="s">
        <v>74</v>
      </c>
      <c r="P1427" s="4">
        <v>0</v>
      </c>
      <c r="Q1427" t="s">
        <v>74</v>
      </c>
      <c r="R1427" s="2" t="s">
        <v>75</v>
      </c>
      <c r="S1427" s="4" t="s">
        <v>76</v>
      </c>
      <c r="T1427" t="s">
        <v>74</v>
      </c>
      <c r="U1427" s="2" t="s">
        <v>77</v>
      </c>
      <c r="V1427" s="2" t="s">
        <v>1454</v>
      </c>
      <c r="W1427" s="2" t="s">
        <v>79</v>
      </c>
      <c r="X1427" s="2" t="s">
        <v>300</v>
      </c>
      <c r="Y1427" s="2" t="s">
        <v>119</v>
      </c>
      <c r="Z1427" s="2" t="s">
        <v>81</v>
      </c>
      <c r="AA1427" s="2" t="s">
        <v>2313</v>
      </c>
      <c r="AB1427" s="2" t="s">
        <v>2314</v>
      </c>
      <c r="AC1427" s="2" t="s">
        <v>59</v>
      </c>
      <c r="AD1427" s="2" t="s">
        <v>2315</v>
      </c>
      <c r="AE1427" s="2" t="str">
        <f>+VLOOKUP(H1427,'Mapeo Ramos'!A:C,3,0)</f>
        <v>Autos Flotas</v>
      </c>
      <c r="AF1427" t="str">
        <f>+VLOOKUP(AE1427,'Mapeo Ramos'!C:D,2,0)</f>
        <v>Flotas</v>
      </c>
      <c r="AG1427" t="str">
        <f>+VLOOKUP(X1427,'Mapeo Ramos'!I:J,2,0)</f>
        <v>ALLIANZ</v>
      </c>
      <c r="AH1427">
        <f t="shared" si="22"/>
        <v>1</v>
      </c>
    </row>
    <row r="1428" spans="1:34" ht="12.75" customHeight="1">
      <c r="A1428" s="2" t="s">
        <v>5956</v>
      </c>
      <c r="B1428" s="2" t="s">
        <v>5957</v>
      </c>
      <c r="C1428" s="2" t="s">
        <v>5958</v>
      </c>
      <c r="D1428" s="2" t="s">
        <v>75</v>
      </c>
      <c r="E1428" s="3">
        <v>46023</v>
      </c>
      <c r="F1428" s="3">
        <v>46023</v>
      </c>
      <c r="G1428" s="2" t="s">
        <v>4459</v>
      </c>
      <c r="H1428" s="2" t="s">
        <v>349</v>
      </c>
      <c r="I1428" s="2" t="s">
        <v>261</v>
      </c>
      <c r="J1428" s="4">
        <v>258.98</v>
      </c>
      <c r="K1428" t="s">
        <v>74</v>
      </c>
      <c r="L1428" s="4">
        <v>31.08</v>
      </c>
      <c r="M1428" t="s">
        <v>74</v>
      </c>
      <c r="N1428" s="4">
        <v>31.08</v>
      </c>
      <c r="O1428" t="s">
        <v>74</v>
      </c>
      <c r="P1428" s="4">
        <v>0</v>
      </c>
      <c r="Q1428" t="s">
        <v>74</v>
      </c>
      <c r="R1428" s="2" t="s">
        <v>75</v>
      </c>
      <c r="S1428" s="4" t="s">
        <v>76</v>
      </c>
      <c r="T1428" t="s">
        <v>74</v>
      </c>
      <c r="U1428" s="2" t="s">
        <v>77</v>
      </c>
      <c r="V1428" s="2" t="s">
        <v>1447</v>
      </c>
      <c r="W1428" s="2" t="s">
        <v>79</v>
      </c>
      <c r="X1428" s="2" t="s">
        <v>300</v>
      </c>
      <c r="Y1428" s="2" t="s">
        <v>119</v>
      </c>
      <c r="Z1428" s="2" t="s">
        <v>81</v>
      </c>
      <c r="AA1428" s="2" t="s">
        <v>561</v>
      </c>
      <c r="AB1428" s="2" t="s">
        <v>4039</v>
      </c>
      <c r="AC1428" s="2" t="s">
        <v>59</v>
      </c>
      <c r="AD1428" s="2" t="s">
        <v>4460</v>
      </c>
      <c r="AE1428" s="2" t="str">
        <f>+VLOOKUP(H1428,'Mapeo Ramos'!A:C,3,0)</f>
        <v>Autos Flotas</v>
      </c>
      <c r="AF1428" t="str">
        <f>+VLOOKUP(AE1428,'Mapeo Ramos'!C:D,2,0)</f>
        <v>Flotas</v>
      </c>
      <c r="AG1428" t="str">
        <f>+VLOOKUP(X1428,'Mapeo Ramos'!I:J,2,0)</f>
        <v>ALLIANZ</v>
      </c>
      <c r="AH1428">
        <f t="shared" si="22"/>
        <v>1</v>
      </c>
    </row>
    <row r="1429" spans="1:34" ht="12.75" customHeight="1">
      <c r="A1429" s="2" t="s">
        <v>5959</v>
      </c>
      <c r="B1429" s="2" t="s">
        <v>5960</v>
      </c>
      <c r="C1429" s="2" t="s">
        <v>5961</v>
      </c>
      <c r="D1429" s="2" t="s">
        <v>75</v>
      </c>
      <c r="E1429" s="3">
        <v>46023</v>
      </c>
      <c r="F1429" s="3">
        <v>46023</v>
      </c>
      <c r="G1429" s="2" t="s">
        <v>4909</v>
      </c>
      <c r="H1429" s="2" t="s">
        <v>349</v>
      </c>
      <c r="I1429" s="2" t="s">
        <v>261</v>
      </c>
      <c r="J1429" s="4">
        <v>394.8</v>
      </c>
      <c r="K1429" t="s">
        <v>74</v>
      </c>
      <c r="L1429" s="4">
        <v>47.38</v>
      </c>
      <c r="M1429" t="s">
        <v>74</v>
      </c>
      <c r="N1429" s="4">
        <v>47.38</v>
      </c>
      <c r="O1429" t="s">
        <v>74</v>
      </c>
      <c r="P1429" s="4">
        <v>0</v>
      </c>
      <c r="Q1429" t="s">
        <v>74</v>
      </c>
      <c r="R1429" s="2" t="s">
        <v>75</v>
      </c>
      <c r="S1429" s="4" t="s">
        <v>76</v>
      </c>
      <c r="T1429" t="s">
        <v>74</v>
      </c>
      <c r="U1429" s="2" t="s">
        <v>77</v>
      </c>
      <c r="V1429" s="2" t="s">
        <v>1447</v>
      </c>
      <c r="W1429" s="2" t="s">
        <v>79</v>
      </c>
      <c r="X1429" s="2" t="s">
        <v>300</v>
      </c>
      <c r="Y1429" s="2" t="s">
        <v>119</v>
      </c>
      <c r="Z1429" s="2" t="s">
        <v>81</v>
      </c>
      <c r="AA1429" s="2" t="s">
        <v>507</v>
      </c>
      <c r="AB1429" s="2" t="s">
        <v>508</v>
      </c>
      <c r="AC1429" s="2" t="s">
        <v>59</v>
      </c>
      <c r="AD1429" s="2" t="s">
        <v>4910</v>
      </c>
      <c r="AE1429" s="2" t="str">
        <f>+VLOOKUP(H1429,'Mapeo Ramos'!A:C,3,0)</f>
        <v>Autos Flotas</v>
      </c>
      <c r="AF1429" t="str">
        <f>+VLOOKUP(AE1429,'Mapeo Ramos'!C:D,2,0)</f>
        <v>Flotas</v>
      </c>
      <c r="AG1429" t="str">
        <f>+VLOOKUP(X1429,'Mapeo Ramos'!I:J,2,0)</f>
        <v>ALLIANZ</v>
      </c>
      <c r="AH1429">
        <f t="shared" si="22"/>
        <v>1</v>
      </c>
    </row>
    <row r="1430" spans="1:34" ht="12.75" customHeight="1">
      <c r="A1430" s="2" t="s">
        <v>5962</v>
      </c>
      <c r="B1430" s="2" t="s">
        <v>5963</v>
      </c>
      <c r="C1430" s="2" t="s">
        <v>5964</v>
      </c>
      <c r="D1430" s="2" t="s">
        <v>75</v>
      </c>
      <c r="E1430" s="3">
        <v>46023</v>
      </c>
      <c r="F1430" s="3">
        <v>46023</v>
      </c>
      <c r="G1430" s="2" t="s">
        <v>3998</v>
      </c>
      <c r="H1430" s="2" t="s">
        <v>349</v>
      </c>
      <c r="I1430" s="2" t="s">
        <v>261</v>
      </c>
      <c r="J1430" s="4">
        <v>93.89</v>
      </c>
      <c r="K1430" t="s">
        <v>74</v>
      </c>
      <c r="L1430" s="4">
        <v>11.27</v>
      </c>
      <c r="M1430" t="s">
        <v>74</v>
      </c>
      <c r="N1430" s="4">
        <v>11.27</v>
      </c>
      <c r="O1430" t="s">
        <v>74</v>
      </c>
      <c r="P1430" s="4">
        <v>0</v>
      </c>
      <c r="Q1430" t="s">
        <v>74</v>
      </c>
      <c r="R1430" s="2" t="s">
        <v>75</v>
      </c>
      <c r="S1430" s="4" t="s">
        <v>76</v>
      </c>
      <c r="T1430" t="s">
        <v>74</v>
      </c>
      <c r="U1430" s="2" t="s">
        <v>77</v>
      </c>
      <c r="V1430" s="2" t="s">
        <v>1447</v>
      </c>
      <c r="W1430" s="2" t="s">
        <v>79</v>
      </c>
      <c r="X1430" s="2" t="s">
        <v>300</v>
      </c>
      <c r="Y1430" s="2" t="s">
        <v>119</v>
      </c>
      <c r="Z1430" s="2" t="s">
        <v>81</v>
      </c>
      <c r="AA1430" s="2" t="s">
        <v>3999</v>
      </c>
      <c r="AB1430" s="2" t="s">
        <v>4000</v>
      </c>
      <c r="AC1430" s="2" t="s">
        <v>59</v>
      </c>
      <c r="AD1430" s="2" t="s">
        <v>4001</v>
      </c>
      <c r="AE1430" s="2" t="str">
        <f>+VLOOKUP(H1430,'Mapeo Ramos'!A:C,3,0)</f>
        <v>Autos Flotas</v>
      </c>
      <c r="AF1430" t="str">
        <f>+VLOOKUP(AE1430,'Mapeo Ramos'!C:D,2,0)</f>
        <v>Flotas</v>
      </c>
      <c r="AG1430" t="str">
        <f>+VLOOKUP(X1430,'Mapeo Ramos'!I:J,2,0)</f>
        <v>ALLIANZ</v>
      </c>
      <c r="AH1430">
        <f t="shared" si="22"/>
        <v>1</v>
      </c>
    </row>
    <row r="1431" spans="1:34" ht="12.75" customHeight="1">
      <c r="A1431" s="2" t="s">
        <v>5965</v>
      </c>
      <c r="B1431" s="2" t="s">
        <v>5966</v>
      </c>
      <c r="C1431" s="2" t="s">
        <v>5967</v>
      </c>
      <c r="D1431" s="2" t="s">
        <v>75</v>
      </c>
      <c r="E1431" s="3">
        <v>46023</v>
      </c>
      <c r="F1431" s="3">
        <v>46023</v>
      </c>
      <c r="G1431" s="2" t="s">
        <v>2377</v>
      </c>
      <c r="H1431" s="2" t="s">
        <v>349</v>
      </c>
      <c r="I1431" s="2" t="s">
        <v>261</v>
      </c>
      <c r="J1431" s="4">
        <v>870.6</v>
      </c>
      <c r="K1431" t="s">
        <v>74</v>
      </c>
      <c r="L1431" s="4">
        <v>104.47</v>
      </c>
      <c r="M1431" t="s">
        <v>74</v>
      </c>
      <c r="N1431" s="4">
        <v>104.47</v>
      </c>
      <c r="O1431" t="s">
        <v>74</v>
      </c>
      <c r="P1431" s="4">
        <v>0</v>
      </c>
      <c r="Q1431" t="s">
        <v>74</v>
      </c>
      <c r="R1431" s="2" t="s">
        <v>75</v>
      </c>
      <c r="S1431" s="4" t="s">
        <v>76</v>
      </c>
      <c r="T1431" t="s">
        <v>74</v>
      </c>
      <c r="U1431" s="2" t="s">
        <v>77</v>
      </c>
      <c r="V1431" s="2" t="s">
        <v>1447</v>
      </c>
      <c r="W1431" s="2" t="s">
        <v>79</v>
      </c>
      <c r="X1431" s="2" t="s">
        <v>300</v>
      </c>
      <c r="Y1431" s="2" t="s">
        <v>119</v>
      </c>
      <c r="Z1431" s="2" t="s">
        <v>81</v>
      </c>
      <c r="AA1431" s="2" t="s">
        <v>2378</v>
      </c>
      <c r="AB1431" s="2" t="s">
        <v>2379</v>
      </c>
      <c r="AC1431" s="2" t="s">
        <v>168</v>
      </c>
      <c r="AD1431" s="2" t="s">
        <v>2380</v>
      </c>
      <c r="AE1431" s="2" t="str">
        <f>+VLOOKUP(H1431,'Mapeo Ramos'!A:C,3,0)</f>
        <v>Autos Flotas</v>
      </c>
      <c r="AF1431" t="str">
        <f>+VLOOKUP(AE1431,'Mapeo Ramos'!C:D,2,0)</f>
        <v>Flotas</v>
      </c>
      <c r="AG1431" t="str">
        <f>+VLOOKUP(X1431,'Mapeo Ramos'!I:J,2,0)</f>
        <v>ALLIANZ</v>
      </c>
      <c r="AH1431">
        <f t="shared" si="22"/>
        <v>1</v>
      </c>
    </row>
    <row r="1432" spans="1:34" ht="12.75" customHeight="1">
      <c r="A1432" s="2" t="s">
        <v>5968</v>
      </c>
      <c r="B1432" s="2" t="s">
        <v>5969</v>
      </c>
      <c r="C1432" s="2" t="s">
        <v>5970</v>
      </c>
      <c r="D1432" s="2" t="s">
        <v>75</v>
      </c>
      <c r="E1432" s="3">
        <v>46023</v>
      </c>
      <c r="F1432" s="3">
        <v>46023</v>
      </c>
      <c r="G1432" s="2" t="s">
        <v>1759</v>
      </c>
      <c r="H1432" s="2" t="s">
        <v>349</v>
      </c>
      <c r="I1432" s="2" t="s">
        <v>261</v>
      </c>
      <c r="J1432" s="4">
        <v>1094.26</v>
      </c>
      <c r="K1432" t="s">
        <v>74</v>
      </c>
      <c r="L1432" s="4">
        <v>131.31</v>
      </c>
      <c r="M1432" t="s">
        <v>74</v>
      </c>
      <c r="N1432" s="4">
        <v>131.31</v>
      </c>
      <c r="O1432" t="s">
        <v>74</v>
      </c>
      <c r="P1432" s="4">
        <v>0</v>
      </c>
      <c r="Q1432" t="s">
        <v>74</v>
      </c>
      <c r="R1432" s="2" t="s">
        <v>75</v>
      </c>
      <c r="S1432" s="4" t="s">
        <v>76</v>
      </c>
      <c r="T1432" t="s">
        <v>74</v>
      </c>
      <c r="U1432" s="2" t="s">
        <v>77</v>
      </c>
      <c r="V1432" s="2" t="s">
        <v>1454</v>
      </c>
      <c r="W1432" s="2" t="s">
        <v>79</v>
      </c>
      <c r="X1432" s="2" t="s">
        <v>300</v>
      </c>
      <c r="Y1432" s="2" t="s">
        <v>119</v>
      </c>
      <c r="Z1432" s="2" t="s">
        <v>81</v>
      </c>
      <c r="AA1432" s="2" t="s">
        <v>82</v>
      </c>
      <c r="AB1432" s="2" t="s">
        <v>83</v>
      </c>
      <c r="AC1432" s="2" t="s">
        <v>59</v>
      </c>
      <c r="AD1432" s="2" t="s">
        <v>1761</v>
      </c>
      <c r="AE1432" s="2" t="str">
        <f>+VLOOKUP(H1432,'Mapeo Ramos'!A:C,3,0)</f>
        <v>Autos Flotas</v>
      </c>
      <c r="AF1432" t="str">
        <f>+VLOOKUP(AE1432,'Mapeo Ramos'!C:D,2,0)</f>
        <v>Flotas</v>
      </c>
      <c r="AG1432" t="str">
        <f>+VLOOKUP(X1432,'Mapeo Ramos'!I:J,2,0)</f>
        <v>ALLIANZ</v>
      </c>
      <c r="AH1432">
        <f t="shared" si="22"/>
        <v>1</v>
      </c>
    </row>
    <row r="1433" spans="1:34" ht="12.75" customHeight="1">
      <c r="A1433" s="2" t="s">
        <v>5971</v>
      </c>
      <c r="B1433" s="2" t="s">
        <v>5972</v>
      </c>
      <c r="C1433" s="2" t="s">
        <v>5973</v>
      </c>
      <c r="D1433" s="2" t="s">
        <v>75</v>
      </c>
      <c r="E1433" s="3">
        <v>46023</v>
      </c>
      <c r="F1433" s="3">
        <v>46023</v>
      </c>
      <c r="G1433" s="2" t="s">
        <v>5974</v>
      </c>
      <c r="H1433" s="2" t="s">
        <v>349</v>
      </c>
      <c r="I1433" s="2" t="s">
        <v>261</v>
      </c>
      <c r="J1433" s="4">
        <v>1167.6400000000001</v>
      </c>
      <c r="K1433" t="s">
        <v>74</v>
      </c>
      <c r="L1433" s="4">
        <v>140.12</v>
      </c>
      <c r="M1433" t="s">
        <v>74</v>
      </c>
      <c r="N1433" s="4">
        <v>140.12</v>
      </c>
      <c r="O1433" t="s">
        <v>74</v>
      </c>
      <c r="P1433" s="4">
        <v>0</v>
      </c>
      <c r="Q1433" t="s">
        <v>74</v>
      </c>
      <c r="R1433" s="2" t="s">
        <v>75</v>
      </c>
      <c r="S1433" s="4" t="s">
        <v>76</v>
      </c>
      <c r="T1433" t="s">
        <v>74</v>
      </c>
      <c r="U1433" s="2" t="s">
        <v>77</v>
      </c>
      <c r="V1433" s="2" t="s">
        <v>1454</v>
      </c>
      <c r="W1433" s="2" t="s">
        <v>79</v>
      </c>
      <c r="X1433" s="2" t="s">
        <v>300</v>
      </c>
      <c r="Y1433" s="2" t="s">
        <v>119</v>
      </c>
      <c r="Z1433" s="2" t="s">
        <v>81</v>
      </c>
      <c r="AA1433" s="2" t="s">
        <v>143</v>
      </c>
      <c r="AB1433" s="2" t="s">
        <v>144</v>
      </c>
      <c r="AC1433" s="2" t="s">
        <v>59</v>
      </c>
      <c r="AD1433" s="2" t="s">
        <v>5975</v>
      </c>
      <c r="AE1433" s="2" t="str">
        <f>+VLOOKUP(H1433,'Mapeo Ramos'!A:C,3,0)</f>
        <v>Autos Flotas</v>
      </c>
      <c r="AF1433" t="str">
        <f>+VLOOKUP(AE1433,'Mapeo Ramos'!C:D,2,0)</f>
        <v>Flotas</v>
      </c>
      <c r="AG1433" t="str">
        <f>+VLOOKUP(X1433,'Mapeo Ramos'!I:J,2,0)</f>
        <v>ALLIANZ</v>
      </c>
      <c r="AH1433">
        <f t="shared" si="22"/>
        <v>1</v>
      </c>
    </row>
    <row r="1434" spans="1:34" ht="12.75" customHeight="1">
      <c r="A1434" s="2" t="s">
        <v>5976</v>
      </c>
      <c r="B1434" s="2" t="s">
        <v>5977</v>
      </c>
      <c r="C1434" s="2" t="s">
        <v>5978</v>
      </c>
      <c r="D1434" s="2" t="s">
        <v>75</v>
      </c>
      <c r="E1434" s="3">
        <v>46023</v>
      </c>
      <c r="F1434" s="3">
        <v>46023</v>
      </c>
      <c r="G1434" s="2" t="s">
        <v>5979</v>
      </c>
      <c r="H1434" s="2" t="s">
        <v>349</v>
      </c>
      <c r="I1434" s="2" t="s">
        <v>261</v>
      </c>
      <c r="J1434" s="4">
        <v>1293.3800000000001</v>
      </c>
      <c r="K1434" t="s">
        <v>74</v>
      </c>
      <c r="L1434" s="4">
        <v>155.21</v>
      </c>
      <c r="M1434" t="s">
        <v>74</v>
      </c>
      <c r="N1434" s="4">
        <v>155.21</v>
      </c>
      <c r="O1434" t="s">
        <v>74</v>
      </c>
      <c r="P1434" s="4">
        <v>0</v>
      </c>
      <c r="Q1434" t="s">
        <v>74</v>
      </c>
      <c r="R1434" s="2" t="s">
        <v>75</v>
      </c>
      <c r="S1434" s="4" t="s">
        <v>76</v>
      </c>
      <c r="T1434" t="s">
        <v>74</v>
      </c>
      <c r="U1434" s="2" t="s">
        <v>77</v>
      </c>
      <c r="V1434" s="2" t="s">
        <v>1447</v>
      </c>
      <c r="W1434" s="2" t="s">
        <v>79</v>
      </c>
      <c r="X1434" s="2" t="s">
        <v>300</v>
      </c>
      <c r="Y1434" s="2" t="s">
        <v>119</v>
      </c>
      <c r="Z1434" s="2" t="s">
        <v>81</v>
      </c>
      <c r="AA1434" s="2" t="s">
        <v>1461</v>
      </c>
      <c r="AB1434" s="2" t="s">
        <v>5980</v>
      </c>
      <c r="AC1434" s="2" t="s">
        <v>59</v>
      </c>
      <c r="AD1434" s="2" t="s">
        <v>5981</v>
      </c>
      <c r="AE1434" s="2" t="str">
        <f>+VLOOKUP(H1434,'Mapeo Ramos'!A:C,3,0)</f>
        <v>Autos Flotas</v>
      </c>
      <c r="AF1434" t="str">
        <f>+VLOOKUP(AE1434,'Mapeo Ramos'!C:D,2,0)</f>
        <v>Flotas</v>
      </c>
      <c r="AG1434" t="str">
        <f>+VLOOKUP(X1434,'Mapeo Ramos'!I:J,2,0)</f>
        <v>ALLIANZ</v>
      </c>
      <c r="AH1434">
        <f t="shared" si="22"/>
        <v>1</v>
      </c>
    </row>
    <row r="1435" spans="1:34" ht="12.75" customHeight="1">
      <c r="A1435" s="2" t="s">
        <v>5982</v>
      </c>
      <c r="B1435" s="2" t="s">
        <v>5983</v>
      </c>
      <c r="C1435" s="2" t="s">
        <v>5984</v>
      </c>
      <c r="D1435" s="2" t="s">
        <v>75</v>
      </c>
      <c r="E1435" s="3">
        <v>46023</v>
      </c>
      <c r="F1435" s="3">
        <v>46023</v>
      </c>
      <c r="G1435" s="2" t="s">
        <v>1836</v>
      </c>
      <c r="H1435" s="2" t="s">
        <v>461</v>
      </c>
      <c r="I1435" s="2" t="s">
        <v>261</v>
      </c>
      <c r="J1435" s="4">
        <v>271.5</v>
      </c>
      <c r="K1435" t="s">
        <v>74</v>
      </c>
      <c r="L1435" s="4">
        <v>32.58</v>
      </c>
      <c r="M1435" t="s">
        <v>74</v>
      </c>
      <c r="N1435" s="4">
        <v>32.58</v>
      </c>
      <c r="O1435" t="s">
        <v>74</v>
      </c>
      <c r="P1435" s="4">
        <v>0</v>
      </c>
      <c r="Q1435" t="s">
        <v>74</v>
      </c>
      <c r="R1435" s="2" t="s">
        <v>75</v>
      </c>
      <c r="S1435" s="4" t="s">
        <v>76</v>
      </c>
      <c r="T1435" t="s">
        <v>74</v>
      </c>
      <c r="U1435" s="2" t="s">
        <v>77</v>
      </c>
      <c r="V1435" s="2" t="s">
        <v>1454</v>
      </c>
      <c r="W1435" s="2" t="s">
        <v>79</v>
      </c>
      <c r="X1435" s="2" t="s">
        <v>300</v>
      </c>
      <c r="Y1435" s="2" t="s">
        <v>119</v>
      </c>
      <c r="Z1435" s="2" t="s">
        <v>81</v>
      </c>
      <c r="AA1435" s="2" t="s">
        <v>542</v>
      </c>
      <c r="AB1435" s="2" t="s">
        <v>101</v>
      </c>
      <c r="AC1435" s="2" t="s">
        <v>59</v>
      </c>
      <c r="AD1435" s="2" t="s">
        <v>1838</v>
      </c>
      <c r="AE1435" s="2" t="str">
        <f>+VLOOKUP(H1435,'Mapeo Ramos'!A:C,3,0)</f>
        <v>Autos Flotas</v>
      </c>
      <c r="AF1435" t="str">
        <f>+VLOOKUP(AE1435,'Mapeo Ramos'!C:D,2,0)</f>
        <v>Flotas</v>
      </c>
      <c r="AG1435" t="str">
        <f>+VLOOKUP(X1435,'Mapeo Ramos'!I:J,2,0)</f>
        <v>ALLIANZ</v>
      </c>
      <c r="AH1435">
        <f t="shared" si="22"/>
        <v>1</v>
      </c>
    </row>
    <row r="1436" spans="1:34" ht="12.75" customHeight="1">
      <c r="A1436" s="2" t="s">
        <v>5985</v>
      </c>
      <c r="B1436" s="2" t="s">
        <v>5986</v>
      </c>
      <c r="C1436" s="2" t="s">
        <v>5987</v>
      </c>
      <c r="D1436" s="2" t="s">
        <v>75</v>
      </c>
      <c r="E1436" s="3">
        <v>46023</v>
      </c>
      <c r="F1436" s="3">
        <v>46023</v>
      </c>
      <c r="G1436" s="2" t="s">
        <v>2141</v>
      </c>
      <c r="H1436" s="2" t="s">
        <v>349</v>
      </c>
      <c r="I1436" s="2" t="s">
        <v>261</v>
      </c>
      <c r="J1436" s="4">
        <v>893.36</v>
      </c>
      <c r="K1436" t="s">
        <v>74</v>
      </c>
      <c r="L1436" s="4">
        <v>107.2</v>
      </c>
      <c r="M1436" t="s">
        <v>74</v>
      </c>
      <c r="N1436" s="4">
        <v>107.2</v>
      </c>
      <c r="O1436" t="s">
        <v>74</v>
      </c>
      <c r="P1436" s="4">
        <v>0</v>
      </c>
      <c r="Q1436" t="s">
        <v>74</v>
      </c>
      <c r="R1436" s="2" t="s">
        <v>75</v>
      </c>
      <c r="S1436" s="4" t="s">
        <v>76</v>
      </c>
      <c r="T1436" t="s">
        <v>74</v>
      </c>
      <c r="U1436" s="2" t="s">
        <v>77</v>
      </c>
      <c r="V1436" s="2" t="s">
        <v>1447</v>
      </c>
      <c r="W1436" s="2" t="s">
        <v>79</v>
      </c>
      <c r="X1436" s="2" t="s">
        <v>300</v>
      </c>
      <c r="Y1436" s="2" t="s">
        <v>119</v>
      </c>
      <c r="Z1436" s="2" t="s">
        <v>81</v>
      </c>
      <c r="AA1436" s="2" t="s">
        <v>535</v>
      </c>
      <c r="AB1436" s="2" t="s">
        <v>536</v>
      </c>
      <c r="AC1436" s="2" t="s">
        <v>59</v>
      </c>
      <c r="AD1436" s="2" t="s">
        <v>2142</v>
      </c>
      <c r="AE1436" s="2" t="str">
        <f>+VLOOKUP(H1436,'Mapeo Ramos'!A:C,3,0)</f>
        <v>Autos Flotas</v>
      </c>
      <c r="AF1436" t="str">
        <f>+VLOOKUP(AE1436,'Mapeo Ramos'!C:D,2,0)</f>
        <v>Flotas</v>
      </c>
      <c r="AG1436" t="str">
        <f>+VLOOKUP(X1436,'Mapeo Ramos'!I:J,2,0)</f>
        <v>ALLIANZ</v>
      </c>
      <c r="AH1436">
        <f t="shared" si="22"/>
        <v>1</v>
      </c>
    </row>
    <row r="1437" spans="1:34" ht="12.75" customHeight="1">
      <c r="A1437" s="2" t="s">
        <v>5988</v>
      </c>
      <c r="B1437" s="2" t="s">
        <v>5989</v>
      </c>
      <c r="C1437" s="2" t="s">
        <v>5990</v>
      </c>
      <c r="D1437" s="2" t="s">
        <v>75</v>
      </c>
      <c r="E1437" s="3">
        <v>46023</v>
      </c>
      <c r="F1437" s="3">
        <v>46023</v>
      </c>
      <c r="G1437" s="2" t="s">
        <v>5613</v>
      </c>
      <c r="H1437" s="2" t="s">
        <v>349</v>
      </c>
      <c r="I1437" s="2" t="s">
        <v>261</v>
      </c>
      <c r="J1437" s="4">
        <v>1247.42</v>
      </c>
      <c r="K1437" t="s">
        <v>74</v>
      </c>
      <c r="L1437" s="4">
        <v>149.69</v>
      </c>
      <c r="M1437" t="s">
        <v>74</v>
      </c>
      <c r="N1437" s="4">
        <v>149.69</v>
      </c>
      <c r="O1437" t="s">
        <v>74</v>
      </c>
      <c r="P1437" s="4">
        <v>0</v>
      </c>
      <c r="Q1437" t="s">
        <v>74</v>
      </c>
      <c r="R1437" s="2" t="s">
        <v>75</v>
      </c>
      <c r="S1437" s="4" t="s">
        <v>76</v>
      </c>
      <c r="T1437" t="s">
        <v>74</v>
      </c>
      <c r="U1437" s="2" t="s">
        <v>77</v>
      </c>
      <c r="V1437" s="2" t="s">
        <v>1447</v>
      </c>
      <c r="W1437" s="2" t="s">
        <v>79</v>
      </c>
      <c r="X1437" s="2" t="s">
        <v>300</v>
      </c>
      <c r="Y1437" s="2" t="s">
        <v>119</v>
      </c>
      <c r="Z1437" s="2" t="s">
        <v>81</v>
      </c>
      <c r="AA1437" s="2" t="s">
        <v>82</v>
      </c>
      <c r="AB1437" s="2" t="s">
        <v>83</v>
      </c>
      <c r="AC1437" s="2" t="s">
        <v>59</v>
      </c>
      <c r="AD1437" s="2" t="s">
        <v>5614</v>
      </c>
      <c r="AE1437" s="2" t="str">
        <f>+VLOOKUP(H1437,'Mapeo Ramos'!A:C,3,0)</f>
        <v>Autos Flotas</v>
      </c>
      <c r="AF1437" t="str">
        <f>+VLOOKUP(AE1437,'Mapeo Ramos'!C:D,2,0)</f>
        <v>Flotas</v>
      </c>
      <c r="AG1437" t="str">
        <f>+VLOOKUP(X1437,'Mapeo Ramos'!I:J,2,0)</f>
        <v>ALLIANZ</v>
      </c>
      <c r="AH1437">
        <f t="shared" si="22"/>
        <v>1</v>
      </c>
    </row>
    <row r="1438" spans="1:34" ht="12.75" customHeight="1">
      <c r="A1438" s="2" t="s">
        <v>5991</v>
      </c>
      <c r="B1438" s="2" t="s">
        <v>5992</v>
      </c>
      <c r="C1438" s="2" t="s">
        <v>5993</v>
      </c>
      <c r="D1438" s="2" t="s">
        <v>75</v>
      </c>
      <c r="E1438" s="3">
        <v>46023</v>
      </c>
      <c r="F1438" s="3">
        <v>46023</v>
      </c>
      <c r="G1438" s="2" t="s">
        <v>5742</v>
      </c>
      <c r="H1438" s="2" t="s">
        <v>349</v>
      </c>
      <c r="I1438" s="2" t="s">
        <v>261</v>
      </c>
      <c r="J1438" s="4">
        <v>1127.5999999999999</v>
      </c>
      <c r="K1438" t="s">
        <v>74</v>
      </c>
      <c r="L1438" s="4">
        <v>135.31</v>
      </c>
      <c r="M1438" t="s">
        <v>74</v>
      </c>
      <c r="N1438" s="4">
        <v>135.31</v>
      </c>
      <c r="O1438" t="s">
        <v>74</v>
      </c>
      <c r="P1438" s="4">
        <v>0</v>
      </c>
      <c r="Q1438" t="s">
        <v>74</v>
      </c>
      <c r="R1438" s="2" t="s">
        <v>262</v>
      </c>
      <c r="S1438" s="4">
        <v>28.19</v>
      </c>
      <c r="T1438" t="s">
        <v>74</v>
      </c>
      <c r="U1438" s="2" t="s">
        <v>77</v>
      </c>
      <c r="V1438" s="2" t="s">
        <v>1447</v>
      </c>
      <c r="W1438" s="2" t="s">
        <v>79</v>
      </c>
      <c r="X1438" s="2" t="s">
        <v>300</v>
      </c>
      <c r="Y1438" s="2" t="s">
        <v>119</v>
      </c>
      <c r="Z1438" s="2" t="s">
        <v>81</v>
      </c>
      <c r="AA1438" s="2" t="s">
        <v>223</v>
      </c>
      <c r="AB1438" s="2" t="s">
        <v>83</v>
      </c>
      <c r="AC1438" s="2" t="s">
        <v>59</v>
      </c>
      <c r="AD1438" s="2" t="s">
        <v>5743</v>
      </c>
      <c r="AE1438" s="2" t="str">
        <f>+VLOOKUP(H1438,'Mapeo Ramos'!A:C,3,0)</f>
        <v>Autos Flotas</v>
      </c>
      <c r="AF1438" t="str">
        <f>+VLOOKUP(AE1438,'Mapeo Ramos'!C:D,2,0)</f>
        <v>Flotas</v>
      </c>
      <c r="AG1438" t="str">
        <f>+VLOOKUP(X1438,'Mapeo Ramos'!I:J,2,0)</f>
        <v>ALLIANZ</v>
      </c>
      <c r="AH1438">
        <f t="shared" si="22"/>
        <v>1</v>
      </c>
    </row>
    <row r="1439" spans="1:34" ht="12.75" customHeight="1">
      <c r="A1439" s="2" t="s">
        <v>5994</v>
      </c>
      <c r="B1439" s="2" t="s">
        <v>5995</v>
      </c>
      <c r="C1439" s="2" t="s">
        <v>5996</v>
      </c>
      <c r="D1439" s="2" t="s">
        <v>75</v>
      </c>
      <c r="E1439" s="3">
        <v>46023</v>
      </c>
      <c r="F1439" s="3">
        <v>46023</v>
      </c>
      <c r="G1439" s="2" t="s">
        <v>3998</v>
      </c>
      <c r="H1439" s="2" t="s">
        <v>349</v>
      </c>
      <c r="I1439" s="2" t="s">
        <v>261</v>
      </c>
      <c r="J1439" s="4">
        <v>93.89</v>
      </c>
      <c r="K1439" t="s">
        <v>74</v>
      </c>
      <c r="L1439" s="4">
        <v>11.27</v>
      </c>
      <c r="M1439" t="s">
        <v>74</v>
      </c>
      <c r="N1439" s="4">
        <v>11.27</v>
      </c>
      <c r="O1439" t="s">
        <v>74</v>
      </c>
      <c r="P1439" s="4">
        <v>0</v>
      </c>
      <c r="Q1439" t="s">
        <v>74</v>
      </c>
      <c r="R1439" s="2" t="s">
        <v>75</v>
      </c>
      <c r="S1439" s="4" t="s">
        <v>76</v>
      </c>
      <c r="T1439" t="s">
        <v>74</v>
      </c>
      <c r="U1439" s="2" t="s">
        <v>77</v>
      </c>
      <c r="V1439" s="2" t="s">
        <v>1447</v>
      </c>
      <c r="W1439" s="2" t="s">
        <v>79</v>
      </c>
      <c r="X1439" s="2" t="s">
        <v>300</v>
      </c>
      <c r="Y1439" s="2" t="s">
        <v>119</v>
      </c>
      <c r="Z1439" s="2" t="s">
        <v>81</v>
      </c>
      <c r="AA1439" s="2" t="s">
        <v>3999</v>
      </c>
      <c r="AB1439" s="2" t="s">
        <v>4000</v>
      </c>
      <c r="AC1439" s="2" t="s">
        <v>59</v>
      </c>
      <c r="AD1439" s="2" t="s">
        <v>4001</v>
      </c>
      <c r="AE1439" s="2" t="str">
        <f>+VLOOKUP(H1439,'Mapeo Ramos'!A:C,3,0)</f>
        <v>Autos Flotas</v>
      </c>
      <c r="AF1439" t="str">
        <f>+VLOOKUP(AE1439,'Mapeo Ramos'!C:D,2,0)</f>
        <v>Flotas</v>
      </c>
      <c r="AG1439" t="str">
        <f>+VLOOKUP(X1439,'Mapeo Ramos'!I:J,2,0)</f>
        <v>ALLIANZ</v>
      </c>
      <c r="AH1439">
        <f t="shared" si="22"/>
        <v>1</v>
      </c>
    </row>
    <row r="1440" spans="1:34" ht="12.75" customHeight="1">
      <c r="A1440" s="2" t="s">
        <v>5997</v>
      </c>
      <c r="B1440" s="2" t="s">
        <v>5998</v>
      </c>
      <c r="C1440" s="2" t="s">
        <v>5999</v>
      </c>
      <c r="D1440" s="2" t="s">
        <v>75</v>
      </c>
      <c r="E1440" s="3">
        <v>46023</v>
      </c>
      <c r="F1440" s="3">
        <v>46023</v>
      </c>
      <c r="G1440" s="2" t="s">
        <v>6000</v>
      </c>
      <c r="H1440" s="2" t="s">
        <v>349</v>
      </c>
      <c r="I1440" s="2" t="s">
        <v>261</v>
      </c>
      <c r="J1440" s="4">
        <v>1020.89</v>
      </c>
      <c r="K1440" t="s">
        <v>74</v>
      </c>
      <c r="L1440" s="4">
        <v>122.51</v>
      </c>
      <c r="M1440" t="s">
        <v>74</v>
      </c>
      <c r="N1440" s="4">
        <v>122.51</v>
      </c>
      <c r="O1440" t="s">
        <v>74</v>
      </c>
      <c r="P1440" s="4">
        <v>0</v>
      </c>
      <c r="Q1440" t="s">
        <v>74</v>
      </c>
      <c r="R1440" s="2" t="s">
        <v>75</v>
      </c>
      <c r="S1440" s="4" t="s">
        <v>76</v>
      </c>
      <c r="T1440" t="s">
        <v>74</v>
      </c>
      <c r="U1440" s="2" t="s">
        <v>77</v>
      </c>
      <c r="V1440" s="2" t="s">
        <v>1447</v>
      </c>
      <c r="W1440" s="2" t="s">
        <v>79</v>
      </c>
      <c r="X1440" s="2" t="s">
        <v>300</v>
      </c>
      <c r="Y1440" s="2" t="s">
        <v>119</v>
      </c>
      <c r="Z1440" s="2" t="s">
        <v>81</v>
      </c>
      <c r="AA1440" s="2" t="s">
        <v>6001</v>
      </c>
      <c r="AB1440" s="2" t="s">
        <v>6002</v>
      </c>
      <c r="AC1440" s="2" t="s">
        <v>168</v>
      </c>
      <c r="AD1440" s="2" t="s">
        <v>6003</v>
      </c>
      <c r="AE1440" s="2" t="str">
        <f>+VLOOKUP(H1440,'Mapeo Ramos'!A:C,3,0)</f>
        <v>Autos Flotas</v>
      </c>
      <c r="AF1440" t="str">
        <f>+VLOOKUP(AE1440,'Mapeo Ramos'!C:D,2,0)</f>
        <v>Flotas</v>
      </c>
      <c r="AG1440" t="str">
        <f>+VLOOKUP(X1440,'Mapeo Ramos'!I:J,2,0)</f>
        <v>ALLIANZ</v>
      </c>
      <c r="AH1440">
        <f t="shared" si="22"/>
        <v>1</v>
      </c>
    </row>
    <row r="1441" spans="1:34" ht="12.75" customHeight="1">
      <c r="A1441" s="2" t="s">
        <v>6004</v>
      </c>
      <c r="B1441" s="2" t="s">
        <v>6005</v>
      </c>
      <c r="C1441" s="2" t="s">
        <v>6006</v>
      </c>
      <c r="D1441" s="2" t="s">
        <v>75</v>
      </c>
      <c r="E1441" s="3">
        <v>46023</v>
      </c>
      <c r="F1441" s="3">
        <v>46023</v>
      </c>
      <c r="G1441" s="2" t="s">
        <v>6007</v>
      </c>
      <c r="H1441" s="2" t="s">
        <v>461</v>
      </c>
      <c r="I1441" s="2" t="s">
        <v>261</v>
      </c>
      <c r="J1441" s="4">
        <v>919.27</v>
      </c>
      <c r="K1441" t="s">
        <v>74</v>
      </c>
      <c r="L1441" s="4">
        <v>110.31</v>
      </c>
      <c r="M1441" t="s">
        <v>74</v>
      </c>
      <c r="N1441" s="4">
        <v>110.31</v>
      </c>
      <c r="O1441" t="s">
        <v>74</v>
      </c>
      <c r="P1441" s="4">
        <v>0</v>
      </c>
      <c r="Q1441" t="s">
        <v>74</v>
      </c>
      <c r="R1441" s="2" t="s">
        <v>75</v>
      </c>
      <c r="S1441" s="4" t="s">
        <v>76</v>
      </c>
      <c r="T1441" t="s">
        <v>74</v>
      </c>
      <c r="U1441" s="2" t="s">
        <v>77</v>
      </c>
      <c r="V1441" s="2" t="s">
        <v>1454</v>
      </c>
      <c r="W1441" s="2" t="s">
        <v>79</v>
      </c>
      <c r="X1441" s="2" t="s">
        <v>300</v>
      </c>
      <c r="Y1441" s="2" t="s">
        <v>119</v>
      </c>
      <c r="Z1441" s="2" t="s">
        <v>81</v>
      </c>
      <c r="AA1441" s="2" t="s">
        <v>919</v>
      </c>
      <c r="AB1441" s="2" t="s">
        <v>920</v>
      </c>
      <c r="AC1441" s="2" t="s">
        <v>168</v>
      </c>
      <c r="AD1441" s="2" t="s">
        <v>6008</v>
      </c>
      <c r="AE1441" s="2" t="str">
        <f>+VLOOKUP(H1441,'Mapeo Ramos'!A:C,3,0)</f>
        <v>Autos Flotas</v>
      </c>
      <c r="AF1441" t="str">
        <f>+VLOOKUP(AE1441,'Mapeo Ramos'!C:D,2,0)</f>
        <v>Flotas</v>
      </c>
      <c r="AG1441" t="str">
        <f>+VLOOKUP(X1441,'Mapeo Ramos'!I:J,2,0)</f>
        <v>ALLIANZ</v>
      </c>
      <c r="AH1441">
        <f t="shared" si="22"/>
        <v>1</v>
      </c>
    </row>
    <row r="1442" spans="1:34" ht="12.75" customHeight="1">
      <c r="A1442" s="2" t="s">
        <v>6009</v>
      </c>
      <c r="B1442" s="2" t="s">
        <v>6010</v>
      </c>
      <c r="C1442" s="2" t="s">
        <v>6011</v>
      </c>
      <c r="D1442" s="2" t="s">
        <v>75</v>
      </c>
      <c r="E1442" s="3">
        <v>46023</v>
      </c>
      <c r="F1442" s="3">
        <v>46023</v>
      </c>
      <c r="G1442" s="2" t="s">
        <v>2340</v>
      </c>
      <c r="H1442" s="2" t="s">
        <v>349</v>
      </c>
      <c r="I1442" s="2" t="s">
        <v>261</v>
      </c>
      <c r="J1442" s="4">
        <v>383.74</v>
      </c>
      <c r="K1442" t="s">
        <v>74</v>
      </c>
      <c r="L1442" s="4">
        <v>46.05</v>
      </c>
      <c r="M1442" t="s">
        <v>74</v>
      </c>
      <c r="N1442" s="4">
        <v>46.05</v>
      </c>
      <c r="O1442" t="s">
        <v>74</v>
      </c>
      <c r="P1442" s="4">
        <v>0</v>
      </c>
      <c r="Q1442" t="s">
        <v>74</v>
      </c>
      <c r="R1442" s="2" t="s">
        <v>75</v>
      </c>
      <c r="S1442" s="4" t="s">
        <v>76</v>
      </c>
      <c r="T1442" t="s">
        <v>74</v>
      </c>
      <c r="U1442" s="2" t="s">
        <v>77</v>
      </c>
      <c r="V1442" s="2" t="s">
        <v>1447</v>
      </c>
      <c r="W1442" s="2" t="s">
        <v>79</v>
      </c>
      <c r="X1442" s="2" t="s">
        <v>300</v>
      </c>
      <c r="Y1442" s="2" t="s">
        <v>119</v>
      </c>
      <c r="Z1442" s="2" t="s">
        <v>81</v>
      </c>
      <c r="AA1442" s="2" t="s">
        <v>82</v>
      </c>
      <c r="AB1442" s="2" t="s">
        <v>83</v>
      </c>
      <c r="AC1442" s="2" t="s">
        <v>59</v>
      </c>
      <c r="AD1442" s="2" t="s">
        <v>2341</v>
      </c>
      <c r="AE1442" s="2" t="str">
        <f>+VLOOKUP(H1442,'Mapeo Ramos'!A:C,3,0)</f>
        <v>Autos Flotas</v>
      </c>
      <c r="AF1442" t="str">
        <f>+VLOOKUP(AE1442,'Mapeo Ramos'!C:D,2,0)</f>
        <v>Flotas</v>
      </c>
      <c r="AG1442" t="str">
        <f>+VLOOKUP(X1442,'Mapeo Ramos'!I:J,2,0)</f>
        <v>ALLIANZ</v>
      </c>
      <c r="AH1442">
        <f t="shared" si="22"/>
        <v>1</v>
      </c>
    </row>
    <row r="1443" spans="1:34" ht="12.75" customHeight="1">
      <c r="A1443" s="2" t="s">
        <v>6012</v>
      </c>
      <c r="B1443" s="2" t="s">
        <v>6013</v>
      </c>
      <c r="C1443" s="2" t="s">
        <v>6014</v>
      </c>
      <c r="D1443" s="2" t="s">
        <v>75</v>
      </c>
      <c r="E1443" s="3">
        <v>46023</v>
      </c>
      <c r="F1443" s="3">
        <v>46023</v>
      </c>
      <c r="G1443" s="2" t="s">
        <v>2851</v>
      </c>
      <c r="H1443" s="2" t="s">
        <v>349</v>
      </c>
      <c r="I1443" s="2" t="s">
        <v>261</v>
      </c>
      <c r="J1443" s="4">
        <v>383.74</v>
      </c>
      <c r="K1443" t="s">
        <v>74</v>
      </c>
      <c r="L1443" s="4">
        <v>46.05</v>
      </c>
      <c r="M1443" t="s">
        <v>74</v>
      </c>
      <c r="N1443" s="4">
        <v>46.05</v>
      </c>
      <c r="O1443" t="s">
        <v>74</v>
      </c>
      <c r="P1443" s="4">
        <v>0</v>
      </c>
      <c r="Q1443" t="s">
        <v>74</v>
      </c>
      <c r="R1443" s="2" t="s">
        <v>75</v>
      </c>
      <c r="S1443" s="4" t="s">
        <v>76</v>
      </c>
      <c r="T1443" t="s">
        <v>74</v>
      </c>
      <c r="U1443" s="2" t="s">
        <v>77</v>
      </c>
      <c r="V1443" s="2" t="s">
        <v>1447</v>
      </c>
      <c r="W1443" s="2" t="s">
        <v>79</v>
      </c>
      <c r="X1443" s="2" t="s">
        <v>300</v>
      </c>
      <c r="Y1443" s="2" t="s">
        <v>119</v>
      </c>
      <c r="Z1443" s="2" t="s">
        <v>81</v>
      </c>
      <c r="AA1443" s="2" t="s">
        <v>120</v>
      </c>
      <c r="AB1443" s="2" t="s">
        <v>121</v>
      </c>
      <c r="AC1443" s="2" t="s">
        <v>168</v>
      </c>
      <c r="AD1443" s="2" t="s">
        <v>2852</v>
      </c>
      <c r="AE1443" s="2" t="str">
        <f>+VLOOKUP(H1443,'Mapeo Ramos'!A:C,3,0)</f>
        <v>Autos Flotas</v>
      </c>
      <c r="AF1443" t="str">
        <f>+VLOOKUP(AE1443,'Mapeo Ramos'!C:D,2,0)</f>
        <v>Flotas</v>
      </c>
      <c r="AG1443" t="str">
        <f>+VLOOKUP(X1443,'Mapeo Ramos'!I:J,2,0)</f>
        <v>ALLIANZ</v>
      </c>
      <c r="AH1443">
        <f t="shared" si="22"/>
        <v>1</v>
      </c>
    </row>
    <row r="1444" spans="1:34" ht="12.75" customHeight="1">
      <c r="A1444" s="2" t="s">
        <v>6015</v>
      </c>
      <c r="B1444" s="2" t="s">
        <v>6016</v>
      </c>
      <c r="C1444" s="2" t="s">
        <v>6017</v>
      </c>
      <c r="D1444" s="2" t="s">
        <v>75</v>
      </c>
      <c r="E1444" s="3">
        <v>46023</v>
      </c>
      <c r="F1444" s="3">
        <v>46023</v>
      </c>
      <c r="G1444" s="2" t="s">
        <v>2340</v>
      </c>
      <c r="H1444" s="2" t="s">
        <v>349</v>
      </c>
      <c r="I1444" s="2" t="s">
        <v>261</v>
      </c>
      <c r="J1444" s="4">
        <v>1103.3900000000001</v>
      </c>
      <c r="K1444" t="s">
        <v>74</v>
      </c>
      <c r="L1444" s="4">
        <v>132.41</v>
      </c>
      <c r="M1444" t="s">
        <v>74</v>
      </c>
      <c r="N1444" s="4">
        <v>132.41</v>
      </c>
      <c r="O1444" t="s">
        <v>74</v>
      </c>
      <c r="P1444" s="4">
        <v>0</v>
      </c>
      <c r="Q1444" t="s">
        <v>74</v>
      </c>
      <c r="R1444" s="2" t="s">
        <v>75</v>
      </c>
      <c r="S1444" s="4" t="s">
        <v>76</v>
      </c>
      <c r="T1444" t="s">
        <v>74</v>
      </c>
      <c r="U1444" s="2" t="s">
        <v>77</v>
      </c>
      <c r="V1444" s="2" t="s">
        <v>1447</v>
      </c>
      <c r="W1444" s="2" t="s">
        <v>79</v>
      </c>
      <c r="X1444" s="2" t="s">
        <v>300</v>
      </c>
      <c r="Y1444" s="2" t="s">
        <v>119</v>
      </c>
      <c r="Z1444" s="2" t="s">
        <v>81</v>
      </c>
      <c r="AA1444" s="2" t="s">
        <v>82</v>
      </c>
      <c r="AB1444" s="2" t="s">
        <v>83</v>
      </c>
      <c r="AC1444" s="2" t="s">
        <v>59</v>
      </c>
      <c r="AD1444" s="2" t="s">
        <v>2341</v>
      </c>
      <c r="AE1444" s="2" t="str">
        <f>+VLOOKUP(H1444,'Mapeo Ramos'!A:C,3,0)</f>
        <v>Autos Flotas</v>
      </c>
      <c r="AF1444" t="str">
        <f>+VLOOKUP(AE1444,'Mapeo Ramos'!C:D,2,0)</f>
        <v>Flotas</v>
      </c>
      <c r="AG1444" t="str">
        <f>+VLOOKUP(X1444,'Mapeo Ramos'!I:J,2,0)</f>
        <v>ALLIANZ</v>
      </c>
      <c r="AH1444">
        <f t="shared" si="22"/>
        <v>1</v>
      </c>
    </row>
    <row r="1445" spans="1:34" ht="12.75" customHeight="1">
      <c r="A1445" s="2" t="s">
        <v>6018</v>
      </c>
      <c r="B1445" s="2" t="s">
        <v>6019</v>
      </c>
      <c r="C1445" s="2" t="s">
        <v>6020</v>
      </c>
      <c r="D1445" s="2" t="s">
        <v>75</v>
      </c>
      <c r="E1445" s="3">
        <v>46023</v>
      </c>
      <c r="F1445" s="3">
        <v>46023</v>
      </c>
      <c r="G1445" s="2" t="s">
        <v>6021</v>
      </c>
      <c r="H1445" s="2" t="s">
        <v>349</v>
      </c>
      <c r="I1445" s="2" t="s">
        <v>261</v>
      </c>
      <c r="J1445" s="4">
        <v>1337.27</v>
      </c>
      <c r="K1445" t="s">
        <v>74</v>
      </c>
      <c r="L1445" s="4">
        <v>160.47</v>
      </c>
      <c r="M1445" t="s">
        <v>74</v>
      </c>
      <c r="N1445" s="4">
        <v>160.47</v>
      </c>
      <c r="O1445" t="s">
        <v>74</v>
      </c>
      <c r="P1445" s="4">
        <v>0</v>
      </c>
      <c r="Q1445" t="s">
        <v>74</v>
      </c>
      <c r="R1445" s="2" t="s">
        <v>75</v>
      </c>
      <c r="S1445" s="4" t="s">
        <v>76</v>
      </c>
      <c r="T1445" t="s">
        <v>74</v>
      </c>
      <c r="U1445" s="2" t="s">
        <v>77</v>
      </c>
      <c r="V1445" s="2" t="s">
        <v>1447</v>
      </c>
      <c r="W1445" s="2" t="s">
        <v>79</v>
      </c>
      <c r="X1445" s="2" t="s">
        <v>300</v>
      </c>
      <c r="Y1445" s="2" t="s">
        <v>119</v>
      </c>
      <c r="Z1445" s="2" t="s">
        <v>81</v>
      </c>
      <c r="AA1445" s="2" t="s">
        <v>568</v>
      </c>
      <c r="AB1445" s="2" t="s">
        <v>83</v>
      </c>
      <c r="AC1445" s="2" t="s">
        <v>168</v>
      </c>
      <c r="AD1445" s="2" t="s">
        <v>6022</v>
      </c>
      <c r="AE1445" s="2" t="str">
        <f>+VLOOKUP(H1445,'Mapeo Ramos'!A:C,3,0)</f>
        <v>Autos Flotas</v>
      </c>
      <c r="AF1445" t="str">
        <f>+VLOOKUP(AE1445,'Mapeo Ramos'!C:D,2,0)</f>
        <v>Flotas</v>
      </c>
      <c r="AG1445" t="str">
        <f>+VLOOKUP(X1445,'Mapeo Ramos'!I:J,2,0)</f>
        <v>ALLIANZ</v>
      </c>
      <c r="AH1445">
        <f t="shared" si="22"/>
        <v>1</v>
      </c>
    </row>
    <row r="1446" spans="1:34" ht="12.75" customHeight="1">
      <c r="A1446" s="2" t="s">
        <v>6023</v>
      </c>
      <c r="B1446" s="2" t="s">
        <v>6024</v>
      </c>
      <c r="C1446" s="2" t="s">
        <v>6025</v>
      </c>
      <c r="D1446" s="2" t="s">
        <v>75</v>
      </c>
      <c r="E1446" s="3">
        <v>46023</v>
      </c>
      <c r="F1446" s="3">
        <v>46023</v>
      </c>
      <c r="G1446" s="2" t="s">
        <v>2851</v>
      </c>
      <c r="H1446" s="2" t="s">
        <v>349</v>
      </c>
      <c r="I1446" s="2" t="s">
        <v>261</v>
      </c>
      <c r="J1446" s="4">
        <v>1337.27</v>
      </c>
      <c r="K1446" t="s">
        <v>74</v>
      </c>
      <c r="L1446" s="4">
        <v>160.47</v>
      </c>
      <c r="M1446" t="s">
        <v>74</v>
      </c>
      <c r="N1446" s="4">
        <v>160.47</v>
      </c>
      <c r="O1446" t="s">
        <v>74</v>
      </c>
      <c r="P1446" s="4">
        <v>0</v>
      </c>
      <c r="Q1446" t="s">
        <v>74</v>
      </c>
      <c r="R1446" s="2" t="s">
        <v>75</v>
      </c>
      <c r="S1446" s="4" t="s">
        <v>76</v>
      </c>
      <c r="T1446" t="s">
        <v>74</v>
      </c>
      <c r="U1446" s="2" t="s">
        <v>77</v>
      </c>
      <c r="V1446" s="2" t="s">
        <v>1447</v>
      </c>
      <c r="W1446" s="2" t="s">
        <v>79</v>
      </c>
      <c r="X1446" s="2" t="s">
        <v>300</v>
      </c>
      <c r="Y1446" s="2" t="s">
        <v>119</v>
      </c>
      <c r="Z1446" s="2" t="s">
        <v>81</v>
      </c>
      <c r="AA1446" s="2" t="s">
        <v>120</v>
      </c>
      <c r="AB1446" s="2" t="s">
        <v>121</v>
      </c>
      <c r="AC1446" s="2" t="s">
        <v>168</v>
      </c>
      <c r="AD1446" s="2" t="s">
        <v>2852</v>
      </c>
      <c r="AE1446" s="2" t="str">
        <f>+VLOOKUP(H1446,'Mapeo Ramos'!A:C,3,0)</f>
        <v>Autos Flotas</v>
      </c>
      <c r="AF1446" t="str">
        <f>+VLOOKUP(AE1446,'Mapeo Ramos'!C:D,2,0)</f>
        <v>Flotas</v>
      </c>
      <c r="AG1446" t="str">
        <f>+VLOOKUP(X1446,'Mapeo Ramos'!I:J,2,0)</f>
        <v>ALLIANZ</v>
      </c>
      <c r="AH1446">
        <f t="shared" si="22"/>
        <v>1</v>
      </c>
    </row>
    <row r="1447" spans="1:34" ht="12.75" customHeight="1">
      <c r="A1447" s="2" t="s">
        <v>6026</v>
      </c>
      <c r="B1447" s="2" t="s">
        <v>6027</v>
      </c>
      <c r="C1447" s="2" t="s">
        <v>6028</v>
      </c>
      <c r="D1447" s="2" t="s">
        <v>75</v>
      </c>
      <c r="E1447" s="3">
        <v>46023</v>
      </c>
      <c r="F1447" s="3">
        <v>46023</v>
      </c>
      <c r="G1447" s="2" t="s">
        <v>5979</v>
      </c>
      <c r="H1447" s="2" t="s">
        <v>349</v>
      </c>
      <c r="I1447" s="2" t="s">
        <v>261</v>
      </c>
      <c r="J1447" s="4">
        <v>1103.3900000000001</v>
      </c>
      <c r="K1447" t="s">
        <v>74</v>
      </c>
      <c r="L1447" s="4">
        <v>132.41</v>
      </c>
      <c r="M1447" t="s">
        <v>74</v>
      </c>
      <c r="N1447" s="4">
        <v>132.41</v>
      </c>
      <c r="O1447" t="s">
        <v>74</v>
      </c>
      <c r="P1447" s="4">
        <v>0</v>
      </c>
      <c r="Q1447" t="s">
        <v>74</v>
      </c>
      <c r="R1447" s="2" t="s">
        <v>75</v>
      </c>
      <c r="S1447" s="4" t="s">
        <v>76</v>
      </c>
      <c r="T1447" t="s">
        <v>74</v>
      </c>
      <c r="U1447" s="2" t="s">
        <v>77</v>
      </c>
      <c r="V1447" s="2" t="s">
        <v>1447</v>
      </c>
      <c r="W1447" s="2" t="s">
        <v>79</v>
      </c>
      <c r="X1447" s="2" t="s">
        <v>300</v>
      </c>
      <c r="Y1447" s="2" t="s">
        <v>119</v>
      </c>
      <c r="Z1447" s="2" t="s">
        <v>81</v>
      </c>
      <c r="AA1447" s="2" t="s">
        <v>1461</v>
      </c>
      <c r="AB1447" s="2" t="s">
        <v>5980</v>
      </c>
      <c r="AC1447" s="2" t="s">
        <v>59</v>
      </c>
      <c r="AD1447" s="2" t="s">
        <v>5981</v>
      </c>
      <c r="AE1447" s="2" t="str">
        <f>+VLOOKUP(H1447,'Mapeo Ramos'!A:C,3,0)</f>
        <v>Autos Flotas</v>
      </c>
      <c r="AF1447" t="str">
        <f>+VLOOKUP(AE1447,'Mapeo Ramos'!C:D,2,0)</f>
        <v>Flotas</v>
      </c>
      <c r="AG1447" t="str">
        <f>+VLOOKUP(X1447,'Mapeo Ramos'!I:J,2,0)</f>
        <v>ALLIANZ</v>
      </c>
      <c r="AH1447">
        <f t="shared" si="22"/>
        <v>1</v>
      </c>
    </row>
    <row r="1448" spans="1:34" ht="12.75" customHeight="1">
      <c r="A1448" s="2" t="s">
        <v>6029</v>
      </c>
      <c r="B1448" s="2" t="s">
        <v>6030</v>
      </c>
      <c r="C1448" s="2" t="s">
        <v>6031</v>
      </c>
      <c r="D1448" s="2" t="s">
        <v>75</v>
      </c>
      <c r="E1448" s="3">
        <v>46023</v>
      </c>
      <c r="F1448" s="3">
        <v>46023</v>
      </c>
      <c r="G1448" s="2" t="s">
        <v>1934</v>
      </c>
      <c r="H1448" s="2" t="s">
        <v>349</v>
      </c>
      <c r="I1448" s="2" t="s">
        <v>261</v>
      </c>
      <c r="J1448" s="4">
        <v>1163.47</v>
      </c>
      <c r="K1448" t="s">
        <v>74</v>
      </c>
      <c r="L1448" s="4">
        <v>139.62</v>
      </c>
      <c r="M1448" t="s">
        <v>74</v>
      </c>
      <c r="N1448" s="4">
        <v>139.62</v>
      </c>
      <c r="O1448" t="s">
        <v>74</v>
      </c>
      <c r="P1448" s="4">
        <v>0</v>
      </c>
      <c r="Q1448" t="s">
        <v>74</v>
      </c>
      <c r="R1448" s="2" t="s">
        <v>75</v>
      </c>
      <c r="S1448" s="4" t="s">
        <v>76</v>
      </c>
      <c r="T1448" t="s">
        <v>74</v>
      </c>
      <c r="U1448" s="2" t="s">
        <v>77</v>
      </c>
      <c r="V1448" s="2" t="s">
        <v>1447</v>
      </c>
      <c r="W1448" s="2" t="s">
        <v>79</v>
      </c>
      <c r="X1448" s="2" t="s">
        <v>300</v>
      </c>
      <c r="Y1448" s="2" t="s">
        <v>119</v>
      </c>
      <c r="Z1448" s="2" t="s">
        <v>81</v>
      </c>
      <c r="AA1448" s="2" t="s">
        <v>1935</v>
      </c>
      <c r="AB1448" s="2" t="s">
        <v>1936</v>
      </c>
      <c r="AC1448" s="2" t="s">
        <v>168</v>
      </c>
      <c r="AD1448" s="2" t="s">
        <v>1937</v>
      </c>
      <c r="AE1448" s="2" t="str">
        <f>+VLOOKUP(H1448,'Mapeo Ramos'!A:C,3,0)</f>
        <v>Autos Flotas</v>
      </c>
      <c r="AF1448" t="str">
        <f>+VLOOKUP(AE1448,'Mapeo Ramos'!C:D,2,0)</f>
        <v>Flotas</v>
      </c>
      <c r="AG1448" t="str">
        <f>+VLOOKUP(X1448,'Mapeo Ramos'!I:J,2,0)</f>
        <v>ALLIANZ</v>
      </c>
      <c r="AH1448">
        <f t="shared" si="22"/>
        <v>1</v>
      </c>
    </row>
    <row r="1449" spans="1:34" ht="12.75" customHeight="1">
      <c r="A1449" s="2" t="s">
        <v>6032</v>
      </c>
      <c r="B1449" s="2" t="s">
        <v>6033</v>
      </c>
      <c r="C1449" s="2" t="s">
        <v>6034</v>
      </c>
      <c r="D1449" s="2" t="s">
        <v>75</v>
      </c>
      <c r="E1449" s="3">
        <v>46023</v>
      </c>
      <c r="F1449" s="3">
        <v>46023</v>
      </c>
      <c r="G1449" s="2" t="s">
        <v>6021</v>
      </c>
      <c r="H1449" s="2" t="s">
        <v>349</v>
      </c>
      <c r="I1449" s="2" t="s">
        <v>261</v>
      </c>
      <c r="J1449" s="4">
        <v>437.4</v>
      </c>
      <c r="K1449" t="s">
        <v>74</v>
      </c>
      <c r="L1449" s="4">
        <v>52.49</v>
      </c>
      <c r="M1449" t="s">
        <v>74</v>
      </c>
      <c r="N1449" s="4">
        <v>52.49</v>
      </c>
      <c r="O1449" t="s">
        <v>74</v>
      </c>
      <c r="P1449" s="4">
        <v>0</v>
      </c>
      <c r="Q1449" t="s">
        <v>74</v>
      </c>
      <c r="R1449" s="2" t="s">
        <v>75</v>
      </c>
      <c r="S1449" s="4" t="s">
        <v>76</v>
      </c>
      <c r="T1449" t="s">
        <v>74</v>
      </c>
      <c r="U1449" s="2" t="s">
        <v>77</v>
      </c>
      <c r="V1449" s="2" t="s">
        <v>1454</v>
      </c>
      <c r="W1449" s="2" t="s">
        <v>79</v>
      </c>
      <c r="X1449" s="2" t="s">
        <v>300</v>
      </c>
      <c r="Y1449" s="2" t="s">
        <v>119</v>
      </c>
      <c r="Z1449" s="2" t="s">
        <v>81</v>
      </c>
      <c r="AA1449" s="2" t="s">
        <v>568</v>
      </c>
      <c r="AB1449" s="2" t="s">
        <v>83</v>
      </c>
      <c r="AC1449" s="2" t="s">
        <v>168</v>
      </c>
      <c r="AD1449" s="2" t="s">
        <v>6022</v>
      </c>
      <c r="AE1449" s="2" t="str">
        <f>+VLOOKUP(H1449,'Mapeo Ramos'!A:C,3,0)</f>
        <v>Autos Flotas</v>
      </c>
      <c r="AF1449" t="str">
        <f>+VLOOKUP(AE1449,'Mapeo Ramos'!C:D,2,0)</f>
        <v>Flotas</v>
      </c>
      <c r="AG1449" t="str">
        <f>+VLOOKUP(X1449,'Mapeo Ramos'!I:J,2,0)</f>
        <v>ALLIANZ</v>
      </c>
      <c r="AH1449">
        <f t="shared" si="22"/>
        <v>1</v>
      </c>
    </row>
    <row r="1450" spans="1:34" ht="12.75" customHeight="1">
      <c r="A1450" s="2" t="s">
        <v>6035</v>
      </c>
      <c r="B1450" s="2" t="s">
        <v>6036</v>
      </c>
      <c r="C1450" s="2" t="s">
        <v>6037</v>
      </c>
      <c r="D1450" s="2" t="s">
        <v>75</v>
      </c>
      <c r="E1450" s="3">
        <v>46023</v>
      </c>
      <c r="F1450" s="3">
        <v>46023</v>
      </c>
      <c r="G1450" s="2" t="s">
        <v>6038</v>
      </c>
      <c r="H1450" s="2" t="s">
        <v>349</v>
      </c>
      <c r="I1450" s="2" t="s">
        <v>261</v>
      </c>
      <c r="J1450" s="4">
        <v>437.4</v>
      </c>
      <c r="K1450" t="s">
        <v>74</v>
      </c>
      <c r="L1450" s="4">
        <v>52.49</v>
      </c>
      <c r="M1450" t="s">
        <v>74</v>
      </c>
      <c r="N1450" s="4">
        <v>52.49</v>
      </c>
      <c r="O1450" t="s">
        <v>74</v>
      </c>
      <c r="P1450" s="4">
        <v>0</v>
      </c>
      <c r="Q1450" t="s">
        <v>74</v>
      </c>
      <c r="R1450" s="2" t="s">
        <v>75</v>
      </c>
      <c r="S1450" s="4" t="s">
        <v>76</v>
      </c>
      <c r="T1450" t="s">
        <v>74</v>
      </c>
      <c r="U1450" s="2" t="s">
        <v>77</v>
      </c>
      <c r="V1450" s="2" t="s">
        <v>1447</v>
      </c>
      <c r="W1450" s="2" t="s">
        <v>79</v>
      </c>
      <c r="X1450" s="2" t="s">
        <v>300</v>
      </c>
      <c r="Y1450" s="2" t="s">
        <v>119</v>
      </c>
      <c r="Z1450" s="2" t="s">
        <v>81</v>
      </c>
      <c r="AA1450" s="2" t="s">
        <v>535</v>
      </c>
      <c r="AB1450" s="2" t="s">
        <v>1058</v>
      </c>
      <c r="AC1450" s="2" t="s">
        <v>59</v>
      </c>
      <c r="AD1450" s="2" t="s">
        <v>6039</v>
      </c>
      <c r="AE1450" s="2" t="str">
        <f>+VLOOKUP(H1450,'Mapeo Ramos'!A:C,3,0)</f>
        <v>Autos Flotas</v>
      </c>
      <c r="AF1450" t="str">
        <f>+VLOOKUP(AE1450,'Mapeo Ramos'!C:D,2,0)</f>
        <v>Flotas</v>
      </c>
      <c r="AG1450" t="str">
        <f>+VLOOKUP(X1450,'Mapeo Ramos'!I:J,2,0)</f>
        <v>ALLIANZ</v>
      </c>
      <c r="AH1450">
        <f t="shared" si="22"/>
        <v>1</v>
      </c>
    </row>
    <row r="1451" spans="1:34" ht="12.75" customHeight="1">
      <c r="A1451" s="2" t="s">
        <v>6040</v>
      </c>
      <c r="B1451" s="2" t="s">
        <v>6041</v>
      </c>
      <c r="C1451" s="2" t="s">
        <v>6042</v>
      </c>
      <c r="D1451" s="2" t="s">
        <v>75</v>
      </c>
      <c r="E1451" s="3">
        <v>46023</v>
      </c>
      <c r="F1451" s="3">
        <v>46023</v>
      </c>
      <c r="G1451" s="2" t="s">
        <v>4909</v>
      </c>
      <c r="H1451" s="2" t="s">
        <v>349</v>
      </c>
      <c r="I1451" s="2" t="s">
        <v>261</v>
      </c>
      <c r="J1451" s="4">
        <v>394.8</v>
      </c>
      <c r="K1451" t="s">
        <v>74</v>
      </c>
      <c r="L1451" s="4">
        <v>47.38</v>
      </c>
      <c r="M1451" t="s">
        <v>74</v>
      </c>
      <c r="N1451" s="4">
        <v>47.38</v>
      </c>
      <c r="O1451" t="s">
        <v>74</v>
      </c>
      <c r="P1451" s="4">
        <v>0</v>
      </c>
      <c r="Q1451" t="s">
        <v>74</v>
      </c>
      <c r="R1451" s="2" t="s">
        <v>75</v>
      </c>
      <c r="S1451" s="4" t="s">
        <v>76</v>
      </c>
      <c r="T1451" t="s">
        <v>74</v>
      </c>
      <c r="U1451" s="2" t="s">
        <v>77</v>
      </c>
      <c r="V1451" s="2" t="s">
        <v>1447</v>
      </c>
      <c r="W1451" s="2" t="s">
        <v>79</v>
      </c>
      <c r="X1451" s="2" t="s">
        <v>300</v>
      </c>
      <c r="Y1451" s="2" t="s">
        <v>119</v>
      </c>
      <c r="Z1451" s="2" t="s">
        <v>81</v>
      </c>
      <c r="AA1451" s="2" t="s">
        <v>507</v>
      </c>
      <c r="AB1451" s="2" t="s">
        <v>508</v>
      </c>
      <c r="AC1451" s="2" t="s">
        <v>59</v>
      </c>
      <c r="AD1451" s="2" t="s">
        <v>4910</v>
      </c>
      <c r="AE1451" s="2" t="str">
        <f>+VLOOKUP(H1451,'Mapeo Ramos'!A:C,3,0)</f>
        <v>Autos Flotas</v>
      </c>
      <c r="AF1451" t="str">
        <f>+VLOOKUP(AE1451,'Mapeo Ramos'!C:D,2,0)</f>
        <v>Flotas</v>
      </c>
      <c r="AG1451" t="str">
        <f>+VLOOKUP(X1451,'Mapeo Ramos'!I:J,2,0)</f>
        <v>ALLIANZ</v>
      </c>
      <c r="AH1451">
        <f t="shared" si="22"/>
        <v>1</v>
      </c>
    </row>
    <row r="1452" spans="1:34" ht="12.75" customHeight="1">
      <c r="A1452" s="2" t="s">
        <v>6043</v>
      </c>
      <c r="B1452" s="2" t="s">
        <v>6044</v>
      </c>
      <c r="C1452" s="2" t="s">
        <v>6045</v>
      </c>
      <c r="D1452" s="2" t="s">
        <v>75</v>
      </c>
      <c r="E1452" s="3">
        <v>46023</v>
      </c>
      <c r="F1452" s="3">
        <v>46023</v>
      </c>
      <c r="G1452" s="2" t="s">
        <v>1880</v>
      </c>
      <c r="H1452" s="2" t="s">
        <v>349</v>
      </c>
      <c r="I1452" s="2" t="s">
        <v>261</v>
      </c>
      <c r="J1452" s="4">
        <v>394.8</v>
      </c>
      <c r="K1452" t="s">
        <v>74</v>
      </c>
      <c r="L1452" s="4">
        <v>47.38</v>
      </c>
      <c r="M1452" t="s">
        <v>74</v>
      </c>
      <c r="N1452" s="4">
        <v>47.38</v>
      </c>
      <c r="O1452" t="s">
        <v>74</v>
      </c>
      <c r="P1452" s="4">
        <v>0</v>
      </c>
      <c r="Q1452" t="s">
        <v>74</v>
      </c>
      <c r="R1452" s="2" t="s">
        <v>75</v>
      </c>
      <c r="S1452" s="4" t="s">
        <v>76</v>
      </c>
      <c r="T1452" t="s">
        <v>74</v>
      </c>
      <c r="U1452" s="2" t="s">
        <v>77</v>
      </c>
      <c r="V1452" s="2" t="s">
        <v>1447</v>
      </c>
      <c r="W1452" s="2" t="s">
        <v>79</v>
      </c>
      <c r="X1452" s="2" t="s">
        <v>300</v>
      </c>
      <c r="Y1452" s="2" t="s">
        <v>119</v>
      </c>
      <c r="Z1452" s="2" t="s">
        <v>81</v>
      </c>
      <c r="AA1452" s="2" t="s">
        <v>851</v>
      </c>
      <c r="AB1452" s="2" t="s">
        <v>1881</v>
      </c>
      <c r="AC1452" s="2" t="s">
        <v>168</v>
      </c>
      <c r="AD1452" s="2" t="s">
        <v>1882</v>
      </c>
      <c r="AE1452" s="2" t="str">
        <f>+VLOOKUP(H1452,'Mapeo Ramos'!A:C,3,0)</f>
        <v>Autos Flotas</v>
      </c>
      <c r="AF1452" t="str">
        <f>+VLOOKUP(AE1452,'Mapeo Ramos'!C:D,2,0)</f>
        <v>Flotas</v>
      </c>
      <c r="AG1452" t="str">
        <f>+VLOOKUP(X1452,'Mapeo Ramos'!I:J,2,0)</f>
        <v>ALLIANZ</v>
      </c>
      <c r="AH1452">
        <f t="shared" si="22"/>
        <v>1</v>
      </c>
    </row>
    <row r="1453" spans="1:34" ht="12.75" customHeight="1">
      <c r="A1453" s="2" t="s">
        <v>6046</v>
      </c>
      <c r="B1453" s="2" t="s">
        <v>6047</v>
      </c>
      <c r="C1453" s="2" t="s">
        <v>6048</v>
      </c>
      <c r="D1453" s="2" t="s">
        <v>75</v>
      </c>
      <c r="E1453" s="3">
        <v>46023</v>
      </c>
      <c r="F1453" s="3">
        <v>46023</v>
      </c>
      <c r="G1453" s="2" t="s">
        <v>6049</v>
      </c>
      <c r="H1453" s="2" t="s">
        <v>349</v>
      </c>
      <c r="I1453" s="2" t="s">
        <v>261</v>
      </c>
      <c r="J1453" s="4">
        <v>383.74</v>
      </c>
      <c r="K1453" t="s">
        <v>74</v>
      </c>
      <c r="L1453" s="4">
        <v>46.05</v>
      </c>
      <c r="M1453" t="s">
        <v>74</v>
      </c>
      <c r="N1453" s="4">
        <v>46.05</v>
      </c>
      <c r="O1453" t="s">
        <v>74</v>
      </c>
      <c r="P1453" s="4">
        <v>0</v>
      </c>
      <c r="Q1453" t="s">
        <v>74</v>
      </c>
      <c r="R1453" s="2" t="s">
        <v>75</v>
      </c>
      <c r="S1453" s="4" t="s">
        <v>76</v>
      </c>
      <c r="T1453" t="s">
        <v>74</v>
      </c>
      <c r="U1453" s="2" t="s">
        <v>77</v>
      </c>
      <c r="V1453" s="2" t="s">
        <v>1575</v>
      </c>
      <c r="W1453" s="2" t="s">
        <v>79</v>
      </c>
      <c r="X1453" s="2" t="s">
        <v>300</v>
      </c>
      <c r="Y1453" s="2" t="s">
        <v>119</v>
      </c>
      <c r="Z1453" s="2" t="s">
        <v>81</v>
      </c>
      <c r="AA1453" s="2" t="s">
        <v>6050</v>
      </c>
      <c r="AB1453" s="2" t="s">
        <v>6051</v>
      </c>
      <c r="AC1453" s="2" t="s">
        <v>168</v>
      </c>
      <c r="AD1453" s="2" t="s">
        <v>6052</v>
      </c>
      <c r="AE1453" s="2" t="str">
        <f>+VLOOKUP(H1453,'Mapeo Ramos'!A:C,3,0)</f>
        <v>Autos Flotas</v>
      </c>
      <c r="AF1453" t="str">
        <f>+VLOOKUP(AE1453,'Mapeo Ramos'!C:D,2,0)</f>
        <v>Flotas</v>
      </c>
      <c r="AG1453" t="str">
        <f>+VLOOKUP(X1453,'Mapeo Ramos'!I:J,2,0)</f>
        <v>ALLIANZ</v>
      </c>
      <c r="AH1453">
        <f t="shared" si="22"/>
        <v>1</v>
      </c>
    </row>
    <row r="1454" spans="1:34" ht="12.75" customHeight="1">
      <c r="A1454" s="2" t="s">
        <v>6053</v>
      </c>
      <c r="B1454" s="2" t="s">
        <v>6054</v>
      </c>
      <c r="C1454" s="2" t="s">
        <v>6055</v>
      </c>
      <c r="D1454" s="2" t="s">
        <v>75</v>
      </c>
      <c r="E1454" s="3">
        <v>46023</v>
      </c>
      <c r="F1454" s="3">
        <v>46023</v>
      </c>
      <c r="G1454" s="2" t="s">
        <v>5880</v>
      </c>
      <c r="H1454" s="2" t="s">
        <v>349</v>
      </c>
      <c r="I1454" s="2" t="s">
        <v>261</v>
      </c>
      <c r="J1454" s="4">
        <v>1247.42</v>
      </c>
      <c r="K1454" t="s">
        <v>74</v>
      </c>
      <c r="L1454" s="4">
        <v>149.69</v>
      </c>
      <c r="M1454" t="s">
        <v>74</v>
      </c>
      <c r="N1454" s="4">
        <v>149.69</v>
      </c>
      <c r="O1454" t="s">
        <v>74</v>
      </c>
      <c r="P1454" s="4">
        <v>0</v>
      </c>
      <c r="Q1454" t="s">
        <v>74</v>
      </c>
      <c r="R1454" s="2" t="s">
        <v>75</v>
      </c>
      <c r="S1454" s="4" t="s">
        <v>76</v>
      </c>
      <c r="T1454" t="s">
        <v>74</v>
      </c>
      <c r="U1454" s="2" t="s">
        <v>77</v>
      </c>
      <c r="V1454" s="2" t="s">
        <v>1454</v>
      </c>
      <c r="W1454" s="2" t="s">
        <v>79</v>
      </c>
      <c r="X1454" s="2" t="s">
        <v>300</v>
      </c>
      <c r="Y1454" s="2" t="s">
        <v>119</v>
      </c>
      <c r="Z1454" s="2" t="s">
        <v>81</v>
      </c>
      <c r="AA1454" s="2" t="s">
        <v>120</v>
      </c>
      <c r="AB1454" s="2" t="s">
        <v>5881</v>
      </c>
      <c r="AC1454" s="2" t="s">
        <v>59</v>
      </c>
      <c r="AD1454" s="2" t="s">
        <v>5882</v>
      </c>
      <c r="AE1454" s="2" t="str">
        <f>+VLOOKUP(H1454,'Mapeo Ramos'!A:C,3,0)</f>
        <v>Autos Flotas</v>
      </c>
      <c r="AF1454" t="str">
        <f>+VLOOKUP(AE1454,'Mapeo Ramos'!C:D,2,0)</f>
        <v>Flotas</v>
      </c>
      <c r="AG1454" t="str">
        <f>+VLOOKUP(X1454,'Mapeo Ramos'!I:J,2,0)</f>
        <v>ALLIANZ</v>
      </c>
      <c r="AH1454">
        <f t="shared" si="22"/>
        <v>1</v>
      </c>
    </row>
    <row r="1455" spans="1:34" ht="12.75" customHeight="1">
      <c r="A1455" s="2" t="s">
        <v>6056</v>
      </c>
      <c r="B1455" s="2" t="s">
        <v>6057</v>
      </c>
      <c r="C1455" s="2" t="s">
        <v>6058</v>
      </c>
      <c r="D1455" s="2" t="s">
        <v>75</v>
      </c>
      <c r="E1455" s="3">
        <v>46023</v>
      </c>
      <c r="F1455" s="3">
        <v>46023</v>
      </c>
      <c r="G1455" s="2" t="s">
        <v>5880</v>
      </c>
      <c r="H1455" s="2" t="s">
        <v>349</v>
      </c>
      <c r="I1455" s="2" t="s">
        <v>261</v>
      </c>
      <c r="J1455" s="4">
        <v>1532.95</v>
      </c>
      <c r="K1455" t="s">
        <v>74</v>
      </c>
      <c r="L1455" s="4">
        <v>183.95</v>
      </c>
      <c r="M1455" t="s">
        <v>74</v>
      </c>
      <c r="N1455" s="4">
        <v>183.95</v>
      </c>
      <c r="O1455" t="s">
        <v>74</v>
      </c>
      <c r="P1455" s="4">
        <v>0</v>
      </c>
      <c r="Q1455" t="s">
        <v>74</v>
      </c>
      <c r="R1455" s="2" t="s">
        <v>75</v>
      </c>
      <c r="S1455" s="4" t="s">
        <v>76</v>
      </c>
      <c r="T1455" t="s">
        <v>74</v>
      </c>
      <c r="U1455" s="2" t="s">
        <v>77</v>
      </c>
      <c r="V1455" s="2" t="s">
        <v>1447</v>
      </c>
      <c r="W1455" s="2" t="s">
        <v>79</v>
      </c>
      <c r="X1455" s="2" t="s">
        <v>300</v>
      </c>
      <c r="Y1455" s="2" t="s">
        <v>119</v>
      </c>
      <c r="Z1455" s="2" t="s">
        <v>81</v>
      </c>
      <c r="AA1455" s="2" t="s">
        <v>120</v>
      </c>
      <c r="AB1455" s="2" t="s">
        <v>5881</v>
      </c>
      <c r="AC1455" s="2" t="s">
        <v>59</v>
      </c>
      <c r="AD1455" s="2" t="s">
        <v>5882</v>
      </c>
      <c r="AE1455" s="2" t="str">
        <f>+VLOOKUP(H1455,'Mapeo Ramos'!A:C,3,0)</f>
        <v>Autos Flotas</v>
      </c>
      <c r="AF1455" t="str">
        <f>+VLOOKUP(AE1455,'Mapeo Ramos'!C:D,2,0)</f>
        <v>Flotas</v>
      </c>
      <c r="AG1455" t="str">
        <f>+VLOOKUP(X1455,'Mapeo Ramos'!I:J,2,0)</f>
        <v>ALLIANZ</v>
      </c>
      <c r="AH1455">
        <f t="shared" si="22"/>
        <v>1</v>
      </c>
    </row>
    <row r="1456" spans="1:34" ht="12.75" customHeight="1">
      <c r="A1456" s="2" t="s">
        <v>6059</v>
      </c>
      <c r="B1456" s="2" t="s">
        <v>6060</v>
      </c>
      <c r="C1456" s="2" t="s">
        <v>6061</v>
      </c>
      <c r="D1456" s="2" t="s">
        <v>75</v>
      </c>
      <c r="E1456" s="3">
        <v>46023</v>
      </c>
      <c r="F1456" s="3">
        <v>46023</v>
      </c>
      <c r="G1456" s="2" t="s">
        <v>460</v>
      </c>
      <c r="H1456" s="2" t="s">
        <v>461</v>
      </c>
      <c r="I1456" s="2" t="s">
        <v>261</v>
      </c>
      <c r="J1456" s="4">
        <v>1889.58</v>
      </c>
      <c r="K1456" t="s">
        <v>74</v>
      </c>
      <c r="L1456" s="4">
        <v>226.75</v>
      </c>
      <c r="M1456" t="s">
        <v>74</v>
      </c>
      <c r="N1456" s="4">
        <v>226.75</v>
      </c>
      <c r="O1456" t="s">
        <v>74</v>
      </c>
      <c r="P1456" s="4">
        <v>0</v>
      </c>
      <c r="Q1456" t="s">
        <v>74</v>
      </c>
      <c r="R1456" s="2" t="s">
        <v>75</v>
      </c>
      <c r="S1456" s="4" t="s">
        <v>76</v>
      </c>
      <c r="T1456" t="s">
        <v>74</v>
      </c>
      <c r="U1456" s="2" t="s">
        <v>77</v>
      </c>
      <c r="V1456" s="2" t="s">
        <v>1447</v>
      </c>
      <c r="W1456" s="2" t="s">
        <v>79</v>
      </c>
      <c r="X1456" s="2" t="s">
        <v>300</v>
      </c>
      <c r="Y1456" s="2" t="s">
        <v>119</v>
      </c>
      <c r="Z1456" s="2" t="s">
        <v>81</v>
      </c>
      <c r="AA1456" s="2" t="s">
        <v>223</v>
      </c>
      <c r="AB1456" s="2" t="s">
        <v>83</v>
      </c>
      <c r="AC1456" s="2" t="s">
        <v>59</v>
      </c>
      <c r="AD1456" s="2" t="s">
        <v>462</v>
      </c>
      <c r="AE1456" s="2" t="str">
        <f>+VLOOKUP(H1456,'Mapeo Ramos'!A:C,3,0)</f>
        <v>Autos Flotas</v>
      </c>
      <c r="AF1456" t="str">
        <f>+VLOOKUP(AE1456,'Mapeo Ramos'!C:D,2,0)</f>
        <v>Flotas</v>
      </c>
      <c r="AG1456" t="str">
        <f>+VLOOKUP(X1456,'Mapeo Ramos'!I:J,2,0)</f>
        <v>ALLIANZ</v>
      </c>
      <c r="AH1456">
        <f t="shared" si="22"/>
        <v>1</v>
      </c>
    </row>
    <row r="1457" spans="1:34" ht="12.75" customHeight="1">
      <c r="A1457" s="2" t="s">
        <v>6062</v>
      </c>
      <c r="B1457" s="2" t="s">
        <v>6063</v>
      </c>
      <c r="C1457" s="2" t="s">
        <v>6064</v>
      </c>
      <c r="D1457" s="2" t="s">
        <v>75</v>
      </c>
      <c r="E1457" s="3">
        <v>46023</v>
      </c>
      <c r="F1457" s="3">
        <v>46023</v>
      </c>
      <c r="G1457" s="2" t="s">
        <v>5613</v>
      </c>
      <c r="H1457" s="2" t="s">
        <v>349</v>
      </c>
      <c r="I1457" s="2" t="s">
        <v>261</v>
      </c>
      <c r="J1457" s="4">
        <v>394.8</v>
      </c>
      <c r="K1457" t="s">
        <v>74</v>
      </c>
      <c r="L1457" s="4">
        <v>47.38</v>
      </c>
      <c r="M1457" t="s">
        <v>74</v>
      </c>
      <c r="N1457" s="4">
        <v>47.38</v>
      </c>
      <c r="O1457" t="s">
        <v>74</v>
      </c>
      <c r="P1457" s="4">
        <v>0</v>
      </c>
      <c r="Q1457" t="s">
        <v>74</v>
      </c>
      <c r="R1457" s="2" t="s">
        <v>75</v>
      </c>
      <c r="S1457" s="4" t="s">
        <v>76</v>
      </c>
      <c r="T1457" t="s">
        <v>74</v>
      </c>
      <c r="U1457" s="2" t="s">
        <v>77</v>
      </c>
      <c r="V1457" s="2" t="s">
        <v>1447</v>
      </c>
      <c r="W1457" s="2" t="s">
        <v>79</v>
      </c>
      <c r="X1457" s="2" t="s">
        <v>300</v>
      </c>
      <c r="Y1457" s="2" t="s">
        <v>119</v>
      </c>
      <c r="Z1457" s="2" t="s">
        <v>81</v>
      </c>
      <c r="AA1457" s="2" t="s">
        <v>82</v>
      </c>
      <c r="AB1457" s="2" t="s">
        <v>83</v>
      </c>
      <c r="AC1457" s="2" t="s">
        <v>59</v>
      </c>
      <c r="AD1457" s="2" t="s">
        <v>5614</v>
      </c>
      <c r="AE1457" s="2" t="str">
        <f>+VLOOKUP(H1457,'Mapeo Ramos'!A:C,3,0)</f>
        <v>Autos Flotas</v>
      </c>
      <c r="AF1457" t="str">
        <f>+VLOOKUP(AE1457,'Mapeo Ramos'!C:D,2,0)</f>
        <v>Flotas</v>
      </c>
      <c r="AG1457" t="str">
        <f>+VLOOKUP(X1457,'Mapeo Ramos'!I:J,2,0)</f>
        <v>ALLIANZ</v>
      </c>
      <c r="AH1457">
        <f t="shared" si="22"/>
        <v>1</v>
      </c>
    </row>
    <row r="1458" spans="1:34" ht="12.75" customHeight="1">
      <c r="A1458" s="2" t="s">
        <v>6065</v>
      </c>
      <c r="B1458" s="2" t="s">
        <v>6066</v>
      </c>
      <c r="C1458" s="2" t="s">
        <v>6067</v>
      </c>
      <c r="D1458" s="2" t="s">
        <v>75</v>
      </c>
      <c r="E1458" s="3">
        <v>46023</v>
      </c>
      <c r="F1458" s="3">
        <v>46023</v>
      </c>
      <c r="G1458" s="2" t="s">
        <v>5613</v>
      </c>
      <c r="H1458" s="2" t="s">
        <v>349</v>
      </c>
      <c r="I1458" s="2" t="s">
        <v>261</v>
      </c>
      <c r="J1458" s="4">
        <v>394.8</v>
      </c>
      <c r="K1458" t="s">
        <v>74</v>
      </c>
      <c r="L1458" s="4">
        <v>47.38</v>
      </c>
      <c r="M1458" t="s">
        <v>74</v>
      </c>
      <c r="N1458" s="4">
        <v>47.38</v>
      </c>
      <c r="O1458" t="s">
        <v>74</v>
      </c>
      <c r="P1458" s="4">
        <v>0</v>
      </c>
      <c r="Q1458" t="s">
        <v>74</v>
      </c>
      <c r="R1458" s="2" t="s">
        <v>75</v>
      </c>
      <c r="S1458" s="4" t="s">
        <v>76</v>
      </c>
      <c r="T1458" t="s">
        <v>74</v>
      </c>
      <c r="U1458" s="2" t="s">
        <v>77</v>
      </c>
      <c r="V1458" s="2" t="s">
        <v>1447</v>
      </c>
      <c r="W1458" s="2" t="s">
        <v>79</v>
      </c>
      <c r="X1458" s="2" t="s">
        <v>300</v>
      </c>
      <c r="Y1458" s="2" t="s">
        <v>119</v>
      </c>
      <c r="Z1458" s="2" t="s">
        <v>81</v>
      </c>
      <c r="AA1458" s="2" t="s">
        <v>82</v>
      </c>
      <c r="AB1458" s="2" t="s">
        <v>83</v>
      </c>
      <c r="AC1458" s="2" t="s">
        <v>59</v>
      </c>
      <c r="AD1458" s="2" t="s">
        <v>5614</v>
      </c>
      <c r="AE1458" s="2" t="str">
        <f>+VLOOKUP(H1458,'Mapeo Ramos'!A:C,3,0)</f>
        <v>Autos Flotas</v>
      </c>
      <c r="AF1458" t="str">
        <f>+VLOOKUP(AE1458,'Mapeo Ramos'!C:D,2,0)</f>
        <v>Flotas</v>
      </c>
      <c r="AG1458" t="str">
        <f>+VLOOKUP(X1458,'Mapeo Ramos'!I:J,2,0)</f>
        <v>ALLIANZ</v>
      </c>
      <c r="AH1458">
        <f t="shared" si="22"/>
        <v>1</v>
      </c>
    </row>
    <row r="1459" spans="1:34" ht="12.75" customHeight="1">
      <c r="A1459" s="2" t="s">
        <v>6068</v>
      </c>
      <c r="B1459" s="2" t="s">
        <v>6069</v>
      </c>
      <c r="C1459" s="2" t="s">
        <v>6070</v>
      </c>
      <c r="D1459" s="2" t="s">
        <v>75</v>
      </c>
      <c r="E1459" s="3">
        <v>46023</v>
      </c>
      <c r="F1459" s="3">
        <v>46023</v>
      </c>
      <c r="G1459" s="2" t="s">
        <v>2969</v>
      </c>
      <c r="H1459" s="2" t="s">
        <v>349</v>
      </c>
      <c r="I1459" s="2" t="s">
        <v>261</v>
      </c>
      <c r="J1459" s="4">
        <v>129.5</v>
      </c>
      <c r="K1459" t="s">
        <v>74</v>
      </c>
      <c r="L1459" s="4">
        <v>15.54</v>
      </c>
      <c r="M1459" t="s">
        <v>74</v>
      </c>
      <c r="N1459" s="4">
        <v>15.54</v>
      </c>
      <c r="O1459" t="s">
        <v>74</v>
      </c>
      <c r="P1459" s="4">
        <v>0</v>
      </c>
      <c r="Q1459" t="s">
        <v>74</v>
      </c>
      <c r="R1459" s="2" t="s">
        <v>75</v>
      </c>
      <c r="S1459" s="4" t="s">
        <v>76</v>
      </c>
      <c r="T1459" t="s">
        <v>74</v>
      </c>
      <c r="U1459" s="2" t="s">
        <v>77</v>
      </c>
      <c r="V1459" s="2" t="s">
        <v>1447</v>
      </c>
      <c r="W1459" s="2" t="s">
        <v>79</v>
      </c>
      <c r="X1459" s="2" t="s">
        <v>300</v>
      </c>
      <c r="Y1459" s="2" t="s">
        <v>119</v>
      </c>
      <c r="Z1459" s="2" t="s">
        <v>81</v>
      </c>
      <c r="AA1459" s="2" t="s">
        <v>554</v>
      </c>
      <c r="AB1459" s="2" t="s">
        <v>2970</v>
      </c>
      <c r="AC1459" s="2" t="s">
        <v>168</v>
      </c>
      <c r="AD1459" s="2" t="s">
        <v>2971</v>
      </c>
      <c r="AE1459" s="2" t="str">
        <f>+VLOOKUP(H1459,'Mapeo Ramos'!A:C,3,0)</f>
        <v>Autos Flotas</v>
      </c>
      <c r="AF1459" t="str">
        <f>+VLOOKUP(AE1459,'Mapeo Ramos'!C:D,2,0)</f>
        <v>Flotas</v>
      </c>
      <c r="AG1459" t="str">
        <f>+VLOOKUP(X1459,'Mapeo Ramos'!I:J,2,0)</f>
        <v>ALLIANZ</v>
      </c>
      <c r="AH1459">
        <f t="shared" si="22"/>
        <v>1</v>
      </c>
    </row>
    <row r="1460" spans="1:34" ht="12.75" customHeight="1">
      <c r="A1460" s="2" t="s">
        <v>6071</v>
      </c>
      <c r="B1460" s="2" t="s">
        <v>6072</v>
      </c>
      <c r="C1460" s="2" t="s">
        <v>6073</v>
      </c>
      <c r="D1460" s="2" t="s">
        <v>75</v>
      </c>
      <c r="E1460" s="3">
        <v>46023</v>
      </c>
      <c r="F1460" s="3">
        <v>46023</v>
      </c>
      <c r="G1460" s="2" t="s">
        <v>6074</v>
      </c>
      <c r="H1460" s="2" t="s">
        <v>349</v>
      </c>
      <c r="I1460" s="2" t="s">
        <v>261</v>
      </c>
      <c r="J1460" s="4">
        <v>1247.42</v>
      </c>
      <c r="K1460" t="s">
        <v>74</v>
      </c>
      <c r="L1460" s="4">
        <v>149.69</v>
      </c>
      <c r="M1460" t="s">
        <v>74</v>
      </c>
      <c r="N1460" s="4">
        <v>149.69</v>
      </c>
      <c r="O1460" t="s">
        <v>74</v>
      </c>
      <c r="P1460" s="4">
        <v>0</v>
      </c>
      <c r="Q1460" t="s">
        <v>74</v>
      </c>
      <c r="R1460" s="2" t="s">
        <v>75</v>
      </c>
      <c r="S1460" s="4" t="s">
        <v>76</v>
      </c>
      <c r="T1460" t="s">
        <v>74</v>
      </c>
      <c r="U1460" s="2" t="s">
        <v>77</v>
      </c>
      <c r="V1460" s="2" t="s">
        <v>1454</v>
      </c>
      <c r="W1460" s="2" t="s">
        <v>79</v>
      </c>
      <c r="X1460" s="2" t="s">
        <v>300</v>
      </c>
      <c r="Y1460" s="2" t="s">
        <v>119</v>
      </c>
      <c r="Z1460" s="2" t="s">
        <v>81</v>
      </c>
      <c r="AA1460" s="2" t="s">
        <v>507</v>
      </c>
      <c r="AB1460" s="2" t="s">
        <v>508</v>
      </c>
      <c r="AC1460" s="2" t="s">
        <v>168</v>
      </c>
      <c r="AD1460" s="2" t="s">
        <v>6075</v>
      </c>
      <c r="AE1460" s="2" t="str">
        <f>+VLOOKUP(H1460,'Mapeo Ramos'!A:C,3,0)</f>
        <v>Autos Flotas</v>
      </c>
      <c r="AF1460" t="str">
        <f>+VLOOKUP(AE1460,'Mapeo Ramos'!C:D,2,0)</f>
        <v>Flotas</v>
      </c>
      <c r="AG1460" t="str">
        <f>+VLOOKUP(X1460,'Mapeo Ramos'!I:J,2,0)</f>
        <v>ALLIANZ</v>
      </c>
      <c r="AH1460">
        <f t="shared" si="22"/>
        <v>1</v>
      </c>
    </row>
    <row r="1461" spans="1:34" ht="12.75" customHeight="1">
      <c r="A1461" s="2" t="s">
        <v>6076</v>
      </c>
      <c r="B1461" s="2" t="s">
        <v>6077</v>
      </c>
      <c r="C1461" s="2" t="s">
        <v>6078</v>
      </c>
      <c r="D1461" s="2" t="s">
        <v>75</v>
      </c>
      <c r="E1461" s="3">
        <v>46023</v>
      </c>
      <c r="F1461" s="3">
        <v>46023</v>
      </c>
      <c r="G1461" s="2" t="s">
        <v>4167</v>
      </c>
      <c r="H1461" s="2" t="s">
        <v>349</v>
      </c>
      <c r="I1461" s="2" t="s">
        <v>261</v>
      </c>
      <c r="J1461" s="4">
        <v>728.67</v>
      </c>
      <c r="K1461" t="s">
        <v>74</v>
      </c>
      <c r="L1461" s="4">
        <v>87.44</v>
      </c>
      <c r="M1461" t="s">
        <v>74</v>
      </c>
      <c r="N1461" s="4">
        <v>87.44</v>
      </c>
      <c r="O1461" t="s">
        <v>74</v>
      </c>
      <c r="P1461" s="4">
        <v>0</v>
      </c>
      <c r="Q1461" t="s">
        <v>74</v>
      </c>
      <c r="R1461" s="2" t="s">
        <v>75</v>
      </c>
      <c r="S1461" s="4" t="s">
        <v>76</v>
      </c>
      <c r="T1461" t="s">
        <v>74</v>
      </c>
      <c r="U1461" s="2" t="s">
        <v>77</v>
      </c>
      <c r="V1461" s="2" t="s">
        <v>1447</v>
      </c>
      <c r="W1461" s="2" t="s">
        <v>79</v>
      </c>
      <c r="X1461" s="2" t="s">
        <v>300</v>
      </c>
      <c r="Y1461" s="2" t="s">
        <v>119</v>
      </c>
      <c r="Z1461" s="2" t="s">
        <v>81</v>
      </c>
      <c r="AA1461" s="2" t="s">
        <v>357</v>
      </c>
      <c r="AB1461" s="2" t="s">
        <v>83</v>
      </c>
      <c r="AC1461" s="2" t="s">
        <v>168</v>
      </c>
      <c r="AD1461" s="2" t="s">
        <v>4168</v>
      </c>
      <c r="AE1461" s="2" t="str">
        <f>+VLOOKUP(H1461,'Mapeo Ramos'!A:C,3,0)</f>
        <v>Autos Flotas</v>
      </c>
      <c r="AF1461" t="str">
        <f>+VLOOKUP(AE1461,'Mapeo Ramos'!C:D,2,0)</f>
        <v>Flotas</v>
      </c>
      <c r="AG1461" t="str">
        <f>+VLOOKUP(X1461,'Mapeo Ramos'!I:J,2,0)</f>
        <v>ALLIANZ</v>
      </c>
      <c r="AH1461">
        <f t="shared" si="22"/>
        <v>1</v>
      </c>
    </row>
    <row r="1462" spans="1:34" ht="12.75" customHeight="1">
      <c r="A1462" s="2" t="s">
        <v>6079</v>
      </c>
      <c r="B1462" s="2" t="s">
        <v>6080</v>
      </c>
      <c r="C1462" s="2" t="s">
        <v>6081</v>
      </c>
      <c r="D1462" s="2" t="s">
        <v>75</v>
      </c>
      <c r="E1462" s="3">
        <v>46023</v>
      </c>
      <c r="F1462" s="3">
        <v>46023</v>
      </c>
      <c r="G1462" s="2" t="s">
        <v>6082</v>
      </c>
      <c r="H1462" s="2" t="s">
        <v>349</v>
      </c>
      <c r="I1462" s="2" t="s">
        <v>261</v>
      </c>
      <c r="J1462" s="4">
        <v>728.67</v>
      </c>
      <c r="K1462" t="s">
        <v>74</v>
      </c>
      <c r="L1462" s="4">
        <v>87.44</v>
      </c>
      <c r="M1462" t="s">
        <v>74</v>
      </c>
      <c r="N1462" s="4">
        <v>87.44</v>
      </c>
      <c r="O1462" t="s">
        <v>74</v>
      </c>
      <c r="P1462" s="4">
        <v>0</v>
      </c>
      <c r="Q1462" t="s">
        <v>74</v>
      </c>
      <c r="R1462" s="2" t="s">
        <v>75</v>
      </c>
      <c r="S1462" s="4" t="s">
        <v>76</v>
      </c>
      <c r="T1462" t="s">
        <v>74</v>
      </c>
      <c r="U1462" s="2" t="s">
        <v>77</v>
      </c>
      <c r="V1462" s="2" t="s">
        <v>1575</v>
      </c>
      <c r="W1462" s="2" t="s">
        <v>79</v>
      </c>
      <c r="X1462" s="2" t="s">
        <v>300</v>
      </c>
      <c r="Y1462" s="2" t="s">
        <v>119</v>
      </c>
      <c r="Z1462" s="2" t="s">
        <v>81</v>
      </c>
      <c r="AA1462" s="2" t="s">
        <v>1681</v>
      </c>
      <c r="AB1462" s="2" t="s">
        <v>802</v>
      </c>
      <c r="AC1462" s="2" t="s">
        <v>59</v>
      </c>
      <c r="AD1462" s="2" t="s">
        <v>6083</v>
      </c>
      <c r="AE1462" s="2" t="str">
        <f>+VLOOKUP(H1462,'Mapeo Ramos'!A:C,3,0)</f>
        <v>Autos Flotas</v>
      </c>
      <c r="AF1462" t="str">
        <f>+VLOOKUP(AE1462,'Mapeo Ramos'!C:D,2,0)</f>
        <v>Flotas</v>
      </c>
      <c r="AG1462" t="str">
        <f>+VLOOKUP(X1462,'Mapeo Ramos'!I:J,2,0)</f>
        <v>ALLIANZ</v>
      </c>
      <c r="AH1462">
        <f t="shared" si="22"/>
        <v>1</v>
      </c>
    </row>
    <row r="1463" spans="1:34" ht="12.75" customHeight="1">
      <c r="A1463" s="2" t="s">
        <v>6084</v>
      </c>
      <c r="B1463" s="2" t="s">
        <v>6085</v>
      </c>
      <c r="C1463" s="2" t="s">
        <v>6086</v>
      </c>
      <c r="D1463" s="2" t="s">
        <v>75</v>
      </c>
      <c r="E1463" s="3">
        <v>46023</v>
      </c>
      <c r="F1463" s="3">
        <v>46023</v>
      </c>
      <c r="G1463" s="2" t="s">
        <v>5613</v>
      </c>
      <c r="H1463" s="2" t="s">
        <v>349</v>
      </c>
      <c r="I1463" s="2" t="s">
        <v>261</v>
      </c>
      <c r="J1463" s="4">
        <v>1247.42</v>
      </c>
      <c r="K1463" t="s">
        <v>74</v>
      </c>
      <c r="L1463" s="4">
        <v>149.69</v>
      </c>
      <c r="M1463" t="s">
        <v>74</v>
      </c>
      <c r="N1463" s="4">
        <v>149.69</v>
      </c>
      <c r="O1463" t="s">
        <v>74</v>
      </c>
      <c r="P1463" s="4">
        <v>0</v>
      </c>
      <c r="Q1463" t="s">
        <v>74</v>
      </c>
      <c r="R1463" s="2" t="s">
        <v>75</v>
      </c>
      <c r="S1463" s="4" t="s">
        <v>76</v>
      </c>
      <c r="T1463" t="s">
        <v>74</v>
      </c>
      <c r="U1463" s="2" t="s">
        <v>77</v>
      </c>
      <c r="V1463" s="2" t="s">
        <v>1447</v>
      </c>
      <c r="W1463" s="2" t="s">
        <v>79</v>
      </c>
      <c r="X1463" s="2" t="s">
        <v>300</v>
      </c>
      <c r="Y1463" s="2" t="s">
        <v>119</v>
      </c>
      <c r="Z1463" s="2" t="s">
        <v>81</v>
      </c>
      <c r="AA1463" s="2" t="s">
        <v>82</v>
      </c>
      <c r="AB1463" s="2" t="s">
        <v>83</v>
      </c>
      <c r="AC1463" s="2" t="s">
        <v>59</v>
      </c>
      <c r="AD1463" s="2" t="s">
        <v>5614</v>
      </c>
      <c r="AE1463" s="2" t="str">
        <f>+VLOOKUP(H1463,'Mapeo Ramos'!A:C,3,0)</f>
        <v>Autos Flotas</v>
      </c>
      <c r="AF1463" t="str">
        <f>+VLOOKUP(AE1463,'Mapeo Ramos'!C:D,2,0)</f>
        <v>Flotas</v>
      </c>
      <c r="AG1463" t="str">
        <f>+VLOOKUP(X1463,'Mapeo Ramos'!I:J,2,0)</f>
        <v>ALLIANZ</v>
      </c>
      <c r="AH1463">
        <f t="shared" si="22"/>
        <v>1</v>
      </c>
    </row>
    <row r="1464" spans="1:34" ht="12.75" customHeight="1">
      <c r="A1464" s="2" t="s">
        <v>6087</v>
      </c>
      <c r="B1464" s="2" t="s">
        <v>6088</v>
      </c>
      <c r="C1464" s="2" t="s">
        <v>6089</v>
      </c>
      <c r="D1464" s="2" t="s">
        <v>75</v>
      </c>
      <c r="E1464" s="3">
        <v>46023</v>
      </c>
      <c r="F1464" s="3">
        <v>46023</v>
      </c>
      <c r="G1464" s="2" t="s">
        <v>5613</v>
      </c>
      <c r="H1464" s="2" t="s">
        <v>349</v>
      </c>
      <c r="I1464" s="2" t="s">
        <v>261</v>
      </c>
      <c r="J1464" s="4">
        <v>383.74</v>
      </c>
      <c r="K1464" t="s">
        <v>74</v>
      </c>
      <c r="L1464" s="4">
        <v>46.05</v>
      </c>
      <c r="M1464" t="s">
        <v>74</v>
      </c>
      <c r="N1464" s="4">
        <v>46.05</v>
      </c>
      <c r="O1464" t="s">
        <v>74</v>
      </c>
      <c r="P1464" s="4">
        <v>0</v>
      </c>
      <c r="Q1464" t="s">
        <v>74</v>
      </c>
      <c r="R1464" s="2" t="s">
        <v>75</v>
      </c>
      <c r="S1464" s="4" t="s">
        <v>76</v>
      </c>
      <c r="T1464" t="s">
        <v>74</v>
      </c>
      <c r="U1464" s="2" t="s">
        <v>77</v>
      </c>
      <c r="V1464" s="2" t="s">
        <v>1447</v>
      </c>
      <c r="W1464" s="2" t="s">
        <v>79</v>
      </c>
      <c r="X1464" s="2" t="s">
        <v>300</v>
      </c>
      <c r="Y1464" s="2" t="s">
        <v>119</v>
      </c>
      <c r="Z1464" s="2" t="s">
        <v>81</v>
      </c>
      <c r="AA1464" s="2" t="s">
        <v>82</v>
      </c>
      <c r="AB1464" s="2" t="s">
        <v>83</v>
      </c>
      <c r="AC1464" s="2" t="s">
        <v>59</v>
      </c>
      <c r="AD1464" s="2" t="s">
        <v>5614</v>
      </c>
      <c r="AE1464" s="2" t="str">
        <f>+VLOOKUP(H1464,'Mapeo Ramos'!A:C,3,0)</f>
        <v>Autos Flotas</v>
      </c>
      <c r="AF1464" t="str">
        <f>+VLOOKUP(AE1464,'Mapeo Ramos'!C:D,2,0)</f>
        <v>Flotas</v>
      </c>
      <c r="AG1464" t="str">
        <f>+VLOOKUP(X1464,'Mapeo Ramos'!I:J,2,0)</f>
        <v>ALLIANZ</v>
      </c>
      <c r="AH1464">
        <f t="shared" si="22"/>
        <v>1</v>
      </c>
    </row>
    <row r="1465" spans="1:34" ht="12.75" customHeight="1">
      <c r="A1465" s="2" t="s">
        <v>6090</v>
      </c>
      <c r="B1465" s="2" t="s">
        <v>6091</v>
      </c>
      <c r="C1465" s="2" t="s">
        <v>6092</v>
      </c>
      <c r="D1465" s="2" t="s">
        <v>75</v>
      </c>
      <c r="E1465" s="3">
        <v>46023</v>
      </c>
      <c r="F1465" s="3">
        <v>46023</v>
      </c>
      <c r="G1465" s="2" t="s">
        <v>842</v>
      </c>
      <c r="H1465" s="2" t="s">
        <v>349</v>
      </c>
      <c r="I1465" s="2" t="s">
        <v>261</v>
      </c>
      <c r="J1465" s="4">
        <v>1057.4000000000001</v>
      </c>
      <c r="K1465" t="s">
        <v>74</v>
      </c>
      <c r="L1465" s="4">
        <v>126.89</v>
      </c>
      <c r="M1465" t="s">
        <v>74</v>
      </c>
      <c r="N1465" s="4">
        <v>126.89</v>
      </c>
      <c r="O1465" t="s">
        <v>74</v>
      </c>
      <c r="P1465" s="4">
        <v>0</v>
      </c>
      <c r="Q1465" t="s">
        <v>74</v>
      </c>
      <c r="R1465" s="2" t="s">
        <v>75</v>
      </c>
      <c r="S1465" s="4" t="s">
        <v>76</v>
      </c>
      <c r="T1465" t="s">
        <v>74</v>
      </c>
      <c r="U1465" s="2" t="s">
        <v>77</v>
      </c>
      <c r="V1465" s="2" t="s">
        <v>1447</v>
      </c>
      <c r="W1465" s="2" t="s">
        <v>79</v>
      </c>
      <c r="X1465" s="2" t="s">
        <v>300</v>
      </c>
      <c r="Y1465" s="2" t="s">
        <v>119</v>
      </c>
      <c r="Z1465" s="2" t="s">
        <v>81</v>
      </c>
      <c r="AA1465" s="2" t="s">
        <v>554</v>
      </c>
      <c r="AB1465" s="2" t="s">
        <v>555</v>
      </c>
      <c r="AC1465" s="2" t="s">
        <v>59</v>
      </c>
      <c r="AD1465" s="2" t="s">
        <v>843</v>
      </c>
      <c r="AE1465" s="2" t="str">
        <f>+VLOOKUP(H1465,'Mapeo Ramos'!A:C,3,0)</f>
        <v>Autos Flotas</v>
      </c>
      <c r="AF1465" t="str">
        <f>+VLOOKUP(AE1465,'Mapeo Ramos'!C:D,2,0)</f>
        <v>Flotas</v>
      </c>
      <c r="AG1465" t="str">
        <f>+VLOOKUP(X1465,'Mapeo Ramos'!I:J,2,0)</f>
        <v>ALLIANZ</v>
      </c>
      <c r="AH1465">
        <f t="shared" si="22"/>
        <v>1</v>
      </c>
    </row>
    <row r="1466" spans="1:34" ht="12.75" customHeight="1">
      <c r="A1466" s="2" t="s">
        <v>6093</v>
      </c>
      <c r="B1466" s="2" t="s">
        <v>6094</v>
      </c>
      <c r="C1466" s="2" t="s">
        <v>6095</v>
      </c>
      <c r="D1466" s="2" t="s">
        <v>75</v>
      </c>
      <c r="E1466" s="3">
        <v>46023</v>
      </c>
      <c r="F1466" s="3">
        <v>46023</v>
      </c>
      <c r="G1466" s="2" t="s">
        <v>4909</v>
      </c>
      <c r="H1466" s="2" t="s">
        <v>349</v>
      </c>
      <c r="I1466" s="2" t="s">
        <v>261</v>
      </c>
      <c r="J1466" s="4">
        <v>3666.83</v>
      </c>
      <c r="K1466" t="s">
        <v>74</v>
      </c>
      <c r="L1466" s="4">
        <v>440.02</v>
      </c>
      <c r="M1466" t="s">
        <v>74</v>
      </c>
      <c r="N1466" s="4">
        <v>440.02</v>
      </c>
      <c r="O1466" t="s">
        <v>74</v>
      </c>
      <c r="P1466" s="4">
        <v>0</v>
      </c>
      <c r="Q1466" t="s">
        <v>74</v>
      </c>
      <c r="R1466" s="2" t="s">
        <v>75</v>
      </c>
      <c r="S1466" s="4" t="s">
        <v>76</v>
      </c>
      <c r="T1466" t="s">
        <v>74</v>
      </c>
      <c r="U1466" s="2" t="s">
        <v>77</v>
      </c>
      <c r="V1466" s="2" t="s">
        <v>1447</v>
      </c>
      <c r="W1466" s="2" t="s">
        <v>79</v>
      </c>
      <c r="X1466" s="2" t="s">
        <v>300</v>
      </c>
      <c r="Y1466" s="2" t="s">
        <v>119</v>
      </c>
      <c r="Z1466" s="2" t="s">
        <v>81</v>
      </c>
      <c r="AA1466" s="2" t="s">
        <v>507</v>
      </c>
      <c r="AB1466" s="2" t="s">
        <v>508</v>
      </c>
      <c r="AC1466" s="2" t="s">
        <v>59</v>
      </c>
      <c r="AD1466" s="2" t="s">
        <v>4910</v>
      </c>
      <c r="AE1466" s="2" t="str">
        <f>+VLOOKUP(H1466,'Mapeo Ramos'!A:C,3,0)</f>
        <v>Autos Flotas</v>
      </c>
      <c r="AF1466" t="str">
        <f>+VLOOKUP(AE1466,'Mapeo Ramos'!C:D,2,0)</f>
        <v>Flotas</v>
      </c>
      <c r="AG1466" t="str">
        <f>+VLOOKUP(X1466,'Mapeo Ramos'!I:J,2,0)</f>
        <v>ALLIANZ</v>
      </c>
      <c r="AH1466">
        <f t="shared" si="22"/>
        <v>1</v>
      </c>
    </row>
    <row r="1467" spans="1:34" ht="12.75" customHeight="1">
      <c r="A1467" s="2" t="s">
        <v>6096</v>
      </c>
      <c r="B1467" s="2" t="s">
        <v>6097</v>
      </c>
      <c r="C1467" s="2" t="s">
        <v>6098</v>
      </c>
      <c r="D1467" s="2" t="s">
        <v>75</v>
      </c>
      <c r="E1467" s="3">
        <v>46023</v>
      </c>
      <c r="F1467" s="3">
        <v>46023</v>
      </c>
      <c r="G1467" s="2" t="s">
        <v>356</v>
      </c>
      <c r="H1467" s="2" t="s">
        <v>349</v>
      </c>
      <c r="I1467" s="2" t="s">
        <v>261</v>
      </c>
      <c r="J1467" s="4">
        <v>1176.04</v>
      </c>
      <c r="K1467" t="s">
        <v>74</v>
      </c>
      <c r="L1467" s="4">
        <v>141.12</v>
      </c>
      <c r="M1467" t="s">
        <v>74</v>
      </c>
      <c r="N1467" s="4">
        <v>141.12</v>
      </c>
      <c r="O1467" t="s">
        <v>74</v>
      </c>
      <c r="P1467" s="4">
        <v>0</v>
      </c>
      <c r="Q1467" t="s">
        <v>74</v>
      </c>
      <c r="R1467" s="2" t="s">
        <v>262</v>
      </c>
      <c r="S1467" s="4">
        <v>29.4</v>
      </c>
      <c r="T1467" t="s">
        <v>74</v>
      </c>
      <c r="U1467" s="2" t="s">
        <v>77</v>
      </c>
      <c r="V1467" s="2" t="s">
        <v>1447</v>
      </c>
      <c r="W1467" s="2" t="s">
        <v>79</v>
      </c>
      <c r="X1467" s="2" t="s">
        <v>300</v>
      </c>
      <c r="Y1467" s="2" t="s">
        <v>119</v>
      </c>
      <c r="Z1467" s="2" t="s">
        <v>81</v>
      </c>
      <c r="AA1467" s="2" t="s">
        <v>357</v>
      </c>
      <c r="AB1467" s="2" t="s">
        <v>83</v>
      </c>
      <c r="AC1467" s="2" t="s">
        <v>59</v>
      </c>
      <c r="AD1467" s="2" t="s">
        <v>358</v>
      </c>
      <c r="AE1467" s="2" t="str">
        <f>+VLOOKUP(H1467,'Mapeo Ramos'!A:C,3,0)</f>
        <v>Autos Flotas</v>
      </c>
      <c r="AF1467" t="str">
        <f>+VLOOKUP(AE1467,'Mapeo Ramos'!C:D,2,0)</f>
        <v>Flotas</v>
      </c>
      <c r="AG1467" t="str">
        <f>+VLOOKUP(X1467,'Mapeo Ramos'!I:J,2,0)</f>
        <v>ALLIANZ</v>
      </c>
      <c r="AH1467">
        <f t="shared" si="22"/>
        <v>1</v>
      </c>
    </row>
    <row r="1468" spans="1:34" ht="12.75" customHeight="1">
      <c r="A1468" s="2" t="s">
        <v>6099</v>
      </c>
      <c r="B1468" s="2" t="s">
        <v>6100</v>
      </c>
      <c r="C1468" s="2" t="s">
        <v>6101</v>
      </c>
      <c r="D1468" s="2" t="s">
        <v>75</v>
      </c>
      <c r="E1468" s="3">
        <v>46023</v>
      </c>
      <c r="F1468" s="3">
        <v>46023</v>
      </c>
      <c r="G1468" s="2" t="s">
        <v>4909</v>
      </c>
      <c r="H1468" s="2" t="s">
        <v>349</v>
      </c>
      <c r="I1468" s="2" t="s">
        <v>261</v>
      </c>
      <c r="J1468" s="4">
        <v>3666.83</v>
      </c>
      <c r="K1468" t="s">
        <v>74</v>
      </c>
      <c r="L1468" s="4">
        <v>440.02</v>
      </c>
      <c r="M1468" t="s">
        <v>74</v>
      </c>
      <c r="N1468" s="4">
        <v>440.02</v>
      </c>
      <c r="O1468" t="s">
        <v>74</v>
      </c>
      <c r="P1468" s="4">
        <v>0</v>
      </c>
      <c r="Q1468" t="s">
        <v>74</v>
      </c>
      <c r="R1468" s="2" t="s">
        <v>75</v>
      </c>
      <c r="S1468" s="4" t="s">
        <v>76</v>
      </c>
      <c r="T1468" t="s">
        <v>74</v>
      </c>
      <c r="U1468" s="2" t="s">
        <v>77</v>
      </c>
      <c r="V1468" s="2" t="s">
        <v>1447</v>
      </c>
      <c r="W1468" s="2" t="s">
        <v>79</v>
      </c>
      <c r="X1468" s="2" t="s">
        <v>300</v>
      </c>
      <c r="Y1468" s="2" t="s">
        <v>119</v>
      </c>
      <c r="Z1468" s="2" t="s">
        <v>81</v>
      </c>
      <c r="AA1468" s="2" t="s">
        <v>507</v>
      </c>
      <c r="AB1468" s="2" t="s">
        <v>508</v>
      </c>
      <c r="AC1468" s="2" t="s">
        <v>59</v>
      </c>
      <c r="AD1468" s="2" t="s">
        <v>4910</v>
      </c>
      <c r="AE1468" s="2" t="str">
        <f>+VLOOKUP(H1468,'Mapeo Ramos'!A:C,3,0)</f>
        <v>Autos Flotas</v>
      </c>
      <c r="AF1468" t="str">
        <f>+VLOOKUP(AE1468,'Mapeo Ramos'!C:D,2,0)</f>
        <v>Flotas</v>
      </c>
      <c r="AG1468" t="str">
        <f>+VLOOKUP(X1468,'Mapeo Ramos'!I:J,2,0)</f>
        <v>ALLIANZ</v>
      </c>
      <c r="AH1468">
        <f t="shared" si="22"/>
        <v>1</v>
      </c>
    </row>
    <row r="1469" spans="1:34" ht="12.75" customHeight="1">
      <c r="A1469" s="2" t="s">
        <v>6102</v>
      </c>
      <c r="B1469" s="2" t="s">
        <v>6103</v>
      </c>
      <c r="C1469" s="2" t="s">
        <v>6104</v>
      </c>
      <c r="D1469" s="2" t="s">
        <v>75</v>
      </c>
      <c r="E1469" s="3">
        <v>46023</v>
      </c>
      <c r="F1469" s="3">
        <v>46023</v>
      </c>
      <c r="G1469" s="2" t="s">
        <v>4909</v>
      </c>
      <c r="H1469" s="2" t="s">
        <v>349</v>
      </c>
      <c r="I1469" s="2" t="s">
        <v>261</v>
      </c>
      <c r="J1469" s="4">
        <v>3062.1</v>
      </c>
      <c r="K1469" t="s">
        <v>74</v>
      </c>
      <c r="L1469" s="4">
        <v>367.45</v>
      </c>
      <c r="M1469" t="s">
        <v>74</v>
      </c>
      <c r="N1469" s="4">
        <v>367.45</v>
      </c>
      <c r="O1469" t="s">
        <v>74</v>
      </c>
      <c r="P1469" s="4">
        <v>0</v>
      </c>
      <c r="Q1469" t="s">
        <v>74</v>
      </c>
      <c r="R1469" s="2" t="s">
        <v>75</v>
      </c>
      <c r="S1469" s="4" t="s">
        <v>76</v>
      </c>
      <c r="T1469" t="s">
        <v>74</v>
      </c>
      <c r="U1469" s="2" t="s">
        <v>77</v>
      </c>
      <c r="V1469" s="2" t="s">
        <v>1766</v>
      </c>
      <c r="W1469" s="2" t="s">
        <v>79</v>
      </c>
      <c r="X1469" s="2" t="s">
        <v>300</v>
      </c>
      <c r="Y1469" s="2" t="s">
        <v>119</v>
      </c>
      <c r="Z1469" s="2" t="s">
        <v>81</v>
      </c>
      <c r="AA1469" s="2" t="s">
        <v>507</v>
      </c>
      <c r="AB1469" s="2" t="s">
        <v>508</v>
      </c>
      <c r="AC1469" s="2" t="s">
        <v>59</v>
      </c>
      <c r="AD1469" s="2" t="s">
        <v>4910</v>
      </c>
      <c r="AE1469" s="2" t="str">
        <f>+VLOOKUP(H1469,'Mapeo Ramos'!A:C,3,0)</f>
        <v>Autos Flotas</v>
      </c>
      <c r="AF1469" t="str">
        <f>+VLOOKUP(AE1469,'Mapeo Ramos'!C:D,2,0)</f>
        <v>Flotas</v>
      </c>
      <c r="AG1469" t="str">
        <f>+VLOOKUP(X1469,'Mapeo Ramos'!I:J,2,0)</f>
        <v>ALLIANZ</v>
      </c>
      <c r="AH1469">
        <f t="shared" si="22"/>
        <v>1</v>
      </c>
    </row>
    <row r="1470" spans="1:34" ht="12.75" customHeight="1">
      <c r="A1470" s="2" t="s">
        <v>6105</v>
      </c>
      <c r="B1470" s="2" t="s">
        <v>6106</v>
      </c>
      <c r="C1470" s="2" t="s">
        <v>6107</v>
      </c>
      <c r="D1470" s="2" t="s">
        <v>75</v>
      </c>
      <c r="E1470" s="3">
        <v>46023</v>
      </c>
      <c r="F1470" s="3">
        <v>46023</v>
      </c>
      <c r="G1470" s="2" t="s">
        <v>4909</v>
      </c>
      <c r="H1470" s="2" t="s">
        <v>349</v>
      </c>
      <c r="I1470" s="2" t="s">
        <v>261</v>
      </c>
      <c r="J1470" s="4">
        <v>2998.49</v>
      </c>
      <c r="K1470" t="s">
        <v>74</v>
      </c>
      <c r="L1470" s="4">
        <v>359.82</v>
      </c>
      <c r="M1470" t="s">
        <v>74</v>
      </c>
      <c r="N1470" s="4">
        <v>359.82</v>
      </c>
      <c r="O1470" t="s">
        <v>74</v>
      </c>
      <c r="P1470" s="4">
        <v>0</v>
      </c>
      <c r="Q1470" t="s">
        <v>74</v>
      </c>
      <c r="R1470" s="2" t="s">
        <v>75</v>
      </c>
      <c r="S1470" s="4" t="s">
        <v>76</v>
      </c>
      <c r="T1470" t="s">
        <v>74</v>
      </c>
      <c r="U1470" s="2" t="s">
        <v>77</v>
      </c>
      <c r="V1470" s="2" t="s">
        <v>1447</v>
      </c>
      <c r="W1470" s="2" t="s">
        <v>79</v>
      </c>
      <c r="X1470" s="2" t="s">
        <v>300</v>
      </c>
      <c r="Y1470" s="2" t="s">
        <v>119</v>
      </c>
      <c r="Z1470" s="2" t="s">
        <v>81</v>
      </c>
      <c r="AA1470" s="2" t="s">
        <v>507</v>
      </c>
      <c r="AB1470" s="2" t="s">
        <v>508</v>
      </c>
      <c r="AC1470" s="2" t="s">
        <v>59</v>
      </c>
      <c r="AD1470" s="2" t="s">
        <v>4910</v>
      </c>
      <c r="AE1470" s="2" t="str">
        <f>+VLOOKUP(H1470,'Mapeo Ramos'!A:C,3,0)</f>
        <v>Autos Flotas</v>
      </c>
      <c r="AF1470" t="str">
        <f>+VLOOKUP(AE1470,'Mapeo Ramos'!C:D,2,0)</f>
        <v>Flotas</v>
      </c>
      <c r="AG1470" t="str">
        <f>+VLOOKUP(X1470,'Mapeo Ramos'!I:J,2,0)</f>
        <v>ALLIANZ</v>
      </c>
      <c r="AH1470">
        <f t="shared" si="22"/>
        <v>1</v>
      </c>
    </row>
    <row r="1471" spans="1:34" ht="12.75" customHeight="1">
      <c r="A1471" s="2" t="s">
        <v>6108</v>
      </c>
      <c r="B1471" s="2" t="s">
        <v>6109</v>
      </c>
      <c r="C1471" s="2" t="s">
        <v>6110</v>
      </c>
      <c r="D1471" s="2" t="s">
        <v>75</v>
      </c>
      <c r="E1471" s="3">
        <v>46023</v>
      </c>
      <c r="F1471" s="3">
        <v>46023</v>
      </c>
      <c r="G1471" s="2" t="s">
        <v>4909</v>
      </c>
      <c r="H1471" s="2" t="s">
        <v>349</v>
      </c>
      <c r="I1471" s="2" t="s">
        <v>261</v>
      </c>
      <c r="J1471" s="4">
        <v>2812.87</v>
      </c>
      <c r="K1471" t="s">
        <v>74</v>
      </c>
      <c r="L1471" s="4">
        <v>337.54</v>
      </c>
      <c r="M1471" t="s">
        <v>74</v>
      </c>
      <c r="N1471" s="4">
        <v>337.54</v>
      </c>
      <c r="O1471" t="s">
        <v>74</v>
      </c>
      <c r="P1471" s="4">
        <v>0</v>
      </c>
      <c r="Q1471" t="s">
        <v>74</v>
      </c>
      <c r="R1471" s="2" t="s">
        <v>75</v>
      </c>
      <c r="S1471" s="4" t="s">
        <v>76</v>
      </c>
      <c r="T1471" t="s">
        <v>74</v>
      </c>
      <c r="U1471" s="2" t="s">
        <v>77</v>
      </c>
      <c r="V1471" s="2" t="s">
        <v>1447</v>
      </c>
      <c r="W1471" s="2" t="s">
        <v>79</v>
      </c>
      <c r="X1471" s="2" t="s">
        <v>300</v>
      </c>
      <c r="Y1471" s="2" t="s">
        <v>119</v>
      </c>
      <c r="Z1471" s="2" t="s">
        <v>81</v>
      </c>
      <c r="AA1471" s="2" t="s">
        <v>507</v>
      </c>
      <c r="AB1471" s="2" t="s">
        <v>508</v>
      </c>
      <c r="AC1471" s="2" t="s">
        <v>59</v>
      </c>
      <c r="AD1471" s="2" t="s">
        <v>4910</v>
      </c>
      <c r="AE1471" s="2" t="str">
        <f>+VLOOKUP(H1471,'Mapeo Ramos'!A:C,3,0)</f>
        <v>Autos Flotas</v>
      </c>
      <c r="AF1471" t="str">
        <f>+VLOOKUP(AE1471,'Mapeo Ramos'!C:D,2,0)</f>
        <v>Flotas</v>
      </c>
      <c r="AG1471" t="str">
        <f>+VLOOKUP(X1471,'Mapeo Ramos'!I:J,2,0)</f>
        <v>ALLIANZ</v>
      </c>
      <c r="AH1471">
        <f t="shared" si="22"/>
        <v>1</v>
      </c>
    </row>
    <row r="1472" spans="1:34" ht="12.75" customHeight="1">
      <c r="A1472" s="2" t="s">
        <v>6111</v>
      </c>
      <c r="B1472" s="2" t="s">
        <v>6112</v>
      </c>
      <c r="C1472" s="2" t="s">
        <v>6113</v>
      </c>
      <c r="D1472" s="2" t="s">
        <v>75</v>
      </c>
      <c r="E1472" s="3">
        <v>46023</v>
      </c>
      <c r="F1472" s="3">
        <v>46023</v>
      </c>
      <c r="G1472" s="2" t="s">
        <v>5979</v>
      </c>
      <c r="H1472" s="2" t="s">
        <v>349</v>
      </c>
      <c r="I1472" s="2" t="s">
        <v>261</v>
      </c>
      <c r="J1472" s="4">
        <v>3055.61</v>
      </c>
      <c r="K1472" t="s">
        <v>74</v>
      </c>
      <c r="L1472" s="4">
        <v>366.67</v>
      </c>
      <c r="M1472" t="s">
        <v>74</v>
      </c>
      <c r="N1472" s="4">
        <v>366.67</v>
      </c>
      <c r="O1472" t="s">
        <v>74</v>
      </c>
      <c r="P1472" s="4">
        <v>0</v>
      </c>
      <c r="Q1472" t="s">
        <v>74</v>
      </c>
      <c r="R1472" s="2" t="s">
        <v>75</v>
      </c>
      <c r="S1472" s="4" t="s">
        <v>76</v>
      </c>
      <c r="T1472" t="s">
        <v>74</v>
      </c>
      <c r="U1472" s="2" t="s">
        <v>77</v>
      </c>
      <c r="V1472" s="2" t="s">
        <v>1447</v>
      </c>
      <c r="W1472" s="2" t="s">
        <v>79</v>
      </c>
      <c r="X1472" s="2" t="s">
        <v>300</v>
      </c>
      <c r="Y1472" s="2" t="s">
        <v>119</v>
      </c>
      <c r="Z1472" s="2" t="s">
        <v>81</v>
      </c>
      <c r="AA1472" s="2" t="s">
        <v>1461</v>
      </c>
      <c r="AB1472" s="2" t="s">
        <v>5980</v>
      </c>
      <c r="AC1472" s="2" t="s">
        <v>59</v>
      </c>
      <c r="AD1472" s="2" t="s">
        <v>5981</v>
      </c>
      <c r="AE1472" s="2" t="str">
        <f>+VLOOKUP(H1472,'Mapeo Ramos'!A:C,3,0)</f>
        <v>Autos Flotas</v>
      </c>
      <c r="AF1472" t="str">
        <f>+VLOOKUP(AE1472,'Mapeo Ramos'!C:D,2,0)</f>
        <v>Flotas</v>
      </c>
      <c r="AG1472" t="str">
        <f>+VLOOKUP(X1472,'Mapeo Ramos'!I:J,2,0)</f>
        <v>ALLIANZ</v>
      </c>
      <c r="AH1472">
        <f t="shared" si="22"/>
        <v>1</v>
      </c>
    </row>
    <row r="1473" spans="1:34" ht="12.75" customHeight="1">
      <c r="A1473" s="2" t="s">
        <v>6114</v>
      </c>
      <c r="B1473" s="2" t="s">
        <v>6115</v>
      </c>
      <c r="C1473" s="2" t="s">
        <v>6116</v>
      </c>
      <c r="D1473" s="2" t="s">
        <v>75</v>
      </c>
      <c r="E1473" s="3">
        <v>46023</v>
      </c>
      <c r="F1473" s="3">
        <v>46023</v>
      </c>
      <c r="G1473" s="2" t="s">
        <v>4909</v>
      </c>
      <c r="H1473" s="2" t="s">
        <v>349</v>
      </c>
      <c r="I1473" s="2" t="s">
        <v>261</v>
      </c>
      <c r="J1473" s="4">
        <v>3190.39</v>
      </c>
      <c r="K1473" t="s">
        <v>74</v>
      </c>
      <c r="L1473" s="4">
        <v>382.85</v>
      </c>
      <c r="M1473" t="s">
        <v>74</v>
      </c>
      <c r="N1473" s="4">
        <v>382.85</v>
      </c>
      <c r="O1473" t="s">
        <v>74</v>
      </c>
      <c r="P1473" s="4">
        <v>0</v>
      </c>
      <c r="Q1473" t="s">
        <v>74</v>
      </c>
      <c r="R1473" s="2" t="s">
        <v>75</v>
      </c>
      <c r="S1473" s="4" t="s">
        <v>76</v>
      </c>
      <c r="T1473" t="s">
        <v>74</v>
      </c>
      <c r="U1473" s="2" t="s">
        <v>77</v>
      </c>
      <c r="V1473" s="2" t="s">
        <v>1766</v>
      </c>
      <c r="W1473" s="2" t="s">
        <v>79</v>
      </c>
      <c r="X1473" s="2" t="s">
        <v>300</v>
      </c>
      <c r="Y1473" s="2" t="s">
        <v>119</v>
      </c>
      <c r="Z1473" s="2" t="s">
        <v>81</v>
      </c>
      <c r="AA1473" s="2" t="s">
        <v>507</v>
      </c>
      <c r="AB1473" s="2" t="s">
        <v>508</v>
      </c>
      <c r="AC1473" s="2" t="s">
        <v>59</v>
      </c>
      <c r="AD1473" s="2" t="s">
        <v>4910</v>
      </c>
      <c r="AE1473" s="2" t="str">
        <f>+VLOOKUP(H1473,'Mapeo Ramos'!A:C,3,0)</f>
        <v>Autos Flotas</v>
      </c>
      <c r="AF1473" t="str">
        <f>+VLOOKUP(AE1473,'Mapeo Ramos'!C:D,2,0)</f>
        <v>Flotas</v>
      </c>
      <c r="AG1473" t="str">
        <f>+VLOOKUP(X1473,'Mapeo Ramos'!I:J,2,0)</f>
        <v>ALLIANZ</v>
      </c>
      <c r="AH1473">
        <f t="shared" si="22"/>
        <v>1</v>
      </c>
    </row>
    <row r="1474" spans="1:34" ht="12.75" customHeight="1">
      <c r="A1474" s="2" t="s">
        <v>6117</v>
      </c>
      <c r="B1474" s="2" t="s">
        <v>6118</v>
      </c>
      <c r="C1474" s="2" t="s">
        <v>6119</v>
      </c>
      <c r="D1474" s="2" t="s">
        <v>75</v>
      </c>
      <c r="E1474" s="3">
        <v>46023</v>
      </c>
      <c r="F1474" s="3">
        <v>46023</v>
      </c>
      <c r="G1474" s="2" t="s">
        <v>4909</v>
      </c>
      <c r="H1474" s="2" t="s">
        <v>349</v>
      </c>
      <c r="I1474" s="2" t="s">
        <v>261</v>
      </c>
      <c r="J1474" s="4">
        <v>2998.49</v>
      </c>
      <c r="K1474" t="s">
        <v>74</v>
      </c>
      <c r="L1474" s="4">
        <v>359.82</v>
      </c>
      <c r="M1474" t="s">
        <v>74</v>
      </c>
      <c r="N1474" s="4">
        <v>359.82</v>
      </c>
      <c r="O1474" t="s">
        <v>74</v>
      </c>
      <c r="P1474" s="4">
        <v>0</v>
      </c>
      <c r="Q1474" t="s">
        <v>74</v>
      </c>
      <c r="R1474" s="2" t="s">
        <v>75</v>
      </c>
      <c r="S1474" s="4" t="s">
        <v>76</v>
      </c>
      <c r="T1474" t="s">
        <v>74</v>
      </c>
      <c r="U1474" s="2" t="s">
        <v>77</v>
      </c>
      <c r="V1474" s="2" t="s">
        <v>1447</v>
      </c>
      <c r="W1474" s="2" t="s">
        <v>79</v>
      </c>
      <c r="X1474" s="2" t="s">
        <v>300</v>
      </c>
      <c r="Y1474" s="2" t="s">
        <v>119</v>
      </c>
      <c r="Z1474" s="2" t="s">
        <v>81</v>
      </c>
      <c r="AA1474" s="2" t="s">
        <v>507</v>
      </c>
      <c r="AB1474" s="2" t="s">
        <v>508</v>
      </c>
      <c r="AC1474" s="2" t="s">
        <v>59</v>
      </c>
      <c r="AD1474" s="2" t="s">
        <v>4910</v>
      </c>
      <c r="AE1474" s="2" t="str">
        <f>+VLOOKUP(H1474,'Mapeo Ramos'!A:C,3,0)</f>
        <v>Autos Flotas</v>
      </c>
      <c r="AF1474" t="str">
        <f>+VLOOKUP(AE1474,'Mapeo Ramos'!C:D,2,0)</f>
        <v>Flotas</v>
      </c>
      <c r="AG1474" t="str">
        <f>+VLOOKUP(X1474,'Mapeo Ramos'!I:J,2,0)</f>
        <v>ALLIANZ</v>
      </c>
      <c r="AH1474">
        <f t="shared" ref="AH1474:AH1537" si="23">+MONTH(E1474)</f>
        <v>1</v>
      </c>
    </row>
    <row r="1475" spans="1:34" ht="12.75" customHeight="1">
      <c r="A1475" s="2" t="s">
        <v>6120</v>
      </c>
      <c r="B1475" s="2" t="s">
        <v>6121</v>
      </c>
      <c r="C1475" s="2" t="s">
        <v>6122</v>
      </c>
      <c r="D1475" s="2" t="s">
        <v>75</v>
      </c>
      <c r="E1475" s="3">
        <v>46023</v>
      </c>
      <c r="F1475" s="3">
        <v>46023</v>
      </c>
      <c r="G1475" s="2" t="s">
        <v>499</v>
      </c>
      <c r="H1475" s="2" t="s">
        <v>349</v>
      </c>
      <c r="I1475" s="2" t="s">
        <v>261</v>
      </c>
      <c r="J1475" s="4">
        <v>4234.33</v>
      </c>
      <c r="K1475" t="s">
        <v>74</v>
      </c>
      <c r="L1475" s="4">
        <v>508.12</v>
      </c>
      <c r="M1475" t="s">
        <v>74</v>
      </c>
      <c r="N1475" s="4">
        <v>508.12</v>
      </c>
      <c r="O1475" t="s">
        <v>74</v>
      </c>
      <c r="P1475" s="4">
        <v>0</v>
      </c>
      <c r="Q1475" t="s">
        <v>74</v>
      </c>
      <c r="R1475" s="2" t="s">
        <v>75</v>
      </c>
      <c r="S1475" s="4" t="s">
        <v>76</v>
      </c>
      <c r="T1475" t="s">
        <v>74</v>
      </c>
      <c r="U1475" s="2" t="s">
        <v>77</v>
      </c>
      <c r="V1475" s="2" t="s">
        <v>1454</v>
      </c>
      <c r="W1475" s="2" t="s">
        <v>79</v>
      </c>
      <c r="X1475" s="2" t="s">
        <v>300</v>
      </c>
      <c r="Y1475" s="2" t="s">
        <v>119</v>
      </c>
      <c r="Z1475" s="2" t="s">
        <v>81</v>
      </c>
      <c r="AA1475" s="2" t="s">
        <v>500</v>
      </c>
      <c r="AB1475" s="2" t="s">
        <v>501</v>
      </c>
      <c r="AC1475" s="2" t="s">
        <v>59</v>
      </c>
      <c r="AD1475" s="2" t="s">
        <v>502</v>
      </c>
      <c r="AE1475" s="2" t="str">
        <f>+VLOOKUP(H1475,'Mapeo Ramos'!A:C,3,0)</f>
        <v>Autos Flotas</v>
      </c>
      <c r="AF1475" t="str">
        <f>+VLOOKUP(AE1475,'Mapeo Ramos'!C:D,2,0)</f>
        <v>Flotas</v>
      </c>
      <c r="AG1475" t="str">
        <f>+VLOOKUP(X1475,'Mapeo Ramos'!I:J,2,0)</f>
        <v>ALLIANZ</v>
      </c>
      <c r="AH1475">
        <f t="shared" si="23"/>
        <v>1</v>
      </c>
    </row>
    <row r="1476" spans="1:34" ht="12.75" customHeight="1">
      <c r="A1476" s="2" t="s">
        <v>6123</v>
      </c>
      <c r="B1476" s="2" t="s">
        <v>6124</v>
      </c>
      <c r="C1476" s="2" t="s">
        <v>6125</v>
      </c>
      <c r="D1476" s="2" t="s">
        <v>75</v>
      </c>
      <c r="E1476" s="3">
        <v>46023</v>
      </c>
      <c r="F1476" s="3">
        <v>46023</v>
      </c>
      <c r="G1476" s="2" t="s">
        <v>499</v>
      </c>
      <c r="H1476" s="2" t="s">
        <v>349</v>
      </c>
      <c r="I1476" s="2" t="s">
        <v>261</v>
      </c>
      <c r="J1476" s="4">
        <v>4234.33</v>
      </c>
      <c r="K1476" t="s">
        <v>74</v>
      </c>
      <c r="L1476" s="4">
        <v>508.12</v>
      </c>
      <c r="M1476" t="s">
        <v>74</v>
      </c>
      <c r="N1476" s="4">
        <v>508.12</v>
      </c>
      <c r="O1476" t="s">
        <v>74</v>
      </c>
      <c r="P1476" s="4">
        <v>0</v>
      </c>
      <c r="Q1476" t="s">
        <v>74</v>
      </c>
      <c r="R1476" s="2" t="s">
        <v>75</v>
      </c>
      <c r="S1476" s="4" t="s">
        <v>76</v>
      </c>
      <c r="T1476" t="s">
        <v>74</v>
      </c>
      <c r="U1476" s="2" t="s">
        <v>77</v>
      </c>
      <c r="V1476" s="2" t="s">
        <v>1454</v>
      </c>
      <c r="W1476" s="2" t="s">
        <v>79</v>
      </c>
      <c r="X1476" s="2" t="s">
        <v>300</v>
      </c>
      <c r="Y1476" s="2" t="s">
        <v>119</v>
      </c>
      <c r="Z1476" s="2" t="s">
        <v>81</v>
      </c>
      <c r="AA1476" s="2" t="s">
        <v>500</v>
      </c>
      <c r="AB1476" s="2" t="s">
        <v>501</v>
      </c>
      <c r="AC1476" s="2" t="s">
        <v>59</v>
      </c>
      <c r="AD1476" s="2" t="s">
        <v>502</v>
      </c>
      <c r="AE1476" s="2" t="str">
        <f>+VLOOKUP(H1476,'Mapeo Ramos'!A:C,3,0)</f>
        <v>Autos Flotas</v>
      </c>
      <c r="AF1476" t="str">
        <f>+VLOOKUP(AE1476,'Mapeo Ramos'!C:D,2,0)</f>
        <v>Flotas</v>
      </c>
      <c r="AG1476" t="str">
        <f>+VLOOKUP(X1476,'Mapeo Ramos'!I:J,2,0)</f>
        <v>ALLIANZ</v>
      </c>
      <c r="AH1476">
        <f t="shared" si="23"/>
        <v>1</v>
      </c>
    </row>
    <row r="1477" spans="1:34" ht="12.75" customHeight="1">
      <c r="A1477" s="2" t="s">
        <v>6126</v>
      </c>
      <c r="B1477" s="2" t="s">
        <v>6127</v>
      </c>
      <c r="C1477" s="2" t="s">
        <v>6128</v>
      </c>
      <c r="D1477" s="2" t="s">
        <v>75</v>
      </c>
      <c r="E1477" s="3">
        <v>46023</v>
      </c>
      <c r="F1477" s="3">
        <v>46023</v>
      </c>
      <c r="G1477" s="2" t="s">
        <v>499</v>
      </c>
      <c r="H1477" s="2" t="s">
        <v>349</v>
      </c>
      <c r="I1477" s="2" t="s">
        <v>261</v>
      </c>
      <c r="J1477" s="4">
        <v>383.74</v>
      </c>
      <c r="K1477" t="s">
        <v>74</v>
      </c>
      <c r="L1477" s="4">
        <v>46.05</v>
      </c>
      <c r="M1477" t="s">
        <v>74</v>
      </c>
      <c r="N1477" s="4">
        <v>46.05</v>
      </c>
      <c r="O1477" t="s">
        <v>74</v>
      </c>
      <c r="P1477" s="4">
        <v>0</v>
      </c>
      <c r="Q1477" t="s">
        <v>74</v>
      </c>
      <c r="R1477" s="2" t="s">
        <v>75</v>
      </c>
      <c r="S1477" s="4" t="s">
        <v>76</v>
      </c>
      <c r="T1477" t="s">
        <v>74</v>
      </c>
      <c r="U1477" s="2" t="s">
        <v>77</v>
      </c>
      <c r="V1477" s="2" t="s">
        <v>1454</v>
      </c>
      <c r="W1477" s="2" t="s">
        <v>79</v>
      </c>
      <c r="X1477" s="2" t="s">
        <v>300</v>
      </c>
      <c r="Y1477" s="2" t="s">
        <v>119</v>
      </c>
      <c r="Z1477" s="2" t="s">
        <v>81</v>
      </c>
      <c r="AA1477" s="2" t="s">
        <v>500</v>
      </c>
      <c r="AB1477" s="2" t="s">
        <v>501</v>
      </c>
      <c r="AC1477" s="2" t="s">
        <v>59</v>
      </c>
      <c r="AD1477" s="2" t="s">
        <v>502</v>
      </c>
      <c r="AE1477" s="2" t="str">
        <f>+VLOOKUP(H1477,'Mapeo Ramos'!A:C,3,0)</f>
        <v>Autos Flotas</v>
      </c>
      <c r="AF1477" t="str">
        <f>+VLOOKUP(AE1477,'Mapeo Ramos'!C:D,2,0)</f>
        <v>Flotas</v>
      </c>
      <c r="AG1477" t="str">
        <f>+VLOOKUP(X1477,'Mapeo Ramos'!I:J,2,0)</f>
        <v>ALLIANZ</v>
      </c>
      <c r="AH1477">
        <f t="shared" si="23"/>
        <v>1</v>
      </c>
    </row>
    <row r="1478" spans="1:34" ht="12.75" customHeight="1">
      <c r="A1478" s="2" t="s">
        <v>6129</v>
      </c>
      <c r="B1478" s="2" t="s">
        <v>6130</v>
      </c>
      <c r="C1478" s="2" t="s">
        <v>6131</v>
      </c>
      <c r="D1478" s="2" t="s">
        <v>75</v>
      </c>
      <c r="E1478" s="3">
        <v>46023</v>
      </c>
      <c r="F1478" s="3">
        <v>46023</v>
      </c>
      <c r="G1478" s="2" t="s">
        <v>499</v>
      </c>
      <c r="H1478" s="2" t="s">
        <v>349</v>
      </c>
      <c r="I1478" s="2" t="s">
        <v>261</v>
      </c>
      <c r="J1478" s="4">
        <v>383.74</v>
      </c>
      <c r="K1478" t="s">
        <v>74</v>
      </c>
      <c r="L1478" s="4">
        <v>46.05</v>
      </c>
      <c r="M1478" t="s">
        <v>74</v>
      </c>
      <c r="N1478" s="4">
        <v>46.05</v>
      </c>
      <c r="O1478" t="s">
        <v>74</v>
      </c>
      <c r="P1478" s="4">
        <v>0</v>
      </c>
      <c r="Q1478" t="s">
        <v>74</v>
      </c>
      <c r="R1478" s="2" t="s">
        <v>75</v>
      </c>
      <c r="S1478" s="4" t="s">
        <v>76</v>
      </c>
      <c r="T1478" t="s">
        <v>74</v>
      </c>
      <c r="U1478" s="2" t="s">
        <v>77</v>
      </c>
      <c r="V1478" s="2" t="s">
        <v>1454</v>
      </c>
      <c r="W1478" s="2" t="s">
        <v>79</v>
      </c>
      <c r="X1478" s="2" t="s">
        <v>300</v>
      </c>
      <c r="Y1478" s="2" t="s">
        <v>119</v>
      </c>
      <c r="Z1478" s="2" t="s">
        <v>81</v>
      </c>
      <c r="AA1478" s="2" t="s">
        <v>500</v>
      </c>
      <c r="AB1478" s="2" t="s">
        <v>501</v>
      </c>
      <c r="AC1478" s="2" t="s">
        <v>59</v>
      </c>
      <c r="AD1478" s="2" t="s">
        <v>502</v>
      </c>
      <c r="AE1478" s="2" t="str">
        <f>+VLOOKUP(H1478,'Mapeo Ramos'!A:C,3,0)</f>
        <v>Autos Flotas</v>
      </c>
      <c r="AF1478" t="str">
        <f>+VLOOKUP(AE1478,'Mapeo Ramos'!C:D,2,0)</f>
        <v>Flotas</v>
      </c>
      <c r="AG1478" t="str">
        <f>+VLOOKUP(X1478,'Mapeo Ramos'!I:J,2,0)</f>
        <v>ALLIANZ</v>
      </c>
      <c r="AH1478">
        <f t="shared" si="23"/>
        <v>1</v>
      </c>
    </row>
    <row r="1479" spans="1:34" ht="12.75" customHeight="1">
      <c r="A1479" s="2" t="s">
        <v>6132</v>
      </c>
      <c r="B1479" s="2" t="s">
        <v>6133</v>
      </c>
      <c r="C1479" s="2" t="s">
        <v>6134</v>
      </c>
      <c r="D1479" s="2" t="s">
        <v>75</v>
      </c>
      <c r="E1479" s="3">
        <v>46023</v>
      </c>
      <c r="F1479" s="3">
        <v>46023</v>
      </c>
      <c r="G1479" s="2" t="s">
        <v>499</v>
      </c>
      <c r="H1479" s="2" t="s">
        <v>349</v>
      </c>
      <c r="I1479" s="2" t="s">
        <v>261</v>
      </c>
      <c r="J1479" s="4">
        <v>383.74</v>
      </c>
      <c r="K1479" t="s">
        <v>74</v>
      </c>
      <c r="L1479" s="4">
        <v>46.05</v>
      </c>
      <c r="M1479" t="s">
        <v>74</v>
      </c>
      <c r="N1479" s="4">
        <v>46.05</v>
      </c>
      <c r="O1479" t="s">
        <v>74</v>
      </c>
      <c r="P1479" s="4">
        <v>0</v>
      </c>
      <c r="Q1479" t="s">
        <v>74</v>
      </c>
      <c r="R1479" s="2" t="s">
        <v>75</v>
      </c>
      <c r="S1479" s="4" t="s">
        <v>76</v>
      </c>
      <c r="T1479" t="s">
        <v>74</v>
      </c>
      <c r="U1479" s="2" t="s">
        <v>77</v>
      </c>
      <c r="V1479" s="2" t="s">
        <v>1454</v>
      </c>
      <c r="W1479" s="2" t="s">
        <v>79</v>
      </c>
      <c r="X1479" s="2" t="s">
        <v>300</v>
      </c>
      <c r="Y1479" s="2" t="s">
        <v>119</v>
      </c>
      <c r="Z1479" s="2" t="s">
        <v>81</v>
      </c>
      <c r="AA1479" s="2" t="s">
        <v>500</v>
      </c>
      <c r="AB1479" s="2" t="s">
        <v>501</v>
      </c>
      <c r="AC1479" s="2" t="s">
        <v>59</v>
      </c>
      <c r="AD1479" s="2" t="s">
        <v>502</v>
      </c>
      <c r="AE1479" s="2" t="str">
        <f>+VLOOKUP(H1479,'Mapeo Ramos'!A:C,3,0)</f>
        <v>Autos Flotas</v>
      </c>
      <c r="AF1479" t="str">
        <f>+VLOOKUP(AE1479,'Mapeo Ramos'!C:D,2,0)</f>
        <v>Flotas</v>
      </c>
      <c r="AG1479" t="str">
        <f>+VLOOKUP(X1479,'Mapeo Ramos'!I:J,2,0)</f>
        <v>ALLIANZ</v>
      </c>
      <c r="AH1479">
        <f t="shared" si="23"/>
        <v>1</v>
      </c>
    </row>
    <row r="1480" spans="1:34" ht="12.75" customHeight="1">
      <c r="A1480" s="2" t="s">
        <v>6135</v>
      </c>
      <c r="B1480" s="2" t="s">
        <v>6136</v>
      </c>
      <c r="C1480" s="2" t="s">
        <v>6137</v>
      </c>
      <c r="D1480" s="2" t="s">
        <v>75</v>
      </c>
      <c r="E1480" s="3">
        <v>46023</v>
      </c>
      <c r="F1480" s="3">
        <v>46023</v>
      </c>
      <c r="G1480" s="2" t="s">
        <v>1790</v>
      </c>
      <c r="H1480" s="2" t="s">
        <v>349</v>
      </c>
      <c r="I1480" s="2" t="s">
        <v>261</v>
      </c>
      <c r="J1480" s="4">
        <v>93.89</v>
      </c>
      <c r="K1480" t="s">
        <v>74</v>
      </c>
      <c r="L1480" s="4">
        <v>11.27</v>
      </c>
      <c r="M1480" t="s">
        <v>74</v>
      </c>
      <c r="N1480" s="4">
        <v>11.27</v>
      </c>
      <c r="O1480" t="s">
        <v>74</v>
      </c>
      <c r="P1480" s="4">
        <v>0</v>
      </c>
      <c r="Q1480" t="s">
        <v>74</v>
      </c>
      <c r="R1480" s="2" t="s">
        <v>75</v>
      </c>
      <c r="S1480" s="4" t="s">
        <v>76</v>
      </c>
      <c r="T1480" t="s">
        <v>74</v>
      </c>
      <c r="U1480" s="2" t="s">
        <v>77</v>
      </c>
      <c r="V1480" s="2" t="s">
        <v>1447</v>
      </c>
      <c r="W1480" s="2" t="s">
        <v>79</v>
      </c>
      <c r="X1480" s="2" t="s">
        <v>300</v>
      </c>
      <c r="Y1480" s="2" t="s">
        <v>119</v>
      </c>
      <c r="Z1480" s="2" t="s">
        <v>81</v>
      </c>
      <c r="AA1480" s="2" t="s">
        <v>1791</v>
      </c>
      <c r="AB1480" s="2" t="s">
        <v>1792</v>
      </c>
      <c r="AC1480" s="2" t="s">
        <v>168</v>
      </c>
      <c r="AD1480" s="2" t="s">
        <v>1793</v>
      </c>
      <c r="AE1480" s="2" t="str">
        <f>+VLOOKUP(H1480,'Mapeo Ramos'!A:C,3,0)</f>
        <v>Autos Flotas</v>
      </c>
      <c r="AF1480" t="str">
        <f>+VLOOKUP(AE1480,'Mapeo Ramos'!C:D,2,0)</f>
        <v>Flotas</v>
      </c>
      <c r="AG1480" t="str">
        <f>+VLOOKUP(X1480,'Mapeo Ramos'!I:J,2,0)</f>
        <v>ALLIANZ</v>
      </c>
      <c r="AH1480">
        <f t="shared" si="23"/>
        <v>1</v>
      </c>
    </row>
    <row r="1481" spans="1:34" ht="12.75" customHeight="1">
      <c r="A1481" s="2" t="s">
        <v>6138</v>
      </c>
      <c r="B1481" s="2" t="s">
        <v>6139</v>
      </c>
      <c r="C1481" s="2" t="s">
        <v>6140</v>
      </c>
      <c r="D1481" s="2" t="s">
        <v>75</v>
      </c>
      <c r="E1481" s="3">
        <v>46023</v>
      </c>
      <c r="F1481" s="3">
        <v>46023</v>
      </c>
      <c r="G1481" s="2" t="s">
        <v>2812</v>
      </c>
      <c r="H1481" s="2" t="s">
        <v>461</v>
      </c>
      <c r="I1481" s="2" t="s">
        <v>261</v>
      </c>
      <c r="J1481" s="4">
        <v>728.67</v>
      </c>
      <c r="K1481" t="s">
        <v>74</v>
      </c>
      <c r="L1481" s="4">
        <v>87.44</v>
      </c>
      <c r="M1481" t="s">
        <v>74</v>
      </c>
      <c r="N1481" s="4">
        <v>87.44</v>
      </c>
      <c r="O1481" t="s">
        <v>74</v>
      </c>
      <c r="P1481" s="4">
        <v>0</v>
      </c>
      <c r="Q1481" t="s">
        <v>74</v>
      </c>
      <c r="R1481" s="2" t="s">
        <v>75</v>
      </c>
      <c r="S1481" s="4" t="s">
        <v>76</v>
      </c>
      <c r="T1481" t="s">
        <v>74</v>
      </c>
      <c r="U1481" s="2" t="s">
        <v>77</v>
      </c>
      <c r="V1481" s="2" t="s">
        <v>1454</v>
      </c>
      <c r="W1481" s="2" t="s">
        <v>79</v>
      </c>
      <c r="X1481" s="2" t="s">
        <v>300</v>
      </c>
      <c r="Y1481" s="2" t="s">
        <v>119</v>
      </c>
      <c r="Z1481" s="2" t="s">
        <v>81</v>
      </c>
      <c r="AA1481" s="2" t="s">
        <v>230</v>
      </c>
      <c r="AB1481" s="2" t="s">
        <v>83</v>
      </c>
      <c r="AC1481" s="2" t="s">
        <v>59</v>
      </c>
      <c r="AD1481" s="2" t="s">
        <v>2813</v>
      </c>
      <c r="AE1481" s="2" t="str">
        <f>+VLOOKUP(H1481,'Mapeo Ramos'!A:C,3,0)</f>
        <v>Autos Flotas</v>
      </c>
      <c r="AF1481" t="str">
        <f>+VLOOKUP(AE1481,'Mapeo Ramos'!C:D,2,0)</f>
        <v>Flotas</v>
      </c>
      <c r="AG1481" t="str">
        <f>+VLOOKUP(X1481,'Mapeo Ramos'!I:J,2,0)</f>
        <v>ALLIANZ</v>
      </c>
      <c r="AH1481">
        <f t="shared" si="23"/>
        <v>1</v>
      </c>
    </row>
    <row r="1482" spans="1:34" ht="12.75" customHeight="1">
      <c r="A1482" s="2" t="s">
        <v>6141</v>
      </c>
      <c r="B1482" s="2" t="s">
        <v>6142</v>
      </c>
      <c r="C1482" s="2" t="s">
        <v>6143</v>
      </c>
      <c r="D1482" s="2" t="s">
        <v>75</v>
      </c>
      <c r="E1482" s="3">
        <v>46023</v>
      </c>
      <c r="F1482" s="3">
        <v>46023</v>
      </c>
      <c r="G1482" s="2" t="s">
        <v>2141</v>
      </c>
      <c r="H1482" s="2" t="s">
        <v>349</v>
      </c>
      <c r="I1482" s="2" t="s">
        <v>261</v>
      </c>
      <c r="J1482" s="4">
        <v>1264.73</v>
      </c>
      <c r="K1482" t="s">
        <v>74</v>
      </c>
      <c r="L1482" s="4">
        <v>151.77000000000001</v>
      </c>
      <c r="M1482" t="s">
        <v>74</v>
      </c>
      <c r="N1482" s="4">
        <v>151.77000000000001</v>
      </c>
      <c r="O1482" t="s">
        <v>74</v>
      </c>
      <c r="P1482" s="4">
        <v>0</v>
      </c>
      <c r="Q1482" t="s">
        <v>74</v>
      </c>
      <c r="R1482" s="2" t="s">
        <v>75</v>
      </c>
      <c r="S1482" s="4" t="s">
        <v>76</v>
      </c>
      <c r="T1482" t="s">
        <v>74</v>
      </c>
      <c r="U1482" s="2" t="s">
        <v>77</v>
      </c>
      <c r="V1482" s="2" t="s">
        <v>1447</v>
      </c>
      <c r="W1482" s="2" t="s">
        <v>79</v>
      </c>
      <c r="X1482" s="2" t="s">
        <v>300</v>
      </c>
      <c r="Y1482" s="2" t="s">
        <v>119</v>
      </c>
      <c r="Z1482" s="2" t="s">
        <v>81</v>
      </c>
      <c r="AA1482" s="2" t="s">
        <v>535</v>
      </c>
      <c r="AB1482" s="2" t="s">
        <v>536</v>
      </c>
      <c r="AC1482" s="2" t="s">
        <v>59</v>
      </c>
      <c r="AD1482" s="2" t="s">
        <v>2142</v>
      </c>
      <c r="AE1482" s="2" t="str">
        <f>+VLOOKUP(H1482,'Mapeo Ramos'!A:C,3,0)</f>
        <v>Autos Flotas</v>
      </c>
      <c r="AF1482" t="str">
        <f>+VLOOKUP(AE1482,'Mapeo Ramos'!C:D,2,0)</f>
        <v>Flotas</v>
      </c>
      <c r="AG1482" t="str">
        <f>+VLOOKUP(X1482,'Mapeo Ramos'!I:J,2,0)</f>
        <v>ALLIANZ</v>
      </c>
      <c r="AH1482">
        <f t="shared" si="23"/>
        <v>1</v>
      </c>
    </row>
    <row r="1483" spans="1:34" ht="12.75" customHeight="1">
      <c r="A1483" s="2" t="s">
        <v>6144</v>
      </c>
      <c r="B1483" s="2" t="s">
        <v>6145</v>
      </c>
      <c r="C1483" s="2" t="s">
        <v>6146</v>
      </c>
      <c r="D1483" s="2" t="s">
        <v>75</v>
      </c>
      <c r="E1483" s="3">
        <v>46023</v>
      </c>
      <c r="F1483" s="3">
        <v>46023</v>
      </c>
      <c r="G1483" s="2" t="s">
        <v>3144</v>
      </c>
      <c r="H1483" s="2" t="s">
        <v>461</v>
      </c>
      <c r="I1483" s="2" t="s">
        <v>261</v>
      </c>
      <c r="J1483" s="4">
        <v>1754.7</v>
      </c>
      <c r="K1483" t="s">
        <v>74</v>
      </c>
      <c r="L1483" s="4">
        <v>210.56</v>
      </c>
      <c r="M1483" t="s">
        <v>74</v>
      </c>
      <c r="N1483" s="4">
        <v>210.56</v>
      </c>
      <c r="O1483" t="s">
        <v>74</v>
      </c>
      <c r="P1483" s="4">
        <v>0</v>
      </c>
      <c r="Q1483" t="s">
        <v>74</v>
      </c>
      <c r="R1483" s="2" t="s">
        <v>75</v>
      </c>
      <c r="S1483" s="4" t="s">
        <v>76</v>
      </c>
      <c r="T1483" t="s">
        <v>74</v>
      </c>
      <c r="U1483" s="2" t="s">
        <v>77</v>
      </c>
      <c r="V1483" s="2" t="s">
        <v>1575</v>
      </c>
      <c r="W1483" s="2" t="s">
        <v>79</v>
      </c>
      <c r="X1483" s="2" t="s">
        <v>300</v>
      </c>
      <c r="Y1483" s="2" t="s">
        <v>119</v>
      </c>
      <c r="Z1483" s="2" t="s">
        <v>81</v>
      </c>
      <c r="AA1483" s="2" t="s">
        <v>542</v>
      </c>
      <c r="AB1483" s="2" t="s">
        <v>83</v>
      </c>
      <c r="AC1483" s="2" t="s">
        <v>59</v>
      </c>
      <c r="AD1483" s="2" t="s">
        <v>3145</v>
      </c>
      <c r="AE1483" s="2" t="str">
        <f>+VLOOKUP(H1483,'Mapeo Ramos'!A:C,3,0)</f>
        <v>Autos Flotas</v>
      </c>
      <c r="AF1483" t="str">
        <f>+VLOOKUP(AE1483,'Mapeo Ramos'!C:D,2,0)</f>
        <v>Flotas</v>
      </c>
      <c r="AG1483" t="str">
        <f>+VLOOKUP(X1483,'Mapeo Ramos'!I:J,2,0)</f>
        <v>ALLIANZ</v>
      </c>
      <c r="AH1483">
        <f t="shared" si="23"/>
        <v>1</v>
      </c>
    </row>
    <row r="1484" spans="1:34" ht="12.75" customHeight="1">
      <c r="A1484" s="2" t="s">
        <v>6147</v>
      </c>
      <c r="B1484" s="2" t="s">
        <v>6148</v>
      </c>
      <c r="C1484" s="2" t="s">
        <v>6149</v>
      </c>
      <c r="D1484" s="2" t="s">
        <v>75</v>
      </c>
      <c r="E1484" s="3">
        <v>46023</v>
      </c>
      <c r="F1484" s="3">
        <v>46023</v>
      </c>
      <c r="G1484" s="2" t="s">
        <v>2340</v>
      </c>
      <c r="H1484" s="2" t="s">
        <v>349</v>
      </c>
      <c r="I1484" s="2" t="s">
        <v>261</v>
      </c>
      <c r="J1484" s="4">
        <v>1532.95</v>
      </c>
      <c r="K1484" t="s">
        <v>74</v>
      </c>
      <c r="L1484" s="4">
        <v>183.95</v>
      </c>
      <c r="M1484" t="s">
        <v>74</v>
      </c>
      <c r="N1484" s="4">
        <v>183.95</v>
      </c>
      <c r="O1484" t="s">
        <v>74</v>
      </c>
      <c r="P1484" s="4">
        <v>0</v>
      </c>
      <c r="Q1484" t="s">
        <v>74</v>
      </c>
      <c r="R1484" s="2" t="s">
        <v>75</v>
      </c>
      <c r="S1484" s="4" t="s">
        <v>76</v>
      </c>
      <c r="T1484" t="s">
        <v>74</v>
      </c>
      <c r="U1484" s="2" t="s">
        <v>77</v>
      </c>
      <c r="V1484" s="2" t="s">
        <v>1447</v>
      </c>
      <c r="W1484" s="2" t="s">
        <v>79</v>
      </c>
      <c r="X1484" s="2" t="s">
        <v>300</v>
      </c>
      <c r="Y1484" s="2" t="s">
        <v>119</v>
      </c>
      <c r="Z1484" s="2" t="s">
        <v>81</v>
      </c>
      <c r="AA1484" s="2" t="s">
        <v>82</v>
      </c>
      <c r="AB1484" s="2" t="s">
        <v>83</v>
      </c>
      <c r="AC1484" s="2" t="s">
        <v>59</v>
      </c>
      <c r="AD1484" s="2" t="s">
        <v>2341</v>
      </c>
      <c r="AE1484" s="2" t="str">
        <f>+VLOOKUP(H1484,'Mapeo Ramos'!A:C,3,0)</f>
        <v>Autos Flotas</v>
      </c>
      <c r="AF1484" t="str">
        <f>+VLOOKUP(AE1484,'Mapeo Ramos'!C:D,2,0)</f>
        <v>Flotas</v>
      </c>
      <c r="AG1484" t="str">
        <f>+VLOOKUP(X1484,'Mapeo Ramos'!I:J,2,0)</f>
        <v>ALLIANZ</v>
      </c>
      <c r="AH1484">
        <f t="shared" si="23"/>
        <v>1</v>
      </c>
    </row>
    <row r="1485" spans="1:34" ht="12.75" customHeight="1">
      <c r="A1485" s="2" t="s">
        <v>6150</v>
      </c>
      <c r="B1485" s="2" t="s">
        <v>6151</v>
      </c>
      <c r="C1485" s="2" t="s">
        <v>6152</v>
      </c>
      <c r="D1485" s="2" t="s">
        <v>75</v>
      </c>
      <c r="E1485" s="3">
        <v>46023</v>
      </c>
      <c r="F1485" s="3">
        <v>46023</v>
      </c>
      <c r="G1485" s="2" t="s">
        <v>6153</v>
      </c>
      <c r="H1485" s="2" t="s">
        <v>349</v>
      </c>
      <c r="I1485" s="2" t="s">
        <v>261</v>
      </c>
      <c r="J1485" s="4">
        <v>45.09</v>
      </c>
      <c r="K1485" t="s">
        <v>74</v>
      </c>
      <c r="L1485" s="4">
        <v>5.41</v>
      </c>
      <c r="M1485" t="s">
        <v>74</v>
      </c>
      <c r="N1485" s="4">
        <v>5.41</v>
      </c>
      <c r="O1485" t="s">
        <v>74</v>
      </c>
      <c r="P1485" s="4">
        <v>0</v>
      </c>
      <c r="Q1485" t="s">
        <v>74</v>
      </c>
      <c r="R1485" s="2" t="s">
        <v>75</v>
      </c>
      <c r="S1485" s="4" t="s">
        <v>76</v>
      </c>
      <c r="T1485" t="s">
        <v>74</v>
      </c>
      <c r="U1485" s="2" t="s">
        <v>77</v>
      </c>
      <c r="V1485" s="2" t="s">
        <v>1447</v>
      </c>
      <c r="W1485" s="2" t="s">
        <v>79</v>
      </c>
      <c r="X1485" s="2" t="s">
        <v>300</v>
      </c>
      <c r="Y1485" s="2" t="s">
        <v>119</v>
      </c>
      <c r="Z1485" s="2" t="s">
        <v>81</v>
      </c>
      <c r="AA1485" s="2" t="s">
        <v>6154</v>
      </c>
      <c r="AB1485" s="2" t="s">
        <v>6155</v>
      </c>
      <c r="AC1485" s="2" t="s">
        <v>59</v>
      </c>
      <c r="AD1485" s="2" t="s">
        <v>6156</v>
      </c>
      <c r="AE1485" s="2" t="str">
        <f>+VLOOKUP(H1485,'Mapeo Ramos'!A:C,3,0)</f>
        <v>Autos Flotas</v>
      </c>
      <c r="AF1485" t="str">
        <f>+VLOOKUP(AE1485,'Mapeo Ramos'!C:D,2,0)</f>
        <v>Flotas</v>
      </c>
      <c r="AG1485" t="str">
        <f>+VLOOKUP(X1485,'Mapeo Ramos'!I:J,2,0)</f>
        <v>ALLIANZ</v>
      </c>
      <c r="AH1485">
        <f t="shared" si="23"/>
        <v>1</v>
      </c>
    </row>
    <row r="1486" spans="1:34" ht="12.75" customHeight="1">
      <c r="A1486" s="2" t="s">
        <v>6157</v>
      </c>
      <c r="B1486" s="2" t="s">
        <v>6158</v>
      </c>
      <c r="C1486" s="2" t="s">
        <v>6159</v>
      </c>
      <c r="D1486" s="2" t="s">
        <v>75</v>
      </c>
      <c r="E1486" s="3">
        <v>46023</v>
      </c>
      <c r="F1486" s="3">
        <v>46023</v>
      </c>
      <c r="G1486" s="2" t="s">
        <v>6153</v>
      </c>
      <c r="H1486" s="2" t="s">
        <v>349</v>
      </c>
      <c r="I1486" s="2" t="s">
        <v>261</v>
      </c>
      <c r="J1486" s="4">
        <v>45.09</v>
      </c>
      <c r="K1486" t="s">
        <v>74</v>
      </c>
      <c r="L1486" s="4">
        <v>5.41</v>
      </c>
      <c r="M1486" t="s">
        <v>74</v>
      </c>
      <c r="N1486" s="4">
        <v>5.41</v>
      </c>
      <c r="O1486" t="s">
        <v>74</v>
      </c>
      <c r="P1486" s="4">
        <v>0</v>
      </c>
      <c r="Q1486" t="s">
        <v>74</v>
      </c>
      <c r="R1486" s="2" t="s">
        <v>75</v>
      </c>
      <c r="S1486" s="4" t="s">
        <v>76</v>
      </c>
      <c r="T1486" t="s">
        <v>74</v>
      </c>
      <c r="U1486" s="2" t="s">
        <v>77</v>
      </c>
      <c r="V1486" s="2" t="s">
        <v>1447</v>
      </c>
      <c r="W1486" s="2" t="s">
        <v>79</v>
      </c>
      <c r="X1486" s="2" t="s">
        <v>300</v>
      </c>
      <c r="Y1486" s="2" t="s">
        <v>119</v>
      </c>
      <c r="Z1486" s="2" t="s">
        <v>81</v>
      </c>
      <c r="AA1486" s="2" t="s">
        <v>6154</v>
      </c>
      <c r="AB1486" s="2" t="s">
        <v>6155</v>
      </c>
      <c r="AC1486" s="2" t="s">
        <v>59</v>
      </c>
      <c r="AD1486" s="2" t="s">
        <v>6156</v>
      </c>
      <c r="AE1486" s="2" t="str">
        <f>+VLOOKUP(H1486,'Mapeo Ramos'!A:C,3,0)</f>
        <v>Autos Flotas</v>
      </c>
      <c r="AF1486" t="str">
        <f>+VLOOKUP(AE1486,'Mapeo Ramos'!C:D,2,0)</f>
        <v>Flotas</v>
      </c>
      <c r="AG1486" t="str">
        <f>+VLOOKUP(X1486,'Mapeo Ramos'!I:J,2,0)</f>
        <v>ALLIANZ</v>
      </c>
      <c r="AH1486">
        <f t="shared" si="23"/>
        <v>1</v>
      </c>
    </row>
    <row r="1487" spans="1:34" ht="12.75" customHeight="1">
      <c r="A1487" s="2" t="s">
        <v>6160</v>
      </c>
      <c r="B1487" s="2" t="s">
        <v>6161</v>
      </c>
      <c r="C1487" s="2" t="s">
        <v>6162</v>
      </c>
      <c r="D1487" s="2" t="s">
        <v>75</v>
      </c>
      <c r="E1487" s="3">
        <v>46023</v>
      </c>
      <c r="F1487" s="3">
        <v>46023</v>
      </c>
      <c r="G1487" s="2" t="s">
        <v>6153</v>
      </c>
      <c r="H1487" s="2" t="s">
        <v>349</v>
      </c>
      <c r="I1487" s="2" t="s">
        <v>261</v>
      </c>
      <c r="J1487" s="4">
        <v>45.09</v>
      </c>
      <c r="K1487" t="s">
        <v>74</v>
      </c>
      <c r="L1487" s="4">
        <v>5.41</v>
      </c>
      <c r="M1487" t="s">
        <v>74</v>
      </c>
      <c r="N1487" s="4">
        <v>5.41</v>
      </c>
      <c r="O1487" t="s">
        <v>74</v>
      </c>
      <c r="P1487" s="4">
        <v>0</v>
      </c>
      <c r="Q1487" t="s">
        <v>74</v>
      </c>
      <c r="R1487" s="2" t="s">
        <v>75</v>
      </c>
      <c r="S1487" s="4" t="s">
        <v>76</v>
      </c>
      <c r="T1487" t="s">
        <v>74</v>
      </c>
      <c r="U1487" s="2" t="s">
        <v>77</v>
      </c>
      <c r="V1487" s="2" t="s">
        <v>1447</v>
      </c>
      <c r="W1487" s="2" t="s">
        <v>79</v>
      </c>
      <c r="X1487" s="2" t="s">
        <v>300</v>
      </c>
      <c r="Y1487" s="2" t="s">
        <v>119</v>
      </c>
      <c r="Z1487" s="2" t="s">
        <v>81</v>
      </c>
      <c r="AA1487" s="2" t="s">
        <v>6154</v>
      </c>
      <c r="AB1487" s="2" t="s">
        <v>6155</v>
      </c>
      <c r="AC1487" s="2" t="s">
        <v>59</v>
      </c>
      <c r="AD1487" s="2" t="s">
        <v>6156</v>
      </c>
      <c r="AE1487" s="2" t="str">
        <f>+VLOOKUP(H1487,'Mapeo Ramos'!A:C,3,0)</f>
        <v>Autos Flotas</v>
      </c>
      <c r="AF1487" t="str">
        <f>+VLOOKUP(AE1487,'Mapeo Ramos'!C:D,2,0)</f>
        <v>Flotas</v>
      </c>
      <c r="AG1487" t="str">
        <f>+VLOOKUP(X1487,'Mapeo Ramos'!I:J,2,0)</f>
        <v>ALLIANZ</v>
      </c>
      <c r="AH1487">
        <f t="shared" si="23"/>
        <v>1</v>
      </c>
    </row>
    <row r="1488" spans="1:34" ht="12.75" customHeight="1">
      <c r="A1488" s="2" t="s">
        <v>6163</v>
      </c>
      <c r="B1488" s="2" t="s">
        <v>6164</v>
      </c>
      <c r="C1488" s="2" t="s">
        <v>6165</v>
      </c>
      <c r="D1488" s="2" t="s">
        <v>75</v>
      </c>
      <c r="E1488" s="3">
        <v>46023</v>
      </c>
      <c r="F1488" s="3">
        <v>46023</v>
      </c>
      <c r="G1488" s="2" t="s">
        <v>6153</v>
      </c>
      <c r="H1488" s="2" t="s">
        <v>349</v>
      </c>
      <c r="I1488" s="2" t="s">
        <v>261</v>
      </c>
      <c r="J1488" s="4">
        <v>142.61000000000001</v>
      </c>
      <c r="K1488" t="s">
        <v>74</v>
      </c>
      <c r="L1488" s="4">
        <v>17.11</v>
      </c>
      <c r="M1488" t="s">
        <v>74</v>
      </c>
      <c r="N1488" s="4">
        <v>17.11</v>
      </c>
      <c r="O1488" t="s">
        <v>74</v>
      </c>
      <c r="P1488" s="4">
        <v>0</v>
      </c>
      <c r="Q1488" t="s">
        <v>74</v>
      </c>
      <c r="R1488" s="2" t="s">
        <v>75</v>
      </c>
      <c r="S1488" s="4" t="s">
        <v>76</v>
      </c>
      <c r="T1488" t="s">
        <v>74</v>
      </c>
      <c r="U1488" s="2" t="s">
        <v>77</v>
      </c>
      <c r="V1488" s="2" t="s">
        <v>1447</v>
      </c>
      <c r="W1488" s="2" t="s">
        <v>79</v>
      </c>
      <c r="X1488" s="2" t="s">
        <v>300</v>
      </c>
      <c r="Y1488" s="2" t="s">
        <v>119</v>
      </c>
      <c r="Z1488" s="2" t="s">
        <v>81</v>
      </c>
      <c r="AA1488" s="2" t="s">
        <v>6154</v>
      </c>
      <c r="AB1488" s="2" t="s">
        <v>6155</v>
      </c>
      <c r="AC1488" s="2" t="s">
        <v>59</v>
      </c>
      <c r="AD1488" s="2" t="s">
        <v>6156</v>
      </c>
      <c r="AE1488" s="2" t="str">
        <f>+VLOOKUP(H1488,'Mapeo Ramos'!A:C,3,0)</f>
        <v>Autos Flotas</v>
      </c>
      <c r="AF1488" t="str">
        <f>+VLOOKUP(AE1488,'Mapeo Ramos'!C:D,2,0)</f>
        <v>Flotas</v>
      </c>
      <c r="AG1488" t="str">
        <f>+VLOOKUP(X1488,'Mapeo Ramos'!I:J,2,0)</f>
        <v>ALLIANZ</v>
      </c>
      <c r="AH1488">
        <f t="shared" si="23"/>
        <v>1</v>
      </c>
    </row>
    <row r="1489" spans="1:34" ht="12.75" customHeight="1">
      <c r="A1489" s="2" t="s">
        <v>6166</v>
      </c>
      <c r="B1489" s="2" t="s">
        <v>6167</v>
      </c>
      <c r="C1489" s="2" t="s">
        <v>6168</v>
      </c>
      <c r="D1489" s="2" t="s">
        <v>75</v>
      </c>
      <c r="E1489" s="3">
        <v>46023</v>
      </c>
      <c r="F1489" s="3">
        <v>46023</v>
      </c>
      <c r="G1489" s="2" t="s">
        <v>6153</v>
      </c>
      <c r="H1489" s="2" t="s">
        <v>349</v>
      </c>
      <c r="I1489" s="2" t="s">
        <v>261</v>
      </c>
      <c r="J1489" s="4">
        <v>49.61</v>
      </c>
      <c r="K1489" t="s">
        <v>74</v>
      </c>
      <c r="L1489" s="4">
        <v>5.95</v>
      </c>
      <c r="M1489" t="s">
        <v>74</v>
      </c>
      <c r="N1489" s="4">
        <v>5.95</v>
      </c>
      <c r="O1489" t="s">
        <v>74</v>
      </c>
      <c r="P1489" s="4">
        <v>0</v>
      </c>
      <c r="Q1489" t="s">
        <v>74</v>
      </c>
      <c r="R1489" s="2" t="s">
        <v>75</v>
      </c>
      <c r="S1489" s="4" t="s">
        <v>76</v>
      </c>
      <c r="T1489" t="s">
        <v>74</v>
      </c>
      <c r="U1489" s="2" t="s">
        <v>77</v>
      </c>
      <c r="V1489" s="2" t="s">
        <v>1447</v>
      </c>
      <c r="W1489" s="2" t="s">
        <v>79</v>
      </c>
      <c r="X1489" s="2" t="s">
        <v>300</v>
      </c>
      <c r="Y1489" s="2" t="s">
        <v>119</v>
      </c>
      <c r="Z1489" s="2" t="s">
        <v>81</v>
      </c>
      <c r="AA1489" s="2" t="s">
        <v>6154</v>
      </c>
      <c r="AB1489" s="2" t="s">
        <v>6155</v>
      </c>
      <c r="AC1489" s="2" t="s">
        <v>59</v>
      </c>
      <c r="AD1489" s="2" t="s">
        <v>6156</v>
      </c>
      <c r="AE1489" s="2" t="str">
        <f>+VLOOKUP(H1489,'Mapeo Ramos'!A:C,3,0)</f>
        <v>Autos Flotas</v>
      </c>
      <c r="AF1489" t="str">
        <f>+VLOOKUP(AE1489,'Mapeo Ramos'!C:D,2,0)</f>
        <v>Flotas</v>
      </c>
      <c r="AG1489" t="str">
        <f>+VLOOKUP(X1489,'Mapeo Ramos'!I:J,2,0)</f>
        <v>ALLIANZ</v>
      </c>
      <c r="AH1489">
        <f t="shared" si="23"/>
        <v>1</v>
      </c>
    </row>
    <row r="1490" spans="1:34" ht="12.75" customHeight="1">
      <c r="A1490" s="2" t="s">
        <v>6169</v>
      </c>
      <c r="B1490" s="2" t="s">
        <v>6170</v>
      </c>
      <c r="C1490" s="2" t="s">
        <v>6171</v>
      </c>
      <c r="D1490" s="2" t="s">
        <v>75</v>
      </c>
      <c r="E1490" s="3">
        <v>46023</v>
      </c>
      <c r="F1490" s="3">
        <v>46023</v>
      </c>
      <c r="G1490" s="2" t="s">
        <v>6038</v>
      </c>
      <c r="H1490" s="2" t="s">
        <v>349</v>
      </c>
      <c r="I1490" s="2" t="s">
        <v>261</v>
      </c>
      <c r="J1490" s="4">
        <v>1127.5999999999999</v>
      </c>
      <c r="K1490" t="s">
        <v>74</v>
      </c>
      <c r="L1490" s="4">
        <v>135.31</v>
      </c>
      <c r="M1490" t="s">
        <v>74</v>
      </c>
      <c r="N1490" s="4">
        <v>135.31</v>
      </c>
      <c r="O1490" t="s">
        <v>74</v>
      </c>
      <c r="P1490" s="4">
        <v>0</v>
      </c>
      <c r="Q1490" t="s">
        <v>74</v>
      </c>
      <c r="R1490" s="2" t="s">
        <v>75</v>
      </c>
      <c r="S1490" s="4" t="s">
        <v>76</v>
      </c>
      <c r="T1490" t="s">
        <v>74</v>
      </c>
      <c r="U1490" s="2" t="s">
        <v>77</v>
      </c>
      <c r="V1490" s="2" t="s">
        <v>1447</v>
      </c>
      <c r="W1490" s="2" t="s">
        <v>79</v>
      </c>
      <c r="X1490" s="2" t="s">
        <v>300</v>
      </c>
      <c r="Y1490" s="2" t="s">
        <v>119</v>
      </c>
      <c r="Z1490" s="2" t="s">
        <v>81</v>
      </c>
      <c r="AA1490" s="2" t="s">
        <v>535</v>
      </c>
      <c r="AB1490" s="2" t="s">
        <v>1058</v>
      </c>
      <c r="AC1490" s="2" t="s">
        <v>59</v>
      </c>
      <c r="AD1490" s="2" t="s">
        <v>6039</v>
      </c>
      <c r="AE1490" s="2" t="str">
        <f>+VLOOKUP(H1490,'Mapeo Ramos'!A:C,3,0)</f>
        <v>Autos Flotas</v>
      </c>
      <c r="AF1490" t="str">
        <f>+VLOOKUP(AE1490,'Mapeo Ramos'!C:D,2,0)</f>
        <v>Flotas</v>
      </c>
      <c r="AG1490" t="str">
        <f>+VLOOKUP(X1490,'Mapeo Ramos'!I:J,2,0)</f>
        <v>ALLIANZ</v>
      </c>
      <c r="AH1490">
        <f t="shared" si="23"/>
        <v>1</v>
      </c>
    </row>
    <row r="1491" spans="1:34" ht="12.75" customHeight="1">
      <c r="A1491" s="2" t="s">
        <v>6172</v>
      </c>
      <c r="B1491" s="2" t="s">
        <v>6173</v>
      </c>
      <c r="C1491" s="2" t="s">
        <v>6174</v>
      </c>
      <c r="D1491" s="2" t="s">
        <v>75</v>
      </c>
      <c r="E1491" s="3">
        <v>46023</v>
      </c>
      <c r="F1491" s="3">
        <v>46023</v>
      </c>
      <c r="G1491" s="2" t="s">
        <v>6175</v>
      </c>
      <c r="H1491" s="2" t="s">
        <v>461</v>
      </c>
      <c r="I1491" s="2" t="s">
        <v>261</v>
      </c>
      <c r="J1491" s="4">
        <v>728.67</v>
      </c>
      <c r="K1491" t="s">
        <v>74</v>
      </c>
      <c r="L1491" s="4">
        <v>87.44</v>
      </c>
      <c r="M1491" t="s">
        <v>74</v>
      </c>
      <c r="N1491" s="4">
        <v>87.44</v>
      </c>
      <c r="O1491" t="s">
        <v>74</v>
      </c>
      <c r="P1491" s="4">
        <v>0</v>
      </c>
      <c r="Q1491" t="s">
        <v>74</v>
      </c>
      <c r="R1491" s="2" t="s">
        <v>75</v>
      </c>
      <c r="S1491" s="4" t="s">
        <v>76</v>
      </c>
      <c r="T1491" t="s">
        <v>74</v>
      </c>
      <c r="U1491" s="2" t="s">
        <v>77</v>
      </c>
      <c r="V1491" s="2" t="s">
        <v>1447</v>
      </c>
      <c r="W1491" s="2" t="s">
        <v>79</v>
      </c>
      <c r="X1491" s="2" t="s">
        <v>300</v>
      </c>
      <c r="Y1491" s="2" t="s">
        <v>119</v>
      </c>
      <c r="Z1491" s="2" t="s">
        <v>81</v>
      </c>
      <c r="AA1491" s="2" t="s">
        <v>223</v>
      </c>
      <c r="AB1491" s="2" t="s">
        <v>83</v>
      </c>
      <c r="AC1491" s="2" t="s">
        <v>168</v>
      </c>
      <c r="AD1491" s="2" t="s">
        <v>6176</v>
      </c>
      <c r="AE1491" s="2" t="str">
        <f>+VLOOKUP(H1491,'Mapeo Ramos'!A:C,3,0)</f>
        <v>Autos Flotas</v>
      </c>
      <c r="AF1491" t="str">
        <f>+VLOOKUP(AE1491,'Mapeo Ramos'!C:D,2,0)</f>
        <v>Flotas</v>
      </c>
      <c r="AG1491" t="str">
        <f>+VLOOKUP(X1491,'Mapeo Ramos'!I:J,2,0)</f>
        <v>ALLIANZ</v>
      </c>
      <c r="AH1491">
        <f t="shared" si="23"/>
        <v>1</v>
      </c>
    </row>
    <row r="1492" spans="1:34" ht="12.75" customHeight="1">
      <c r="A1492" s="2" t="s">
        <v>6177</v>
      </c>
      <c r="B1492" s="2" t="s">
        <v>6178</v>
      </c>
      <c r="C1492" s="2" t="s">
        <v>6179</v>
      </c>
      <c r="D1492" s="2" t="s">
        <v>75</v>
      </c>
      <c r="E1492" s="3">
        <v>46023</v>
      </c>
      <c r="F1492" s="3">
        <v>46023</v>
      </c>
      <c r="G1492" s="2" t="s">
        <v>5880</v>
      </c>
      <c r="H1492" s="2" t="s">
        <v>349</v>
      </c>
      <c r="I1492" s="2" t="s">
        <v>261</v>
      </c>
      <c r="J1492" s="4">
        <v>1247.42</v>
      </c>
      <c r="K1492" t="s">
        <v>74</v>
      </c>
      <c r="L1492" s="4">
        <v>149.69</v>
      </c>
      <c r="M1492" t="s">
        <v>74</v>
      </c>
      <c r="N1492" s="4">
        <v>149.69</v>
      </c>
      <c r="O1492" t="s">
        <v>74</v>
      </c>
      <c r="P1492" s="4">
        <v>0</v>
      </c>
      <c r="Q1492" t="s">
        <v>74</v>
      </c>
      <c r="R1492" s="2" t="s">
        <v>75</v>
      </c>
      <c r="S1492" s="4" t="s">
        <v>76</v>
      </c>
      <c r="T1492" t="s">
        <v>74</v>
      </c>
      <c r="U1492" s="2" t="s">
        <v>77</v>
      </c>
      <c r="V1492" s="2" t="s">
        <v>1454</v>
      </c>
      <c r="W1492" s="2" t="s">
        <v>79</v>
      </c>
      <c r="X1492" s="2" t="s">
        <v>300</v>
      </c>
      <c r="Y1492" s="2" t="s">
        <v>119</v>
      </c>
      <c r="Z1492" s="2" t="s">
        <v>81</v>
      </c>
      <c r="AA1492" s="2" t="s">
        <v>120</v>
      </c>
      <c r="AB1492" s="2" t="s">
        <v>5881</v>
      </c>
      <c r="AC1492" s="2" t="s">
        <v>59</v>
      </c>
      <c r="AD1492" s="2" t="s">
        <v>5882</v>
      </c>
      <c r="AE1492" s="2" t="str">
        <f>+VLOOKUP(H1492,'Mapeo Ramos'!A:C,3,0)</f>
        <v>Autos Flotas</v>
      </c>
      <c r="AF1492" t="str">
        <f>+VLOOKUP(AE1492,'Mapeo Ramos'!C:D,2,0)</f>
        <v>Flotas</v>
      </c>
      <c r="AG1492" t="str">
        <f>+VLOOKUP(X1492,'Mapeo Ramos'!I:J,2,0)</f>
        <v>ALLIANZ</v>
      </c>
      <c r="AH1492">
        <f t="shared" si="23"/>
        <v>1</v>
      </c>
    </row>
    <row r="1493" spans="1:34" ht="12.75" customHeight="1">
      <c r="A1493" s="2" t="s">
        <v>6180</v>
      </c>
      <c r="B1493" s="2" t="s">
        <v>6181</v>
      </c>
      <c r="C1493" s="2" t="s">
        <v>6182</v>
      </c>
      <c r="D1493" s="2" t="s">
        <v>75</v>
      </c>
      <c r="E1493" s="3">
        <v>46023</v>
      </c>
      <c r="F1493" s="3">
        <v>46023</v>
      </c>
      <c r="G1493" s="2" t="s">
        <v>6183</v>
      </c>
      <c r="H1493" s="2" t="s">
        <v>349</v>
      </c>
      <c r="I1493" s="2" t="s">
        <v>261</v>
      </c>
      <c r="J1493" s="4">
        <v>1389.64</v>
      </c>
      <c r="K1493" t="s">
        <v>74</v>
      </c>
      <c r="L1493" s="4">
        <v>166.76</v>
      </c>
      <c r="M1493" t="s">
        <v>74</v>
      </c>
      <c r="N1493" s="4">
        <v>166.76</v>
      </c>
      <c r="O1493" t="s">
        <v>74</v>
      </c>
      <c r="P1493" s="4">
        <v>0</v>
      </c>
      <c r="Q1493" t="s">
        <v>74</v>
      </c>
      <c r="R1493" s="2" t="s">
        <v>75</v>
      </c>
      <c r="S1493" s="4" t="s">
        <v>76</v>
      </c>
      <c r="T1493" t="s">
        <v>74</v>
      </c>
      <c r="U1493" s="2" t="s">
        <v>77</v>
      </c>
      <c r="V1493" s="2" t="s">
        <v>1447</v>
      </c>
      <c r="W1493" s="2" t="s">
        <v>79</v>
      </c>
      <c r="X1493" s="2" t="s">
        <v>300</v>
      </c>
      <c r="Y1493" s="2" t="s">
        <v>119</v>
      </c>
      <c r="Z1493" s="2" t="s">
        <v>81</v>
      </c>
      <c r="AA1493" s="2" t="s">
        <v>6184</v>
      </c>
      <c r="AB1493" s="2" t="s">
        <v>1503</v>
      </c>
      <c r="AC1493" s="2" t="s">
        <v>168</v>
      </c>
      <c r="AD1493" s="2" t="s">
        <v>6185</v>
      </c>
      <c r="AE1493" s="2" t="str">
        <f>+VLOOKUP(H1493,'Mapeo Ramos'!A:C,3,0)</f>
        <v>Autos Flotas</v>
      </c>
      <c r="AF1493" t="str">
        <f>+VLOOKUP(AE1493,'Mapeo Ramos'!C:D,2,0)</f>
        <v>Flotas</v>
      </c>
      <c r="AG1493" t="str">
        <f>+VLOOKUP(X1493,'Mapeo Ramos'!I:J,2,0)</f>
        <v>ALLIANZ</v>
      </c>
      <c r="AH1493">
        <f t="shared" si="23"/>
        <v>1</v>
      </c>
    </row>
    <row r="1494" spans="1:34" ht="12.75" customHeight="1">
      <c r="A1494" s="2" t="s">
        <v>6186</v>
      </c>
      <c r="B1494" s="2" t="s">
        <v>6187</v>
      </c>
      <c r="C1494" s="2" t="s">
        <v>6188</v>
      </c>
      <c r="D1494" s="2" t="s">
        <v>75</v>
      </c>
      <c r="E1494" s="3">
        <v>46023</v>
      </c>
      <c r="F1494" s="3">
        <v>46023</v>
      </c>
      <c r="G1494" s="2" t="s">
        <v>5880</v>
      </c>
      <c r="H1494" s="2" t="s">
        <v>349</v>
      </c>
      <c r="I1494" s="2" t="s">
        <v>261</v>
      </c>
      <c r="J1494" s="4">
        <v>1247.42</v>
      </c>
      <c r="K1494" t="s">
        <v>74</v>
      </c>
      <c r="L1494" s="4">
        <v>149.69</v>
      </c>
      <c r="M1494" t="s">
        <v>74</v>
      </c>
      <c r="N1494" s="4">
        <v>149.69</v>
      </c>
      <c r="O1494" t="s">
        <v>74</v>
      </c>
      <c r="P1494" s="4">
        <v>0</v>
      </c>
      <c r="Q1494" t="s">
        <v>74</v>
      </c>
      <c r="R1494" s="2" t="s">
        <v>75</v>
      </c>
      <c r="S1494" s="4" t="s">
        <v>76</v>
      </c>
      <c r="T1494" t="s">
        <v>74</v>
      </c>
      <c r="U1494" s="2" t="s">
        <v>77</v>
      </c>
      <c r="V1494" s="2" t="s">
        <v>1447</v>
      </c>
      <c r="W1494" s="2" t="s">
        <v>79</v>
      </c>
      <c r="X1494" s="2" t="s">
        <v>300</v>
      </c>
      <c r="Y1494" s="2" t="s">
        <v>119</v>
      </c>
      <c r="Z1494" s="2" t="s">
        <v>81</v>
      </c>
      <c r="AA1494" s="2" t="s">
        <v>120</v>
      </c>
      <c r="AB1494" s="2" t="s">
        <v>5881</v>
      </c>
      <c r="AC1494" s="2" t="s">
        <v>59</v>
      </c>
      <c r="AD1494" s="2" t="s">
        <v>5882</v>
      </c>
      <c r="AE1494" s="2" t="str">
        <f>+VLOOKUP(H1494,'Mapeo Ramos'!A:C,3,0)</f>
        <v>Autos Flotas</v>
      </c>
      <c r="AF1494" t="str">
        <f>+VLOOKUP(AE1494,'Mapeo Ramos'!C:D,2,0)</f>
        <v>Flotas</v>
      </c>
      <c r="AG1494" t="str">
        <f>+VLOOKUP(X1494,'Mapeo Ramos'!I:J,2,0)</f>
        <v>ALLIANZ</v>
      </c>
      <c r="AH1494">
        <f t="shared" si="23"/>
        <v>1</v>
      </c>
    </row>
    <row r="1495" spans="1:34" ht="12.75" customHeight="1">
      <c r="A1495" s="2" t="s">
        <v>6189</v>
      </c>
      <c r="B1495" s="2" t="s">
        <v>6190</v>
      </c>
      <c r="C1495" s="2" t="s">
        <v>6191</v>
      </c>
      <c r="D1495" s="2" t="s">
        <v>75</v>
      </c>
      <c r="E1495" s="3">
        <v>46023</v>
      </c>
      <c r="F1495" s="3">
        <v>46023</v>
      </c>
      <c r="G1495" s="2" t="s">
        <v>6183</v>
      </c>
      <c r="H1495" s="2" t="s">
        <v>349</v>
      </c>
      <c r="I1495" s="2" t="s">
        <v>261</v>
      </c>
      <c r="J1495" s="4">
        <v>383.74</v>
      </c>
      <c r="K1495" t="s">
        <v>74</v>
      </c>
      <c r="L1495" s="4">
        <v>46.05</v>
      </c>
      <c r="M1495" t="s">
        <v>74</v>
      </c>
      <c r="N1495" s="4">
        <v>46.05</v>
      </c>
      <c r="O1495" t="s">
        <v>74</v>
      </c>
      <c r="P1495" s="4">
        <v>0</v>
      </c>
      <c r="Q1495" t="s">
        <v>74</v>
      </c>
      <c r="R1495" s="2" t="s">
        <v>75</v>
      </c>
      <c r="S1495" s="4" t="s">
        <v>76</v>
      </c>
      <c r="T1495" t="s">
        <v>74</v>
      </c>
      <c r="U1495" s="2" t="s">
        <v>77</v>
      </c>
      <c r="V1495" s="2" t="s">
        <v>1454</v>
      </c>
      <c r="W1495" s="2" t="s">
        <v>79</v>
      </c>
      <c r="X1495" s="2" t="s">
        <v>300</v>
      </c>
      <c r="Y1495" s="2" t="s">
        <v>119</v>
      </c>
      <c r="Z1495" s="2" t="s">
        <v>81</v>
      </c>
      <c r="AA1495" s="2" t="s">
        <v>6184</v>
      </c>
      <c r="AB1495" s="2" t="s">
        <v>1503</v>
      </c>
      <c r="AC1495" s="2" t="s">
        <v>168</v>
      </c>
      <c r="AD1495" s="2" t="s">
        <v>6185</v>
      </c>
      <c r="AE1495" s="2" t="str">
        <f>+VLOOKUP(H1495,'Mapeo Ramos'!A:C,3,0)</f>
        <v>Autos Flotas</v>
      </c>
      <c r="AF1495" t="str">
        <f>+VLOOKUP(AE1495,'Mapeo Ramos'!C:D,2,0)</f>
        <v>Flotas</v>
      </c>
      <c r="AG1495" t="str">
        <f>+VLOOKUP(X1495,'Mapeo Ramos'!I:J,2,0)</f>
        <v>ALLIANZ</v>
      </c>
      <c r="AH1495">
        <f t="shared" si="23"/>
        <v>1</v>
      </c>
    </row>
    <row r="1496" spans="1:34" ht="12.75" customHeight="1">
      <c r="A1496" s="2" t="s">
        <v>6192</v>
      </c>
      <c r="B1496" s="2" t="s">
        <v>6193</v>
      </c>
      <c r="C1496" s="2" t="s">
        <v>6194</v>
      </c>
      <c r="D1496" s="2" t="s">
        <v>75</v>
      </c>
      <c r="E1496" s="3">
        <v>46023</v>
      </c>
      <c r="F1496" s="3">
        <v>46023</v>
      </c>
      <c r="G1496" s="2" t="s">
        <v>2098</v>
      </c>
      <c r="H1496" s="2" t="s">
        <v>349</v>
      </c>
      <c r="I1496" s="2" t="s">
        <v>261</v>
      </c>
      <c r="J1496" s="4">
        <v>1712.03</v>
      </c>
      <c r="K1496" t="s">
        <v>74</v>
      </c>
      <c r="L1496" s="4">
        <v>205.44</v>
      </c>
      <c r="M1496" t="s">
        <v>74</v>
      </c>
      <c r="N1496" s="4">
        <v>205.44</v>
      </c>
      <c r="O1496" t="s">
        <v>74</v>
      </c>
      <c r="P1496" s="4">
        <v>0</v>
      </c>
      <c r="Q1496" t="s">
        <v>74</v>
      </c>
      <c r="R1496" s="2" t="s">
        <v>75</v>
      </c>
      <c r="S1496" s="4" t="s">
        <v>76</v>
      </c>
      <c r="T1496" t="s">
        <v>74</v>
      </c>
      <c r="U1496" s="2" t="s">
        <v>77</v>
      </c>
      <c r="V1496" s="2" t="s">
        <v>1447</v>
      </c>
      <c r="W1496" s="2" t="s">
        <v>79</v>
      </c>
      <c r="X1496" s="2" t="s">
        <v>300</v>
      </c>
      <c r="Y1496" s="2" t="s">
        <v>119</v>
      </c>
      <c r="Z1496" s="2" t="s">
        <v>81</v>
      </c>
      <c r="AA1496" s="2" t="s">
        <v>1595</v>
      </c>
      <c r="AB1496" s="2" t="s">
        <v>1596</v>
      </c>
      <c r="AC1496" s="2" t="s">
        <v>59</v>
      </c>
      <c r="AD1496" s="2" t="s">
        <v>2099</v>
      </c>
      <c r="AE1496" s="2" t="str">
        <f>+VLOOKUP(H1496,'Mapeo Ramos'!A:C,3,0)</f>
        <v>Autos Flotas</v>
      </c>
      <c r="AF1496" t="str">
        <f>+VLOOKUP(AE1496,'Mapeo Ramos'!C:D,2,0)</f>
        <v>Flotas</v>
      </c>
      <c r="AG1496" t="str">
        <f>+VLOOKUP(X1496,'Mapeo Ramos'!I:J,2,0)</f>
        <v>ALLIANZ</v>
      </c>
      <c r="AH1496">
        <f t="shared" si="23"/>
        <v>1</v>
      </c>
    </row>
    <row r="1497" spans="1:34" ht="12.75" customHeight="1">
      <c r="A1497" s="2" t="s">
        <v>6195</v>
      </c>
      <c r="B1497" s="2" t="s">
        <v>6196</v>
      </c>
      <c r="C1497" s="2" t="s">
        <v>6197</v>
      </c>
      <c r="D1497" s="2" t="s">
        <v>75</v>
      </c>
      <c r="E1497" s="3">
        <v>46023</v>
      </c>
      <c r="F1497" s="3">
        <v>46023</v>
      </c>
      <c r="G1497" s="2" t="s">
        <v>6198</v>
      </c>
      <c r="H1497" s="2" t="s">
        <v>461</v>
      </c>
      <c r="I1497" s="2" t="s">
        <v>261</v>
      </c>
      <c r="J1497" s="4">
        <v>1332.82</v>
      </c>
      <c r="K1497" t="s">
        <v>74</v>
      </c>
      <c r="L1497" s="4">
        <v>159.94</v>
      </c>
      <c r="M1497" t="s">
        <v>74</v>
      </c>
      <c r="N1497" s="4">
        <v>159.94</v>
      </c>
      <c r="O1497" t="s">
        <v>74</v>
      </c>
      <c r="P1497" s="4">
        <v>0</v>
      </c>
      <c r="Q1497" t="s">
        <v>74</v>
      </c>
      <c r="R1497" s="2" t="s">
        <v>75</v>
      </c>
      <c r="S1497" s="4" t="s">
        <v>76</v>
      </c>
      <c r="T1497" t="s">
        <v>74</v>
      </c>
      <c r="U1497" s="2" t="s">
        <v>77</v>
      </c>
      <c r="V1497" s="2" t="s">
        <v>1447</v>
      </c>
      <c r="W1497" s="2" t="s">
        <v>79</v>
      </c>
      <c r="X1497" s="2" t="s">
        <v>300</v>
      </c>
      <c r="Y1497" s="2" t="s">
        <v>119</v>
      </c>
      <c r="Z1497" s="2" t="s">
        <v>81</v>
      </c>
      <c r="AA1497" s="2" t="s">
        <v>1142</v>
      </c>
      <c r="AB1497" s="2" t="s">
        <v>83</v>
      </c>
      <c r="AC1497" s="2" t="s">
        <v>168</v>
      </c>
      <c r="AD1497" s="2" t="s">
        <v>6199</v>
      </c>
      <c r="AE1497" s="2" t="str">
        <f>+VLOOKUP(H1497,'Mapeo Ramos'!A:C,3,0)</f>
        <v>Autos Flotas</v>
      </c>
      <c r="AF1497" t="str">
        <f>+VLOOKUP(AE1497,'Mapeo Ramos'!C:D,2,0)</f>
        <v>Flotas</v>
      </c>
      <c r="AG1497" t="str">
        <f>+VLOOKUP(X1497,'Mapeo Ramos'!I:J,2,0)</f>
        <v>ALLIANZ</v>
      </c>
      <c r="AH1497">
        <f t="shared" si="23"/>
        <v>1</v>
      </c>
    </row>
    <row r="1498" spans="1:34" ht="12.75" customHeight="1">
      <c r="A1498" s="2" t="s">
        <v>6200</v>
      </c>
      <c r="B1498" s="2" t="s">
        <v>6201</v>
      </c>
      <c r="C1498" s="2" t="s">
        <v>6202</v>
      </c>
      <c r="D1498" s="2" t="s">
        <v>75</v>
      </c>
      <c r="E1498" s="3">
        <v>46023</v>
      </c>
      <c r="F1498" s="3">
        <v>46023</v>
      </c>
      <c r="G1498" s="2" t="s">
        <v>541</v>
      </c>
      <c r="H1498" s="2" t="s">
        <v>349</v>
      </c>
      <c r="I1498" s="2" t="s">
        <v>261</v>
      </c>
      <c r="J1498" s="4">
        <v>383.74</v>
      </c>
      <c r="K1498" t="s">
        <v>74</v>
      </c>
      <c r="L1498" s="4">
        <v>46.05</v>
      </c>
      <c r="M1498" t="s">
        <v>74</v>
      </c>
      <c r="N1498" s="4">
        <v>46.05</v>
      </c>
      <c r="O1498" t="s">
        <v>74</v>
      </c>
      <c r="P1498" s="4">
        <v>0</v>
      </c>
      <c r="Q1498" t="s">
        <v>74</v>
      </c>
      <c r="R1498" s="2" t="s">
        <v>75</v>
      </c>
      <c r="S1498" s="4" t="s">
        <v>76</v>
      </c>
      <c r="T1498" t="s">
        <v>74</v>
      </c>
      <c r="U1498" s="2" t="s">
        <v>77</v>
      </c>
      <c r="V1498" s="2" t="s">
        <v>1447</v>
      </c>
      <c r="W1498" s="2" t="s">
        <v>79</v>
      </c>
      <c r="X1498" s="2" t="s">
        <v>300</v>
      </c>
      <c r="Y1498" s="2" t="s">
        <v>119</v>
      </c>
      <c r="Z1498" s="2" t="s">
        <v>81</v>
      </c>
      <c r="AA1498" s="2" t="s">
        <v>542</v>
      </c>
      <c r="AB1498" s="2" t="s">
        <v>83</v>
      </c>
      <c r="AC1498" s="2" t="s">
        <v>59</v>
      </c>
      <c r="AD1498" s="2" t="s">
        <v>543</v>
      </c>
      <c r="AE1498" s="2" t="str">
        <f>+VLOOKUP(H1498,'Mapeo Ramos'!A:C,3,0)</f>
        <v>Autos Flotas</v>
      </c>
      <c r="AF1498" t="str">
        <f>+VLOOKUP(AE1498,'Mapeo Ramos'!C:D,2,0)</f>
        <v>Flotas</v>
      </c>
      <c r="AG1498" t="str">
        <f>+VLOOKUP(X1498,'Mapeo Ramos'!I:J,2,0)</f>
        <v>ALLIANZ</v>
      </c>
      <c r="AH1498">
        <f t="shared" si="23"/>
        <v>1</v>
      </c>
    </row>
    <row r="1499" spans="1:34" ht="12.75" customHeight="1">
      <c r="A1499" s="2" t="s">
        <v>6203</v>
      </c>
      <c r="B1499" s="2" t="s">
        <v>6204</v>
      </c>
      <c r="C1499" s="2" t="s">
        <v>6205</v>
      </c>
      <c r="D1499" s="2" t="s">
        <v>75</v>
      </c>
      <c r="E1499" s="3">
        <v>46023</v>
      </c>
      <c r="F1499" s="3">
        <v>46023</v>
      </c>
      <c r="G1499" s="2" t="s">
        <v>6206</v>
      </c>
      <c r="H1499" s="2" t="s">
        <v>349</v>
      </c>
      <c r="I1499" s="2" t="s">
        <v>261</v>
      </c>
      <c r="J1499" s="4">
        <v>1247.42</v>
      </c>
      <c r="K1499" t="s">
        <v>74</v>
      </c>
      <c r="L1499" s="4">
        <v>149.69</v>
      </c>
      <c r="M1499" t="s">
        <v>74</v>
      </c>
      <c r="N1499" s="4">
        <v>149.69</v>
      </c>
      <c r="O1499" t="s">
        <v>74</v>
      </c>
      <c r="P1499" s="4">
        <v>0</v>
      </c>
      <c r="Q1499" t="s">
        <v>74</v>
      </c>
      <c r="R1499" s="2" t="s">
        <v>287</v>
      </c>
      <c r="S1499" s="4">
        <v>0</v>
      </c>
      <c r="T1499" t="s">
        <v>74</v>
      </c>
      <c r="U1499" s="2" t="s">
        <v>77</v>
      </c>
      <c r="V1499" s="2" t="s">
        <v>1766</v>
      </c>
      <c r="W1499" s="2" t="s">
        <v>79</v>
      </c>
      <c r="X1499" s="2" t="s">
        <v>300</v>
      </c>
      <c r="Y1499" s="2" t="s">
        <v>119</v>
      </c>
      <c r="Z1499" s="2" t="s">
        <v>81</v>
      </c>
      <c r="AA1499" s="2" t="s">
        <v>507</v>
      </c>
      <c r="AB1499" s="2" t="s">
        <v>508</v>
      </c>
      <c r="AC1499" s="2" t="s">
        <v>168</v>
      </c>
      <c r="AD1499" s="2" t="s">
        <v>6207</v>
      </c>
      <c r="AE1499" s="2" t="str">
        <f>+VLOOKUP(H1499,'Mapeo Ramos'!A:C,3,0)</f>
        <v>Autos Flotas</v>
      </c>
      <c r="AF1499" t="str">
        <f>+VLOOKUP(AE1499,'Mapeo Ramos'!C:D,2,0)</f>
        <v>Flotas</v>
      </c>
      <c r="AG1499" t="str">
        <f>+VLOOKUP(X1499,'Mapeo Ramos'!I:J,2,0)</f>
        <v>ALLIANZ</v>
      </c>
      <c r="AH1499">
        <f t="shared" si="23"/>
        <v>1</v>
      </c>
    </row>
    <row r="1500" spans="1:34" ht="12.75" customHeight="1">
      <c r="A1500" s="2" t="s">
        <v>6208</v>
      </c>
      <c r="B1500" s="2" t="s">
        <v>6209</v>
      </c>
      <c r="C1500" s="2" t="s">
        <v>6210</v>
      </c>
      <c r="D1500" s="2" t="s">
        <v>75</v>
      </c>
      <c r="E1500" s="3">
        <v>46023</v>
      </c>
      <c r="F1500" s="3">
        <v>46023</v>
      </c>
      <c r="G1500" s="2" t="s">
        <v>6211</v>
      </c>
      <c r="H1500" s="2" t="s">
        <v>349</v>
      </c>
      <c r="I1500" s="2" t="s">
        <v>261</v>
      </c>
      <c r="J1500" s="4">
        <v>1247.42</v>
      </c>
      <c r="K1500" t="s">
        <v>74</v>
      </c>
      <c r="L1500" s="4">
        <v>149.69</v>
      </c>
      <c r="M1500" t="s">
        <v>74</v>
      </c>
      <c r="N1500" s="4">
        <v>149.69</v>
      </c>
      <c r="O1500" t="s">
        <v>74</v>
      </c>
      <c r="P1500" s="4">
        <v>0</v>
      </c>
      <c r="Q1500" t="s">
        <v>74</v>
      </c>
      <c r="R1500" s="2" t="s">
        <v>287</v>
      </c>
      <c r="S1500" s="4">
        <v>0</v>
      </c>
      <c r="T1500" t="s">
        <v>74</v>
      </c>
      <c r="U1500" s="2" t="s">
        <v>77</v>
      </c>
      <c r="V1500" s="2" t="s">
        <v>1766</v>
      </c>
      <c r="W1500" s="2" t="s">
        <v>79</v>
      </c>
      <c r="X1500" s="2" t="s">
        <v>300</v>
      </c>
      <c r="Y1500" s="2" t="s">
        <v>119</v>
      </c>
      <c r="Z1500" s="2" t="s">
        <v>81</v>
      </c>
      <c r="AA1500" s="2" t="s">
        <v>372</v>
      </c>
      <c r="AB1500" s="2" t="s">
        <v>373</v>
      </c>
      <c r="AC1500" s="2" t="s">
        <v>168</v>
      </c>
      <c r="AD1500" s="2" t="s">
        <v>6212</v>
      </c>
      <c r="AE1500" s="2" t="str">
        <f>+VLOOKUP(H1500,'Mapeo Ramos'!A:C,3,0)</f>
        <v>Autos Flotas</v>
      </c>
      <c r="AF1500" t="str">
        <f>+VLOOKUP(AE1500,'Mapeo Ramos'!C:D,2,0)</f>
        <v>Flotas</v>
      </c>
      <c r="AG1500" t="str">
        <f>+VLOOKUP(X1500,'Mapeo Ramos'!I:J,2,0)</f>
        <v>ALLIANZ</v>
      </c>
      <c r="AH1500">
        <f t="shared" si="23"/>
        <v>1</v>
      </c>
    </row>
    <row r="1501" spans="1:34" ht="12.75" customHeight="1">
      <c r="A1501" s="2" t="s">
        <v>6213</v>
      </c>
      <c r="B1501" s="2" t="s">
        <v>6214</v>
      </c>
      <c r="C1501" s="2" t="s">
        <v>6215</v>
      </c>
      <c r="D1501" s="2" t="s">
        <v>75</v>
      </c>
      <c r="E1501" s="3">
        <v>46023</v>
      </c>
      <c r="F1501" s="3">
        <v>46023</v>
      </c>
      <c r="G1501" s="2" t="s">
        <v>6216</v>
      </c>
      <c r="H1501" s="2" t="s">
        <v>349</v>
      </c>
      <c r="I1501" s="2" t="s">
        <v>261</v>
      </c>
      <c r="J1501" s="4">
        <v>1247.42</v>
      </c>
      <c r="K1501" t="s">
        <v>74</v>
      </c>
      <c r="L1501" s="4">
        <v>149.69</v>
      </c>
      <c r="M1501" t="s">
        <v>74</v>
      </c>
      <c r="N1501" s="4">
        <v>149.69</v>
      </c>
      <c r="O1501" t="s">
        <v>74</v>
      </c>
      <c r="P1501" s="4">
        <v>0</v>
      </c>
      <c r="Q1501" t="s">
        <v>74</v>
      </c>
      <c r="R1501" s="2" t="s">
        <v>287</v>
      </c>
      <c r="S1501" s="4">
        <v>0</v>
      </c>
      <c r="T1501" t="s">
        <v>74</v>
      </c>
      <c r="U1501" s="2" t="s">
        <v>77</v>
      </c>
      <c r="V1501" s="2" t="s">
        <v>1766</v>
      </c>
      <c r="W1501" s="2" t="s">
        <v>79</v>
      </c>
      <c r="X1501" s="2" t="s">
        <v>300</v>
      </c>
      <c r="Y1501" s="2" t="s">
        <v>119</v>
      </c>
      <c r="Z1501" s="2" t="s">
        <v>81</v>
      </c>
      <c r="AA1501" s="2" t="s">
        <v>236</v>
      </c>
      <c r="AB1501" s="2" t="s">
        <v>83</v>
      </c>
      <c r="AC1501" s="2" t="s">
        <v>168</v>
      </c>
      <c r="AD1501" s="2" t="s">
        <v>6217</v>
      </c>
      <c r="AE1501" s="2" t="str">
        <f>+VLOOKUP(H1501,'Mapeo Ramos'!A:C,3,0)</f>
        <v>Autos Flotas</v>
      </c>
      <c r="AF1501" t="str">
        <f>+VLOOKUP(AE1501,'Mapeo Ramos'!C:D,2,0)</f>
        <v>Flotas</v>
      </c>
      <c r="AG1501" t="str">
        <f>+VLOOKUP(X1501,'Mapeo Ramos'!I:J,2,0)</f>
        <v>ALLIANZ</v>
      </c>
      <c r="AH1501">
        <f t="shared" si="23"/>
        <v>1</v>
      </c>
    </row>
    <row r="1502" spans="1:34" ht="12.75" customHeight="1">
      <c r="A1502" s="2" t="s">
        <v>6218</v>
      </c>
      <c r="B1502" s="2" t="s">
        <v>6219</v>
      </c>
      <c r="C1502" s="2" t="s">
        <v>6220</v>
      </c>
      <c r="D1502" s="2" t="s">
        <v>75</v>
      </c>
      <c r="E1502" s="3">
        <v>46023</v>
      </c>
      <c r="F1502" s="3">
        <v>46023</v>
      </c>
      <c r="G1502" s="2" t="s">
        <v>4914</v>
      </c>
      <c r="H1502" s="2" t="s">
        <v>349</v>
      </c>
      <c r="I1502" s="2" t="s">
        <v>261</v>
      </c>
      <c r="J1502" s="4">
        <v>383.74</v>
      </c>
      <c r="K1502" t="s">
        <v>74</v>
      </c>
      <c r="L1502" s="4">
        <v>46.05</v>
      </c>
      <c r="M1502" t="s">
        <v>74</v>
      </c>
      <c r="N1502" s="4">
        <v>46.05</v>
      </c>
      <c r="O1502" t="s">
        <v>74</v>
      </c>
      <c r="P1502" s="4">
        <v>0</v>
      </c>
      <c r="Q1502" t="s">
        <v>74</v>
      </c>
      <c r="R1502" s="2" t="s">
        <v>75</v>
      </c>
      <c r="S1502" s="4" t="s">
        <v>76</v>
      </c>
      <c r="T1502" t="s">
        <v>74</v>
      </c>
      <c r="U1502" s="2" t="s">
        <v>77</v>
      </c>
      <c r="V1502" s="2" t="s">
        <v>1447</v>
      </c>
      <c r="W1502" s="2" t="s">
        <v>79</v>
      </c>
      <c r="X1502" s="2" t="s">
        <v>300</v>
      </c>
      <c r="Y1502" s="2" t="s">
        <v>119</v>
      </c>
      <c r="Z1502" s="2" t="s">
        <v>81</v>
      </c>
      <c r="AA1502" s="2" t="s">
        <v>554</v>
      </c>
      <c r="AB1502" s="2" t="s">
        <v>555</v>
      </c>
      <c r="AC1502" s="2" t="s">
        <v>168</v>
      </c>
      <c r="AD1502" s="2" t="s">
        <v>4915</v>
      </c>
      <c r="AE1502" s="2" t="str">
        <f>+VLOOKUP(H1502,'Mapeo Ramos'!A:C,3,0)</f>
        <v>Autos Flotas</v>
      </c>
      <c r="AF1502" t="str">
        <f>+VLOOKUP(AE1502,'Mapeo Ramos'!C:D,2,0)</f>
        <v>Flotas</v>
      </c>
      <c r="AG1502" t="str">
        <f>+VLOOKUP(X1502,'Mapeo Ramos'!I:J,2,0)</f>
        <v>ALLIANZ</v>
      </c>
      <c r="AH1502">
        <f t="shared" si="23"/>
        <v>1</v>
      </c>
    </row>
    <row r="1503" spans="1:34" ht="12.75" customHeight="1">
      <c r="A1503" s="2" t="s">
        <v>6221</v>
      </c>
      <c r="B1503" s="2" t="s">
        <v>6222</v>
      </c>
      <c r="C1503" s="2" t="s">
        <v>6223</v>
      </c>
      <c r="D1503" s="2" t="s">
        <v>75</v>
      </c>
      <c r="E1503" s="3">
        <v>46023</v>
      </c>
      <c r="F1503" s="3">
        <v>46023</v>
      </c>
      <c r="G1503" s="2" t="s">
        <v>4909</v>
      </c>
      <c r="H1503" s="2" t="s">
        <v>349</v>
      </c>
      <c r="I1503" s="2" t="s">
        <v>261</v>
      </c>
      <c r="J1503" s="4">
        <v>383.74</v>
      </c>
      <c r="K1503" t="s">
        <v>74</v>
      </c>
      <c r="L1503" s="4">
        <v>46.05</v>
      </c>
      <c r="M1503" t="s">
        <v>74</v>
      </c>
      <c r="N1503" s="4">
        <v>46.05</v>
      </c>
      <c r="O1503" t="s">
        <v>74</v>
      </c>
      <c r="P1503" s="4">
        <v>0</v>
      </c>
      <c r="Q1503" t="s">
        <v>74</v>
      </c>
      <c r="R1503" s="2" t="s">
        <v>75</v>
      </c>
      <c r="S1503" s="4" t="s">
        <v>76</v>
      </c>
      <c r="T1503" t="s">
        <v>74</v>
      </c>
      <c r="U1503" s="2" t="s">
        <v>77</v>
      </c>
      <c r="V1503" s="2" t="s">
        <v>1447</v>
      </c>
      <c r="W1503" s="2" t="s">
        <v>79</v>
      </c>
      <c r="X1503" s="2" t="s">
        <v>300</v>
      </c>
      <c r="Y1503" s="2" t="s">
        <v>119</v>
      </c>
      <c r="Z1503" s="2" t="s">
        <v>81</v>
      </c>
      <c r="AA1503" s="2" t="s">
        <v>507</v>
      </c>
      <c r="AB1503" s="2" t="s">
        <v>508</v>
      </c>
      <c r="AC1503" s="2" t="s">
        <v>59</v>
      </c>
      <c r="AD1503" s="2" t="s">
        <v>4910</v>
      </c>
      <c r="AE1503" s="2" t="str">
        <f>+VLOOKUP(H1503,'Mapeo Ramos'!A:C,3,0)</f>
        <v>Autos Flotas</v>
      </c>
      <c r="AF1503" t="str">
        <f>+VLOOKUP(AE1503,'Mapeo Ramos'!C:D,2,0)</f>
        <v>Flotas</v>
      </c>
      <c r="AG1503" t="str">
        <f>+VLOOKUP(X1503,'Mapeo Ramos'!I:J,2,0)</f>
        <v>ALLIANZ</v>
      </c>
      <c r="AH1503">
        <f t="shared" si="23"/>
        <v>1</v>
      </c>
    </row>
    <row r="1504" spans="1:34" ht="12.75" customHeight="1">
      <c r="A1504" s="2" t="s">
        <v>6224</v>
      </c>
      <c r="B1504" s="2" t="s">
        <v>6225</v>
      </c>
      <c r="C1504" s="2" t="s">
        <v>6226</v>
      </c>
      <c r="D1504" s="2" t="s">
        <v>75</v>
      </c>
      <c r="E1504" s="3">
        <v>46023</v>
      </c>
      <c r="F1504" s="3">
        <v>46023</v>
      </c>
      <c r="G1504" s="2" t="s">
        <v>5848</v>
      </c>
      <c r="H1504" s="2" t="s">
        <v>349</v>
      </c>
      <c r="I1504" s="2" t="s">
        <v>261</v>
      </c>
      <c r="J1504" s="4">
        <v>93.89</v>
      </c>
      <c r="K1504" t="s">
        <v>74</v>
      </c>
      <c r="L1504" s="4">
        <v>11.27</v>
      </c>
      <c r="M1504" t="s">
        <v>74</v>
      </c>
      <c r="N1504" s="4">
        <v>11.27</v>
      </c>
      <c r="O1504" t="s">
        <v>74</v>
      </c>
      <c r="P1504" s="4">
        <v>0</v>
      </c>
      <c r="Q1504" t="s">
        <v>74</v>
      </c>
      <c r="R1504" s="2" t="s">
        <v>75</v>
      </c>
      <c r="S1504" s="4" t="s">
        <v>76</v>
      </c>
      <c r="T1504" t="s">
        <v>74</v>
      </c>
      <c r="U1504" s="2" t="s">
        <v>77</v>
      </c>
      <c r="V1504" s="2" t="s">
        <v>1447</v>
      </c>
      <c r="W1504" s="2" t="s">
        <v>79</v>
      </c>
      <c r="X1504" s="2" t="s">
        <v>300</v>
      </c>
      <c r="Y1504" s="2" t="s">
        <v>119</v>
      </c>
      <c r="Z1504" s="2" t="s">
        <v>81</v>
      </c>
      <c r="AA1504" s="2" t="s">
        <v>5849</v>
      </c>
      <c r="AB1504" s="2" t="s">
        <v>5850</v>
      </c>
      <c r="AC1504" s="2" t="s">
        <v>59</v>
      </c>
      <c r="AD1504" s="2" t="s">
        <v>5851</v>
      </c>
      <c r="AE1504" s="2" t="str">
        <f>+VLOOKUP(H1504,'Mapeo Ramos'!A:C,3,0)</f>
        <v>Autos Flotas</v>
      </c>
      <c r="AF1504" t="str">
        <f>+VLOOKUP(AE1504,'Mapeo Ramos'!C:D,2,0)</f>
        <v>Flotas</v>
      </c>
      <c r="AG1504" t="str">
        <f>+VLOOKUP(X1504,'Mapeo Ramos'!I:J,2,0)</f>
        <v>ALLIANZ</v>
      </c>
      <c r="AH1504">
        <f t="shared" si="23"/>
        <v>1</v>
      </c>
    </row>
    <row r="1505" spans="1:34" ht="12.75" customHeight="1">
      <c r="A1505" s="2" t="s">
        <v>6227</v>
      </c>
      <c r="B1505" s="2" t="s">
        <v>6228</v>
      </c>
      <c r="C1505" s="2" t="s">
        <v>6229</v>
      </c>
      <c r="D1505" s="2" t="s">
        <v>75</v>
      </c>
      <c r="E1505" s="3">
        <v>46023</v>
      </c>
      <c r="F1505" s="3">
        <v>46023</v>
      </c>
      <c r="G1505" s="2" t="s">
        <v>5742</v>
      </c>
      <c r="H1505" s="2" t="s">
        <v>349</v>
      </c>
      <c r="I1505" s="2" t="s">
        <v>261</v>
      </c>
      <c r="J1505" s="4">
        <v>987.38</v>
      </c>
      <c r="K1505" t="s">
        <v>74</v>
      </c>
      <c r="L1505" s="4">
        <v>118.49</v>
      </c>
      <c r="M1505" t="s">
        <v>74</v>
      </c>
      <c r="N1505" s="4">
        <v>118.49</v>
      </c>
      <c r="O1505" t="s">
        <v>74</v>
      </c>
      <c r="P1505" s="4">
        <v>0</v>
      </c>
      <c r="Q1505" t="s">
        <v>74</v>
      </c>
      <c r="R1505" s="2" t="s">
        <v>287</v>
      </c>
      <c r="S1505" s="4">
        <v>0</v>
      </c>
      <c r="T1505" t="s">
        <v>74</v>
      </c>
      <c r="U1505" s="2" t="s">
        <v>77</v>
      </c>
      <c r="V1505" s="2" t="s">
        <v>1447</v>
      </c>
      <c r="W1505" s="2" t="s">
        <v>79</v>
      </c>
      <c r="X1505" s="2" t="s">
        <v>300</v>
      </c>
      <c r="Y1505" s="2" t="s">
        <v>119</v>
      </c>
      <c r="Z1505" s="2" t="s">
        <v>81</v>
      </c>
      <c r="AA1505" s="2" t="s">
        <v>223</v>
      </c>
      <c r="AB1505" s="2" t="s">
        <v>83</v>
      </c>
      <c r="AC1505" s="2" t="s">
        <v>59</v>
      </c>
      <c r="AD1505" s="2" t="s">
        <v>5743</v>
      </c>
      <c r="AE1505" s="2" t="str">
        <f>+VLOOKUP(H1505,'Mapeo Ramos'!A:C,3,0)</f>
        <v>Autos Flotas</v>
      </c>
      <c r="AF1505" t="str">
        <f>+VLOOKUP(AE1505,'Mapeo Ramos'!C:D,2,0)</f>
        <v>Flotas</v>
      </c>
      <c r="AG1505" t="str">
        <f>+VLOOKUP(X1505,'Mapeo Ramos'!I:J,2,0)</f>
        <v>ALLIANZ</v>
      </c>
      <c r="AH1505">
        <f t="shared" si="23"/>
        <v>1</v>
      </c>
    </row>
    <row r="1506" spans="1:34" ht="12.75" customHeight="1">
      <c r="A1506" s="2" t="s">
        <v>6230</v>
      </c>
      <c r="B1506" s="2" t="s">
        <v>6231</v>
      </c>
      <c r="C1506" s="2" t="s">
        <v>6232</v>
      </c>
      <c r="D1506" s="2" t="s">
        <v>75</v>
      </c>
      <c r="E1506" s="3">
        <v>46023</v>
      </c>
      <c r="F1506" s="3">
        <v>46023</v>
      </c>
      <c r="G1506" s="2" t="s">
        <v>499</v>
      </c>
      <c r="H1506" s="2" t="s">
        <v>349</v>
      </c>
      <c r="I1506" s="2" t="s">
        <v>261</v>
      </c>
      <c r="J1506" s="4">
        <v>4195.1000000000004</v>
      </c>
      <c r="K1506" t="s">
        <v>74</v>
      </c>
      <c r="L1506" s="4">
        <v>503.41</v>
      </c>
      <c r="M1506" t="s">
        <v>74</v>
      </c>
      <c r="N1506" s="4">
        <v>503.41</v>
      </c>
      <c r="O1506" t="s">
        <v>74</v>
      </c>
      <c r="P1506" s="4">
        <v>0</v>
      </c>
      <c r="Q1506" t="s">
        <v>74</v>
      </c>
      <c r="R1506" s="2" t="s">
        <v>75</v>
      </c>
      <c r="S1506" s="4" t="s">
        <v>76</v>
      </c>
      <c r="T1506" t="s">
        <v>74</v>
      </c>
      <c r="U1506" s="2" t="s">
        <v>77</v>
      </c>
      <c r="V1506" s="2" t="s">
        <v>1454</v>
      </c>
      <c r="W1506" s="2" t="s">
        <v>79</v>
      </c>
      <c r="X1506" s="2" t="s">
        <v>300</v>
      </c>
      <c r="Y1506" s="2" t="s">
        <v>119</v>
      </c>
      <c r="Z1506" s="2" t="s">
        <v>81</v>
      </c>
      <c r="AA1506" s="2" t="s">
        <v>500</v>
      </c>
      <c r="AB1506" s="2" t="s">
        <v>501</v>
      </c>
      <c r="AC1506" s="2" t="s">
        <v>59</v>
      </c>
      <c r="AD1506" s="2" t="s">
        <v>502</v>
      </c>
      <c r="AE1506" s="2" t="str">
        <f>+VLOOKUP(H1506,'Mapeo Ramos'!A:C,3,0)</f>
        <v>Autos Flotas</v>
      </c>
      <c r="AF1506" t="str">
        <f>+VLOOKUP(AE1506,'Mapeo Ramos'!C:D,2,0)</f>
        <v>Flotas</v>
      </c>
      <c r="AG1506" t="str">
        <f>+VLOOKUP(X1506,'Mapeo Ramos'!I:J,2,0)</f>
        <v>ALLIANZ</v>
      </c>
      <c r="AH1506">
        <f t="shared" si="23"/>
        <v>1</v>
      </c>
    </row>
    <row r="1507" spans="1:34" ht="12.75" customHeight="1">
      <c r="A1507" s="2" t="s">
        <v>6233</v>
      </c>
      <c r="B1507" s="2" t="s">
        <v>6234</v>
      </c>
      <c r="C1507" s="2" t="s">
        <v>6235</v>
      </c>
      <c r="D1507" s="2" t="s">
        <v>75</v>
      </c>
      <c r="E1507" s="3">
        <v>46023</v>
      </c>
      <c r="F1507" s="3">
        <v>46023</v>
      </c>
      <c r="G1507" s="2" t="s">
        <v>6198</v>
      </c>
      <c r="H1507" s="2" t="s">
        <v>349</v>
      </c>
      <c r="I1507" s="2" t="s">
        <v>261</v>
      </c>
      <c r="J1507" s="4">
        <v>2623.18</v>
      </c>
      <c r="K1507" t="s">
        <v>74</v>
      </c>
      <c r="L1507" s="4">
        <v>314.77999999999997</v>
      </c>
      <c r="M1507" t="s">
        <v>74</v>
      </c>
      <c r="N1507" s="4">
        <v>314.77999999999997</v>
      </c>
      <c r="O1507" t="s">
        <v>74</v>
      </c>
      <c r="P1507" s="4">
        <v>0</v>
      </c>
      <c r="Q1507" t="s">
        <v>74</v>
      </c>
      <c r="R1507" s="2" t="s">
        <v>75</v>
      </c>
      <c r="S1507" s="4" t="s">
        <v>76</v>
      </c>
      <c r="T1507" t="s">
        <v>74</v>
      </c>
      <c r="U1507" s="2" t="s">
        <v>77</v>
      </c>
      <c r="V1507" s="2" t="s">
        <v>1447</v>
      </c>
      <c r="W1507" s="2" t="s">
        <v>79</v>
      </c>
      <c r="X1507" s="2" t="s">
        <v>300</v>
      </c>
      <c r="Y1507" s="2" t="s">
        <v>119</v>
      </c>
      <c r="Z1507" s="2" t="s">
        <v>81</v>
      </c>
      <c r="AA1507" s="2" t="s">
        <v>1142</v>
      </c>
      <c r="AB1507" s="2" t="s">
        <v>83</v>
      </c>
      <c r="AC1507" s="2" t="s">
        <v>168</v>
      </c>
      <c r="AD1507" s="2" t="s">
        <v>6199</v>
      </c>
      <c r="AE1507" s="2" t="str">
        <f>+VLOOKUP(H1507,'Mapeo Ramos'!A:C,3,0)</f>
        <v>Autos Flotas</v>
      </c>
      <c r="AF1507" t="str">
        <f>+VLOOKUP(AE1507,'Mapeo Ramos'!C:D,2,0)</f>
        <v>Flotas</v>
      </c>
      <c r="AG1507" t="str">
        <f>+VLOOKUP(X1507,'Mapeo Ramos'!I:J,2,0)</f>
        <v>ALLIANZ</v>
      </c>
      <c r="AH1507">
        <f t="shared" si="23"/>
        <v>1</v>
      </c>
    </row>
    <row r="1508" spans="1:34" ht="12.75" customHeight="1">
      <c r="A1508" s="2" t="s">
        <v>6236</v>
      </c>
      <c r="B1508" s="2" t="s">
        <v>6237</v>
      </c>
      <c r="C1508" s="2" t="s">
        <v>6238</v>
      </c>
      <c r="D1508" s="2" t="s">
        <v>75</v>
      </c>
      <c r="E1508" s="3">
        <v>46023</v>
      </c>
      <c r="F1508" s="3">
        <v>46023</v>
      </c>
      <c r="G1508" s="2" t="s">
        <v>6239</v>
      </c>
      <c r="H1508" s="2" t="s">
        <v>461</v>
      </c>
      <c r="I1508" s="2" t="s">
        <v>261</v>
      </c>
      <c r="J1508" s="4">
        <v>919.27</v>
      </c>
      <c r="K1508" t="s">
        <v>74</v>
      </c>
      <c r="L1508" s="4">
        <v>110.31</v>
      </c>
      <c r="M1508" t="s">
        <v>74</v>
      </c>
      <c r="N1508" s="4">
        <v>110.31</v>
      </c>
      <c r="O1508" t="s">
        <v>74</v>
      </c>
      <c r="P1508" s="4">
        <v>0</v>
      </c>
      <c r="Q1508" t="s">
        <v>74</v>
      </c>
      <c r="R1508" s="2" t="s">
        <v>75</v>
      </c>
      <c r="S1508" s="4" t="s">
        <v>76</v>
      </c>
      <c r="T1508" t="s">
        <v>74</v>
      </c>
      <c r="U1508" s="2" t="s">
        <v>77</v>
      </c>
      <c r="V1508" s="2" t="s">
        <v>1447</v>
      </c>
      <c r="W1508" s="2" t="s">
        <v>79</v>
      </c>
      <c r="X1508" s="2" t="s">
        <v>300</v>
      </c>
      <c r="Y1508" s="2" t="s">
        <v>119</v>
      </c>
      <c r="Z1508" s="2" t="s">
        <v>81</v>
      </c>
      <c r="AA1508" s="2" t="s">
        <v>357</v>
      </c>
      <c r="AB1508" s="2" t="s">
        <v>83</v>
      </c>
      <c r="AC1508" s="2" t="s">
        <v>168</v>
      </c>
      <c r="AD1508" s="2" t="s">
        <v>6240</v>
      </c>
      <c r="AE1508" s="2" t="str">
        <f>+VLOOKUP(H1508,'Mapeo Ramos'!A:C,3,0)</f>
        <v>Autos Flotas</v>
      </c>
      <c r="AF1508" t="str">
        <f>+VLOOKUP(AE1508,'Mapeo Ramos'!C:D,2,0)</f>
        <v>Flotas</v>
      </c>
      <c r="AG1508" t="str">
        <f>+VLOOKUP(X1508,'Mapeo Ramos'!I:J,2,0)</f>
        <v>ALLIANZ</v>
      </c>
      <c r="AH1508">
        <f t="shared" si="23"/>
        <v>1</v>
      </c>
    </row>
    <row r="1509" spans="1:34" ht="12.75" customHeight="1">
      <c r="A1509" s="2" t="s">
        <v>6241</v>
      </c>
      <c r="B1509" s="2" t="s">
        <v>6242</v>
      </c>
      <c r="C1509" s="2" t="s">
        <v>6243</v>
      </c>
      <c r="D1509" s="2" t="s">
        <v>75</v>
      </c>
      <c r="E1509" s="3">
        <v>46023</v>
      </c>
      <c r="F1509" s="3">
        <v>46023</v>
      </c>
      <c r="G1509" s="2" t="s">
        <v>5848</v>
      </c>
      <c r="H1509" s="2" t="s">
        <v>461</v>
      </c>
      <c r="I1509" s="2" t="s">
        <v>261</v>
      </c>
      <c r="J1509" s="4">
        <v>728.67</v>
      </c>
      <c r="K1509" t="s">
        <v>74</v>
      </c>
      <c r="L1509" s="4">
        <v>87.44</v>
      </c>
      <c r="M1509" t="s">
        <v>74</v>
      </c>
      <c r="N1509" s="4">
        <v>87.44</v>
      </c>
      <c r="O1509" t="s">
        <v>74</v>
      </c>
      <c r="P1509" s="4">
        <v>0</v>
      </c>
      <c r="Q1509" t="s">
        <v>74</v>
      </c>
      <c r="R1509" s="2" t="s">
        <v>75</v>
      </c>
      <c r="S1509" s="4" t="s">
        <v>76</v>
      </c>
      <c r="T1509" t="s">
        <v>74</v>
      </c>
      <c r="U1509" s="2" t="s">
        <v>77</v>
      </c>
      <c r="V1509" s="2" t="s">
        <v>1447</v>
      </c>
      <c r="W1509" s="2" t="s">
        <v>79</v>
      </c>
      <c r="X1509" s="2" t="s">
        <v>300</v>
      </c>
      <c r="Y1509" s="2" t="s">
        <v>119</v>
      </c>
      <c r="Z1509" s="2" t="s">
        <v>81</v>
      </c>
      <c r="AA1509" s="2" t="s">
        <v>5849</v>
      </c>
      <c r="AB1509" s="2" t="s">
        <v>5850</v>
      </c>
      <c r="AC1509" s="2" t="s">
        <v>59</v>
      </c>
      <c r="AD1509" s="2" t="s">
        <v>5851</v>
      </c>
      <c r="AE1509" s="2" t="str">
        <f>+VLOOKUP(H1509,'Mapeo Ramos'!A:C,3,0)</f>
        <v>Autos Flotas</v>
      </c>
      <c r="AF1509" t="str">
        <f>+VLOOKUP(AE1509,'Mapeo Ramos'!C:D,2,0)</f>
        <v>Flotas</v>
      </c>
      <c r="AG1509" t="str">
        <f>+VLOOKUP(X1509,'Mapeo Ramos'!I:J,2,0)</f>
        <v>ALLIANZ</v>
      </c>
      <c r="AH1509">
        <f t="shared" si="23"/>
        <v>1</v>
      </c>
    </row>
    <row r="1510" spans="1:34" ht="12.75" customHeight="1">
      <c r="A1510" s="2" t="s">
        <v>6244</v>
      </c>
      <c r="B1510" s="2" t="s">
        <v>6245</v>
      </c>
      <c r="C1510" s="2" t="s">
        <v>6246</v>
      </c>
      <c r="D1510" s="2" t="s">
        <v>75</v>
      </c>
      <c r="E1510" s="3">
        <v>46023</v>
      </c>
      <c r="F1510" s="3">
        <v>46023</v>
      </c>
      <c r="G1510" s="2" t="s">
        <v>1973</v>
      </c>
      <c r="H1510" s="2" t="s">
        <v>349</v>
      </c>
      <c r="I1510" s="2" t="s">
        <v>261</v>
      </c>
      <c r="J1510" s="4">
        <v>1863.28</v>
      </c>
      <c r="K1510" t="s">
        <v>74</v>
      </c>
      <c r="L1510" s="4">
        <v>223.59</v>
      </c>
      <c r="M1510" t="s">
        <v>74</v>
      </c>
      <c r="N1510" s="4">
        <v>223.59</v>
      </c>
      <c r="O1510" t="s">
        <v>74</v>
      </c>
      <c r="P1510" s="4">
        <v>0</v>
      </c>
      <c r="Q1510" t="s">
        <v>74</v>
      </c>
      <c r="R1510" s="2" t="s">
        <v>75</v>
      </c>
      <c r="S1510" s="4" t="s">
        <v>76</v>
      </c>
      <c r="T1510" t="s">
        <v>74</v>
      </c>
      <c r="U1510" s="2" t="s">
        <v>77</v>
      </c>
      <c r="V1510" s="2" t="s">
        <v>1447</v>
      </c>
      <c r="W1510" s="2" t="s">
        <v>79</v>
      </c>
      <c r="X1510" s="2" t="s">
        <v>300</v>
      </c>
      <c r="Y1510" s="2" t="s">
        <v>119</v>
      </c>
      <c r="Z1510" s="2" t="s">
        <v>81</v>
      </c>
      <c r="AA1510" s="2" t="s">
        <v>1974</v>
      </c>
      <c r="AB1510" s="2" t="s">
        <v>1975</v>
      </c>
      <c r="AC1510" s="2" t="s">
        <v>168</v>
      </c>
      <c r="AD1510" s="2" t="s">
        <v>1976</v>
      </c>
      <c r="AE1510" s="2" t="str">
        <f>+VLOOKUP(H1510,'Mapeo Ramos'!A:C,3,0)</f>
        <v>Autos Flotas</v>
      </c>
      <c r="AF1510" t="str">
        <f>+VLOOKUP(AE1510,'Mapeo Ramos'!C:D,2,0)</f>
        <v>Flotas</v>
      </c>
      <c r="AG1510" t="str">
        <f>+VLOOKUP(X1510,'Mapeo Ramos'!I:J,2,0)</f>
        <v>ALLIANZ</v>
      </c>
      <c r="AH1510">
        <f t="shared" si="23"/>
        <v>1</v>
      </c>
    </row>
    <row r="1511" spans="1:34" ht="12.75" customHeight="1">
      <c r="A1511" s="2" t="s">
        <v>6247</v>
      </c>
      <c r="B1511" s="2" t="s">
        <v>6248</v>
      </c>
      <c r="C1511" s="2" t="s">
        <v>6249</v>
      </c>
      <c r="D1511" s="2" t="s">
        <v>75</v>
      </c>
      <c r="E1511" s="3">
        <v>46023</v>
      </c>
      <c r="F1511" s="3">
        <v>46023</v>
      </c>
      <c r="G1511" s="2" t="s">
        <v>6250</v>
      </c>
      <c r="H1511" s="2" t="s">
        <v>349</v>
      </c>
      <c r="I1511" s="2" t="s">
        <v>261</v>
      </c>
      <c r="J1511" s="4">
        <v>2762.01</v>
      </c>
      <c r="K1511" t="s">
        <v>74</v>
      </c>
      <c r="L1511" s="4">
        <v>331.44</v>
      </c>
      <c r="M1511" t="s">
        <v>74</v>
      </c>
      <c r="N1511" s="4">
        <v>331.44</v>
      </c>
      <c r="O1511" t="s">
        <v>74</v>
      </c>
      <c r="P1511" s="4">
        <v>0</v>
      </c>
      <c r="Q1511" t="s">
        <v>74</v>
      </c>
      <c r="R1511" s="2" t="s">
        <v>75</v>
      </c>
      <c r="S1511" s="4" t="s">
        <v>76</v>
      </c>
      <c r="T1511" t="s">
        <v>74</v>
      </c>
      <c r="U1511" s="2" t="s">
        <v>77</v>
      </c>
      <c r="V1511" s="2" t="s">
        <v>1447</v>
      </c>
      <c r="W1511" s="2" t="s">
        <v>79</v>
      </c>
      <c r="X1511" s="2" t="s">
        <v>300</v>
      </c>
      <c r="Y1511" s="2" t="s">
        <v>119</v>
      </c>
      <c r="Z1511" s="2" t="s">
        <v>81</v>
      </c>
      <c r="AA1511" s="2" t="s">
        <v>1974</v>
      </c>
      <c r="AB1511" s="2" t="s">
        <v>6051</v>
      </c>
      <c r="AC1511" s="2" t="s">
        <v>59</v>
      </c>
      <c r="AD1511" s="2" t="s">
        <v>6251</v>
      </c>
      <c r="AE1511" s="2" t="str">
        <f>+VLOOKUP(H1511,'Mapeo Ramos'!A:C,3,0)</f>
        <v>Autos Flotas</v>
      </c>
      <c r="AF1511" t="str">
        <f>+VLOOKUP(AE1511,'Mapeo Ramos'!C:D,2,0)</f>
        <v>Flotas</v>
      </c>
      <c r="AG1511" t="str">
        <f>+VLOOKUP(X1511,'Mapeo Ramos'!I:J,2,0)</f>
        <v>ALLIANZ</v>
      </c>
      <c r="AH1511">
        <f t="shared" si="23"/>
        <v>1</v>
      </c>
    </row>
    <row r="1512" spans="1:34" ht="12.75" customHeight="1">
      <c r="A1512" s="2" t="s">
        <v>6252</v>
      </c>
      <c r="B1512" s="2" t="s">
        <v>6253</v>
      </c>
      <c r="C1512" s="2" t="s">
        <v>6254</v>
      </c>
      <c r="D1512" s="2" t="s">
        <v>75</v>
      </c>
      <c r="E1512" s="3">
        <v>46023</v>
      </c>
      <c r="F1512" s="3">
        <v>46023</v>
      </c>
      <c r="G1512" s="2" t="s">
        <v>1973</v>
      </c>
      <c r="H1512" s="2" t="s">
        <v>349</v>
      </c>
      <c r="I1512" s="2" t="s">
        <v>261</v>
      </c>
      <c r="J1512" s="4">
        <v>383.74</v>
      </c>
      <c r="K1512" t="s">
        <v>74</v>
      </c>
      <c r="L1512" s="4">
        <v>46.05</v>
      </c>
      <c r="M1512" t="s">
        <v>74</v>
      </c>
      <c r="N1512" s="4">
        <v>46.05</v>
      </c>
      <c r="O1512" t="s">
        <v>74</v>
      </c>
      <c r="P1512" s="4">
        <v>0</v>
      </c>
      <c r="Q1512" t="s">
        <v>74</v>
      </c>
      <c r="R1512" s="2" t="s">
        <v>75</v>
      </c>
      <c r="S1512" s="4" t="s">
        <v>76</v>
      </c>
      <c r="T1512" t="s">
        <v>74</v>
      </c>
      <c r="U1512" s="2" t="s">
        <v>77</v>
      </c>
      <c r="V1512" s="2" t="s">
        <v>1447</v>
      </c>
      <c r="W1512" s="2" t="s">
        <v>79</v>
      </c>
      <c r="X1512" s="2" t="s">
        <v>300</v>
      </c>
      <c r="Y1512" s="2" t="s">
        <v>119</v>
      </c>
      <c r="Z1512" s="2" t="s">
        <v>81</v>
      </c>
      <c r="AA1512" s="2" t="s">
        <v>1974</v>
      </c>
      <c r="AB1512" s="2" t="s">
        <v>1975</v>
      </c>
      <c r="AC1512" s="2" t="s">
        <v>168</v>
      </c>
      <c r="AD1512" s="2" t="s">
        <v>1976</v>
      </c>
      <c r="AE1512" s="2" t="str">
        <f>+VLOOKUP(H1512,'Mapeo Ramos'!A:C,3,0)</f>
        <v>Autos Flotas</v>
      </c>
      <c r="AF1512" t="str">
        <f>+VLOOKUP(AE1512,'Mapeo Ramos'!C:D,2,0)</f>
        <v>Flotas</v>
      </c>
      <c r="AG1512" t="str">
        <f>+VLOOKUP(X1512,'Mapeo Ramos'!I:J,2,0)</f>
        <v>ALLIANZ</v>
      </c>
      <c r="AH1512">
        <f t="shared" si="23"/>
        <v>1</v>
      </c>
    </row>
    <row r="1513" spans="1:34" ht="12.75" customHeight="1">
      <c r="A1513" s="2" t="s">
        <v>6255</v>
      </c>
      <c r="B1513" s="2" t="s">
        <v>6256</v>
      </c>
      <c r="C1513" s="2" t="s">
        <v>6257</v>
      </c>
      <c r="D1513" s="2" t="s">
        <v>75</v>
      </c>
      <c r="E1513" s="3">
        <v>46023</v>
      </c>
      <c r="F1513" s="3">
        <v>46023</v>
      </c>
      <c r="G1513" s="2" t="s">
        <v>1759</v>
      </c>
      <c r="H1513" s="2" t="s">
        <v>461</v>
      </c>
      <c r="I1513" s="2" t="s">
        <v>261</v>
      </c>
      <c r="J1513" s="4">
        <v>728.67</v>
      </c>
      <c r="K1513" t="s">
        <v>74</v>
      </c>
      <c r="L1513" s="4">
        <v>87.44</v>
      </c>
      <c r="M1513" t="s">
        <v>74</v>
      </c>
      <c r="N1513" s="4">
        <v>87.44</v>
      </c>
      <c r="O1513" t="s">
        <v>74</v>
      </c>
      <c r="P1513" s="4">
        <v>0</v>
      </c>
      <c r="Q1513" t="s">
        <v>74</v>
      </c>
      <c r="R1513" s="2" t="s">
        <v>75</v>
      </c>
      <c r="S1513" s="4" t="s">
        <v>76</v>
      </c>
      <c r="T1513" t="s">
        <v>74</v>
      </c>
      <c r="U1513" s="2" t="s">
        <v>77</v>
      </c>
      <c r="V1513" s="2" t="s">
        <v>1447</v>
      </c>
      <c r="W1513" s="2" t="s">
        <v>79</v>
      </c>
      <c r="X1513" s="2" t="s">
        <v>300</v>
      </c>
      <c r="Y1513" s="2" t="s">
        <v>119</v>
      </c>
      <c r="Z1513" s="2" t="s">
        <v>81</v>
      </c>
      <c r="AA1513" s="2" t="s">
        <v>82</v>
      </c>
      <c r="AB1513" s="2" t="s">
        <v>83</v>
      </c>
      <c r="AC1513" s="2" t="s">
        <v>59</v>
      </c>
      <c r="AD1513" s="2" t="s">
        <v>1761</v>
      </c>
      <c r="AE1513" s="2" t="str">
        <f>+VLOOKUP(H1513,'Mapeo Ramos'!A:C,3,0)</f>
        <v>Autos Flotas</v>
      </c>
      <c r="AF1513" t="str">
        <f>+VLOOKUP(AE1513,'Mapeo Ramos'!C:D,2,0)</f>
        <v>Flotas</v>
      </c>
      <c r="AG1513" t="str">
        <f>+VLOOKUP(X1513,'Mapeo Ramos'!I:J,2,0)</f>
        <v>ALLIANZ</v>
      </c>
      <c r="AH1513">
        <f t="shared" si="23"/>
        <v>1</v>
      </c>
    </row>
    <row r="1514" spans="1:34" ht="12.75" customHeight="1">
      <c r="A1514" s="2" t="s">
        <v>6258</v>
      </c>
      <c r="B1514" s="2" t="s">
        <v>6259</v>
      </c>
      <c r="C1514" s="2" t="s">
        <v>6260</v>
      </c>
      <c r="D1514" s="2" t="s">
        <v>75</v>
      </c>
      <c r="E1514" s="3">
        <v>46023</v>
      </c>
      <c r="F1514" s="3">
        <v>46023</v>
      </c>
      <c r="G1514" s="2" t="s">
        <v>5003</v>
      </c>
      <c r="H1514" s="2" t="s">
        <v>349</v>
      </c>
      <c r="I1514" s="2" t="s">
        <v>261</v>
      </c>
      <c r="J1514" s="4">
        <v>1423.64</v>
      </c>
      <c r="K1514" t="s">
        <v>74</v>
      </c>
      <c r="L1514" s="4">
        <v>170.84</v>
      </c>
      <c r="M1514" t="s">
        <v>74</v>
      </c>
      <c r="N1514" s="4">
        <v>170.84</v>
      </c>
      <c r="O1514" t="s">
        <v>74</v>
      </c>
      <c r="P1514" s="4">
        <v>0</v>
      </c>
      <c r="Q1514" t="s">
        <v>74</v>
      </c>
      <c r="R1514" s="2" t="s">
        <v>75</v>
      </c>
      <c r="S1514" s="4" t="s">
        <v>76</v>
      </c>
      <c r="T1514" t="s">
        <v>74</v>
      </c>
      <c r="U1514" s="2" t="s">
        <v>77</v>
      </c>
      <c r="V1514" s="2" t="s">
        <v>1447</v>
      </c>
      <c r="W1514" s="2" t="s">
        <v>79</v>
      </c>
      <c r="X1514" s="2" t="s">
        <v>300</v>
      </c>
      <c r="Y1514" s="2" t="s">
        <v>119</v>
      </c>
      <c r="Z1514" s="2" t="s">
        <v>81</v>
      </c>
      <c r="AA1514" s="2" t="s">
        <v>425</v>
      </c>
      <c r="AB1514" s="2" t="s">
        <v>1567</v>
      </c>
      <c r="AC1514" s="2" t="s">
        <v>59</v>
      </c>
      <c r="AD1514" s="2" t="s">
        <v>5004</v>
      </c>
      <c r="AE1514" s="2" t="str">
        <f>+VLOOKUP(H1514,'Mapeo Ramos'!A:C,3,0)</f>
        <v>Autos Flotas</v>
      </c>
      <c r="AF1514" t="str">
        <f>+VLOOKUP(AE1514,'Mapeo Ramos'!C:D,2,0)</f>
        <v>Flotas</v>
      </c>
      <c r="AG1514" t="str">
        <f>+VLOOKUP(X1514,'Mapeo Ramos'!I:J,2,0)</f>
        <v>ALLIANZ</v>
      </c>
      <c r="AH1514">
        <f t="shared" si="23"/>
        <v>1</v>
      </c>
    </row>
    <row r="1515" spans="1:34" ht="12.75" customHeight="1">
      <c r="A1515" s="2" t="s">
        <v>6261</v>
      </c>
      <c r="B1515" s="2" t="s">
        <v>6262</v>
      </c>
      <c r="C1515" s="2" t="s">
        <v>6263</v>
      </c>
      <c r="D1515" s="2" t="s">
        <v>75</v>
      </c>
      <c r="E1515" s="3">
        <v>46023</v>
      </c>
      <c r="F1515" s="3">
        <v>46023</v>
      </c>
      <c r="G1515" s="2" t="s">
        <v>6264</v>
      </c>
      <c r="H1515" s="2" t="s">
        <v>349</v>
      </c>
      <c r="I1515" s="2" t="s">
        <v>261</v>
      </c>
      <c r="J1515" s="4">
        <v>1175.1099999999999</v>
      </c>
      <c r="K1515" t="s">
        <v>74</v>
      </c>
      <c r="L1515" s="4">
        <v>141.01</v>
      </c>
      <c r="M1515" t="s">
        <v>74</v>
      </c>
      <c r="N1515" s="4">
        <v>141.01</v>
      </c>
      <c r="O1515" t="s">
        <v>74</v>
      </c>
      <c r="P1515" s="4">
        <v>0</v>
      </c>
      <c r="Q1515" t="s">
        <v>74</v>
      </c>
      <c r="R1515" s="2" t="s">
        <v>75</v>
      </c>
      <c r="S1515" s="4" t="s">
        <v>76</v>
      </c>
      <c r="T1515" t="s">
        <v>74</v>
      </c>
      <c r="U1515" s="2" t="s">
        <v>77</v>
      </c>
      <c r="V1515" s="2" t="s">
        <v>1454</v>
      </c>
      <c r="W1515" s="2" t="s">
        <v>79</v>
      </c>
      <c r="X1515" s="2" t="s">
        <v>300</v>
      </c>
      <c r="Y1515" s="2" t="s">
        <v>119</v>
      </c>
      <c r="Z1515" s="2" t="s">
        <v>81</v>
      </c>
      <c r="AA1515" s="2" t="s">
        <v>6265</v>
      </c>
      <c r="AB1515" s="2" t="s">
        <v>6266</v>
      </c>
      <c r="AC1515" s="2" t="s">
        <v>59</v>
      </c>
      <c r="AD1515" s="2" t="s">
        <v>6267</v>
      </c>
      <c r="AE1515" s="2" t="str">
        <f>+VLOOKUP(H1515,'Mapeo Ramos'!A:C,3,0)</f>
        <v>Autos Flotas</v>
      </c>
      <c r="AF1515" t="str">
        <f>+VLOOKUP(AE1515,'Mapeo Ramos'!C:D,2,0)</f>
        <v>Flotas</v>
      </c>
      <c r="AG1515" t="str">
        <f>+VLOOKUP(X1515,'Mapeo Ramos'!I:J,2,0)</f>
        <v>ALLIANZ</v>
      </c>
      <c r="AH1515">
        <f t="shared" si="23"/>
        <v>1</v>
      </c>
    </row>
    <row r="1516" spans="1:34" ht="12.75" customHeight="1">
      <c r="A1516" s="2" t="s">
        <v>6268</v>
      </c>
      <c r="B1516" s="2" t="s">
        <v>6269</v>
      </c>
      <c r="C1516" s="2" t="s">
        <v>6270</v>
      </c>
      <c r="D1516" s="2" t="s">
        <v>75</v>
      </c>
      <c r="E1516" s="3">
        <v>46023</v>
      </c>
      <c r="F1516" s="3">
        <v>46023</v>
      </c>
      <c r="G1516" s="2" t="s">
        <v>5613</v>
      </c>
      <c r="H1516" s="2" t="s">
        <v>349</v>
      </c>
      <c r="I1516" s="2" t="s">
        <v>261</v>
      </c>
      <c r="J1516" s="4">
        <v>1247.42</v>
      </c>
      <c r="K1516" t="s">
        <v>74</v>
      </c>
      <c r="L1516" s="4">
        <v>149.69</v>
      </c>
      <c r="M1516" t="s">
        <v>74</v>
      </c>
      <c r="N1516" s="4">
        <v>149.69</v>
      </c>
      <c r="O1516" t="s">
        <v>74</v>
      </c>
      <c r="P1516" s="4">
        <v>0</v>
      </c>
      <c r="Q1516" t="s">
        <v>74</v>
      </c>
      <c r="R1516" s="2" t="s">
        <v>75</v>
      </c>
      <c r="S1516" s="4" t="s">
        <v>76</v>
      </c>
      <c r="T1516" t="s">
        <v>74</v>
      </c>
      <c r="U1516" s="2" t="s">
        <v>77</v>
      </c>
      <c r="V1516" s="2" t="s">
        <v>1447</v>
      </c>
      <c r="W1516" s="2" t="s">
        <v>79</v>
      </c>
      <c r="X1516" s="2" t="s">
        <v>300</v>
      </c>
      <c r="Y1516" s="2" t="s">
        <v>119</v>
      </c>
      <c r="Z1516" s="2" t="s">
        <v>81</v>
      </c>
      <c r="AA1516" s="2" t="s">
        <v>82</v>
      </c>
      <c r="AB1516" s="2" t="s">
        <v>83</v>
      </c>
      <c r="AC1516" s="2" t="s">
        <v>59</v>
      </c>
      <c r="AD1516" s="2" t="s">
        <v>5614</v>
      </c>
      <c r="AE1516" s="2" t="str">
        <f>+VLOOKUP(H1516,'Mapeo Ramos'!A:C,3,0)</f>
        <v>Autos Flotas</v>
      </c>
      <c r="AF1516" t="str">
        <f>+VLOOKUP(AE1516,'Mapeo Ramos'!C:D,2,0)</f>
        <v>Flotas</v>
      </c>
      <c r="AG1516" t="str">
        <f>+VLOOKUP(X1516,'Mapeo Ramos'!I:J,2,0)</f>
        <v>ALLIANZ</v>
      </c>
      <c r="AH1516">
        <f t="shared" si="23"/>
        <v>1</v>
      </c>
    </row>
    <row r="1517" spans="1:34" ht="12.75" customHeight="1">
      <c r="A1517" s="2" t="s">
        <v>6271</v>
      </c>
      <c r="B1517" s="2" t="s">
        <v>6272</v>
      </c>
      <c r="C1517" s="2" t="s">
        <v>6273</v>
      </c>
      <c r="D1517" s="2" t="s">
        <v>75</v>
      </c>
      <c r="E1517" s="3">
        <v>46023</v>
      </c>
      <c r="F1517" s="3">
        <v>46023</v>
      </c>
      <c r="G1517" s="2" t="s">
        <v>6274</v>
      </c>
      <c r="H1517" s="2" t="s">
        <v>349</v>
      </c>
      <c r="I1517" s="2" t="s">
        <v>261</v>
      </c>
      <c r="J1517" s="4">
        <v>1093.68</v>
      </c>
      <c r="K1517" t="s">
        <v>74</v>
      </c>
      <c r="L1517" s="4">
        <v>131.24</v>
      </c>
      <c r="M1517" t="s">
        <v>74</v>
      </c>
      <c r="N1517" s="4">
        <v>131.24</v>
      </c>
      <c r="O1517" t="s">
        <v>74</v>
      </c>
      <c r="P1517" s="4">
        <v>0</v>
      </c>
      <c r="Q1517" t="s">
        <v>74</v>
      </c>
      <c r="R1517" s="2" t="s">
        <v>75</v>
      </c>
      <c r="S1517" s="4" t="s">
        <v>76</v>
      </c>
      <c r="T1517" t="s">
        <v>74</v>
      </c>
      <c r="U1517" s="2" t="s">
        <v>77</v>
      </c>
      <c r="V1517" s="2" t="s">
        <v>1447</v>
      </c>
      <c r="W1517" s="2" t="s">
        <v>79</v>
      </c>
      <c r="X1517" s="2" t="s">
        <v>300</v>
      </c>
      <c r="Y1517" s="2" t="s">
        <v>119</v>
      </c>
      <c r="Z1517" s="2" t="s">
        <v>81</v>
      </c>
      <c r="AA1517" s="2" t="s">
        <v>507</v>
      </c>
      <c r="AB1517" s="2" t="s">
        <v>508</v>
      </c>
      <c r="AC1517" s="2" t="s">
        <v>59</v>
      </c>
      <c r="AD1517" s="2" t="s">
        <v>6275</v>
      </c>
      <c r="AE1517" s="2" t="str">
        <f>+VLOOKUP(H1517,'Mapeo Ramos'!A:C,3,0)</f>
        <v>Autos Flotas</v>
      </c>
      <c r="AF1517" t="str">
        <f>+VLOOKUP(AE1517,'Mapeo Ramos'!C:D,2,0)</f>
        <v>Flotas</v>
      </c>
      <c r="AG1517" t="str">
        <f>+VLOOKUP(X1517,'Mapeo Ramos'!I:J,2,0)</f>
        <v>ALLIANZ</v>
      </c>
      <c r="AH1517">
        <f t="shared" si="23"/>
        <v>1</v>
      </c>
    </row>
    <row r="1518" spans="1:34" ht="12.75" customHeight="1">
      <c r="A1518" s="2" t="s">
        <v>6276</v>
      </c>
      <c r="B1518" s="2" t="s">
        <v>6277</v>
      </c>
      <c r="C1518" s="2" t="s">
        <v>6278</v>
      </c>
      <c r="D1518" s="2" t="s">
        <v>75</v>
      </c>
      <c r="E1518" s="3">
        <v>46023</v>
      </c>
      <c r="F1518" s="3">
        <v>46023</v>
      </c>
      <c r="G1518" s="2" t="s">
        <v>6279</v>
      </c>
      <c r="H1518" s="2" t="s">
        <v>349</v>
      </c>
      <c r="I1518" s="2" t="s">
        <v>261</v>
      </c>
      <c r="J1518" s="4">
        <v>728.67</v>
      </c>
      <c r="K1518" t="s">
        <v>74</v>
      </c>
      <c r="L1518" s="4">
        <v>87.44</v>
      </c>
      <c r="M1518" t="s">
        <v>74</v>
      </c>
      <c r="N1518" s="4">
        <v>87.44</v>
      </c>
      <c r="O1518" t="s">
        <v>74</v>
      </c>
      <c r="P1518" s="4">
        <v>0</v>
      </c>
      <c r="Q1518" t="s">
        <v>74</v>
      </c>
      <c r="R1518" s="2" t="s">
        <v>75</v>
      </c>
      <c r="S1518" s="4" t="s">
        <v>76</v>
      </c>
      <c r="T1518" t="s">
        <v>74</v>
      </c>
      <c r="U1518" s="2" t="s">
        <v>77</v>
      </c>
      <c r="V1518" s="2" t="s">
        <v>1447</v>
      </c>
      <c r="W1518" s="2" t="s">
        <v>79</v>
      </c>
      <c r="X1518" s="2" t="s">
        <v>300</v>
      </c>
      <c r="Y1518" s="2" t="s">
        <v>119</v>
      </c>
      <c r="Z1518" s="2" t="s">
        <v>81</v>
      </c>
      <c r="AA1518" s="2" t="s">
        <v>1223</v>
      </c>
      <c r="AB1518" s="2" t="s">
        <v>1224</v>
      </c>
      <c r="AC1518" s="2" t="s">
        <v>59</v>
      </c>
      <c r="AD1518" s="2" t="s">
        <v>6280</v>
      </c>
      <c r="AE1518" s="2" t="str">
        <f>+VLOOKUP(H1518,'Mapeo Ramos'!A:C,3,0)</f>
        <v>Autos Flotas</v>
      </c>
      <c r="AF1518" t="str">
        <f>+VLOOKUP(AE1518,'Mapeo Ramos'!C:D,2,0)</f>
        <v>Flotas</v>
      </c>
      <c r="AG1518" t="str">
        <f>+VLOOKUP(X1518,'Mapeo Ramos'!I:J,2,0)</f>
        <v>ALLIANZ</v>
      </c>
      <c r="AH1518">
        <f t="shared" si="23"/>
        <v>1</v>
      </c>
    </row>
    <row r="1519" spans="1:34" ht="12.75" customHeight="1">
      <c r="A1519" s="2" t="s">
        <v>6281</v>
      </c>
      <c r="B1519" s="2" t="s">
        <v>6282</v>
      </c>
      <c r="C1519" s="2" t="s">
        <v>6283</v>
      </c>
      <c r="D1519" s="2" t="s">
        <v>75</v>
      </c>
      <c r="E1519" s="3">
        <v>46023</v>
      </c>
      <c r="F1519" s="3">
        <v>46023</v>
      </c>
      <c r="G1519" s="2" t="s">
        <v>6274</v>
      </c>
      <c r="H1519" s="2" t="s">
        <v>349</v>
      </c>
      <c r="I1519" s="2" t="s">
        <v>261</v>
      </c>
      <c r="J1519" s="4">
        <v>1093.68</v>
      </c>
      <c r="K1519" t="s">
        <v>74</v>
      </c>
      <c r="L1519" s="4">
        <v>131.24</v>
      </c>
      <c r="M1519" t="s">
        <v>74</v>
      </c>
      <c r="N1519" s="4">
        <v>131.24</v>
      </c>
      <c r="O1519" t="s">
        <v>74</v>
      </c>
      <c r="P1519" s="4">
        <v>0</v>
      </c>
      <c r="Q1519" t="s">
        <v>74</v>
      </c>
      <c r="R1519" s="2" t="s">
        <v>75</v>
      </c>
      <c r="S1519" s="4" t="s">
        <v>76</v>
      </c>
      <c r="T1519" t="s">
        <v>74</v>
      </c>
      <c r="U1519" s="2" t="s">
        <v>77</v>
      </c>
      <c r="V1519" s="2" t="s">
        <v>1447</v>
      </c>
      <c r="W1519" s="2" t="s">
        <v>79</v>
      </c>
      <c r="X1519" s="2" t="s">
        <v>300</v>
      </c>
      <c r="Y1519" s="2" t="s">
        <v>119</v>
      </c>
      <c r="Z1519" s="2" t="s">
        <v>81</v>
      </c>
      <c r="AA1519" s="2" t="s">
        <v>507</v>
      </c>
      <c r="AB1519" s="2" t="s">
        <v>508</v>
      </c>
      <c r="AC1519" s="2" t="s">
        <v>59</v>
      </c>
      <c r="AD1519" s="2" t="s">
        <v>6275</v>
      </c>
      <c r="AE1519" s="2" t="str">
        <f>+VLOOKUP(H1519,'Mapeo Ramos'!A:C,3,0)</f>
        <v>Autos Flotas</v>
      </c>
      <c r="AF1519" t="str">
        <f>+VLOOKUP(AE1519,'Mapeo Ramos'!C:D,2,0)</f>
        <v>Flotas</v>
      </c>
      <c r="AG1519" t="str">
        <f>+VLOOKUP(X1519,'Mapeo Ramos'!I:J,2,0)</f>
        <v>ALLIANZ</v>
      </c>
      <c r="AH1519">
        <f t="shared" si="23"/>
        <v>1</v>
      </c>
    </row>
    <row r="1520" spans="1:34" ht="12.75" customHeight="1">
      <c r="A1520" s="2" t="s">
        <v>6284</v>
      </c>
      <c r="B1520" s="2" t="s">
        <v>6285</v>
      </c>
      <c r="C1520" s="2" t="s">
        <v>6286</v>
      </c>
      <c r="D1520" s="2" t="s">
        <v>75</v>
      </c>
      <c r="E1520" s="3">
        <v>46023</v>
      </c>
      <c r="F1520" s="3">
        <v>46023</v>
      </c>
      <c r="G1520" s="2" t="s">
        <v>2016</v>
      </c>
      <c r="H1520" s="2" t="s">
        <v>349</v>
      </c>
      <c r="I1520" s="2" t="s">
        <v>261</v>
      </c>
      <c r="J1520" s="4">
        <v>45.09</v>
      </c>
      <c r="K1520" t="s">
        <v>74</v>
      </c>
      <c r="L1520" s="4">
        <v>5.41</v>
      </c>
      <c r="M1520" t="s">
        <v>74</v>
      </c>
      <c r="N1520" s="4">
        <v>5.41</v>
      </c>
      <c r="O1520" t="s">
        <v>74</v>
      </c>
      <c r="P1520" s="4">
        <v>0</v>
      </c>
      <c r="Q1520" t="s">
        <v>74</v>
      </c>
      <c r="R1520" s="2" t="s">
        <v>75</v>
      </c>
      <c r="S1520" s="4" t="s">
        <v>76</v>
      </c>
      <c r="T1520" t="s">
        <v>74</v>
      </c>
      <c r="U1520" s="2" t="s">
        <v>77</v>
      </c>
      <c r="V1520" s="2" t="s">
        <v>1447</v>
      </c>
      <c r="W1520" s="2" t="s">
        <v>79</v>
      </c>
      <c r="X1520" s="2" t="s">
        <v>300</v>
      </c>
      <c r="Y1520" s="2" t="s">
        <v>119</v>
      </c>
      <c r="Z1520" s="2" t="s">
        <v>81</v>
      </c>
      <c r="AA1520" s="2" t="s">
        <v>1167</v>
      </c>
      <c r="AB1520" s="2" t="s">
        <v>83</v>
      </c>
      <c r="AC1520" s="2" t="s">
        <v>168</v>
      </c>
      <c r="AD1520" s="2" t="s">
        <v>2018</v>
      </c>
      <c r="AE1520" s="2" t="str">
        <f>+VLOOKUP(H1520,'Mapeo Ramos'!A:C,3,0)</f>
        <v>Autos Flotas</v>
      </c>
      <c r="AF1520" t="str">
        <f>+VLOOKUP(AE1520,'Mapeo Ramos'!C:D,2,0)</f>
        <v>Flotas</v>
      </c>
      <c r="AG1520" t="str">
        <f>+VLOOKUP(X1520,'Mapeo Ramos'!I:J,2,0)</f>
        <v>ALLIANZ</v>
      </c>
      <c r="AH1520">
        <f t="shared" si="23"/>
        <v>1</v>
      </c>
    </row>
    <row r="1521" spans="1:34" ht="12.75" customHeight="1">
      <c r="A1521" s="2" t="s">
        <v>6287</v>
      </c>
      <c r="B1521" s="2" t="s">
        <v>6288</v>
      </c>
      <c r="C1521" s="2" t="s">
        <v>6289</v>
      </c>
      <c r="D1521" s="2" t="s">
        <v>75</v>
      </c>
      <c r="E1521" s="3">
        <v>46023</v>
      </c>
      <c r="F1521" s="3">
        <v>46023</v>
      </c>
      <c r="G1521" s="2" t="s">
        <v>6274</v>
      </c>
      <c r="H1521" s="2" t="s">
        <v>349</v>
      </c>
      <c r="I1521" s="2" t="s">
        <v>261</v>
      </c>
      <c r="J1521" s="4">
        <v>1093.68</v>
      </c>
      <c r="K1521" t="s">
        <v>74</v>
      </c>
      <c r="L1521" s="4">
        <v>131.24</v>
      </c>
      <c r="M1521" t="s">
        <v>74</v>
      </c>
      <c r="N1521" s="4">
        <v>131.24</v>
      </c>
      <c r="O1521" t="s">
        <v>74</v>
      </c>
      <c r="P1521" s="4">
        <v>0</v>
      </c>
      <c r="Q1521" t="s">
        <v>74</v>
      </c>
      <c r="R1521" s="2" t="s">
        <v>75</v>
      </c>
      <c r="S1521" s="4" t="s">
        <v>76</v>
      </c>
      <c r="T1521" t="s">
        <v>74</v>
      </c>
      <c r="U1521" s="2" t="s">
        <v>77</v>
      </c>
      <c r="V1521" s="2" t="s">
        <v>1447</v>
      </c>
      <c r="W1521" s="2" t="s">
        <v>79</v>
      </c>
      <c r="X1521" s="2" t="s">
        <v>300</v>
      </c>
      <c r="Y1521" s="2" t="s">
        <v>119</v>
      </c>
      <c r="Z1521" s="2" t="s">
        <v>81</v>
      </c>
      <c r="AA1521" s="2" t="s">
        <v>507</v>
      </c>
      <c r="AB1521" s="2" t="s">
        <v>508</v>
      </c>
      <c r="AC1521" s="2" t="s">
        <v>59</v>
      </c>
      <c r="AD1521" s="2" t="s">
        <v>6275</v>
      </c>
      <c r="AE1521" s="2" t="str">
        <f>+VLOOKUP(H1521,'Mapeo Ramos'!A:C,3,0)</f>
        <v>Autos Flotas</v>
      </c>
      <c r="AF1521" t="str">
        <f>+VLOOKUP(AE1521,'Mapeo Ramos'!C:D,2,0)</f>
        <v>Flotas</v>
      </c>
      <c r="AG1521" t="str">
        <f>+VLOOKUP(X1521,'Mapeo Ramos'!I:J,2,0)</f>
        <v>ALLIANZ</v>
      </c>
      <c r="AH1521">
        <f t="shared" si="23"/>
        <v>1</v>
      </c>
    </row>
    <row r="1522" spans="1:34" ht="12.75" customHeight="1">
      <c r="A1522" s="2" t="s">
        <v>6290</v>
      </c>
      <c r="B1522" s="2" t="s">
        <v>6291</v>
      </c>
      <c r="C1522" s="2" t="s">
        <v>6292</v>
      </c>
      <c r="D1522" s="2" t="s">
        <v>75</v>
      </c>
      <c r="E1522" s="3">
        <v>46023</v>
      </c>
      <c r="F1522" s="3">
        <v>46023</v>
      </c>
      <c r="G1522" s="2" t="s">
        <v>2016</v>
      </c>
      <c r="H1522" s="2" t="s">
        <v>349</v>
      </c>
      <c r="I1522" s="2" t="s">
        <v>261</v>
      </c>
      <c r="J1522" s="4">
        <v>45.09</v>
      </c>
      <c r="K1522" t="s">
        <v>74</v>
      </c>
      <c r="L1522" s="4">
        <v>5.41</v>
      </c>
      <c r="M1522" t="s">
        <v>74</v>
      </c>
      <c r="N1522" s="4">
        <v>5.41</v>
      </c>
      <c r="O1522" t="s">
        <v>74</v>
      </c>
      <c r="P1522" s="4">
        <v>0</v>
      </c>
      <c r="Q1522" t="s">
        <v>74</v>
      </c>
      <c r="R1522" s="2" t="s">
        <v>75</v>
      </c>
      <c r="S1522" s="4" t="s">
        <v>76</v>
      </c>
      <c r="T1522" t="s">
        <v>74</v>
      </c>
      <c r="U1522" s="2" t="s">
        <v>77</v>
      </c>
      <c r="V1522" s="2" t="s">
        <v>1447</v>
      </c>
      <c r="W1522" s="2" t="s">
        <v>79</v>
      </c>
      <c r="X1522" s="2" t="s">
        <v>300</v>
      </c>
      <c r="Y1522" s="2" t="s">
        <v>119</v>
      </c>
      <c r="Z1522" s="2" t="s">
        <v>81</v>
      </c>
      <c r="AA1522" s="2" t="s">
        <v>1167</v>
      </c>
      <c r="AB1522" s="2" t="s">
        <v>83</v>
      </c>
      <c r="AC1522" s="2" t="s">
        <v>168</v>
      </c>
      <c r="AD1522" s="2" t="s">
        <v>2018</v>
      </c>
      <c r="AE1522" s="2" t="str">
        <f>+VLOOKUP(H1522,'Mapeo Ramos'!A:C,3,0)</f>
        <v>Autos Flotas</v>
      </c>
      <c r="AF1522" t="str">
        <f>+VLOOKUP(AE1522,'Mapeo Ramos'!C:D,2,0)</f>
        <v>Flotas</v>
      </c>
      <c r="AG1522" t="str">
        <f>+VLOOKUP(X1522,'Mapeo Ramos'!I:J,2,0)</f>
        <v>ALLIANZ</v>
      </c>
      <c r="AH1522">
        <f t="shared" si="23"/>
        <v>1</v>
      </c>
    </row>
    <row r="1523" spans="1:34" ht="12.75" customHeight="1">
      <c r="A1523" s="2" t="s">
        <v>6293</v>
      </c>
      <c r="B1523" s="2" t="s">
        <v>6294</v>
      </c>
      <c r="C1523" s="2" t="s">
        <v>6295</v>
      </c>
      <c r="D1523" s="2" t="s">
        <v>75</v>
      </c>
      <c r="E1523" s="3">
        <v>46023</v>
      </c>
      <c r="F1523" s="3">
        <v>46023</v>
      </c>
      <c r="G1523" s="2" t="s">
        <v>1740</v>
      </c>
      <c r="H1523" s="2" t="s">
        <v>349</v>
      </c>
      <c r="I1523" s="2" t="s">
        <v>261</v>
      </c>
      <c r="J1523" s="4">
        <v>1423.64</v>
      </c>
      <c r="K1523" t="s">
        <v>74</v>
      </c>
      <c r="L1523" s="4">
        <v>170.84</v>
      </c>
      <c r="M1523" t="s">
        <v>74</v>
      </c>
      <c r="N1523" s="4">
        <v>170.84</v>
      </c>
      <c r="O1523" t="s">
        <v>74</v>
      </c>
      <c r="P1523" s="4">
        <v>0</v>
      </c>
      <c r="Q1523" t="s">
        <v>74</v>
      </c>
      <c r="R1523" s="2" t="s">
        <v>75</v>
      </c>
      <c r="S1523" s="4" t="s">
        <v>76</v>
      </c>
      <c r="T1523" t="s">
        <v>74</v>
      </c>
      <c r="U1523" s="2" t="s">
        <v>77</v>
      </c>
      <c r="V1523" s="2" t="s">
        <v>1454</v>
      </c>
      <c r="W1523" s="2" t="s">
        <v>79</v>
      </c>
      <c r="X1523" s="2" t="s">
        <v>300</v>
      </c>
      <c r="Y1523" s="2" t="s">
        <v>119</v>
      </c>
      <c r="Z1523" s="2" t="s">
        <v>81</v>
      </c>
      <c r="AA1523" s="2" t="s">
        <v>82</v>
      </c>
      <c r="AB1523" s="2" t="s">
        <v>83</v>
      </c>
      <c r="AC1523" s="2" t="s">
        <v>168</v>
      </c>
      <c r="AD1523" s="2" t="s">
        <v>1742</v>
      </c>
      <c r="AE1523" s="2" t="str">
        <f>+VLOOKUP(H1523,'Mapeo Ramos'!A:C,3,0)</f>
        <v>Autos Flotas</v>
      </c>
      <c r="AF1523" t="str">
        <f>+VLOOKUP(AE1523,'Mapeo Ramos'!C:D,2,0)</f>
        <v>Flotas</v>
      </c>
      <c r="AG1523" t="str">
        <f>+VLOOKUP(X1523,'Mapeo Ramos'!I:J,2,0)</f>
        <v>ALLIANZ</v>
      </c>
      <c r="AH1523">
        <f t="shared" si="23"/>
        <v>1</v>
      </c>
    </row>
    <row r="1524" spans="1:34" ht="12.75" customHeight="1">
      <c r="A1524" s="2" t="s">
        <v>6296</v>
      </c>
      <c r="B1524" s="2" t="s">
        <v>6297</v>
      </c>
      <c r="C1524" s="2" t="s">
        <v>6298</v>
      </c>
      <c r="D1524" s="2" t="s">
        <v>75</v>
      </c>
      <c r="E1524" s="3">
        <v>46023</v>
      </c>
      <c r="F1524" s="3">
        <v>46023</v>
      </c>
      <c r="G1524" s="2" t="s">
        <v>4909</v>
      </c>
      <c r="H1524" s="2" t="s">
        <v>349</v>
      </c>
      <c r="I1524" s="2" t="s">
        <v>261</v>
      </c>
      <c r="J1524" s="4">
        <v>383.74</v>
      </c>
      <c r="K1524" t="s">
        <v>74</v>
      </c>
      <c r="L1524" s="4">
        <v>46.05</v>
      </c>
      <c r="M1524" t="s">
        <v>74</v>
      </c>
      <c r="N1524" s="4">
        <v>46.05</v>
      </c>
      <c r="O1524" t="s">
        <v>74</v>
      </c>
      <c r="P1524" s="4">
        <v>0</v>
      </c>
      <c r="Q1524" t="s">
        <v>74</v>
      </c>
      <c r="R1524" s="2" t="s">
        <v>75</v>
      </c>
      <c r="S1524" s="4" t="s">
        <v>76</v>
      </c>
      <c r="T1524" t="s">
        <v>74</v>
      </c>
      <c r="U1524" s="2" t="s">
        <v>77</v>
      </c>
      <c r="V1524" s="2" t="s">
        <v>1447</v>
      </c>
      <c r="W1524" s="2" t="s">
        <v>79</v>
      </c>
      <c r="X1524" s="2" t="s">
        <v>300</v>
      </c>
      <c r="Y1524" s="2" t="s">
        <v>119</v>
      </c>
      <c r="Z1524" s="2" t="s">
        <v>81</v>
      </c>
      <c r="AA1524" s="2" t="s">
        <v>507</v>
      </c>
      <c r="AB1524" s="2" t="s">
        <v>508</v>
      </c>
      <c r="AC1524" s="2" t="s">
        <v>59</v>
      </c>
      <c r="AD1524" s="2" t="s">
        <v>4910</v>
      </c>
      <c r="AE1524" s="2" t="str">
        <f>+VLOOKUP(H1524,'Mapeo Ramos'!A:C,3,0)</f>
        <v>Autos Flotas</v>
      </c>
      <c r="AF1524" t="str">
        <f>+VLOOKUP(AE1524,'Mapeo Ramos'!C:D,2,0)</f>
        <v>Flotas</v>
      </c>
      <c r="AG1524" t="str">
        <f>+VLOOKUP(X1524,'Mapeo Ramos'!I:J,2,0)</f>
        <v>ALLIANZ</v>
      </c>
      <c r="AH1524">
        <f t="shared" si="23"/>
        <v>1</v>
      </c>
    </row>
    <row r="1525" spans="1:34" ht="12.75" customHeight="1">
      <c r="A1525" s="2" t="s">
        <v>6299</v>
      </c>
      <c r="B1525" s="2" t="s">
        <v>6300</v>
      </c>
      <c r="C1525" s="2" t="s">
        <v>6301</v>
      </c>
      <c r="D1525" s="2" t="s">
        <v>75</v>
      </c>
      <c r="E1525" s="3">
        <v>46023</v>
      </c>
      <c r="F1525" s="3">
        <v>46023</v>
      </c>
      <c r="G1525" s="2" t="s">
        <v>4909</v>
      </c>
      <c r="H1525" s="2" t="s">
        <v>349</v>
      </c>
      <c r="I1525" s="2" t="s">
        <v>261</v>
      </c>
      <c r="J1525" s="4">
        <v>383.74</v>
      </c>
      <c r="K1525" t="s">
        <v>74</v>
      </c>
      <c r="L1525" s="4">
        <v>46.05</v>
      </c>
      <c r="M1525" t="s">
        <v>74</v>
      </c>
      <c r="N1525" s="4">
        <v>46.05</v>
      </c>
      <c r="O1525" t="s">
        <v>74</v>
      </c>
      <c r="P1525" s="4">
        <v>0</v>
      </c>
      <c r="Q1525" t="s">
        <v>74</v>
      </c>
      <c r="R1525" s="2" t="s">
        <v>75</v>
      </c>
      <c r="S1525" s="4" t="s">
        <v>76</v>
      </c>
      <c r="T1525" t="s">
        <v>74</v>
      </c>
      <c r="U1525" s="2" t="s">
        <v>77</v>
      </c>
      <c r="V1525" s="2" t="s">
        <v>1447</v>
      </c>
      <c r="W1525" s="2" t="s">
        <v>79</v>
      </c>
      <c r="X1525" s="2" t="s">
        <v>300</v>
      </c>
      <c r="Y1525" s="2" t="s">
        <v>119</v>
      </c>
      <c r="Z1525" s="2" t="s">
        <v>81</v>
      </c>
      <c r="AA1525" s="2" t="s">
        <v>507</v>
      </c>
      <c r="AB1525" s="2" t="s">
        <v>508</v>
      </c>
      <c r="AC1525" s="2" t="s">
        <v>59</v>
      </c>
      <c r="AD1525" s="2" t="s">
        <v>4910</v>
      </c>
      <c r="AE1525" s="2" t="str">
        <f>+VLOOKUP(H1525,'Mapeo Ramos'!A:C,3,0)</f>
        <v>Autos Flotas</v>
      </c>
      <c r="AF1525" t="str">
        <f>+VLOOKUP(AE1525,'Mapeo Ramos'!C:D,2,0)</f>
        <v>Flotas</v>
      </c>
      <c r="AG1525" t="str">
        <f>+VLOOKUP(X1525,'Mapeo Ramos'!I:J,2,0)</f>
        <v>ALLIANZ</v>
      </c>
      <c r="AH1525">
        <f t="shared" si="23"/>
        <v>1</v>
      </c>
    </row>
    <row r="1526" spans="1:34" ht="12.75" customHeight="1">
      <c r="A1526" s="2" t="s">
        <v>6302</v>
      </c>
      <c r="B1526" s="2" t="s">
        <v>6303</v>
      </c>
      <c r="C1526" s="2" t="s">
        <v>6304</v>
      </c>
      <c r="D1526" s="2" t="s">
        <v>75</v>
      </c>
      <c r="E1526" s="3">
        <v>46023</v>
      </c>
      <c r="F1526" s="3">
        <v>46023</v>
      </c>
      <c r="G1526" s="2" t="s">
        <v>4909</v>
      </c>
      <c r="H1526" s="2" t="s">
        <v>349</v>
      </c>
      <c r="I1526" s="2" t="s">
        <v>261</v>
      </c>
      <c r="J1526" s="4">
        <v>3975.9</v>
      </c>
      <c r="K1526" t="s">
        <v>74</v>
      </c>
      <c r="L1526" s="4">
        <v>477.11</v>
      </c>
      <c r="M1526" t="s">
        <v>74</v>
      </c>
      <c r="N1526" s="4">
        <v>477.11</v>
      </c>
      <c r="O1526" t="s">
        <v>74</v>
      </c>
      <c r="P1526" s="4">
        <v>0</v>
      </c>
      <c r="Q1526" t="s">
        <v>74</v>
      </c>
      <c r="R1526" s="2" t="s">
        <v>75</v>
      </c>
      <c r="S1526" s="4" t="s">
        <v>76</v>
      </c>
      <c r="T1526" t="s">
        <v>74</v>
      </c>
      <c r="U1526" s="2" t="s">
        <v>77</v>
      </c>
      <c r="V1526" s="2" t="s">
        <v>1447</v>
      </c>
      <c r="W1526" s="2" t="s">
        <v>79</v>
      </c>
      <c r="X1526" s="2" t="s">
        <v>300</v>
      </c>
      <c r="Y1526" s="2" t="s">
        <v>119</v>
      </c>
      <c r="Z1526" s="2" t="s">
        <v>81</v>
      </c>
      <c r="AA1526" s="2" t="s">
        <v>507</v>
      </c>
      <c r="AB1526" s="2" t="s">
        <v>508</v>
      </c>
      <c r="AC1526" s="2" t="s">
        <v>59</v>
      </c>
      <c r="AD1526" s="2" t="s">
        <v>4910</v>
      </c>
      <c r="AE1526" s="2" t="str">
        <f>+VLOOKUP(H1526,'Mapeo Ramos'!A:C,3,0)</f>
        <v>Autos Flotas</v>
      </c>
      <c r="AF1526" t="str">
        <f>+VLOOKUP(AE1526,'Mapeo Ramos'!C:D,2,0)</f>
        <v>Flotas</v>
      </c>
      <c r="AG1526" t="str">
        <f>+VLOOKUP(X1526,'Mapeo Ramos'!I:J,2,0)</f>
        <v>ALLIANZ</v>
      </c>
      <c r="AH1526">
        <f t="shared" si="23"/>
        <v>1</v>
      </c>
    </row>
    <row r="1527" spans="1:34" ht="12.75" customHeight="1">
      <c r="A1527" s="2" t="s">
        <v>6305</v>
      </c>
      <c r="B1527" s="2" t="s">
        <v>6306</v>
      </c>
      <c r="C1527" s="2" t="s">
        <v>6307</v>
      </c>
      <c r="D1527" s="2" t="s">
        <v>75</v>
      </c>
      <c r="E1527" s="3">
        <v>46023</v>
      </c>
      <c r="F1527" s="3">
        <v>46023</v>
      </c>
      <c r="G1527" s="2" t="s">
        <v>4909</v>
      </c>
      <c r="H1527" s="2" t="s">
        <v>349</v>
      </c>
      <c r="I1527" s="2" t="s">
        <v>261</v>
      </c>
      <c r="J1527" s="4">
        <v>3975.9</v>
      </c>
      <c r="K1527" t="s">
        <v>74</v>
      </c>
      <c r="L1527" s="4">
        <v>477.11</v>
      </c>
      <c r="M1527" t="s">
        <v>74</v>
      </c>
      <c r="N1527" s="4">
        <v>477.11</v>
      </c>
      <c r="O1527" t="s">
        <v>74</v>
      </c>
      <c r="P1527" s="4">
        <v>0</v>
      </c>
      <c r="Q1527" t="s">
        <v>74</v>
      </c>
      <c r="R1527" s="2" t="s">
        <v>75</v>
      </c>
      <c r="S1527" s="4" t="s">
        <v>76</v>
      </c>
      <c r="T1527" t="s">
        <v>74</v>
      </c>
      <c r="U1527" s="2" t="s">
        <v>77</v>
      </c>
      <c r="V1527" s="2" t="s">
        <v>1447</v>
      </c>
      <c r="W1527" s="2" t="s">
        <v>79</v>
      </c>
      <c r="X1527" s="2" t="s">
        <v>300</v>
      </c>
      <c r="Y1527" s="2" t="s">
        <v>119</v>
      </c>
      <c r="Z1527" s="2" t="s">
        <v>81</v>
      </c>
      <c r="AA1527" s="2" t="s">
        <v>507</v>
      </c>
      <c r="AB1527" s="2" t="s">
        <v>508</v>
      </c>
      <c r="AC1527" s="2" t="s">
        <v>59</v>
      </c>
      <c r="AD1527" s="2" t="s">
        <v>4910</v>
      </c>
      <c r="AE1527" s="2" t="str">
        <f>+VLOOKUP(H1527,'Mapeo Ramos'!A:C,3,0)</f>
        <v>Autos Flotas</v>
      </c>
      <c r="AF1527" t="str">
        <f>+VLOOKUP(AE1527,'Mapeo Ramos'!C:D,2,0)</f>
        <v>Flotas</v>
      </c>
      <c r="AG1527" t="str">
        <f>+VLOOKUP(X1527,'Mapeo Ramos'!I:J,2,0)</f>
        <v>ALLIANZ</v>
      </c>
      <c r="AH1527">
        <f t="shared" si="23"/>
        <v>1</v>
      </c>
    </row>
    <row r="1528" spans="1:34" ht="12.75" customHeight="1">
      <c r="A1528" s="2" t="s">
        <v>6308</v>
      </c>
      <c r="B1528" s="2" t="s">
        <v>6309</v>
      </c>
      <c r="C1528" s="2" t="s">
        <v>6310</v>
      </c>
      <c r="D1528" s="2" t="s">
        <v>75</v>
      </c>
      <c r="E1528" s="3">
        <v>46023</v>
      </c>
      <c r="F1528" s="3">
        <v>46023</v>
      </c>
      <c r="G1528" s="2" t="s">
        <v>6311</v>
      </c>
      <c r="H1528" s="2" t="s">
        <v>349</v>
      </c>
      <c r="I1528" s="2" t="s">
        <v>261</v>
      </c>
      <c r="J1528" s="4">
        <v>1185.52</v>
      </c>
      <c r="K1528" t="s">
        <v>74</v>
      </c>
      <c r="L1528" s="4">
        <v>142.26</v>
      </c>
      <c r="M1528" t="s">
        <v>74</v>
      </c>
      <c r="N1528" s="4">
        <v>142.26</v>
      </c>
      <c r="O1528" t="s">
        <v>74</v>
      </c>
      <c r="P1528" s="4">
        <v>0</v>
      </c>
      <c r="Q1528" t="s">
        <v>74</v>
      </c>
      <c r="R1528" s="2" t="s">
        <v>75</v>
      </c>
      <c r="S1528" s="4" t="s">
        <v>76</v>
      </c>
      <c r="T1528" t="s">
        <v>74</v>
      </c>
      <c r="U1528" s="2" t="s">
        <v>77</v>
      </c>
      <c r="V1528" s="2" t="s">
        <v>1454</v>
      </c>
      <c r="W1528" s="2" t="s">
        <v>79</v>
      </c>
      <c r="X1528" s="2" t="s">
        <v>300</v>
      </c>
      <c r="Y1528" s="2" t="s">
        <v>119</v>
      </c>
      <c r="Z1528" s="2" t="s">
        <v>81</v>
      </c>
      <c r="AA1528" s="2" t="s">
        <v>6312</v>
      </c>
      <c r="AB1528" s="2" t="s">
        <v>6313</v>
      </c>
      <c r="AC1528" s="2" t="s">
        <v>168</v>
      </c>
      <c r="AD1528" s="2" t="s">
        <v>6314</v>
      </c>
      <c r="AE1528" s="2" t="str">
        <f>+VLOOKUP(H1528,'Mapeo Ramos'!A:C,3,0)</f>
        <v>Autos Flotas</v>
      </c>
      <c r="AF1528" t="str">
        <f>+VLOOKUP(AE1528,'Mapeo Ramos'!C:D,2,0)</f>
        <v>Flotas</v>
      </c>
      <c r="AG1528" t="str">
        <f>+VLOOKUP(X1528,'Mapeo Ramos'!I:J,2,0)</f>
        <v>ALLIANZ</v>
      </c>
      <c r="AH1528">
        <f t="shared" si="23"/>
        <v>1</v>
      </c>
    </row>
    <row r="1529" spans="1:34" ht="12.75" customHeight="1">
      <c r="A1529" s="2" t="s">
        <v>6315</v>
      </c>
      <c r="B1529" s="2" t="s">
        <v>6316</v>
      </c>
      <c r="C1529" s="2" t="s">
        <v>6317</v>
      </c>
      <c r="D1529" s="2" t="s">
        <v>75</v>
      </c>
      <c r="E1529" s="3">
        <v>46023</v>
      </c>
      <c r="F1529" s="3">
        <v>46023</v>
      </c>
      <c r="G1529" s="2" t="s">
        <v>1626</v>
      </c>
      <c r="H1529" s="2" t="s">
        <v>349</v>
      </c>
      <c r="I1529" s="2" t="s">
        <v>261</v>
      </c>
      <c r="J1529" s="4">
        <v>987.38</v>
      </c>
      <c r="K1529" t="s">
        <v>74</v>
      </c>
      <c r="L1529" s="4">
        <v>118.49</v>
      </c>
      <c r="M1529" t="s">
        <v>74</v>
      </c>
      <c r="N1529" s="4">
        <v>118.49</v>
      </c>
      <c r="O1529" t="s">
        <v>74</v>
      </c>
      <c r="P1529" s="4">
        <v>0</v>
      </c>
      <c r="Q1529" t="s">
        <v>74</v>
      </c>
      <c r="R1529" s="2" t="s">
        <v>75</v>
      </c>
      <c r="S1529" s="4" t="s">
        <v>76</v>
      </c>
      <c r="T1529" t="s">
        <v>74</v>
      </c>
      <c r="U1529" s="2" t="s">
        <v>77</v>
      </c>
      <c r="V1529" s="2" t="s">
        <v>1447</v>
      </c>
      <c r="W1529" s="2" t="s">
        <v>79</v>
      </c>
      <c r="X1529" s="2" t="s">
        <v>300</v>
      </c>
      <c r="Y1529" s="2" t="s">
        <v>119</v>
      </c>
      <c r="Z1529" s="2" t="s">
        <v>81</v>
      </c>
      <c r="AA1529" s="2" t="s">
        <v>447</v>
      </c>
      <c r="AB1529" s="2" t="s">
        <v>448</v>
      </c>
      <c r="AC1529" s="2" t="s">
        <v>59</v>
      </c>
      <c r="AD1529" s="2" t="s">
        <v>1627</v>
      </c>
      <c r="AE1529" s="2" t="str">
        <f>+VLOOKUP(H1529,'Mapeo Ramos'!A:C,3,0)</f>
        <v>Autos Flotas</v>
      </c>
      <c r="AF1529" t="str">
        <f>+VLOOKUP(AE1529,'Mapeo Ramos'!C:D,2,0)</f>
        <v>Flotas</v>
      </c>
      <c r="AG1529" t="str">
        <f>+VLOOKUP(X1529,'Mapeo Ramos'!I:J,2,0)</f>
        <v>ALLIANZ</v>
      </c>
      <c r="AH1529">
        <f t="shared" si="23"/>
        <v>1</v>
      </c>
    </row>
    <row r="1530" spans="1:34" ht="12.75" customHeight="1">
      <c r="A1530" s="2" t="s">
        <v>6315</v>
      </c>
      <c r="B1530" s="2" t="s">
        <v>6316</v>
      </c>
      <c r="C1530" s="2" t="s">
        <v>6317</v>
      </c>
      <c r="D1530" s="2" t="s">
        <v>75</v>
      </c>
      <c r="E1530" s="3">
        <v>46023</v>
      </c>
      <c r="F1530" s="3">
        <v>46023</v>
      </c>
      <c r="G1530" s="2" t="s">
        <v>1626</v>
      </c>
      <c r="H1530" s="2" t="s">
        <v>349</v>
      </c>
      <c r="I1530" s="2" t="s">
        <v>261</v>
      </c>
      <c r="J1530" s="4">
        <v>987.38</v>
      </c>
      <c r="K1530" t="s">
        <v>74</v>
      </c>
      <c r="L1530" s="4">
        <v>118.49</v>
      </c>
      <c r="M1530" t="s">
        <v>74</v>
      </c>
      <c r="N1530" s="4">
        <v>118.49</v>
      </c>
      <c r="O1530" t="s">
        <v>74</v>
      </c>
      <c r="P1530" s="4">
        <v>0</v>
      </c>
      <c r="Q1530" t="s">
        <v>74</v>
      </c>
      <c r="R1530" s="2" t="s">
        <v>75</v>
      </c>
      <c r="S1530" s="4" t="s">
        <v>76</v>
      </c>
      <c r="T1530" t="s">
        <v>74</v>
      </c>
      <c r="U1530" s="2" t="s">
        <v>77</v>
      </c>
      <c r="V1530" s="2" t="s">
        <v>1447</v>
      </c>
      <c r="W1530" s="2" t="s">
        <v>79</v>
      </c>
      <c r="X1530" s="2" t="s">
        <v>300</v>
      </c>
      <c r="Y1530" s="2" t="s">
        <v>119</v>
      </c>
      <c r="Z1530" s="2" t="s">
        <v>81</v>
      </c>
      <c r="AA1530" s="2" t="s">
        <v>447</v>
      </c>
      <c r="AB1530" s="2" t="s">
        <v>448</v>
      </c>
      <c r="AC1530" s="2" t="s">
        <v>59</v>
      </c>
      <c r="AD1530" s="2" t="s">
        <v>1627</v>
      </c>
      <c r="AE1530" s="2" t="str">
        <f>+VLOOKUP(H1530,'Mapeo Ramos'!A:C,3,0)</f>
        <v>Autos Flotas</v>
      </c>
      <c r="AF1530" t="str">
        <f>+VLOOKUP(AE1530,'Mapeo Ramos'!C:D,2,0)</f>
        <v>Flotas</v>
      </c>
      <c r="AG1530" t="str">
        <f>+VLOOKUP(X1530,'Mapeo Ramos'!I:J,2,0)</f>
        <v>ALLIANZ</v>
      </c>
      <c r="AH1530">
        <f t="shared" si="23"/>
        <v>1</v>
      </c>
    </row>
    <row r="1531" spans="1:34" ht="12.75" customHeight="1">
      <c r="A1531" s="2" t="s">
        <v>6318</v>
      </c>
      <c r="B1531" s="2" t="s">
        <v>6319</v>
      </c>
      <c r="C1531" s="2" t="s">
        <v>6320</v>
      </c>
      <c r="D1531" s="2" t="s">
        <v>75</v>
      </c>
      <c r="E1531" s="3">
        <v>46023</v>
      </c>
      <c r="F1531" s="3">
        <v>46023</v>
      </c>
      <c r="G1531" s="2" t="s">
        <v>142</v>
      </c>
      <c r="H1531" s="2" t="s">
        <v>349</v>
      </c>
      <c r="I1531" s="2" t="s">
        <v>261</v>
      </c>
      <c r="J1531" s="4">
        <v>1611.71</v>
      </c>
      <c r="K1531" t="s">
        <v>74</v>
      </c>
      <c r="L1531" s="4">
        <v>193.41</v>
      </c>
      <c r="M1531" t="s">
        <v>74</v>
      </c>
      <c r="N1531" s="4">
        <v>193.41</v>
      </c>
      <c r="O1531" t="s">
        <v>74</v>
      </c>
      <c r="P1531" s="4">
        <v>0</v>
      </c>
      <c r="Q1531" t="s">
        <v>74</v>
      </c>
      <c r="R1531" s="2" t="s">
        <v>75</v>
      </c>
      <c r="S1531" s="4" t="s">
        <v>76</v>
      </c>
      <c r="T1531" t="s">
        <v>74</v>
      </c>
      <c r="U1531" s="2" t="s">
        <v>77</v>
      </c>
      <c r="V1531" s="2" t="s">
        <v>1447</v>
      </c>
      <c r="W1531" s="2" t="s">
        <v>79</v>
      </c>
      <c r="X1531" s="2" t="s">
        <v>300</v>
      </c>
      <c r="Y1531" s="2" t="s">
        <v>119</v>
      </c>
      <c r="Z1531" s="2" t="s">
        <v>81</v>
      </c>
      <c r="AA1531" s="2" t="s">
        <v>143</v>
      </c>
      <c r="AB1531" s="2" t="s">
        <v>144</v>
      </c>
      <c r="AC1531" s="2" t="s">
        <v>59</v>
      </c>
      <c r="AD1531" s="2" t="s">
        <v>145</v>
      </c>
      <c r="AE1531" s="2" t="str">
        <f>+VLOOKUP(H1531,'Mapeo Ramos'!A:C,3,0)</f>
        <v>Autos Flotas</v>
      </c>
      <c r="AF1531" t="str">
        <f>+VLOOKUP(AE1531,'Mapeo Ramos'!C:D,2,0)</f>
        <v>Flotas</v>
      </c>
      <c r="AG1531" t="str">
        <f>+VLOOKUP(X1531,'Mapeo Ramos'!I:J,2,0)</f>
        <v>ALLIANZ</v>
      </c>
      <c r="AH1531">
        <f t="shared" si="23"/>
        <v>1</v>
      </c>
    </row>
    <row r="1532" spans="1:34" ht="12.75" customHeight="1">
      <c r="A1532" s="2" t="s">
        <v>6321</v>
      </c>
      <c r="B1532" s="2" t="s">
        <v>6322</v>
      </c>
      <c r="C1532" s="2" t="s">
        <v>6323</v>
      </c>
      <c r="D1532" s="2" t="s">
        <v>75</v>
      </c>
      <c r="E1532" s="3">
        <v>46023</v>
      </c>
      <c r="F1532" s="3">
        <v>46023</v>
      </c>
      <c r="G1532" s="2" t="s">
        <v>142</v>
      </c>
      <c r="H1532" s="2" t="s">
        <v>349</v>
      </c>
      <c r="I1532" s="2" t="s">
        <v>261</v>
      </c>
      <c r="J1532" s="4">
        <v>1611.71</v>
      </c>
      <c r="K1532" t="s">
        <v>74</v>
      </c>
      <c r="L1532" s="4">
        <v>193.41</v>
      </c>
      <c r="M1532" t="s">
        <v>74</v>
      </c>
      <c r="N1532" s="4">
        <v>193.41</v>
      </c>
      <c r="O1532" t="s">
        <v>74</v>
      </c>
      <c r="P1532" s="4">
        <v>0</v>
      </c>
      <c r="Q1532" t="s">
        <v>74</v>
      </c>
      <c r="R1532" s="2" t="s">
        <v>75</v>
      </c>
      <c r="S1532" s="4" t="s">
        <v>76</v>
      </c>
      <c r="T1532" t="s">
        <v>74</v>
      </c>
      <c r="U1532" s="2" t="s">
        <v>77</v>
      </c>
      <c r="V1532" s="2" t="s">
        <v>1447</v>
      </c>
      <c r="W1532" s="2" t="s">
        <v>79</v>
      </c>
      <c r="X1532" s="2" t="s">
        <v>300</v>
      </c>
      <c r="Y1532" s="2" t="s">
        <v>119</v>
      </c>
      <c r="Z1532" s="2" t="s">
        <v>81</v>
      </c>
      <c r="AA1532" s="2" t="s">
        <v>143</v>
      </c>
      <c r="AB1532" s="2" t="s">
        <v>144</v>
      </c>
      <c r="AC1532" s="2" t="s">
        <v>59</v>
      </c>
      <c r="AD1532" s="2" t="s">
        <v>145</v>
      </c>
      <c r="AE1532" s="2" t="str">
        <f>+VLOOKUP(H1532,'Mapeo Ramos'!A:C,3,0)</f>
        <v>Autos Flotas</v>
      </c>
      <c r="AF1532" t="str">
        <f>+VLOOKUP(AE1532,'Mapeo Ramos'!C:D,2,0)</f>
        <v>Flotas</v>
      </c>
      <c r="AG1532" t="str">
        <f>+VLOOKUP(X1532,'Mapeo Ramos'!I:J,2,0)</f>
        <v>ALLIANZ</v>
      </c>
      <c r="AH1532">
        <f t="shared" si="23"/>
        <v>1</v>
      </c>
    </row>
    <row r="1533" spans="1:34" ht="12.75" customHeight="1">
      <c r="A1533" s="2" t="s">
        <v>6324</v>
      </c>
      <c r="B1533" s="2" t="s">
        <v>6325</v>
      </c>
      <c r="C1533" s="2" t="s">
        <v>6326</v>
      </c>
      <c r="D1533" s="2" t="s">
        <v>75</v>
      </c>
      <c r="E1533" s="3">
        <v>46023</v>
      </c>
      <c r="F1533" s="3">
        <v>46023</v>
      </c>
      <c r="G1533" s="2" t="s">
        <v>6327</v>
      </c>
      <c r="H1533" s="2" t="s">
        <v>349</v>
      </c>
      <c r="I1533" s="2" t="s">
        <v>261</v>
      </c>
      <c r="J1533" s="4">
        <v>1389.64</v>
      </c>
      <c r="K1533" t="s">
        <v>74</v>
      </c>
      <c r="L1533" s="4">
        <v>166.76</v>
      </c>
      <c r="M1533" t="s">
        <v>74</v>
      </c>
      <c r="N1533" s="4">
        <v>166.76</v>
      </c>
      <c r="O1533" t="s">
        <v>74</v>
      </c>
      <c r="P1533" s="4">
        <v>0</v>
      </c>
      <c r="Q1533" t="s">
        <v>74</v>
      </c>
      <c r="R1533" s="2" t="s">
        <v>75</v>
      </c>
      <c r="S1533" s="4" t="s">
        <v>76</v>
      </c>
      <c r="T1533" t="s">
        <v>74</v>
      </c>
      <c r="U1533" s="2" t="s">
        <v>77</v>
      </c>
      <c r="V1533" s="2" t="s">
        <v>1447</v>
      </c>
      <c r="W1533" s="2" t="s">
        <v>79</v>
      </c>
      <c r="X1533" s="2" t="s">
        <v>300</v>
      </c>
      <c r="Y1533" s="2" t="s">
        <v>119</v>
      </c>
      <c r="Z1533" s="2" t="s">
        <v>81</v>
      </c>
      <c r="AA1533" s="2" t="s">
        <v>6328</v>
      </c>
      <c r="AB1533" s="2" t="s">
        <v>6329</v>
      </c>
      <c r="AC1533" s="2" t="s">
        <v>168</v>
      </c>
      <c r="AD1533" s="2" t="s">
        <v>6330</v>
      </c>
      <c r="AE1533" s="2" t="str">
        <f>+VLOOKUP(H1533,'Mapeo Ramos'!A:C,3,0)</f>
        <v>Autos Flotas</v>
      </c>
      <c r="AF1533" t="str">
        <f>+VLOOKUP(AE1533,'Mapeo Ramos'!C:D,2,0)</f>
        <v>Flotas</v>
      </c>
      <c r="AG1533" t="str">
        <f>+VLOOKUP(X1533,'Mapeo Ramos'!I:J,2,0)</f>
        <v>ALLIANZ</v>
      </c>
      <c r="AH1533">
        <f t="shared" si="23"/>
        <v>1</v>
      </c>
    </row>
    <row r="1534" spans="1:34" ht="12.75" customHeight="1">
      <c r="A1534" s="2" t="s">
        <v>6331</v>
      </c>
      <c r="B1534" s="2" t="s">
        <v>6332</v>
      </c>
      <c r="C1534" s="2" t="s">
        <v>6333</v>
      </c>
      <c r="D1534" s="2" t="s">
        <v>75</v>
      </c>
      <c r="E1534" s="3">
        <v>46023</v>
      </c>
      <c r="F1534" s="3">
        <v>46023</v>
      </c>
      <c r="G1534" s="2" t="s">
        <v>424</v>
      </c>
      <c r="H1534" s="2" t="s">
        <v>349</v>
      </c>
      <c r="I1534" s="2" t="s">
        <v>261</v>
      </c>
      <c r="J1534" s="4">
        <v>383.74</v>
      </c>
      <c r="K1534" t="s">
        <v>74</v>
      </c>
      <c r="L1534" s="4">
        <v>46.05</v>
      </c>
      <c r="M1534" t="s">
        <v>74</v>
      </c>
      <c r="N1534" s="4">
        <v>46.05</v>
      </c>
      <c r="O1534" t="s">
        <v>74</v>
      </c>
      <c r="P1534" s="4">
        <v>0</v>
      </c>
      <c r="Q1534" t="s">
        <v>74</v>
      </c>
      <c r="R1534" s="2" t="s">
        <v>75</v>
      </c>
      <c r="S1534" s="4" t="s">
        <v>76</v>
      </c>
      <c r="T1534" t="s">
        <v>74</v>
      </c>
      <c r="U1534" s="2" t="s">
        <v>77</v>
      </c>
      <c r="V1534" s="2" t="s">
        <v>1447</v>
      </c>
      <c r="W1534" s="2" t="s">
        <v>79</v>
      </c>
      <c r="X1534" s="2" t="s">
        <v>300</v>
      </c>
      <c r="Y1534" s="2" t="s">
        <v>119</v>
      </c>
      <c r="Z1534" s="2" t="s">
        <v>81</v>
      </c>
      <c r="AA1534" s="2" t="s">
        <v>425</v>
      </c>
      <c r="AB1534" s="2" t="s">
        <v>426</v>
      </c>
      <c r="AC1534" s="2" t="s">
        <v>59</v>
      </c>
      <c r="AD1534" s="2" t="s">
        <v>427</v>
      </c>
      <c r="AE1534" s="2" t="str">
        <f>+VLOOKUP(H1534,'Mapeo Ramos'!A:C,3,0)</f>
        <v>Autos Flotas</v>
      </c>
      <c r="AF1534" t="str">
        <f>+VLOOKUP(AE1534,'Mapeo Ramos'!C:D,2,0)</f>
        <v>Flotas</v>
      </c>
      <c r="AG1534" t="str">
        <f>+VLOOKUP(X1534,'Mapeo Ramos'!I:J,2,0)</f>
        <v>ALLIANZ</v>
      </c>
      <c r="AH1534">
        <f t="shared" si="23"/>
        <v>1</v>
      </c>
    </row>
    <row r="1535" spans="1:34" ht="12.75" customHeight="1">
      <c r="A1535" s="2" t="s">
        <v>6334</v>
      </c>
      <c r="B1535" s="2" t="s">
        <v>6335</v>
      </c>
      <c r="C1535" s="2" t="s">
        <v>6336</v>
      </c>
      <c r="D1535" s="2" t="s">
        <v>75</v>
      </c>
      <c r="E1535" s="3">
        <v>46023</v>
      </c>
      <c r="F1535" s="3">
        <v>46023</v>
      </c>
      <c r="G1535" s="2" t="s">
        <v>142</v>
      </c>
      <c r="H1535" s="2" t="s">
        <v>349</v>
      </c>
      <c r="I1535" s="2" t="s">
        <v>261</v>
      </c>
      <c r="J1535" s="4">
        <v>1611.71</v>
      </c>
      <c r="K1535" t="s">
        <v>74</v>
      </c>
      <c r="L1535" s="4">
        <v>193.41</v>
      </c>
      <c r="M1535" t="s">
        <v>74</v>
      </c>
      <c r="N1535" s="4">
        <v>193.41</v>
      </c>
      <c r="O1535" t="s">
        <v>74</v>
      </c>
      <c r="P1535" s="4">
        <v>0</v>
      </c>
      <c r="Q1535" t="s">
        <v>74</v>
      </c>
      <c r="R1535" s="2" t="s">
        <v>75</v>
      </c>
      <c r="S1535" s="4" t="s">
        <v>76</v>
      </c>
      <c r="T1535" t="s">
        <v>74</v>
      </c>
      <c r="U1535" s="2" t="s">
        <v>77</v>
      </c>
      <c r="V1535" s="2" t="s">
        <v>1447</v>
      </c>
      <c r="W1535" s="2" t="s">
        <v>79</v>
      </c>
      <c r="X1535" s="2" t="s">
        <v>300</v>
      </c>
      <c r="Y1535" s="2" t="s">
        <v>119</v>
      </c>
      <c r="Z1535" s="2" t="s">
        <v>81</v>
      </c>
      <c r="AA1535" s="2" t="s">
        <v>143</v>
      </c>
      <c r="AB1535" s="2" t="s">
        <v>144</v>
      </c>
      <c r="AC1535" s="2" t="s">
        <v>59</v>
      </c>
      <c r="AD1535" s="2" t="s">
        <v>145</v>
      </c>
      <c r="AE1535" s="2" t="str">
        <f>+VLOOKUP(H1535,'Mapeo Ramos'!A:C,3,0)</f>
        <v>Autos Flotas</v>
      </c>
      <c r="AF1535" t="str">
        <f>+VLOOKUP(AE1535,'Mapeo Ramos'!C:D,2,0)</f>
        <v>Flotas</v>
      </c>
      <c r="AG1535" t="str">
        <f>+VLOOKUP(X1535,'Mapeo Ramos'!I:J,2,0)</f>
        <v>ALLIANZ</v>
      </c>
      <c r="AH1535">
        <f t="shared" si="23"/>
        <v>1</v>
      </c>
    </row>
    <row r="1536" spans="1:34" ht="12.75" customHeight="1">
      <c r="A1536" s="2" t="s">
        <v>6337</v>
      </c>
      <c r="B1536" s="2" t="s">
        <v>6338</v>
      </c>
      <c r="C1536" s="2" t="s">
        <v>6339</v>
      </c>
      <c r="D1536" s="2" t="s">
        <v>75</v>
      </c>
      <c r="E1536" s="3">
        <v>46023</v>
      </c>
      <c r="F1536" s="3">
        <v>46023</v>
      </c>
      <c r="G1536" s="2" t="s">
        <v>424</v>
      </c>
      <c r="H1536" s="2" t="s">
        <v>349</v>
      </c>
      <c r="I1536" s="2" t="s">
        <v>261</v>
      </c>
      <c r="J1536" s="4">
        <v>383.74</v>
      </c>
      <c r="K1536" t="s">
        <v>74</v>
      </c>
      <c r="L1536" s="4">
        <v>46.05</v>
      </c>
      <c r="M1536" t="s">
        <v>74</v>
      </c>
      <c r="N1536" s="4">
        <v>46.05</v>
      </c>
      <c r="O1536" t="s">
        <v>74</v>
      </c>
      <c r="P1536" s="4">
        <v>0</v>
      </c>
      <c r="Q1536" t="s">
        <v>74</v>
      </c>
      <c r="R1536" s="2" t="s">
        <v>75</v>
      </c>
      <c r="S1536" s="4" t="s">
        <v>76</v>
      </c>
      <c r="T1536" t="s">
        <v>74</v>
      </c>
      <c r="U1536" s="2" t="s">
        <v>77</v>
      </c>
      <c r="V1536" s="2" t="s">
        <v>1447</v>
      </c>
      <c r="W1536" s="2" t="s">
        <v>79</v>
      </c>
      <c r="X1536" s="2" t="s">
        <v>300</v>
      </c>
      <c r="Y1536" s="2" t="s">
        <v>119</v>
      </c>
      <c r="Z1536" s="2" t="s">
        <v>81</v>
      </c>
      <c r="AA1536" s="2" t="s">
        <v>425</v>
      </c>
      <c r="AB1536" s="2" t="s">
        <v>426</v>
      </c>
      <c r="AC1536" s="2" t="s">
        <v>59</v>
      </c>
      <c r="AD1536" s="2" t="s">
        <v>427</v>
      </c>
      <c r="AE1536" s="2" t="str">
        <f>+VLOOKUP(H1536,'Mapeo Ramos'!A:C,3,0)</f>
        <v>Autos Flotas</v>
      </c>
      <c r="AF1536" t="str">
        <f>+VLOOKUP(AE1536,'Mapeo Ramos'!C:D,2,0)</f>
        <v>Flotas</v>
      </c>
      <c r="AG1536" t="str">
        <f>+VLOOKUP(X1536,'Mapeo Ramos'!I:J,2,0)</f>
        <v>ALLIANZ</v>
      </c>
      <c r="AH1536">
        <f t="shared" si="23"/>
        <v>1</v>
      </c>
    </row>
    <row r="1537" spans="1:34" ht="12.75" customHeight="1">
      <c r="A1537" s="2" t="s">
        <v>6340</v>
      </c>
      <c r="B1537" s="2" t="s">
        <v>6341</v>
      </c>
      <c r="C1537" s="2" t="s">
        <v>6342</v>
      </c>
      <c r="D1537" s="2" t="s">
        <v>75</v>
      </c>
      <c r="E1537" s="3">
        <v>46023</v>
      </c>
      <c r="F1537" s="3">
        <v>46023</v>
      </c>
      <c r="G1537" s="2" t="s">
        <v>424</v>
      </c>
      <c r="H1537" s="2" t="s">
        <v>349</v>
      </c>
      <c r="I1537" s="2" t="s">
        <v>261</v>
      </c>
      <c r="J1537" s="4">
        <v>383.74</v>
      </c>
      <c r="K1537" t="s">
        <v>74</v>
      </c>
      <c r="L1537" s="4">
        <v>46.05</v>
      </c>
      <c r="M1537" t="s">
        <v>74</v>
      </c>
      <c r="N1537" s="4">
        <v>46.05</v>
      </c>
      <c r="O1537" t="s">
        <v>74</v>
      </c>
      <c r="P1537" s="4">
        <v>0</v>
      </c>
      <c r="Q1537" t="s">
        <v>74</v>
      </c>
      <c r="R1537" s="2" t="s">
        <v>75</v>
      </c>
      <c r="S1537" s="4" t="s">
        <v>76</v>
      </c>
      <c r="T1537" t="s">
        <v>74</v>
      </c>
      <c r="U1537" s="2" t="s">
        <v>77</v>
      </c>
      <c r="V1537" s="2" t="s">
        <v>1447</v>
      </c>
      <c r="W1537" s="2" t="s">
        <v>79</v>
      </c>
      <c r="X1537" s="2" t="s">
        <v>300</v>
      </c>
      <c r="Y1537" s="2" t="s">
        <v>119</v>
      </c>
      <c r="Z1537" s="2" t="s">
        <v>81</v>
      </c>
      <c r="AA1537" s="2" t="s">
        <v>425</v>
      </c>
      <c r="AB1537" s="2" t="s">
        <v>426</v>
      </c>
      <c r="AC1537" s="2" t="s">
        <v>59</v>
      </c>
      <c r="AD1537" s="2" t="s">
        <v>427</v>
      </c>
      <c r="AE1537" s="2" t="str">
        <f>+VLOOKUP(H1537,'Mapeo Ramos'!A:C,3,0)</f>
        <v>Autos Flotas</v>
      </c>
      <c r="AF1537" t="str">
        <f>+VLOOKUP(AE1537,'Mapeo Ramos'!C:D,2,0)</f>
        <v>Flotas</v>
      </c>
      <c r="AG1537" t="str">
        <f>+VLOOKUP(X1537,'Mapeo Ramos'!I:J,2,0)</f>
        <v>ALLIANZ</v>
      </c>
      <c r="AH1537">
        <f t="shared" si="23"/>
        <v>1</v>
      </c>
    </row>
    <row r="1538" spans="1:34" ht="12.75" customHeight="1">
      <c r="A1538" s="2" t="s">
        <v>6343</v>
      </c>
      <c r="B1538" s="2" t="s">
        <v>6344</v>
      </c>
      <c r="C1538" s="2" t="s">
        <v>6345</v>
      </c>
      <c r="D1538" s="2" t="s">
        <v>75</v>
      </c>
      <c r="E1538" s="3">
        <v>46023</v>
      </c>
      <c r="F1538" s="3">
        <v>46023</v>
      </c>
      <c r="G1538" s="2" t="s">
        <v>424</v>
      </c>
      <c r="H1538" s="2" t="s">
        <v>349</v>
      </c>
      <c r="I1538" s="2" t="s">
        <v>261</v>
      </c>
      <c r="J1538" s="4">
        <v>383.74</v>
      </c>
      <c r="K1538" t="s">
        <v>74</v>
      </c>
      <c r="L1538" s="4">
        <v>46.05</v>
      </c>
      <c r="M1538" t="s">
        <v>74</v>
      </c>
      <c r="N1538" s="4">
        <v>46.05</v>
      </c>
      <c r="O1538" t="s">
        <v>74</v>
      </c>
      <c r="P1538" s="4">
        <v>0</v>
      </c>
      <c r="Q1538" t="s">
        <v>74</v>
      </c>
      <c r="R1538" s="2" t="s">
        <v>75</v>
      </c>
      <c r="S1538" s="4" t="s">
        <v>76</v>
      </c>
      <c r="T1538" t="s">
        <v>74</v>
      </c>
      <c r="U1538" s="2" t="s">
        <v>77</v>
      </c>
      <c r="V1538" s="2" t="s">
        <v>1447</v>
      </c>
      <c r="W1538" s="2" t="s">
        <v>79</v>
      </c>
      <c r="X1538" s="2" t="s">
        <v>300</v>
      </c>
      <c r="Y1538" s="2" t="s">
        <v>119</v>
      </c>
      <c r="Z1538" s="2" t="s">
        <v>81</v>
      </c>
      <c r="AA1538" s="2" t="s">
        <v>425</v>
      </c>
      <c r="AB1538" s="2" t="s">
        <v>426</v>
      </c>
      <c r="AC1538" s="2" t="s">
        <v>59</v>
      </c>
      <c r="AD1538" s="2" t="s">
        <v>427</v>
      </c>
      <c r="AE1538" s="2" t="str">
        <f>+VLOOKUP(H1538,'Mapeo Ramos'!A:C,3,0)</f>
        <v>Autos Flotas</v>
      </c>
      <c r="AF1538" t="str">
        <f>+VLOOKUP(AE1538,'Mapeo Ramos'!C:D,2,0)</f>
        <v>Flotas</v>
      </c>
      <c r="AG1538" t="str">
        <f>+VLOOKUP(X1538,'Mapeo Ramos'!I:J,2,0)</f>
        <v>ALLIANZ</v>
      </c>
      <c r="AH1538">
        <f t="shared" ref="AH1538:AH1601" si="24">+MONTH(E1538)</f>
        <v>1</v>
      </c>
    </row>
    <row r="1539" spans="1:34" ht="12.75" customHeight="1">
      <c r="A1539" s="2" t="s">
        <v>6346</v>
      </c>
      <c r="B1539" s="2" t="s">
        <v>6347</v>
      </c>
      <c r="C1539" s="2" t="s">
        <v>6348</v>
      </c>
      <c r="D1539" s="2" t="s">
        <v>75</v>
      </c>
      <c r="E1539" s="3">
        <v>46023</v>
      </c>
      <c r="F1539" s="3">
        <v>46023</v>
      </c>
      <c r="G1539" s="2" t="s">
        <v>424</v>
      </c>
      <c r="H1539" s="2" t="s">
        <v>349</v>
      </c>
      <c r="I1539" s="2" t="s">
        <v>261</v>
      </c>
      <c r="J1539" s="4">
        <v>383.74</v>
      </c>
      <c r="K1539" t="s">
        <v>74</v>
      </c>
      <c r="L1539" s="4">
        <v>46.05</v>
      </c>
      <c r="M1539" t="s">
        <v>74</v>
      </c>
      <c r="N1539" s="4">
        <v>46.05</v>
      </c>
      <c r="O1539" t="s">
        <v>74</v>
      </c>
      <c r="P1539" s="4">
        <v>0</v>
      </c>
      <c r="Q1539" t="s">
        <v>74</v>
      </c>
      <c r="R1539" s="2" t="s">
        <v>75</v>
      </c>
      <c r="S1539" s="4" t="s">
        <v>76</v>
      </c>
      <c r="T1539" t="s">
        <v>74</v>
      </c>
      <c r="U1539" s="2" t="s">
        <v>77</v>
      </c>
      <c r="V1539" s="2" t="s">
        <v>1447</v>
      </c>
      <c r="W1539" s="2" t="s">
        <v>79</v>
      </c>
      <c r="X1539" s="2" t="s">
        <v>300</v>
      </c>
      <c r="Y1539" s="2" t="s">
        <v>119</v>
      </c>
      <c r="Z1539" s="2" t="s">
        <v>81</v>
      </c>
      <c r="AA1539" s="2" t="s">
        <v>425</v>
      </c>
      <c r="AB1539" s="2" t="s">
        <v>426</v>
      </c>
      <c r="AC1539" s="2" t="s">
        <v>59</v>
      </c>
      <c r="AD1539" s="2" t="s">
        <v>427</v>
      </c>
      <c r="AE1539" s="2" t="str">
        <f>+VLOOKUP(H1539,'Mapeo Ramos'!A:C,3,0)</f>
        <v>Autos Flotas</v>
      </c>
      <c r="AF1539" t="str">
        <f>+VLOOKUP(AE1539,'Mapeo Ramos'!C:D,2,0)</f>
        <v>Flotas</v>
      </c>
      <c r="AG1539" t="str">
        <f>+VLOOKUP(X1539,'Mapeo Ramos'!I:J,2,0)</f>
        <v>ALLIANZ</v>
      </c>
      <c r="AH1539">
        <f t="shared" si="24"/>
        <v>1</v>
      </c>
    </row>
    <row r="1540" spans="1:34" ht="12.75" customHeight="1">
      <c r="A1540" s="2" t="s">
        <v>6349</v>
      </c>
      <c r="B1540" s="2" t="s">
        <v>6350</v>
      </c>
      <c r="C1540" s="2" t="s">
        <v>6351</v>
      </c>
      <c r="D1540" s="2" t="s">
        <v>75</v>
      </c>
      <c r="E1540" s="3">
        <v>46023</v>
      </c>
      <c r="F1540" s="3">
        <v>46023</v>
      </c>
      <c r="G1540" s="2" t="s">
        <v>424</v>
      </c>
      <c r="H1540" s="2" t="s">
        <v>349</v>
      </c>
      <c r="I1540" s="2" t="s">
        <v>261</v>
      </c>
      <c r="J1540" s="4">
        <v>383.74</v>
      </c>
      <c r="K1540" t="s">
        <v>74</v>
      </c>
      <c r="L1540" s="4">
        <v>46.05</v>
      </c>
      <c r="M1540" t="s">
        <v>74</v>
      </c>
      <c r="N1540" s="4">
        <v>46.05</v>
      </c>
      <c r="O1540" t="s">
        <v>74</v>
      </c>
      <c r="P1540" s="4">
        <v>0</v>
      </c>
      <c r="Q1540" t="s">
        <v>74</v>
      </c>
      <c r="R1540" s="2" t="s">
        <v>75</v>
      </c>
      <c r="S1540" s="4" t="s">
        <v>76</v>
      </c>
      <c r="T1540" t="s">
        <v>74</v>
      </c>
      <c r="U1540" s="2" t="s">
        <v>77</v>
      </c>
      <c r="V1540" s="2" t="s">
        <v>1447</v>
      </c>
      <c r="W1540" s="2" t="s">
        <v>79</v>
      </c>
      <c r="X1540" s="2" t="s">
        <v>300</v>
      </c>
      <c r="Y1540" s="2" t="s">
        <v>119</v>
      </c>
      <c r="Z1540" s="2" t="s">
        <v>81</v>
      </c>
      <c r="AA1540" s="2" t="s">
        <v>425</v>
      </c>
      <c r="AB1540" s="2" t="s">
        <v>426</v>
      </c>
      <c r="AC1540" s="2" t="s">
        <v>59</v>
      </c>
      <c r="AD1540" s="2" t="s">
        <v>427</v>
      </c>
      <c r="AE1540" s="2" t="str">
        <f>+VLOOKUP(H1540,'Mapeo Ramos'!A:C,3,0)</f>
        <v>Autos Flotas</v>
      </c>
      <c r="AF1540" t="str">
        <f>+VLOOKUP(AE1540,'Mapeo Ramos'!C:D,2,0)</f>
        <v>Flotas</v>
      </c>
      <c r="AG1540" t="str">
        <f>+VLOOKUP(X1540,'Mapeo Ramos'!I:J,2,0)</f>
        <v>ALLIANZ</v>
      </c>
      <c r="AH1540">
        <f t="shared" si="24"/>
        <v>1</v>
      </c>
    </row>
    <row r="1541" spans="1:34" ht="12.75" customHeight="1">
      <c r="A1541" s="2" t="s">
        <v>6352</v>
      </c>
      <c r="B1541" s="2" t="s">
        <v>6353</v>
      </c>
      <c r="C1541" s="2" t="s">
        <v>6354</v>
      </c>
      <c r="D1541" s="2" t="s">
        <v>75</v>
      </c>
      <c r="E1541" s="3">
        <v>46023</v>
      </c>
      <c r="F1541" s="3">
        <v>46023</v>
      </c>
      <c r="G1541" s="2" t="s">
        <v>424</v>
      </c>
      <c r="H1541" s="2" t="s">
        <v>349</v>
      </c>
      <c r="I1541" s="2" t="s">
        <v>261</v>
      </c>
      <c r="J1541" s="4">
        <v>383.74</v>
      </c>
      <c r="K1541" t="s">
        <v>74</v>
      </c>
      <c r="L1541" s="4">
        <v>46.05</v>
      </c>
      <c r="M1541" t="s">
        <v>74</v>
      </c>
      <c r="N1541" s="4">
        <v>46.05</v>
      </c>
      <c r="O1541" t="s">
        <v>74</v>
      </c>
      <c r="P1541" s="4">
        <v>0</v>
      </c>
      <c r="Q1541" t="s">
        <v>74</v>
      </c>
      <c r="R1541" s="2" t="s">
        <v>75</v>
      </c>
      <c r="S1541" s="4" t="s">
        <v>76</v>
      </c>
      <c r="T1541" t="s">
        <v>74</v>
      </c>
      <c r="U1541" s="2" t="s">
        <v>77</v>
      </c>
      <c r="V1541" s="2" t="s">
        <v>1447</v>
      </c>
      <c r="W1541" s="2" t="s">
        <v>79</v>
      </c>
      <c r="X1541" s="2" t="s">
        <v>300</v>
      </c>
      <c r="Y1541" s="2" t="s">
        <v>119</v>
      </c>
      <c r="Z1541" s="2" t="s">
        <v>81</v>
      </c>
      <c r="AA1541" s="2" t="s">
        <v>425</v>
      </c>
      <c r="AB1541" s="2" t="s">
        <v>426</v>
      </c>
      <c r="AC1541" s="2" t="s">
        <v>59</v>
      </c>
      <c r="AD1541" s="2" t="s">
        <v>427</v>
      </c>
      <c r="AE1541" s="2" t="str">
        <f>+VLOOKUP(H1541,'Mapeo Ramos'!A:C,3,0)</f>
        <v>Autos Flotas</v>
      </c>
      <c r="AF1541" t="str">
        <f>+VLOOKUP(AE1541,'Mapeo Ramos'!C:D,2,0)</f>
        <v>Flotas</v>
      </c>
      <c r="AG1541" t="str">
        <f>+VLOOKUP(X1541,'Mapeo Ramos'!I:J,2,0)</f>
        <v>ALLIANZ</v>
      </c>
      <c r="AH1541">
        <f t="shared" si="24"/>
        <v>1</v>
      </c>
    </row>
    <row r="1542" spans="1:34" ht="12.75" customHeight="1">
      <c r="A1542" s="2" t="s">
        <v>6355</v>
      </c>
      <c r="B1542" s="2" t="s">
        <v>6356</v>
      </c>
      <c r="C1542" s="2" t="s">
        <v>6357</v>
      </c>
      <c r="D1542" s="2" t="s">
        <v>75</v>
      </c>
      <c r="E1542" s="3">
        <v>46023</v>
      </c>
      <c r="F1542" s="3">
        <v>46023</v>
      </c>
      <c r="G1542" s="2" t="s">
        <v>424</v>
      </c>
      <c r="H1542" s="2" t="s">
        <v>349</v>
      </c>
      <c r="I1542" s="2" t="s">
        <v>261</v>
      </c>
      <c r="J1542" s="4">
        <v>383.74</v>
      </c>
      <c r="K1542" t="s">
        <v>74</v>
      </c>
      <c r="L1542" s="4">
        <v>46.05</v>
      </c>
      <c r="M1542" t="s">
        <v>74</v>
      </c>
      <c r="N1542" s="4">
        <v>46.05</v>
      </c>
      <c r="O1542" t="s">
        <v>74</v>
      </c>
      <c r="P1542" s="4">
        <v>0</v>
      </c>
      <c r="Q1542" t="s">
        <v>74</v>
      </c>
      <c r="R1542" s="2" t="s">
        <v>75</v>
      </c>
      <c r="S1542" s="4" t="s">
        <v>76</v>
      </c>
      <c r="T1542" t="s">
        <v>74</v>
      </c>
      <c r="U1542" s="2" t="s">
        <v>77</v>
      </c>
      <c r="V1542" s="2" t="s">
        <v>1447</v>
      </c>
      <c r="W1542" s="2" t="s">
        <v>79</v>
      </c>
      <c r="X1542" s="2" t="s">
        <v>300</v>
      </c>
      <c r="Y1542" s="2" t="s">
        <v>119</v>
      </c>
      <c r="Z1542" s="2" t="s">
        <v>81</v>
      </c>
      <c r="AA1542" s="2" t="s">
        <v>425</v>
      </c>
      <c r="AB1542" s="2" t="s">
        <v>426</v>
      </c>
      <c r="AC1542" s="2" t="s">
        <v>59</v>
      </c>
      <c r="AD1542" s="2" t="s">
        <v>427</v>
      </c>
      <c r="AE1542" s="2" t="str">
        <f>+VLOOKUP(H1542,'Mapeo Ramos'!A:C,3,0)</f>
        <v>Autos Flotas</v>
      </c>
      <c r="AF1542" t="str">
        <f>+VLOOKUP(AE1542,'Mapeo Ramos'!C:D,2,0)</f>
        <v>Flotas</v>
      </c>
      <c r="AG1542" t="str">
        <f>+VLOOKUP(X1542,'Mapeo Ramos'!I:J,2,0)</f>
        <v>ALLIANZ</v>
      </c>
      <c r="AH1542">
        <f t="shared" si="24"/>
        <v>1</v>
      </c>
    </row>
    <row r="1543" spans="1:34" ht="12.75" customHeight="1">
      <c r="A1543" s="2" t="s">
        <v>6358</v>
      </c>
      <c r="B1543" s="2" t="s">
        <v>6359</v>
      </c>
      <c r="C1543" s="2" t="s">
        <v>6360</v>
      </c>
      <c r="D1543" s="2" t="s">
        <v>75</v>
      </c>
      <c r="E1543" s="3">
        <v>46023</v>
      </c>
      <c r="F1543" s="3">
        <v>46023</v>
      </c>
      <c r="G1543" s="2" t="s">
        <v>424</v>
      </c>
      <c r="H1543" s="2" t="s">
        <v>349</v>
      </c>
      <c r="I1543" s="2" t="s">
        <v>261</v>
      </c>
      <c r="J1543" s="4">
        <v>383.74</v>
      </c>
      <c r="K1543" t="s">
        <v>74</v>
      </c>
      <c r="L1543" s="4">
        <v>46.05</v>
      </c>
      <c r="M1543" t="s">
        <v>74</v>
      </c>
      <c r="N1543" s="4">
        <v>46.05</v>
      </c>
      <c r="O1543" t="s">
        <v>74</v>
      </c>
      <c r="P1543" s="4">
        <v>0</v>
      </c>
      <c r="Q1543" t="s">
        <v>74</v>
      </c>
      <c r="R1543" s="2" t="s">
        <v>75</v>
      </c>
      <c r="S1543" s="4" t="s">
        <v>76</v>
      </c>
      <c r="T1543" t="s">
        <v>74</v>
      </c>
      <c r="U1543" s="2" t="s">
        <v>77</v>
      </c>
      <c r="V1543" s="2" t="s">
        <v>1447</v>
      </c>
      <c r="W1543" s="2" t="s">
        <v>79</v>
      </c>
      <c r="X1543" s="2" t="s">
        <v>300</v>
      </c>
      <c r="Y1543" s="2" t="s">
        <v>119</v>
      </c>
      <c r="Z1543" s="2" t="s">
        <v>81</v>
      </c>
      <c r="AA1543" s="2" t="s">
        <v>425</v>
      </c>
      <c r="AB1543" s="2" t="s">
        <v>426</v>
      </c>
      <c r="AC1543" s="2" t="s">
        <v>59</v>
      </c>
      <c r="AD1543" s="2" t="s">
        <v>427</v>
      </c>
      <c r="AE1543" s="2" t="str">
        <f>+VLOOKUP(H1543,'Mapeo Ramos'!A:C,3,0)</f>
        <v>Autos Flotas</v>
      </c>
      <c r="AF1543" t="str">
        <f>+VLOOKUP(AE1543,'Mapeo Ramos'!C:D,2,0)</f>
        <v>Flotas</v>
      </c>
      <c r="AG1543" t="str">
        <f>+VLOOKUP(X1543,'Mapeo Ramos'!I:J,2,0)</f>
        <v>ALLIANZ</v>
      </c>
      <c r="AH1543">
        <f t="shared" si="24"/>
        <v>1</v>
      </c>
    </row>
    <row r="1544" spans="1:34" ht="12.75" customHeight="1">
      <c r="A1544" s="2" t="s">
        <v>6361</v>
      </c>
      <c r="B1544" s="2" t="s">
        <v>6362</v>
      </c>
      <c r="C1544" s="2" t="s">
        <v>6363</v>
      </c>
      <c r="D1544" s="2" t="s">
        <v>75</v>
      </c>
      <c r="E1544" s="3">
        <v>46023</v>
      </c>
      <c r="F1544" s="3">
        <v>46023</v>
      </c>
      <c r="G1544" s="2" t="s">
        <v>424</v>
      </c>
      <c r="H1544" s="2" t="s">
        <v>349</v>
      </c>
      <c r="I1544" s="2" t="s">
        <v>261</v>
      </c>
      <c r="J1544" s="4">
        <v>383.74</v>
      </c>
      <c r="K1544" t="s">
        <v>74</v>
      </c>
      <c r="L1544" s="4">
        <v>46.05</v>
      </c>
      <c r="M1544" t="s">
        <v>74</v>
      </c>
      <c r="N1544" s="4">
        <v>46.05</v>
      </c>
      <c r="O1544" t="s">
        <v>74</v>
      </c>
      <c r="P1544" s="4">
        <v>0</v>
      </c>
      <c r="Q1544" t="s">
        <v>74</v>
      </c>
      <c r="R1544" s="2" t="s">
        <v>75</v>
      </c>
      <c r="S1544" s="4" t="s">
        <v>76</v>
      </c>
      <c r="T1544" t="s">
        <v>74</v>
      </c>
      <c r="U1544" s="2" t="s">
        <v>77</v>
      </c>
      <c r="V1544" s="2" t="s">
        <v>1447</v>
      </c>
      <c r="W1544" s="2" t="s">
        <v>79</v>
      </c>
      <c r="X1544" s="2" t="s">
        <v>300</v>
      </c>
      <c r="Y1544" s="2" t="s">
        <v>119</v>
      </c>
      <c r="Z1544" s="2" t="s">
        <v>81</v>
      </c>
      <c r="AA1544" s="2" t="s">
        <v>425</v>
      </c>
      <c r="AB1544" s="2" t="s">
        <v>426</v>
      </c>
      <c r="AC1544" s="2" t="s">
        <v>59</v>
      </c>
      <c r="AD1544" s="2" t="s">
        <v>427</v>
      </c>
      <c r="AE1544" s="2" t="str">
        <f>+VLOOKUP(H1544,'Mapeo Ramos'!A:C,3,0)</f>
        <v>Autos Flotas</v>
      </c>
      <c r="AF1544" t="str">
        <f>+VLOOKUP(AE1544,'Mapeo Ramos'!C:D,2,0)</f>
        <v>Flotas</v>
      </c>
      <c r="AG1544" t="str">
        <f>+VLOOKUP(X1544,'Mapeo Ramos'!I:J,2,0)</f>
        <v>ALLIANZ</v>
      </c>
      <c r="AH1544">
        <f t="shared" si="24"/>
        <v>1</v>
      </c>
    </row>
    <row r="1545" spans="1:34" ht="12.75" customHeight="1">
      <c r="A1545" s="2" t="s">
        <v>6364</v>
      </c>
      <c r="B1545" s="2" t="s">
        <v>6365</v>
      </c>
      <c r="C1545" s="2" t="s">
        <v>6366</v>
      </c>
      <c r="D1545" s="2" t="s">
        <v>75</v>
      </c>
      <c r="E1545" s="3">
        <v>46023</v>
      </c>
      <c r="F1545" s="3">
        <v>46023</v>
      </c>
      <c r="G1545" s="2" t="s">
        <v>499</v>
      </c>
      <c r="H1545" s="2" t="s">
        <v>349</v>
      </c>
      <c r="I1545" s="2" t="s">
        <v>261</v>
      </c>
      <c r="J1545" s="4">
        <v>1863.28</v>
      </c>
      <c r="K1545" t="s">
        <v>74</v>
      </c>
      <c r="L1545" s="4">
        <v>223.59</v>
      </c>
      <c r="M1545" t="s">
        <v>74</v>
      </c>
      <c r="N1545" s="4">
        <v>223.59</v>
      </c>
      <c r="O1545" t="s">
        <v>74</v>
      </c>
      <c r="P1545" s="4">
        <v>0</v>
      </c>
      <c r="Q1545" t="s">
        <v>74</v>
      </c>
      <c r="R1545" s="2" t="s">
        <v>75</v>
      </c>
      <c r="S1545" s="4" t="s">
        <v>76</v>
      </c>
      <c r="T1545" t="s">
        <v>74</v>
      </c>
      <c r="U1545" s="2" t="s">
        <v>77</v>
      </c>
      <c r="V1545" s="2" t="s">
        <v>1447</v>
      </c>
      <c r="W1545" s="2" t="s">
        <v>79</v>
      </c>
      <c r="X1545" s="2" t="s">
        <v>300</v>
      </c>
      <c r="Y1545" s="2" t="s">
        <v>119</v>
      </c>
      <c r="Z1545" s="2" t="s">
        <v>81</v>
      </c>
      <c r="AA1545" s="2" t="s">
        <v>500</v>
      </c>
      <c r="AB1545" s="2" t="s">
        <v>501</v>
      </c>
      <c r="AC1545" s="2" t="s">
        <v>59</v>
      </c>
      <c r="AD1545" s="2" t="s">
        <v>502</v>
      </c>
      <c r="AE1545" s="2" t="str">
        <f>+VLOOKUP(H1545,'Mapeo Ramos'!A:C,3,0)</f>
        <v>Autos Flotas</v>
      </c>
      <c r="AF1545" t="str">
        <f>+VLOOKUP(AE1545,'Mapeo Ramos'!C:D,2,0)</f>
        <v>Flotas</v>
      </c>
      <c r="AG1545" t="str">
        <f>+VLOOKUP(X1545,'Mapeo Ramos'!I:J,2,0)</f>
        <v>ALLIANZ</v>
      </c>
      <c r="AH1545">
        <f t="shared" si="24"/>
        <v>1</v>
      </c>
    </row>
    <row r="1546" spans="1:34" ht="12.75" customHeight="1">
      <c r="A1546" s="2" t="s">
        <v>6367</v>
      </c>
      <c r="B1546" s="2" t="s">
        <v>6368</v>
      </c>
      <c r="C1546" s="2" t="s">
        <v>6369</v>
      </c>
      <c r="D1546" s="2" t="s">
        <v>75</v>
      </c>
      <c r="E1546" s="3">
        <v>46023</v>
      </c>
      <c r="F1546" s="3">
        <v>46023</v>
      </c>
      <c r="G1546" s="2" t="s">
        <v>499</v>
      </c>
      <c r="H1546" s="2" t="s">
        <v>349</v>
      </c>
      <c r="I1546" s="2" t="s">
        <v>261</v>
      </c>
      <c r="J1546" s="4">
        <v>1863.28</v>
      </c>
      <c r="K1546" t="s">
        <v>74</v>
      </c>
      <c r="L1546" s="4">
        <v>223.59</v>
      </c>
      <c r="M1546" t="s">
        <v>74</v>
      </c>
      <c r="N1546" s="4">
        <v>223.59</v>
      </c>
      <c r="O1546" t="s">
        <v>74</v>
      </c>
      <c r="P1546" s="4">
        <v>0</v>
      </c>
      <c r="Q1546" t="s">
        <v>74</v>
      </c>
      <c r="R1546" s="2" t="s">
        <v>75</v>
      </c>
      <c r="S1546" s="4" t="s">
        <v>76</v>
      </c>
      <c r="T1546" t="s">
        <v>74</v>
      </c>
      <c r="U1546" s="2" t="s">
        <v>77</v>
      </c>
      <c r="V1546" s="2" t="s">
        <v>1447</v>
      </c>
      <c r="W1546" s="2" t="s">
        <v>79</v>
      </c>
      <c r="X1546" s="2" t="s">
        <v>300</v>
      </c>
      <c r="Y1546" s="2" t="s">
        <v>119</v>
      </c>
      <c r="Z1546" s="2" t="s">
        <v>81</v>
      </c>
      <c r="AA1546" s="2" t="s">
        <v>500</v>
      </c>
      <c r="AB1546" s="2" t="s">
        <v>501</v>
      </c>
      <c r="AC1546" s="2" t="s">
        <v>59</v>
      </c>
      <c r="AD1546" s="2" t="s">
        <v>502</v>
      </c>
      <c r="AE1546" s="2" t="str">
        <f>+VLOOKUP(H1546,'Mapeo Ramos'!A:C,3,0)</f>
        <v>Autos Flotas</v>
      </c>
      <c r="AF1546" t="str">
        <f>+VLOOKUP(AE1546,'Mapeo Ramos'!C:D,2,0)</f>
        <v>Flotas</v>
      </c>
      <c r="AG1546" t="str">
        <f>+VLOOKUP(X1546,'Mapeo Ramos'!I:J,2,0)</f>
        <v>ALLIANZ</v>
      </c>
      <c r="AH1546">
        <f t="shared" si="24"/>
        <v>1</v>
      </c>
    </row>
    <row r="1547" spans="1:34" ht="12.75" customHeight="1">
      <c r="A1547" s="2" t="s">
        <v>6370</v>
      </c>
      <c r="B1547" s="2" t="s">
        <v>6371</v>
      </c>
      <c r="C1547" s="2" t="s">
        <v>6372</v>
      </c>
      <c r="D1547" s="2" t="s">
        <v>75</v>
      </c>
      <c r="E1547" s="3">
        <v>46023</v>
      </c>
      <c r="F1547" s="3">
        <v>46023</v>
      </c>
      <c r="G1547" s="2" t="s">
        <v>499</v>
      </c>
      <c r="H1547" s="2" t="s">
        <v>349</v>
      </c>
      <c r="I1547" s="2" t="s">
        <v>261</v>
      </c>
      <c r="J1547" s="4">
        <v>1863.28</v>
      </c>
      <c r="K1547" t="s">
        <v>74</v>
      </c>
      <c r="L1547" s="4">
        <v>223.59</v>
      </c>
      <c r="M1547" t="s">
        <v>74</v>
      </c>
      <c r="N1547" s="4">
        <v>223.59</v>
      </c>
      <c r="O1547" t="s">
        <v>74</v>
      </c>
      <c r="P1547" s="4">
        <v>0</v>
      </c>
      <c r="Q1547" t="s">
        <v>74</v>
      </c>
      <c r="R1547" s="2" t="s">
        <v>75</v>
      </c>
      <c r="S1547" s="4" t="s">
        <v>76</v>
      </c>
      <c r="T1547" t="s">
        <v>74</v>
      </c>
      <c r="U1547" s="2" t="s">
        <v>77</v>
      </c>
      <c r="V1547" s="2" t="s">
        <v>1447</v>
      </c>
      <c r="W1547" s="2" t="s">
        <v>79</v>
      </c>
      <c r="X1547" s="2" t="s">
        <v>300</v>
      </c>
      <c r="Y1547" s="2" t="s">
        <v>119</v>
      </c>
      <c r="Z1547" s="2" t="s">
        <v>81</v>
      </c>
      <c r="AA1547" s="2" t="s">
        <v>500</v>
      </c>
      <c r="AB1547" s="2" t="s">
        <v>501</v>
      </c>
      <c r="AC1547" s="2" t="s">
        <v>59</v>
      </c>
      <c r="AD1547" s="2" t="s">
        <v>502</v>
      </c>
      <c r="AE1547" s="2" t="str">
        <f>+VLOOKUP(H1547,'Mapeo Ramos'!A:C,3,0)</f>
        <v>Autos Flotas</v>
      </c>
      <c r="AF1547" t="str">
        <f>+VLOOKUP(AE1547,'Mapeo Ramos'!C:D,2,0)</f>
        <v>Flotas</v>
      </c>
      <c r="AG1547" t="str">
        <f>+VLOOKUP(X1547,'Mapeo Ramos'!I:J,2,0)</f>
        <v>ALLIANZ</v>
      </c>
      <c r="AH1547">
        <f t="shared" si="24"/>
        <v>1</v>
      </c>
    </row>
    <row r="1548" spans="1:34" ht="12.75" customHeight="1">
      <c r="A1548" s="2" t="s">
        <v>6373</v>
      </c>
      <c r="B1548" s="2" t="s">
        <v>6374</v>
      </c>
      <c r="C1548" s="2" t="s">
        <v>6375</v>
      </c>
      <c r="D1548" s="2" t="s">
        <v>75</v>
      </c>
      <c r="E1548" s="3">
        <v>46023</v>
      </c>
      <c r="F1548" s="3">
        <v>46023</v>
      </c>
      <c r="G1548" s="2" t="s">
        <v>499</v>
      </c>
      <c r="H1548" s="2" t="s">
        <v>349</v>
      </c>
      <c r="I1548" s="2" t="s">
        <v>261</v>
      </c>
      <c r="J1548" s="4">
        <v>1863.28</v>
      </c>
      <c r="K1548" t="s">
        <v>74</v>
      </c>
      <c r="L1548" s="4">
        <v>223.59</v>
      </c>
      <c r="M1548" t="s">
        <v>74</v>
      </c>
      <c r="N1548" s="4">
        <v>223.59</v>
      </c>
      <c r="O1548" t="s">
        <v>74</v>
      </c>
      <c r="P1548" s="4">
        <v>0</v>
      </c>
      <c r="Q1548" t="s">
        <v>74</v>
      </c>
      <c r="R1548" s="2" t="s">
        <v>75</v>
      </c>
      <c r="S1548" s="4" t="s">
        <v>76</v>
      </c>
      <c r="T1548" t="s">
        <v>74</v>
      </c>
      <c r="U1548" s="2" t="s">
        <v>77</v>
      </c>
      <c r="V1548" s="2" t="s">
        <v>1575</v>
      </c>
      <c r="W1548" s="2" t="s">
        <v>79</v>
      </c>
      <c r="X1548" s="2" t="s">
        <v>300</v>
      </c>
      <c r="Y1548" s="2" t="s">
        <v>119</v>
      </c>
      <c r="Z1548" s="2" t="s">
        <v>81</v>
      </c>
      <c r="AA1548" s="2" t="s">
        <v>500</v>
      </c>
      <c r="AB1548" s="2" t="s">
        <v>501</v>
      </c>
      <c r="AC1548" s="2" t="s">
        <v>59</v>
      </c>
      <c r="AD1548" s="2" t="s">
        <v>502</v>
      </c>
      <c r="AE1548" s="2" t="str">
        <f>+VLOOKUP(H1548,'Mapeo Ramos'!A:C,3,0)</f>
        <v>Autos Flotas</v>
      </c>
      <c r="AF1548" t="str">
        <f>+VLOOKUP(AE1548,'Mapeo Ramos'!C:D,2,0)</f>
        <v>Flotas</v>
      </c>
      <c r="AG1548" t="str">
        <f>+VLOOKUP(X1548,'Mapeo Ramos'!I:J,2,0)</f>
        <v>ALLIANZ</v>
      </c>
      <c r="AH1548">
        <f t="shared" si="24"/>
        <v>1</v>
      </c>
    </row>
    <row r="1549" spans="1:34" ht="12.75" customHeight="1">
      <c r="A1549" s="2" t="s">
        <v>6376</v>
      </c>
      <c r="B1549" s="2" t="s">
        <v>6377</v>
      </c>
      <c r="C1549" s="2" t="s">
        <v>6378</v>
      </c>
      <c r="D1549" s="2" t="s">
        <v>75</v>
      </c>
      <c r="E1549" s="3">
        <v>46023</v>
      </c>
      <c r="F1549" s="3">
        <v>46023</v>
      </c>
      <c r="G1549" s="2" t="s">
        <v>499</v>
      </c>
      <c r="H1549" s="2" t="s">
        <v>349</v>
      </c>
      <c r="I1549" s="2" t="s">
        <v>261</v>
      </c>
      <c r="J1549" s="4">
        <v>1863.28</v>
      </c>
      <c r="K1549" t="s">
        <v>74</v>
      </c>
      <c r="L1549" s="4">
        <v>223.59</v>
      </c>
      <c r="M1549" t="s">
        <v>74</v>
      </c>
      <c r="N1549" s="4">
        <v>223.59</v>
      </c>
      <c r="O1549" t="s">
        <v>74</v>
      </c>
      <c r="P1549" s="4">
        <v>0</v>
      </c>
      <c r="Q1549" t="s">
        <v>74</v>
      </c>
      <c r="R1549" s="2" t="s">
        <v>75</v>
      </c>
      <c r="S1549" s="4" t="s">
        <v>76</v>
      </c>
      <c r="T1549" t="s">
        <v>74</v>
      </c>
      <c r="U1549" s="2" t="s">
        <v>77</v>
      </c>
      <c r="V1549" s="2" t="s">
        <v>1575</v>
      </c>
      <c r="W1549" s="2" t="s">
        <v>79</v>
      </c>
      <c r="X1549" s="2" t="s">
        <v>300</v>
      </c>
      <c r="Y1549" s="2" t="s">
        <v>119</v>
      </c>
      <c r="Z1549" s="2" t="s">
        <v>81</v>
      </c>
      <c r="AA1549" s="2" t="s">
        <v>500</v>
      </c>
      <c r="AB1549" s="2" t="s">
        <v>501</v>
      </c>
      <c r="AC1549" s="2" t="s">
        <v>59</v>
      </c>
      <c r="AD1549" s="2" t="s">
        <v>502</v>
      </c>
      <c r="AE1549" s="2" t="str">
        <f>+VLOOKUP(H1549,'Mapeo Ramos'!A:C,3,0)</f>
        <v>Autos Flotas</v>
      </c>
      <c r="AF1549" t="str">
        <f>+VLOOKUP(AE1549,'Mapeo Ramos'!C:D,2,0)</f>
        <v>Flotas</v>
      </c>
      <c r="AG1549" t="str">
        <f>+VLOOKUP(X1549,'Mapeo Ramos'!I:J,2,0)</f>
        <v>ALLIANZ</v>
      </c>
      <c r="AH1549">
        <f t="shared" si="24"/>
        <v>1</v>
      </c>
    </row>
    <row r="1550" spans="1:34" ht="12.75" customHeight="1">
      <c r="A1550" s="2" t="s">
        <v>6379</v>
      </c>
      <c r="B1550" s="2" t="s">
        <v>6380</v>
      </c>
      <c r="C1550" s="2" t="s">
        <v>6381</v>
      </c>
      <c r="D1550" s="2" t="s">
        <v>75</v>
      </c>
      <c r="E1550" s="3">
        <v>46023</v>
      </c>
      <c r="F1550" s="3">
        <v>46023</v>
      </c>
      <c r="G1550" s="2" t="s">
        <v>4909</v>
      </c>
      <c r="H1550" s="2" t="s">
        <v>349</v>
      </c>
      <c r="I1550" s="2" t="s">
        <v>261</v>
      </c>
      <c r="J1550" s="4">
        <v>3455.81</v>
      </c>
      <c r="K1550" t="s">
        <v>74</v>
      </c>
      <c r="L1550" s="4">
        <v>414.7</v>
      </c>
      <c r="M1550" t="s">
        <v>74</v>
      </c>
      <c r="N1550" s="4">
        <v>414.7</v>
      </c>
      <c r="O1550" t="s">
        <v>74</v>
      </c>
      <c r="P1550" s="4">
        <v>0</v>
      </c>
      <c r="Q1550" t="s">
        <v>74</v>
      </c>
      <c r="R1550" s="2" t="s">
        <v>75</v>
      </c>
      <c r="S1550" s="4" t="s">
        <v>76</v>
      </c>
      <c r="T1550" t="s">
        <v>74</v>
      </c>
      <c r="U1550" s="2" t="s">
        <v>77</v>
      </c>
      <c r="V1550" s="2" t="s">
        <v>1766</v>
      </c>
      <c r="W1550" s="2" t="s">
        <v>79</v>
      </c>
      <c r="X1550" s="2" t="s">
        <v>300</v>
      </c>
      <c r="Y1550" s="2" t="s">
        <v>119</v>
      </c>
      <c r="Z1550" s="2" t="s">
        <v>81</v>
      </c>
      <c r="AA1550" s="2" t="s">
        <v>507</v>
      </c>
      <c r="AB1550" s="2" t="s">
        <v>508</v>
      </c>
      <c r="AC1550" s="2" t="s">
        <v>59</v>
      </c>
      <c r="AD1550" s="2" t="s">
        <v>4910</v>
      </c>
      <c r="AE1550" s="2" t="str">
        <f>+VLOOKUP(H1550,'Mapeo Ramos'!A:C,3,0)</f>
        <v>Autos Flotas</v>
      </c>
      <c r="AF1550" t="str">
        <f>+VLOOKUP(AE1550,'Mapeo Ramos'!C:D,2,0)</f>
        <v>Flotas</v>
      </c>
      <c r="AG1550" t="str">
        <f>+VLOOKUP(X1550,'Mapeo Ramos'!I:J,2,0)</f>
        <v>ALLIANZ</v>
      </c>
      <c r="AH1550">
        <f t="shared" si="24"/>
        <v>1</v>
      </c>
    </row>
    <row r="1551" spans="1:34" ht="12.75" customHeight="1">
      <c r="A1551" s="2" t="s">
        <v>6382</v>
      </c>
      <c r="B1551" s="2" t="s">
        <v>6383</v>
      </c>
      <c r="C1551" s="2" t="s">
        <v>6384</v>
      </c>
      <c r="D1551" s="2" t="s">
        <v>75</v>
      </c>
      <c r="E1551" s="3">
        <v>46023</v>
      </c>
      <c r="F1551" s="3">
        <v>46023</v>
      </c>
      <c r="G1551" s="2" t="s">
        <v>499</v>
      </c>
      <c r="H1551" s="2" t="s">
        <v>349</v>
      </c>
      <c r="I1551" s="2" t="s">
        <v>261</v>
      </c>
      <c r="J1551" s="4">
        <v>383.74</v>
      </c>
      <c r="K1551" t="s">
        <v>74</v>
      </c>
      <c r="L1551" s="4">
        <v>46.05</v>
      </c>
      <c r="M1551" t="s">
        <v>74</v>
      </c>
      <c r="N1551" s="4">
        <v>46.05</v>
      </c>
      <c r="O1551" t="s">
        <v>74</v>
      </c>
      <c r="P1551" s="4">
        <v>0</v>
      </c>
      <c r="Q1551" t="s">
        <v>74</v>
      </c>
      <c r="R1551" s="2" t="s">
        <v>75</v>
      </c>
      <c r="S1551" s="4" t="s">
        <v>76</v>
      </c>
      <c r="T1551" t="s">
        <v>74</v>
      </c>
      <c r="U1551" s="2" t="s">
        <v>77</v>
      </c>
      <c r="V1551" s="2" t="s">
        <v>1454</v>
      </c>
      <c r="W1551" s="2" t="s">
        <v>79</v>
      </c>
      <c r="X1551" s="2" t="s">
        <v>300</v>
      </c>
      <c r="Y1551" s="2" t="s">
        <v>119</v>
      </c>
      <c r="Z1551" s="2" t="s">
        <v>81</v>
      </c>
      <c r="AA1551" s="2" t="s">
        <v>500</v>
      </c>
      <c r="AB1551" s="2" t="s">
        <v>501</v>
      </c>
      <c r="AC1551" s="2" t="s">
        <v>59</v>
      </c>
      <c r="AD1551" s="2" t="s">
        <v>502</v>
      </c>
      <c r="AE1551" s="2" t="str">
        <f>+VLOOKUP(H1551,'Mapeo Ramos'!A:C,3,0)</f>
        <v>Autos Flotas</v>
      </c>
      <c r="AF1551" t="str">
        <f>+VLOOKUP(AE1551,'Mapeo Ramos'!C:D,2,0)</f>
        <v>Flotas</v>
      </c>
      <c r="AG1551" t="str">
        <f>+VLOOKUP(X1551,'Mapeo Ramos'!I:J,2,0)</f>
        <v>ALLIANZ</v>
      </c>
      <c r="AH1551">
        <f t="shared" si="24"/>
        <v>1</v>
      </c>
    </row>
    <row r="1552" spans="1:34" ht="12.75" customHeight="1">
      <c r="A1552" s="2" t="s">
        <v>6385</v>
      </c>
      <c r="B1552" s="2" t="s">
        <v>6386</v>
      </c>
      <c r="C1552" s="2" t="s">
        <v>6387</v>
      </c>
      <c r="D1552" s="2" t="s">
        <v>75</v>
      </c>
      <c r="E1552" s="3">
        <v>46023</v>
      </c>
      <c r="F1552" s="3">
        <v>46023</v>
      </c>
      <c r="G1552" s="2" t="s">
        <v>499</v>
      </c>
      <c r="H1552" s="2" t="s">
        <v>349</v>
      </c>
      <c r="I1552" s="2" t="s">
        <v>261</v>
      </c>
      <c r="J1552" s="4">
        <v>383.74</v>
      </c>
      <c r="K1552" t="s">
        <v>74</v>
      </c>
      <c r="L1552" s="4">
        <v>46.05</v>
      </c>
      <c r="M1552" t="s">
        <v>74</v>
      </c>
      <c r="N1552" s="4">
        <v>46.05</v>
      </c>
      <c r="O1552" t="s">
        <v>74</v>
      </c>
      <c r="P1552" s="4">
        <v>0</v>
      </c>
      <c r="Q1552" t="s">
        <v>74</v>
      </c>
      <c r="R1552" s="2" t="s">
        <v>75</v>
      </c>
      <c r="S1552" s="4" t="s">
        <v>76</v>
      </c>
      <c r="T1552" t="s">
        <v>74</v>
      </c>
      <c r="U1552" s="2" t="s">
        <v>77</v>
      </c>
      <c r="V1552" s="2" t="s">
        <v>1454</v>
      </c>
      <c r="W1552" s="2" t="s">
        <v>79</v>
      </c>
      <c r="X1552" s="2" t="s">
        <v>300</v>
      </c>
      <c r="Y1552" s="2" t="s">
        <v>119</v>
      </c>
      <c r="Z1552" s="2" t="s">
        <v>81</v>
      </c>
      <c r="AA1552" s="2" t="s">
        <v>500</v>
      </c>
      <c r="AB1552" s="2" t="s">
        <v>501</v>
      </c>
      <c r="AC1552" s="2" t="s">
        <v>59</v>
      </c>
      <c r="AD1552" s="2" t="s">
        <v>502</v>
      </c>
      <c r="AE1552" s="2" t="str">
        <f>+VLOOKUP(H1552,'Mapeo Ramos'!A:C,3,0)</f>
        <v>Autos Flotas</v>
      </c>
      <c r="AF1552" t="str">
        <f>+VLOOKUP(AE1552,'Mapeo Ramos'!C:D,2,0)</f>
        <v>Flotas</v>
      </c>
      <c r="AG1552" t="str">
        <f>+VLOOKUP(X1552,'Mapeo Ramos'!I:J,2,0)</f>
        <v>ALLIANZ</v>
      </c>
      <c r="AH1552">
        <f t="shared" si="24"/>
        <v>1</v>
      </c>
    </row>
    <row r="1553" spans="1:34" ht="12.75" customHeight="1">
      <c r="A1553" s="2" t="s">
        <v>6388</v>
      </c>
      <c r="B1553" s="2" t="s">
        <v>6389</v>
      </c>
      <c r="C1553" s="2" t="s">
        <v>6390</v>
      </c>
      <c r="D1553" s="2" t="s">
        <v>75</v>
      </c>
      <c r="E1553" s="3">
        <v>46023</v>
      </c>
      <c r="F1553" s="3">
        <v>46023</v>
      </c>
      <c r="G1553" s="2" t="s">
        <v>1645</v>
      </c>
      <c r="H1553" s="2" t="s">
        <v>349</v>
      </c>
      <c r="I1553" s="2" t="s">
        <v>261</v>
      </c>
      <c r="J1553" s="4">
        <v>1093.68</v>
      </c>
      <c r="K1553" t="s">
        <v>74</v>
      </c>
      <c r="L1553" s="4">
        <v>131.24</v>
      </c>
      <c r="M1553" t="s">
        <v>74</v>
      </c>
      <c r="N1553" s="4">
        <v>131.24</v>
      </c>
      <c r="O1553" t="s">
        <v>74</v>
      </c>
      <c r="P1553" s="4">
        <v>0</v>
      </c>
      <c r="Q1553" t="s">
        <v>74</v>
      </c>
      <c r="R1553" s="2" t="s">
        <v>75</v>
      </c>
      <c r="S1553" s="4" t="s">
        <v>76</v>
      </c>
      <c r="T1553" t="s">
        <v>74</v>
      </c>
      <c r="U1553" s="2" t="s">
        <v>77</v>
      </c>
      <c r="V1553" s="2" t="s">
        <v>1447</v>
      </c>
      <c r="W1553" s="2" t="s">
        <v>79</v>
      </c>
      <c r="X1553" s="2" t="s">
        <v>300</v>
      </c>
      <c r="Y1553" s="2" t="s">
        <v>119</v>
      </c>
      <c r="Z1553" s="2" t="s">
        <v>81</v>
      </c>
      <c r="AA1553" s="2" t="s">
        <v>1647</v>
      </c>
      <c r="AB1553" s="2" t="s">
        <v>1648</v>
      </c>
      <c r="AC1553" s="2" t="s">
        <v>168</v>
      </c>
      <c r="AD1553" s="2" t="s">
        <v>1649</v>
      </c>
      <c r="AE1553" s="2" t="str">
        <f>+VLOOKUP(H1553,'Mapeo Ramos'!A:C,3,0)</f>
        <v>Autos Flotas</v>
      </c>
      <c r="AF1553" t="str">
        <f>+VLOOKUP(AE1553,'Mapeo Ramos'!C:D,2,0)</f>
        <v>Flotas</v>
      </c>
      <c r="AG1553" t="str">
        <f>+VLOOKUP(X1553,'Mapeo Ramos'!I:J,2,0)</f>
        <v>ALLIANZ</v>
      </c>
      <c r="AH1553">
        <f t="shared" si="24"/>
        <v>1</v>
      </c>
    </row>
    <row r="1554" spans="1:34" ht="12.75" customHeight="1">
      <c r="A1554" s="2" t="s">
        <v>6391</v>
      </c>
      <c r="B1554" s="2" t="s">
        <v>6392</v>
      </c>
      <c r="C1554" s="2" t="s">
        <v>6393</v>
      </c>
      <c r="D1554" s="2" t="s">
        <v>75</v>
      </c>
      <c r="E1554" s="3">
        <v>46023</v>
      </c>
      <c r="F1554" s="3">
        <v>46023</v>
      </c>
      <c r="G1554" s="2" t="s">
        <v>6394</v>
      </c>
      <c r="H1554" s="2" t="s">
        <v>349</v>
      </c>
      <c r="I1554" s="2" t="s">
        <v>261</v>
      </c>
      <c r="J1554" s="4">
        <v>694.83</v>
      </c>
      <c r="K1554" t="s">
        <v>74</v>
      </c>
      <c r="L1554" s="4">
        <v>83.38</v>
      </c>
      <c r="M1554" t="s">
        <v>74</v>
      </c>
      <c r="N1554" s="4">
        <v>83.38</v>
      </c>
      <c r="O1554" t="s">
        <v>74</v>
      </c>
      <c r="P1554" s="4">
        <v>0</v>
      </c>
      <c r="Q1554" t="s">
        <v>74</v>
      </c>
      <c r="R1554" s="2" t="s">
        <v>75</v>
      </c>
      <c r="S1554" s="4" t="s">
        <v>76</v>
      </c>
      <c r="T1554" t="s">
        <v>74</v>
      </c>
      <c r="U1554" s="2" t="s">
        <v>77</v>
      </c>
      <c r="V1554" s="2" t="s">
        <v>1447</v>
      </c>
      <c r="W1554" s="2" t="s">
        <v>79</v>
      </c>
      <c r="X1554" s="2" t="s">
        <v>300</v>
      </c>
      <c r="Y1554" s="2" t="s">
        <v>119</v>
      </c>
      <c r="Z1554" s="2" t="s">
        <v>81</v>
      </c>
      <c r="AA1554" s="2" t="s">
        <v>6395</v>
      </c>
      <c r="AB1554" s="2" t="s">
        <v>6396</v>
      </c>
      <c r="AC1554" s="2" t="s">
        <v>59</v>
      </c>
      <c r="AD1554" s="2" t="s">
        <v>6397</v>
      </c>
      <c r="AE1554" s="2" t="str">
        <f>+VLOOKUP(H1554,'Mapeo Ramos'!A:C,3,0)</f>
        <v>Autos Flotas</v>
      </c>
      <c r="AF1554" t="str">
        <f>+VLOOKUP(AE1554,'Mapeo Ramos'!C:D,2,0)</f>
        <v>Flotas</v>
      </c>
      <c r="AG1554" t="str">
        <f>+VLOOKUP(X1554,'Mapeo Ramos'!I:J,2,0)</f>
        <v>ALLIANZ</v>
      </c>
      <c r="AH1554">
        <f t="shared" si="24"/>
        <v>1</v>
      </c>
    </row>
    <row r="1555" spans="1:34" ht="12.75" customHeight="1">
      <c r="A1555" s="2" t="s">
        <v>6398</v>
      </c>
      <c r="B1555" s="2" t="s">
        <v>6399</v>
      </c>
      <c r="C1555" s="2" t="s">
        <v>6400</v>
      </c>
      <c r="D1555" s="2" t="s">
        <v>75</v>
      </c>
      <c r="E1555" s="3">
        <v>46023</v>
      </c>
      <c r="F1555" s="3">
        <v>46023</v>
      </c>
      <c r="G1555" s="2" t="s">
        <v>5880</v>
      </c>
      <c r="H1555" s="2" t="s">
        <v>349</v>
      </c>
      <c r="I1555" s="2" t="s">
        <v>261</v>
      </c>
      <c r="J1555" s="4">
        <v>1093.68</v>
      </c>
      <c r="K1555" t="s">
        <v>74</v>
      </c>
      <c r="L1555" s="4">
        <v>131.24</v>
      </c>
      <c r="M1555" t="s">
        <v>74</v>
      </c>
      <c r="N1555" s="4">
        <v>131.24</v>
      </c>
      <c r="O1555" t="s">
        <v>74</v>
      </c>
      <c r="P1555" s="4">
        <v>0</v>
      </c>
      <c r="Q1555" t="s">
        <v>74</v>
      </c>
      <c r="R1555" s="2" t="s">
        <v>75</v>
      </c>
      <c r="S1555" s="4" t="s">
        <v>76</v>
      </c>
      <c r="T1555" t="s">
        <v>74</v>
      </c>
      <c r="U1555" s="2" t="s">
        <v>77</v>
      </c>
      <c r="V1555" s="2" t="s">
        <v>1447</v>
      </c>
      <c r="W1555" s="2" t="s">
        <v>79</v>
      </c>
      <c r="X1555" s="2" t="s">
        <v>300</v>
      </c>
      <c r="Y1555" s="2" t="s">
        <v>119</v>
      </c>
      <c r="Z1555" s="2" t="s">
        <v>81</v>
      </c>
      <c r="AA1555" s="2" t="s">
        <v>120</v>
      </c>
      <c r="AB1555" s="2" t="s">
        <v>5881</v>
      </c>
      <c r="AC1555" s="2" t="s">
        <v>59</v>
      </c>
      <c r="AD1555" s="2" t="s">
        <v>5882</v>
      </c>
      <c r="AE1555" s="2" t="str">
        <f>+VLOOKUP(H1555,'Mapeo Ramos'!A:C,3,0)</f>
        <v>Autos Flotas</v>
      </c>
      <c r="AF1555" t="str">
        <f>+VLOOKUP(AE1555,'Mapeo Ramos'!C:D,2,0)</f>
        <v>Flotas</v>
      </c>
      <c r="AG1555" t="str">
        <f>+VLOOKUP(X1555,'Mapeo Ramos'!I:J,2,0)</f>
        <v>ALLIANZ</v>
      </c>
      <c r="AH1555">
        <f t="shared" si="24"/>
        <v>1</v>
      </c>
    </row>
    <row r="1556" spans="1:34" ht="12.75" customHeight="1">
      <c r="A1556" s="2" t="s">
        <v>6401</v>
      </c>
      <c r="B1556" s="2" t="s">
        <v>6402</v>
      </c>
      <c r="C1556" s="2" t="s">
        <v>6403</v>
      </c>
      <c r="D1556" s="2" t="s">
        <v>75</v>
      </c>
      <c r="E1556" s="3">
        <v>46023</v>
      </c>
      <c r="F1556" s="3">
        <v>46023</v>
      </c>
      <c r="G1556" s="2" t="s">
        <v>142</v>
      </c>
      <c r="H1556" s="2" t="s">
        <v>349</v>
      </c>
      <c r="I1556" s="2" t="s">
        <v>261</v>
      </c>
      <c r="J1556" s="4">
        <v>1532.95</v>
      </c>
      <c r="K1556" t="s">
        <v>74</v>
      </c>
      <c r="L1556" s="4">
        <v>183.95</v>
      </c>
      <c r="M1556" t="s">
        <v>74</v>
      </c>
      <c r="N1556" s="4">
        <v>183.95</v>
      </c>
      <c r="O1556" t="s">
        <v>74</v>
      </c>
      <c r="P1556" s="4">
        <v>0</v>
      </c>
      <c r="Q1556" t="s">
        <v>74</v>
      </c>
      <c r="R1556" s="2" t="s">
        <v>75</v>
      </c>
      <c r="S1556" s="4" t="s">
        <v>76</v>
      </c>
      <c r="T1556" t="s">
        <v>74</v>
      </c>
      <c r="U1556" s="2" t="s">
        <v>77</v>
      </c>
      <c r="V1556" s="2" t="s">
        <v>1447</v>
      </c>
      <c r="W1556" s="2" t="s">
        <v>79</v>
      </c>
      <c r="X1556" s="2" t="s">
        <v>300</v>
      </c>
      <c r="Y1556" s="2" t="s">
        <v>119</v>
      </c>
      <c r="Z1556" s="2" t="s">
        <v>81</v>
      </c>
      <c r="AA1556" s="2" t="s">
        <v>143</v>
      </c>
      <c r="AB1556" s="2" t="s">
        <v>144</v>
      </c>
      <c r="AC1556" s="2" t="s">
        <v>59</v>
      </c>
      <c r="AD1556" s="2" t="s">
        <v>145</v>
      </c>
      <c r="AE1556" s="2" t="str">
        <f>+VLOOKUP(H1556,'Mapeo Ramos'!A:C,3,0)</f>
        <v>Autos Flotas</v>
      </c>
      <c r="AF1556" t="str">
        <f>+VLOOKUP(AE1556,'Mapeo Ramos'!C:D,2,0)</f>
        <v>Flotas</v>
      </c>
      <c r="AG1556" t="str">
        <f>+VLOOKUP(X1556,'Mapeo Ramos'!I:J,2,0)</f>
        <v>ALLIANZ</v>
      </c>
      <c r="AH1556">
        <f t="shared" si="24"/>
        <v>1</v>
      </c>
    </row>
    <row r="1557" spans="1:34" ht="12.75" customHeight="1">
      <c r="A1557" s="2" t="s">
        <v>6404</v>
      </c>
      <c r="B1557" s="2" t="s">
        <v>6405</v>
      </c>
      <c r="C1557" s="2" t="s">
        <v>6406</v>
      </c>
      <c r="D1557" s="2" t="s">
        <v>75</v>
      </c>
      <c r="E1557" s="3">
        <v>46023</v>
      </c>
      <c r="F1557" s="3">
        <v>46023</v>
      </c>
      <c r="G1557" s="2" t="s">
        <v>1594</v>
      </c>
      <c r="H1557" s="2" t="s">
        <v>349</v>
      </c>
      <c r="I1557" s="2" t="s">
        <v>261</v>
      </c>
      <c r="J1557" s="4">
        <v>728.67</v>
      </c>
      <c r="K1557" t="s">
        <v>74</v>
      </c>
      <c r="L1557" s="4">
        <v>87.44</v>
      </c>
      <c r="M1557" t="s">
        <v>74</v>
      </c>
      <c r="N1557" s="4">
        <v>87.44</v>
      </c>
      <c r="O1557" t="s">
        <v>74</v>
      </c>
      <c r="P1557" s="4">
        <v>0</v>
      </c>
      <c r="Q1557" t="s">
        <v>74</v>
      </c>
      <c r="R1557" s="2" t="s">
        <v>75</v>
      </c>
      <c r="S1557" s="4" t="s">
        <v>76</v>
      </c>
      <c r="T1557" t="s">
        <v>74</v>
      </c>
      <c r="U1557" s="2" t="s">
        <v>77</v>
      </c>
      <c r="V1557" s="2" t="s">
        <v>1447</v>
      </c>
      <c r="W1557" s="2" t="s">
        <v>79</v>
      </c>
      <c r="X1557" s="2" t="s">
        <v>300</v>
      </c>
      <c r="Y1557" s="2" t="s">
        <v>119</v>
      </c>
      <c r="Z1557" s="2" t="s">
        <v>81</v>
      </c>
      <c r="AA1557" s="2" t="s">
        <v>1595</v>
      </c>
      <c r="AB1557" s="2" t="s">
        <v>1596</v>
      </c>
      <c r="AC1557" s="2" t="s">
        <v>59</v>
      </c>
      <c r="AD1557" s="2" t="s">
        <v>1597</v>
      </c>
      <c r="AE1557" s="2" t="str">
        <f>+VLOOKUP(H1557,'Mapeo Ramos'!A:C,3,0)</f>
        <v>Autos Flotas</v>
      </c>
      <c r="AF1557" t="str">
        <f>+VLOOKUP(AE1557,'Mapeo Ramos'!C:D,2,0)</f>
        <v>Flotas</v>
      </c>
      <c r="AG1557" t="str">
        <f>+VLOOKUP(X1557,'Mapeo Ramos'!I:J,2,0)</f>
        <v>ALLIANZ</v>
      </c>
      <c r="AH1557">
        <f t="shared" si="24"/>
        <v>1</v>
      </c>
    </row>
    <row r="1558" spans="1:34" ht="12.75" customHeight="1">
      <c r="A1558" s="2" t="s">
        <v>6407</v>
      </c>
      <c r="B1558" s="2" t="s">
        <v>6408</v>
      </c>
      <c r="C1558" s="2" t="s">
        <v>6409</v>
      </c>
      <c r="D1558" s="2" t="s">
        <v>75</v>
      </c>
      <c r="E1558" s="3">
        <v>46023</v>
      </c>
      <c r="F1558" s="3">
        <v>46023</v>
      </c>
      <c r="G1558" s="2" t="s">
        <v>1594</v>
      </c>
      <c r="H1558" s="2" t="s">
        <v>349</v>
      </c>
      <c r="I1558" s="2" t="s">
        <v>261</v>
      </c>
      <c r="J1558" s="4">
        <v>728.67</v>
      </c>
      <c r="K1558" t="s">
        <v>74</v>
      </c>
      <c r="L1558" s="4">
        <v>87.44</v>
      </c>
      <c r="M1558" t="s">
        <v>74</v>
      </c>
      <c r="N1558" s="4">
        <v>87.44</v>
      </c>
      <c r="O1558" t="s">
        <v>74</v>
      </c>
      <c r="P1558" s="4">
        <v>0</v>
      </c>
      <c r="Q1558" t="s">
        <v>74</v>
      </c>
      <c r="R1558" s="2" t="s">
        <v>75</v>
      </c>
      <c r="S1558" s="4" t="s">
        <v>76</v>
      </c>
      <c r="T1558" t="s">
        <v>74</v>
      </c>
      <c r="U1558" s="2" t="s">
        <v>77</v>
      </c>
      <c r="V1558" s="2" t="s">
        <v>1454</v>
      </c>
      <c r="W1558" s="2" t="s">
        <v>79</v>
      </c>
      <c r="X1558" s="2" t="s">
        <v>300</v>
      </c>
      <c r="Y1558" s="2" t="s">
        <v>119</v>
      </c>
      <c r="Z1558" s="2" t="s">
        <v>81</v>
      </c>
      <c r="AA1558" s="2" t="s">
        <v>1595</v>
      </c>
      <c r="AB1558" s="2" t="s">
        <v>1596</v>
      </c>
      <c r="AC1558" s="2" t="s">
        <v>59</v>
      </c>
      <c r="AD1558" s="2" t="s">
        <v>1597</v>
      </c>
      <c r="AE1558" s="2" t="str">
        <f>+VLOOKUP(H1558,'Mapeo Ramos'!A:C,3,0)</f>
        <v>Autos Flotas</v>
      </c>
      <c r="AF1558" t="str">
        <f>+VLOOKUP(AE1558,'Mapeo Ramos'!C:D,2,0)</f>
        <v>Flotas</v>
      </c>
      <c r="AG1558" t="str">
        <f>+VLOOKUP(X1558,'Mapeo Ramos'!I:J,2,0)</f>
        <v>ALLIANZ</v>
      </c>
      <c r="AH1558">
        <f t="shared" si="24"/>
        <v>1</v>
      </c>
    </row>
    <row r="1559" spans="1:34" ht="12.75" customHeight="1">
      <c r="A1559" s="2" t="s">
        <v>6410</v>
      </c>
      <c r="B1559" s="2" t="s">
        <v>6411</v>
      </c>
      <c r="C1559" s="2" t="s">
        <v>6412</v>
      </c>
      <c r="D1559" s="2" t="s">
        <v>75</v>
      </c>
      <c r="E1559" s="3">
        <v>46023</v>
      </c>
      <c r="F1559" s="3">
        <v>46023</v>
      </c>
      <c r="G1559" s="2" t="s">
        <v>6413</v>
      </c>
      <c r="H1559" s="2" t="s">
        <v>349</v>
      </c>
      <c r="I1559" s="2" t="s">
        <v>261</v>
      </c>
      <c r="J1559" s="4">
        <v>383.74</v>
      </c>
      <c r="K1559" t="s">
        <v>74</v>
      </c>
      <c r="L1559" s="4">
        <v>46.05</v>
      </c>
      <c r="M1559" t="s">
        <v>74</v>
      </c>
      <c r="N1559" s="4">
        <v>46.05</v>
      </c>
      <c r="O1559" t="s">
        <v>74</v>
      </c>
      <c r="P1559" s="4">
        <v>0</v>
      </c>
      <c r="Q1559" t="s">
        <v>74</v>
      </c>
      <c r="R1559" s="2" t="s">
        <v>75</v>
      </c>
      <c r="S1559" s="4" t="s">
        <v>76</v>
      </c>
      <c r="T1559" t="s">
        <v>74</v>
      </c>
      <c r="U1559" s="2" t="s">
        <v>77</v>
      </c>
      <c r="V1559" s="2" t="s">
        <v>1447</v>
      </c>
      <c r="W1559" s="2" t="s">
        <v>79</v>
      </c>
      <c r="X1559" s="2" t="s">
        <v>300</v>
      </c>
      <c r="Y1559" s="2" t="s">
        <v>119</v>
      </c>
      <c r="Z1559" s="2" t="s">
        <v>81</v>
      </c>
      <c r="AA1559" s="2" t="s">
        <v>230</v>
      </c>
      <c r="AB1559" s="2" t="s">
        <v>83</v>
      </c>
      <c r="AC1559" s="2" t="s">
        <v>168</v>
      </c>
      <c r="AD1559" s="2" t="s">
        <v>6414</v>
      </c>
      <c r="AE1559" s="2" t="str">
        <f>+VLOOKUP(H1559,'Mapeo Ramos'!A:C,3,0)</f>
        <v>Autos Flotas</v>
      </c>
      <c r="AF1559" t="str">
        <f>+VLOOKUP(AE1559,'Mapeo Ramos'!C:D,2,0)</f>
        <v>Flotas</v>
      </c>
      <c r="AG1559" t="str">
        <f>+VLOOKUP(X1559,'Mapeo Ramos'!I:J,2,0)</f>
        <v>ALLIANZ</v>
      </c>
      <c r="AH1559">
        <f t="shared" si="24"/>
        <v>1</v>
      </c>
    </row>
    <row r="1560" spans="1:34" ht="12.75" customHeight="1">
      <c r="A1560" s="2" t="s">
        <v>6415</v>
      </c>
      <c r="B1560" s="2" t="s">
        <v>6416</v>
      </c>
      <c r="C1560" s="2" t="s">
        <v>6417</v>
      </c>
      <c r="D1560" s="2" t="s">
        <v>75</v>
      </c>
      <c r="E1560" s="3">
        <v>46023</v>
      </c>
      <c r="F1560" s="3">
        <v>46023</v>
      </c>
      <c r="G1560" s="2" t="s">
        <v>637</v>
      </c>
      <c r="H1560" s="2" t="s">
        <v>461</v>
      </c>
      <c r="I1560" s="2" t="s">
        <v>261</v>
      </c>
      <c r="J1560" s="4">
        <v>919.27</v>
      </c>
      <c r="K1560" t="s">
        <v>74</v>
      </c>
      <c r="L1560" s="4">
        <v>110.31</v>
      </c>
      <c r="M1560" t="s">
        <v>74</v>
      </c>
      <c r="N1560" s="4">
        <v>110.31</v>
      </c>
      <c r="O1560" t="s">
        <v>74</v>
      </c>
      <c r="P1560" s="4">
        <v>0</v>
      </c>
      <c r="Q1560" t="s">
        <v>74</v>
      </c>
      <c r="R1560" s="2" t="s">
        <v>75</v>
      </c>
      <c r="S1560" s="4" t="s">
        <v>76</v>
      </c>
      <c r="T1560" t="s">
        <v>74</v>
      </c>
      <c r="U1560" s="2" t="s">
        <v>77</v>
      </c>
      <c r="V1560" s="2" t="s">
        <v>1447</v>
      </c>
      <c r="W1560" s="2" t="s">
        <v>79</v>
      </c>
      <c r="X1560" s="2" t="s">
        <v>300</v>
      </c>
      <c r="Y1560" s="2" t="s">
        <v>119</v>
      </c>
      <c r="Z1560" s="2" t="s">
        <v>81</v>
      </c>
      <c r="AA1560" s="2" t="s">
        <v>372</v>
      </c>
      <c r="AB1560" s="2" t="s">
        <v>638</v>
      </c>
      <c r="AC1560" s="2" t="s">
        <v>59</v>
      </c>
      <c r="AD1560" s="2" t="s">
        <v>639</v>
      </c>
      <c r="AE1560" s="2" t="str">
        <f>+VLOOKUP(H1560,'Mapeo Ramos'!A:C,3,0)</f>
        <v>Autos Flotas</v>
      </c>
      <c r="AF1560" t="str">
        <f>+VLOOKUP(AE1560,'Mapeo Ramos'!C:D,2,0)</f>
        <v>Flotas</v>
      </c>
      <c r="AG1560" t="str">
        <f>+VLOOKUP(X1560,'Mapeo Ramos'!I:J,2,0)</f>
        <v>ALLIANZ</v>
      </c>
      <c r="AH1560">
        <f t="shared" si="24"/>
        <v>1</v>
      </c>
    </row>
    <row r="1561" spans="1:34" ht="12.75" customHeight="1">
      <c r="A1561" s="2" t="s">
        <v>6418</v>
      </c>
      <c r="B1561" s="2" t="s">
        <v>6419</v>
      </c>
      <c r="C1561" s="2" t="s">
        <v>6420</v>
      </c>
      <c r="D1561" s="2" t="s">
        <v>75</v>
      </c>
      <c r="E1561" s="3">
        <v>46023</v>
      </c>
      <c r="F1561" s="3">
        <v>46023</v>
      </c>
      <c r="G1561" s="2" t="s">
        <v>578</v>
      </c>
      <c r="H1561" s="2" t="s">
        <v>349</v>
      </c>
      <c r="I1561" s="2" t="s">
        <v>261</v>
      </c>
      <c r="J1561" s="4">
        <v>271.5</v>
      </c>
      <c r="K1561" t="s">
        <v>74</v>
      </c>
      <c r="L1561" s="4">
        <v>32.58</v>
      </c>
      <c r="M1561" t="s">
        <v>74</v>
      </c>
      <c r="N1561" s="4">
        <v>32.58</v>
      </c>
      <c r="O1561" t="s">
        <v>74</v>
      </c>
      <c r="P1561" s="4">
        <v>0</v>
      </c>
      <c r="Q1561" t="s">
        <v>74</v>
      </c>
      <c r="R1561" s="2" t="s">
        <v>75</v>
      </c>
      <c r="S1561" s="4" t="s">
        <v>76</v>
      </c>
      <c r="T1561" t="s">
        <v>74</v>
      </c>
      <c r="U1561" s="2" t="s">
        <v>77</v>
      </c>
      <c r="V1561" s="2" t="s">
        <v>1454</v>
      </c>
      <c r="W1561" s="2" t="s">
        <v>79</v>
      </c>
      <c r="X1561" s="2" t="s">
        <v>300</v>
      </c>
      <c r="Y1561" s="2" t="s">
        <v>119</v>
      </c>
      <c r="Z1561" s="2" t="s">
        <v>81</v>
      </c>
      <c r="AA1561" s="2" t="s">
        <v>579</v>
      </c>
      <c r="AB1561" s="2" t="s">
        <v>580</v>
      </c>
      <c r="AC1561" s="2" t="s">
        <v>168</v>
      </c>
      <c r="AD1561" s="2" t="s">
        <v>581</v>
      </c>
      <c r="AE1561" s="2" t="str">
        <f>+VLOOKUP(H1561,'Mapeo Ramos'!A:C,3,0)</f>
        <v>Autos Flotas</v>
      </c>
      <c r="AF1561" t="str">
        <f>+VLOOKUP(AE1561,'Mapeo Ramos'!C:D,2,0)</f>
        <v>Flotas</v>
      </c>
      <c r="AG1561" t="str">
        <f>+VLOOKUP(X1561,'Mapeo Ramos'!I:J,2,0)</f>
        <v>ALLIANZ</v>
      </c>
      <c r="AH1561">
        <f t="shared" si="24"/>
        <v>1</v>
      </c>
    </row>
    <row r="1562" spans="1:34" ht="12.75" customHeight="1">
      <c r="A1562" s="2" t="s">
        <v>6421</v>
      </c>
      <c r="B1562" s="2" t="s">
        <v>6422</v>
      </c>
      <c r="C1562" s="2" t="s">
        <v>6423</v>
      </c>
      <c r="D1562" s="2" t="s">
        <v>75</v>
      </c>
      <c r="E1562" s="3">
        <v>46023</v>
      </c>
      <c r="F1562" s="3">
        <v>46023</v>
      </c>
      <c r="G1562" s="2" t="s">
        <v>1057</v>
      </c>
      <c r="H1562" s="2" t="s">
        <v>349</v>
      </c>
      <c r="I1562" s="2" t="s">
        <v>261</v>
      </c>
      <c r="J1562" s="4">
        <v>1389.64</v>
      </c>
      <c r="K1562" t="s">
        <v>74</v>
      </c>
      <c r="L1562" s="4">
        <v>166.76</v>
      </c>
      <c r="M1562" t="s">
        <v>74</v>
      </c>
      <c r="N1562" s="4">
        <v>166.76</v>
      </c>
      <c r="O1562" t="s">
        <v>74</v>
      </c>
      <c r="P1562" s="4">
        <v>0</v>
      </c>
      <c r="Q1562" t="s">
        <v>74</v>
      </c>
      <c r="R1562" s="2" t="s">
        <v>75</v>
      </c>
      <c r="S1562" s="4" t="s">
        <v>76</v>
      </c>
      <c r="T1562" t="s">
        <v>74</v>
      </c>
      <c r="U1562" s="2" t="s">
        <v>77</v>
      </c>
      <c r="V1562" s="2" t="s">
        <v>1447</v>
      </c>
      <c r="W1562" s="2" t="s">
        <v>79</v>
      </c>
      <c r="X1562" s="2" t="s">
        <v>300</v>
      </c>
      <c r="Y1562" s="2" t="s">
        <v>119</v>
      </c>
      <c r="Z1562" s="2" t="s">
        <v>81</v>
      </c>
      <c r="AA1562" s="2" t="s">
        <v>535</v>
      </c>
      <c r="AB1562" s="2" t="s">
        <v>1058</v>
      </c>
      <c r="AC1562" s="2" t="s">
        <v>59</v>
      </c>
      <c r="AD1562" s="2" t="s">
        <v>1059</v>
      </c>
      <c r="AE1562" s="2" t="str">
        <f>+VLOOKUP(H1562,'Mapeo Ramos'!A:C,3,0)</f>
        <v>Autos Flotas</v>
      </c>
      <c r="AF1562" t="str">
        <f>+VLOOKUP(AE1562,'Mapeo Ramos'!C:D,2,0)</f>
        <v>Flotas</v>
      </c>
      <c r="AG1562" t="str">
        <f>+VLOOKUP(X1562,'Mapeo Ramos'!I:J,2,0)</f>
        <v>ALLIANZ</v>
      </c>
      <c r="AH1562">
        <f t="shared" si="24"/>
        <v>1</v>
      </c>
    </row>
    <row r="1563" spans="1:34" ht="12.75" customHeight="1">
      <c r="A1563" s="2" t="s">
        <v>6424</v>
      </c>
      <c r="B1563" s="2" t="s">
        <v>6425</v>
      </c>
      <c r="C1563" s="2" t="s">
        <v>6426</v>
      </c>
      <c r="D1563" s="2" t="s">
        <v>75</v>
      </c>
      <c r="E1563" s="3">
        <v>46023</v>
      </c>
      <c r="F1563" s="3">
        <v>46023</v>
      </c>
      <c r="G1563" s="2" t="s">
        <v>2769</v>
      </c>
      <c r="H1563" s="2" t="s">
        <v>461</v>
      </c>
      <c r="I1563" s="2" t="s">
        <v>261</v>
      </c>
      <c r="J1563" s="4">
        <v>1684.97</v>
      </c>
      <c r="K1563" t="s">
        <v>74</v>
      </c>
      <c r="L1563" s="4">
        <v>202.2</v>
      </c>
      <c r="M1563" t="s">
        <v>74</v>
      </c>
      <c r="N1563" s="4">
        <v>202.2</v>
      </c>
      <c r="O1563" t="s">
        <v>74</v>
      </c>
      <c r="P1563" s="4">
        <v>0</v>
      </c>
      <c r="Q1563" t="s">
        <v>74</v>
      </c>
      <c r="R1563" s="2" t="s">
        <v>75</v>
      </c>
      <c r="S1563" s="4" t="s">
        <v>76</v>
      </c>
      <c r="T1563" t="s">
        <v>74</v>
      </c>
      <c r="U1563" s="2" t="s">
        <v>77</v>
      </c>
      <c r="V1563" s="2" t="s">
        <v>1447</v>
      </c>
      <c r="W1563" s="2" t="s">
        <v>79</v>
      </c>
      <c r="X1563" s="2" t="s">
        <v>300</v>
      </c>
      <c r="Y1563" s="2" t="s">
        <v>119</v>
      </c>
      <c r="Z1563" s="2" t="s">
        <v>81</v>
      </c>
      <c r="AA1563" s="2" t="s">
        <v>82</v>
      </c>
      <c r="AB1563" s="2" t="s">
        <v>83</v>
      </c>
      <c r="AC1563" s="2" t="s">
        <v>59</v>
      </c>
      <c r="AD1563" s="2" t="s">
        <v>2770</v>
      </c>
      <c r="AE1563" s="2" t="str">
        <f>+VLOOKUP(H1563,'Mapeo Ramos'!A:C,3,0)</f>
        <v>Autos Flotas</v>
      </c>
      <c r="AF1563" t="str">
        <f>+VLOOKUP(AE1563,'Mapeo Ramos'!C:D,2,0)</f>
        <v>Flotas</v>
      </c>
      <c r="AG1563" t="str">
        <f>+VLOOKUP(X1563,'Mapeo Ramos'!I:J,2,0)</f>
        <v>ALLIANZ</v>
      </c>
      <c r="AH1563">
        <f t="shared" si="24"/>
        <v>1</v>
      </c>
    </row>
    <row r="1564" spans="1:34" ht="12.75" customHeight="1">
      <c r="A1564" s="2" t="s">
        <v>6427</v>
      </c>
      <c r="B1564" s="2" t="s">
        <v>6428</v>
      </c>
      <c r="C1564" s="2" t="s">
        <v>6429</v>
      </c>
      <c r="D1564" s="2" t="s">
        <v>75</v>
      </c>
      <c r="E1564" s="3">
        <v>46023</v>
      </c>
      <c r="F1564" s="3">
        <v>46023</v>
      </c>
      <c r="G1564" s="2" t="s">
        <v>142</v>
      </c>
      <c r="H1564" s="2" t="s">
        <v>349</v>
      </c>
      <c r="I1564" s="2" t="s">
        <v>261</v>
      </c>
      <c r="J1564" s="4">
        <v>1795.29</v>
      </c>
      <c r="K1564" t="s">
        <v>74</v>
      </c>
      <c r="L1564" s="4">
        <v>215.43</v>
      </c>
      <c r="M1564" t="s">
        <v>74</v>
      </c>
      <c r="N1564" s="4">
        <v>215.43</v>
      </c>
      <c r="O1564" t="s">
        <v>74</v>
      </c>
      <c r="P1564" s="4">
        <v>0</v>
      </c>
      <c r="Q1564" t="s">
        <v>74</v>
      </c>
      <c r="R1564" s="2" t="s">
        <v>75</v>
      </c>
      <c r="S1564" s="4" t="s">
        <v>76</v>
      </c>
      <c r="T1564" t="s">
        <v>74</v>
      </c>
      <c r="U1564" s="2" t="s">
        <v>77</v>
      </c>
      <c r="V1564" s="2" t="s">
        <v>1447</v>
      </c>
      <c r="W1564" s="2" t="s">
        <v>79</v>
      </c>
      <c r="X1564" s="2" t="s">
        <v>300</v>
      </c>
      <c r="Y1564" s="2" t="s">
        <v>119</v>
      </c>
      <c r="Z1564" s="2" t="s">
        <v>81</v>
      </c>
      <c r="AA1564" s="2" t="s">
        <v>143</v>
      </c>
      <c r="AB1564" s="2" t="s">
        <v>144</v>
      </c>
      <c r="AC1564" s="2" t="s">
        <v>59</v>
      </c>
      <c r="AD1564" s="2" t="s">
        <v>145</v>
      </c>
      <c r="AE1564" s="2" t="str">
        <f>+VLOOKUP(H1564,'Mapeo Ramos'!A:C,3,0)</f>
        <v>Autos Flotas</v>
      </c>
      <c r="AF1564" t="str">
        <f>+VLOOKUP(AE1564,'Mapeo Ramos'!C:D,2,0)</f>
        <v>Flotas</v>
      </c>
      <c r="AG1564" t="str">
        <f>+VLOOKUP(X1564,'Mapeo Ramos'!I:J,2,0)</f>
        <v>ALLIANZ</v>
      </c>
      <c r="AH1564">
        <f t="shared" si="24"/>
        <v>1</v>
      </c>
    </row>
    <row r="1565" spans="1:34" ht="12.75" customHeight="1">
      <c r="A1565" s="2" t="s">
        <v>6430</v>
      </c>
      <c r="B1565" s="2" t="s">
        <v>6431</v>
      </c>
      <c r="C1565" s="2" t="s">
        <v>6432</v>
      </c>
      <c r="D1565" s="2" t="s">
        <v>75</v>
      </c>
      <c r="E1565" s="3">
        <v>46023</v>
      </c>
      <c r="F1565" s="3">
        <v>46023</v>
      </c>
      <c r="G1565" s="2" t="s">
        <v>2640</v>
      </c>
      <c r="H1565" s="2" t="s">
        <v>349</v>
      </c>
      <c r="I1565" s="2" t="s">
        <v>261</v>
      </c>
      <c r="J1565" s="4">
        <v>1247.42</v>
      </c>
      <c r="K1565" t="s">
        <v>74</v>
      </c>
      <c r="L1565" s="4">
        <v>149.69</v>
      </c>
      <c r="M1565" t="s">
        <v>74</v>
      </c>
      <c r="N1565" s="4">
        <v>149.69</v>
      </c>
      <c r="O1565" t="s">
        <v>74</v>
      </c>
      <c r="P1565" s="4">
        <v>0</v>
      </c>
      <c r="Q1565" t="s">
        <v>74</v>
      </c>
      <c r="R1565" s="2" t="s">
        <v>75</v>
      </c>
      <c r="S1565" s="4" t="s">
        <v>76</v>
      </c>
      <c r="T1565" t="s">
        <v>74</v>
      </c>
      <c r="U1565" s="2" t="s">
        <v>77</v>
      </c>
      <c r="V1565" s="2" t="s">
        <v>1447</v>
      </c>
      <c r="W1565" s="2" t="s">
        <v>79</v>
      </c>
      <c r="X1565" s="2" t="s">
        <v>300</v>
      </c>
      <c r="Y1565" s="2" t="s">
        <v>119</v>
      </c>
      <c r="Z1565" s="2" t="s">
        <v>81</v>
      </c>
      <c r="AA1565" s="2" t="s">
        <v>507</v>
      </c>
      <c r="AB1565" s="2" t="s">
        <v>508</v>
      </c>
      <c r="AC1565" s="2" t="s">
        <v>59</v>
      </c>
      <c r="AD1565" s="2" t="s">
        <v>2641</v>
      </c>
      <c r="AE1565" s="2" t="str">
        <f>+VLOOKUP(H1565,'Mapeo Ramos'!A:C,3,0)</f>
        <v>Autos Flotas</v>
      </c>
      <c r="AF1565" t="str">
        <f>+VLOOKUP(AE1565,'Mapeo Ramos'!C:D,2,0)</f>
        <v>Flotas</v>
      </c>
      <c r="AG1565" t="str">
        <f>+VLOOKUP(X1565,'Mapeo Ramos'!I:J,2,0)</f>
        <v>ALLIANZ</v>
      </c>
      <c r="AH1565">
        <f t="shared" si="24"/>
        <v>1</v>
      </c>
    </row>
    <row r="1566" spans="1:34" ht="12.75" customHeight="1">
      <c r="A1566" s="2" t="s">
        <v>6433</v>
      </c>
      <c r="B1566" s="2" t="s">
        <v>6434</v>
      </c>
      <c r="C1566" s="2" t="s">
        <v>6435</v>
      </c>
      <c r="D1566" s="2" t="s">
        <v>75</v>
      </c>
      <c r="E1566" s="3">
        <v>46023</v>
      </c>
      <c r="F1566" s="3">
        <v>46023</v>
      </c>
      <c r="G1566" s="2" t="s">
        <v>1645</v>
      </c>
      <c r="H1566" s="2" t="s">
        <v>349</v>
      </c>
      <c r="I1566" s="2" t="s">
        <v>261</v>
      </c>
      <c r="J1566" s="4">
        <v>1093.68</v>
      </c>
      <c r="K1566" t="s">
        <v>74</v>
      </c>
      <c r="L1566" s="4">
        <v>131.24</v>
      </c>
      <c r="M1566" t="s">
        <v>74</v>
      </c>
      <c r="N1566" s="4">
        <v>131.24</v>
      </c>
      <c r="O1566" t="s">
        <v>74</v>
      </c>
      <c r="P1566" s="4">
        <v>0</v>
      </c>
      <c r="Q1566" t="s">
        <v>74</v>
      </c>
      <c r="R1566" s="2" t="s">
        <v>75</v>
      </c>
      <c r="S1566" s="4" t="s">
        <v>76</v>
      </c>
      <c r="T1566" t="s">
        <v>74</v>
      </c>
      <c r="U1566" s="2" t="s">
        <v>77</v>
      </c>
      <c r="V1566" s="2" t="s">
        <v>1454</v>
      </c>
      <c r="W1566" s="2" t="s">
        <v>79</v>
      </c>
      <c r="X1566" s="2" t="s">
        <v>300</v>
      </c>
      <c r="Y1566" s="2" t="s">
        <v>119</v>
      </c>
      <c r="Z1566" s="2" t="s">
        <v>81</v>
      </c>
      <c r="AA1566" s="2" t="s">
        <v>1647</v>
      </c>
      <c r="AB1566" s="2" t="s">
        <v>1648</v>
      </c>
      <c r="AC1566" s="2" t="s">
        <v>168</v>
      </c>
      <c r="AD1566" s="2" t="s">
        <v>1649</v>
      </c>
      <c r="AE1566" s="2" t="str">
        <f>+VLOOKUP(H1566,'Mapeo Ramos'!A:C,3,0)</f>
        <v>Autos Flotas</v>
      </c>
      <c r="AF1566" t="str">
        <f>+VLOOKUP(AE1566,'Mapeo Ramos'!C:D,2,0)</f>
        <v>Flotas</v>
      </c>
      <c r="AG1566" t="str">
        <f>+VLOOKUP(X1566,'Mapeo Ramos'!I:J,2,0)</f>
        <v>ALLIANZ</v>
      </c>
      <c r="AH1566">
        <f t="shared" si="24"/>
        <v>1</v>
      </c>
    </row>
    <row r="1567" spans="1:34" ht="12.75" customHeight="1">
      <c r="A1567" s="2" t="s">
        <v>6436</v>
      </c>
      <c r="B1567" s="2" t="s">
        <v>6437</v>
      </c>
      <c r="C1567" s="2" t="s">
        <v>6438</v>
      </c>
      <c r="D1567" s="2" t="s">
        <v>75</v>
      </c>
      <c r="E1567" s="3">
        <v>46023</v>
      </c>
      <c r="F1567" s="3">
        <v>46023</v>
      </c>
      <c r="G1567" s="2" t="s">
        <v>6038</v>
      </c>
      <c r="H1567" s="2" t="s">
        <v>349</v>
      </c>
      <c r="I1567" s="2" t="s">
        <v>261</v>
      </c>
      <c r="J1567" s="4">
        <v>1462.37</v>
      </c>
      <c r="K1567" t="s">
        <v>74</v>
      </c>
      <c r="L1567" s="4">
        <v>175.48</v>
      </c>
      <c r="M1567" t="s">
        <v>74</v>
      </c>
      <c r="N1567" s="4">
        <v>175.48</v>
      </c>
      <c r="O1567" t="s">
        <v>74</v>
      </c>
      <c r="P1567" s="4">
        <v>0</v>
      </c>
      <c r="Q1567" t="s">
        <v>74</v>
      </c>
      <c r="R1567" s="2" t="s">
        <v>75</v>
      </c>
      <c r="S1567" s="4" t="s">
        <v>76</v>
      </c>
      <c r="T1567" t="s">
        <v>74</v>
      </c>
      <c r="U1567" s="2" t="s">
        <v>77</v>
      </c>
      <c r="V1567" s="2" t="s">
        <v>1447</v>
      </c>
      <c r="W1567" s="2" t="s">
        <v>79</v>
      </c>
      <c r="X1567" s="2" t="s">
        <v>300</v>
      </c>
      <c r="Y1567" s="2" t="s">
        <v>119</v>
      </c>
      <c r="Z1567" s="2" t="s">
        <v>81</v>
      </c>
      <c r="AA1567" s="2" t="s">
        <v>535</v>
      </c>
      <c r="AB1567" s="2" t="s">
        <v>1058</v>
      </c>
      <c r="AC1567" s="2" t="s">
        <v>59</v>
      </c>
      <c r="AD1567" s="2" t="s">
        <v>6039</v>
      </c>
      <c r="AE1567" s="2" t="str">
        <f>+VLOOKUP(H1567,'Mapeo Ramos'!A:C,3,0)</f>
        <v>Autos Flotas</v>
      </c>
      <c r="AF1567" t="str">
        <f>+VLOOKUP(AE1567,'Mapeo Ramos'!C:D,2,0)</f>
        <v>Flotas</v>
      </c>
      <c r="AG1567" t="str">
        <f>+VLOOKUP(X1567,'Mapeo Ramos'!I:J,2,0)</f>
        <v>ALLIANZ</v>
      </c>
      <c r="AH1567">
        <f t="shared" si="24"/>
        <v>1</v>
      </c>
    </row>
    <row r="1568" spans="1:34" ht="12.75" customHeight="1">
      <c r="A1568" s="2" t="s">
        <v>6439</v>
      </c>
      <c r="B1568" s="2" t="s">
        <v>6440</v>
      </c>
      <c r="C1568" s="2" t="s">
        <v>6441</v>
      </c>
      <c r="D1568" s="2" t="s">
        <v>75</v>
      </c>
      <c r="E1568" s="3">
        <v>46023</v>
      </c>
      <c r="F1568" s="3">
        <v>46023</v>
      </c>
      <c r="G1568" s="2" t="s">
        <v>356</v>
      </c>
      <c r="H1568" s="2" t="s">
        <v>461</v>
      </c>
      <c r="I1568" s="2" t="s">
        <v>261</v>
      </c>
      <c r="J1568" s="4">
        <v>234.59</v>
      </c>
      <c r="K1568" t="s">
        <v>74</v>
      </c>
      <c r="L1568" s="4">
        <v>28.15</v>
      </c>
      <c r="M1568" t="s">
        <v>74</v>
      </c>
      <c r="N1568" s="4">
        <v>28.15</v>
      </c>
      <c r="O1568" t="s">
        <v>74</v>
      </c>
      <c r="P1568" s="4">
        <v>0</v>
      </c>
      <c r="Q1568" t="s">
        <v>74</v>
      </c>
      <c r="R1568" s="2" t="s">
        <v>287</v>
      </c>
      <c r="S1568" s="4">
        <v>0</v>
      </c>
      <c r="T1568" t="s">
        <v>74</v>
      </c>
      <c r="U1568" s="2" t="s">
        <v>77</v>
      </c>
      <c r="V1568" s="2" t="s">
        <v>1447</v>
      </c>
      <c r="W1568" s="2" t="s">
        <v>79</v>
      </c>
      <c r="X1568" s="2" t="s">
        <v>300</v>
      </c>
      <c r="Y1568" s="2" t="s">
        <v>119</v>
      </c>
      <c r="Z1568" s="2" t="s">
        <v>81</v>
      </c>
      <c r="AA1568" s="2" t="s">
        <v>357</v>
      </c>
      <c r="AB1568" s="2" t="s">
        <v>83</v>
      </c>
      <c r="AC1568" s="2" t="s">
        <v>59</v>
      </c>
      <c r="AD1568" s="2" t="s">
        <v>358</v>
      </c>
      <c r="AE1568" s="2" t="str">
        <f>+VLOOKUP(H1568,'Mapeo Ramos'!A:C,3,0)</f>
        <v>Autos Flotas</v>
      </c>
      <c r="AF1568" t="str">
        <f>+VLOOKUP(AE1568,'Mapeo Ramos'!C:D,2,0)</f>
        <v>Flotas</v>
      </c>
      <c r="AG1568" t="str">
        <f>+VLOOKUP(X1568,'Mapeo Ramos'!I:J,2,0)</f>
        <v>ALLIANZ</v>
      </c>
      <c r="AH1568">
        <f t="shared" si="24"/>
        <v>1</v>
      </c>
    </row>
    <row r="1569" spans="1:34" ht="12.75" customHeight="1">
      <c r="A1569" s="2" t="s">
        <v>6442</v>
      </c>
      <c r="B1569" s="2" t="s">
        <v>6443</v>
      </c>
      <c r="C1569" s="2" t="s">
        <v>6444</v>
      </c>
      <c r="D1569" s="2" t="s">
        <v>75</v>
      </c>
      <c r="E1569" s="3">
        <v>46023</v>
      </c>
      <c r="F1569" s="3">
        <v>46023</v>
      </c>
      <c r="G1569" s="2" t="s">
        <v>499</v>
      </c>
      <c r="H1569" s="2" t="s">
        <v>349</v>
      </c>
      <c r="I1569" s="2" t="s">
        <v>261</v>
      </c>
      <c r="J1569" s="4">
        <v>383.74</v>
      </c>
      <c r="K1569" t="s">
        <v>74</v>
      </c>
      <c r="L1569" s="4">
        <v>46.05</v>
      </c>
      <c r="M1569" t="s">
        <v>74</v>
      </c>
      <c r="N1569" s="4">
        <v>46.05</v>
      </c>
      <c r="O1569" t="s">
        <v>74</v>
      </c>
      <c r="P1569" s="4">
        <v>0</v>
      </c>
      <c r="Q1569" t="s">
        <v>74</v>
      </c>
      <c r="R1569" s="2" t="s">
        <v>75</v>
      </c>
      <c r="S1569" s="4" t="s">
        <v>76</v>
      </c>
      <c r="T1569" t="s">
        <v>74</v>
      </c>
      <c r="U1569" s="2" t="s">
        <v>77</v>
      </c>
      <c r="V1569" s="2" t="s">
        <v>1454</v>
      </c>
      <c r="W1569" s="2" t="s">
        <v>79</v>
      </c>
      <c r="X1569" s="2" t="s">
        <v>300</v>
      </c>
      <c r="Y1569" s="2" t="s">
        <v>119</v>
      </c>
      <c r="Z1569" s="2" t="s">
        <v>81</v>
      </c>
      <c r="AA1569" s="2" t="s">
        <v>500</v>
      </c>
      <c r="AB1569" s="2" t="s">
        <v>501</v>
      </c>
      <c r="AC1569" s="2" t="s">
        <v>59</v>
      </c>
      <c r="AD1569" s="2" t="s">
        <v>502</v>
      </c>
      <c r="AE1569" s="2" t="str">
        <f>+VLOOKUP(H1569,'Mapeo Ramos'!A:C,3,0)</f>
        <v>Autos Flotas</v>
      </c>
      <c r="AF1569" t="str">
        <f>+VLOOKUP(AE1569,'Mapeo Ramos'!C:D,2,0)</f>
        <v>Flotas</v>
      </c>
      <c r="AG1569" t="str">
        <f>+VLOOKUP(X1569,'Mapeo Ramos'!I:J,2,0)</f>
        <v>ALLIANZ</v>
      </c>
      <c r="AH1569">
        <f t="shared" si="24"/>
        <v>1</v>
      </c>
    </row>
    <row r="1570" spans="1:34" ht="12.75" customHeight="1">
      <c r="A1570" s="2" t="s">
        <v>6445</v>
      </c>
      <c r="B1570" s="2" t="s">
        <v>6446</v>
      </c>
      <c r="C1570" s="2" t="s">
        <v>6447</v>
      </c>
      <c r="D1570" s="2" t="s">
        <v>75</v>
      </c>
      <c r="E1570" s="3">
        <v>46023</v>
      </c>
      <c r="F1570" s="3">
        <v>46023</v>
      </c>
      <c r="G1570" s="2" t="s">
        <v>746</v>
      </c>
      <c r="H1570" s="2" t="s">
        <v>461</v>
      </c>
      <c r="I1570" s="2" t="s">
        <v>261</v>
      </c>
      <c r="J1570" s="4">
        <v>728.67</v>
      </c>
      <c r="K1570" t="s">
        <v>74</v>
      </c>
      <c r="L1570" s="4">
        <v>87.44</v>
      </c>
      <c r="M1570" t="s">
        <v>74</v>
      </c>
      <c r="N1570" s="4">
        <v>87.44</v>
      </c>
      <c r="O1570" t="s">
        <v>74</v>
      </c>
      <c r="P1570" s="4">
        <v>0</v>
      </c>
      <c r="Q1570" t="s">
        <v>74</v>
      </c>
      <c r="R1570" s="2" t="s">
        <v>75</v>
      </c>
      <c r="S1570" s="4" t="s">
        <v>76</v>
      </c>
      <c r="T1570" t="s">
        <v>74</v>
      </c>
      <c r="U1570" s="2" t="s">
        <v>77</v>
      </c>
      <c r="V1570" s="2" t="s">
        <v>1454</v>
      </c>
      <c r="W1570" s="2" t="s">
        <v>79</v>
      </c>
      <c r="X1570" s="2" t="s">
        <v>300</v>
      </c>
      <c r="Y1570" s="2" t="s">
        <v>119</v>
      </c>
      <c r="Z1570" s="2" t="s">
        <v>81</v>
      </c>
      <c r="AA1570" s="2" t="s">
        <v>542</v>
      </c>
      <c r="AB1570" s="2" t="s">
        <v>747</v>
      </c>
      <c r="AC1570" s="2" t="s">
        <v>168</v>
      </c>
      <c r="AD1570" s="2" t="s">
        <v>748</v>
      </c>
      <c r="AE1570" s="2" t="str">
        <f>+VLOOKUP(H1570,'Mapeo Ramos'!A:C,3,0)</f>
        <v>Autos Flotas</v>
      </c>
      <c r="AF1570" t="str">
        <f>+VLOOKUP(AE1570,'Mapeo Ramos'!C:D,2,0)</f>
        <v>Flotas</v>
      </c>
      <c r="AG1570" t="str">
        <f>+VLOOKUP(X1570,'Mapeo Ramos'!I:J,2,0)</f>
        <v>ALLIANZ</v>
      </c>
      <c r="AH1570">
        <f t="shared" si="24"/>
        <v>1</v>
      </c>
    </row>
    <row r="1571" spans="1:34" ht="12.75" customHeight="1">
      <c r="A1571" s="2" t="s">
        <v>6448</v>
      </c>
      <c r="B1571" s="2" t="s">
        <v>6449</v>
      </c>
      <c r="C1571" s="2" t="s">
        <v>6450</v>
      </c>
      <c r="D1571" s="2" t="s">
        <v>75</v>
      </c>
      <c r="E1571" s="3">
        <v>46023</v>
      </c>
      <c r="F1571" s="3">
        <v>46023</v>
      </c>
      <c r="G1571" s="2" t="s">
        <v>142</v>
      </c>
      <c r="H1571" s="2" t="s">
        <v>349</v>
      </c>
      <c r="I1571" s="2" t="s">
        <v>261</v>
      </c>
      <c r="J1571" s="4">
        <v>1343.44</v>
      </c>
      <c r="K1571" t="s">
        <v>74</v>
      </c>
      <c r="L1571" s="4">
        <v>161.21</v>
      </c>
      <c r="M1571" t="s">
        <v>74</v>
      </c>
      <c r="N1571" s="4">
        <v>161.21</v>
      </c>
      <c r="O1571" t="s">
        <v>74</v>
      </c>
      <c r="P1571" s="4">
        <v>0</v>
      </c>
      <c r="Q1571" t="s">
        <v>74</v>
      </c>
      <c r="R1571" s="2" t="s">
        <v>75</v>
      </c>
      <c r="S1571" s="4" t="s">
        <v>76</v>
      </c>
      <c r="T1571" t="s">
        <v>74</v>
      </c>
      <c r="U1571" s="2" t="s">
        <v>77</v>
      </c>
      <c r="V1571" s="2" t="s">
        <v>1447</v>
      </c>
      <c r="W1571" s="2" t="s">
        <v>79</v>
      </c>
      <c r="X1571" s="2" t="s">
        <v>300</v>
      </c>
      <c r="Y1571" s="2" t="s">
        <v>119</v>
      </c>
      <c r="Z1571" s="2" t="s">
        <v>81</v>
      </c>
      <c r="AA1571" s="2" t="s">
        <v>143</v>
      </c>
      <c r="AB1571" s="2" t="s">
        <v>144</v>
      </c>
      <c r="AC1571" s="2" t="s">
        <v>59</v>
      </c>
      <c r="AD1571" s="2" t="s">
        <v>145</v>
      </c>
      <c r="AE1571" s="2" t="str">
        <f>+VLOOKUP(H1571,'Mapeo Ramos'!A:C,3,0)</f>
        <v>Autos Flotas</v>
      </c>
      <c r="AF1571" t="str">
        <f>+VLOOKUP(AE1571,'Mapeo Ramos'!C:D,2,0)</f>
        <v>Flotas</v>
      </c>
      <c r="AG1571" t="str">
        <f>+VLOOKUP(X1571,'Mapeo Ramos'!I:J,2,0)</f>
        <v>ALLIANZ</v>
      </c>
      <c r="AH1571">
        <f t="shared" si="24"/>
        <v>1</v>
      </c>
    </row>
    <row r="1572" spans="1:34" ht="12.75" customHeight="1">
      <c r="A1572" s="2" t="s">
        <v>6451</v>
      </c>
      <c r="B1572" s="2" t="s">
        <v>6452</v>
      </c>
      <c r="C1572" s="2" t="s">
        <v>6453</v>
      </c>
      <c r="D1572" s="2" t="s">
        <v>75</v>
      </c>
      <c r="E1572" s="3">
        <v>46023</v>
      </c>
      <c r="F1572" s="3">
        <v>46023</v>
      </c>
      <c r="G1572" s="2" t="s">
        <v>499</v>
      </c>
      <c r="H1572" s="2" t="s">
        <v>349</v>
      </c>
      <c r="I1572" s="2" t="s">
        <v>261</v>
      </c>
      <c r="J1572" s="4">
        <v>383.74</v>
      </c>
      <c r="K1572" t="s">
        <v>74</v>
      </c>
      <c r="L1572" s="4">
        <v>46.05</v>
      </c>
      <c r="M1572" t="s">
        <v>74</v>
      </c>
      <c r="N1572" s="4">
        <v>46.05</v>
      </c>
      <c r="O1572" t="s">
        <v>74</v>
      </c>
      <c r="P1572" s="4">
        <v>0</v>
      </c>
      <c r="Q1572" t="s">
        <v>74</v>
      </c>
      <c r="R1572" s="2" t="s">
        <v>75</v>
      </c>
      <c r="S1572" s="4" t="s">
        <v>76</v>
      </c>
      <c r="T1572" t="s">
        <v>74</v>
      </c>
      <c r="U1572" s="2" t="s">
        <v>77</v>
      </c>
      <c r="V1572" s="2" t="s">
        <v>1454</v>
      </c>
      <c r="W1572" s="2" t="s">
        <v>79</v>
      </c>
      <c r="X1572" s="2" t="s">
        <v>300</v>
      </c>
      <c r="Y1572" s="2" t="s">
        <v>119</v>
      </c>
      <c r="Z1572" s="2" t="s">
        <v>81</v>
      </c>
      <c r="AA1572" s="2" t="s">
        <v>500</v>
      </c>
      <c r="AB1572" s="2" t="s">
        <v>501</v>
      </c>
      <c r="AC1572" s="2" t="s">
        <v>59</v>
      </c>
      <c r="AD1572" s="2" t="s">
        <v>502</v>
      </c>
      <c r="AE1572" s="2" t="str">
        <f>+VLOOKUP(H1572,'Mapeo Ramos'!A:C,3,0)</f>
        <v>Autos Flotas</v>
      </c>
      <c r="AF1572" t="str">
        <f>+VLOOKUP(AE1572,'Mapeo Ramos'!C:D,2,0)</f>
        <v>Flotas</v>
      </c>
      <c r="AG1572" t="str">
        <f>+VLOOKUP(X1572,'Mapeo Ramos'!I:J,2,0)</f>
        <v>ALLIANZ</v>
      </c>
      <c r="AH1572">
        <f t="shared" si="24"/>
        <v>1</v>
      </c>
    </row>
    <row r="1573" spans="1:34" ht="12.75" customHeight="1">
      <c r="A1573" s="2" t="s">
        <v>6454</v>
      </c>
      <c r="B1573" s="2" t="s">
        <v>6455</v>
      </c>
      <c r="C1573" s="2" t="s">
        <v>6456</v>
      </c>
      <c r="D1573" s="2" t="s">
        <v>75</v>
      </c>
      <c r="E1573" s="3">
        <v>46023</v>
      </c>
      <c r="F1573" s="3">
        <v>46023</v>
      </c>
      <c r="G1573" s="2" t="s">
        <v>499</v>
      </c>
      <c r="H1573" s="2" t="s">
        <v>349</v>
      </c>
      <c r="I1573" s="2" t="s">
        <v>261</v>
      </c>
      <c r="J1573" s="4">
        <v>383.74</v>
      </c>
      <c r="K1573" t="s">
        <v>74</v>
      </c>
      <c r="L1573" s="4">
        <v>46.05</v>
      </c>
      <c r="M1573" t="s">
        <v>74</v>
      </c>
      <c r="N1573" s="4">
        <v>46.05</v>
      </c>
      <c r="O1573" t="s">
        <v>74</v>
      </c>
      <c r="P1573" s="4">
        <v>0</v>
      </c>
      <c r="Q1573" t="s">
        <v>74</v>
      </c>
      <c r="R1573" s="2" t="s">
        <v>75</v>
      </c>
      <c r="S1573" s="4" t="s">
        <v>76</v>
      </c>
      <c r="T1573" t="s">
        <v>74</v>
      </c>
      <c r="U1573" s="2" t="s">
        <v>77</v>
      </c>
      <c r="V1573" s="2" t="s">
        <v>1454</v>
      </c>
      <c r="W1573" s="2" t="s">
        <v>79</v>
      </c>
      <c r="X1573" s="2" t="s">
        <v>300</v>
      </c>
      <c r="Y1573" s="2" t="s">
        <v>119</v>
      </c>
      <c r="Z1573" s="2" t="s">
        <v>81</v>
      </c>
      <c r="AA1573" s="2" t="s">
        <v>500</v>
      </c>
      <c r="AB1573" s="2" t="s">
        <v>501</v>
      </c>
      <c r="AC1573" s="2" t="s">
        <v>59</v>
      </c>
      <c r="AD1573" s="2" t="s">
        <v>502</v>
      </c>
      <c r="AE1573" s="2" t="str">
        <f>+VLOOKUP(H1573,'Mapeo Ramos'!A:C,3,0)</f>
        <v>Autos Flotas</v>
      </c>
      <c r="AF1573" t="str">
        <f>+VLOOKUP(AE1573,'Mapeo Ramos'!C:D,2,0)</f>
        <v>Flotas</v>
      </c>
      <c r="AG1573" t="str">
        <f>+VLOOKUP(X1573,'Mapeo Ramos'!I:J,2,0)</f>
        <v>ALLIANZ</v>
      </c>
      <c r="AH1573">
        <f t="shared" si="24"/>
        <v>1</v>
      </c>
    </row>
    <row r="1574" spans="1:34" ht="12.75" customHeight="1">
      <c r="A1574" s="2" t="s">
        <v>6457</v>
      </c>
      <c r="B1574" s="2" t="s">
        <v>6458</v>
      </c>
      <c r="C1574" s="2" t="s">
        <v>6459</v>
      </c>
      <c r="D1574" s="2" t="s">
        <v>75</v>
      </c>
      <c r="E1574" s="3">
        <v>46023</v>
      </c>
      <c r="F1574" s="3">
        <v>46023</v>
      </c>
      <c r="G1574" s="2" t="s">
        <v>499</v>
      </c>
      <c r="H1574" s="2" t="s">
        <v>349</v>
      </c>
      <c r="I1574" s="2" t="s">
        <v>261</v>
      </c>
      <c r="J1574" s="4">
        <v>383.74</v>
      </c>
      <c r="K1574" t="s">
        <v>74</v>
      </c>
      <c r="L1574" s="4">
        <v>46.05</v>
      </c>
      <c r="M1574" t="s">
        <v>74</v>
      </c>
      <c r="N1574" s="4">
        <v>46.05</v>
      </c>
      <c r="O1574" t="s">
        <v>74</v>
      </c>
      <c r="P1574" s="4">
        <v>0</v>
      </c>
      <c r="Q1574" t="s">
        <v>74</v>
      </c>
      <c r="R1574" s="2" t="s">
        <v>75</v>
      </c>
      <c r="S1574" s="4" t="s">
        <v>76</v>
      </c>
      <c r="T1574" t="s">
        <v>74</v>
      </c>
      <c r="U1574" s="2" t="s">
        <v>77</v>
      </c>
      <c r="V1574" s="2" t="s">
        <v>1454</v>
      </c>
      <c r="W1574" s="2" t="s">
        <v>79</v>
      </c>
      <c r="X1574" s="2" t="s">
        <v>300</v>
      </c>
      <c r="Y1574" s="2" t="s">
        <v>119</v>
      </c>
      <c r="Z1574" s="2" t="s">
        <v>81</v>
      </c>
      <c r="AA1574" s="2" t="s">
        <v>500</v>
      </c>
      <c r="AB1574" s="2" t="s">
        <v>501</v>
      </c>
      <c r="AC1574" s="2" t="s">
        <v>59</v>
      </c>
      <c r="AD1574" s="2" t="s">
        <v>502</v>
      </c>
      <c r="AE1574" s="2" t="str">
        <f>+VLOOKUP(H1574,'Mapeo Ramos'!A:C,3,0)</f>
        <v>Autos Flotas</v>
      </c>
      <c r="AF1574" t="str">
        <f>+VLOOKUP(AE1574,'Mapeo Ramos'!C:D,2,0)</f>
        <v>Flotas</v>
      </c>
      <c r="AG1574" t="str">
        <f>+VLOOKUP(X1574,'Mapeo Ramos'!I:J,2,0)</f>
        <v>ALLIANZ</v>
      </c>
      <c r="AH1574">
        <f t="shared" si="24"/>
        <v>1</v>
      </c>
    </row>
    <row r="1575" spans="1:34" ht="12.75" customHeight="1">
      <c r="A1575" s="2" t="s">
        <v>6460</v>
      </c>
      <c r="B1575" s="2" t="s">
        <v>6461</v>
      </c>
      <c r="C1575" s="2" t="s">
        <v>6462</v>
      </c>
      <c r="D1575" s="2" t="s">
        <v>75</v>
      </c>
      <c r="E1575" s="3">
        <v>46023</v>
      </c>
      <c r="F1575" s="3">
        <v>46023</v>
      </c>
      <c r="G1575" s="2" t="s">
        <v>499</v>
      </c>
      <c r="H1575" s="2" t="s">
        <v>349</v>
      </c>
      <c r="I1575" s="2" t="s">
        <v>261</v>
      </c>
      <c r="J1575" s="4">
        <v>383.74</v>
      </c>
      <c r="K1575" t="s">
        <v>74</v>
      </c>
      <c r="L1575" s="4">
        <v>46.05</v>
      </c>
      <c r="M1575" t="s">
        <v>74</v>
      </c>
      <c r="N1575" s="4">
        <v>46.05</v>
      </c>
      <c r="O1575" t="s">
        <v>74</v>
      </c>
      <c r="P1575" s="4">
        <v>0</v>
      </c>
      <c r="Q1575" t="s">
        <v>74</v>
      </c>
      <c r="R1575" s="2" t="s">
        <v>75</v>
      </c>
      <c r="S1575" s="4" t="s">
        <v>76</v>
      </c>
      <c r="T1575" t="s">
        <v>74</v>
      </c>
      <c r="U1575" s="2" t="s">
        <v>77</v>
      </c>
      <c r="V1575" s="2" t="s">
        <v>1454</v>
      </c>
      <c r="W1575" s="2" t="s">
        <v>79</v>
      </c>
      <c r="X1575" s="2" t="s">
        <v>300</v>
      </c>
      <c r="Y1575" s="2" t="s">
        <v>119</v>
      </c>
      <c r="Z1575" s="2" t="s">
        <v>81</v>
      </c>
      <c r="AA1575" s="2" t="s">
        <v>500</v>
      </c>
      <c r="AB1575" s="2" t="s">
        <v>501</v>
      </c>
      <c r="AC1575" s="2" t="s">
        <v>59</v>
      </c>
      <c r="AD1575" s="2" t="s">
        <v>502</v>
      </c>
      <c r="AE1575" s="2" t="str">
        <f>+VLOOKUP(H1575,'Mapeo Ramos'!A:C,3,0)</f>
        <v>Autos Flotas</v>
      </c>
      <c r="AF1575" t="str">
        <f>+VLOOKUP(AE1575,'Mapeo Ramos'!C:D,2,0)</f>
        <v>Flotas</v>
      </c>
      <c r="AG1575" t="str">
        <f>+VLOOKUP(X1575,'Mapeo Ramos'!I:J,2,0)</f>
        <v>ALLIANZ</v>
      </c>
      <c r="AH1575">
        <f t="shared" si="24"/>
        <v>1</v>
      </c>
    </row>
    <row r="1576" spans="1:34" ht="12.75" customHeight="1">
      <c r="A1576" s="2" t="s">
        <v>6463</v>
      </c>
      <c r="B1576" s="2" t="s">
        <v>6464</v>
      </c>
      <c r="C1576" s="2" t="s">
        <v>6465</v>
      </c>
      <c r="D1576" s="2" t="s">
        <v>75</v>
      </c>
      <c r="E1576" s="3">
        <v>46023</v>
      </c>
      <c r="F1576" s="3">
        <v>46023</v>
      </c>
      <c r="G1576" s="2" t="s">
        <v>499</v>
      </c>
      <c r="H1576" s="2" t="s">
        <v>349</v>
      </c>
      <c r="I1576" s="2" t="s">
        <v>261</v>
      </c>
      <c r="J1576" s="4">
        <v>383.74</v>
      </c>
      <c r="K1576" t="s">
        <v>74</v>
      </c>
      <c r="L1576" s="4">
        <v>46.05</v>
      </c>
      <c r="M1576" t="s">
        <v>74</v>
      </c>
      <c r="N1576" s="4">
        <v>46.05</v>
      </c>
      <c r="O1576" t="s">
        <v>74</v>
      </c>
      <c r="P1576" s="4">
        <v>0</v>
      </c>
      <c r="Q1576" t="s">
        <v>74</v>
      </c>
      <c r="R1576" s="2" t="s">
        <v>75</v>
      </c>
      <c r="S1576" s="4" t="s">
        <v>76</v>
      </c>
      <c r="T1576" t="s">
        <v>74</v>
      </c>
      <c r="U1576" s="2" t="s">
        <v>77</v>
      </c>
      <c r="V1576" s="2" t="s">
        <v>1575</v>
      </c>
      <c r="W1576" s="2" t="s">
        <v>79</v>
      </c>
      <c r="X1576" s="2" t="s">
        <v>300</v>
      </c>
      <c r="Y1576" s="2" t="s">
        <v>119</v>
      </c>
      <c r="Z1576" s="2" t="s">
        <v>81</v>
      </c>
      <c r="AA1576" s="2" t="s">
        <v>500</v>
      </c>
      <c r="AB1576" s="2" t="s">
        <v>501</v>
      </c>
      <c r="AC1576" s="2" t="s">
        <v>59</v>
      </c>
      <c r="AD1576" s="2" t="s">
        <v>502</v>
      </c>
      <c r="AE1576" s="2" t="str">
        <f>+VLOOKUP(H1576,'Mapeo Ramos'!A:C,3,0)</f>
        <v>Autos Flotas</v>
      </c>
      <c r="AF1576" t="str">
        <f>+VLOOKUP(AE1576,'Mapeo Ramos'!C:D,2,0)</f>
        <v>Flotas</v>
      </c>
      <c r="AG1576" t="str">
        <f>+VLOOKUP(X1576,'Mapeo Ramos'!I:J,2,0)</f>
        <v>ALLIANZ</v>
      </c>
      <c r="AH1576">
        <f t="shared" si="24"/>
        <v>1</v>
      </c>
    </row>
    <row r="1577" spans="1:34" ht="12.75" customHeight="1">
      <c r="A1577" s="2" t="s">
        <v>6466</v>
      </c>
      <c r="B1577" s="2" t="s">
        <v>6467</v>
      </c>
      <c r="C1577" s="2" t="s">
        <v>6468</v>
      </c>
      <c r="D1577" s="2" t="s">
        <v>75</v>
      </c>
      <c r="E1577" s="3">
        <v>46023</v>
      </c>
      <c r="F1577" s="3">
        <v>46023</v>
      </c>
      <c r="G1577" s="2" t="s">
        <v>499</v>
      </c>
      <c r="H1577" s="2" t="s">
        <v>349</v>
      </c>
      <c r="I1577" s="2" t="s">
        <v>261</v>
      </c>
      <c r="J1577" s="4">
        <v>383.74</v>
      </c>
      <c r="K1577" t="s">
        <v>74</v>
      </c>
      <c r="L1577" s="4">
        <v>46.05</v>
      </c>
      <c r="M1577" t="s">
        <v>74</v>
      </c>
      <c r="N1577" s="4">
        <v>46.05</v>
      </c>
      <c r="O1577" t="s">
        <v>74</v>
      </c>
      <c r="P1577" s="4">
        <v>0</v>
      </c>
      <c r="Q1577" t="s">
        <v>74</v>
      </c>
      <c r="R1577" s="2" t="s">
        <v>75</v>
      </c>
      <c r="S1577" s="4" t="s">
        <v>76</v>
      </c>
      <c r="T1577" t="s">
        <v>74</v>
      </c>
      <c r="U1577" s="2" t="s">
        <v>77</v>
      </c>
      <c r="V1577" s="2" t="s">
        <v>1575</v>
      </c>
      <c r="W1577" s="2" t="s">
        <v>79</v>
      </c>
      <c r="X1577" s="2" t="s">
        <v>300</v>
      </c>
      <c r="Y1577" s="2" t="s">
        <v>119</v>
      </c>
      <c r="Z1577" s="2" t="s">
        <v>81</v>
      </c>
      <c r="AA1577" s="2" t="s">
        <v>500</v>
      </c>
      <c r="AB1577" s="2" t="s">
        <v>501</v>
      </c>
      <c r="AC1577" s="2" t="s">
        <v>59</v>
      </c>
      <c r="AD1577" s="2" t="s">
        <v>502</v>
      </c>
      <c r="AE1577" s="2" t="str">
        <f>+VLOOKUP(H1577,'Mapeo Ramos'!A:C,3,0)</f>
        <v>Autos Flotas</v>
      </c>
      <c r="AF1577" t="str">
        <f>+VLOOKUP(AE1577,'Mapeo Ramos'!C:D,2,0)</f>
        <v>Flotas</v>
      </c>
      <c r="AG1577" t="str">
        <f>+VLOOKUP(X1577,'Mapeo Ramos'!I:J,2,0)</f>
        <v>ALLIANZ</v>
      </c>
      <c r="AH1577">
        <f t="shared" si="24"/>
        <v>1</v>
      </c>
    </row>
    <row r="1578" spans="1:34" ht="12.75" customHeight="1">
      <c r="A1578" s="2" t="s">
        <v>6469</v>
      </c>
      <c r="B1578" s="2" t="s">
        <v>6470</v>
      </c>
      <c r="C1578" s="2" t="s">
        <v>6471</v>
      </c>
      <c r="D1578" s="2" t="s">
        <v>75</v>
      </c>
      <c r="E1578" s="3">
        <v>46023</v>
      </c>
      <c r="F1578" s="3">
        <v>46023</v>
      </c>
      <c r="G1578" s="2" t="s">
        <v>499</v>
      </c>
      <c r="H1578" s="2" t="s">
        <v>349</v>
      </c>
      <c r="I1578" s="2" t="s">
        <v>261</v>
      </c>
      <c r="J1578" s="4">
        <v>383.74</v>
      </c>
      <c r="K1578" t="s">
        <v>74</v>
      </c>
      <c r="L1578" s="4">
        <v>46.05</v>
      </c>
      <c r="M1578" t="s">
        <v>74</v>
      </c>
      <c r="N1578" s="4">
        <v>46.05</v>
      </c>
      <c r="O1578" t="s">
        <v>74</v>
      </c>
      <c r="P1578" s="4">
        <v>0</v>
      </c>
      <c r="Q1578" t="s">
        <v>74</v>
      </c>
      <c r="R1578" s="2" t="s">
        <v>75</v>
      </c>
      <c r="S1578" s="4" t="s">
        <v>76</v>
      </c>
      <c r="T1578" t="s">
        <v>74</v>
      </c>
      <c r="U1578" s="2" t="s">
        <v>77</v>
      </c>
      <c r="V1578" s="2" t="s">
        <v>1575</v>
      </c>
      <c r="W1578" s="2" t="s">
        <v>79</v>
      </c>
      <c r="X1578" s="2" t="s">
        <v>300</v>
      </c>
      <c r="Y1578" s="2" t="s">
        <v>119</v>
      </c>
      <c r="Z1578" s="2" t="s">
        <v>81</v>
      </c>
      <c r="AA1578" s="2" t="s">
        <v>500</v>
      </c>
      <c r="AB1578" s="2" t="s">
        <v>501</v>
      </c>
      <c r="AC1578" s="2" t="s">
        <v>59</v>
      </c>
      <c r="AD1578" s="2" t="s">
        <v>502</v>
      </c>
      <c r="AE1578" s="2" t="str">
        <f>+VLOOKUP(H1578,'Mapeo Ramos'!A:C,3,0)</f>
        <v>Autos Flotas</v>
      </c>
      <c r="AF1578" t="str">
        <f>+VLOOKUP(AE1578,'Mapeo Ramos'!C:D,2,0)</f>
        <v>Flotas</v>
      </c>
      <c r="AG1578" t="str">
        <f>+VLOOKUP(X1578,'Mapeo Ramos'!I:J,2,0)</f>
        <v>ALLIANZ</v>
      </c>
      <c r="AH1578">
        <f t="shared" si="24"/>
        <v>1</v>
      </c>
    </row>
    <row r="1579" spans="1:34" ht="12.75" customHeight="1">
      <c r="A1579" s="2" t="s">
        <v>6472</v>
      </c>
      <c r="B1579" s="2" t="s">
        <v>6473</v>
      </c>
      <c r="C1579" s="2" t="s">
        <v>6474</v>
      </c>
      <c r="D1579" s="2" t="s">
        <v>75</v>
      </c>
      <c r="E1579" s="3">
        <v>46023</v>
      </c>
      <c r="F1579" s="3">
        <v>46023</v>
      </c>
      <c r="G1579" s="2" t="s">
        <v>499</v>
      </c>
      <c r="H1579" s="2" t="s">
        <v>349</v>
      </c>
      <c r="I1579" s="2" t="s">
        <v>261</v>
      </c>
      <c r="J1579" s="4">
        <v>383.74</v>
      </c>
      <c r="K1579" t="s">
        <v>74</v>
      </c>
      <c r="L1579" s="4">
        <v>46.05</v>
      </c>
      <c r="M1579" t="s">
        <v>74</v>
      </c>
      <c r="N1579" s="4">
        <v>46.05</v>
      </c>
      <c r="O1579" t="s">
        <v>74</v>
      </c>
      <c r="P1579" s="4">
        <v>0</v>
      </c>
      <c r="Q1579" t="s">
        <v>74</v>
      </c>
      <c r="R1579" s="2" t="s">
        <v>75</v>
      </c>
      <c r="S1579" s="4" t="s">
        <v>76</v>
      </c>
      <c r="T1579" t="s">
        <v>74</v>
      </c>
      <c r="U1579" s="2" t="s">
        <v>77</v>
      </c>
      <c r="V1579" s="2" t="s">
        <v>1575</v>
      </c>
      <c r="W1579" s="2" t="s">
        <v>79</v>
      </c>
      <c r="X1579" s="2" t="s">
        <v>300</v>
      </c>
      <c r="Y1579" s="2" t="s">
        <v>119</v>
      </c>
      <c r="Z1579" s="2" t="s">
        <v>81</v>
      </c>
      <c r="AA1579" s="2" t="s">
        <v>500</v>
      </c>
      <c r="AB1579" s="2" t="s">
        <v>501</v>
      </c>
      <c r="AC1579" s="2" t="s">
        <v>59</v>
      </c>
      <c r="AD1579" s="2" t="s">
        <v>502</v>
      </c>
      <c r="AE1579" s="2" t="str">
        <f>+VLOOKUP(H1579,'Mapeo Ramos'!A:C,3,0)</f>
        <v>Autos Flotas</v>
      </c>
      <c r="AF1579" t="str">
        <f>+VLOOKUP(AE1579,'Mapeo Ramos'!C:D,2,0)</f>
        <v>Flotas</v>
      </c>
      <c r="AG1579" t="str">
        <f>+VLOOKUP(X1579,'Mapeo Ramos'!I:J,2,0)</f>
        <v>ALLIANZ</v>
      </c>
      <c r="AH1579">
        <f t="shared" si="24"/>
        <v>1</v>
      </c>
    </row>
    <row r="1580" spans="1:34" ht="12.75" customHeight="1">
      <c r="A1580" s="2" t="s">
        <v>6475</v>
      </c>
      <c r="B1580" s="2" t="s">
        <v>6476</v>
      </c>
      <c r="C1580" s="2" t="s">
        <v>6477</v>
      </c>
      <c r="D1580" s="2" t="s">
        <v>75</v>
      </c>
      <c r="E1580" s="3">
        <v>46023</v>
      </c>
      <c r="F1580" s="3">
        <v>46023</v>
      </c>
      <c r="G1580" s="2" t="s">
        <v>499</v>
      </c>
      <c r="H1580" s="2" t="s">
        <v>349</v>
      </c>
      <c r="I1580" s="2" t="s">
        <v>261</v>
      </c>
      <c r="J1580" s="4">
        <v>383.74</v>
      </c>
      <c r="K1580" t="s">
        <v>74</v>
      </c>
      <c r="L1580" s="4">
        <v>46.05</v>
      </c>
      <c r="M1580" t="s">
        <v>74</v>
      </c>
      <c r="N1580" s="4">
        <v>46.05</v>
      </c>
      <c r="O1580" t="s">
        <v>74</v>
      </c>
      <c r="P1580" s="4">
        <v>0</v>
      </c>
      <c r="Q1580" t="s">
        <v>74</v>
      </c>
      <c r="R1580" s="2" t="s">
        <v>75</v>
      </c>
      <c r="S1580" s="4" t="s">
        <v>76</v>
      </c>
      <c r="T1580" t="s">
        <v>74</v>
      </c>
      <c r="U1580" s="2" t="s">
        <v>77</v>
      </c>
      <c r="V1580" s="2" t="s">
        <v>1575</v>
      </c>
      <c r="W1580" s="2" t="s">
        <v>79</v>
      </c>
      <c r="X1580" s="2" t="s">
        <v>300</v>
      </c>
      <c r="Y1580" s="2" t="s">
        <v>119</v>
      </c>
      <c r="Z1580" s="2" t="s">
        <v>81</v>
      </c>
      <c r="AA1580" s="2" t="s">
        <v>500</v>
      </c>
      <c r="AB1580" s="2" t="s">
        <v>501</v>
      </c>
      <c r="AC1580" s="2" t="s">
        <v>59</v>
      </c>
      <c r="AD1580" s="2" t="s">
        <v>502</v>
      </c>
      <c r="AE1580" s="2" t="str">
        <f>+VLOOKUP(H1580,'Mapeo Ramos'!A:C,3,0)</f>
        <v>Autos Flotas</v>
      </c>
      <c r="AF1580" t="str">
        <f>+VLOOKUP(AE1580,'Mapeo Ramos'!C:D,2,0)</f>
        <v>Flotas</v>
      </c>
      <c r="AG1580" t="str">
        <f>+VLOOKUP(X1580,'Mapeo Ramos'!I:J,2,0)</f>
        <v>ALLIANZ</v>
      </c>
      <c r="AH1580">
        <f t="shared" si="24"/>
        <v>1</v>
      </c>
    </row>
    <row r="1581" spans="1:34" ht="12.75" customHeight="1">
      <c r="A1581" s="2" t="s">
        <v>6478</v>
      </c>
      <c r="B1581" s="2" t="s">
        <v>6479</v>
      </c>
      <c r="C1581" s="2" t="s">
        <v>6480</v>
      </c>
      <c r="D1581" s="2" t="s">
        <v>75</v>
      </c>
      <c r="E1581" s="3">
        <v>46023</v>
      </c>
      <c r="F1581" s="3">
        <v>46023</v>
      </c>
      <c r="G1581" s="2" t="s">
        <v>499</v>
      </c>
      <c r="H1581" s="2" t="s">
        <v>349</v>
      </c>
      <c r="I1581" s="2" t="s">
        <v>261</v>
      </c>
      <c r="J1581" s="4">
        <v>383.74</v>
      </c>
      <c r="K1581" t="s">
        <v>74</v>
      </c>
      <c r="L1581" s="4">
        <v>46.05</v>
      </c>
      <c r="M1581" t="s">
        <v>74</v>
      </c>
      <c r="N1581" s="4">
        <v>46.05</v>
      </c>
      <c r="O1581" t="s">
        <v>74</v>
      </c>
      <c r="P1581" s="4">
        <v>0</v>
      </c>
      <c r="Q1581" t="s">
        <v>74</v>
      </c>
      <c r="R1581" s="2" t="s">
        <v>75</v>
      </c>
      <c r="S1581" s="4" t="s">
        <v>76</v>
      </c>
      <c r="T1581" t="s">
        <v>74</v>
      </c>
      <c r="U1581" s="2" t="s">
        <v>77</v>
      </c>
      <c r="V1581" s="2" t="s">
        <v>1575</v>
      </c>
      <c r="W1581" s="2" t="s">
        <v>79</v>
      </c>
      <c r="X1581" s="2" t="s">
        <v>300</v>
      </c>
      <c r="Y1581" s="2" t="s">
        <v>119</v>
      </c>
      <c r="Z1581" s="2" t="s">
        <v>81</v>
      </c>
      <c r="AA1581" s="2" t="s">
        <v>500</v>
      </c>
      <c r="AB1581" s="2" t="s">
        <v>501</v>
      </c>
      <c r="AC1581" s="2" t="s">
        <v>59</v>
      </c>
      <c r="AD1581" s="2" t="s">
        <v>502</v>
      </c>
      <c r="AE1581" s="2" t="str">
        <f>+VLOOKUP(H1581,'Mapeo Ramos'!A:C,3,0)</f>
        <v>Autos Flotas</v>
      </c>
      <c r="AF1581" t="str">
        <f>+VLOOKUP(AE1581,'Mapeo Ramos'!C:D,2,0)</f>
        <v>Flotas</v>
      </c>
      <c r="AG1581" t="str">
        <f>+VLOOKUP(X1581,'Mapeo Ramos'!I:J,2,0)</f>
        <v>ALLIANZ</v>
      </c>
      <c r="AH1581">
        <f t="shared" si="24"/>
        <v>1</v>
      </c>
    </row>
    <row r="1582" spans="1:34" ht="12.75" customHeight="1">
      <c r="A1582" s="2" t="s">
        <v>6481</v>
      </c>
      <c r="B1582" s="2" t="s">
        <v>6482</v>
      </c>
      <c r="C1582" s="2" t="s">
        <v>6483</v>
      </c>
      <c r="D1582" s="2" t="s">
        <v>75</v>
      </c>
      <c r="E1582" s="3">
        <v>46023</v>
      </c>
      <c r="F1582" s="3">
        <v>46023</v>
      </c>
      <c r="G1582" s="2" t="s">
        <v>499</v>
      </c>
      <c r="H1582" s="2" t="s">
        <v>349</v>
      </c>
      <c r="I1582" s="2" t="s">
        <v>261</v>
      </c>
      <c r="J1582" s="4">
        <v>383.74</v>
      </c>
      <c r="K1582" t="s">
        <v>74</v>
      </c>
      <c r="L1582" s="4">
        <v>46.05</v>
      </c>
      <c r="M1582" t="s">
        <v>74</v>
      </c>
      <c r="N1582" s="4">
        <v>46.05</v>
      </c>
      <c r="O1582" t="s">
        <v>74</v>
      </c>
      <c r="P1582" s="4">
        <v>0</v>
      </c>
      <c r="Q1582" t="s">
        <v>74</v>
      </c>
      <c r="R1582" s="2" t="s">
        <v>75</v>
      </c>
      <c r="S1582" s="4" t="s">
        <v>76</v>
      </c>
      <c r="T1582" t="s">
        <v>74</v>
      </c>
      <c r="U1582" s="2" t="s">
        <v>77</v>
      </c>
      <c r="V1582" s="2" t="s">
        <v>1575</v>
      </c>
      <c r="W1582" s="2" t="s">
        <v>79</v>
      </c>
      <c r="X1582" s="2" t="s">
        <v>300</v>
      </c>
      <c r="Y1582" s="2" t="s">
        <v>119</v>
      </c>
      <c r="Z1582" s="2" t="s">
        <v>81</v>
      </c>
      <c r="AA1582" s="2" t="s">
        <v>500</v>
      </c>
      <c r="AB1582" s="2" t="s">
        <v>501</v>
      </c>
      <c r="AC1582" s="2" t="s">
        <v>59</v>
      </c>
      <c r="AD1582" s="2" t="s">
        <v>502</v>
      </c>
      <c r="AE1582" s="2" t="str">
        <f>+VLOOKUP(H1582,'Mapeo Ramos'!A:C,3,0)</f>
        <v>Autos Flotas</v>
      </c>
      <c r="AF1582" t="str">
        <f>+VLOOKUP(AE1582,'Mapeo Ramos'!C:D,2,0)</f>
        <v>Flotas</v>
      </c>
      <c r="AG1582" t="str">
        <f>+VLOOKUP(X1582,'Mapeo Ramos'!I:J,2,0)</f>
        <v>ALLIANZ</v>
      </c>
      <c r="AH1582">
        <f t="shared" si="24"/>
        <v>1</v>
      </c>
    </row>
    <row r="1583" spans="1:34" ht="12.75" customHeight="1">
      <c r="A1583" s="2" t="s">
        <v>6484</v>
      </c>
      <c r="B1583" s="2" t="s">
        <v>6485</v>
      </c>
      <c r="C1583" s="2" t="s">
        <v>6486</v>
      </c>
      <c r="D1583" s="2" t="s">
        <v>75</v>
      </c>
      <c r="E1583" s="3">
        <v>46023</v>
      </c>
      <c r="F1583" s="3">
        <v>46023</v>
      </c>
      <c r="G1583" s="2" t="s">
        <v>424</v>
      </c>
      <c r="H1583" s="2" t="s">
        <v>349</v>
      </c>
      <c r="I1583" s="2" t="s">
        <v>261</v>
      </c>
      <c r="J1583" s="4">
        <v>383.74</v>
      </c>
      <c r="K1583" t="s">
        <v>74</v>
      </c>
      <c r="L1583" s="4">
        <v>46.05</v>
      </c>
      <c r="M1583" t="s">
        <v>74</v>
      </c>
      <c r="N1583" s="4">
        <v>46.05</v>
      </c>
      <c r="O1583" t="s">
        <v>74</v>
      </c>
      <c r="P1583" s="4">
        <v>0</v>
      </c>
      <c r="Q1583" t="s">
        <v>74</v>
      </c>
      <c r="R1583" s="2" t="s">
        <v>75</v>
      </c>
      <c r="S1583" s="4" t="s">
        <v>76</v>
      </c>
      <c r="T1583" t="s">
        <v>74</v>
      </c>
      <c r="U1583" s="2" t="s">
        <v>77</v>
      </c>
      <c r="V1583" s="2" t="s">
        <v>1447</v>
      </c>
      <c r="W1583" s="2" t="s">
        <v>79</v>
      </c>
      <c r="X1583" s="2" t="s">
        <v>300</v>
      </c>
      <c r="Y1583" s="2" t="s">
        <v>119</v>
      </c>
      <c r="Z1583" s="2" t="s">
        <v>81</v>
      </c>
      <c r="AA1583" s="2" t="s">
        <v>425</v>
      </c>
      <c r="AB1583" s="2" t="s">
        <v>426</v>
      </c>
      <c r="AC1583" s="2" t="s">
        <v>59</v>
      </c>
      <c r="AD1583" s="2" t="s">
        <v>427</v>
      </c>
      <c r="AE1583" s="2" t="str">
        <f>+VLOOKUP(H1583,'Mapeo Ramos'!A:C,3,0)</f>
        <v>Autos Flotas</v>
      </c>
      <c r="AF1583" t="str">
        <f>+VLOOKUP(AE1583,'Mapeo Ramos'!C:D,2,0)</f>
        <v>Flotas</v>
      </c>
      <c r="AG1583" t="str">
        <f>+VLOOKUP(X1583,'Mapeo Ramos'!I:J,2,0)</f>
        <v>ALLIANZ</v>
      </c>
      <c r="AH1583">
        <f t="shared" si="24"/>
        <v>1</v>
      </c>
    </row>
    <row r="1584" spans="1:34" ht="12.75" customHeight="1">
      <c r="A1584" s="2" t="s">
        <v>6487</v>
      </c>
      <c r="B1584" s="2" t="s">
        <v>6488</v>
      </c>
      <c r="C1584" s="2" t="s">
        <v>6489</v>
      </c>
      <c r="D1584" s="2" t="s">
        <v>75</v>
      </c>
      <c r="E1584" s="3">
        <v>46023</v>
      </c>
      <c r="F1584" s="3">
        <v>46023</v>
      </c>
      <c r="G1584" s="2" t="s">
        <v>499</v>
      </c>
      <c r="H1584" s="2" t="s">
        <v>349</v>
      </c>
      <c r="I1584" s="2" t="s">
        <v>261</v>
      </c>
      <c r="J1584" s="4">
        <v>4081.64</v>
      </c>
      <c r="K1584" t="s">
        <v>74</v>
      </c>
      <c r="L1584" s="4">
        <v>489.8</v>
      </c>
      <c r="M1584" t="s">
        <v>74</v>
      </c>
      <c r="N1584" s="4">
        <v>489.8</v>
      </c>
      <c r="O1584" t="s">
        <v>74</v>
      </c>
      <c r="P1584" s="4">
        <v>0</v>
      </c>
      <c r="Q1584" t="s">
        <v>74</v>
      </c>
      <c r="R1584" s="2" t="s">
        <v>75</v>
      </c>
      <c r="S1584" s="4" t="s">
        <v>76</v>
      </c>
      <c r="T1584" t="s">
        <v>74</v>
      </c>
      <c r="U1584" s="2" t="s">
        <v>77</v>
      </c>
      <c r="V1584" s="2" t="s">
        <v>1454</v>
      </c>
      <c r="W1584" s="2" t="s">
        <v>79</v>
      </c>
      <c r="X1584" s="2" t="s">
        <v>300</v>
      </c>
      <c r="Y1584" s="2" t="s">
        <v>119</v>
      </c>
      <c r="Z1584" s="2" t="s">
        <v>81</v>
      </c>
      <c r="AA1584" s="2" t="s">
        <v>500</v>
      </c>
      <c r="AB1584" s="2" t="s">
        <v>501</v>
      </c>
      <c r="AC1584" s="2" t="s">
        <v>59</v>
      </c>
      <c r="AD1584" s="2" t="s">
        <v>502</v>
      </c>
      <c r="AE1584" s="2" t="str">
        <f>+VLOOKUP(H1584,'Mapeo Ramos'!A:C,3,0)</f>
        <v>Autos Flotas</v>
      </c>
      <c r="AF1584" t="str">
        <f>+VLOOKUP(AE1584,'Mapeo Ramos'!C:D,2,0)</f>
        <v>Flotas</v>
      </c>
      <c r="AG1584" t="str">
        <f>+VLOOKUP(X1584,'Mapeo Ramos'!I:J,2,0)</f>
        <v>ALLIANZ</v>
      </c>
      <c r="AH1584">
        <f t="shared" si="24"/>
        <v>1</v>
      </c>
    </row>
    <row r="1585" spans="1:34" ht="12.75" customHeight="1">
      <c r="A1585" s="2" t="s">
        <v>6490</v>
      </c>
      <c r="B1585" s="2" t="s">
        <v>6491</v>
      </c>
      <c r="C1585" s="2" t="s">
        <v>6492</v>
      </c>
      <c r="D1585" s="2" t="s">
        <v>75</v>
      </c>
      <c r="E1585" s="3">
        <v>46023</v>
      </c>
      <c r="F1585" s="3">
        <v>46023</v>
      </c>
      <c r="G1585" s="2" t="s">
        <v>499</v>
      </c>
      <c r="H1585" s="2" t="s">
        <v>349</v>
      </c>
      <c r="I1585" s="2" t="s">
        <v>261</v>
      </c>
      <c r="J1585" s="4">
        <v>4081.64</v>
      </c>
      <c r="K1585" t="s">
        <v>74</v>
      </c>
      <c r="L1585" s="4">
        <v>489.8</v>
      </c>
      <c r="M1585" t="s">
        <v>74</v>
      </c>
      <c r="N1585" s="4">
        <v>489.8</v>
      </c>
      <c r="O1585" t="s">
        <v>74</v>
      </c>
      <c r="P1585" s="4">
        <v>0</v>
      </c>
      <c r="Q1585" t="s">
        <v>74</v>
      </c>
      <c r="R1585" s="2" t="s">
        <v>75</v>
      </c>
      <c r="S1585" s="4" t="s">
        <v>76</v>
      </c>
      <c r="T1585" t="s">
        <v>74</v>
      </c>
      <c r="U1585" s="2" t="s">
        <v>77</v>
      </c>
      <c r="V1585" s="2" t="s">
        <v>1454</v>
      </c>
      <c r="W1585" s="2" t="s">
        <v>79</v>
      </c>
      <c r="X1585" s="2" t="s">
        <v>300</v>
      </c>
      <c r="Y1585" s="2" t="s">
        <v>119</v>
      </c>
      <c r="Z1585" s="2" t="s">
        <v>81</v>
      </c>
      <c r="AA1585" s="2" t="s">
        <v>500</v>
      </c>
      <c r="AB1585" s="2" t="s">
        <v>501</v>
      </c>
      <c r="AC1585" s="2" t="s">
        <v>59</v>
      </c>
      <c r="AD1585" s="2" t="s">
        <v>502</v>
      </c>
      <c r="AE1585" s="2" t="str">
        <f>+VLOOKUP(H1585,'Mapeo Ramos'!A:C,3,0)</f>
        <v>Autos Flotas</v>
      </c>
      <c r="AF1585" t="str">
        <f>+VLOOKUP(AE1585,'Mapeo Ramos'!C:D,2,0)</f>
        <v>Flotas</v>
      </c>
      <c r="AG1585" t="str">
        <f>+VLOOKUP(X1585,'Mapeo Ramos'!I:J,2,0)</f>
        <v>ALLIANZ</v>
      </c>
      <c r="AH1585">
        <f t="shared" si="24"/>
        <v>1</v>
      </c>
    </row>
    <row r="1586" spans="1:34" ht="12.75" customHeight="1">
      <c r="A1586" s="2" t="s">
        <v>6493</v>
      </c>
      <c r="B1586" s="2" t="s">
        <v>6494</v>
      </c>
      <c r="C1586" s="2" t="s">
        <v>6495</v>
      </c>
      <c r="D1586" s="2" t="s">
        <v>75</v>
      </c>
      <c r="E1586" s="3">
        <v>46023</v>
      </c>
      <c r="F1586" s="3">
        <v>46023</v>
      </c>
      <c r="G1586" s="2" t="s">
        <v>2045</v>
      </c>
      <c r="H1586" s="2" t="s">
        <v>349</v>
      </c>
      <c r="I1586" s="2" t="s">
        <v>261</v>
      </c>
      <c r="J1586" s="4">
        <v>45.09</v>
      </c>
      <c r="K1586" t="s">
        <v>74</v>
      </c>
      <c r="L1586" s="4">
        <v>5.41</v>
      </c>
      <c r="M1586" t="s">
        <v>74</v>
      </c>
      <c r="N1586" s="4">
        <v>5.41</v>
      </c>
      <c r="O1586" t="s">
        <v>74</v>
      </c>
      <c r="P1586" s="4">
        <v>0</v>
      </c>
      <c r="Q1586" t="s">
        <v>74</v>
      </c>
      <c r="R1586" s="2" t="s">
        <v>75</v>
      </c>
      <c r="S1586" s="4" t="s">
        <v>76</v>
      </c>
      <c r="T1586" t="s">
        <v>74</v>
      </c>
      <c r="U1586" s="2" t="s">
        <v>77</v>
      </c>
      <c r="V1586" s="2" t="s">
        <v>1447</v>
      </c>
      <c r="W1586" s="2" t="s">
        <v>79</v>
      </c>
      <c r="X1586" s="2" t="s">
        <v>300</v>
      </c>
      <c r="Y1586" s="2" t="s">
        <v>119</v>
      </c>
      <c r="Z1586" s="2" t="s">
        <v>81</v>
      </c>
      <c r="AA1586" s="2" t="s">
        <v>2046</v>
      </c>
      <c r="AB1586" s="2" t="s">
        <v>2047</v>
      </c>
      <c r="AC1586" s="2" t="s">
        <v>59</v>
      </c>
      <c r="AD1586" s="2" t="s">
        <v>2048</v>
      </c>
      <c r="AE1586" s="2" t="str">
        <f>+VLOOKUP(H1586,'Mapeo Ramos'!A:C,3,0)</f>
        <v>Autos Flotas</v>
      </c>
      <c r="AF1586" t="str">
        <f>+VLOOKUP(AE1586,'Mapeo Ramos'!C:D,2,0)</f>
        <v>Flotas</v>
      </c>
      <c r="AG1586" t="str">
        <f>+VLOOKUP(X1586,'Mapeo Ramos'!I:J,2,0)</f>
        <v>ALLIANZ</v>
      </c>
      <c r="AH1586">
        <f t="shared" si="24"/>
        <v>1</v>
      </c>
    </row>
    <row r="1587" spans="1:34" ht="12.75" customHeight="1">
      <c r="A1587" s="2" t="s">
        <v>6496</v>
      </c>
      <c r="B1587" s="2" t="s">
        <v>6497</v>
      </c>
      <c r="C1587" s="2" t="s">
        <v>6498</v>
      </c>
      <c r="D1587" s="2" t="s">
        <v>75</v>
      </c>
      <c r="E1587" s="3">
        <v>46023</v>
      </c>
      <c r="F1587" s="3">
        <v>46023</v>
      </c>
      <c r="G1587" s="2" t="s">
        <v>499</v>
      </c>
      <c r="H1587" s="2" t="s">
        <v>349</v>
      </c>
      <c r="I1587" s="2" t="s">
        <v>261</v>
      </c>
      <c r="J1587" s="4">
        <v>3835.57</v>
      </c>
      <c r="K1587" t="s">
        <v>74</v>
      </c>
      <c r="L1587" s="4">
        <v>460.27</v>
      </c>
      <c r="M1587" t="s">
        <v>74</v>
      </c>
      <c r="N1587" s="4">
        <v>460.27</v>
      </c>
      <c r="O1587" t="s">
        <v>74</v>
      </c>
      <c r="P1587" s="4">
        <v>0</v>
      </c>
      <c r="Q1587" t="s">
        <v>74</v>
      </c>
      <c r="R1587" s="2" t="s">
        <v>75</v>
      </c>
      <c r="S1587" s="4" t="s">
        <v>76</v>
      </c>
      <c r="T1587" t="s">
        <v>74</v>
      </c>
      <c r="U1587" s="2" t="s">
        <v>77</v>
      </c>
      <c r="V1587" s="2" t="s">
        <v>1575</v>
      </c>
      <c r="W1587" s="2" t="s">
        <v>79</v>
      </c>
      <c r="X1587" s="2" t="s">
        <v>300</v>
      </c>
      <c r="Y1587" s="2" t="s">
        <v>119</v>
      </c>
      <c r="Z1587" s="2" t="s">
        <v>81</v>
      </c>
      <c r="AA1587" s="2" t="s">
        <v>500</v>
      </c>
      <c r="AB1587" s="2" t="s">
        <v>501</v>
      </c>
      <c r="AC1587" s="2" t="s">
        <v>59</v>
      </c>
      <c r="AD1587" s="2" t="s">
        <v>502</v>
      </c>
      <c r="AE1587" s="2" t="str">
        <f>+VLOOKUP(H1587,'Mapeo Ramos'!A:C,3,0)</f>
        <v>Autos Flotas</v>
      </c>
      <c r="AF1587" t="str">
        <f>+VLOOKUP(AE1587,'Mapeo Ramos'!C:D,2,0)</f>
        <v>Flotas</v>
      </c>
      <c r="AG1587" t="str">
        <f>+VLOOKUP(X1587,'Mapeo Ramos'!I:J,2,0)</f>
        <v>ALLIANZ</v>
      </c>
      <c r="AH1587">
        <f t="shared" si="24"/>
        <v>1</v>
      </c>
    </row>
    <row r="1588" spans="1:34" ht="12.75" customHeight="1">
      <c r="A1588" s="2" t="s">
        <v>6499</v>
      </c>
      <c r="B1588" s="2" t="s">
        <v>6500</v>
      </c>
      <c r="C1588" s="2" t="s">
        <v>6501</v>
      </c>
      <c r="D1588" s="2" t="s">
        <v>75</v>
      </c>
      <c r="E1588" s="3">
        <v>46023</v>
      </c>
      <c r="F1588" s="3">
        <v>46023</v>
      </c>
      <c r="G1588" s="2" t="s">
        <v>142</v>
      </c>
      <c r="H1588" s="2" t="s">
        <v>349</v>
      </c>
      <c r="I1588" s="2" t="s">
        <v>261</v>
      </c>
      <c r="J1588" s="4">
        <v>1532.95</v>
      </c>
      <c r="K1588" t="s">
        <v>74</v>
      </c>
      <c r="L1588" s="4">
        <v>183.95</v>
      </c>
      <c r="M1588" t="s">
        <v>74</v>
      </c>
      <c r="N1588" s="4">
        <v>183.95</v>
      </c>
      <c r="O1588" t="s">
        <v>74</v>
      </c>
      <c r="P1588" s="4">
        <v>0</v>
      </c>
      <c r="Q1588" t="s">
        <v>74</v>
      </c>
      <c r="R1588" s="2" t="s">
        <v>75</v>
      </c>
      <c r="S1588" s="4" t="s">
        <v>76</v>
      </c>
      <c r="T1588" t="s">
        <v>74</v>
      </c>
      <c r="U1588" s="2" t="s">
        <v>77</v>
      </c>
      <c r="V1588" s="2" t="s">
        <v>1447</v>
      </c>
      <c r="W1588" s="2" t="s">
        <v>79</v>
      </c>
      <c r="X1588" s="2" t="s">
        <v>300</v>
      </c>
      <c r="Y1588" s="2" t="s">
        <v>119</v>
      </c>
      <c r="Z1588" s="2" t="s">
        <v>81</v>
      </c>
      <c r="AA1588" s="2" t="s">
        <v>143</v>
      </c>
      <c r="AB1588" s="2" t="s">
        <v>144</v>
      </c>
      <c r="AC1588" s="2" t="s">
        <v>59</v>
      </c>
      <c r="AD1588" s="2" t="s">
        <v>145</v>
      </c>
      <c r="AE1588" s="2" t="str">
        <f>+VLOOKUP(H1588,'Mapeo Ramos'!A:C,3,0)</f>
        <v>Autos Flotas</v>
      </c>
      <c r="AF1588" t="str">
        <f>+VLOOKUP(AE1588,'Mapeo Ramos'!C:D,2,0)</f>
        <v>Flotas</v>
      </c>
      <c r="AG1588" t="str">
        <f>+VLOOKUP(X1588,'Mapeo Ramos'!I:J,2,0)</f>
        <v>ALLIANZ</v>
      </c>
      <c r="AH1588">
        <f t="shared" si="24"/>
        <v>1</v>
      </c>
    </row>
    <row r="1589" spans="1:34" ht="12.75" customHeight="1">
      <c r="A1589" s="2" t="s">
        <v>6502</v>
      </c>
      <c r="B1589" s="2" t="s">
        <v>6503</v>
      </c>
      <c r="C1589" s="2" t="s">
        <v>6504</v>
      </c>
      <c r="D1589" s="2" t="s">
        <v>75</v>
      </c>
      <c r="E1589" s="3">
        <v>46023</v>
      </c>
      <c r="F1589" s="3">
        <v>46023</v>
      </c>
      <c r="G1589" s="2" t="s">
        <v>424</v>
      </c>
      <c r="H1589" s="2" t="s">
        <v>349</v>
      </c>
      <c r="I1589" s="2" t="s">
        <v>261</v>
      </c>
      <c r="J1589" s="4">
        <v>383.74</v>
      </c>
      <c r="K1589" t="s">
        <v>74</v>
      </c>
      <c r="L1589" s="4">
        <v>46.05</v>
      </c>
      <c r="M1589" t="s">
        <v>74</v>
      </c>
      <c r="N1589" s="4">
        <v>46.05</v>
      </c>
      <c r="O1589" t="s">
        <v>74</v>
      </c>
      <c r="P1589" s="4">
        <v>0</v>
      </c>
      <c r="Q1589" t="s">
        <v>74</v>
      </c>
      <c r="R1589" s="2" t="s">
        <v>75</v>
      </c>
      <c r="S1589" s="4" t="s">
        <v>76</v>
      </c>
      <c r="T1589" t="s">
        <v>74</v>
      </c>
      <c r="U1589" s="2" t="s">
        <v>77</v>
      </c>
      <c r="V1589" s="2" t="s">
        <v>1447</v>
      </c>
      <c r="W1589" s="2" t="s">
        <v>79</v>
      </c>
      <c r="X1589" s="2" t="s">
        <v>300</v>
      </c>
      <c r="Y1589" s="2" t="s">
        <v>119</v>
      </c>
      <c r="Z1589" s="2" t="s">
        <v>81</v>
      </c>
      <c r="AA1589" s="2" t="s">
        <v>425</v>
      </c>
      <c r="AB1589" s="2" t="s">
        <v>426</v>
      </c>
      <c r="AC1589" s="2" t="s">
        <v>59</v>
      </c>
      <c r="AD1589" s="2" t="s">
        <v>427</v>
      </c>
      <c r="AE1589" s="2" t="str">
        <f>+VLOOKUP(H1589,'Mapeo Ramos'!A:C,3,0)</f>
        <v>Autos Flotas</v>
      </c>
      <c r="AF1589" t="str">
        <f>+VLOOKUP(AE1589,'Mapeo Ramos'!C:D,2,0)</f>
        <v>Flotas</v>
      </c>
      <c r="AG1589" t="str">
        <f>+VLOOKUP(X1589,'Mapeo Ramos'!I:J,2,0)</f>
        <v>ALLIANZ</v>
      </c>
      <c r="AH1589">
        <f t="shared" si="24"/>
        <v>1</v>
      </c>
    </row>
    <row r="1590" spans="1:34" ht="12.75" customHeight="1">
      <c r="A1590" s="2" t="s">
        <v>6505</v>
      </c>
      <c r="B1590" s="2" t="s">
        <v>6506</v>
      </c>
      <c r="C1590" s="2" t="s">
        <v>6507</v>
      </c>
      <c r="D1590" s="2" t="s">
        <v>75</v>
      </c>
      <c r="E1590" s="3">
        <v>46023</v>
      </c>
      <c r="F1590" s="3">
        <v>46023</v>
      </c>
      <c r="G1590" s="2" t="s">
        <v>5613</v>
      </c>
      <c r="H1590" s="2" t="s">
        <v>349</v>
      </c>
      <c r="I1590" s="2" t="s">
        <v>261</v>
      </c>
      <c r="J1590" s="4">
        <v>1247.42</v>
      </c>
      <c r="K1590" t="s">
        <v>74</v>
      </c>
      <c r="L1590" s="4">
        <v>149.69</v>
      </c>
      <c r="M1590" t="s">
        <v>74</v>
      </c>
      <c r="N1590" s="4">
        <v>149.69</v>
      </c>
      <c r="O1590" t="s">
        <v>74</v>
      </c>
      <c r="P1590" s="4">
        <v>0</v>
      </c>
      <c r="Q1590" t="s">
        <v>74</v>
      </c>
      <c r="R1590" s="2" t="s">
        <v>75</v>
      </c>
      <c r="S1590" s="4" t="s">
        <v>76</v>
      </c>
      <c r="T1590" t="s">
        <v>74</v>
      </c>
      <c r="U1590" s="2" t="s">
        <v>77</v>
      </c>
      <c r="V1590" s="2" t="s">
        <v>1447</v>
      </c>
      <c r="W1590" s="2" t="s">
        <v>79</v>
      </c>
      <c r="X1590" s="2" t="s">
        <v>300</v>
      </c>
      <c r="Y1590" s="2" t="s">
        <v>119</v>
      </c>
      <c r="Z1590" s="2" t="s">
        <v>81</v>
      </c>
      <c r="AA1590" s="2" t="s">
        <v>82</v>
      </c>
      <c r="AB1590" s="2" t="s">
        <v>83</v>
      </c>
      <c r="AC1590" s="2" t="s">
        <v>59</v>
      </c>
      <c r="AD1590" s="2" t="s">
        <v>5614</v>
      </c>
      <c r="AE1590" s="2" t="str">
        <f>+VLOOKUP(H1590,'Mapeo Ramos'!A:C,3,0)</f>
        <v>Autos Flotas</v>
      </c>
      <c r="AF1590" t="str">
        <f>+VLOOKUP(AE1590,'Mapeo Ramos'!C:D,2,0)</f>
        <v>Flotas</v>
      </c>
      <c r="AG1590" t="str">
        <f>+VLOOKUP(X1590,'Mapeo Ramos'!I:J,2,0)</f>
        <v>ALLIANZ</v>
      </c>
      <c r="AH1590">
        <f t="shared" si="24"/>
        <v>1</v>
      </c>
    </row>
    <row r="1591" spans="1:34" ht="12.75" customHeight="1">
      <c r="A1591" s="2" t="s">
        <v>6508</v>
      </c>
      <c r="B1591" s="2" t="s">
        <v>6509</v>
      </c>
      <c r="C1591" s="2" t="s">
        <v>6510</v>
      </c>
      <c r="D1591" s="2" t="s">
        <v>75</v>
      </c>
      <c r="E1591" s="3">
        <v>46023</v>
      </c>
      <c r="F1591" s="3">
        <v>46023</v>
      </c>
      <c r="G1591" s="2" t="s">
        <v>6511</v>
      </c>
      <c r="H1591" s="2" t="s">
        <v>349</v>
      </c>
      <c r="I1591" s="2" t="s">
        <v>261</v>
      </c>
      <c r="J1591" s="4">
        <v>2371.46</v>
      </c>
      <c r="K1591" t="s">
        <v>74</v>
      </c>
      <c r="L1591" s="4">
        <v>284.58</v>
      </c>
      <c r="M1591" t="s">
        <v>74</v>
      </c>
      <c r="N1591" s="4">
        <v>284.58</v>
      </c>
      <c r="O1591" t="s">
        <v>74</v>
      </c>
      <c r="P1591" s="4">
        <v>0</v>
      </c>
      <c r="Q1591" t="s">
        <v>74</v>
      </c>
      <c r="R1591" s="2" t="s">
        <v>75</v>
      </c>
      <c r="S1591" s="4" t="s">
        <v>76</v>
      </c>
      <c r="T1591" t="s">
        <v>74</v>
      </c>
      <c r="U1591" s="2" t="s">
        <v>77</v>
      </c>
      <c r="V1591" s="2" t="s">
        <v>1454</v>
      </c>
      <c r="W1591" s="2" t="s">
        <v>79</v>
      </c>
      <c r="X1591" s="2" t="s">
        <v>300</v>
      </c>
      <c r="Y1591" s="2" t="s">
        <v>119</v>
      </c>
      <c r="Z1591" s="2" t="s">
        <v>81</v>
      </c>
      <c r="AA1591" s="2" t="s">
        <v>6512</v>
      </c>
      <c r="AB1591" s="2" t="s">
        <v>6513</v>
      </c>
      <c r="AC1591" s="2" t="s">
        <v>59</v>
      </c>
      <c r="AD1591" s="2" t="s">
        <v>6514</v>
      </c>
      <c r="AE1591" s="2" t="str">
        <f>+VLOOKUP(H1591,'Mapeo Ramos'!A:C,3,0)</f>
        <v>Autos Flotas</v>
      </c>
      <c r="AF1591" t="str">
        <f>+VLOOKUP(AE1591,'Mapeo Ramos'!C:D,2,0)</f>
        <v>Flotas</v>
      </c>
      <c r="AG1591" t="str">
        <f>+VLOOKUP(X1591,'Mapeo Ramos'!I:J,2,0)</f>
        <v>ALLIANZ</v>
      </c>
      <c r="AH1591">
        <f t="shared" si="24"/>
        <v>1</v>
      </c>
    </row>
    <row r="1592" spans="1:34" ht="12.75" customHeight="1">
      <c r="A1592" s="2" t="s">
        <v>6515</v>
      </c>
      <c r="B1592" s="2" t="s">
        <v>6516</v>
      </c>
      <c r="C1592" s="2" t="s">
        <v>6517</v>
      </c>
      <c r="D1592" s="2" t="s">
        <v>75</v>
      </c>
      <c r="E1592" s="3">
        <v>46023</v>
      </c>
      <c r="F1592" s="3">
        <v>46023</v>
      </c>
      <c r="G1592" s="2" t="s">
        <v>142</v>
      </c>
      <c r="H1592" s="2" t="s">
        <v>349</v>
      </c>
      <c r="I1592" s="2" t="s">
        <v>261</v>
      </c>
      <c r="J1592" s="4">
        <v>1127.5999999999999</v>
      </c>
      <c r="K1592" t="s">
        <v>74</v>
      </c>
      <c r="L1592" s="4">
        <v>135.31</v>
      </c>
      <c r="M1592" t="s">
        <v>74</v>
      </c>
      <c r="N1592" s="4">
        <v>135.31</v>
      </c>
      <c r="O1592" t="s">
        <v>74</v>
      </c>
      <c r="P1592" s="4">
        <v>0</v>
      </c>
      <c r="Q1592" t="s">
        <v>74</v>
      </c>
      <c r="R1592" s="2" t="s">
        <v>75</v>
      </c>
      <c r="S1592" s="4" t="s">
        <v>76</v>
      </c>
      <c r="T1592" t="s">
        <v>74</v>
      </c>
      <c r="U1592" s="2" t="s">
        <v>77</v>
      </c>
      <c r="V1592" s="2" t="s">
        <v>1447</v>
      </c>
      <c r="W1592" s="2" t="s">
        <v>79</v>
      </c>
      <c r="X1592" s="2" t="s">
        <v>300</v>
      </c>
      <c r="Y1592" s="2" t="s">
        <v>119</v>
      </c>
      <c r="Z1592" s="2" t="s">
        <v>81</v>
      </c>
      <c r="AA1592" s="2" t="s">
        <v>143</v>
      </c>
      <c r="AB1592" s="2" t="s">
        <v>144</v>
      </c>
      <c r="AC1592" s="2" t="s">
        <v>59</v>
      </c>
      <c r="AD1592" s="2" t="s">
        <v>145</v>
      </c>
      <c r="AE1592" s="2" t="str">
        <f>+VLOOKUP(H1592,'Mapeo Ramos'!A:C,3,0)</f>
        <v>Autos Flotas</v>
      </c>
      <c r="AF1592" t="str">
        <f>+VLOOKUP(AE1592,'Mapeo Ramos'!C:D,2,0)</f>
        <v>Flotas</v>
      </c>
      <c r="AG1592" t="str">
        <f>+VLOOKUP(X1592,'Mapeo Ramos'!I:J,2,0)</f>
        <v>ALLIANZ</v>
      </c>
      <c r="AH1592">
        <f t="shared" si="24"/>
        <v>1</v>
      </c>
    </row>
    <row r="1593" spans="1:34" ht="12.75" customHeight="1">
      <c r="A1593" s="2" t="s">
        <v>6518</v>
      </c>
      <c r="B1593" s="2" t="s">
        <v>6519</v>
      </c>
      <c r="C1593" s="2" t="s">
        <v>6520</v>
      </c>
      <c r="D1593" s="2" t="s">
        <v>75</v>
      </c>
      <c r="E1593" s="3">
        <v>46023</v>
      </c>
      <c r="F1593" s="3">
        <v>46023</v>
      </c>
      <c r="G1593" s="2" t="s">
        <v>5613</v>
      </c>
      <c r="H1593" s="2" t="s">
        <v>349</v>
      </c>
      <c r="I1593" s="2" t="s">
        <v>261</v>
      </c>
      <c r="J1593" s="4">
        <v>383.74</v>
      </c>
      <c r="K1593" t="s">
        <v>74</v>
      </c>
      <c r="L1593" s="4">
        <v>46.05</v>
      </c>
      <c r="M1593" t="s">
        <v>74</v>
      </c>
      <c r="N1593" s="4">
        <v>46.05</v>
      </c>
      <c r="O1593" t="s">
        <v>74</v>
      </c>
      <c r="P1593" s="4">
        <v>0</v>
      </c>
      <c r="Q1593" t="s">
        <v>74</v>
      </c>
      <c r="R1593" s="2" t="s">
        <v>75</v>
      </c>
      <c r="S1593" s="4" t="s">
        <v>76</v>
      </c>
      <c r="T1593" t="s">
        <v>74</v>
      </c>
      <c r="U1593" s="2" t="s">
        <v>77</v>
      </c>
      <c r="V1593" s="2" t="s">
        <v>1447</v>
      </c>
      <c r="W1593" s="2" t="s">
        <v>79</v>
      </c>
      <c r="X1593" s="2" t="s">
        <v>300</v>
      </c>
      <c r="Y1593" s="2" t="s">
        <v>119</v>
      </c>
      <c r="Z1593" s="2" t="s">
        <v>81</v>
      </c>
      <c r="AA1593" s="2" t="s">
        <v>82</v>
      </c>
      <c r="AB1593" s="2" t="s">
        <v>83</v>
      </c>
      <c r="AC1593" s="2" t="s">
        <v>59</v>
      </c>
      <c r="AD1593" s="2" t="s">
        <v>5614</v>
      </c>
      <c r="AE1593" s="2" t="str">
        <f>+VLOOKUP(H1593,'Mapeo Ramos'!A:C,3,0)</f>
        <v>Autos Flotas</v>
      </c>
      <c r="AF1593" t="str">
        <f>+VLOOKUP(AE1593,'Mapeo Ramos'!C:D,2,0)</f>
        <v>Flotas</v>
      </c>
      <c r="AG1593" t="str">
        <f>+VLOOKUP(X1593,'Mapeo Ramos'!I:J,2,0)</f>
        <v>ALLIANZ</v>
      </c>
      <c r="AH1593">
        <f t="shared" si="24"/>
        <v>1</v>
      </c>
    </row>
    <row r="1594" spans="1:34" ht="12.75" customHeight="1">
      <c r="A1594" s="2" t="s">
        <v>6521</v>
      </c>
      <c r="B1594" s="2" t="s">
        <v>6522</v>
      </c>
      <c r="C1594" s="2" t="s">
        <v>6523</v>
      </c>
      <c r="D1594" s="2" t="s">
        <v>75</v>
      </c>
      <c r="E1594" s="3">
        <v>46023</v>
      </c>
      <c r="F1594" s="3">
        <v>46023</v>
      </c>
      <c r="G1594" s="2" t="s">
        <v>4643</v>
      </c>
      <c r="H1594" s="2" t="s">
        <v>349</v>
      </c>
      <c r="I1594" s="2" t="s">
        <v>261</v>
      </c>
      <c r="J1594" s="4">
        <v>383.74</v>
      </c>
      <c r="K1594" t="s">
        <v>74</v>
      </c>
      <c r="L1594" s="4">
        <v>46.05</v>
      </c>
      <c r="M1594" t="s">
        <v>74</v>
      </c>
      <c r="N1594" s="4">
        <v>46.05</v>
      </c>
      <c r="O1594" t="s">
        <v>74</v>
      </c>
      <c r="P1594" s="4">
        <v>0</v>
      </c>
      <c r="Q1594" t="s">
        <v>74</v>
      </c>
      <c r="R1594" s="2" t="s">
        <v>75</v>
      </c>
      <c r="S1594" s="4" t="s">
        <v>76</v>
      </c>
      <c r="T1594" t="s">
        <v>74</v>
      </c>
      <c r="U1594" s="2" t="s">
        <v>77</v>
      </c>
      <c r="V1594" s="2" t="s">
        <v>1447</v>
      </c>
      <c r="W1594" s="2" t="s">
        <v>79</v>
      </c>
      <c r="X1594" s="2" t="s">
        <v>300</v>
      </c>
      <c r="Y1594" s="2" t="s">
        <v>119</v>
      </c>
      <c r="Z1594" s="2" t="s">
        <v>81</v>
      </c>
      <c r="AA1594" s="2" t="s">
        <v>1950</v>
      </c>
      <c r="AB1594" s="2" t="s">
        <v>1951</v>
      </c>
      <c r="AC1594" s="2" t="s">
        <v>168</v>
      </c>
      <c r="AD1594" s="2" t="s">
        <v>4644</v>
      </c>
      <c r="AE1594" s="2" t="str">
        <f>+VLOOKUP(H1594,'Mapeo Ramos'!A:C,3,0)</f>
        <v>Autos Flotas</v>
      </c>
      <c r="AF1594" t="str">
        <f>+VLOOKUP(AE1594,'Mapeo Ramos'!C:D,2,0)</f>
        <v>Flotas</v>
      </c>
      <c r="AG1594" t="str">
        <f>+VLOOKUP(X1594,'Mapeo Ramos'!I:J,2,0)</f>
        <v>ALLIANZ</v>
      </c>
      <c r="AH1594">
        <f t="shared" si="24"/>
        <v>1</v>
      </c>
    </row>
    <row r="1595" spans="1:34" ht="12.75" customHeight="1">
      <c r="A1595" s="2" t="s">
        <v>6524</v>
      </c>
      <c r="B1595" s="2" t="s">
        <v>6525</v>
      </c>
      <c r="C1595" s="2" t="s">
        <v>6526</v>
      </c>
      <c r="D1595" s="2" t="s">
        <v>75</v>
      </c>
      <c r="E1595" s="3">
        <v>46023</v>
      </c>
      <c r="F1595" s="3">
        <v>46023</v>
      </c>
      <c r="G1595" s="2" t="s">
        <v>142</v>
      </c>
      <c r="H1595" s="2" t="s">
        <v>349</v>
      </c>
      <c r="I1595" s="2" t="s">
        <v>261</v>
      </c>
      <c r="J1595" s="4">
        <v>1247.42</v>
      </c>
      <c r="K1595" t="s">
        <v>74</v>
      </c>
      <c r="L1595" s="4">
        <v>149.69</v>
      </c>
      <c r="M1595" t="s">
        <v>74</v>
      </c>
      <c r="N1595" s="4">
        <v>149.69</v>
      </c>
      <c r="O1595" t="s">
        <v>74</v>
      </c>
      <c r="P1595" s="4">
        <v>0</v>
      </c>
      <c r="Q1595" t="s">
        <v>74</v>
      </c>
      <c r="R1595" s="2" t="s">
        <v>75</v>
      </c>
      <c r="S1595" s="4" t="s">
        <v>76</v>
      </c>
      <c r="T1595" t="s">
        <v>74</v>
      </c>
      <c r="U1595" s="2" t="s">
        <v>77</v>
      </c>
      <c r="V1595" s="2" t="s">
        <v>1447</v>
      </c>
      <c r="W1595" s="2" t="s">
        <v>79</v>
      </c>
      <c r="X1595" s="2" t="s">
        <v>300</v>
      </c>
      <c r="Y1595" s="2" t="s">
        <v>119</v>
      </c>
      <c r="Z1595" s="2" t="s">
        <v>81</v>
      </c>
      <c r="AA1595" s="2" t="s">
        <v>143</v>
      </c>
      <c r="AB1595" s="2" t="s">
        <v>144</v>
      </c>
      <c r="AC1595" s="2" t="s">
        <v>59</v>
      </c>
      <c r="AD1595" s="2" t="s">
        <v>145</v>
      </c>
      <c r="AE1595" s="2" t="str">
        <f>+VLOOKUP(H1595,'Mapeo Ramos'!A:C,3,0)</f>
        <v>Autos Flotas</v>
      </c>
      <c r="AF1595" t="str">
        <f>+VLOOKUP(AE1595,'Mapeo Ramos'!C:D,2,0)</f>
        <v>Flotas</v>
      </c>
      <c r="AG1595" t="str">
        <f>+VLOOKUP(X1595,'Mapeo Ramos'!I:J,2,0)</f>
        <v>ALLIANZ</v>
      </c>
      <c r="AH1595">
        <f t="shared" si="24"/>
        <v>1</v>
      </c>
    </row>
    <row r="1596" spans="1:34" ht="12.75" customHeight="1">
      <c r="A1596" s="2" t="s">
        <v>6527</v>
      </c>
      <c r="B1596" s="2" t="s">
        <v>6528</v>
      </c>
      <c r="C1596" s="2" t="s">
        <v>6529</v>
      </c>
      <c r="D1596" s="2" t="s">
        <v>75</v>
      </c>
      <c r="E1596" s="3">
        <v>46023</v>
      </c>
      <c r="F1596" s="3">
        <v>46023</v>
      </c>
      <c r="G1596" s="2" t="s">
        <v>2236</v>
      </c>
      <c r="H1596" s="2" t="s">
        <v>349</v>
      </c>
      <c r="I1596" s="2" t="s">
        <v>261</v>
      </c>
      <c r="J1596" s="4">
        <v>93.89</v>
      </c>
      <c r="K1596" t="s">
        <v>74</v>
      </c>
      <c r="L1596" s="4">
        <v>11.27</v>
      </c>
      <c r="M1596" t="s">
        <v>74</v>
      </c>
      <c r="N1596" s="4">
        <v>11.27</v>
      </c>
      <c r="O1596" t="s">
        <v>74</v>
      </c>
      <c r="P1596" s="4">
        <v>0</v>
      </c>
      <c r="Q1596" t="s">
        <v>74</v>
      </c>
      <c r="R1596" s="2" t="s">
        <v>75</v>
      </c>
      <c r="S1596" s="4" t="s">
        <v>76</v>
      </c>
      <c r="T1596" t="s">
        <v>74</v>
      </c>
      <c r="U1596" s="2" t="s">
        <v>77</v>
      </c>
      <c r="V1596" s="2" t="s">
        <v>1575</v>
      </c>
      <c r="W1596" s="2" t="s">
        <v>79</v>
      </c>
      <c r="X1596" s="2" t="s">
        <v>300</v>
      </c>
      <c r="Y1596" s="2" t="s">
        <v>119</v>
      </c>
      <c r="Z1596" s="2" t="s">
        <v>81</v>
      </c>
      <c r="AA1596" s="2" t="s">
        <v>542</v>
      </c>
      <c r="AB1596" s="2" t="s">
        <v>83</v>
      </c>
      <c r="AC1596" s="2" t="s">
        <v>59</v>
      </c>
      <c r="AD1596" s="2" t="s">
        <v>2237</v>
      </c>
      <c r="AE1596" s="2" t="str">
        <f>+VLOOKUP(H1596,'Mapeo Ramos'!A:C,3,0)</f>
        <v>Autos Flotas</v>
      </c>
      <c r="AF1596" t="str">
        <f>+VLOOKUP(AE1596,'Mapeo Ramos'!C:D,2,0)</f>
        <v>Flotas</v>
      </c>
      <c r="AG1596" t="str">
        <f>+VLOOKUP(X1596,'Mapeo Ramos'!I:J,2,0)</f>
        <v>ALLIANZ</v>
      </c>
      <c r="AH1596">
        <f t="shared" si="24"/>
        <v>1</v>
      </c>
    </row>
    <row r="1597" spans="1:34" ht="12.75" customHeight="1">
      <c r="A1597" s="2" t="s">
        <v>6530</v>
      </c>
      <c r="B1597" s="2" t="s">
        <v>6531</v>
      </c>
      <c r="C1597" s="2" t="s">
        <v>6532</v>
      </c>
      <c r="D1597" s="2" t="s">
        <v>75</v>
      </c>
      <c r="E1597" s="3">
        <v>46023</v>
      </c>
      <c r="F1597" s="3">
        <v>46023</v>
      </c>
      <c r="G1597" s="2" t="s">
        <v>6533</v>
      </c>
      <c r="H1597" s="2" t="s">
        <v>349</v>
      </c>
      <c r="I1597" s="2" t="s">
        <v>261</v>
      </c>
      <c r="J1597" s="4">
        <v>271.5</v>
      </c>
      <c r="K1597" t="s">
        <v>74</v>
      </c>
      <c r="L1597" s="4">
        <v>32.58</v>
      </c>
      <c r="M1597" t="s">
        <v>74</v>
      </c>
      <c r="N1597" s="4">
        <v>32.58</v>
      </c>
      <c r="O1597" t="s">
        <v>74</v>
      </c>
      <c r="P1597" s="4">
        <v>0</v>
      </c>
      <c r="Q1597" t="s">
        <v>74</v>
      </c>
      <c r="R1597" s="2" t="s">
        <v>75</v>
      </c>
      <c r="S1597" s="4" t="s">
        <v>76</v>
      </c>
      <c r="T1597" t="s">
        <v>74</v>
      </c>
      <c r="U1597" s="2" t="s">
        <v>77</v>
      </c>
      <c r="V1597" s="2" t="s">
        <v>1575</v>
      </c>
      <c r="W1597" s="2" t="s">
        <v>79</v>
      </c>
      <c r="X1597" s="2" t="s">
        <v>300</v>
      </c>
      <c r="Y1597" s="2" t="s">
        <v>119</v>
      </c>
      <c r="Z1597" s="2" t="s">
        <v>81</v>
      </c>
      <c r="AA1597" s="2" t="s">
        <v>6534</v>
      </c>
      <c r="AB1597" s="2" t="s">
        <v>2719</v>
      </c>
      <c r="AC1597" s="2" t="s">
        <v>168</v>
      </c>
      <c r="AD1597" s="2" t="s">
        <v>6535</v>
      </c>
      <c r="AE1597" s="2" t="str">
        <f>+VLOOKUP(H1597,'Mapeo Ramos'!A:C,3,0)</f>
        <v>Autos Flotas</v>
      </c>
      <c r="AF1597" t="str">
        <f>+VLOOKUP(AE1597,'Mapeo Ramos'!C:D,2,0)</f>
        <v>Flotas</v>
      </c>
      <c r="AG1597" t="str">
        <f>+VLOOKUP(X1597,'Mapeo Ramos'!I:J,2,0)</f>
        <v>ALLIANZ</v>
      </c>
      <c r="AH1597">
        <f t="shared" si="24"/>
        <v>1</v>
      </c>
    </row>
    <row r="1598" spans="1:34" ht="12.75" customHeight="1">
      <c r="A1598" s="2" t="s">
        <v>6536</v>
      </c>
      <c r="B1598" s="2" t="s">
        <v>6537</v>
      </c>
      <c r="C1598" s="2" t="s">
        <v>6538</v>
      </c>
      <c r="D1598" s="2" t="s">
        <v>75</v>
      </c>
      <c r="E1598" s="3">
        <v>46023</v>
      </c>
      <c r="F1598" s="3">
        <v>46023</v>
      </c>
      <c r="G1598" s="2" t="s">
        <v>142</v>
      </c>
      <c r="H1598" s="2" t="s">
        <v>349</v>
      </c>
      <c r="I1598" s="2" t="s">
        <v>261</v>
      </c>
      <c r="J1598" s="4">
        <v>1423.64</v>
      </c>
      <c r="K1598" t="s">
        <v>74</v>
      </c>
      <c r="L1598" s="4">
        <v>170.84</v>
      </c>
      <c r="M1598" t="s">
        <v>74</v>
      </c>
      <c r="N1598" s="4">
        <v>170.84</v>
      </c>
      <c r="O1598" t="s">
        <v>74</v>
      </c>
      <c r="P1598" s="4">
        <v>0</v>
      </c>
      <c r="Q1598" t="s">
        <v>74</v>
      </c>
      <c r="R1598" s="2" t="s">
        <v>75</v>
      </c>
      <c r="S1598" s="4" t="s">
        <v>76</v>
      </c>
      <c r="T1598" t="s">
        <v>74</v>
      </c>
      <c r="U1598" s="2" t="s">
        <v>77</v>
      </c>
      <c r="V1598" s="2" t="s">
        <v>1447</v>
      </c>
      <c r="W1598" s="2" t="s">
        <v>79</v>
      </c>
      <c r="X1598" s="2" t="s">
        <v>300</v>
      </c>
      <c r="Y1598" s="2" t="s">
        <v>119</v>
      </c>
      <c r="Z1598" s="2" t="s">
        <v>81</v>
      </c>
      <c r="AA1598" s="2" t="s">
        <v>143</v>
      </c>
      <c r="AB1598" s="2" t="s">
        <v>144</v>
      </c>
      <c r="AC1598" s="2" t="s">
        <v>59</v>
      </c>
      <c r="AD1598" s="2" t="s">
        <v>145</v>
      </c>
      <c r="AE1598" s="2" t="str">
        <f>+VLOOKUP(H1598,'Mapeo Ramos'!A:C,3,0)</f>
        <v>Autos Flotas</v>
      </c>
      <c r="AF1598" t="str">
        <f>+VLOOKUP(AE1598,'Mapeo Ramos'!C:D,2,0)</f>
        <v>Flotas</v>
      </c>
      <c r="AG1598" t="str">
        <f>+VLOOKUP(X1598,'Mapeo Ramos'!I:J,2,0)</f>
        <v>ALLIANZ</v>
      </c>
      <c r="AH1598">
        <f t="shared" si="24"/>
        <v>1</v>
      </c>
    </row>
    <row r="1599" spans="1:34" ht="12.75" customHeight="1">
      <c r="A1599" s="2" t="s">
        <v>6539</v>
      </c>
      <c r="B1599" s="2" t="s">
        <v>6540</v>
      </c>
      <c r="C1599" s="2" t="s">
        <v>6541</v>
      </c>
      <c r="D1599" s="2" t="s">
        <v>75</v>
      </c>
      <c r="E1599" s="3">
        <v>46023</v>
      </c>
      <c r="F1599" s="3">
        <v>46023</v>
      </c>
      <c r="G1599" s="2" t="s">
        <v>5674</v>
      </c>
      <c r="H1599" s="2" t="s">
        <v>349</v>
      </c>
      <c r="I1599" s="2" t="s">
        <v>261</v>
      </c>
      <c r="J1599" s="4">
        <v>3435.54</v>
      </c>
      <c r="K1599" t="s">
        <v>74</v>
      </c>
      <c r="L1599" s="4">
        <v>412.26</v>
      </c>
      <c r="M1599" t="s">
        <v>74</v>
      </c>
      <c r="N1599" s="4">
        <v>412.26</v>
      </c>
      <c r="O1599" t="s">
        <v>74</v>
      </c>
      <c r="P1599" s="4">
        <v>0</v>
      </c>
      <c r="Q1599" t="s">
        <v>74</v>
      </c>
      <c r="R1599" s="2" t="s">
        <v>75</v>
      </c>
      <c r="S1599" s="4" t="s">
        <v>76</v>
      </c>
      <c r="T1599" t="s">
        <v>74</v>
      </c>
      <c r="U1599" s="2" t="s">
        <v>77</v>
      </c>
      <c r="V1599" s="2" t="s">
        <v>1447</v>
      </c>
      <c r="W1599" s="2" t="s">
        <v>79</v>
      </c>
      <c r="X1599" s="2" t="s">
        <v>300</v>
      </c>
      <c r="Y1599" s="2" t="s">
        <v>119</v>
      </c>
      <c r="Z1599" s="2" t="s">
        <v>81</v>
      </c>
      <c r="AA1599" s="2" t="s">
        <v>542</v>
      </c>
      <c r="AB1599" s="2" t="s">
        <v>83</v>
      </c>
      <c r="AC1599" s="2" t="s">
        <v>168</v>
      </c>
      <c r="AD1599" s="2" t="s">
        <v>5675</v>
      </c>
      <c r="AE1599" s="2" t="str">
        <f>+VLOOKUP(H1599,'Mapeo Ramos'!A:C,3,0)</f>
        <v>Autos Flotas</v>
      </c>
      <c r="AF1599" t="str">
        <f>+VLOOKUP(AE1599,'Mapeo Ramos'!C:D,2,0)</f>
        <v>Flotas</v>
      </c>
      <c r="AG1599" t="str">
        <f>+VLOOKUP(X1599,'Mapeo Ramos'!I:J,2,0)</f>
        <v>ALLIANZ</v>
      </c>
      <c r="AH1599">
        <f t="shared" si="24"/>
        <v>1</v>
      </c>
    </row>
    <row r="1600" spans="1:34" ht="12.75" customHeight="1">
      <c r="A1600" s="2" t="s">
        <v>6542</v>
      </c>
      <c r="B1600" s="2" t="s">
        <v>6543</v>
      </c>
      <c r="C1600" s="2" t="s">
        <v>6544</v>
      </c>
      <c r="D1600" s="2" t="s">
        <v>75</v>
      </c>
      <c r="E1600" s="3">
        <v>46023</v>
      </c>
      <c r="F1600" s="3">
        <v>46023</v>
      </c>
      <c r="G1600" s="2" t="s">
        <v>4360</v>
      </c>
      <c r="H1600" s="2" t="s">
        <v>349</v>
      </c>
      <c r="I1600" s="2" t="s">
        <v>261</v>
      </c>
      <c r="J1600" s="4">
        <v>383.74</v>
      </c>
      <c r="K1600" t="s">
        <v>74</v>
      </c>
      <c r="L1600" s="4">
        <v>46.05</v>
      </c>
      <c r="M1600" t="s">
        <v>74</v>
      </c>
      <c r="N1600" s="4">
        <v>46.05</v>
      </c>
      <c r="O1600" t="s">
        <v>74</v>
      </c>
      <c r="P1600" s="4">
        <v>0</v>
      </c>
      <c r="Q1600" t="s">
        <v>74</v>
      </c>
      <c r="R1600" s="2" t="s">
        <v>75</v>
      </c>
      <c r="S1600" s="4" t="s">
        <v>76</v>
      </c>
      <c r="T1600" t="s">
        <v>74</v>
      </c>
      <c r="U1600" s="2" t="s">
        <v>77</v>
      </c>
      <c r="V1600" s="2" t="s">
        <v>1447</v>
      </c>
      <c r="W1600" s="2" t="s">
        <v>79</v>
      </c>
      <c r="X1600" s="2" t="s">
        <v>300</v>
      </c>
      <c r="Y1600" s="2" t="s">
        <v>119</v>
      </c>
      <c r="Z1600" s="2" t="s">
        <v>81</v>
      </c>
      <c r="AA1600" s="2" t="s">
        <v>120</v>
      </c>
      <c r="AB1600" s="2" t="s">
        <v>121</v>
      </c>
      <c r="AC1600" s="2" t="s">
        <v>59</v>
      </c>
      <c r="AD1600" s="2" t="s">
        <v>4361</v>
      </c>
      <c r="AE1600" s="2" t="str">
        <f>+VLOOKUP(H1600,'Mapeo Ramos'!A:C,3,0)</f>
        <v>Autos Flotas</v>
      </c>
      <c r="AF1600" t="str">
        <f>+VLOOKUP(AE1600,'Mapeo Ramos'!C:D,2,0)</f>
        <v>Flotas</v>
      </c>
      <c r="AG1600" t="str">
        <f>+VLOOKUP(X1600,'Mapeo Ramos'!I:J,2,0)</f>
        <v>ALLIANZ</v>
      </c>
      <c r="AH1600">
        <f t="shared" si="24"/>
        <v>1</v>
      </c>
    </row>
    <row r="1601" spans="1:34" ht="12.75" customHeight="1">
      <c r="A1601" s="2" t="s">
        <v>6545</v>
      </c>
      <c r="B1601" s="2" t="s">
        <v>6546</v>
      </c>
      <c r="C1601" s="2" t="s">
        <v>6547</v>
      </c>
      <c r="D1601" s="2" t="s">
        <v>75</v>
      </c>
      <c r="E1601" s="3">
        <v>46023</v>
      </c>
      <c r="F1601" s="3">
        <v>46023</v>
      </c>
      <c r="G1601" s="2" t="s">
        <v>1626</v>
      </c>
      <c r="H1601" s="2" t="s">
        <v>349</v>
      </c>
      <c r="I1601" s="2" t="s">
        <v>261</v>
      </c>
      <c r="J1601" s="4">
        <v>383.74</v>
      </c>
      <c r="K1601" t="s">
        <v>74</v>
      </c>
      <c r="L1601" s="4">
        <v>46.05</v>
      </c>
      <c r="M1601" t="s">
        <v>74</v>
      </c>
      <c r="N1601" s="4">
        <v>46.05</v>
      </c>
      <c r="O1601" t="s">
        <v>74</v>
      </c>
      <c r="P1601" s="4">
        <v>0</v>
      </c>
      <c r="Q1601" t="s">
        <v>74</v>
      </c>
      <c r="R1601" s="2" t="s">
        <v>75</v>
      </c>
      <c r="S1601" s="4" t="s">
        <v>76</v>
      </c>
      <c r="T1601" t="s">
        <v>74</v>
      </c>
      <c r="U1601" s="2" t="s">
        <v>77</v>
      </c>
      <c r="V1601" s="2" t="s">
        <v>1575</v>
      </c>
      <c r="W1601" s="2" t="s">
        <v>79</v>
      </c>
      <c r="X1601" s="2" t="s">
        <v>300</v>
      </c>
      <c r="Y1601" s="2" t="s">
        <v>119</v>
      </c>
      <c r="Z1601" s="2" t="s">
        <v>81</v>
      </c>
      <c r="AA1601" s="2" t="s">
        <v>447</v>
      </c>
      <c r="AB1601" s="2" t="s">
        <v>448</v>
      </c>
      <c r="AC1601" s="2" t="s">
        <v>59</v>
      </c>
      <c r="AD1601" s="2" t="s">
        <v>1627</v>
      </c>
      <c r="AE1601" s="2" t="str">
        <f>+VLOOKUP(H1601,'Mapeo Ramos'!A:C,3,0)</f>
        <v>Autos Flotas</v>
      </c>
      <c r="AF1601" t="str">
        <f>+VLOOKUP(AE1601,'Mapeo Ramos'!C:D,2,0)</f>
        <v>Flotas</v>
      </c>
      <c r="AG1601" t="str">
        <f>+VLOOKUP(X1601,'Mapeo Ramos'!I:J,2,0)</f>
        <v>ALLIANZ</v>
      </c>
      <c r="AH1601">
        <f t="shared" si="24"/>
        <v>1</v>
      </c>
    </row>
    <row r="1602" spans="1:34" ht="12.75" customHeight="1">
      <c r="A1602" s="2" t="s">
        <v>6545</v>
      </c>
      <c r="B1602" s="2" t="s">
        <v>6546</v>
      </c>
      <c r="C1602" s="2" t="s">
        <v>6547</v>
      </c>
      <c r="D1602" s="2" t="s">
        <v>75</v>
      </c>
      <c r="E1602" s="3">
        <v>46023</v>
      </c>
      <c r="F1602" s="3">
        <v>46023</v>
      </c>
      <c r="G1602" s="2" t="s">
        <v>1626</v>
      </c>
      <c r="H1602" s="2" t="s">
        <v>349</v>
      </c>
      <c r="I1602" s="2" t="s">
        <v>261</v>
      </c>
      <c r="J1602" s="4">
        <v>383.74</v>
      </c>
      <c r="K1602" t="s">
        <v>74</v>
      </c>
      <c r="L1602" s="4">
        <v>46.05</v>
      </c>
      <c r="M1602" t="s">
        <v>74</v>
      </c>
      <c r="N1602" s="4">
        <v>46.05</v>
      </c>
      <c r="O1602" t="s">
        <v>74</v>
      </c>
      <c r="P1602" s="4">
        <v>0</v>
      </c>
      <c r="Q1602" t="s">
        <v>74</v>
      </c>
      <c r="R1602" s="2" t="s">
        <v>75</v>
      </c>
      <c r="S1602" s="4" t="s">
        <v>76</v>
      </c>
      <c r="T1602" t="s">
        <v>74</v>
      </c>
      <c r="U1602" s="2" t="s">
        <v>77</v>
      </c>
      <c r="V1602" s="2" t="s">
        <v>1575</v>
      </c>
      <c r="W1602" s="2" t="s">
        <v>79</v>
      </c>
      <c r="X1602" s="2" t="s">
        <v>300</v>
      </c>
      <c r="Y1602" s="2" t="s">
        <v>119</v>
      </c>
      <c r="Z1602" s="2" t="s">
        <v>81</v>
      </c>
      <c r="AA1602" s="2" t="s">
        <v>447</v>
      </c>
      <c r="AB1602" s="2" t="s">
        <v>448</v>
      </c>
      <c r="AC1602" s="2" t="s">
        <v>59</v>
      </c>
      <c r="AD1602" s="2" t="s">
        <v>1627</v>
      </c>
      <c r="AE1602" s="2" t="str">
        <f>+VLOOKUP(H1602,'Mapeo Ramos'!A:C,3,0)</f>
        <v>Autos Flotas</v>
      </c>
      <c r="AF1602" t="str">
        <f>+VLOOKUP(AE1602,'Mapeo Ramos'!C:D,2,0)</f>
        <v>Flotas</v>
      </c>
      <c r="AG1602" t="str">
        <f>+VLOOKUP(X1602,'Mapeo Ramos'!I:J,2,0)</f>
        <v>ALLIANZ</v>
      </c>
      <c r="AH1602">
        <f t="shared" ref="AH1602:AH1665" si="25">+MONTH(E1602)</f>
        <v>1</v>
      </c>
    </row>
    <row r="1603" spans="1:34" ht="12.75" customHeight="1">
      <c r="A1603" s="2" t="s">
        <v>6548</v>
      </c>
      <c r="B1603" s="2" t="s">
        <v>6549</v>
      </c>
      <c r="C1603" s="2" t="s">
        <v>6550</v>
      </c>
      <c r="D1603" s="2" t="s">
        <v>75</v>
      </c>
      <c r="E1603" s="3">
        <v>46023</v>
      </c>
      <c r="F1603" s="3">
        <v>46023</v>
      </c>
      <c r="G1603" s="2" t="s">
        <v>246</v>
      </c>
      <c r="H1603" s="2" t="s">
        <v>349</v>
      </c>
      <c r="I1603" s="2" t="s">
        <v>261</v>
      </c>
      <c r="J1603" s="4">
        <v>407.73</v>
      </c>
      <c r="K1603" t="s">
        <v>74</v>
      </c>
      <c r="L1603" s="4">
        <v>48.93</v>
      </c>
      <c r="M1603" t="s">
        <v>74</v>
      </c>
      <c r="N1603" s="4">
        <v>48.93</v>
      </c>
      <c r="O1603" t="s">
        <v>74</v>
      </c>
      <c r="P1603" s="4">
        <v>0</v>
      </c>
      <c r="Q1603" t="s">
        <v>74</v>
      </c>
      <c r="R1603" s="2" t="s">
        <v>75</v>
      </c>
      <c r="S1603" s="4" t="s">
        <v>76</v>
      </c>
      <c r="T1603" t="s">
        <v>74</v>
      </c>
      <c r="U1603" s="2" t="s">
        <v>77</v>
      </c>
      <c r="V1603" s="2" t="s">
        <v>1447</v>
      </c>
      <c r="W1603" s="2" t="s">
        <v>79</v>
      </c>
      <c r="X1603" s="2" t="s">
        <v>300</v>
      </c>
      <c r="Y1603" s="2" t="s">
        <v>119</v>
      </c>
      <c r="Z1603" s="2" t="s">
        <v>81</v>
      </c>
      <c r="AA1603" s="2" t="s">
        <v>249</v>
      </c>
      <c r="AB1603" s="2" t="s">
        <v>250</v>
      </c>
      <c r="AC1603" s="2" t="s">
        <v>59</v>
      </c>
      <c r="AD1603" s="2" t="s">
        <v>251</v>
      </c>
      <c r="AE1603" s="2" t="str">
        <f>+VLOOKUP(H1603,'Mapeo Ramos'!A:C,3,0)</f>
        <v>Autos Flotas</v>
      </c>
      <c r="AF1603" t="str">
        <f>+VLOOKUP(AE1603,'Mapeo Ramos'!C:D,2,0)</f>
        <v>Flotas</v>
      </c>
      <c r="AG1603" t="str">
        <f>+VLOOKUP(X1603,'Mapeo Ramos'!I:J,2,0)</f>
        <v>ALLIANZ</v>
      </c>
      <c r="AH1603">
        <f t="shared" si="25"/>
        <v>1</v>
      </c>
    </row>
    <row r="1604" spans="1:34" ht="12.75" customHeight="1">
      <c r="A1604" s="2" t="s">
        <v>6551</v>
      </c>
      <c r="B1604" s="2" t="s">
        <v>6552</v>
      </c>
      <c r="C1604" s="2" t="s">
        <v>6553</v>
      </c>
      <c r="D1604" s="2" t="s">
        <v>75</v>
      </c>
      <c r="E1604" s="3">
        <v>46023</v>
      </c>
      <c r="F1604" s="3">
        <v>46023</v>
      </c>
      <c r="G1604" s="2" t="s">
        <v>499</v>
      </c>
      <c r="H1604" s="2" t="s">
        <v>349</v>
      </c>
      <c r="I1604" s="2" t="s">
        <v>261</v>
      </c>
      <c r="J1604" s="4">
        <v>1389.64</v>
      </c>
      <c r="K1604" t="s">
        <v>74</v>
      </c>
      <c r="L1604" s="4">
        <v>166.76</v>
      </c>
      <c r="M1604" t="s">
        <v>74</v>
      </c>
      <c r="N1604" s="4">
        <v>166.76</v>
      </c>
      <c r="O1604" t="s">
        <v>74</v>
      </c>
      <c r="P1604" s="4">
        <v>0</v>
      </c>
      <c r="Q1604" t="s">
        <v>74</v>
      </c>
      <c r="R1604" s="2" t="s">
        <v>75</v>
      </c>
      <c r="S1604" s="4" t="s">
        <v>76</v>
      </c>
      <c r="T1604" t="s">
        <v>74</v>
      </c>
      <c r="U1604" s="2" t="s">
        <v>77</v>
      </c>
      <c r="V1604" s="2" t="s">
        <v>1575</v>
      </c>
      <c r="W1604" s="2" t="s">
        <v>79</v>
      </c>
      <c r="X1604" s="2" t="s">
        <v>300</v>
      </c>
      <c r="Y1604" s="2" t="s">
        <v>119</v>
      </c>
      <c r="Z1604" s="2" t="s">
        <v>81</v>
      </c>
      <c r="AA1604" s="2" t="s">
        <v>500</v>
      </c>
      <c r="AB1604" s="2" t="s">
        <v>501</v>
      </c>
      <c r="AC1604" s="2" t="s">
        <v>59</v>
      </c>
      <c r="AD1604" s="2" t="s">
        <v>502</v>
      </c>
      <c r="AE1604" s="2" t="str">
        <f>+VLOOKUP(H1604,'Mapeo Ramos'!A:C,3,0)</f>
        <v>Autos Flotas</v>
      </c>
      <c r="AF1604" t="str">
        <f>+VLOOKUP(AE1604,'Mapeo Ramos'!C:D,2,0)</f>
        <v>Flotas</v>
      </c>
      <c r="AG1604" t="str">
        <f>+VLOOKUP(X1604,'Mapeo Ramos'!I:J,2,0)</f>
        <v>ALLIANZ</v>
      </c>
      <c r="AH1604">
        <f t="shared" si="25"/>
        <v>1</v>
      </c>
    </row>
    <row r="1605" spans="1:34" ht="12.75" customHeight="1">
      <c r="A1605" s="2" t="s">
        <v>6554</v>
      </c>
      <c r="B1605" s="2" t="s">
        <v>6555</v>
      </c>
      <c r="C1605" s="2" t="s">
        <v>6556</v>
      </c>
      <c r="D1605" s="2" t="s">
        <v>75</v>
      </c>
      <c r="E1605" s="3">
        <v>46023</v>
      </c>
      <c r="F1605" s="3">
        <v>46023</v>
      </c>
      <c r="G1605" s="2" t="s">
        <v>1047</v>
      </c>
      <c r="H1605" s="2" t="s">
        <v>349</v>
      </c>
      <c r="I1605" s="2" t="s">
        <v>261</v>
      </c>
      <c r="J1605" s="4">
        <v>1389.64</v>
      </c>
      <c r="K1605" t="s">
        <v>74</v>
      </c>
      <c r="L1605" s="4">
        <v>166.76</v>
      </c>
      <c r="M1605" t="s">
        <v>74</v>
      </c>
      <c r="N1605" s="4">
        <v>166.76</v>
      </c>
      <c r="O1605" t="s">
        <v>74</v>
      </c>
      <c r="P1605" s="4">
        <v>0</v>
      </c>
      <c r="Q1605" t="s">
        <v>74</v>
      </c>
      <c r="R1605" s="2" t="s">
        <v>75</v>
      </c>
      <c r="S1605" s="4" t="s">
        <v>76</v>
      </c>
      <c r="T1605" t="s">
        <v>74</v>
      </c>
      <c r="U1605" s="2" t="s">
        <v>77</v>
      </c>
      <c r="V1605" s="2" t="s">
        <v>1447</v>
      </c>
      <c r="W1605" s="2" t="s">
        <v>79</v>
      </c>
      <c r="X1605" s="2" t="s">
        <v>300</v>
      </c>
      <c r="Y1605" s="2" t="s">
        <v>119</v>
      </c>
      <c r="Z1605" s="2" t="s">
        <v>81</v>
      </c>
      <c r="AA1605" s="2" t="s">
        <v>1048</v>
      </c>
      <c r="AB1605" s="2" t="s">
        <v>1049</v>
      </c>
      <c r="AC1605" s="2" t="s">
        <v>59</v>
      </c>
      <c r="AD1605" s="2" t="s">
        <v>1050</v>
      </c>
      <c r="AE1605" s="2" t="str">
        <f>+VLOOKUP(H1605,'Mapeo Ramos'!A:C,3,0)</f>
        <v>Autos Flotas</v>
      </c>
      <c r="AF1605" t="str">
        <f>+VLOOKUP(AE1605,'Mapeo Ramos'!C:D,2,0)</f>
        <v>Flotas</v>
      </c>
      <c r="AG1605" t="str">
        <f>+VLOOKUP(X1605,'Mapeo Ramos'!I:J,2,0)</f>
        <v>ALLIANZ</v>
      </c>
      <c r="AH1605">
        <f t="shared" si="25"/>
        <v>1</v>
      </c>
    </row>
    <row r="1606" spans="1:34" ht="12.75" customHeight="1">
      <c r="A1606" s="2" t="s">
        <v>6557</v>
      </c>
      <c r="B1606" s="2" t="s">
        <v>6558</v>
      </c>
      <c r="C1606" s="2" t="s">
        <v>6559</v>
      </c>
      <c r="D1606" s="2" t="s">
        <v>75</v>
      </c>
      <c r="E1606" s="3">
        <v>46023</v>
      </c>
      <c r="F1606" s="3">
        <v>46023</v>
      </c>
      <c r="G1606" s="2" t="s">
        <v>499</v>
      </c>
      <c r="H1606" s="2" t="s">
        <v>349</v>
      </c>
      <c r="I1606" s="2" t="s">
        <v>261</v>
      </c>
      <c r="J1606" s="4">
        <v>383.74</v>
      </c>
      <c r="K1606" t="s">
        <v>74</v>
      </c>
      <c r="L1606" s="4">
        <v>46.05</v>
      </c>
      <c r="M1606" t="s">
        <v>74</v>
      </c>
      <c r="N1606" s="4">
        <v>46.05</v>
      </c>
      <c r="O1606" t="s">
        <v>74</v>
      </c>
      <c r="P1606" s="4">
        <v>0</v>
      </c>
      <c r="Q1606" t="s">
        <v>74</v>
      </c>
      <c r="R1606" s="2" t="s">
        <v>75</v>
      </c>
      <c r="S1606" s="4" t="s">
        <v>76</v>
      </c>
      <c r="T1606" t="s">
        <v>74</v>
      </c>
      <c r="U1606" s="2" t="s">
        <v>77</v>
      </c>
      <c r="V1606" s="2" t="s">
        <v>1575</v>
      </c>
      <c r="W1606" s="2" t="s">
        <v>79</v>
      </c>
      <c r="X1606" s="2" t="s">
        <v>300</v>
      </c>
      <c r="Y1606" s="2" t="s">
        <v>119</v>
      </c>
      <c r="Z1606" s="2" t="s">
        <v>81</v>
      </c>
      <c r="AA1606" s="2" t="s">
        <v>500</v>
      </c>
      <c r="AB1606" s="2" t="s">
        <v>501</v>
      </c>
      <c r="AC1606" s="2" t="s">
        <v>59</v>
      </c>
      <c r="AD1606" s="2" t="s">
        <v>502</v>
      </c>
      <c r="AE1606" s="2" t="str">
        <f>+VLOOKUP(H1606,'Mapeo Ramos'!A:C,3,0)</f>
        <v>Autos Flotas</v>
      </c>
      <c r="AF1606" t="str">
        <f>+VLOOKUP(AE1606,'Mapeo Ramos'!C:D,2,0)</f>
        <v>Flotas</v>
      </c>
      <c r="AG1606" t="str">
        <f>+VLOOKUP(X1606,'Mapeo Ramos'!I:J,2,0)</f>
        <v>ALLIANZ</v>
      </c>
      <c r="AH1606">
        <f t="shared" si="25"/>
        <v>1</v>
      </c>
    </row>
    <row r="1607" spans="1:34" ht="12.75" customHeight="1">
      <c r="A1607" s="2" t="s">
        <v>6560</v>
      </c>
      <c r="B1607" s="2" t="s">
        <v>6561</v>
      </c>
      <c r="C1607" s="2" t="s">
        <v>6562</v>
      </c>
      <c r="D1607" s="2" t="s">
        <v>75</v>
      </c>
      <c r="E1607" s="3">
        <v>46023</v>
      </c>
      <c r="F1607" s="3">
        <v>46023</v>
      </c>
      <c r="G1607" s="2" t="s">
        <v>499</v>
      </c>
      <c r="H1607" s="2" t="s">
        <v>349</v>
      </c>
      <c r="I1607" s="2" t="s">
        <v>261</v>
      </c>
      <c r="J1607" s="4">
        <v>1389.64</v>
      </c>
      <c r="K1607" t="s">
        <v>74</v>
      </c>
      <c r="L1607" s="4">
        <v>166.76</v>
      </c>
      <c r="M1607" t="s">
        <v>74</v>
      </c>
      <c r="N1607" s="4">
        <v>166.76</v>
      </c>
      <c r="O1607" t="s">
        <v>74</v>
      </c>
      <c r="P1607" s="4">
        <v>0</v>
      </c>
      <c r="Q1607" t="s">
        <v>74</v>
      </c>
      <c r="R1607" s="2" t="s">
        <v>75</v>
      </c>
      <c r="S1607" s="4" t="s">
        <v>76</v>
      </c>
      <c r="T1607" t="s">
        <v>74</v>
      </c>
      <c r="U1607" s="2" t="s">
        <v>77</v>
      </c>
      <c r="V1607" s="2" t="s">
        <v>1575</v>
      </c>
      <c r="W1607" s="2" t="s">
        <v>79</v>
      </c>
      <c r="X1607" s="2" t="s">
        <v>300</v>
      </c>
      <c r="Y1607" s="2" t="s">
        <v>119</v>
      </c>
      <c r="Z1607" s="2" t="s">
        <v>81</v>
      </c>
      <c r="AA1607" s="2" t="s">
        <v>500</v>
      </c>
      <c r="AB1607" s="2" t="s">
        <v>501</v>
      </c>
      <c r="AC1607" s="2" t="s">
        <v>59</v>
      </c>
      <c r="AD1607" s="2" t="s">
        <v>502</v>
      </c>
      <c r="AE1607" s="2" t="str">
        <f>+VLOOKUP(H1607,'Mapeo Ramos'!A:C,3,0)</f>
        <v>Autos Flotas</v>
      </c>
      <c r="AF1607" t="str">
        <f>+VLOOKUP(AE1607,'Mapeo Ramos'!C:D,2,0)</f>
        <v>Flotas</v>
      </c>
      <c r="AG1607" t="str">
        <f>+VLOOKUP(X1607,'Mapeo Ramos'!I:J,2,0)</f>
        <v>ALLIANZ</v>
      </c>
      <c r="AH1607">
        <f t="shared" si="25"/>
        <v>1</v>
      </c>
    </row>
    <row r="1608" spans="1:34" ht="12.75" customHeight="1">
      <c r="A1608" s="2" t="s">
        <v>6563</v>
      </c>
      <c r="B1608" s="2" t="s">
        <v>6564</v>
      </c>
      <c r="C1608" s="2" t="s">
        <v>6565</v>
      </c>
      <c r="D1608" s="2" t="s">
        <v>75</v>
      </c>
      <c r="E1608" s="3">
        <v>46023</v>
      </c>
      <c r="F1608" s="3">
        <v>46023</v>
      </c>
      <c r="G1608" s="2" t="s">
        <v>5787</v>
      </c>
      <c r="H1608" s="2" t="s">
        <v>349</v>
      </c>
      <c r="I1608" s="2" t="s">
        <v>261</v>
      </c>
      <c r="J1608" s="4">
        <v>129.5</v>
      </c>
      <c r="K1608" t="s">
        <v>74</v>
      </c>
      <c r="L1608" s="4">
        <v>15.54</v>
      </c>
      <c r="M1608" t="s">
        <v>74</v>
      </c>
      <c r="N1608" s="4">
        <v>15.54</v>
      </c>
      <c r="O1608" t="s">
        <v>74</v>
      </c>
      <c r="P1608" s="4">
        <v>0</v>
      </c>
      <c r="Q1608" t="s">
        <v>74</v>
      </c>
      <c r="R1608" s="2" t="s">
        <v>75</v>
      </c>
      <c r="S1608" s="4" t="s">
        <v>76</v>
      </c>
      <c r="T1608" t="s">
        <v>74</v>
      </c>
      <c r="U1608" s="2" t="s">
        <v>77</v>
      </c>
      <c r="V1608" s="2" t="s">
        <v>1447</v>
      </c>
      <c r="W1608" s="2" t="s">
        <v>79</v>
      </c>
      <c r="X1608" s="2" t="s">
        <v>300</v>
      </c>
      <c r="Y1608" s="2" t="s">
        <v>119</v>
      </c>
      <c r="Z1608" s="2" t="s">
        <v>81</v>
      </c>
      <c r="AA1608" s="2" t="s">
        <v>3542</v>
      </c>
      <c r="AB1608" s="2" t="s">
        <v>3543</v>
      </c>
      <c r="AC1608" s="2" t="s">
        <v>59</v>
      </c>
      <c r="AD1608" s="2" t="s">
        <v>5788</v>
      </c>
      <c r="AE1608" s="2" t="str">
        <f>+VLOOKUP(H1608,'Mapeo Ramos'!A:C,3,0)</f>
        <v>Autos Flotas</v>
      </c>
      <c r="AF1608" t="str">
        <f>+VLOOKUP(AE1608,'Mapeo Ramos'!C:D,2,0)</f>
        <v>Flotas</v>
      </c>
      <c r="AG1608" t="str">
        <f>+VLOOKUP(X1608,'Mapeo Ramos'!I:J,2,0)</f>
        <v>ALLIANZ</v>
      </c>
      <c r="AH1608">
        <f t="shared" si="25"/>
        <v>1</v>
      </c>
    </row>
    <row r="1609" spans="1:34" ht="12.75" customHeight="1">
      <c r="A1609" s="2" t="s">
        <v>6566</v>
      </c>
      <c r="B1609" s="2" t="s">
        <v>6567</v>
      </c>
      <c r="C1609" s="2" t="s">
        <v>6568</v>
      </c>
      <c r="D1609" s="2" t="s">
        <v>75</v>
      </c>
      <c r="E1609" s="3">
        <v>46023</v>
      </c>
      <c r="F1609" s="3">
        <v>46023</v>
      </c>
      <c r="G1609" s="2" t="s">
        <v>499</v>
      </c>
      <c r="H1609" s="2" t="s">
        <v>349</v>
      </c>
      <c r="I1609" s="2" t="s">
        <v>261</v>
      </c>
      <c r="J1609" s="4">
        <v>383.74</v>
      </c>
      <c r="K1609" t="s">
        <v>74</v>
      </c>
      <c r="L1609" s="4">
        <v>46.05</v>
      </c>
      <c r="M1609" t="s">
        <v>74</v>
      </c>
      <c r="N1609" s="4">
        <v>46.05</v>
      </c>
      <c r="O1609" t="s">
        <v>74</v>
      </c>
      <c r="P1609" s="4">
        <v>0</v>
      </c>
      <c r="Q1609" t="s">
        <v>74</v>
      </c>
      <c r="R1609" s="2" t="s">
        <v>75</v>
      </c>
      <c r="S1609" s="4" t="s">
        <v>76</v>
      </c>
      <c r="T1609" t="s">
        <v>74</v>
      </c>
      <c r="U1609" s="2" t="s">
        <v>77</v>
      </c>
      <c r="V1609" s="2" t="s">
        <v>1575</v>
      </c>
      <c r="W1609" s="2" t="s">
        <v>79</v>
      </c>
      <c r="X1609" s="2" t="s">
        <v>300</v>
      </c>
      <c r="Y1609" s="2" t="s">
        <v>119</v>
      </c>
      <c r="Z1609" s="2" t="s">
        <v>81</v>
      </c>
      <c r="AA1609" s="2" t="s">
        <v>500</v>
      </c>
      <c r="AB1609" s="2" t="s">
        <v>501</v>
      </c>
      <c r="AC1609" s="2" t="s">
        <v>59</v>
      </c>
      <c r="AD1609" s="2" t="s">
        <v>502</v>
      </c>
      <c r="AE1609" s="2" t="str">
        <f>+VLOOKUP(H1609,'Mapeo Ramos'!A:C,3,0)</f>
        <v>Autos Flotas</v>
      </c>
      <c r="AF1609" t="str">
        <f>+VLOOKUP(AE1609,'Mapeo Ramos'!C:D,2,0)</f>
        <v>Flotas</v>
      </c>
      <c r="AG1609" t="str">
        <f>+VLOOKUP(X1609,'Mapeo Ramos'!I:J,2,0)</f>
        <v>ALLIANZ</v>
      </c>
      <c r="AH1609">
        <f t="shared" si="25"/>
        <v>1</v>
      </c>
    </row>
    <row r="1610" spans="1:34" ht="12.75" customHeight="1">
      <c r="A1610" s="2" t="s">
        <v>6569</v>
      </c>
      <c r="B1610" s="2" t="s">
        <v>6570</v>
      </c>
      <c r="C1610" s="2" t="s">
        <v>6571</v>
      </c>
      <c r="D1610" s="2" t="s">
        <v>75</v>
      </c>
      <c r="E1610" s="3">
        <v>46023</v>
      </c>
      <c r="F1610" s="3">
        <v>46023</v>
      </c>
      <c r="G1610" s="2" t="s">
        <v>424</v>
      </c>
      <c r="H1610" s="2" t="s">
        <v>349</v>
      </c>
      <c r="I1610" s="2" t="s">
        <v>261</v>
      </c>
      <c r="J1610" s="4">
        <v>383.74</v>
      </c>
      <c r="K1610" t="s">
        <v>74</v>
      </c>
      <c r="L1610" s="4">
        <v>46.05</v>
      </c>
      <c r="M1610" t="s">
        <v>74</v>
      </c>
      <c r="N1610" s="4">
        <v>46.05</v>
      </c>
      <c r="O1610" t="s">
        <v>74</v>
      </c>
      <c r="P1610" s="4">
        <v>0</v>
      </c>
      <c r="Q1610" t="s">
        <v>74</v>
      </c>
      <c r="R1610" s="2" t="s">
        <v>75</v>
      </c>
      <c r="S1610" s="4" t="s">
        <v>76</v>
      </c>
      <c r="T1610" t="s">
        <v>74</v>
      </c>
      <c r="U1610" s="2" t="s">
        <v>77</v>
      </c>
      <c r="V1610" s="2" t="s">
        <v>1447</v>
      </c>
      <c r="W1610" s="2" t="s">
        <v>79</v>
      </c>
      <c r="X1610" s="2" t="s">
        <v>300</v>
      </c>
      <c r="Y1610" s="2" t="s">
        <v>119</v>
      </c>
      <c r="Z1610" s="2" t="s">
        <v>81</v>
      </c>
      <c r="AA1610" s="2" t="s">
        <v>425</v>
      </c>
      <c r="AB1610" s="2" t="s">
        <v>426</v>
      </c>
      <c r="AC1610" s="2" t="s">
        <v>59</v>
      </c>
      <c r="AD1610" s="2" t="s">
        <v>427</v>
      </c>
      <c r="AE1610" s="2" t="str">
        <f>+VLOOKUP(H1610,'Mapeo Ramos'!A:C,3,0)</f>
        <v>Autos Flotas</v>
      </c>
      <c r="AF1610" t="str">
        <f>+VLOOKUP(AE1610,'Mapeo Ramos'!C:D,2,0)</f>
        <v>Flotas</v>
      </c>
      <c r="AG1610" t="str">
        <f>+VLOOKUP(X1610,'Mapeo Ramos'!I:J,2,0)</f>
        <v>ALLIANZ</v>
      </c>
      <c r="AH1610">
        <f t="shared" si="25"/>
        <v>1</v>
      </c>
    </row>
    <row r="1611" spans="1:34" ht="12.75" customHeight="1">
      <c r="A1611" s="2" t="s">
        <v>6572</v>
      </c>
      <c r="B1611" s="2" t="s">
        <v>6573</v>
      </c>
      <c r="C1611" s="2" t="s">
        <v>6574</v>
      </c>
      <c r="D1611" s="2" t="s">
        <v>75</v>
      </c>
      <c r="E1611" s="3">
        <v>46023</v>
      </c>
      <c r="F1611" s="3">
        <v>46023</v>
      </c>
      <c r="G1611" s="2" t="s">
        <v>6575</v>
      </c>
      <c r="H1611" s="2" t="s">
        <v>461</v>
      </c>
      <c r="I1611" s="2" t="s">
        <v>261</v>
      </c>
      <c r="J1611" s="4">
        <v>1407.98</v>
      </c>
      <c r="K1611" t="s">
        <v>74</v>
      </c>
      <c r="L1611" s="4">
        <v>168.96</v>
      </c>
      <c r="M1611" t="s">
        <v>74</v>
      </c>
      <c r="N1611" s="4">
        <v>168.96</v>
      </c>
      <c r="O1611" t="s">
        <v>74</v>
      </c>
      <c r="P1611" s="4">
        <v>0</v>
      </c>
      <c r="Q1611" t="s">
        <v>74</v>
      </c>
      <c r="R1611" s="2" t="s">
        <v>75</v>
      </c>
      <c r="S1611" s="4" t="s">
        <v>76</v>
      </c>
      <c r="T1611" t="s">
        <v>74</v>
      </c>
      <c r="U1611" s="2" t="s">
        <v>77</v>
      </c>
      <c r="V1611" s="2" t="s">
        <v>1454</v>
      </c>
      <c r="W1611" s="2" t="s">
        <v>79</v>
      </c>
      <c r="X1611" s="2" t="s">
        <v>300</v>
      </c>
      <c r="Y1611" s="2" t="s">
        <v>119</v>
      </c>
      <c r="Z1611" s="2" t="s">
        <v>81</v>
      </c>
      <c r="AA1611" s="2" t="s">
        <v>230</v>
      </c>
      <c r="AB1611" s="2" t="s">
        <v>83</v>
      </c>
      <c r="AC1611" s="2" t="s">
        <v>168</v>
      </c>
      <c r="AD1611" s="2" t="s">
        <v>6576</v>
      </c>
      <c r="AE1611" s="2" t="str">
        <f>+VLOOKUP(H1611,'Mapeo Ramos'!A:C,3,0)</f>
        <v>Autos Flotas</v>
      </c>
      <c r="AF1611" t="str">
        <f>+VLOOKUP(AE1611,'Mapeo Ramos'!C:D,2,0)</f>
        <v>Flotas</v>
      </c>
      <c r="AG1611" t="str">
        <f>+VLOOKUP(X1611,'Mapeo Ramos'!I:J,2,0)</f>
        <v>ALLIANZ</v>
      </c>
      <c r="AH1611">
        <f t="shared" si="25"/>
        <v>1</v>
      </c>
    </row>
    <row r="1612" spans="1:34" ht="12.75" customHeight="1">
      <c r="A1612" s="2" t="s">
        <v>6577</v>
      </c>
      <c r="B1612" s="2" t="s">
        <v>6578</v>
      </c>
      <c r="C1612" s="2" t="s">
        <v>6579</v>
      </c>
      <c r="D1612" s="2" t="s">
        <v>75</v>
      </c>
      <c r="E1612" s="3">
        <v>46023</v>
      </c>
      <c r="F1612" s="3">
        <v>46023</v>
      </c>
      <c r="G1612" s="2" t="s">
        <v>6580</v>
      </c>
      <c r="H1612" s="2" t="s">
        <v>461</v>
      </c>
      <c r="I1612" s="2" t="s">
        <v>261</v>
      </c>
      <c r="J1612" s="4">
        <v>1619.47</v>
      </c>
      <c r="K1612" t="s">
        <v>74</v>
      </c>
      <c r="L1612" s="4">
        <v>194.34</v>
      </c>
      <c r="M1612" t="s">
        <v>74</v>
      </c>
      <c r="N1612" s="4">
        <v>194.34</v>
      </c>
      <c r="O1612" t="s">
        <v>74</v>
      </c>
      <c r="P1612" s="4">
        <v>0</v>
      </c>
      <c r="Q1612" t="s">
        <v>74</v>
      </c>
      <c r="R1612" s="2" t="s">
        <v>75</v>
      </c>
      <c r="S1612" s="4" t="s">
        <v>76</v>
      </c>
      <c r="T1612" t="s">
        <v>74</v>
      </c>
      <c r="U1612" s="2" t="s">
        <v>77</v>
      </c>
      <c r="V1612" s="2" t="s">
        <v>1454</v>
      </c>
      <c r="W1612" s="2" t="s">
        <v>79</v>
      </c>
      <c r="X1612" s="2" t="s">
        <v>300</v>
      </c>
      <c r="Y1612" s="2" t="s">
        <v>119</v>
      </c>
      <c r="Z1612" s="2" t="s">
        <v>81</v>
      </c>
      <c r="AA1612" s="2" t="s">
        <v>82</v>
      </c>
      <c r="AB1612" s="2" t="s">
        <v>83</v>
      </c>
      <c r="AC1612" s="2" t="s">
        <v>168</v>
      </c>
      <c r="AD1612" s="2" t="s">
        <v>6581</v>
      </c>
      <c r="AE1612" s="2" t="str">
        <f>+VLOOKUP(H1612,'Mapeo Ramos'!A:C,3,0)</f>
        <v>Autos Flotas</v>
      </c>
      <c r="AF1612" t="str">
        <f>+VLOOKUP(AE1612,'Mapeo Ramos'!C:D,2,0)</f>
        <v>Flotas</v>
      </c>
      <c r="AG1612" t="str">
        <f>+VLOOKUP(X1612,'Mapeo Ramos'!I:J,2,0)</f>
        <v>ALLIANZ</v>
      </c>
      <c r="AH1612">
        <f t="shared" si="25"/>
        <v>1</v>
      </c>
    </row>
    <row r="1613" spans="1:34" ht="12.75" customHeight="1">
      <c r="A1613" s="2" t="s">
        <v>6582</v>
      </c>
      <c r="B1613" s="2" t="s">
        <v>6583</v>
      </c>
      <c r="C1613" s="2" t="s">
        <v>6584</v>
      </c>
      <c r="D1613" s="2" t="s">
        <v>75</v>
      </c>
      <c r="E1613" s="3">
        <v>46023</v>
      </c>
      <c r="F1613" s="3">
        <v>46023</v>
      </c>
      <c r="G1613" s="2" t="s">
        <v>6585</v>
      </c>
      <c r="H1613" s="2" t="s">
        <v>461</v>
      </c>
      <c r="I1613" s="2" t="s">
        <v>261</v>
      </c>
      <c r="J1613" s="4">
        <v>1017.6</v>
      </c>
      <c r="K1613" t="s">
        <v>74</v>
      </c>
      <c r="L1613" s="4">
        <v>122.11</v>
      </c>
      <c r="M1613" t="s">
        <v>74</v>
      </c>
      <c r="N1613" s="4">
        <v>122.11</v>
      </c>
      <c r="O1613" t="s">
        <v>74</v>
      </c>
      <c r="P1613" s="4">
        <v>0</v>
      </c>
      <c r="Q1613" t="s">
        <v>74</v>
      </c>
      <c r="R1613" s="2" t="s">
        <v>75</v>
      </c>
      <c r="S1613" s="4" t="s">
        <v>76</v>
      </c>
      <c r="T1613" t="s">
        <v>74</v>
      </c>
      <c r="U1613" s="2" t="s">
        <v>77</v>
      </c>
      <c r="V1613" s="2" t="s">
        <v>1454</v>
      </c>
      <c r="W1613" s="2" t="s">
        <v>79</v>
      </c>
      <c r="X1613" s="2" t="s">
        <v>300</v>
      </c>
      <c r="Y1613" s="2" t="s">
        <v>119</v>
      </c>
      <c r="Z1613" s="2" t="s">
        <v>81</v>
      </c>
      <c r="AA1613" s="2" t="s">
        <v>568</v>
      </c>
      <c r="AB1613" s="2" t="s">
        <v>83</v>
      </c>
      <c r="AC1613" s="2" t="s">
        <v>168</v>
      </c>
      <c r="AD1613" s="2" t="s">
        <v>6586</v>
      </c>
      <c r="AE1613" s="2" t="str">
        <f>+VLOOKUP(H1613,'Mapeo Ramos'!A:C,3,0)</f>
        <v>Autos Flotas</v>
      </c>
      <c r="AF1613" t="str">
        <f>+VLOOKUP(AE1613,'Mapeo Ramos'!C:D,2,0)</f>
        <v>Flotas</v>
      </c>
      <c r="AG1613" t="str">
        <f>+VLOOKUP(X1613,'Mapeo Ramos'!I:J,2,0)</f>
        <v>ALLIANZ</v>
      </c>
      <c r="AH1613">
        <f t="shared" si="25"/>
        <v>1</v>
      </c>
    </row>
    <row r="1614" spans="1:34" ht="12.75" customHeight="1">
      <c r="A1614" s="2" t="s">
        <v>6587</v>
      </c>
      <c r="B1614" s="2" t="s">
        <v>6588</v>
      </c>
      <c r="C1614" s="2" t="s">
        <v>6589</v>
      </c>
      <c r="D1614" s="2" t="s">
        <v>75</v>
      </c>
      <c r="E1614" s="3">
        <v>46023</v>
      </c>
      <c r="F1614" s="3">
        <v>46023</v>
      </c>
      <c r="G1614" s="2" t="s">
        <v>6590</v>
      </c>
      <c r="H1614" s="2" t="s">
        <v>461</v>
      </c>
      <c r="I1614" s="2" t="s">
        <v>261</v>
      </c>
      <c r="J1614" s="4">
        <v>1013.34</v>
      </c>
      <c r="K1614" t="s">
        <v>74</v>
      </c>
      <c r="L1614" s="4">
        <v>121.6</v>
      </c>
      <c r="M1614" t="s">
        <v>74</v>
      </c>
      <c r="N1614" s="4">
        <v>121.6</v>
      </c>
      <c r="O1614" t="s">
        <v>74</v>
      </c>
      <c r="P1614" s="4">
        <v>0</v>
      </c>
      <c r="Q1614" t="s">
        <v>74</v>
      </c>
      <c r="R1614" s="2" t="s">
        <v>75</v>
      </c>
      <c r="S1614" s="4" t="s">
        <v>76</v>
      </c>
      <c r="T1614" t="s">
        <v>74</v>
      </c>
      <c r="U1614" s="2" t="s">
        <v>77</v>
      </c>
      <c r="V1614" s="2" t="s">
        <v>1454</v>
      </c>
      <c r="W1614" s="2" t="s">
        <v>79</v>
      </c>
      <c r="X1614" s="2" t="s">
        <v>300</v>
      </c>
      <c r="Y1614" s="2" t="s">
        <v>119</v>
      </c>
      <c r="Z1614" s="2" t="s">
        <v>81</v>
      </c>
      <c r="AA1614" s="2" t="s">
        <v>568</v>
      </c>
      <c r="AB1614" s="2" t="s">
        <v>83</v>
      </c>
      <c r="AC1614" s="2" t="s">
        <v>168</v>
      </c>
      <c r="AD1614" s="2" t="s">
        <v>6591</v>
      </c>
      <c r="AE1614" s="2" t="str">
        <f>+VLOOKUP(H1614,'Mapeo Ramos'!A:C,3,0)</f>
        <v>Autos Flotas</v>
      </c>
      <c r="AF1614" t="str">
        <f>+VLOOKUP(AE1614,'Mapeo Ramos'!C:D,2,0)</f>
        <v>Flotas</v>
      </c>
      <c r="AG1614" t="str">
        <f>+VLOOKUP(X1614,'Mapeo Ramos'!I:J,2,0)</f>
        <v>ALLIANZ</v>
      </c>
      <c r="AH1614">
        <f t="shared" si="25"/>
        <v>1</v>
      </c>
    </row>
    <row r="1615" spans="1:34" ht="12.75" customHeight="1">
      <c r="A1615" s="2" t="s">
        <v>6592</v>
      </c>
      <c r="B1615" s="2" t="s">
        <v>6593</v>
      </c>
      <c r="C1615" s="2" t="s">
        <v>6594</v>
      </c>
      <c r="D1615" s="2" t="s">
        <v>75</v>
      </c>
      <c r="E1615" s="3">
        <v>46023</v>
      </c>
      <c r="F1615" s="3">
        <v>46023</v>
      </c>
      <c r="G1615" s="2" t="s">
        <v>6595</v>
      </c>
      <c r="H1615" s="2" t="s">
        <v>461</v>
      </c>
      <c r="I1615" s="2" t="s">
        <v>261</v>
      </c>
      <c r="J1615" s="4">
        <v>2055.35</v>
      </c>
      <c r="K1615" t="s">
        <v>74</v>
      </c>
      <c r="L1615" s="4">
        <v>246.64</v>
      </c>
      <c r="M1615" t="s">
        <v>74</v>
      </c>
      <c r="N1615" s="4">
        <v>246.64</v>
      </c>
      <c r="O1615" t="s">
        <v>74</v>
      </c>
      <c r="P1615" s="4">
        <v>0</v>
      </c>
      <c r="Q1615" t="s">
        <v>74</v>
      </c>
      <c r="R1615" s="2" t="s">
        <v>75</v>
      </c>
      <c r="S1615" s="4" t="s">
        <v>76</v>
      </c>
      <c r="T1615" t="s">
        <v>74</v>
      </c>
      <c r="U1615" s="2" t="s">
        <v>77</v>
      </c>
      <c r="V1615" s="2" t="s">
        <v>1454</v>
      </c>
      <c r="W1615" s="2" t="s">
        <v>79</v>
      </c>
      <c r="X1615" s="2" t="s">
        <v>300</v>
      </c>
      <c r="Y1615" s="2" t="s">
        <v>119</v>
      </c>
      <c r="Z1615" s="2" t="s">
        <v>81</v>
      </c>
      <c r="AA1615" s="2" t="s">
        <v>6596</v>
      </c>
      <c r="AB1615" s="2" t="s">
        <v>6597</v>
      </c>
      <c r="AC1615" s="2" t="s">
        <v>168</v>
      </c>
      <c r="AD1615" s="2" t="s">
        <v>6598</v>
      </c>
      <c r="AE1615" s="2" t="str">
        <f>+VLOOKUP(H1615,'Mapeo Ramos'!A:C,3,0)</f>
        <v>Autos Flotas</v>
      </c>
      <c r="AF1615" t="str">
        <f>+VLOOKUP(AE1615,'Mapeo Ramos'!C:D,2,0)</f>
        <v>Flotas</v>
      </c>
      <c r="AG1615" t="str">
        <f>+VLOOKUP(X1615,'Mapeo Ramos'!I:J,2,0)</f>
        <v>ALLIANZ</v>
      </c>
      <c r="AH1615">
        <f t="shared" si="25"/>
        <v>1</v>
      </c>
    </row>
    <row r="1616" spans="1:34" ht="12.75" customHeight="1">
      <c r="A1616" s="2" t="s">
        <v>6599</v>
      </c>
      <c r="B1616" s="2" t="s">
        <v>6600</v>
      </c>
      <c r="C1616" s="2" t="s">
        <v>6601</v>
      </c>
      <c r="D1616" s="2" t="s">
        <v>75</v>
      </c>
      <c r="E1616" s="3">
        <v>46023</v>
      </c>
      <c r="F1616" s="3">
        <v>46023</v>
      </c>
      <c r="G1616" s="2" t="s">
        <v>6602</v>
      </c>
      <c r="H1616" s="2" t="s">
        <v>461</v>
      </c>
      <c r="I1616" s="2" t="s">
        <v>261</v>
      </c>
      <c r="J1616" s="4">
        <v>1278.75</v>
      </c>
      <c r="K1616" t="s">
        <v>74</v>
      </c>
      <c r="L1616" s="4">
        <v>153.44999999999999</v>
      </c>
      <c r="M1616" t="s">
        <v>74</v>
      </c>
      <c r="N1616" s="4">
        <v>153.44999999999999</v>
      </c>
      <c r="O1616" t="s">
        <v>74</v>
      </c>
      <c r="P1616" s="4">
        <v>0</v>
      </c>
      <c r="Q1616" t="s">
        <v>74</v>
      </c>
      <c r="R1616" s="2" t="s">
        <v>75</v>
      </c>
      <c r="S1616" s="4" t="s">
        <v>76</v>
      </c>
      <c r="T1616" t="s">
        <v>74</v>
      </c>
      <c r="U1616" s="2" t="s">
        <v>77</v>
      </c>
      <c r="V1616" s="2" t="s">
        <v>1454</v>
      </c>
      <c r="W1616" s="2" t="s">
        <v>79</v>
      </c>
      <c r="X1616" s="2" t="s">
        <v>300</v>
      </c>
      <c r="Y1616" s="2" t="s">
        <v>119</v>
      </c>
      <c r="Z1616" s="2" t="s">
        <v>81</v>
      </c>
      <c r="AA1616" s="2" t="s">
        <v>357</v>
      </c>
      <c r="AB1616" s="2" t="s">
        <v>83</v>
      </c>
      <c r="AC1616" s="2" t="s">
        <v>168</v>
      </c>
      <c r="AD1616" s="2" t="s">
        <v>6603</v>
      </c>
      <c r="AE1616" s="2" t="str">
        <f>+VLOOKUP(H1616,'Mapeo Ramos'!A:C,3,0)</f>
        <v>Autos Flotas</v>
      </c>
      <c r="AF1616" t="str">
        <f>+VLOOKUP(AE1616,'Mapeo Ramos'!C:D,2,0)</f>
        <v>Flotas</v>
      </c>
      <c r="AG1616" t="str">
        <f>+VLOOKUP(X1616,'Mapeo Ramos'!I:J,2,0)</f>
        <v>ALLIANZ</v>
      </c>
      <c r="AH1616">
        <f t="shared" si="25"/>
        <v>1</v>
      </c>
    </row>
    <row r="1617" spans="1:34" ht="12.75" customHeight="1">
      <c r="A1617" s="2" t="s">
        <v>6604</v>
      </c>
      <c r="B1617" s="2" t="s">
        <v>6605</v>
      </c>
      <c r="C1617" s="2" t="s">
        <v>6606</v>
      </c>
      <c r="D1617" s="2" t="s">
        <v>75</v>
      </c>
      <c r="E1617" s="3">
        <v>46023</v>
      </c>
      <c r="F1617" s="3">
        <v>46023</v>
      </c>
      <c r="G1617" s="2" t="s">
        <v>6607</v>
      </c>
      <c r="H1617" s="2" t="s">
        <v>461</v>
      </c>
      <c r="I1617" s="2" t="s">
        <v>261</v>
      </c>
      <c r="J1617" s="4">
        <v>898.55</v>
      </c>
      <c r="K1617" t="s">
        <v>74</v>
      </c>
      <c r="L1617" s="4">
        <v>107.83</v>
      </c>
      <c r="M1617" t="s">
        <v>74</v>
      </c>
      <c r="N1617" s="4">
        <v>107.83</v>
      </c>
      <c r="O1617" t="s">
        <v>74</v>
      </c>
      <c r="P1617" s="4">
        <v>0</v>
      </c>
      <c r="Q1617" t="s">
        <v>74</v>
      </c>
      <c r="R1617" s="2" t="s">
        <v>75</v>
      </c>
      <c r="S1617" s="4" t="s">
        <v>76</v>
      </c>
      <c r="T1617" t="s">
        <v>74</v>
      </c>
      <c r="U1617" s="2" t="s">
        <v>77</v>
      </c>
      <c r="V1617" s="2" t="s">
        <v>1454</v>
      </c>
      <c r="W1617" s="2" t="s">
        <v>79</v>
      </c>
      <c r="X1617" s="2" t="s">
        <v>300</v>
      </c>
      <c r="Y1617" s="2" t="s">
        <v>119</v>
      </c>
      <c r="Z1617" s="2" t="s">
        <v>81</v>
      </c>
      <c r="AA1617" s="2" t="s">
        <v>357</v>
      </c>
      <c r="AB1617" s="2" t="s">
        <v>83</v>
      </c>
      <c r="AC1617" s="2" t="s">
        <v>168</v>
      </c>
      <c r="AD1617" s="2" t="s">
        <v>6608</v>
      </c>
      <c r="AE1617" s="2" t="str">
        <f>+VLOOKUP(H1617,'Mapeo Ramos'!A:C,3,0)</f>
        <v>Autos Flotas</v>
      </c>
      <c r="AF1617" t="str">
        <f>+VLOOKUP(AE1617,'Mapeo Ramos'!C:D,2,0)</f>
        <v>Flotas</v>
      </c>
      <c r="AG1617" t="str">
        <f>+VLOOKUP(X1617,'Mapeo Ramos'!I:J,2,0)</f>
        <v>ALLIANZ</v>
      </c>
      <c r="AH1617">
        <f t="shared" si="25"/>
        <v>1</v>
      </c>
    </row>
    <row r="1618" spans="1:34" ht="12.75" customHeight="1">
      <c r="A1618" s="2" t="s">
        <v>6609</v>
      </c>
      <c r="B1618" s="2" t="s">
        <v>6610</v>
      </c>
      <c r="C1618" s="2" t="s">
        <v>6611</v>
      </c>
      <c r="D1618" s="2" t="s">
        <v>75</v>
      </c>
      <c r="E1618" s="3">
        <v>46023</v>
      </c>
      <c r="F1618" s="3">
        <v>46023</v>
      </c>
      <c r="G1618" s="2" t="s">
        <v>6612</v>
      </c>
      <c r="H1618" s="2" t="s">
        <v>461</v>
      </c>
      <c r="I1618" s="2" t="s">
        <v>261</v>
      </c>
      <c r="J1618" s="4">
        <v>1302.28</v>
      </c>
      <c r="K1618" t="s">
        <v>74</v>
      </c>
      <c r="L1618" s="4">
        <v>156.27000000000001</v>
      </c>
      <c r="M1618" t="s">
        <v>74</v>
      </c>
      <c r="N1618" s="4">
        <v>156.27000000000001</v>
      </c>
      <c r="O1618" t="s">
        <v>74</v>
      </c>
      <c r="P1618" s="4">
        <v>0</v>
      </c>
      <c r="Q1618" t="s">
        <v>74</v>
      </c>
      <c r="R1618" s="2" t="s">
        <v>75</v>
      </c>
      <c r="S1618" s="4" t="s">
        <v>76</v>
      </c>
      <c r="T1618" t="s">
        <v>74</v>
      </c>
      <c r="U1618" s="2" t="s">
        <v>77</v>
      </c>
      <c r="V1618" s="2" t="s">
        <v>1454</v>
      </c>
      <c r="W1618" s="2" t="s">
        <v>79</v>
      </c>
      <c r="X1618" s="2" t="s">
        <v>300</v>
      </c>
      <c r="Y1618" s="2" t="s">
        <v>119</v>
      </c>
      <c r="Z1618" s="2" t="s">
        <v>81</v>
      </c>
      <c r="AA1618" s="2" t="s">
        <v>568</v>
      </c>
      <c r="AB1618" s="2" t="s">
        <v>83</v>
      </c>
      <c r="AC1618" s="2" t="s">
        <v>168</v>
      </c>
      <c r="AD1618" s="2" t="s">
        <v>6613</v>
      </c>
      <c r="AE1618" s="2" t="str">
        <f>+VLOOKUP(H1618,'Mapeo Ramos'!A:C,3,0)</f>
        <v>Autos Flotas</v>
      </c>
      <c r="AF1618" t="str">
        <f>+VLOOKUP(AE1618,'Mapeo Ramos'!C:D,2,0)</f>
        <v>Flotas</v>
      </c>
      <c r="AG1618" t="str">
        <f>+VLOOKUP(X1618,'Mapeo Ramos'!I:J,2,0)</f>
        <v>ALLIANZ</v>
      </c>
      <c r="AH1618">
        <f t="shared" si="25"/>
        <v>1</v>
      </c>
    </row>
    <row r="1619" spans="1:34" ht="12.75" customHeight="1">
      <c r="A1619" s="2" t="s">
        <v>6614</v>
      </c>
      <c r="B1619" s="2" t="s">
        <v>6615</v>
      </c>
      <c r="C1619" s="2" t="s">
        <v>6616</v>
      </c>
      <c r="D1619" s="2" t="s">
        <v>75</v>
      </c>
      <c r="E1619" s="3">
        <v>46023</v>
      </c>
      <c r="F1619" s="3">
        <v>46023</v>
      </c>
      <c r="G1619" s="2" t="s">
        <v>6617</v>
      </c>
      <c r="H1619" s="2" t="s">
        <v>461</v>
      </c>
      <c r="I1619" s="2" t="s">
        <v>261</v>
      </c>
      <c r="J1619" s="4">
        <v>1842.67</v>
      </c>
      <c r="K1619" t="s">
        <v>74</v>
      </c>
      <c r="L1619" s="4">
        <v>221.12</v>
      </c>
      <c r="M1619" t="s">
        <v>74</v>
      </c>
      <c r="N1619" s="4">
        <v>221.12</v>
      </c>
      <c r="O1619" t="s">
        <v>74</v>
      </c>
      <c r="P1619" s="4">
        <v>0</v>
      </c>
      <c r="Q1619" t="s">
        <v>74</v>
      </c>
      <c r="R1619" s="2" t="s">
        <v>75</v>
      </c>
      <c r="S1619" s="4" t="s">
        <v>76</v>
      </c>
      <c r="T1619" t="s">
        <v>74</v>
      </c>
      <c r="U1619" s="2" t="s">
        <v>77</v>
      </c>
      <c r="V1619" s="2" t="s">
        <v>1454</v>
      </c>
      <c r="W1619" s="2" t="s">
        <v>79</v>
      </c>
      <c r="X1619" s="2" t="s">
        <v>300</v>
      </c>
      <c r="Y1619" s="2" t="s">
        <v>119</v>
      </c>
      <c r="Z1619" s="2" t="s">
        <v>81</v>
      </c>
      <c r="AA1619" s="2" t="s">
        <v>1142</v>
      </c>
      <c r="AB1619" s="2" t="s">
        <v>83</v>
      </c>
      <c r="AC1619" s="2" t="s">
        <v>168</v>
      </c>
      <c r="AD1619" s="2" t="s">
        <v>6618</v>
      </c>
      <c r="AE1619" s="2" t="str">
        <f>+VLOOKUP(H1619,'Mapeo Ramos'!A:C,3,0)</f>
        <v>Autos Flotas</v>
      </c>
      <c r="AF1619" t="str">
        <f>+VLOOKUP(AE1619,'Mapeo Ramos'!C:D,2,0)</f>
        <v>Flotas</v>
      </c>
      <c r="AG1619" t="str">
        <f>+VLOOKUP(X1619,'Mapeo Ramos'!I:J,2,0)</f>
        <v>ALLIANZ</v>
      </c>
      <c r="AH1619">
        <f t="shared" si="25"/>
        <v>1</v>
      </c>
    </row>
    <row r="1620" spans="1:34" ht="12.75" customHeight="1">
      <c r="A1620" s="2" t="s">
        <v>6619</v>
      </c>
      <c r="B1620" s="2" t="s">
        <v>6620</v>
      </c>
      <c r="C1620" s="2" t="s">
        <v>6621</v>
      </c>
      <c r="D1620" s="2" t="s">
        <v>75</v>
      </c>
      <c r="E1620" s="3">
        <v>46023</v>
      </c>
      <c r="F1620" s="3">
        <v>46023</v>
      </c>
      <c r="G1620" s="2" t="s">
        <v>6622</v>
      </c>
      <c r="H1620" s="2" t="s">
        <v>461</v>
      </c>
      <c r="I1620" s="2" t="s">
        <v>261</v>
      </c>
      <c r="J1620" s="4">
        <v>1524.55</v>
      </c>
      <c r="K1620" t="s">
        <v>74</v>
      </c>
      <c r="L1620" s="4">
        <v>182.95</v>
      </c>
      <c r="M1620" t="s">
        <v>74</v>
      </c>
      <c r="N1620" s="4">
        <v>182.95</v>
      </c>
      <c r="O1620" t="s">
        <v>74</v>
      </c>
      <c r="P1620" s="4">
        <v>0</v>
      </c>
      <c r="Q1620" t="s">
        <v>74</v>
      </c>
      <c r="R1620" s="2" t="s">
        <v>75</v>
      </c>
      <c r="S1620" s="4" t="s">
        <v>76</v>
      </c>
      <c r="T1620" t="s">
        <v>74</v>
      </c>
      <c r="U1620" s="2" t="s">
        <v>77</v>
      </c>
      <c r="V1620" s="2" t="s">
        <v>1454</v>
      </c>
      <c r="W1620" s="2" t="s">
        <v>79</v>
      </c>
      <c r="X1620" s="2" t="s">
        <v>300</v>
      </c>
      <c r="Y1620" s="2" t="s">
        <v>119</v>
      </c>
      <c r="Z1620" s="2" t="s">
        <v>81</v>
      </c>
      <c r="AA1620" s="2" t="s">
        <v>447</v>
      </c>
      <c r="AB1620" s="2" t="s">
        <v>448</v>
      </c>
      <c r="AC1620" s="2" t="s">
        <v>168</v>
      </c>
      <c r="AD1620" s="2" t="s">
        <v>6623</v>
      </c>
      <c r="AE1620" s="2" t="str">
        <f>+VLOOKUP(H1620,'Mapeo Ramos'!A:C,3,0)</f>
        <v>Autos Flotas</v>
      </c>
      <c r="AF1620" t="str">
        <f>+VLOOKUP(AE1620,'Mapeo Ramos'!C:D,2,0)</f>
        <v>Flotas</v>
      </c>
      <c r="AG1620" t="str">
        <f>+VLOOKUP(X1620,'Mapeo Ramos'!I:J,2,0)</f>
        <v>ALLIANZ</v>
      </c>
      <c r="AH1620">
        <f t="shared" si="25"/>
        <v>1</v>
      </c>
    </row>
    <row r="1621" spans="1:34" ht="12.75" customHeight="1">
      <c r="A1621" s="2" t="s">
        <v>6624</v>
      </c>
      <c r="B1621" s="2" t="s">
        <v>6625</v>
      </c>
      <c r="C1621" s="2" t="s">
        <v>6626</v>
      </c>
      <c r="D1621" s="2" t="s">
        <v>75</v>
      </c>
      <c r="E1621" s="3">
        <v>46023</v>
      </c>
      <c r="F1621" s="3">
        <v>46023</v>
      </c>
      <c r="G1621" s="2" t="s">
        <v>6627</v>
      </c>
      <c r="H1621" s="2" t="s">
        <v>461</v>
      </c>
      <c r="I1621" s="2" t="s">
        <v>261</v>
      </c>
      <c r="J1621" s="4">
        <v>1627.49</v>
      </c>
      <c r="K1621" t="s">
        <v>74</v>
      </c>
      <c r="L1621" s="4">
        <v>195.3</v>
      </c>
      <c r="M1621" t="s">
        <v>74</v>
      </c>
      <c r="N1621" s="4">
        <v>195.3</v>
      </c>
      <c r="O1621" t="s">
        <v>74</v>
      </c>
      <c r="P1621" s="4">
        <v>0</v>
      </c>
      <c r="Q1621" t="s">
        <v>74</v>
      </c>
      <c r="R1621" s="2" t="s">
        <v>75</v>
      </c>
      <c r="S1621" s="4" t="s">
        <v>76</v>
      </c>
      <c r="T1621" t="s">
        <v>74</v>
      </c>
      <c r="U1621" s="2" t="s">
        <v>77</v>
      </c>
      <c r="V1621" s="2" t="s">
        <v>1454</v>
      </c>
      <c r="W1621" s="2" t="s">
        <v>79</v>
      </c>
      <c r="X1621" s="2" t="s">
        <v>300</v>
      </c>
      <c r="Y1621" s="2" t="s">
        <v>119</v>
      </c>
      <c r="Z1621" s="2" t="s">
        <v>81</v>
      </c>
      <c r="AA1621" s="2" t="s">
        <v>357</v>
      </c>
      <c r="AB1621" s="2" t="s">
        <v>101</v>
      </c>
      <c r="AC1621" s="2" t="s">
        <v>168</v>
      </c>
      <c r="AD1621" s="2" t="s">
        <v>6628</v>
      </c>
      <c r="AE1621" s="2" t="str">
        <f>+VLOOKUP(H1621,'Mapeo Ramos'!A:C,3,0)</f>
        <v>Autos Flotas</v>
      </c>
      <c r="AF1621" t="str">
        <f>+VLOOKUP(AE1621,'Mapeo Ramos'!C:D,2,0)</f>
        <v>Flotas</v>
      </c>
      <c r="AG1621" t="str">
        <f>+VLOOKUP(X1621,'Mapeo Ramos'!I:J,2,0)</f>
        <v>ALLIANZ</v>
      </c>
      <c r="AH1621">
        <f t="shared" si="25"/>
        <v>1</v>
      </c>
    </row>
    <row r="1622" spans="1:34" ht="12.75" customHeight="1">
      <c r="A1622" s="2" t="s">
        <v>6629</v>
      </c>
      <c r="B1622" s="2" t="s">
        <v>6630</v>
      </c>
      <c r="C1622" s="2" t="s">
        <v>6631</v>
      </c>
      <c r="D1622" s="2" t="s">
        <v>75</v>
      </c>
      <c r="E1622" s="3">
        <v>46023</v>
      </c>
      <c r="F1622" s="3">
        <v>46023</v>
      </c>
      <c r="G1622" s="2" t="s">
        <v>1711</v>
      </c>
      <c r="H1622" s="2" t="s">
        <v>461</v>
      </c>
      <c r="I1622" s="2" t="s">
        <v>261</v>
      </c>
      <c r="J1622" s="4">
        <v>2283.27</v>
      </c>
      <c r="K1622" t="s">
        <v>74</v>
      </c>
      <c r="L1622" s="4">
        <v>273.99</v>
      </c>
      <c r="M1622" t="s">
        <v>74</v>
      </c>
      <c r="N1622" s="4">
        <v>273.99</v>
      </c>
      <c r="O1622" t="s">
        <v>74</v>
      </c>
      <c r="P1622" s="4">
        <v>0</v>
      </c>
      <c r="Q1622" t="s">
        <v>74</v>
      </c>
      <c r="R1622" s="2" t="s">
        <v>75</v>
      </c>
      <c r="S1622" s="4" t="s">
        <v>76</v>
      </c>
      <c r="T1622" t="s">
        <v>74</v>
      </c>
      <c r="U1622" s="2" t="s">
        <v>77</v>
      </c>
      <c r="V1622" s="2" t="s">
        <v>1454</v>
      </c>
      <c r="W1622" s="2" t="s">
        <v>79</v>
      </c>
      <c r="X1622" s="2" t="s">
        <v>300</v>
      </c>
      <c r="Y1622" s="2" t="s">
        <v>119</v>
      </c>
      <c r="Z1622" s="2" t="s">
        <v>81</v>
      </c>
      <c r="AA1622" s="2" t="s">
        <v>357</v>
      </c>
      <c r="AB1622" s="2" t="s">
        <v>101</v>
      </c>
      <c r="AC1622" s="2" t="s">
        <v>168</v>
      </c>
      <c r="AD1622" s="2" t="s">
        <v>1712</v>
      </c>
      <c r="AE1622" s="2" t="str">
        <f>+VLOOKUP(H1622,'Mapeo Ramos'!A:C,3,0)</f>
        <v>Autos Flotas</v>
      </c>
      <c r="AF1622" t="str">
        <f>+VLOOKUP(AE1622,'Mapeo Ramos'!C:D,2,0)</f>
        <v>Flotas</v>
      </c>
      <c r="AG1622" t="str">
        <f>+VLOOKUP(X1622,'Mapeo Ramos'!I:J,2,0)</f>
        <v>ALLIANZ</v>
      </c>
      <c r="AH1622">
        <f t="shared" si="25"/>
        <v>1</v>
      </c>
    </row>
    <row r="1623" spans="1:34" ht="12.75" customHeight="1">
      <c r="A1623" s="2" t="s">
        <v>6632</v>
      </c>
      <c r="B1623" s="2" t="s">
        <v>6633</v>
      </c>
      <c r="C1623" s="2" t="s">
        <v>6634</v>
      </c>
      <c r="D1623" s="2" t="s">
        <v>75</v>
      </c>
      <c r="E1623" s="3">
        <v>46023</v>
      </c>
      <c r="F1623" s="3">
        <v>46023</v>
      </c>
      <c r="G1623" s="2" t="s">
        <v>6635</v>
      </c>
      <c r="H1623" s="2" t="s">
        <v>461</v>
      </c>
      <c r="I1623" s="2" t="s">
        <v>261</v>
      </c>
      <c r="J1623" s="4">
        <v>1310.06</v>
      </c>
      <c r="K1623" t="s">
        <v>74</v>
      </c>
      <c r="L1623" s="4">
        <v>157.21</v>
      </c>
      <c r="M1623" t="s">
        <v>74</v>
      </c>
      <c r="N1623" s="4">
        <v>157.21</v>
      </c>
      <c r="O1623" t="s">
        <v>74</v>
      </c>
      <c r="P1623" s="4">
        <v>0</v>
      </c>
      <c r="Q1623" t="s">
        <v>74</v>
      </c>
      <c r="R1623" s="2" t="s">
        <v>75</v>
      </c>
      <c r="S1623" s="4" t="s">
        <v>76</v>
      </c>
      <c r="T1623" t="s">
        <v>74</v>
      </c>
      <c r="U1623" s="2" t="s">
        <v>77</v>
      </c>
      <c r="V1623" s="2" t="s">
        <v>1454</v>
      </c>
      <c r="W1623" s="2" t="s">
        <v>79</v>
      </c>
      <c r="X1623" s="2" t="s">
        <v>300</v>
      </c>
      <c r="Y1623" s="2" t="s">
        <v>119</v>
      </c>
      <c r="Z1623" s="2" t="s">
        <v>81</v>
      </c>
      <c r="AA1623" s="2" t="s">
        <v>322</v>
      </c>
      <c r="AB1623" s="2" t="s">
        <v>83</v>
      </c>
      <c r="AC1623" s="2" t="s">
        <v>168</v>
      </c>
      <c r="AD1623" s="2" t="s">
        <v>6636</v>
      </c>
      <c r="AE1623" s="2" t="str">
        <f>+VLOOKUP(H1623,'Mapeo Ramos'!A:C,3,0)</f>
        <v>Autos Flotas</v>
      </c>
      <c r="AF1623" t="str">
        <f>+VLOOKUP(AE1623,'Mapeo Ramos'!C:D,2,0)</f>
        <v>Flotas</v>
      </c>
      <c r="AG1623" t="str">
        <f>+VLOOKUP(X1623,'Mapeo Ramos'!I:J,2,0)</f>
        <v>ALLIANZ</v>
      </c>
      <c r="AH1623">
        <f t="shared" si="25"/>
        <v>1</v>
      </c>
    </row>
    <row r="1624" spans="1:34" ht="12.75" customHeight="1">
      <c r="A1624" s="2" t="s">
        <v>6637</v>
      </c>
      <c r="B1624" s="2" t="s">
        <v>6638</v>
      </c>
      <c r="C1624" s="2" t="s">
        <v>6639</v>
      </c>
      <c r="D1624" s="2" t="s">
        <v>75</v>
      </c>
      <c r="E1624" s="3">
        <v>46023</v>
      </c>
      <c r="F1624" s="3">
        <v>46023</v>
      </c>
      <c r="G1624" s="2" t="s">
        <v>6640</v>
      </c>
      <c r="H1624" s="2" t="s">
        <v>461</v>
      </c>
      <c r="I1624" s="2" t="s">
        <v>261</v>
      </c>
      <c r="J1624" s="4">
        <v>1974.61</v>
      </c>
      <c r="K1624" t="s">
        <v>74</v>
      </c>
      <c r="L1624" s="4">
        <v>236.95</v>
      </c>
      <c r="M1624" t="s">
        <v>74</v>
      </c>
      <c r="N1624" s="4">
        <v>236.95</v>
      </c>
      <c r="O1624" t="s">
        <v>74</v>
      </c>
      <c r="P1624" s="4">
        <v>0</v>
      </c>
      <c r="Q1624" t="s">
        <v>74</v>
      </c>
      <c r="R1624" s="2" t="s">
        <v>75</v>
      </c>
      <c r="S1624" s="4" t="s">
        <v>76</v>
      </c>
      <c r="T1624" t="s">
        <v>74</v>
      </c>
      <c r="U1624" s="2" t="s">
        <v>77</v>
      </c>
      <c r="V1624" s="2" t="s">
        <v>1454</v>
      </c>
      <c r="W1624" s="2" t="s">
        <v>79</v>
      </c>
      <c r="X1624" s="2" t="s">
        <v>300</v>
      </c>
      <c r="Y1624" s="2" t="s">
        <v>119</v>
      </c>
      <c r="Z1624" s="2" t="s">
        <v>81</v>
      </c>
      <c r="AA1624" s="2" t="s">
        <v>357</v>
      </c>
      <c r="AB1624" s="2" t="s">
        <v>101</v>
      </c>
      <c r="AC1624" s="2" t="s">
        <v>168</v>
      </c>
      <c r="AD1624" s="2" t="s">
        <v>6641</v>
      </c>
      <c r="AE1624" s="2" t="str">
        <f>+VLOOKUP(H1624,'Mapeo Ramos'!A:C,3,0)</f>
        <v>Autos Flotas</v>
      </c>
      <c r="AF1624" t="str">
        <f>+VLOOKUP(AE1624,'Mapeo Ramos'!C:D,2,0)</f>
        <v>Flotas</v>
      </c>
      <c r="AG1624" t="str">
        <f>+VLOOKUP(X1624,'Mapeo Ramos'!I:J,2,0)</f>
        <v>ALLIANZ</v>
      </c>
      <c r="AH1624">
        <f t="shared" si="25"/>
        <v>1</v>
      </c>
    </row>
    <row r="1625" spans="1:34" ht="12.75" customHeight="1">
      <c r="A1625" s="2" t="s">
        <v>6642</v>
      </c>
      <c r="B1625" s="2" t="s">
        <v>6643</v>
      </c>
      <c r="C1625" s="2" t="s">
        <v>6644</v>
      </c>
      <c r="D1625" s="2" t="s">
        <v>75</v>
      </c>
      <c r="E1625" s="3">
        <v>46023</v>
      </c>
      <c r="F1625" s="3">
        <v>46023</v>
      </c>
      <c r="G1625" s="2" t="s">
        <v>6645</v>
      </c>
      <c r="H1625" s="2" t="s">
        <v>461</v>
      </c>
      <c r="I1625" s="2" t="s">
        <v>261</v>
      </c>
      <c r="J1625" s="4">
        <v>1464.33</v>
      </c>
      <c r="K1625" t="s">
        <v>74</v>
      </c>
      <c r="L1625" s="4">
        <v>175.72</v>
      </c>
      <c r="M1625" t="s">
        <v>74</v>
      </c>
      <c r="N1625" s="4">
        <v>175.72</v>
      </c>
      <c r="O1625" t="s">
        <v>74</v>
      </c>
      <c r="P1625" s="4">
        <v>0</v>
      </c>
      <c r="Q1625" t="s">
        <v>74</v>
      </c>
      <c r="R1625" s="2" t="s">
        <v>75</v>
      </c>
      <c r="S1625" s="4" t="s">
        <v>76</v>
      </c>
      <c r="T1625" t="s">
        <v>74</v>
      </c>
      <c r="U1625" s="2" t="s">
        <v>77</v>
      </c>
      <c r="V1625" s="2" t="s">
        <v>1454</v>
      </c>
      <c r="W1625" s="2" t="s">
        <v>79</v>
      </c>
      <c r="X1625" s="2" t="s">
        <v>300</v>
      </c>
      <c r="Y1625" s="2" t="s">
        <v>119</v>
      </c>
      <c r="Z1625" s="2" t="s">
        <v>81</v>
      </c>
      <c r="AA1625" s="2" t="s">
        <v>851</v>
      </c>
      <c r="AB1625" s="2" t="s">
        <v>852</v>
      </c>
      <c r="AC1625" s="2" t="s">
        <v>168</v>
      </c>
      <c r="AD1625" s="2" t="s">
        <v>6646</v>
      </c>
      <c r="AE1625" s="2" t="str">
        <f>+VLOOKUP(H1625,'Mapeo Ramos'!A:C,3,0)</f>
        <v>Autos Flotas</v>
      </c>
      <c r="AF1625" t="str">
        <f>+VLOOKUP(AE1625,'Mapeo Ramos'!C:D,2,0)</f>
        <v>Flotas</v>
      </c>
      <c r="AG1625" t="str">
        <f>+VLOOKUP(X1625,'Mapeo Ramos'!I:J,2,0)</f>
        <v>ALLIANZ</v>
      </c>
      <c r="AH1625">
        <f t="shared" si="25"/>
        <v>1</v>
      </c>
    </row>
    <row r="1626" spans="1:34" ht="12.75" customHeight="1">
      <c r="A1626" s="2" t="s">
        <v>6647</v>
      </c>
      <c r="B1626" s="2" t="s">
        <v>6648</v>
      </c>
      <c r="C1626" s="2" t="s">
        <v>6649</v>
      </c>
      <c r="D1626" s="2" t="s">
        <v>75</v>
      </c>
      <c r="E1626" s="3">
        <v>46023</v>
      </c>
      <c r="F1626" s="3">
        <v>46023</v>
      </c>
      <c r="G1626" s="2" t="s">
        <v>6650</v>
      </c>
      <c r="H1626" s="2" t="s">
        <v>461</v>
      </c>
      <c r="I1626" s="2" t="s">
        <v>261</v>
      </c>
      <c r="J1626" s="4">
        <v>2062.0300000000002</v>
      </c>
      <c r="K1626" t="s">
        <v>74</v>
      </c>
      <c r="L1626" s="4">
        <v>247.44</v>
      </c>
      <c r="M1626" t="s">
        <v>74</v>
      </c>
      <c r="N1626" s="4">
        <v>247.44</v>
      </c>
      <c r="O1626" t="s">
        <v>74</v>
      </c>
      <c r="P1626" s="4">
        <v>0</v>
      </c>
      <c r="Q1626" t="s">
        <v>74</v>
      </c>
      <c r="R1626" s="2" t="s">
        <v>75</v>
      </c>
      <c r="S1626" s="4" t="s">
        <v>76</v>
      </c>
      <c r="T1626" t="s">
        <v>74</v>
      </c>
      <c r="U1626" s="2" t="s">
        <v>77</v>
      </c>
      <c r="V1626" s="2" t="s">
        <v>1454</v>
      </c>
      <c r="W1626" s="2" t="s">
        <v>79</v>
      </c>
      <c r="X1626" s="2" t="s">
        <v>300</v>
      </c>
      <c r="Y1626" s="2" t="s">
        <v>119</v>
      </c>
      <c r="Z1626" s="2" t="s">
        <v>81</v>
      </c>
      <c r="AA1626" s="2" t="s">
        <v>223</v>
      </c>
      <c r="AB1626" s="2" t="s">
        <v>83</v>
      </c>
      <c r="AC1626" s="2" t="s">
        <v>168</v>
      </c>
      <c r="AD1626" s="2" t="s">
        <v>6651</v>
      </c>
      <c r="AE1626" s="2" t="str">
        <f>+VLOOKUP(H1626,'Mapeo Ramos'!A:C,3,0)</f>
        <v>Autos Flotas</v>
      </c>
      <c r="AF1626" t="str">
        <f>+VLOOKUP(AE1626,'Mapeo Ramos'!C:D,2,0)</f>
        <v>Flotas</v>
      </c>
      <c r="AG1626" t="str">
        <f>+VLOOKUP(X1626,'Mapeo Ramos'!I:J,2,0)</f>
        <v>ALLIANZ</v>
      </c>
      <c r="AH1626">
        <f t="shared" si="25"/>
        <v>1</v>
      </c>
    </row>
    <row r="1627" spans="1:34" ht="12.75" customHeight="1">
      <c r="A1627" s="2" t="s">
        <v>6652</v>
      </c>
      <c r="B1627" s="2" t="s">
        <v>6653</v>
      </c>
      <c r="C1627" s="2" t="s">
        <v>6654</v>
      </c>
      <c r="D1627" s="2" t="s">
        <v>75</v>
      </c>
      <c r="E1627" s="3">
        <v>46023</v>
      </c>
      <c r="F1627" s="3">
        <v>46023</v>
      </c>
      <c r="G1627" s="2" t="s">
        <v>6655</v>
      </c>
      <c r="H1627" s="2" t="s">
        <v>461</v>
      </c>
      <c r="I1627" s="2" t="s">
        <v>261</v>
      </c>
      <c r="J1627" s="4">
        <v>1195.3599999999999</v>
      </c>
      <c r="K1627" t="s">
        <v>74</v>
      </c>
      <c r="L1627" s="4">
        <v>143.44</v>
      </c>
      <c r="M1627" t="s">
        <v>74</v>
      </c>
      <c r="N1627" s="4">
        <v>143.44</v>
      </c>
      <c r="O1627" t="s">
        <v>74</v>
      </c>
      <c r="P1627" s="4">
        <v>0</v>
      </c>
      <c r="Q1627" t="s">
        <v>74</v>
      </c>
      <c r="R1627" s="2" t="s">
        <v>75</v>
      </c>
      <c r="S1627" s="4" t="s">
        <v>76</v>
      </c>
      <c r="T1627" t="s">
        <v>74</v>
      </c>
      <c r="U1627" s="2" t="s">
        <v>77</v>
      </c>
      <c r="V1627" s="2" t="s">
        <v>1454</v>
      </c>
      <c r="W1627" s="2" t="s">
        <v>79</v>
      </c>
      <c r="X1627" s="2" t="s">
        <v>300</v>
      </c>
      <c r="Y1627" s="2" t="s">
        <v>119</v>
      </c>
      <c r="Z1627" s="2" t="s">
        <v>81</v>
      </c>
      <c r="AA1627" s="2" t="s">
        <v>82</v>
      </c>
      <c r="AB1627" s="2" t="s">
        <v>83</v>
      </c>
      <c r="AC1627" s="2" t="s">
        <v>168</v>
      </c>
      <c r="AD1627" s="2" t="s">
        <v>6656</v>
      </c>
      <c r="AE1627" s="2" t="str">
        <f>+VLOOKUP(H1627,'Mapeo Ramos'!A:C,3,0)</f>
        <v>Autos Flotas</v>
      </c>
      <c r="AF1627" t="str">
        <f>+VLOOKUP(AE1627,'Mapeo Ramos'!C:D,2,0)</f>
        <v>Flotas</v>
      </c>
      <c r="AG1627" t="str">
        <f>+VLOOKUP(X1627,'Mapeo Ramos'!I:J,2,0)</f>
        <v>ALLIANZ</v>
      </c>
      <c r="AH1627">
        <f t="shared" si="25"/>
        <v>1</v>
      </c>
    </row>
    <row r="1628" spans="1:34" ht="12.75" customHeight="1">
      <c r="A1628" s="2" t="s">
        <v>6657</v>
      </c>
      <c r="B1628" s="2" t="s">
        <v>6658</v>
      </c>
      <c r="C1628" s="2" t="s">
        <v>6659</v>
      </c>
      <c r="D1628" s="2" t="s">
        <v>75</v>
      </c>
      <c r="E1628" s="3">
        <v>46023</v>
      </c>
      <c r="F1628" s="3">
        <v>46023</v>
      </c>
      <c r="G1628" s="2" t="s">
        <v>6660</v>
      </c>
      <c r="H1628" s="2" t="s">
        <v>461</v>
      </c>
      <c r="I1628" s="2" t="s">
        <v>261</v>
      </c>
      <c r="J1628" s="4">
        <v>1249.52</v>
      </c>
      <c r="K1628" t="s">
        <v>74</v>
      </c>
      <c r="L1628" s="4">
        <v>149.94</v>
      </c>
      <c r="M1628" t="s">
        <v>74</v>
      </c>
      <c r="N1628" s="4">
        <v>149.94</v>
      </c>
      <c r="O1628" t="s">
        <v>74</v>
      </c>
      <c r="P1628" s="4">
        <v>0</v>
      </c>
      <c r="Q1628" t="s">
        <v>74</v>
      </c>
      <c r="R1628" s="2" t="s">
        <v>75</v>
      </c>
      <c r="S1628" s="4" t="s">
        <v>76</v>
      </c>
      <c r="T1628" t="s">
        <v>74</v>
      </c>
      <c r="U1628" s="2" t="s">
        <v>77</v>
      </c>
      <c r="V1628" s="2" t="s">
        <v>1454</v>
      </c>
      <c r="W1628" s="2" t="s">
        <v>79</v>
      </c>
      <c r="X1628" s="2" t="s">
        <v>300</v>
      </c>
      <c r="Y1628" s="2" t="s">
        <v>119</v>
      </c>
      <c r="Z1628" s="2" t="s">
        <v>81</v>
      </c>
      <c r="AA1628" s="2" t="s">
        <v>3712</v>
      </c>
      <c r="AB1628" s="2" t="s">
        <v>3713</v>
      </c>
      <c r="AC1628" s="2" t="s">
        <v>168</v>
      </c>
      <c r="AD1628" s="2" t="s">
        <v>6661</v>
      </c>
      <c r="AE1628" s="2" t="str">
        <f>+VLOOKUP(H1628,'Mapeo Ramos'!A:C,3,0)</f>
        <v>Autos Flotas</v>
      </c>
      <c r="AF1628" t="str">
        <f>+VLOOKUP(AE1628,'Mapeo Ramos'!C:D,2,0)</f>
        <v>Flotas</v>
      </c>
      <c r="AG1628" t="str">
        <f>+VLOOKUP(X1628,'Mapeo Ramos'!I:J,2,0)</f>
        <v>ALLIANZ</v>
      </c>
      <c r="AH1628">
        <f t="shared" si="25"/>
        <v>1</v>
      </c>
    </row>
    <row r="1629" spans="1:34" ht="12.75" customHeight="1">
      <c r="A1629" s="2" t="s">
        <v>6662</v>
      </c>
      <c r="B1629" s="2" t="s">
        <v>6663</v>
      </c>
      <c r="C1629" s="2" t="s">
        <v>6664</v>
      </c>
      <c r="D1629" s="2" t="s">
        <v>75</v>
      </c>
      <c r="E1629" s="3">
        <v>46023</v>
      </c>
      <c r="F1629" s="3">
        <v>46023</v>
      </c>
      <c r="G1629" s="2" t="s">
        <v>6665</v>
      </c>
      <c r="H1629" s="2" t="s">
        <v>461</v>
      </c>
      <c r="I1629" s="2" t="s">
        <v>261</v>
      </c>
      <c r="J1629" s="4">
        <v>1476.37</v>
      </c>
      <c r="K1629" t="s">
        <v>74</v>
      </c>
      <c r="L1629" s="4">
        <v>177.16</v>
      </c>
      <c r="M1629" t="s">
        <v>74</v>
      </c>
      <c r="N1629" s="4">
        <v>177.16</v>
      </c>
      <c r="O1629" t="s">
        <v>74</v>
      </c>
      <c r="P1629" s="4">
        <v>0</v>
      </c>
      <c r="Q1629" t="s">
        <v>74</v>
      </c>
      <c r="R1629" s="2" t="s">
        <v>75</v>
      </c>
      <c r="S1629" s="4" t="s">
        <v>76</v>
      </c>
      <c r="T1629" t="s">
        <v>74</v>
      </c>
      <c r="U1629" s="2" t="s">
        <v>77</v>
      </c>
      <c r="V1629" s="2" t="s">
        <v>1454</v>
      </c>
      <c r="W1629" s="2" t="s">
        <v>79</v>
      </c>
      <c r="X1629" s="2" t="s">
        <v>300</v>
      </c>
      <c r="Y1629" s="2" t="s">
        <v>119</v>
      </c>
      <c r="Z1629" s="2" t="s">
        <v>81</v>
      </c>
      <c r="AA1629" s="2" t="s">
        <v>6666</v>
      </c>
      <c r="AB1629" s="2" t="s">
        <v>6667</v>
      </c>
      <c r="AC1629" s="2" t="s">
        <v>168</v>
      </c>
      <c r="AD1629" s="2" t="s">
        <v>6668</v>
      </c>
      <c r="AE1629" s="2" t="str">
        <f>+VLOOKUP(H1629,'Mapeo Ramos'!A:C,3,0)</f>
        <v>Autos Flotas</v>
      </c>
      <c r="AF1629" t="str">
        <f>+VLOOKUP(AE1629,'Mapeo Ramos'!C:D,2,0)</f>
        <v>Flotas</v>
      </c>
      <c r="AG1629" t="str">
        <f>+VLOOKUP(X1629,'Mapeo Ramos'!I:J,2,0)</f>
        <v>ALLIANZ</v>
      </c>
      <c r="AH1629">
        <f t="shared" si="25"/>
        <v>1</v>
      </c>
    </row>
    <row r="1630" spans="1:34" ht="12.75" customHeight="1">
      <c r="A1630" s="2" t="s">
        <v>6669</v>
      </c>
      <c r="B1630" s="2" t="s">
        <v>6670</v>
      </c>
      <c r="C1630" s="2" t="s">
        <v>6671</v>
      </c>
      <c r="D1630" s="2" t="s">
        <v>75</v>
      </c>
      <c r="E1630" s="3">
        <v>46023</v>
      </c>
      <c r="F1630" s="3">
        <v>46023</v>
      </c>
      <c r="G1630" s="2" t="s">
        <v>6672</v>
      </c>
      <c r="H1630" s="2" t="s">
        <v>461</v>
      </c>
      <c r="I1630" s="2" t="s">
        <v>261</v>
      </c>
      <c r="J1630" s="4">
        <v>1603.49</v>
      </c>
      <c r="K1630" t="s">
        <v>74</v>
      </c>
      <c r="L1630" s="4">
        <v>192.42</v>
      </c>
      <c r="M1630" t="s">
        <v>74</v>
      </c>
      <c r="N1630" s="4">
        <v>192.42</v>
      </c>
      <c r="O1630" t="s">
        <v>74</v>
      </c>
      <c r="P1630" s="4">
        <v>0</v>
      </c>
      <c r="Q1630" t="s">
        <v>74</v>
      </c>
      <c r="R1630" s="2" t="s">
        <v>75</v>
      </c>
      <c r="S1630" s="4" t="s">
        <v>76</v>
      </c>
      <c r="T1630" t="s">
        <v>74</v>
      </c>
      <c r="U1630" s="2" t="s">
        <v>77</v>
      </c>
      <c r="V1630" s="2" t="s">
        <v>1454</v>
      </c>
      <c r="W1630" s="2" t="s">
        <v>79</v>
      </c>
      <c r="X1630" s="2" t="s">
        <v>300</v>
      </c>
      <c r="Y1630" s="2" t="s">
        <v>119</v>
      </c>
      <c r="Z1630" s="2" t="s">
        <v>81</v>
      </c>
      <c r="AA1630" s="2" t="s">
        <v>82</v>
      </c>
      <c r="AB1630" s="2" t="s">
        <v>83</v>
      </c>
      <c r="AC1630" s="2" t="s">
        <v>168</v>
      </c>
      <c r="AD1630" s="2" t="s">
        <v>6673</v>
      </c>
      <c r="AE1630" s="2" t="str">
        <f>+VLOOKUP(H1630,'Mapeo Ramos'!A:C,3,0)</f>
        <v>Autos Flotas</v>
      </c>
      <c r="AF1630" t="str">
        <f>+VLOOKUP(AE1630,'Mapeo Ramos'!C:D,2,0)</f>
        <v>Flotas</v>
      </c>
      <c r="AG1630" t="str">
        <f>+VLOOKUP(X1630,'Mapeo Ramos'!I:J,2,0)</f>
        <v>ALLIANZ</v>
      </c>
      <c r="AH1630">
        <f t="shared" si="25"/>
        <v>1</v>
      </c>
    </row>
    <row r="1631" spans="1:34" ht="12.75" customHeight="1">
      <c r="A1631" s="2" t="s">
        <v>6674</v>
      </c>
      <c r="B1631" s="2" t="s">
        <v>6675</v>
      </c>
      <c r="C1631" s="2" t="s">
        <v>6676</v>
      </c>
      <c r="D1631" s="2" t="s">
        <v>75</v>
      </c>
      <c r="E1631" s="3">
        <v>46023</v>
      </c>
      <c r="F1631" s="3">
        <v>46023</v>
      </c>
      <c r="G1631" s="2" t="s">
        <v>6677</v>
      </c>
      <c r="H1631" s="2" t="s">
        <v>461</v>
      </c>
      <c r="I1631" s="2" t="s">
        <v>261</v>
      </c>
      <c r="J1631" s="4">
        <v>1328.33</v>
      </c>
      <c r="K1631" t="s">
        <v>74</v>
      </c>
      <c r="L1631" s="4">
        <v>159.4</v>
      </c>
      <c r="M1631" t="s">
        <v>74</v>
      </c>
      <c r="N1631" s="4">
        <v>159.4</v>
      </c>
      <c r="O1631" t="s">
        <v>74</v>
      </c>
      <c r="P1631" s="4">
        <v>0</v>
      </c>
      <c r="Q1631" t="s">
        <v>74</v>
      </c>
      <c r="R1631" s="2" t="s">
        <v>75</v>
      </c>
      <c r="S1631" s="4" t="s">
        <v>76</v>
      </c>
      <c r="T1631" t="s">
        <v>74</v>
      </c>
      <c r="U1631" s="2" t="s">
        <v>77</v>
      </c>
      <c r="V1631" s="2" t="s">
        <v>1454</v>
      </c>
      <c r="W1631" s="2" t="s">
        <v>79</v>
      </c>
      <c r="X1631" s="2" t="s">
        <v>300</v>
      </c>
      <c r="Y1631" s="2" t="s">
        <v>119</v>
      </c>
      <c r="Z1631" s="2" t="s">
        <v>81</v>
      </c>
      <c r="AA1631" s="2" t="s">
        <v>6678</v>
      </c>
      <c r="AB1631" s="2" t="s">
        <v>6679</v>
      </c>
      <c r="AC1631" s="2" t="s">
        <v>168</v>
      </c>
      <c r="AD1631" s="2" t="s">
        <v>6680</v>
      </c>
      <c r="AE1631" s="2" t="str">
        <f>+VLOOKUP(H1631,'Mapeo Ramos'!A:C,3,0)</f>
        <v>Autos Flotas</v>
      </c>
      <c r="AF1631" t="str">
        <f>+VLOOKUP(AE1631,'Mapeo Ramos'!C:D,2,0)</f>
        <v>Flotas</v>
      </c>
      <c r="AG1631" t="str">
        <f>+VLOOKUP(X1631,'Mapeo Ramos'!I:J,2,0)</f>
        <v>ALLIANZ</v>
      </c>
      <c r="AH1631">
        <f t="shared" si="25"/>
        <v>1</v>
      </c>
    </row>
    <row r="1632" spans="1:34" ht="12.75" customHeight="1">
      <c r="A1632" s="2" t="s">
        <v>6681</v>
      </c>
      <c r="B1632" s="2" t="s">
        <v>6682</v>
      </c>
      <c r="C1632" s="2" t="s">
        <v>6683</v>
      </c>
      <c r="D1632" s="2" t="s">
        <v>75</v>
      </c>
      <c r="E1632" s="3">
        <v>46023</v>
      </c>
      <c r="F1632" s="3">
        <v>46023</v>
      </c>
      <c r="G1632" s="2" t="s">
        <v>6684</v>
      </c>
      <c r="H1632" s="2" t="s">
        <v>461</v>
      </c>
      <c r="I1632" s="2" t="s">
        <v>261</v>
      </c>
      <c r="J1632" s="4">
        <v>2250.4699999999998</v>
      </c>
      <c r="K1632" t="s">
        <v>74</v>
      </c>
      <c r="L1632" s="4">
        <v>270.06</v>
      </c>
      <c r="M1632" t="s">
        <v>74</v>
      </c>
      <c r="N1632" s="4">
        <v>270.06</v>
      </c>
      <c r="O1632" t="s">
        <v>74</v>
      </c>
      <c r="P1632" s="4">
        <v>0</v>
      </c>
      <c r="Q1632" t="s">
        <v>74</v>
      </c>
      <c r="R1632" s="2" t="s">
        <v>75</v>
      </c>
      <c r="S1632" s="4" t="s">
        <v>76</v>
      </c>
      <c r="T1632" t="s">
        <v>74</v>
      </c>
      <c r="U1632" s="2" t="s">
        <v>77</v>
      </c>
      <c r="V1632" s="2" t="s">
        <v>1454</v>
      </c>
      <c r="W1632" s="2" t="s">
        <v>79</v>
      </c>
      <c r="X1632" s="2" t="s">
        <v>300</v>
      </c>
      <c r="Y1632" s="2" t="s">
        <v>119</v>
      </c>
      <c r="Z1632" s="2" t="s">
        <v>81</v>
      </c>
      <c r="AA1632" s="2" t="s">
        <v>230</v>
      </c>
      <c r="AB1632" s="2" t="s">
        <v>101</v>
      </c>
      <c r="AC1632" s="2" t="s">
        <v>168</v>
      </c>
      <c r="AD1632" s="2" t="s">
        <v>6685</v>
      </c>
      <c r="AE1632" s="2" t="str">
        <f>+VLOOKUP(H1632,'Mapeo Ramos'!A:C,3,0)</f>
        <v>Autos Flotas</v>
      </c>
      <c r="AF1632" t="str">
        <f>+VLOOKUP(AE1632,'Mapeo Ramos'!C:D,2,0)</f>
        <v>Flotas</v>
      </c>
      <c r="AG1632" t="str">
        <f>+VLOOKUP(X1632,'Mapeo Ramos'!I:J,2,0)</f>
        <v>ALLIANZ</v>
      </c>
      <c r="AH1632">
        <f t="shared" si="25"/>
        <v>1</v>
      </c>
    </row>
    <row r="1633" spans="1:34" ht="12.75" customHeight="1">
      <c r="A1633" s="2" t="s">
        <v>6686</v>
      </c>
      <c r="B1633" s="2" t="s">
        <v>6687</v>
      </c>
      <c r="C1633" s="2" t="s">
        <v>6688</v>
      </c>
      <c r="D1633" s="2" t="s">
        <v>75</v>
      </c>
      <c r="E1633" s="3">
        <v>46023</v>
      </c>
      <c r="F1633" s="3">
        <v>46023</v>
      </c>
      <c r="G1633" s="2" t="s">
        <v>6689</v>
      </c>
      <c r="H1633" s="2" t="s">
        <v>461</v>
      </c>
      <c r="I1633" s="2" t="s">
        <v>261</v>
      </c>
      <c r="J1633" s="4">
        <v>1386.97</v>
      </c>
      <c r="K1633" t="s">
        <v>74</v>
      </c>
      <c r="L1633" s="4">
        <v>166.44</v>
      </c>
      <c r="M1633" t="s">
        <v>74</v>
      </c>
      <c r="N1633" s="4">
        <v>166.44</v>
      </c>
      <c r="O1633" t="s">
        <v>74</v>
      </c>
      <c r="P1633" s="4">
        <v>0</v>
      </c>
      <c r="Q1633" t="s">
        <v>74</v>
      </c>
      <c r="R1633" s="2" t="s">
        <v>75</v>
      </c>
      <c r="S1633" s="4" t="s">
        <v>76</v>
      </c>
      <c r="T1633" t="s">
        <v>74</v>
      </c>
      <c r="U1633" s="2" t="s">
        <v>77</v>
      </c>
      <c r="V1633" s="2" t="s">
        <v>1454</v>
      </c>
      <c r="W1633" s="2" t="s">
        <v>79</v>
      </c>
      <c r="X1633" s="2" t="s">
        <v>300</v>
      </c>
      <c r="Y1633" s="2" t="s">
        <v>119</v>
      </c>
      <c r="Z1633" s="2" t="s">
        <v>81</v>
      </c>
      <c r="AA1633" s="2" t="s">
        <v>568</v>
      </c>
      <c r="AB1633" s="2" t="s">
        <v>83</v>
      </c>
      <c r="AC1633" s="2" t="s">
        <v>168</v>
      </c>
      <c r="AD1633" s="2" t="s">
        <v>6690</v>
      </c>
      <c r="AE1633" s="2" t="str">
        <f>+VLOOKUP(H1633,'Mapeo Ramos'!A:C,3,0)</f>
        <v>Autos Flotas</v>
      </c>
      <c r="AF1633" t="str">
        <f>+VLOOKUP(AE1633,'Mapeo Ramos'!C:D,2,0)</f>
        <v>Flotas</v>
      </c>
      <c r="AG1633" t="str">
        <f>+VLOOKUP(X1633,'Mapeo Ramos'!I:J,2,0)</f>
        <v>ALLIANZ</v>
      </c>
      <c r="AH1633">
        <f t="shared" si="25"/>
        <v>1</v>
      </c>
    </row>
    <row r="1634" spans="1:34" ht="12.75" customHeight="1">
      <c r="A1634" s="2" t="s">
        <v>6691</v>
      </c>
      <c r="B1634" s="2" t="s">
        <v>6692</v>
      </c>
      <c r="C1634" s="2" t="s">
        <v>6693</v>
      </c>
      <c r="D1634" s="2" t="s">
        <v>75</v>
      </c>
      <c r="E1634" s="3">
        <v>46023</v>
      </c>
      <c r="F1634" s="3">
        <v>46023</v>
      </c>
      <c r="G1634" s="2" t="s">
        <v>6694</v>
      </c>
      <c r="H1634" s="2" t="s">
        <v>461</v>
      </c>
      <c r="I1634" s="2" t="s">
        <v>261</v>
      </c>
      <c r="J1634" s="4">
        <v>1201.72</v>
      </c>
      <c r="K1634" t="s">
        <v>74</v>
      </c>
      <c r="L1634" s="4">
        <v>144.21</v>
      </c>
      <c r="M1634" t="s">
        <v>74</v>
      </c>
      <c r="N1634" s="4">
        <v>144.21</v>
      </c>
      <c r="O1634" t="s">
        <v>74</v>
      </c>
      <c r="P1634" s="4">
        <v>0</v>
      </c>
      <c r="Q1634" t="s">
        <v>74</v>
      </c>
      <c r="R1634" s="2" t="s">
        <v>75</v>
      </c>
      <c r="S1634" s="4" t="s">
        <v>76</v>
      </c>
      <c r="T1634" t="s">
        <v>74</v>
      </c>
      <c r="U1634" s="2" t="s">
        <v>77</v>
      </c>
      <c r="V1634" s="2" t="s">
        <v>1454</v>
      </c>
      <c r="W1634" s="2" t="s">
        <v>79</v>
      </c>
      <c r="X1634" s="2" t="s">
        <v>300</v>
      </c>
      <c r="Y1634" s="2" t="s">
        <v>119</v>
      </c>
      <c r="Z1634" s="2" t="s">
        <v>81</v>
      </c>
      <c r="AA1634" s="2" t="s">
        <v>236</v>
      </c>
      <c r="AB1634" s="2" t="s">
        <v>83</v>
      </c>
      <c r="AC1634" s="2" t="s">
        <v>168</v>
      </c>
      <c r="AD1634" s="2" t="s">
        <v>6695</v>
      </c>
      <c r="AE1634" s="2" t="str">
        <f>+VLOOKUP(H1634,'Mapeo Ramos'!A:C,3,0)</f>
        <v>Autos Flotas</v>
      </c>
      <c r="AF1634" t="str">
        <f>+VLOOKUP(AE1634,'Mapeo Ramos'!C:D,2,0)</f>
        <v>Flotas</v>
      </c>
      <c r="AG1634" t="str">
        <f>+VLOOKUP(X1634,'Mapeo Ramos'!I:J,2,0)</f>
        <v>ALLIANZ</v>
      </c>
      <c r="AH1634">
        <f t="shared" si="25"/>
        <v>1</v>
      </c>
    </row>
    <row r="1635" spans="1:34" ht="12.75" customHeight="1">
      <c r="A1635" s="2" t="s">
        <v>6696</v>
      </c>
      <c r="B1635" s="2" t="s">
        <v>6697</v>
      </c>
      <c r="C1635" s="2" t="s">
        <v>6698</v>
      </c>
      <c r="D1635" s="2" t="s">
        <v>75</v>
      </c>
      <c r="E1635" s="3">
        <v>46023</v>
      </c>
      <c r="F1635" s="3">
        <v>46023</v>
      </c>
      <c r="G1635" s="2" t="s">
        <v>6699</v>
      </c>
      <c r="H1635" s="2" t="s">
        <v>461</v>
      </c>
      <c r="I1635" s="2" t="s">
        <v>261</v>
      </c>
      <c r="J1635" s="4">
        <v>1200.94</v>
      </c>
      <c r="K1635" t="s">
        <v>74</v>
      </c>
      <c r="L1635" s="4">
        <v>144.11000000000001</v>
      </c>
      <c r="M1635" t="s">
        <v>74</v>
      </c>
      <c r="N1635" s="4">
        <v>144.11000000000001</v>
      </c>
      <c r="O1635" t="s">
        <v>74</v>
      </c>
      <c r="P1635" s="4">
        <v>0</v>
      </c>
      <c r="Q1635" t="s">
        <v>74</v>
      </c>
      <c r="R1635" s="2" t="s">
        <v>75</v>
      </c>
      <c r="S1635" s="4" t="s">
        <v>76</v>
      </c>
      <c r="T1635" t="s">
        <v>74</v>
      </c>
      <c r="U1635" s="2" t="s">
        <v>77</v>
      </c>
      <c r="V1635" s="2" t="s">
        <v>1454</v>
      </c>
      <c r="W1635" s="2" t="s">
        <v>79</v>
      </c>
      <c r="X1635" s="2" t="s">
        <v>300</v>
      </c>
      <c r="Y1635" s="2" t="s">
        <v>119</v>
      </c>
      <c r="Z1635" s="2" t="s">
        <v>81</v>
      </c>
      <c r="AA1635" s="2" t="s">
        <v>542</v>
      </c>
      <c r="AB1635" s="2" t="s">
        <v>101</v>
      </c>
      <c r="AC1635" s="2" t="s">
        <v>168</v>
      </c>
      <c r="AD1635" s="2" t="s">
        <v>6700</v>
      </c>
      <c r="AE1635" s="2" t="str">
        <f>+VLOOKUP(H1635,'Mapeo Ramos'!A:C,3,0)</f>
        <v>Autos Flotas</v>
      </c>
      <c r="AF1635" t="str">
        <f>+VLOOKUP(AE1635,'Mapeo Ramos'!C:D,2,0)</f>
        <v>Flotas</v>
      </c>
      <c r="AG1635" t="str">
        <f>+VLOOKUP(X1635,'Mapeo Ramos'!I:J,2,0)</f>
        <v>ALLIANZ</v>
      </c>
      <c r="AH1635">
        <f t="shared" si="25"/>
        <v>1</v>
      </c>
    </row>
    <row r="1636" spans="1:34" ht="12.75" customHeight="1">
      <c r="A1636" s="2" t="s">
        <v>6701</v>
      </c>
      <c r="B1636" s="2" t="s">
        <v>6702</v>
      </c>
      <c r="C1636" s="2" t="s">
        <v>6703</v>
      </c>
      <c r="D1636" s="2" t="s">
        <v>75</v>
      </c>
      <c r="E1636" s="3">
        <v>46023</v>
      </c>
      <c r="F1636" s="3">
        <v>46023</v>
      </c>
      <c r="G1636" s="2" t="s">
        <v>6704</v>
      </c>
      <c r="H1636" s="2" t="s">
        <v>461</v>
      </c>
      <c r="I1636" s="2" t="s">
        <v>261</v>
      </c>
      <c r="J1636" s="4">
        <v>1201.06</v>
      </c>
      <c r="K1636" t="s">
        <v>74</v>
      </c>
      <c r="L1636" s="4">
        <v>144.13</v>
      </c>
      <c r="M1636" t="s">
        <v>74</v>
      </c>
      <c r="N1636" s="4">
        <v>144.13</v>
      </c>
      <c r="O1636" t="s">
        <v>74</v>
      </c>
      <c r="P1636" s="4">
        <v>0</v>
      </c>
      <c r="Q1636" t="s">
        <v>74</v>
      </c>
      <c r="R1636" s="2" t="s">
        <v>75</v>
      </c>
      <c r="S1636" s="4" t="s">
        <v>76</v>
      </c>
      <c r="T1636" t="s">
        <v>74</v>
      </c>
      <c r="U1636" s="2" t="s">
        <v>77</v>
      </c>
      <c r="V1636" s="2" t="s">
        <v>1454</v>
      </c>
      <c r="W1636" s="2" t="s">
        <v>79</v>
      </c>
      <c r="X1636" s="2" t="s">
        <v>300</v>
      </c>
      <c r="Y1636" s="2" t="s">
        <v>119</v>
      </c>
      <c r="Z1636" s="2" t="s">
        <v>81</v>
      </c>
      <c r="AA1636" s="2" t="s">
        <v>236</v>
      </c>
      <c r="AB1636" s="2" t="s">
        <v>101</v>
      </c>
      <c r="AC1636" s="2" t="s">
        <v>168</v>
      </c>
      <c r="AD1636" s="2" t="s">
        <v>6705</v>
      </c>
      <c r="AE1636" s="2" t="str">
        <f>+VLOOKUP(H1636,'Mapeo Ramos'!A:C,3,0)</f>
        <v>Autos Flotas</v>
      </c>
      <c r="AF1636" t="str">
        <f>+VLOOKUP(AE1636,'Mapeo Ramos'!C:D,2,0)</f>
        <v>Flotas</v>
      </c>
      <c r="AG1636" t="str">
        <f>+VLOOKUP(X1636,'Mapeo Ramos'!I:J,2,0)</f>
        <v>ALLIANZ</v>
      </c>
      <c r="AH1636">
        <f t="shared" si="25"/>
        <v>1</v>
      </c>
    </row>
    <row r="1637" spans="1:34" ht="12.75" customHeight="1">
      <c r="A1637" s="2" t="s">
        <v>6706</v>
      </c>
      <c r="B1637" s="2" t="s">
        <v>6707</v>
      </c>
      <c r="C1637" s="2" t="s">
        <v>6708</v>
      </c>
      <c r="D1637" s="2" t="s">
        <v>75</v>
      </c>
      <c r="E1637" s="3">
        <v>46023</v>
      </c>
      <c r="F1637" s="3">
        <v>46023</v>
      </c>
      <c r="G1637" s="2" t="s">
        <v>6709</v>
      </c>
      <c r="H1637" s="2" t="s">
        <v>461</v>
      </c>
      <c r="I1637" s="2" t="s">
        <v>261</v>
      </c>
      <c r="J1637" s="4">
        <v>2168.7199999999998</v>
      </c>
      <c r="K1637" t="s">
        <v>74</v>
      </c>
      <c r="L1637" s="4">
        <v>260.25</v>
      </c>
      <c r="M1637" t="s">
        <v>74</v>
      </c>
      <c r="N1637" s="4">
        <v>260.25</v>
      </c>
      <c r="O1637" t="s">
        <v>74</v>
      </c>
      <c r="P1637" s="4">
        <v>0</v>
      </c>
      <c r="Q1637" t="s">
        <v>74</v>
      </c>
      <c r="R1637" s="2" t="s">
        <v>75</v>
      </c>
      <c r="S1637" s="4" t="s">
        <v>76</v>
      </c>
      <c r="T1637" t="s">
        <v>74</v>
      </c>
      <c r="U1637" s="2" t="s">
        <v>77</v>
      </c>
      <c r="V1637" s="2" t="s">
        <v>1454</v>
      </c>
      <c r="W1637" s="2" t="s">
        <v>79</v>
      </c>
      <c r="X1637" s="2" t="s">
        <v>300</v>
      </c>
      <c r="Y1637" s="2" t="s">
        <v>119</v>
      </c>
      <c r="Z1637" s="2" t="s">
        <v>81</v>
      </c>
      <c r="AA1637" s="2" t="s">
        <v>223</v>
      </c>
      <c r="AB1637" s="2" t="s">
        <v>101</v>
      </c>
      <c r="AC1637" s="2" t="s">
        <v>168</v>
      </c>
      <c r="AD1637" s="2" t="s">
        <v>6710</v>
      </c>
      <c r="AE1637" s="2" t="str">
        <f>+VLOOKUP(H1637,'Mapeo Ramos'!A:C,3,0)</f>
        <v>Autos Flotas</v>
      </c>
      <c r="AF1637" t="str">
        <f>+VLOOKUP(AE1637,'Mapeo Ramos'!C:D,2,0)</f>
        <v>Flotas</v>
      </c>
      <c r="AG1637" t="str">
        <f>+VLOOKUP(X1637,'Mapeo Ramos'!I:J,2,0)</f>
        <v>ALLIANZ</v>
      </c>
      <c r="AH1637">
        <f t="shared" si="25"/>
        <v>1</v>
      </c>
    </row>
    <row r="1638" spans="1:34" ht="12.75" customHeight="1">
      <c r="A1638" s="2" t="s">
        <v>6711</v>
      </c>
      <c r="B1638" s="2" t="s">
        <v>6712</v>
      </c>
      <c r="C1638" s="2" t="s">
        <v>6713</v>
      </c>
      <c r="D1638" s="2" t="s">
        <v>75</v>
      </c>
      <c r="E1638" s="3">
        <v>46023</v>
      </c>
      <c r="F1638" s="3">
        <v>46023</v>
      </c>
      <c r="G1638" s="2" t="s">
        <v>6714</v>
      </c>
      <c r="H1638" s="2" t="s">
        <v>461</v>
      </c>
      <c r="I1638" s="2" t="s">
        <v>261</v>
      </c>
      <c r="J1638" s="4">
        <v>1244.94</v>
      </c>
      <c r="K1638" t="s">
        <v>74</v>
      </c>
      <c r="L1638" s="4">
        <v>149.38999999999999</v>
      </c>
      <c r="M1638" t="s">
        <v>74</v>
      </c>
      <c r="N1638" s="4">
        <v>149.38999999999999</v>
      </c>
      <c r="O1638" t="s">
        <v>74</v>
      </c>
      <c r="P1638" s="4">
        <v>0</v>
      </c>
      <c r="Q1638" t="s">
        <v>74</v>
      </c>
      <c r="R1638" s="2" t="s">
        <v>75</v>
      </c>
      <c r="S1638" s="4" t="s">
        <v>76</v>
      </c>
      <c r="T1638" t="s">
        <v>74</v>
      </c>
      <c r="U1638" s="2" t="s">
        <v>77</v>
      </c>
      <c r="V1638" s="2" t="s">
        <v>1454</v>
      </c>
      <c r="W1638" s="2" t="s">
        <v>79</v>
      </c>
      <c r="X1638" s="2" t="s">
        <v>300</v>
      </c>
      <c r="Y1638" s="2" t="s">
        <v>119</v>
      </c>
      <c r="Z1638" s="2" t="s">
        <v>81</v>
      </c>
      <c r="AA1638" s="2" t="s">
        <v>6715</v>
      </c>
      <c r="AB1638" s="2" t="s">
        <v>802</v>
      </c>
      <c r="AC1638" s="2" t="s">
        <v>168</v>
      </c>
      <c r="AD1638" s="2" t="s">
        <v>6716</v>
      </c>
      <c r="AE1638" s="2" t="str">
        <f>+VLOOKUP(H1638,'Mapeo Ramos'!A:C,3,0)</f>
        <v>Autos Flotas</v>
      </c>
      <c r="AF1638" t="str">
        <f>+VLOOKUP(AE1638,'Mapeo Ramos'!C:D,2,0)</f>
        <v>Flotas</v>
      </c>
      <c r="AG1638" t="str">
        <f>+VLOOKUP(X1638,'Mapeo Ramos'!I:J,2,0)</f>
        <v>ALLIANZ</v>
      </c>
      <c r="AH1638">
        <f t="shared" si="25"/>
        <v>1</v>
      </c>
    </row>
    <row r="1639" spans="1:34" ht="12.75" customHeight="1">
      <c r="A1639" s="2" t="s">
        <v>6717</v>
      </c>
      <c r="B1639" s="2" t="s">
        <v>6718</v>
      </c>
      <c r="C1639" s="2" t="s">
        <v>6719</v>
      </c>
      <c r="D1639" s="2" t="s">
        <v>75</v>
      </c>
      <c r="E1639" s="3">
        <v>46023</v>
      </c>
      <c r="F1639" s="3">
        <v>46023</v>
      </c>
      <c r="G1639" s="2" t="s">
        <v>6720</v>
      </c>
      <c r="H1639" s="2" t="s">
        <v>461</v>
      </c>
      <c r="I1639" s="2" t="s">
        <v>261</v>
      </c>
      <c r="J1639" s="4">
        <v>1197.97</v>
      </c>
      <c r="K1639" t="s">
        <v>74</v>
      </c>
      <c r="L1639" s="4">
        <v>143.76</v>
      </c>
      <c r="M1639" t="s">
        <v>74</v>
      </c>
      <c r="N1639" s="4">
        <v>143.76</v>
      </c>
      <c r="O1639" t="s">
        <v>74</v>
      </c>
      <c r="P1639" s="4">
        <v>0</v>
      </c>
      <c r="Q1639" t="s">
        <v>74</v>
      </c>
      <c r="R1639" s="2" t="s">
        <v>75</v>
      </c>
      <c r="S1639" s="4" t="s">
        <v>76</v>
      </c>
      <c r="T1639" t="s">
        <v>74</v>
      </c>
      <c r="U1639" s="2" t="s">
        <v>77</v>
      </c>
      <c r="V1639" s="2" t="s">
        <v>1454</v>
      </c>
      <c r="W1639" s="2" t="s">
        <v>79</v>
      </c>
      <c r="X1639" s="2" t="s">
        <v>300</v>
      </c>
      <c r="Y1639" s="2" t="s">
        <v>119</v>
      </c>
      <c r="Z1639" s="2" t="s">
        <v>81</v>
      </c>
      <c r="AA1639" s="2" t="s">
        <v>568</v>
      </c>
      <c r="AB1639" s="2" t="s">
        <v>83</v>
      </c>
      <c r="AC1639" s="2" t="s">
        <v>168</v>
      </c>
      <c r="AD1639" s="2" t="s">
        <v>6721</v>
      </c>
      <c r="AE1639" s="2" t="str">
        <f>+VLOOKUP(H1639,'Mapeo Ramos'!A:C,3,0)</f>
        <v>Autos Flotas</v>
      </c>
      <c r="AF1639" t="str">
        <f>+VLOOKUP(AE1639,'Mapeo Ramos'!C:D,2,0)</f>
        <v>Flotas</v>
      </c>
      <c r="AG1639" t="str">
        <f>+VLOOKUP(X1639,'Mapeo Ramos'!I:J,2,0)</f>
        <v>ALLIANZ</v>
      </c>
      <c r="AH1639">
        <f t="shared" si="25"/>
        <v>1</v>
      </c>
    </row>
    <row r="1640" spans="1:34" ht="12.75" customHeight="1">
      <c r="A1640" s="2" t="s">
        <v>6722</v>
      </c>
      <c r="B1640" s="2" t="s">
        <v>6723</v>
      </c>
      <c r="C1640" s="2" t="s">
        <v>6724</v>
      </c>
      <c r="D1640" s="2" t="s">
        <v>75</v>
      </c>
      <c r="E1640" s="3">
        <v>46023</v>
      </c>
      <c r="F1640" s="3">
        <v>46023</v>
      </c>
      <c r="G1640" s="2" t="s">
        <v>6725</v>
      </c>
      <c r="H1640" s="2" t="s">
        <v>461</v>
      </c>
      <c r="I1640" s="2" t="s">
        <v>261</v>
      </c>
      <c r="J1640" s="4">
        <v>1019.41</v>
      </c>
      <c r="K1640" t="s">
        <v>74</v>
      </c>
      <c r="L1640" s="4">
        <v>122.33</v>
      </c>
      <c r="M1640" t="s">
        <v>74</v>
      </c>
      <c r="N1640" s="4">
        <v>122.33</v>
      </c>
      <c r="O1640" t="s">
        <v>74</v>
      </c>
      <c r="P1640" s="4">
        <v>0</v>
      </c>
      <c r="Q1640" t="s">
        <v>74</v>
      </c>
      <c r="R1640" s="2" t="s">
        <v>75</v>
      </c>
      <c r="S1640" s="4" t="s">
        <v>76</v>
      </c>
      <c r="T1640" t="s">
        <v>74</v>
      </c>
      <c r="U1640" s="2" t="s">
        <v>77</v>
      </c>
      <c r="V1640" s="2" t="s">
        <v>1454</v>
      </c>
      <c r="W1640" s="2" t="s">
        <v>79</v>
      </c>
      <c r="X1640" s="2" t="s">
        <v>300</v>
      </c>
      <c r="Y1640" s="2" t="s">
        <v>119</v>
      </c>
      <c r="Z1640" s="2" t="s">
        <v>81</v>
      </c>
      <c r="AA1640" s="2" t="s">
        <v>82</v>
      </c>
      <c r="AB1640" s="2" t="s">
        <v>83</v>
      </c>
      <c r="AC1640" s="2" t="s">
        <v>168</v>
      </c>
      <c r="AD1640" s="2" t="s">
        <v>6726</v>
      </c>
      <c r="AE1640" s="2" t="str">
        <f>+VLOOKUP(H1640,'Mapeo Ramos'!A:C,3,0)</f>
        <v>Autos Flotas</v>
      </c>
      <c r="AF1640" t="str">
        <f>+VLOOKUP(AE1640,'Mapeo Ramos'!C:D,2,0)</f>
        <v>Flotas</v>
      </c>
      <c r="AG1640" t="str">
        <f>+VLOOKUP(X1640,'Mapeo Ramos'!I:J,2,0)</f>
        <v>ALLIANZ</v>
      </c>
      <c r="AH1640">
        <f t="shared" si="25"/>
        <v>1</v>
      </c>
    </row>
    <row r="1641" spans="1:34" ht="12.75" customHeight="1">
      <c r="A1641" s="2" t="s">
        <v>6727</v>
      </c>
      <c r="B1641" s="2" t="s">
        <v>6728</v>
      </c>
      <c r="C1641" s="2" t="s">
        <v>6729</v>
      </c>
      <c r="D1641" s="2" t="s">
        <v>75</v>
      </c>
      <c r="E1641" s="3">
        <v>46023</v>
      </c>
      <c r="F1641" s="3">
        <v>46023</v>
      </c>
      <c r="G1641" s="2" t="s">
        <v>513</v>
      </c>
      <c r="H1641" s="2" t="s">
        <v>461</v>
      </c>
      <c r="I1641" s="2" t="s">
        <v>261</v>
      </c>
      <c r="J1641" s="4">
        <v>1192.51</v>
      </c>
      <c r="K1641" t="s">
        <v>74</v>
      </c>
      <c r="L1641" s="4">
        <v>143.1</v>
      </c>
      <c r="M1641" t="s">
        <v>74</v>
      </c>
      <c r="N1641" s="4">
        <v>143.1</v>
      </c>
      <c r="O1641" t="s">
        <v>74</v>
      </c>
      <c r="P1641" s="4">
        <v>0</v>
      </c>
      <c r="Q1641" t="s">
        <v>74</v>
      </c>
      <c r="R1641" s="2" t="s">
        <v>75</v>
      </c>
      <c r="S1641" s="4" t="s">
        <v>76</v>
      </c>
      <c r="T1641" t="s">
        <v>74</v>
      </c>
      <c r="U1641" s="2" t="s">
        <v>77</v>
      </c>
      <c r="V1641" s="2" t="s">
        <v>1454</v>
      </c>
      <c r="W1641" s="2" t="s">
        <v>79</v>
      </c>
      <c r="X1641" s="2" t="s">
        <v>300</v>
      </c>
      <c r="Y1641" s="2" t="s">
        <v>119</v>
      </c>
      <c r="Z1641" s="2" t="s">
        <v>81</v>
      </c>
      <c r="AA1641" s="2" t="s">
        <v>230</v>
      </c>
      <c r="AB1641" s="2" t="s">
        <v>101</v>
      </c>
      <c r="AC1641" s="2" t="s">
        <v>168</v>
      </c>
      <c r="AD1641" s="2" t="s">
        <v>514</v>
      </c>
      <c r="AE1641" s="2" t="str">
        <f>+VLOOKUP(H1641,'Mapeo Ramos'!A:C,3,0)</f>
        <v>Autos Flotas</v>
      </c>
      <c r="AF1641" t="str">
        <f>+VLOOKUP(AE1641,'Mapeo Ramos'!C:D,2,0)</f>
        <v>Flotas</v>
      </c>
      <c r="AG1641" t="str">
        <f>+VLOOKUP(X1641,'Mapeo Ramos'!I:J,2,0)</f>
        <v>ALLIANZ</v>
      </c>
      <c r="AH1641">
        <f t="shared" si="25"/>
        <v>1</v>
      </c>
    </row>
    <row r="1642" spans="1:34" ht="12.75" customHeight="1">
      <c r="A1642" s="2" t="s">
        <v>6730</v>
      </c>
      <c r="B1642" s="2" t="s">
        <v>6731</v>
      </c>
      <c r="C1642" s="2" t="s">
        <v>6732</v>
      </c>
      <c r="D1642" s="2" t="s">
        <v>75</v>
      </c>
      <c r="E1642" s="3">
        <v>46023</v>
      </c>
      <c r="F1642" s="3">
        <v>46023</v>
      </c>
      <c r="G1642" s="2" t="s">
        <v>6733</v>
      </c>
      <c r="H1642" s="2" t="s">
        <v>461</v>
      </c>
      <c r="I1642" s="2" t="s">
        <v>261</v>
      </c>
      <c r="J1642" s="4">
        <v>2297.19</v>
      </c>
      <c r="K1642" t="s">
        <v>74</v>
      </c>
      <c r="L1642" s="4">
        <v>275.66000000000003</v>
      </c>
      <c r="M1642" t="s">
        <v>74</v>
      </c>
      <c r="N1642" s="4">
        <v>275.66000000000003</v>
      </c>
      <c r="O1642" t="s">
        <v>74</v>
      </c>
      <c r="P1642" s="4">
        <v>0</v>
      </c>
      <c r="Q1642" t="s">
        <v>74</v>
      </c>
      <c r="R1642" s="2" t="s">
        <v>75</v>
      </c>
      <c r="S1642" s="4" t="s">
        <v>76</v>
      </c>
      <c r="T1642" t="s">
        <v>74</v>
      </c>
      <c r="U1642" s="2" t="s">
        <v>77</v>
      </c>
      <c r="V1642" s="2" t="s">
        <v>1454</v>
      </c>
      <c r="W1642" s="2" t="s">
        <v>79</v>
      </c>
      <c r="X1642" s="2" t="s">
        <v>300</v>
      </c>
      <c r="Y1642" s="2" t="s">
        <v>119</v>
      </c>
      <c r="Z1642" s="2" t="s">
        <v>81</v>
      </c>
      <c r="AA1642" s="2" t="s">
        <v>230</v>
      </c>
      <c r="AB1642" s="2" t="s">
        <v>101</v>
      </c>
      <c r="AC1642" s="2" t="s">
        <v>168</v>
      </c>
      <c r="AD1642" s="2" t="s">
        <v>6734</v>
      </c>
      <c r="AE1642" s="2" t="str">
        <f>+VLOOKUP(H1642,'Mapeo Ramos'!A:C,3,0)</f>
        <v>Autos Flotas</v>
      </c>
      <c r="AF1642" t="str">
        <f>+VLOOKUP(AE1642,'Mapeo Ramos'!C:D,2,0)</f>
        <v>Flotas</v>
      </c>
      <c r="AG1642" t="str">
        <f>+VLOOKUP(X1642,'Mapeo Ramos'!I:J,2,0)</f>
        <v>ALLIANZ</v>
      </c>
      <c r="AH1642">
        <f t="shared" si="25"/>
        <v>1</v>
      </c>
    </row>
    <row r="1643" spans="1:34" ht="12.75" customHeight="1">
      <c r="A1643" s="2" t="s">
        <v>6735</v>
      </c>
      <c r="B1643" s="2" t="s">
        <v>6736</v>
      </c>
      <c r="C1643" s="2" t="s">
        <v>6737</v>
      </c>
      <c r="D1643" s="2" t="s">
        <v>75</v>
      </c>
      <c r="E1643" s="3">
        <v>46023</v>
      </c>
      <c r="F1643" s="3">
        <v>46023</v>
      </c>
      <c r="G1643" s="2" t="s">
        <v>6738</v>
      </c>
      <c r="H1643" s="2" t="s">
        <v>461</v>
      </c>
      <c r="I1643" s="2" t="s">
        <v>261</v>
      </c>
      <c r="J1643" s="4">
        <v>1761.81</v>
      </c>
      <c r="K1643" t="s">
        <v>74</v>
      </c>
      <c r="L1643" s="4">
        <v>211.42</v>
      </c>
      <c r="M1643" t="s">
        <v>74</v>
      </c>
      <c r="N1643" s="4">
        <v>211.42</v>
      </c>
      <c r="O1643" t="s">
        <v>74</v>
      </c>
      <c r="P1643" s="4">
        <v>0</v>
      </c>
      <c r="Q1643" t="s">
        <v>74</v>
      </c>
      <c r="R1643" s="2" t="s">
        <v>75</v>
      </c>
      <c r="S1643" s="4" t="s">
        <v>76</v>
      </c>
      <c r="T1643" t="s">
        <v>74</v>
      </c>
      <c r="U1643" s="2" t="s">
        <v>77</v>
      </c>
      <c r="V1643" s="2" t="s">
        <v>1766</v>
      </c>
      <c r="W1643" s="2" t="s">
        <v>79</v>
      </c>
      <c r="X1643" s="2" t="s">
        <v>300</v>
      </c>
      <c r="Y1643" s="2" t="s">
        <v>119</v>
      </c>
      <c r="Z1643" s="2" t="s">
        <v>81</v>
      </c>
      <c r="AA1643" s="2" t="s">
        <v>1295</v>
      </c>
      <c r="AB1643" s="2" t="s">
        <v>83</v>
      </c>
      <c r="AC1643" s="2" t="s">
        <v>168</v>
      </c>
      <c r="AD1643" s="2" t="s">
        <v>6739</v>
      </c>
      <c r="AE1643" s="2" t="str">
        <f>+VLOOKUP(H1643,'Mapeo Ramos'!A:C,3,0)</f>
        <v>Autos Flotas</v>
      </c>
      <c r="AF1643" t="str">
        <f>+VLOOKUP(AE1643,'Mapeo Ramos'!C:D,2,0)</f>
        <v>Flotas</v>
      </c>
      <c r="AG1643" t="str">
        <f>+VLOOKUP(X1643,'Mapeo Ramos'!I:J,2,0)</f>
        <v>ALLIANZ</v>
      </c>
      <c r="AH1643">
        <f t="shared" si="25"/>
        <v>1</v>
      </c>
    </row>
    <row r="1644" spans="1:34" ht="12.75" customHeight="1">
      <c r="A1644" s="2" t="s">
        <v>6740</v>
      </c>
      <c r="B1644" s="2" t="s">
        <v>6741</v>
      </c>
      <c r="C1644" s="2" t="s">
        <v>6742</v>
      </c>
      <c r="D1644" s="2" t="s">
        <v>75</v>
      </c>
      <c r="E1644" s="3">
        <v>46023</v>
      </c>
      <c r="F1644" s="3">
        <v>46023</v>
      </c>
      <c r="G1644" s="2" t="s">
        <v>6738</v>
      </c>
      <c r="H1644" s="2" t="s">
        <v>461</v>
      </c>
      <c r="I1644" s="2" t="s">
        <v>261</v>
      </c>
      <c r="J1644" s="4">
        <v>1612.54</v>
      </c>
      <c r="K1644" t="s">
        <v>74</v>
      </c>
      <c r="L1644" s="4">
        <v>193.5</v>
      </c>
      <c r="M1644" t="s">
        <v>74</v>
      </c>
      <c r="N1644" s="4">
        <v>193.5</v>
      </c>
      <c r="O1644" t="s">
        <v>74</v>
      </c>
      <c r="P1644" s="4">
        <v>0</v>
      </c>
      <c r="Q1644" t="s">
        <v>74</v>
      </c>
      <c r="R1644" s="2" t="s">
        <v>75</v>
      </c>
      <c r="S1644" s="4" t="s">
        <v>76</v>
      </c>
      <c r="T1644" t="s">
        <v>74</v>
      </c>
      <c r="U1644" s="2" t="s">
        <v>77</v>
      </c>
      <c r="V1644" s="2" t="s">
        <v>1766</v>
      </c>
      <c r="W1644" s="2" t="s">
        <v>79</v>
      </c>
      <c r="X1644" s="2" t="s">
        <v>300</v>
      </c>
      <c r="Y1644" s="2" t="s">
        <v>119</v>
      </c>
      <c r="Z1644" s="2" t="s">
        <v>81</v>
      </c>
      <c r="AA1644" s="2" t="s">
        <v>1295</v>
      </c>
      <c r="AB1644" s="2" t="s">
        <v>83</v>
      </c>
      <c r="AC1644" s="2" t="s">
        <v>168</v>
      </c>
      <c r="AD1644" s="2" t="s">
        <v>6739</v>
      </c>
      <c r="AE1644" s="2" t="str">
        <f>+VLOOKUP(H1644,'Mapeo Ramos'!A:C,3,0)</f>
        <v>Autos Flotas</v>
      </c>
      <c r="AF1644" t="str">
        <f>+VLOOKUP(AE1644,'Mapeo Ramos'!C:D,2,0)</f>
        <v>Flotas</v>
      </c>
      <c r="AG1644" t="str">
        <f>+VLOOKUP(X1644,'Mapeo Ramos'!I:J,2,0)</f>
        <v>ALLIANZ</v>
      </c>
      <c r="AH1644">
        <f t="shared" si="25"/>
        <v>1</v>
      </c>
    </row>
    <row r="1645" spans="1:34" ht="12.75" customHeight="1">
      <c r="A1645" s="2" t="s">
        <v>6743</v>
      </c>
      <c r="B1645" s="2" t="s">
        <v>6744</v>
      </c>
      <c r="C1645" s="2" t="s">
        <v>6745</v>
      </c>
      <c r="D1645" s="2" t="s">
        <v>75</v>
      </c>
      <c r="E1645" s="3">
        <v>46023</v>
      </c>
      <c r="F1645" s="3">
        <v>46023</v>
      </c>
      <c r="G1645" s="2" t="s">
        <v>4104</v>
      </c>
      <c r="H1645" s="2" t="s">
        <v>461</v>
      </c>
      <c r="I1645" s="2" t="s">
        <v>261</v>
      </c>
      <c r="J1645" s="4">
        <v>1439.36</v>
      </c>
      <c r="K1645" t="s">
        <v>74</v>
      </c>
      <c r="L1645" s="4">
        <v>172.72</v>
      </c>
      <c r="M1645" t="s">
        <v>74</v>
      </c>
      <c r="N1645" s="4">
        <v>172.72</v>
      </c>
      <c r="O1645" t="s">
        <v>74</v>
      </c>
      <c r="P1645" s="4">
        <v>0</v>
      </c>
      <c r="Q1645" t="s">
        <v>74</v>
      </c>
      <c r="R1645" s="2" t="s">
        <v>75</v>
      </c>
      <c r="S1645" s="4" t="s">
        <v>76</v>
      </c>
      <c r="T1645" t="s">
        <v>74</v>
      </c>
      <c r="U1645" s="2" t="s">
        <v>77</v>
      </c>
      <c r="V1645" s="2" t="s">
        <v>1454</v>
      </c>
      <c r="W1645" s="2" t="s">
        <v>79</v>
      </c>
      <c r="X1645" s="2" t="s">
        <v>300</v>
      </c>
      <c r="Y1645" s="2" t="s">
        <v>119</v>
      </c>
      <c r="Z1645" s="2" t="s">
        <v>81</v>
      </c>
      <c r="AA1645" s="2" t="s">
        <v>223</v>
      </c>
      <c r="AB1645" s="2" t="s">
        <v>83</v>
      </c>
      <c r="AC1645" s="2" t="s">
        <v>168</v>
      </c>
      <c r="AD1645" s="2" t="s">
        <v>4105</v>
      </c>
      <c r="AE1645" s="2" t="str">
        <f>+VLOOKUP(H1645,'Mapeo Ramos'!A:C,3,0)</f>
        <v>Autos Flotas</v>
      </c>
      <c r="AF1645" t="str">
        <f>+VLOOKUP(AE1645,'Mapeo Ramos'!C:D,2,0)</f>
        <v>Flotas</v>
      </c>
      <c r="AG1645" t="str">
        <f>+VLOOKUP(X1645,'Mapeo Ramos'!I:J,2,0)</f>
        <v>ALLIANZ</v>
      </c>
      <c r="AH1645">
        <f t="shared" si="25"/>
        <v>1</v>
      </c>
    </row>
    <row r="1646" spans="1:34" ht="12.75" customHeight="1">
      <c r="A1646" s="2" t="s">
        <v>6746</v>
      </c>
      <c r="B1646" s="2" t="s">
        <v>6747</v>
      </c>
      <c r="C1646" s="2" t="s">
        <v>6748</v>
      </c>
      <c r="D1646" s="2" t="s">
        <v>75</v>
      </c>
      <c r="E1646" s="3">
        <v>46023</v>
      </c>
      <c r="F1646" s="3">
        <v>46023</v>
      </c>
      <c r="G1646" s="2" t="s">
        <v>4206</v>
      </c>
      <c r="H1646" s="2" t="s">
        <v>461</v>
      </c>
      <c r="I1646" s="2" t="s">
        <v>261</v>
      </c>
      <c r="J1646" s="4">
        <v>1855.19</v>
      </c>
      <c r="K1646" t="s">
        <v>74</v>
      </c>
      <c r="L1646" s="4">
        <v>222.62</v>
      </c>
      <c r="M1646" t="s">
        <v>74</v>
      </c>
      <c r="N1646" s="4">
        <v>222.62</v>
      </c>
      <c r="O1646" t="s">
        <v>74</v>
      </c>
      <c r="P1646" s="4">
        <v>0</v>
      </c>
      <c r="Q1646" t="s">
        <v>74</v>
      </c>
      <c r="R1646" s="2" t="s">
        <v>75</v>
      </c>
      <c r="S1646" s="4" t="s">
        <v>76</v>
      </c>
      <c r="T1646" t="s">
        <v>74</v>
      </c>
      <c r="U1646" s="2" t="s">
        <v>77</v>
      </c>
      <c r="V1646" s="2" t="s">
        <v>1454</v>
      </c>
      <c r="W1646" s="2" t="s">
        <v>79</v>
      </c>
      <c r="X1646" s="2" t="s">
        <v>300</v>
      </c>
      <c r="Y1646" s="2" t="s">
        <v>119</v>
      </c>
      <c r="Z1646" s="2" t="s">
        <v>81</v>
      </c>
      <c r="AA1646" s="2" t="s">
        <v>223</v>
      </c>
      <c r="AB1646" s="2" t="s">
        <v>83</v>
      </c>
      <c r="AC1646" s="2" t="s">
        <v>168</v>
      </c>
      <c r="AD1646" s="2" t="s">
        <v>4207</v>
      </c>
      <c r="AE1646" s="2" t="str">
        <f>+VLOOKUP(H1646,'Mapeo Ramos'!A:C,3,0)</f>
        <v>Autos Flotas</v>
      </c>
      <c r="AF1646" t="str">
        <f>+VLOOKUP(AE1646,'Mapeo Ramos'!C:D,2,0)</f>
        <v>Flotas</v>
      </c>
      <c r="AG1646" t="str">
        <f>+VLOOKUP(X1646,'Mapeo Ramos'!I:J,2,0)</f>
        <v>ALLIANZ</v>
      </c>
      <c r="AH1646">
        <f t="shared" si="25"/>
        <v>1</v>
      </c>
    </row>
    <row r="1647" spans="1:34" ht="12.75" customHeight="1">
      <c r="A1647" s="2" t="s">
        <v>6749</v>
      </c>
      <c r="B1647" s="2" t="s">
        <v>6750</v>
      </c>
      <c r="C1647" s="2" t="s">
        <v>6751</v>
      </c>
      <c r="D1647" s="2" t="s">
        <v>75</v>
      </c>
      <c r="E1647" s="3">
        <v>46023</v>
      </c>
      <c r="F1647" s="3">
        <v>46023</v>
      </c>
      <c r="G1647" s="2" t="s">
        <v>6752</v>
      </c>
      <c r="H1647" s="2" t="s">
        <v>461</v>
      </c>
      <c r="I1647" s="2" t="s">
        <v>261</v>
      </c>
      <c r="J1647" s="4">
        <v>1499.69</v>
      </c>
      <c r="K1647" t="s">
        <v>74</v>
      </c>
      <c r="L1647" s="4">
        <v>179.96</v>
      </c>
      <c r="M1647" t="s">
        <v>74</v>
      </c>
      <c r="N1647" s="4">
        <v>179.96</v>
      </c>
      <c r="O1647" t="s">
        <v>74</v>
      </c>
      <c r="P1647" s="4">
        <v>0</v>
      </c>
      <c r="Q1647" t="s">
        <v>74</v>
      </c>
      <c r="R1647" s="2" t="s">
        <v>75</v>
      </c>
      <c r="S1647" s="4" t="s">
        <v>76</v>
      </c>
      <c r="T1647" t="s">
        <v>74</v>
      </c>
      <c r="U1647" s="2" t="s">
        <v>77</v>
      </c>
      <c r="V1647" s="2" t="s">
        <v>1454</v>
      </c>
      <c r="W1647" s="2" t="s">
        <v>79</v>
      </c>
      <c r="X1647" s="2" t="s">
        <v>300</v>
      </c>
      <c r="Y1647" s="2" t="s">
        <v>119</v>
      </c>
      <c r="Z1647" s="2" t="s">
        <v>81</v>
      </c>
      <c r="AA1647" s="2" t="s">
        <v>236</v>
      </c>
      <c r="AB1647" s="2" t="s">
        <v>83</v>
      </c>
      <c r="AC1647" s="2" t="s">
        <v>168</v>
      </c>
      <c r="AD1647" s="2" t="s">
        <v>6753</v>
      </c>
      <c r="AE1647" s="2" t="str">
        <f>+VLOOKUP(H1647,'Mapeo Ramos'!A:C,3,0)</f>
        <v>Autos Flotas</v>
      </c>
      <c r="AF1647" t="str">
        <f>+VLOOKUP(AE1647,'Mapeo Ramos'!C:D,2,0)</f>
        <v>Flotas</v>
      </c>
      <c r="AG1647" t="str">
        <f>+VLOOKUP(X1647,'Mapeo Ramos'!I:J,2,0)</f>
        <v>ALLIANZ</v>
      </c>
      <c r="AH1647">
        <f t="shared" si="25"/>
        <v>1</v>
      </c>
    </row>
    <row r="1648" spans="1:34" ht="12.75" customHeight="1">
      <c r="A1648" s="2" t="s">
        <v>6754</v>
      </c>
      <c r="B1648" s="2" t="s">
        <v>6755</v>
      </c>
      <c r="C1648" s="2" t="s">
        <v>6756</v>
      </c>
      <c r="D1648" s="2" t="s">
        <v>75</v>
      </c>
      <c r="E1648" s="3">
        <v>46023</v>
      </c>
      <c r="F1648" s="3">
        <v>46023</v>
      </c>
      <c r="G1648" s="2" t="s">
        <v>6757</v>
      </c>
      <c r="H1648" s="2" t="s">
        <v>461</v>
      </c>
      <c r="I1648" s="2" t="s">
        <v>261</v>
      </c>
      <c r="J1648" s="4">
        <v>868.85</v>
      </c>
      <c r="K1648" t="s">
        <v>74</v>
      </c>
      <c r="L1648" s="4">
        <v>104.26</v>
      </c>
      <c r="M1648" t="s">
        <v>74</v>
      </c>
      <c r="N1648" s="4">
        <v>104.26</v>
      </c>
      <c r="O1648" t="s">
        <v>74</v>
      </c>
      <c r="P1648" s="4">
        <v>0</v>
      </c>
      <c r="Q1648" t="s">
        <v>74</v>
      </c>
      <c r="R1648" s="2" t="s">
        <v>75</v>
      </c>
      <c r="S1648" s="4" t="s">
        <v>76</v>
      </c>
      <c r="T1648" t="s">
        <v>74</v>
      </c>
      <c r="U1648" s="2" t="s">
        <v>77</v>
      </c>
      <c r="V1648" s="2" t="s">
        <v>1454</v>
      </c>
      <c r="W1648" s="2" t="s">
        <v>79</v>
      </c>
      <c r="X1648" s="2" t="s">
        <v>300</v>
      </c>
      <c r="Y1648" s="2" t="s">
        <v>119</v>
      </c>
      <c r="Z1648" s="2" t="s">
        <v>81</v>
      </c>
      <c r="AA1648" s="2" t="s">
        <v>322</v>
      </c>
      <c r="AB1648" s="2" t="s">
        <v>83</v>
      </c>
      <c r="AC1648" s="2" t="s">
        <v>168</v>
      </c>
      <c r="AD1648" s="2" t="s">
        <v>6758</v>
      </c>
      <c r="AE1648" s="2" t="str">
        <f>+VLOOKUP(H1648,'Mapeo Ramos'!A:C,3,0)</f>
        <v>Autos Flotas</v>
      </c>
      <c r="AF1648" t="str">
        <f>+VLOOKUP(AE1648,'Mapeo Ramos'!C:D,2,0)</f>
        <v>Flotas</v>
      </c>
      <c r="AG1648" t="str">
        <f>+VLOOKUP(X1648,'Mapeo Ramos'!I:J,2,0)</f>
        <v>ALLIANZ</v>
      </c>
      <c r="AH1648">
        <f t="shared" si="25"/>
        <v>1</v>
      </c>
    </row>
    <row r="1649" spans="1:34" ht="12.75" customHeight="1">
      <c r="A1649" s="2" t="s">
        <v>6759</v>
      </c>
      <c r="B1649" s="2" t="s">
        <v>6760</v>
      </c>
      <c r="C1649" s="2" t="s">
        <v>6761</v>
      </c>
      <c r="D1649" s="2" t="s">
        <v>75</v>
      </c>
      <c r="E1649" s="3">
        <v>46023</v>
      </c>
      <c r="F1649" s="3">
        <v>46023</v>
      </c>
      <c r="G1649" s="2" t="s">
        <v>6762</v>
      </c>
      <c r="H1649" s="2" t="s">
        <v>461</v>
      </c>
      <c r="I1649" s="2" t="s">
        <v>261</v>
      </c>
      <c r="J1649" s="4">
        <v>1752.54</v>
      </c>
      <c r="K1649" t="s">
        <v>74</v>
      </c>
      <c r="L1649" s="4">
        <v>210.3</v>
      </c>
      <c r="M1649" t="s">
        <v>74</v>
      </c>
      <c r="N1649" s="4">
        <v>210.3</v>
      </c>
      <c r="O1649" t="s">
        <v>74</v>
      </c>
      <c r="P1649" s="4">
        <v>0</v>
      </c>
      <c r="Q1649" t="s">
        <v>74</v>
      </c>
      <c r="R1649" s="2" t="s">
        <v>75</v>
      </c>
      <c r="S1649" s="4" t="s">
        <v>76</v>
      </c>
      <c r="T1649" t="s">
        <v>74</v>
      </c>
      <c r="U1649" s="2" t="s">
        <v>77</v>
      </c>
      <c r="V1649" s="2" t="s">
        <v>1454</v>
      </c>
      <c r="W1649" s="2" t="s">
        <v>79</v>
      </c>
      <c r="X1649" s="2" t="s">
        <v>300</v>
      </c>
      <c r="Y1649" s="2" t="s">
        <v>119</v>
      </c>
      <c r="Z1649" s="2" t="s">
        <v>81</v>
      </c>
      <c r="AA1649" s="2" t="s">
        <v>1167</v>
      </c>
      <c r="AB1649" s="2" t="s">
        <v>83</v>
      </c>
      <c r="AC1649" s="2" t="s">
        <v>168</v>
      </c>
      <c r="AD1649" s="2" t="s">
        <v>6763</v>
      </c>
      <c r="AE1649" s="2" t="str">
        <f>+VLOOKUP(H1649,'Mapeo Ramos'!A:C,3,0)</f>
        <v>Autos Flotas</v>
      </c>
      <c r="AF1649" t="str">
        <f>+VLOOKUP(AE1649,'Mapeo Ramos'!C:D,2,0)</f>
        <v>Flotas</v>
      </c>
      <c r="AG1649" t="str">
        <f>+VLOOKUP(X1649,'Mapeo Ramos'!I:J,2,0)</f>
        <v>ALLIANZ</v>
      </c>
      <c r="AH1649">
        <f t="shared" si="25"/>
        <v>1</v>
      </c>
    </row>
    <row r="1650" spans="1:34" ht="12.75" customHeight="1">
      <c r="A1650" s="2" t="s">
        <v>6764</v>
      </c>
      <c r="B1650" s="2" t="s">
        <v>6765</v>
      </c>
      <c r="C1650" s="2" t="s">
        <v>6766</v>
      </c>
      <c r="D1650" s="2" t="s">
        <v>75</v>
      </c>
      <c r="E1650" s="3">
        <v>46023</v>
      </c>
      <c r="F1650" s="3">
        <v>46023</v>
      </c>
      <c r="G1650" s="2" t="s">
        <v>6767</v>
      </c>
      <c r="H1650" s="2" t="s">
        <v>461</v>
      </c>
      <c r="I1650" s="2" t="s">
        <v>261</v>
      </c>
      <c r="J1650" s="4">
        <v>1631.49</v>
      </c>
      <c r="K1650" t="s">
        <v>74</v>
      </c>
      <c r="L1650" s="4">
        <v>195.78</v>
      </c>
      <c r="M1650" t="s">
        <v>74</v>
      </c>
      <c r="N1650" s="4">
        <v>195.78</v>
      </c>
      <c r="O1650" t="s">
        <v>74</v>
      </c>
      <c r="P1650" s="4">
        <v>0</v>
      </c>
      <c r="Q1650" t="s">
        <v>74</v>
      </c>
      <c r="R1650" s="2" t="s">
        <v>75</v>
      </c>
      <c r="S1650" s="4" t="s">
        <v>76</v>
      </c>
      <c r="T1650" t="s">
        <v>74</v>
      </c>
      <c r="U1650" s="2" t="s">
        <v>77</v>
      </c>
      <c r="V1650" s="2" t="s">
        <v>1454</v>
      </c>
      <c r="W1650" s="2" t="s">
        <v>79</v>
      </c>
      <c r="X1650" s="2" t="s">
        <v>300</v>
      </c>
      <c r="Y1650" s="2" t="s">
        <v>119</v>
      </c>
      <c r="Z1650" s="2" t="s">
        <v>81</v>
      </c>
      <c r="AA1650" s="2" t="s">
        <v>322</v>
      </c>
      <c r="AB1650" s="2" t="s">
        <v>83</v>
      </c>
      <c r="AC1650" s="2" t="s">
        <v>168</v>
      </c>
      <c r="AD1650" s="2" t="s">
        <v>6768</v>
      </c>
      <c r="AE1650" s="2" t="str">
        <f>+VLOOKUP(H1650,'Mapeo Ramos'!A:C,3,0)</f>
        <v>Autos Flotas</v>
      </c>
      <c r="AF1650" t="str">
        <f>+VLOOKUP(AE1650,'Mapeo Ramos'!C:D,2,0)</f>
        <v>Flotas</v>
      </c>
      <c r="AG1650" t="str">
        <f>+VLOOKUP(X1650,'Mapeo Ramos'!I:J,2,0)</f>
        <v>ALLIANZ</v>
      </c>
      <c r="AH1650">
        <f t="shared" si="25"/>
        <v>1</v>
      </c>
    </row>
    <row r="1651" spans="1:34" ht="12.75" customHeight="1">
      <c r="A1651" s="2" t="s">
        <v>6769</v>
      </c>
      <c r="B1651" s="2" t="s">
        <v>6770</v>
      </c>
      <c r="C1651" s="2" t="s">
        <v>6771</v>
      </c>
      <c r="D1651" s="2" t="s">
        <v>75</v>
      </c>
      <c r="E1651" s="3">
        <v>46023</v>
      </c>
      <c r="F1651" s="3">
        <v>46023</v>
      </c>
      <c r="G1651" s="2" t="s">
        <v>6772</v>
      </c>
      <c r="H1651" s="2" t="s">
        <v>461</v>
      </c>
      <c r="I1651" s="2" t="s">
        <v>261</v>
      </c>
      <c r="J1651" s="4">
        <v>1857.18</v>
      </c>
      <c r="K1651" t="s">
        <v>74</v>
      </c>
      <c r="L1651" s="4">
        <v>222.86</v>
      </c>
      <c r="M1651" t="s">
        <v>74</v>
      </c>
      <c r="N1651" s="4">
        <v>222.86</v>
      </c>
      <c r="O1651" t="s">
        <v>74</v>
      </c>
      <c r="P1651" s="4">
        <v>0</v>
      </c>
      <c r="Q1651" t="s">
        <v>74</v>
      </c>
      <c r="R1651" s="2" t="s">
        <v>75</v>
      </c>
      <c r="S1651" s="4" t="s">
        <v>76</v>
      </c>
      <c r="T1651" t="s">
        <v>74</v>
      </c>
      <c r="U1651" s="2" t="s">
        <v>77</v>
      </c>
      <c r="V1651" s="2" t="s">
        <v>1454</v>
      </c>
      <c r="W1651" s="2" t="s">
        <v>79</v>
      </c>
      <c r="X1651" s="2" t="s">
        <v>300</v>
      </c>
      <c r="Y1651" s="2" t="s">
        <v>119</v>
      </c>
      <c r="Z1651" s="2" t="s">
        <v>81</v>
      </c>
      <c r="AA1651" s="2" t="s">
        <v>357</v>
      </c>
      <c r="AB1651" s="2" t="s">
        <v>83</v>
      </c>
      <c r="AC1651" s="2" t="s">
        <v>168</v>
      </c>
      <c r="AD1651" s="2" t="s">
        <v>6773</v>
      </c>
      <c r="AE1651" s="2" t="str">
        <f>+VLOOKUP(H1651,'Mapeo Ramos'!A:C,3,0)</f>
        <v>Autos Flotas</v>
      </c>
      <c r="AF1651" t="str">
        <f>+VLOOKUP(AE1651,'Mapeo Ramos'!C:D,2,0)</f>
        <v>Flotas</v>
      </c>
      <c r="AG1651" t="str">
        <f>+VLOOKUP(X1651,'Mapeo Ramos'!I:J,2,0)</f>
        <v>ALLIANZ</v>
      </c>
      <c r="AH1651">
        <f t="shared" si="25"/>
        <v>1</v>
      </c>
    </row>
    <row r="1652" spans="1:34" ht="12.75" customHeight="1">
      <c r="A1652" s="2" t="s">
        <v>6774</v>
      </c>
      <c r="B1652" s="2" t="s">
        <v>6775</v>
      </c>
      <c r="C1652" s="2" t="s">
        <v>6776</v>
      </c>
      <c r="D1652" s="2" t="s">
        <v>75</v>
      </c>
      <c r="E1652" s="3">
        <v>46023</v>
      </c>
      <c r="F1652" s="3">
        <v>46023</v>
      </c>
      <c r="G1652" s="2" t="s">
        <v>6777</v>
      </c>
      <c r="H1652" s="2" t="s">
        <v>461</v>
      </c>
      <c r="I1652" s="2" t="s">
        <v>261</v>
      </c>
      <c r="J1652" s="4">
        <v>1425.43</v>
      </c>
      <c r="K1652" t="s">
        <v>74</v>
      </c>
      <c r="L1652" s="4">
        <v>171.05</v>
      </c>
      <c r="M1652" t="s">
        <v>74</v>
      </c>
      <c r="N1652" s="4">
        <v>171.05</v>
      </c>
      <c r="O1652" t="s">
        <v>74</v>
      </c>
      <c r="P1652" s="4">
        <v>0</v>
      </c>
      <c r="Q1652" t="s">
        <v>74</v>
      </c>
      <c r="R1652" s="2" t="s">
        <v>75</v>
      </c>
      <c r="S1652" s="4" t="s">
        <v>76</v>
      </c>
      <c r="T1652" t="s">
        <v>74</v>
      </c>
      <c r="U1652" s="2" t="s">
        <v>77</v>
      </c>
      <c r="V1652" s="2" t="s">
        <v>1454</v>
      </c>
      <c r="W1652" s="2" t="s">
        <v>79</v>
      </c>
      <c r="X1652" s="2" t="s">
        <v>300</v>
      </c>
      <c r="Y1652" s="2" t="s">
        <v>119</v>
      </c>
      <c r="Z1652" s="2" t="s">
        <v>81</v>
      </c>
      <c r="AA1652" s="2" t="s">
        <v>1167</v>
      </c>
      <c r="AB1652" s="2" t="s">
        <v>83</v>
      </c>
      <c r="AC1652" s="2" t="s">
        <v>168</v>
      </c>
      <c r="AD1652" s="2" t="s">
        <v>6778</v>
      </c>
      <c r="AE1652" s="2" t="str">
        <f>+VLOOKUP(H1652,'Mapeo Ramos'!A:C,3,0)</f>
        <v>Autos Flotas</v>
      </c>
      <c r="AF1652" t="str">
        <f>+VLOOKUP(AE1652,'Mapeo Ramos'!C:D,2,0)</f>
        <v>Flotas</v>
      </c>
      <c r="AG1652" t="str">
        <f>+VLOOKUP(X1652,'Mapeo Ramos'!I:J,2,0)</f>
        <v>ALLIANZ</v>
      </c>
      <c r="AH1652">
        <f t="shared" si="25"/>
        <v>1</v>
      </c>
    </row>
    <row r="1653" spans="1:34" ht="12.75" customHeight="1">
      <c r="A1653" s="2" t="s">
        <v>6779</v>
      </c>
      <c r="B1653" s="2" t="s">
        <v>6780</v>
      </c>
      <c r="C1653" s="2" t="s">
        <v>6781</v>
      </c>
      <c r="D1653" s="2" t="s">
        <v>75</v>
      </c>
      <c r="E1653" s="3">
        <v>46023</v>
      </c>
      <c r="F1653" s="3">
        <v>46023</v>
      </c>
      <c r="G1653" s="2" t="s">
        <v>6782</v>
      </c>
      <c r="H1653" s="2" t="s">
        <v>461</v>
      </c>
      <c r="I1653" s="2" t="s">
        <v>261</v>
      </c>
      <c r="J1653" s="4">
        <v>1197.8599999999999</v>
      </c>
      <c r="K1653" t="s">
        <v>74</v>
      </c>
      <c r="L1653" s="4">
        <v>143.74</v>
      </c>
      <c r="M1653" t="s">
        <v>74</v>
      </c>
      <c r="N1653" s="4">
        <v>143.74</v>
      </c>
      <c r="O1653" t="s">
        <v>74</v>
      </c>
      <c r="P1653" s="4">
        <v>0</v>
      </c>
      <c r="Q1653" t="s">
        <v>74</v>
      </c>
      <c r="R1653" s="2" t="s">
        <v>75</v>
      </c>
      <c r="S1653" s="4" t="s">
        <v>76</v>
      </c>
      <c r="T1653" t="s">
        <v>74</v>
      </c>
      <c r="U1653" s="2" t="s">
        <v>77</v>
      </c>
      <c r="V1653" s="2" t="s">
        <v>1454</v>
      </c>
      <c r="W1653" s="2" t="s">
        <v>79</v>
      </c>
      <c r="X1653" s="2" t="s">
        <v>300</v>
      </c>
      <c r="Y1653" s="2" t="s">
        <v>119</v>
      </c>
      <c r="Z1653" s="2" t="s">
        <v>81</v>
      </c>
      <c r="AA1653" s="2" t="s">
        <v>236</v>
      </c>
      <c r="AB1653" s="2" t="s">
        <v>83</v>
      </c>
      <c r="AC1653" s="2" t="s">
        <v>168</v>
      </c>
      <c r="AD1653" s="2" t="s">
        <v>6783</v>
      </c>
      <c r="AE1653" s="2" t="str">
        <f>+VLOOKUP(H1653,'Mapeo Ramos'!A:C,3,0)</f>
        <v>Autos Flotas</v>
      </c>
      <c r="AF1653" t="str">
        <f>+VLOOKUP(AE1653,'Mapeo Ramos'!C:D,2,0)</f>
        <v>Flotas</v>
      </c>
      <c r="AG1653" t="str">
        <f>+VLOOKUP(X1653,'Mapeo Ramos'!I:J,2,0)</f>
        <v>ALLIANZ</v>
      </c>
      <c r="AH1653">
        <f t="shared" si="25"/>
        <v>1</v>
      </c>
    </row>
    <row r="1654" spans="1:34" ht="12.75" customHeight="1">
      <c r="A1654" s="2" t="s">
        <v>6784</v>
      </c>
      <c r="B1654" s="2" t="s">
        <v>6785</v>
      </c>
      <c r="C1654" s="2" t="s">
        <v>6786</v>
      </c>
      <c r="D1654" s="2" t="s">
        <v>75</v>
      </c>
      <c r="E1654" s="3">
        <v>46023</v>
      </c>
      <c r="F1654" s="3">
        <v>46023</v>
      </c>
      <c r="G1654" s="2" t="s">
        <v>6787</v>
      </c>
      <c r="H1654" s="2" t="s">
        <v>461</v>
      </c>
      <c r="I1654" s="2" t="s">
        <v>261</v>
      </c>
      <c r="J1654" s="4">
        <v>1675.77</v>
      </c>
      <c r="K1654" t="s">
        <v>74</v>
      </c>
      <c r="L1654" s="4">
        <v>201.09</v>
      </c>
      <c r="M1654" t="s">
        <v>74</v>
      </c>
      <c r="N1654" s="4">
        <v>201.09</v>
      </c>
      <c r="O1654" t="s">
        <v>74</v>
      </c>
      <c r="P1654" s="4">
        <v>0</v>
      </c>
      <c r="Q1654" t="s">
        <v>74</v>
      </c>
      <c r="R1654" s="2" t="s">
        <v>75</v>
      </c>
      <c r="S1654" s="4" t="s">
        <v>76</v>
      </c>
      <c r="T1654" t="s">
        <v>74</v>
      </c>
      <c r="U1654" s="2" t="s">
        <v>77</v>
      </c>
      <c r="V1654" s="2" t="s">
        <v>1454</v>
      </c>
      <c r="W1654" s="2" t="s">
        <v>79</v>
      </c>
      <c r="X1654" s="2" t="s">
        <v>300</v>
      </c>
      <c r="Y1654" s="2" t="s">
        <v>119</v>
      </c>
      <c r="Z1654" s="2" t="s">
        <v>81</v>
      </c>
      <c r="AA1654" s="2" t="s">
        <v>223</v>
      </c>
      <c r="AB1654" s="2" t="s">
        <v>83</v>
      </c>
      <c r="AC1654" s="2" t="s">
        <v>168</v>
      </c>
      <c r="AD1654" s="2" t="s">
        <v>6788</v>
      </c>
      <c r="AE1654" s="2" t="str">
        <f>+VLOOKUP(H1654,'Mapeo Ramos'!A:C,3,0)</f>
        <v>Autos Flotas</v>
      </c>
      <c r="AF1654" t="str">
        <f>+VLOOKUP(AE1654,'Mapeo Ramos'!C:D,2,0)</f>
        <v>Flotas</v>
      </c>
      <c r="AG1654" t="str">
        <f>+VLOOKUP(X1654,'Mapeo Ramos'!I:J,2,0)</f>
        <v>ALLIANZ</v>
      </c>
      <c r="AH1654">
        <f t="shared" si="25"/>
        <v>1</v>
      </c>
    </row>
    <row r="1655" spans="1:34" ht="12.75" customHeight="1">
      <c r="A1655" s="2" t="s">
        <v>6789</v>
      </c>
      <c r="B1655" s="2" t="s">
        <v>6790</v>
      </c>
      <c r="C1655" s="2" t="s">
        <v>6791</v>
      </c>
      <c r="D1655" s="2" t="s">
        <v>75</v>
      </c>
      <c r="E1655" s="3">
        <v>46023</v>
      </c>
      <c r="F1655" s="3">
        <v>46023</v>
      </c>
      <c r="G1655" s="2" t="s">
        <v>6792</v>
      </c>
      <c r="H1655" s="2" t="s">
        <v>461</v>
      </c>
      <c r="I1655" s="2" t="s">
        <v>261</v>
      </c>
      <c r="J1655" s="4">
        <v>1558.53</v>
      </c>
      <c r="K1655" t="s">
        <v>74</v>
      </c>
      <c r="L1655" s="4">
        <v>187.02</v>
      </c>
      <c r="M1655" t="s">
        <v>74</v>
      </c>
      <c r="N1655" s="4">
        <v>187.02</v>
      </c>
      <c r="O1655" t="s">
        <v>74</v>
      </c>
      <c r="P1655" s="4">
        <v>0</v>
      </c>
      <c r="Q1655" t="s">
        <v>74</v>
      </c>
      <c r="R1655" s="2" t="s">
        <v>75</v>
      </c>
      <c r="S1655" s="4" t="s">
        <v>76</v>
      </c>
      <c r="T1655" t="s">
        <v>74</v>
      </c>
      <c r="U1655" s="2" t="s">
        <v>77</v>
      </c>
      <c r="V1655" s="2" t="s">
        <v>1454</v>
      </c>
      <c r="W1655" s="2" t="s">
        <v>79</v>
      </c>
      <c r="X1655" s="2" t="s">
        <v>300</v>
      </c>
      <c r="Y1655" s="2" t="s">
        <v>119</v>
      </c>
      <c r="Z1655" s="2" t="s">
        <v>81</v>
      </c>
      <c r="AA1655" s="2" t="s">
        <v>568</v>
      </c>
      <c r="AB1655" s="2" t="s">
        <v>83</v>
      </c>
      <c r="AC1655" s="2" t="s">
        <v>168</v>
      </c>
      <c r="AD1655" s="2" t="s">
        <v>6793</v>
      </c>
      <c r="AE1655" s="2" t="str">
        <f>+VLOOKUP(H1655,'Mapeo Ramos'!A:C,3,0)</f>
        <v>Autos Flotas</v>
      </c>
      <c r="AF1655" t="str">
        <f>+VLOOKUP(AE1655,'Mapeo Ramos'!C:D,2,0)</f>
        <v>Flotas</v>
      </c>
      <c r="AG1655" t="str">
        <f>+VLOOKUP(X1655,'Mapeo Ramos'!I:J,2,0)</f>
        <v>ALLIANZ</v>
      </c>
      <c r="AH1655">
        <f t="shared" si="25"/>
        <v>1</v>
      </c>
    </row>
    <row r="1656" spans="1:34" ht="12.75" customHeight="1">
      <c r="A1656" s="2" t="s">
        <v>6794</v>
      </c>
      <c r="B1656" s="2" t="s">
        <v>6795</v>
      </c>
      <c r="C1656" s="2" t="s">
        <v>6796</v>
      </c>
      <c r="D1656" s="2" t="s">
        <v>75</v>
      </c>
      <c r="E1656" s="3">
        <v>46023</v>
      </c>
      <c r="F1656" s="3">
        <v>46023</v>
      </c>
      <c r="G1656" s="2" t="s">
        <v>6797</v>
      </c>
      <c r="H1656" s="2" t="s">
        <v>461</v>
      </c>
      <c r="I1656" s="2" t="s">
        <v>261</v>
      </c>
      <c r="J1656" s="4">
        <v>1457.36</v>
      </c>
      <c r="K1656" t="s">
        <v>74</v>
      </c>
      <c r="L1656" s="4">
        <v>174.88</v>
      </c>
      <c r="M1656" t="s">
        <v>74</v>
      </c>
      <c r="N1656" s="4">
        <v>174.88</v>
      </c>
      <c r="O1656" t="s">
        <v>74</v>
      </c>
      <c r="P1656" s="4">
        <v>0</v>
      </c>
      <c r="Q1656" t="s">
        <v>74</v>
      </c>
      <c r="R1656" s="2" t="s">
        <v>75</v>
      </c>
      <c r="S1656" s="4" t="s">
        <v>76</v>
      </c>
      <c r="T1656" t="s">
        <v>74</v>
      </c>
      <c r="U1656" s="2" t="s">
        <v>77</v>
      </c>
      <c r="V1656" s="2" t="s">
        <v>1447</v>
      </c>
      <c r="W1656" s="2" t="s">
        <v>79</v>
      </c>
      <c r="X1656" s="2" t="s">
        <v>300</v>
      </c>
      <c r="Y1656" s="2" t="s">
        <v>119</v>
      </c>
      <c r="Z1656" s="2" t="s">
        <v>81</v>
      </c>
      <c r="AA1656" s="2" t="s">
        <v>3779</v>
      </c>
      <c r="AB1656" s="2" t="s">
        <v>5581</v>
      </c>
      <c r="AC1656" s="2" t="s">
        <v>168</v>
      </c>
      <c r="AD1656" s="2" t="s">
        <v>6798</v>
      </c>
      <c r="AE1656" s="2" t="str">
        <f>+VLOOKUP(H1656,'Mapeo Ramos'!A:C,3,0)</f>
        <v>Autos Flotas</v>
      </c>
      <c r="AF1656" t="str">
        <f>+VLOOKUP(AE1656,'Mapeo Ramos'!C:D,2,0)</f>
        <v>Flotas</v>
      </c>
      <c r="AG1656" t="str">
        <f>+VLOOKUP(X1656,'Mapeo Ramos'!I:J,2,0)</f>
        <v>ALLIANZ</v>
      </c>
      <c r="AH1656">
        <f t="shared" si="25"/>
        <v>1</v>
      </c>
    </row>
    <row r="1657" spans="1:34" ht="12.75" customHeight="1">
      <c r="A1657" s="2" t="s">
        <v>6799</v>
      </c>
      <c r="B1657" s="2" t="s">
        <v>6800</v>
      </c>
      <c r="C1657" s="2" t="s">
        <v>6801</v>
      </c>
      <c r="D1657" s="2" t="s">
        <v>75</v>
      </c>
      <c r="E1657" s="3">
        <v>46023</v>
      </c>
      <c r="F1657" s="3">
        <v>46023</v>
      </c>
      <c r="G1657" s="2" t="s">
        <v>6802</v>
      </c>
      <c r="H1657" s="2" t="s">
        <v>461</v>
      </c>
      <c r="I1657" s="2" t="s">
        <v>261</v>
      </c>
      <c r="J1657" s="4">
        <v>2101.91</v>
      </c>
      <c r="K1657" t="s">
        <v>74</v>
      </c>
      <c r="L1657" s="4">
        <v>252.23</v>
      </c>
      <c r="M1657" t="s">
        <v>74</v>
      </c>
      <c r="N1657" s="4">
        <v>252.23</v>
      </c>
      <c r="O1657" t="s">
        <v>74</v>
      </c>
      <c r="P1657" s="4">
        <v>0</v>
      </c>
      <c r="Q1657" t="s">
        <v>74</v>
      </c>
      <c r="R1657" s="2" t="s">
        <v>75</v>
      </c>
      <c r="S1657" s="4" t="s">
        <v>76</v>
      </c>
      <c r="T1657" t="s">
        <v>74</v>
      </c>
      <c r="U1657" s="2" t="s">
        <v>77</v>
      </c>
      <c r="V1657" s="2" t="s">
        <v>1454</v>
      </c>
      <c r="W1657" s="2" t="s">
        <v>79</v>
      </c>
      <c r="X1657" s="2" t="s">
        <v>300</v>
      </c>
      <c r="Y1657" s="2" t="s">
        <v>119</v>
      </c>
      <c r="Z1657" s="2" t="s">
        <v>81</v>
      </c>
      <c r="AA1657" s="2" t="s">
        <v>357</v>
      </c>
      <c r="AB1657" s="2" t="s">
        <v>83</v>
      </c>
      <c r="AC1657" s="2" t="s">
        <v>168</v>
      </c>
      <c r="AD1657" s="2" t="s">
        <v>6803</v>
      </c>
      <c r="AE1657" s="2" t="str">
        <f>+VLOOKUP(H1657,'Mapeo Ramos'!A:C,3,0)</f>
        <v>Autos Flotas</v>
      </c>
      <c r="AF1657" t="str">
        <f>+VLOOKUP(AE1657,'Mapeo Ramos'!C:D,2,0)</f>
        <v>Flotas</v>
      </c>
      <c r="AG1657" t="str">
        <f>+VLOOKUP(X1657,'Mapeo Ramos'!I:J,2,0)</f>
        <v>ALLIANZ</v>
      </c>
      <c r="AH1657">
        <f t="shared" si="25"/>
        <v>1</v>
      </c>
    </row>
    <row r="1658" spans="1:34" ht="12.75" customHeight="1">
      <c r="A1658" s="2" t="s">
        <v>6804</v>
      </c>
      <c r="B1658" s="2" t="s">
        <v>6805</v>
      </c>
      <c r="C1658" s="2" t="s">
        <v>6806</v>
      </c>
      <c r="D1658" s="2" t="s">
        <v>75</v>
      </c>
      <c r="E1658" s="3">
        <v>46023</v>
      </c>
      <c r="F1658" s="3">
        <v>46023</v>
      </c>
      <c r="G1658" s="2" t="s">
        <v>6807</v>
      </c>
      <c r="H1658" s="2" t="s">
        <v>461</v>
      </c>
      <c r="I1658" s="2" t="s">
        <v>261</v>
      </c>
      <c r="J1658" s="4">
        <v>1715.12</v>
      </c>
      <c r="K1658" t="s">
        <v>74</v>
      </c>
      <c r="L1658" s="4">
        <v>205.81</v>
      </c>
      <c r="M1658" t="s">
        <v>74</v>
      </c>
      <c r="N1658" s="4">
        <v>205.81</v>
      </c>
      <c r="O1658" t="s">
        <v>74</v>
      </c>
      <c r="P1658" s="4">
        <v>0</v>
      </c>
      <c r="Q1658" t="s">
        <v>74</v>
      </c>
      <c r="R1658" s="2" t="s">
        <v>75</v>
      </c>
      <c r="S1658" s="4" t="s">
        <v>76</v>
      </c>
      <c r="T1658" t="s">
        <v>74</v>
      </c>
      <c r="U1658" s="2" t="s">
        <v>77</v>
      </c>
      <c r="V1658" s="2" t="s">
        <v>1454</v>
      </c>
      <c r="W1658" s="2" t="s">
        <v>79</v>
      </c>
      <c r="X1658" s="2" t="s">
        <v>300</v>
      </c>
      <c r="Y1658" s="2" t="s">
        <v>119</v>
      </c>
      <c r="Z1658" s="2" t="s">
        <v>81</v>
      </c>
      <c r="AA1658" s="2" t="s">
        <v>851</v>
      </c>
      <c r="AB1658" s="2" t="s">
        <v>852</v>
      </c>
      <c r="AC1658" s="2" t="s">
        <v>168</v>
      </c>
      <c r="AD1658" s="2" t="s">
        <v>6808</v>
      </c>
      <c r="AE1658" s="2" t="str">
        <f>+VLOOKUP(H1658,'Mapeo Ramos'!A:C,3,0)</f>
        <v>Autos Flotas</v>
      </c>
      <c r="AF1658" t="str">
        <f>+VLOOKUP(AE1658,'Mapeo Ramos'!C:D,2,0)</f>
        <v>Flotas</v>
      </c>
      <c r="AG1658" t="str">
        <f>+VLOOKUP(X1658,'Mapeo Ramos'!I:J,2,0)</f>
        <v>ALLIANZ</v>
      </c>
      <c r="AH1658">
        <f t="shared" si="25"/>
        <v>1</v>
      </c>
    </row>
    <row r="1659" spans="1:34" ht="12.75" customHeight="1">
      <c r="A1659" s="2" t="s">
        <v>6809</v>
      </c>
      <c r="B1659" s="2" t="s">
        <v>6810</v>
      </c>
      <c r="C1659" s="2" t="s">
        <v>6811</v>
      </c>
      <c r="D1659" s="2" t="s">
        <v>75</v>
      </c>
      <c r="E1659" s="3">
        <v>46023</v>
      </c>
      <c r="F1659" s="3">
        <v>46023</v>
      </c>
      <c r="G1659" s="2" t="s">
        <v>6812</v>
      </c>
      <c r="H1659" s="2" t="s">
        <v>461</v>
      </c>
      <c r="I1659" s="2" t="s">
        <v>261</v>
      </c>
      <c r="J1659" s="4">
        <v>3713.53</v>
      </c>
      <c r="K1659" t="s">
        <v>74</v>
      </c>
      <c r="L1659" s="4">
        <v>445.62</v>
      </c>
      <c r="M1659" t="s">
        <v>74</v>
      </c>
      <c r="N1659" s="4">
        <v>445.62</v>
      </c>
      <c r="O1659" t="s">
        <v>74</v>
      </c>
      <c r="P1659" s="4">
        <v>0</v>
      </c>
      <c r="Q1659" t="s">
        <v>74</v>
      </c>
      <c r="R1659" s="2" t="s">
        <v>75</v>
      </c>
      <c r="S1659" s="4" t="s">
        <v>76</v>
      </c>
      <c r="T1659" t="s">
        <v>74</v>
      </c>
      <c r="U1659" s="2" t="s">
        <v>77</v>
      </c>
      <c r="V1659" s="2" t="s">
        <v>1454</v>
      </c>
      <c r="W1659" s="2" t="s">
        <v>79</v>
      </c>
      <c r="X1659" s="2" t="s">
        <v>300</v>
      </c>
      <c r="Y1659" s="2" t="s">
        <v>119</v>
      </c>
      <c r="Z1659" s="2" t="s">
        <v>81</v>
      </c>
      <c r="AA1659" s="2" t="s">
        <v>223</v>
      </c>
      <c r="AB1659" s="2" t="s">
        <v>83</v>
      </c>
      <c r="AC1659" s="2" t="s">
        <v>168</v>
      </c>
      <c r="AD1659" s="2" t="s">
        <v>6813</v>
      </c>
      <c r="AE1659" s="2" t="str">
        <f>+VLOOKUP(H1659,'Mapeo Ramos'!A:C,3,0)</f>
        <v>Autos Flotas</v>
      </c>
      <c r="AF1659" t="str">
        <f>+VLOOKUP(AE1659,'Mapeo Ramos'!C:D,2,0)</f>
        <v>Flotas</v>
      </c>
      <c r="AG1659" t="str">
        <f>+VLOOKUP(X1659,'Mapeo Ramos'!I:J,2,0)</f>
        <v>ALLIANZ</v>
      </c>
      <c r="AH1659">
        <f t="shared" si="25"/>
        <v>1</v>
      </c>
    </row>
    <row r="1660" spans="1:34" ht="12.75" customHeight="1">
      <c r="A1660" s="2" t="s">
        <v>6814</v>
      </c>
      <c r="B1660" s="2" t="s">
        <v>6815</v>
      </c>
      <c r="C1660" s="2" t="s">
        <v>6816</v>
      </c>
      <c r="D1660" s="2" t="s">
        <v>75</v>
      </c>
      <c r="E1660" s="3">
        <v>46023</v>
      </c>
      <c r="F1660" s="3">
        <v>46023</v>
      </c>
      <c r="G1660" s="2" t="s">
        <v>6817</v>
      </c>
      <c r="H1660" s="2" t="s">
        <v>461</v>
      </c>
      <c r="I1660" s="2" t="s">
        <v>261</v>
      </c>
      <c r="J1660" s="4">
        <v>1305.8800000000001</v>
      </c>
      <c r="K1660" t="s">
        <v>74</v>
      </c>
      <c r="L1660" s="4">
        <v>156.71</v>
      </c>
      <c r="M1660" t="s">
        <v>74</v>
      </c>
      <c r="N1660" s="4">
        <v>156.71</v>
      </c>
      <c r="O1660" t="s">
        <v>74</v>
      </c>
      <c r="P1660" s="4">
        <v>0</v>
      </c>
      <c r="Q1660" t="s">
        <v>74</v>
      </c>
      <c r="R1660" s="2" t="s">
        <v>75</v>
      </c>
      <c r="S1660" s="4" t="s">
        <v>76</v>
      </c>
      <c r="T1660" t="s">
        <v>74</v>
      </c>
      <c r="U1660" s="2" t="s">
        <v>77</v>
      </c>
      <c r="V1660" s="2" t="s">
        <v>1454</v>
      </c>
      <c r="W1660" s="2" t="s">
        <v>79</v>
      </c>
      <c r="X1660" s="2" t="s">
        <v>300</v>
      </c>
      <c r="Y1660" s="2" t="s">
        <v>119</v>
      </c>
      <c r="Z1660" s="2" t="s">
        <v>81</v>
      </c>
      <c r="AA1660" s="2" t="s">
        <v>82</v>
      </c>
      <c r="AB1660" s="2" t="s">
        <v>83</v>
      </c>
      <c r="AC1660" s="2" t="s">
        <v>168</v>
      </c>
      <c r="AD1660" s="2" t="s">
        <v>6818</v>
      </c>
      <c r="AE1660" s="2" t="str">
        <f>+VLOOKUP(H1660,'Mapeo Ramos'!A:C,3,0)</f>
        <v>Autos Flotas</v>
      </c>
      <c r="AF1660" t="str">
        <f>+VLOOKUP(AE1660,'Mapeo Ramos'!C:D,2,0)</f>
        <v>Flotas</v>
      </c>
      <c r="AG1660" t="str">
        <f>+VLOOKUP(X1660,'Mapeo Ramos'!I:J,2,0)</f>
        <v>ALLIANZ</v>
      </c>
      <c r="AH1660">
        <f t="shared" si="25"/>
        <v>1</v>
      </c>
    </row>
    <row r="1661" spans="1:34" ht="12.75" customHeight="1">
      <c r="A1661" s="2" t="s">
        <v>6819</v>
      </c>
      <c r="B1661" s="2" t="s">
        <v>6820</v>
      </c>
      <c r="C1661" s="2" t="s">
        <v>6821</v>
      </c>
      <c r="D1661" s="2" t="s">
        <v>75</v>
      </c>
      <c r="E1661" s="3">
        <v>46023</v>
      </c>
      <c r="F1661" s="3">
        <v>46023</v>
      </c>
      <c r="G1661" s="2" t="s">
        <v>6822</v>
      </c>
      <c r="H1661" s="2" t="s">
        <v>461</v>
      </c>
      <c r="I1661" s="2" t="s">
        <v>261</v>
      </c>
      <c r="J1661" s="4">
        <v>2559.46</v>
      </c>
      <c r="K1661" t="s">
        <v>74</v>
      </c>
      <c r="L1661" s="4">
        <v>307.14</v>
      </c>
      <c r="M1661" t="s">
        <v>74</v>
      </c>
      <c r="N1661" s="4">
        <v>307.14</v>
      </c>
      <c r="O1661" t="s">
        <v>74</v>
      </c>
      <c r="P1661" s="4">
        <v>0</v>
      </c>
      <c r="Q1661" t="s">
        <v>74</v>
      </c>
      <c r="R1661" s="2" t="s">
        <v>75</v>
      </c>
      <c r="S1661" s="4" t="s">
        <v>76</v>
      </c>
      <c r="T1661" t="s">
        <v>74</v>
      </c>
      <c r="U1661" s="2" t="s">
        <v>77</v>
      </c>
      <c r="V1661" s="2" t="s">
        <v>1454</v>
      </c>
      <c r="W1661" s="2" t="s">
        <v>79</v>
      </c>
      <c r="X1661" s="2" t="s">
        <v>300</v>
      </c>
      <c r="Y1661" s="2" t="s">
        <v>119</v>
      </c>
      <c r="Z1661" s="2" t="s">
        <v>81</v>
      </c>
      <c r="AA1661" s="2" t="s">
        <v>223</v>
      </c>
      <c r="AB1661" s="2" t="s">
        <v>83</v>
      </c>
      <c r="AC1661" s="2" t="s">
        <v>168</v>
      </c>
      <c r="AD1661" s="2" t="s">
        <v>6823</v>
      </c>
      <c r="AE1661" s="2" t="str">
        <f>+VLOOKUP(H1661,'Mapeo Ramos'!A:C,3,0)</f>
        <v>Autos Flotas</v>
      </c>
      <c r="AF1661" t="str">
        <f>+VLOOKUP(AE1661,'Mapeo Ramos'!C:D,2,0)</f>
        <v>Flotas</v>
      </c>
      <c r="AG1661" t="str">
        <f>+VLOOKUP(X1661,'Mapeo Ramos'!I:J,2,0)</f>
        <v>ALLIANZ</v>
      </c>
      <c r="AH1661">
        <f t="shared" si="25"/>
        <v>1</v>
      </c>
    </row>
    <row r="1662" spans="1:34" ht="12.75" customHeight="1">
      <c r="A1662" s="2" t="s">
        <v>6824</v>
      </c>
      <c r="B1662" s="2" t="s">
        <v>6825</v>
      </c>
      <c r="C1662" s="2" t="s">
        <v>6826</v>
      </c>
      <c r="D1662" s="2" t="s">
        <v>75</v>
      </c>
      <c r="E1662" s="3">
        <v>46023</v>
      </c>
      <c r="F1662" s="3">
        <v>46023</v>
      </c>
      <c r="G1662" s="2" t="s">
        <v>6827</v>
      </c>
      <c r="H1662" s="2" t="s">
        <v>461</v>
      </c>
      <c r="I1662" s="2" t="s">
        <v>261</v>
      </c>
      <c r="J1662" s="4">
        <v>3329.99</v>
      </c>
      <c r="K1662" t="s">
        <v>74</v>
      </c>
      <c r="L1662" s="4">
        <v>399.6</v>
      </c>
      <c r="M1662" t="s">
        <v>74</v>
      </c>
      <c r="N1662" s="4">
        <v>399.6</v>
      </c>
      <c r="O1662" t="s">
        <v>74</v>
      </c>
      <c r="P1662" s="4">
        <v>0</v>
      </c>
      <c r="Q1662" t="s">
        <v>74</v>
      </c>
      <c r="R1662" s="2" t="s">
        <v>75</v>
      </c>
      <c r="S1662" s="4" t="s">
        <v>76</v>
      </c>
      <c r="T1662" t="s">
        <v>74</v>
      </c>
      <c r="U1662" s="2" t="s">
        <v>77</v>
      </c>
      <c r="V1662" s="2" t="s">
        <v>1454</v>
      </c>
      <c r="W1662" s="2" t="s">
        <v>79</v>
      </c>
      <c r="X1662" s="2" t="s">
        <v>300</v>
      </c>
      <c r="Y1662" s="2" t="s">
        <v>119</v>
      </c>
      <c r="Z1662" s="2" t="s">
        <v>81</v>
      </c>
      <c r="AA1662" s="2" t="s">
        <v>542</v>
      </c>
      <c r="AB1662" s="2" t="s">
        <v>83</v>
      </c>
      <c r="AC1662" s="2" t="s">
        <v>168</v>
      </c>
      <c r="AD1662" s="2" t="s">
        <v>6828</v>
      </c>
      <c r="AE1662" s="2" t="str">
        <f>+VLOOKUP(H1662,'Mapeo Ramos'!A:C,3,0)</f>
        <v>Autos Flotas</v>
      </c>
      <c r="AF1662" t="str">
        <f>+VLOOKUP(AE1662,'Mapeo Ramos'!C:D,2,0)</f>
        <v>Flotas</v>
      </c>
      <c r="AG1662" t="str">
        <f>+VLOOKUP(X1662,'Mapeo Ramos'!I:J,2,0)</f>
        <v>ALLIANZ</v>
      </c>
      <c r="AH1662">
        <f t="shared" si="25"/>
        <v>1</v>
      </c>
    </row>
    <row r="1663" spans="1:34" ht="12.75" customHeight="1">
      <c r="A1663" s="2" t="s">
        <v>6829</v>
      </c>
      <c r="B1663" s="2" t="s">
        <v>6830</v>
      </c>
      <c r="C1663" s="2" t="s">
        <v>6831</v>
      </c>
      <c r="D1663" s="2" t="s">
        <v>75</v>
      </c>
      <c r="E1663" s="3">
        <v>46023</v>
      </c>
      <c r="F1663" s="3">
        <v>46023</v>
      </c>
      <c r="G1663" s="2" t="s">
        <v>1136</v>
      </c>
      <c r="H1663" s="2" t="s">
        <v>461</v>
      </c>
      <c r="I1663" s="2" t="s">
        <v>261</v>
      </c>
      <c r="J1663" s="4">
        <v>2603.73</v>
      </c>
      <c r="K1663" t="s">
        <v>74</v>
      </c>
      <c r="L1663" s="4">
        <v>312.45</v>
      </c>
      <c r="M1663" t="s">
        <v>74</v>
      </c>
      <c r="N1663" s="4">
        <v>312.45</v>
      </c>
      <c r="O1663" t="s">
        <v>74</v>
      </c>
      <c r="P1663" s="4">
        <v>0</v>
      </c>
      <c r="Q1663" t="s">
        <v>74</v>
      </c>
      <c r="R1663" s="2" t="s">
        <v>75</v>
      </c>
      <c r="S1663" s="4" t="s">
        <v>76</v>
      </c>
      <c r="T1663" t="s">
        <v>74</v>
      </c>
      <c r="U1663" s="2" t="s">
        <v>77</v>
      </c>
      <c r="V1663" s="2" t="s">
        <v>1454</v>
      </c>
      <c r="W1663" s="2" t="s">
        <v>79</v>
      </c>
      <c r="X1663" s="2" t="s">
        <v>300</v>
      </c>
      <c r="Y1663" s="2" t="s">
        <v>119</v>
      </c>
      <c r="Z1663" s="2" t="s">
        <v>81</v>
      </c>
      <c r="AA1663" s="2" t="s">
        <v>82</v>
      </c>
      <c r="AB1663" s="2" t="s">
        <v>83</v>
      </c>
      <c r="AC1663" s="2" t="s">
        <v>168</v>
      </c>
      <c r="AD1663" s="2" t="s">
        <v>1137</v>
      </c>
      <c r="AE1663" s="2" t="str">
        <f>+VLOOKUP(H1663,'Mapeo Ramos'!A:C,3,0)</f>
        <v>Autos Flotas</v>
      </c>
      <c r="AF1663" t="str">
        <f>+VLOOKUP(AE1663,'Mapeo Ramos'!C:D,2,0)</f>
        <v>Flotas</v>
      </c>
      <c r="AG1663" t="str">
        <f>+VLOOKUP(X1663,'Mapeo Ramos'!I:J,2,0)</f>
        <v>ALLIANZ</v>
      </c>
      <c r="AH1663">
        <f t="shared" si="25"/>
        <v>1</v>
      </c>
    </row>
    <row r="1664" spans="1:34" ht="12.75" customHeight="1">
      <c r="A1664" s="2" t="s">
        <v>6832</v>
      </c>
      <c r="B1664" s="2" t="s">
        <v>6833</v>
      </c>
      <c r="C1664" s="2" t="s">
        <v>6834</v>
      </c>
      <c r="D1664" s="2" t="s">
        <v>75</v>
      </c>
      <c r="E1664" s="3">
        <v>46023</v>
      </c>
      <c r="F1664" s="3">
        <v>46023</v>
      </c>
      <c r="G1664" s="2" t="s">
        <v>6835</v>
      </c>
      <c r="H1664" s="2" t="s">
        <v>461</v>
      </c>
      <c r="I1664" s="2" t="s">
        <v>261</v>
      </c>
      <c r="J1664" s="4">
        <v>2105.94</v>
      </c>
      <c r="K1664" t="s">
        <v>74</v>
      </c>
      <c r="L1664" s="4">
        <v>252.71</v>
      </c>
      <c r="M1664" t="s">
        <v>74</v>
      </c>
      <c r="N1664" s="4">
        <v>252.71</v>
      </c>
      <c r="O1664" t="s">
        <v>74</v>
      </c>
      <c r="P1664" s="4">
        <v>0</v>
      </c>
      <c r="Q1664" t="s">
        <v>74</v>
      </c>
      <c r="R1664" s="2" t="s">
        <v>75</v>
      </c>
      <c r="S1664" s="4" t="s">
        <v>76</v>
      </c>
      <c r="T1664" t="s">
        <v>74</v>
      </c>
      <c r="U1664" s="2" t="s">
        <v>77</v>
      </c>
      <c r="V1664" s="2" t="s">
        <v>1454</v>
      </c>
      <c r="W1664" s="2" t="s">
        <v>79</v>
      </c>
      <c r="X1664" s="2" t="s">
        <v>300</v>
      </c>
      <c r="Y1664" s="2" t="s">
        <v>119</v>
      </c>
      <c r="Z1664" s="2" t="s">
        <v>81</v>
      </c>
      <c r="AA1664" s="2" t="s">
        <v>851</v>
      </c>
      <c r="AB1664" s="2" t="s">
        <v>852</v>
      </c>
      <c r="AC1664" s="2" t="s">
        <v>59</v>
      </c>
      <c r="AD1664" s="2" t="s">
        <v>6836</v>
      </c>
      <c r="AE1664" s="2" t="str">
        <f>+VLOOKUP(H1664,'Mapeo Ramos'!A:C,3,0)</f>
        <v>Autos Flotas</v>
      </c>
      <c r="AF1664" t="str">
        <f>+VLOOKUP(AE1664,'Mapeo Ramos'!C:D,2,0)</f>
        <v>Flotas</v>
      </c>
      <c r="AG1664" t="str">
        <f>+VLOOKUP(X1664,'Mapeo Ramos'!I:J,2,0)</f>
        <v>ALLIANZ</v>
      </c>
      <c r="AH1664">
        <f t="shared" si="25"/>
        <v>1</v>
      </c>
    </row>
    <row r="1665" spans="1:34" ht="12.75" customHeight="1">
      <c r="A1665" s="2" t="s">
        <v>6837</v>
      </c>
      <c r="B1665" s="2" t="s">
        <v>6838</v>
      </c>
      <c r="C1665" s="2" t="s">
        <v>6839</v>
      </c>
      <c r="D1665" s="2" t="s">
        <v>75</v>
      </c>
      <c r="E1665" s="3">
        <v>46023</v>
      </c>
      <c r="F1665" s="3">
        <v>46023</v>
      </c>
      <c r="G1665" s="2" t="s">
        <v>6835</v>
      </c>
      <c r="H1665" s="2" t="s">
        <v>461</v>
      </c>
      <c r="I1665" s="2" t="s">
        <v>261</v>
      </c>
      <c r="J1665" s="4">
        <v>2105.94</v>
      </c>
      <c r="K1665" t="s">
        <v>74</v>
      </c>
      <c r="L1665" s="4">
        <v>252.71</v>
      </c>
      <c r="M1665" t="s">
        <v>74</v>
      </c>
      <c r="N1665" s="4">
        <v>252.71</v>
      </c>
      <c r="O1665" t="s">
        <v>74</v>
      </c>
      <c r="P1665" s="4">
        <v>0</v>
      </c>
      <c r="Q1665" t="s">
        <v>74</v>
      </c>
      <c r="R1665" s="2" t="s">
        <v>75</v>
      </c>
      <c r="S1665" s="4" t="s">
        <v>76</v>
      </c>
      <c r="T1665" t="s">
        <v>74</v>
      </c>
      <c r="U1665" s="2" t="s">
        <v>77</v>
      </c>
      <c r="V1665" s="2" t="s">
        <v>1454</v>
      </c>
      <c r="W1665" s="2" t="s">
        <v>79</v>
      </c>
      <c r="X1665" s="2" t="s">
        <v>300</v>
      </c>
      <c r="Y1665" s="2" t="s">
        <v>119</v>
      </c>
      <c r="Z1665" s="2" t="s">
        <v>81</v>
      </c>
      <c r="AA1665" s="2" t="s">
        <v>851</v>
      </c>
      <c r="AB1665" s="2" t="s">
        <v>852</v>
      </c>
      <c r="AC1665" s="2" t="s">
        <v>59</v>
      </c>
      <c r="AD1665" s="2" t="s">
        <v>6836</v>
      </c>
      <c r="AE1665" s="2" t="str">
        <f>+VLOOKUP(H1665,'Mapeo Ramos'!A:C,3,0)</f>
        <v>Autos Flotas</v>
      </c>
      <c r="AF1665" t="str">
        <f>+VLOOKUP(AE1665,'Mapeo Ramos'!C:D,2,0)</f>
        <v>Flotas</v>
      </c>
      <c r="AG1665" t="str">
        <f>+VLOOKUP(X1665,'Mapeo Ramos'!I:J,2,0)</f>
        <v>ALLIANZ</v>
      </c>
      <c r="AH1665">
        <f t="shared" si="25"/>
        <v>1</v>
      </c>
    </row>
    <row r="1666" spans="1:34" ht="12.75" customHeight="1">
      <c r="A1666" s="2" t="s">
        <v>6840</v>
      </c>
      <c r="B1666" s="2" t="s">
        <v>6841</v>
      </c>
      <c r="C1666" s="2" t="s">
        <v>6842</v>
      </c>
      <c r="D1666" s="2" t="s">
        <v>75</v>
      </c>
      <c r="E1666" s="3">
        <v>46023</v>
      </c>
      <c r="F1666" s="3">
        <v>46023</v>
      </c>
      <c r="G1666" s="2" t="s">
        <v>6835</v>
      </c>
      <c r="H1666" s="2" t="s">
        <v>461</v>
      </c>
      <c r="I1666" s="2" t="s">
        <v>261</v>
      </c>
      <c r="J1666" s="4">
        <v>2402.12</v>
      </c>
      <c r="K1666" t="s">
        <v>74</v>
      </c>
      <c r="L1666" s="4">
        <v>288.25</v>
      </c>
      <c r="M1666" t="s">
        <v>74</v>
      </c>
      <c r="N1666" s="4">
        <v>288.25</v>
      </c>
      <c r="O1666" t="s">
        <v>74</v>
      </c>
      <c r="P1666" s="4">
        <v>0</v>
      </c>
      <c r="Q1666" t="s">
        <v>74</v>
      </c>
      <c r="R1666" s="2" t="s">
        <v>75</v>
      </c>
      <c r="S1666" s="4" t="s">
        <v>76</v>
      </c>
      <c r="T1666" t="s">
        <v>74</v>
      </c>
      <c r="U1666" s="2" t="s">
        <v>77</v>
      </c>
      <c r="V1666" s="2" t="s">
        <v>1454</v>
      </c>
      <c r="W1666" s="2" t="s">
        <v>79</v>
      </c>
      <c r="X1666" s="2" t="s">
        <v>300</v>
      </c>
      <c r="Y1666" s="2" t="s">
        <v>119</v>
      </c>
      <c r="Z1666" s="2" t="s">
        <v>81</v>
      </c>
      <c r="AA1666" s="2" t="s">
        <v>851</v>
      </c>
      <c r="AB1666" s="2" t="s">
        <v>852</v>
      </c>
      <c r="AC1666" s="2" t="s">
        <v>59</v>
      </c>
      <c r="AD1666" s="2" t="s">
        <v>6836</v>
      </c>
      <c r="AE1666" s="2" t="str">
        <f>+VLOOKUP(H1666,'Mapeo Ramos'!A:C,3,0)</f>
        <v>Autos Flotas</v>
      </c>
      <c r="AF1666" t="str">
        <f>+VLOOKUP(AE1666,'Mapeo Ramos'!C:D,2,0)</f>
        <v>Flotas</v>
      </c>
      <c r="AG1666" t="str">
        <f>+VLOOKUP(X1666,'Mapeo Ramos'!I:J,2,0)</f>
        <v>ALLIANZ</v>
      </c>
      <c r="AH1666">
        <f t="shared" ref="AH1666:AH1729" si="26">+MONTH(E1666)</f>
        <v>1</v>
      </c>
    </row>
    <row r="1667" spans="1:34" ht="12.75" customHeight="1">
      <c r="A1667" s="2" t="s">
        <v>6843</v>
      </c>
      <c r="B1667" s="2" t="s">
        <v>6844</v>
      </c>
      <c r="C1667" s="2" t="s">
        <v>6845</v>
      </c>
      <c r="D1667" s="2" t="s">
        <v>75</v>
      </c>
      <c r="E1667" s="3">
        <v>46023</v>
      </c>
      <c r="F1667" s="3">
        <v>46023</v>
      </c>
      <c r="G1667" s="2" t="s">
        <v>6835</v>
      </c>
      <c r="H1667" s="2" t="s">
        <v>461</v>
      </c>
      <c r="I1667" s="2" t="s">
        <v>261</v>
      </c>
      <c r="J1667" s="4">
        <v>1467.05</v>
      </c>
      <c r="K1667" t="s">
        <v>74</v>
      </c>
      <c r="L1667" s="4">
        <v>176.05</v>
      </c>
      <c r="M1667" t="s">
        <v>74</v>
      </c>
      <c r="N1667" s="4">
        <v>176.05</v>
      </c>
      <c r="O1667" t="s">
        <v>74</v>
      </c>
      <c r="P1667" s="4">
        <v>0</v>
      </c>
      <c r="Q1667" t="s">
        <v>74</v>
      </c>
      <c r="R1667" s="2" t="s">
        <v>75</v>
      </c>
      <c r="S1667" s="4" t="s">
        <v>76</v>
      </c>
      <c r="T1667" t="s">
        <v>74</v>
      </c>
      <c r="U1667" s="2" t="s">
        <v>77</v>
      </c>
      <c r="V1667" s="2" t="s">
        <v>1454</v>
      </c>
      <c r="W1667" s="2" t="s">
        <v>79</v>
      </c>
      <c r="X1667" s="2" t="s">
        <v>300</v>
      </c>
      <c r="Y1667" s="2" t="s">
        <v>119</v>
      </c>
      <c r="Z1667" s="2" t="s">
        <v>81</v>
      </c>
      <c r="AA1667" s="2" t="s">
        <v>851</v>
      </c>
      <c r="AB1667" s="2" t="s">
        <v>852</v>
      </c>
      <c r="AC1667" s="2" t="s">
        <v>59</v>
      </c>
      <c r="AD1667" s="2" t="s">
        <v>6836</v>
      </c>
      <c r="AE1667" s="2" t="str">
        <f>+VLOOKUP(H1667,'Mapeo Ramos'!A:C,3,0)</f>
        <v>Autos Flotas</v>
      </c>
      <c r="AF1667" t="str">
        <f>+VLOOKUP(AE1667,'Mapeo Ramos'!C:D,2,0)</f>
        <v>Flotas</v>
      </c>
      <c r="AG1667" t="str">
        <f>+VLOOKUP(X1667,'Mapeo Ramos'!I:J,2,0)</f>
        <v>ALLIANZ</v>
      </c>
      <c r="AH1667">
        <f t="shared" si="26"/>
        <v>1</v>
      </c>
    </row>
    <row r="1668" spans="1:34" ht="12.75" customHeight="1">
      <c r="A1668" s="2" t="s">
        <v>6846</v>
      </c>
      <c r="B1668" s="2" t="s">
        <v>6847</v>
      </c>
      <c r="C1668" s="2" t="s">
        <v>6848</v>
      </c>
      <c r="D1668" s="2" t="s">
        <v>75</v>
      </c>
      <c r="E1668" s="3">
        <v>46023</v>
      </c>
      <c r="F1668" s="3">
        <v>46023</v>
      </c>
      <c r="G1668" s="2" t="s">
        <v>6835</v>
      </c>
      <c r="H1668" s="2" t="s">
        <v>461</v>
      </c>
      <c r="I1668" s="2" t="s">
        <v>261</v>
      </c>
      <c r="J1668" s="4">
        <v>1467.05</v>
      </c>
      <c r="K1668" t="s">
        <v>74</v>
      </c>
      <c r="L1668" s="4">
        <v>176.05</v>
      </c>
      <c r="M1668" t="s">
        <v>74</v>
      </c>
      <c r="N1668" s="4">
        <v>176.05</v>
      </c>
      <c r="O1668" t="s">
        <v>74</v>
      </c>
      <c r="P1668" s="4">
        <v>0</v>
      </c>
      <c r="Q1668" t="s">
        <v>74</v>
      </c>
      <c r="R1668" s="2" t="s">
        <v>75</v>
      </c>
      <c r="S1668" s="4" t="s">
        <v>76</v>
      </c>
      <c r="T1668" t="s">
        <v>74</v>
      </c>
      <c r="U1668" s="2" t="s">
        <v>77</v>
      </c>
      <c r="V1668" s="2" t="s">
        <v>1454</v>
      </c>
      <c r="W1668" s="2" t="s">
        <v>79</v>
      </c>
      <c r="X1668" s="2" t="s">
        <v>300</v>
      </c>
      <c r="Y1668" s="2" t="s">
        <v>119</v>
      </c>
      <c r="Z1668" s="2" t="s">
        <v>81</v>
      </c>
      <c r="AA1668" s="2" t="s">
        <v>851</v>
      </c>
      <c r="AB1668" s="2" t="s">
        <v>852</v>
      </c>
      <c r="AC1668" s="2" t="s">
        <v>59</v>
      </c>
      <c r="AD1668" s="2" t="s">
        <v>6836</v>
      </c>
      <c r="AE1668" s="2" t="str">
        <f>+VLOOKUP(H1668,'Mapeo Ramos'!A:C,3,0)</f>
        <v>Autos Flotas</v>
      </c>
      <c r="AF1668" t="str">
        <f>+VLOOKUP(AE1668,'Mapeo Ramos'!C:D,2,0)</f>
        <v>Flotas</v>
      </c>
      <c r="AG1668" t="str">
        <f>+VLOOKUP(X1668,'Mapeo Ramos'!I:J,2,0)</f>
        <v>ALLIANZ</v>
      </c>
      <c r="AH1668">
        <f t="shared" si="26"/>
        <v>1</v>
      </c>
    </row>
    <row r="1669" spans="1:34" ht="12.75" customHeight="1">
      <c r="A1669" s="2" t="s">
        <v>6849</v>
      </c>
      <c r="B1669" s="2" t="s">
        <v>6850</v>
      </c>
      <c r="C1669" s="2" t="s">
        <v>6851</v>
      </c>
      <c r="D1669" s="2" t="s">
        <v>75</v>
      </c>
      <c r="E1669" s="3">
        <v>46023</v>
      </c>
      <c r="F1669" s="3">
        <v>46023</v>
      </c>
      <c r="G1669" s="2" t="s">
        <v>6835</v>
      </c>
      <c r="H1669" s="2" t="s">
        <v>461</v>
      </c>
      <c r="I1669" s="2" t="s">
        <v>261</v>
      </c>
      <c r="J1669" s="4">
        <v>1607.64</v>
      </c>
      <c r="K1669" t="s">
        <v>74</v>
      </c>
      <c r="L1669" s="4">
        <v>192.92</v>
      </c>
      <c r="M1669" t="s">
        <v>74</v>
      </c>
      <c r="N1669" s="4">
        <v>192.92</v>
      </c>
      <c r="O1669" t="s">
        <v>74</v>
      </c>
      <c r="P1669" s="4">
        <v>0</v>
      </c>
      <c r="Q1669" t="s">
        <v>74</v>
      </c>
      <c r="R1669" s="2" t="s">
        <v>75</v>
      </c>
      <c r="S1669" s="4" t="s">
        <v>76</v>
      </c>
      <c r="T1669" t="s">
        <v>74</v>
      </c>
      <c r="U1669" s="2" t="s">
        <v>77</v>
      </c>
      <c r="V1669" s="2" t="s">
        <v>1454</v>
      </c>
      <c r="W1669" s="2" t="s">
        <v>79</v>
      </c>
      <c r="X1669" s="2" t="s">
        <v>300</v>
      </c>
      <c r="Y1669" s="2" t="s">
        <v>119</v>
      </c>
      <c r="Z1669" s="2" t="s">
        <v>81</v>
      </c>
      <c r="AA1669" s="2" t="s">
        <v>851</v>
      </c>
      <c r="AB1669" s="2" t="s">
        <v>852</v>
      </c>
      <c r="AC1669" s="2" t="s">
        <v>59</v>
      </c>
      <c r="AD1669" s="2" t="s">
        <v>6836</v>
      </c>
      <c r="AE1669" s="2" t="str">
        <f>+VLOOKUP(H1669,'Mapeo Ramos'!A:C,3,0)</f>
        <v>Autos Flotas</v>
      </c>
      <c r="AF1669" t="str">
        <f>+VLOOKUP(AE1669,'Mapeo Ramos'!C:D,2,0)</f>
        <v>Flotas</v>
      </c>
      <c r="AG1669" t="str">
        <f>+VLOOKUP(X1669,'Mapeo Ramos'!I:J,2,0)</f>
        <v>ALLIANZ</v>
      </c>
      <c r="AH1669">
        <f t="shared" si="26"/>
        <v>1</v>
      </c>
    </row>
    <row r="1670" spans="1:34" ht="12.75" customHeight="1">
      <c r="A1670" s="2" t="s">
        <v>6852</v>
      </c>
      <c r="B1670" s="2" t="s">
        <v>6853</v>
      </c>
      <c r="C1670" s="2" t="s">
        <v>6854</v>
      </c>
      <c r="D1670" s="2" t="s">
        <v>75</v>
      </c>
      <c r="E1670" s="3">
        <v>46023</v>
      </c>
      <c r="F1670" s="3">
        <v>46023</v>
      </c>
      <c r="G1670" s="2" t="s">
        <v>6835</v>
      </c>
      <c r="H1670" s="2" t="s">
        <v>461</v>
      </c>
      <c r="I1670" s="2" t="s">
        <v>261</v>
      </c>
      <c r="J1670" s="4">
        <v>1467.05</v>
      </c>
      <c r="K1670" t="s">
        <v>74</v>
      </c>
      <c r="L1670" s="4">
        <v>176.05</v>
      </c>
      <c r="M1670" t="s">
        <v>74</v>
      </c>
      <c r="N1670" s="4">
        <v>176.05</v>
      </c>
      <c r="O1670" t="s">
        <v>74</v>
      </c>
      <c r="P1670" s="4">
        <v>0</v>
      </c>
      <c r="Q1670" t="s">
        <v>74</v>
      </c>
      <c r="R1670" s="2" t="s">
        <v>75</v>
      </c>
      <c r="S1670" s="4" t="s">
        <v>76</v>
      </c>
      <c r="T1670" t="s">
        <v>74</v>
      </c>
      <c r="U1670" s="2" t="s">
        <v>77</v>
      </c>
      <c r="V1670" s="2" t="s">
        <v>1454</v>
      </c>
      <c r="W1670" s="2" t="s">
        <v>79</v>
      </c>
      <c r="X1670" s="2" t="s">
        <v>300</v>
      </c>
      <c r="Y1670" s="2" t="s">
        <v>119</v>
      </c>
      <c r="Z1670" s="2" t="s">
        <v>81</v>
      </c>
      <c r="AA1670" s="2" t="s">
        <v>851</v>
      </c>
      <c r="AB1670" s="2" t="s">
        <v>852</v>
      </c>
      <c r="AC1670" s="2" t="s">
        <v>59</v>
      </c>
      <c r="AD1670" s="2" t="s">
        <v>6836</v>
      </c>
      <c r="AE1670" s="2" t="str">
        <f>+VLOOKUP(H1670,'Mapeo Ramos'!A:C,3,0)</f>
        <v>Autos Flotas</v>
      </c>
      <c r="AF1670" t="str">
        <f>+VLOOKUP(AE1670,'Mapeo Ramos'!C:D,2,0)</f>
        <v>Flotas</v>
      </c>
      <c r="AG1670" t="str">
        <f>+VLOOKUP(X1670,'Mapeo Ramos'!I:J,2,0)</f>
        <v>ALLIANZ</v>
      </c>
      <c r="AH1670">
        <f t="shared" si="26"/>
        <v>1</v>
      </c>
    </row>
    <row r="1671" spans="1:34" ht="12.75" customHeight="1">
      <c r="A1671" s="2" t="s">
        <v>6855</v>
      </c>
      <c r="B1671" s="2" t="s">
        <v>6856</v>
      </c>
      <c r="C1671" s="2" t="s">
        <v>6857</v>
      </c>
      <c r="D1671" s="2" t="s">
        <v>75</v>
      </c>
      <c r="E1671" s="3">
        <v>46023</v>
      </c>
      <c r="F1671" s="3">
        <v>46023</v>
      </c>
      <c r="G1671" s="2" t="s">
        <v>6858</v>
      </c>
      <c r="H1671" s="2" t="s">
        <v>461</v>
      </c>
      <c r="I1671" s="2" t="s">
        <v>261</v>
      </c>
      <c r="J1671" s="4">
        <v>2008.87</v>
      </c>
      <c r="K1671" t="s">
        <v>74</v>
      </c>
      <c r="L1671" s="4">
        <v>241.06</v>
      </c>
      <c r="M1671" t="s">
        <v>74</v>
      </c>
      <c r="N1671" s="4">
        <v>241.06</v>
      </c>
      <c r="O1671" t="s">
        <v>74</v>
      </c>
      <c r="P1671" s="4">
        <v>0</v>
      </c>
      <c r="Q1671" t="s">
        <v>74</v>
      </c>
      <c r="R1671" s="2" t="s">
        <v>75</v>
      </c>
      <c r="S1671" s="4" t="s">
        <v>76</v>
      </c>
      <c r="T1671" t="s">
        <v>74</v>
      </c>
      <c r="U1671" s="2" t="s">
        <v>77</v>
      </c>
      <c r="V1671" s="2" t="s">
        <v>1454</v>
      </c>
      <c r="W1671" s="2" t="s">
        <v>79</v>
      </c>
      <c r="X1671" s="2" t="s">
        <v>300</v>
      </c>
      <c r="Y1671" s="2" t="s">
        <v>119</v>
      </c>
      <c r="Z1671" s="2" t="s">
        <v>81</v>
      </c>
      <c r="AA1671" s="2" t="s">
        <v>230</v>
      </c>
      <c r="AB1671" s="2" t="s">
        <v>83</v>
      </c>
      <c r="AC1671" s="2" t="s">
        <v>168</v>
      </c>
      <c r="AD1671" s="2" t="s">
        <v>6859</v>
      </c>
      <c r="AE1671" s="2" t="str">
        <f>+VLOOKUP(H1671,'Mapeo Ramos'!A:C,3,0)</f>
        <v>Autos Flotas</v>
      </c>
      <c r="AF1671" t="str">
        <f>+VLOOKUP(AE1671,'Mapeo Ramos'!C:D,2,0)</f>
        <v>Flotas</v>
      </c>
      <c r="AG1671" t="str">
        <f>+VLOOKUP(X1671,'Mapeo Ramos'!I:J,2,0)</f>
        <v>ALLIANZ</v>
      </c>
      <c r="AH1671">
        <f t="shared" si="26"/>
        <v>1</v>
      </c>
    </row>
    <row r="1672" spans="1:34" ht="12.75" customHeight="1">
      <c r="A1672" s="2" t="s">
        <v>6860</v>
      </c>
      <c r="B1672" s="2" t="s">
        <v>6861</v>
      </c>
      <c r="C1672" s="2" t="s">
        <v>6862</v>
      </c>
      <c r="D1672" s="2" t="s">
        <v>75</v>
      </c>
      <c r="E1672" s="3">
        <v>46023</v>
      </c>
      <c r="F1672" s="3">
        <v>46023</v>
      </c>
      <c r="G1672" s="2" t="s">
        <v>6863</v>
      </c>
      <c r="H1672" s="2" t="s">
        <v>461</v>
      </c>
      <c r="I1672" s="2" t="s">
        <v>261</v>
      </c>
      <c r="J1672" s="4">
        <v>3156.76</v>
      </c>
      <c r="K1672" t="s">
        <v>74</v>
      </c>
      <c r="L1672" s="4">
        <v>378.81</v>
      </c>
      <c r="M1672" t="s">
        <v>74</v>
      </c>
      <c r="N1672" s="4">
        <v>378.81</v>
      </c>
      <c r="O1672" t="s">
        <v>74</v>
      </c>
      <c r="P1672" s="4">
        <v>0</v>
      </c>
      <c r="Q1672" t="s">
        <v>74</v>
      </c>
      <c r="R1672" s="2" t="s">
        <v>75</v>
      </c>
      <c r="S1672" s="4" t="s">
        <v>76</v>
      </c>
      <c r="T1672" t="s">
        <v>74</v>
      </c>
      <c r="U1672" s="2" t="s">
        <v>77</v>
      </c>
      <c r="V1672" s="2" t="s">
        <v>1454</v>
      </c>
      <c r="W1672" s="2" t="s">
        <v>79</v>
      </c>
      <c r="X1672" s="2" t="s">
        <v>300</v>
      </c>
      <c r="Y1672" s="2" t="s">
        <v>119</v>
      </c>
      <c r="Z1672" s="2" t="s">
        <v>81</v>
      </c>
      <c r="AA1672" s="2" t="s">
        <v>467</v>
      </c>
      <c r="AB1672" s="2" t="s">
        <v>6864</v>
      </c>
      <c r="AC1672" s="2" t="s">
        <v>168</v>
      </c>
      <c r="AD1672" s="2" t="s">
        <v>6865</v>
      </c>
      <c r="AE1672" s="2" t="str">
        <f>+VLOOKUP(H1672,'Mapeo Ramos'!A:C,3,0)</f>
        <v>Autos Flotas</v>
      </c>
      <c r="AF1672" t="str">
        <f>+VLOOKUP(AE1672,'Mapeo Ramos'!C:D,2,0)</f>
        <v>Flotas</v>
      </c>
      <c r="AG1672" t="str">
        <f>+VLOOKUP(X1672,'Mapeo Ramos'!I:J,2,0)</f>
        <v>ALLIANZ</v>
      </c>
      <c r="AH1672">
        <f t="shared" si="26"/>
        <v>1</v>
      </c>
    </row>
    <row r="1673" spans="1:34" ht="12.75" customHeight="1">
      <c r="A1673" s="2" t="s">
        <v>6866</v>
      </c>
      <c r="B1673" s="2" t="s">
        <v>6867</v>
      </c>
      <c r="C1673" s="2" t="s">
        <v>6868</v>
      </c>
      <c r="D1673" s="2" t="s">
        <v>75</v>
      </c>
      <c r="E1673" s="3">
        <v>46023</v>
      </c>
      <c r="F1673" s="3">
        <v>46023</v>
      </c>
      <c r="G1673" s="2" t="s">
        <v>6869</v>
      </c>
      <c r="H1673" s="2" t="s">
        <v>461</v>
      </c>
      <c r="I1673" s="2" t="s">
        <v>261</v>
      </c>
      <c r="J1673" s="4">
        <v>2081.52</v>
      </c>
      <c r="K1673" t="s">
        <v>74</v>
      </c>
      <c r="L1673" s="4">
        <v>249.78</v>
      </c>
      <c r="M1673" t="s">
        <v>74</v>
      </c>
      <c r="N1673" s="4">
        <v>249.78</v>
      </c>
      <c r="O1673" t="s">
        <v>74</v>
      </c>
      <c r="P1673" s="4">
        <v>0</v>
      </c>
      <c r="Q1673" t="s">
        <v>74</v>
      </c>
      <c r="R1673" s="2" t="s">
        <v>75</v>
      </c>
      <c r="S1673" s="4" t="s">
        <v>76</v>
      </c>
      <c r="T1673" t="s">
        <v>74</v>
      </c>
      <c r="U1673" s="2" t="s">
        <v>77</v>
      </c>
      <c r="V1673" s="2" t="s">
        <v>1454</v>
      </c>
      <c r="W1673" s="2" t="s">
        <v>79</v>
      </c>
      <c r="X1673" s="2" t="s">
        <v>300</v>
      </c>
      <c r="Y1673" s="2" t="s">
        <v>119</v>
      </c>
      <c r="Z1673" s="2" t="s">
        <v>81</v>
      </c>
      <c r="AA1673" s="2" t="s">
        <v>357</v>
      </c>
      <c r="AB1673" s="2" t="s">
        <v>83</v>
      </c>
      <c r="AC1673" s="2" t="s">
        <v>168</v>
      </c>
      <c r="AD1673" s="2" t="s">
        <v>6870</v>
      </c>
      <c r="AE1673" s="2" t="str">
        <f>+VLOOKUP(H1673,'Mapeo Ramos'!A:C,3,0)</f>
        <v>Autos Flotas</v>
      </c>
      <c r="AF1673" t="str">
        <f>+VLOOKUP(AE1673,'Mapeo Ramos'!C:D,2,0)</f>
        <v>Flotas</v>
      </c>
      <c r="AG1673" t="str">
        <f>+VLOOKUP(X1673,'Mapeo Ramos'!I:J,2,0)</f>
        <v>ALLIANZ</v>
      </c>
      <c r="AH1673">
        <f t="shared" si="26"/>
        <v>1</v>
      </c>
    </row>
    <row r="1674" spans="1:34" ht="12.75" customHeight="1">
      <c r="A1674" s="2" t="s">
        <v>6871</v>
      </c>
      <c r="B1674" s="2" t="s">
        <v>6872</v>
      </c>
      <c r="C1674" s="2" t="s">
        <v>6873</v>
      </c>
      <c r="D1674" s="2" t="s">
        <v>75</v>
      </c>
      <c r="E1674" s="3">
        <v>46023</v>
      </c>
      <c r="F1674" s="3">
        <v>46023</v>
      </c>
      <c r="G1674" s="2" t="s">
        <v>6874</v>
      </c>
      <c r="H1674" s="2" t="s">
        <v>461</v>
      </c>
      <c r="I1674" s="2" t="s">
        <v>261</v>
      </c>
      <c r="J1674" s="4">
        <v>2230.04</v>
      </c>
      <c r="K1674" t="s">
        <v>74</v>
      </c>
      <c r="L1674" s="4">
        <v>267.60000000000002</v>
      </c>
      <c r="M1674" t="s">
        <v>74</v>
      </c>
      <c r="N1674" s="4">
        <v>267.60000000000002</v>
      </c>
      <c r="O1674" t="s">
        <v>74</v>
      </c>
      <c r="P1674" s="4">
        <v>0</v>
      </c>
      <c r="Q1674" t="s">
        <v>74</v>
      </c>
      <c r="R1674" s="2" t="s">
        <v>75</v>
      </c>
      <c r="S1674" s="4" t="s">
        <v>76</v>
      </c>
      <c r="T1674" t="s">
        <v>74</v>
      </c>
      <c r="U1674" s="2" t="s">
        <v>77</v>
      </c>
      <c r="V1674" s="2" t="s">
        <v>1454</v>
      </c>
      <c r="W1674" s="2" t="s">
        <v>79</v>
      </c>
      <c r="X1674" s="2" t="s">
        <v>300</v>
      </c>
      <c r="Y1674" s="2" t="s">
        <v>119</v>
      </c>
      <c r="Z1674" s="2" t="s">
        <v>81</v>
      </c>
      <c r="AA1674" s="2" t="s">
        <v>357</v>
      </c>
      <c r="AB1674" s="2" t="s">
        <v>83</v>
      </c>
      <c r="AC1674" s="2" t="s">
        <v>168</v>
      </c>
      <c r="AD1674" s="2" t="s">
        <v>6875</v>
      </c>
      <c r="AE1674" s="2" t="str">
        <f>+VLOOKUP(H1674,'Mapeo Ramos'!A:C,3,0)</f>
        <v>Autos Flotas</v>
      </c>
      <c r="AF1674" t="str">
        <f>+VLOOKUP(AE1674,'Mapeo Ramos'!C:D,2,0)</f>
        <v>Flotas</v>
      </c>
      <c r="AG1674" t="str">
        <f>+VLOOKUP(X1674,'Mapeo Ramos'!I:J,2,0)</f>
        <v>ALLIANZ</v>
      </c>
      <c r="AH1674">
        <f t="shared" si="26"/>
        <v>1</v>
      </c>
    </row>
    <row r="1675" spans="1:34" ht="12.75" customHeight="1">
      <c r="A1675" s="2" t="s">
        <v>6876</v>
      </c>
      <c r="B1675" s="2" t="s">
        <v>6877</v>
      </c>
      <c r="C1675" s="2" t="s">
        <v>6878</v>
      </c>
      <c r="D1675" s="2" t="s">
        <v>75</v>
      </c>
      <c r="E1675" s="3">
        <v>46023</v>
      </c>
      <c r="F1675" s="3">
        <v>46023</v>
      </c>
      <c r="G1675" s="2" t="s">
        <v>6879</v>
      </c>
      <c r="H1675" s="2" t="s">
        <v>461</v>
      </c>
      <c r="I1675" s="2" t="s">
        <v>261</v>
      </c>
      <c r="J1675" s="4">
        <v>2069.81</v>
      </c>
      <c r="K1675" t="s">
        <v>74</v>
      </c>
      <c r="L1675" s="4">
        <v>248.38</v>
      </c>
      <c r="M1675" t="s">
        <v>74</v>
      </c>
      <c r="N1675" s="4">
        <v>248.38</v>
      </c>
      <c r="O1675" t="s">
        <v>74</v>
      </c>
      <c r="P1675" s="4">
        <v>0</v>
      </c>
      <c r="Q1675" t="s">
        <v>74</v>
      </c>
      <c r="R1675" s="2" t="s">
        <v>75</v>
      </c>
      <c r="S1675" s="4" t="s">
        <v>76</v>
      </c>
      <c r="T1675" t="s">
        <v>74</v>
      </c>
      <c r="U1675" s="2" t="s">
        <v>77</v>
      </c>
      <c r="V1675" s="2" t="s">
        <v>1454</v>
      </c>
      <c r="W1675" s="2" t="s">
        <v>79</v>
      </c>
      <c r="X1675" s="2" t="s">
        <v>300</v>
      </c>
      <c r="Y1675" s="2" t="s">
        <v>119</v>
      </c>
      <c r="Z1675" s="2" t="s">
        <v>81</v>
      </c>
      <c r="AA1675" s="2" t="s">
        <v>322</v>
      </c>
      <c r="AB1675" s="2" t="s">
        <v>83</v>
      </c>
      <c r="AC1675" s="2" t="s">
        <v>168</v>
      </c>
      <c r="AD1675" s="2" t="s">
        <v>6880</v>
      </c>
      <c r="AE1675" s="2" t="str">
        <f>+VLOOKUP(H1675,'Mapeo Ramos'!A:C,3,0)</f>
        <v>Autos Flotas</v>
      </c>
      <c r="AF1675" t="str">
        <f>+VLOOKUP(AE1675,'Mapeo Ramos'!C:D,2,0)</f>
        <v>Flotas</v>
      </c>
      <c r="AG1675" t="str">
        <f>+VLOOKUP(X1675,'Mapeo Ramos'!I:J,2,0)</f>
        <v>ALLIANZ</v>
      </c>
      <c r="AH1675">
        <f t="shared" si="26"/>
        <v>1</v>
      </c>
    </row>
    <row r="1676" spans="1:34" ht="12.75" customHeight="1">
      <c r="A1676" s="2" t="s">
        <v>6881</v>
      </c>
      <c r="B1676" s="2" t="s">
        <v>6882</v>
      </c>
      <c r="C1676" s="2" t="s">
        <v>6883</v>
      </c>
      <c r="D1676" s="2" t="s">
        <v>75</v>
      </c>
      <c r="E1676" s="3">
        <v>46023</v>
      </c>
      <c r="F1676" s="3">
        <v>46023</v>
      </c>
      <c r="G1676" s="2" t="s">
        <v>6884</v>
      </c>
      <c r="H1676" s="2" t="s">
        <v>461</v>
      </c>
      <c r="I1676" s="2" t="s">
        <v>261</v>
      </c>
      <c r="J1676" s="4">
        <v>2231.44</v>
      </c>
      <c r="K1676" t="s">
        <v>74</v>
      </c>
      <c r="L1676" s="4">
        <v>267.77</v>
      </c>
      <c r="M1676" t="s">
        <v>74</v>
      </c>
      <c r="N1676" s="4">
        <v>267.77</v>
      </c>
      <c r="O1676" t="s">
        <v>74</v>
      </c>
      <c r="P1676" s="4">
        <v>0</v>
      </c>
      <c r="Q1676" t="s">
        <v>74</v>
      </c>
      <c r="R1676" s="2" t="s">
        <v>75</v>
      </c>
      <c r="S1676" s="4" t="s">
        <v>76</v>
      </c>
      <c r="T1676" t="s">
        <v>74</v>
      </c>
      <c r="U1676" s="2" t="s">
        <v>77</v>
      </c>
      <c r="V1676" s="2" t="s">
        <v>1454</v>
      </c>
      <c r="W1676" s="2" t="s">
        <v>79</v>
      </c>
      <c r="X1676" s="2" t="s">
        <v>300</v>
      </c>
      <c r="Y1676" s="2" t="s">
        <v>119</v>
      </c>
      <c r="Z1676" s="2" t="s">
        <v>81</v>
      </c>
      <c r="AA1676" s="2" t="s">
        <v>542</v>
      </c>
      <c r="AB1676" s="2" t="s">
        <v>83</v>
      </c>
      <c r="AC1676" s="2" t="s">
        <v>168</v>
      </c>
      <c r="AD1676" s="2" t="s">
        <v>6885</v>
      </c>
      <c r="AE1676" s="2" t="str">
        <f>+VLOOKUP(H1676,'Mapeo Ramos'!A:C,3,0)</f>
        <v>Autos Flotas</v>
      </c>
      <c r="AF1676" t="str">
        <f>+VLOOKUP(AE1676,'Mapeo Ramos'!C:D,2,0)</f>
        <v>Flotas</v>
      </c>
      <c r="AG1676" t="str">
        <f>+VLOOKUP(X1676,'Mapeo Ramos'!I:J,2,0)</f>
        <v>ALLIANZ</v>
      </c>
      <c r="AH1676">
        <f t="shared" si="26"/>
        <v>1</v>
      </c>
    </row>
    <row r="1677" spans="1:34" ht="12.75" customHeight="1">
      <c r="A1677" s="2" t="s">
        <v>6886</v>
      </c>
      <c r="B1677" s="2" t="s">
        <v>6887</v>
      </c>
      <c r="C1677" s="2" t="s">
        <v>6888</v>
      </c>
      <c r="D1677" s="2" t="s">
        <v>75</v>
      </c>
      <c r="E1677" s="3">
        <v>46023</v>
      </c>
      <c r="F1677" s="3">
        <v>46023</v>
      </c>
      <c r="G1677" s="2" t="s">
        <v>6889</v>
      </c>
      <c r="H1677" s="2" t="s">
        <v>461</v>
      </c>
      <c r="I1677" s="2" t="s">
        <v>261</v>
      </c>
      <c r="J1677" s="4">
        <v>1682.26</v>
      </c>
      <c r="K1677" t="s">
        <v>74</v>
      </c>
      <c r="L1677" s="4">
        <v>201.87</v>
      </c>
      <c r="M1677" t="s">
        <v>74</v>
      </c>
      <c r="N1677" s="4">
        <v>201.87</v>
      </c>
      <c r="O1677" t="s">
        <v>74</v>
      </c>
      <c r="P1677" s="4">
        <v>0</v>
      </c>
      <c r="Q1677" t="s">
        <v>74</v>
      </c>
      <c r="R1677" s="2" t="s">
        <v>75</v>
      </c>
      <c r="S1677" s="4" t="s">
        <v>76</v>
      </c>
      <c r="T1677" t="s">
        <v>74</v>
      </c>
      <c r="U1677" s="2" t="s">
        <v>77</v>
      </c>
      <c r="V1677" s="2" t="s">
        <v>1454</v>
      </c>
      <c r="W1677" s="2" t="s">
        <v>79</v>
      </c>
      <c r="X1677" s="2" t="s">
        <v>300</v>
      </c>
      <c r="Y1677" s="2" t="s">
        <v>119</v>
      </c>
      <c r="Z1677" s="2" t="s">
        <v>81</v>
      </c>
      <c r="AA1677" s="2" t="s">
        <v>1167</v>
      </c>
      <c r="AB1677" s="2" t="s">
        <v>83</v>
      </c>
      <c r="AC1677" s="2" t="s">
        <v>168</v>
      </c>
      <c r="AD1677" s="2" t="s">
        <v>6890</v>
      </c>
      <c r="AE1677" s="2" t="str">
        <f>+VLOOKUP(H1677,'Mapeo Ramos'!A:C,3,0)</f>
        <v>Autos Flotas</v>
      </c>
      <c r="AF1677" t="str">
        <f>+VLOOKUP(AE1677,'Mapeo Ramos'!C:D,2,0)</f>
        <v>Flotas</v>
      </c>
      <c r="AG1677" t="str">
        <f>+VLOOKUP(X1677,'Mapeo Ramos'!I:J,2,0)</f>
        <v>ALLIANZ</v>
      </c>
      <c r="AH1677">
        <f t="shared" si="26"/>
        <v>1</v>
      </c>
    </row>
    <row r="1678" spans="1:34" ht="12.75" customHeight="1">
      <c r="A1678" s="2" t="s">
        <v>6891</v>
      </c>
      <c r="B1678" s="2" t="s">
        <v>6892</v>
      </c>
      <c r="C1678" s="2" t="s">
        <v>6893</v>
      </c>
      <c r="D1678" s="2" t="s">
        <v>75</v>
      </c>
      <c r="E1678" s="3">
        <v>46023</v>
      </c>
      <c r="F1678" s="3">
        <v>46023</v>
      </c>
      <c r="G1678" s="2" t="s">
        <v>6894</v>
      </c>
      <c r="H1678" s="2" t="s">
        <v>461</v>
      </c>
      <c r="I1678" s="2" t="s">
        <v>261</v>
      </c>
      <c r="J1678" s="4">
        <v>1594.39</v>
      </c>
      <c r="K1678" t="s">
        <v>74</v>
      </c>
      <c r="L1678" s="4">
        <v>191.33</v>
      </c>
      <c r="M1678" t="s">
        <v>74</v>
      </c>
      <c r="N1678" s="4">
        <v>191.33</v>
      </c>
      <c r="O1678" t="s">
        <v>74</v>
      </c>
      <c r="P1678" s="4">
        <v>0</v>
      </c>
      <c r="Q1678" t="s">
        <v>74</v>
      </c>
      <c r="R1678" s="2" t="s">
        <v>75</v>
      </c>
      <c r="S1678" s="4" t="s">
        <v>76</v>
      </c>
      <c r="T1678" t="s">
        <v>74</v>
      </c>
      <c r="U1678" s="2" t="s">
        <v>77</v>
      </c>
      <c r="V1678" s="2" t="s">
        <v>1454</v>
      </c>
      <c r="W1678" s="2" t="s">
        <v>79</v>
      </c>
      <c r="X1678" s="2" t="s">
        <v>300</v>
      </c>
      <c r="Y1678" s="2" t="s">
        <v>119</v>
      </c>
      <c r="Z1678" s="2" t="s">
        <v>81</v>
      </c>
      <c r="AA1678" s="2" t="s">
        <v>568</v>
      </c>
      <c r="AB1678" s="2" t="s">
        <v>83</v>
      </c>
      <c r="AC1678" s="2" t="s">
        <v>168</v>
      </c>
      <c r="AD1678" s="2" t="s">
        <v>6895</v>
      </c>
      <c r="AE1678" s="2" t="str">
        <f>+VLOOKUP(H1678,'Mapeo Ramos'!A:C,3,0)</f>
        <v>Autos Flotas</v>
      </c>
      <c r="AF1678" t="str">
        <f>+VLOOKUP(AE1678,'Mapeo Ramos'!C:D,2,0)</f>
        <v>Flotas</v>
      </c>
      <c r="AG1678" t="str">
        <f>+VLOOKUP(X1678,'Mapeo Ramos'!I:J,2,0)</f>
        <v>ALLIANZ</v>
      </c>
      <c r="AH1678">
        <f t="shared" si="26"/>
        <v>1</v>
      </c>
    </row>
    <row r="1679" spans="1:34" ht="12.75" customHeight="1">
      <c r="A1679" s="2" t="s">
        <v>6896</v>
      </c>
      <c r="B1679" s="2" t="s">
        <v>6897</v>
      </c>
      <c r="C1679" s="2" t="s">
        <v>6898</v>
      </c>
      <c r="D1679" s="2" t="s">
        <v>75</v>
      </c>
      <c r="E1679" s="3">
        <v>46023</v>
      </c>
      <c r="F1679" s="3">
        <v>46023</v>
      </c>
      <c r="G1679" s="2" t="s">
        <v>6899</v>
      </c>
      <c r="H1679" s="2" t="s">
        <v>461</v>
      </c>
      <c r="I1679" s="2" t="s">
        <v>261</v>
      </c>
      <c r="J1679" s="4">
        <v>3104.05</v>
      </c>
      <c r="K1679" t="s">
        <v>74</v>
      </c>
      <c r="L1679" s="4">
        <v>372.49</v>
      </c>
      <c r="M1679" t="s">
        <v>74</v>
      </c>
      <c r="N1679" s="4">
        <v>372.49</v>
      </c>
      <c r="O1679" t="s">
        <v>74</v>
      </c>
      <c r="P1679" s="4">
        <v>0</v>
      </c>
      <c r="Q1679" t="s">
        <v>74</v>
      </c>
      <c r="R1679" s="2" t="s">
        <v>75</v>
      </c>
      <c r="S1679" s="4" t="s">
        <v>76</v>
      </c>
      <c r="T1679" t="s">
        <v>74</v>
      </c>
      <c r="U1679" s="2" t="s">
        <v>77</v>
      </c>
      <c r="V1679" s="2" t="s">
        <v>1454</v>
      </c>
      <c r="W1679" s="2" t="s">
        <v>79</v>
      </c>
      <c r="X1679" s="2" t="s">
        <v>300</v>
      </c>
      <c r="Y1679" s="2" t="s">
        <v>119</v>
      </c>
      <c r="Z1679" s="2" t="s">
        <v>81</v>
      </c>
      <c r="AA1679" s="2" t="s">
        <v>322</v>
      </c>
      <c r="AB1679" s="2" t="s">
        <v>83</v>
      </c>
      <c r="AC1679" s="2" t="s">
        <v>168</v>
      </c>
      <c r="AD1679" s="2" t="s">
        <v>6900</v>
      </c>
      <c r="AE1679" s="2" t="str">
        <f>+VLOOKUP(H1679,'Mapeo Ramos'!A:C,3,0)</f>
        <v>Autos Flotas</v>
      </c>
      <c r="AF1679" t="str">
        <f>+VLOOKUP(AE1679,'Mapeo Ramos'!C:D,2,0)</f>
        <v>Flotas</v>
      </c>
      <c r="AG1679" t="str">
        <f>+VLOOKUP(X1679,'Mapeo Ramos'!I:J,2,0)</f>
        <v>ALLIANZ</v>
      </c>
      <c r="AH1679">
        <f t="shared" si="26"/>
        <v>1</v>
      </c>
    </row>
    <row r="1680" spans="1:34" ht="12.75" customHeight="1">
      <c r="A1680" s="2" t="s">
        <v>6901</v>
      </c>
      <c r="B1680" s="2" t="s">
        <v>6902</v>
      </c>
      <c r="C1680" s="2" t="s">
        <v>6903</v>
      </c>
      <c r="D1680" s="2" t="s">
        <v>75</v>
      </c>
      <c r="E1680" s="3">
        <v>46023</v>
      </c>
      <c r="F1680" s="3">
        <v>46023</v>
      </c>
      <c r="G1680" s="2" t="s">
        <v>6904</v>
      </c>
      <c r="H1680" s="2" t="s">
        <v>461</v>
      </c>
      <c r="I1680" s="2" t="s">
        <v>261</v>
      </c>
      <c r="J1680" s="4">
        <v>2151.37</v>
      </c>
      <c r="K1680" t="s">
        <v>74</v>
      </c>
      <c r="L1680" s="4">
        <v>258.16000000000003</v>
      </c>
      <c r="M1680" t="s">
        <v>74</v>
      </c>
      <c r="N1680" s="4">
        <v>258.16000000000003</v>
      </c>
      <c r="O1680" t="s">
        <v>74</v>
      </c>
      <c r="P1680" s="4">
        <v>0</v>
      </c>
      <c r="Q1680" t="s">
        <v>74</v>
      </c>
      <c r="R1680" s="2" t="s">
        <v>75</v>
      </c>
      <c r="S1680" s="4" t="s">
        <v>76</v>
      </c>
      <c r="T1680" t="s">
        <v>74</v>
      </c>
      <c r="U1680" s="2" t="s">
        <v>77</v>
      </c>
      <c r="V1680" s="2" t="s">
        <v>1454</v>
      </c>
      <c r="W1680" s="2" t="s">
        <v>79</v>
      </c>
      <c r="X1680" s="2" t="s">
        <v>300</v>
      </c>
      <c r="Y1680" s="2" t="s">
        <v>119</v>
      </c>
      <c r="Z1680" s="2" t="s">
        <v>81</v>
      </c>
      <c r="AA1680" s="2" t="s">
        <v>542</v>
      </c>
      <c r="AB1680" s="2" t="s">
        <v>83</v>
      </c>
      <c r="AC1680" s="2" t="s">
        <v>168</v>
      </c>
      <c r="AD1680" s="2" t="s">
        <v>6905</v>
      </c>
      <c r="AE1680" s="2" t="str">
        <f>+VLOOKUP(H1680,'Mapeo Ramos'!A:C,3,0)</f>
        <v>Autos Flotas</v>
      </c>
      <c r="AF1680" t="str">
        <f>+VLOOKUP(AE1680,'Mapeo Ramos'!C:D,2,0)</f>
        <v>Flotas</v>
      </c>
      <c r="AG1680" t="str">
        <f>+VLOOKUP(X1680,'Mapeo Ramos'!I:J,2,0)</f>
        <v>ALLIANZ</v>
      </c>
      <c r="AH1680">
        <f t="shared" si="26"/>
        <v>1</v>
      </c>
    </row>
    <row r="1681" spans="1:34" ht="12.75" customHeight="1">
      <c r="A1681" s="2" t="s">
        <v>6906</v>
      </c>
      <c r="B1681" s="2" t="s">
        <v>6907</v>
      </c>
      <c r="C1681" s="2" t="s">
        <v>6908</v>
      </c>
      <c r="D1681" s="2" t="s">
        <v>75</v>
      </c>
      <c r="E1681" s="3">
        <v>46023</v>
      </c>
      <c r="F1681" s="3">
        <v>46023</v>
      </c>
      <c r="G1681" s="2" t="s">
        <v>6909</v>
      </c>
      <c r="H1681" s="2" t="s">
        <v>461</v>
      </c>
      <c r="I1681" s="2" t="s">
        <v>261</v>
      </c>
      <c r="J1681" s="4">
        <v>1670.71</v>
      </c>
      <c r="K1681" t="s">
        <v>74</v>
      </c>
      <c r="L1681" s="4">
        <v>200.49</v>
      </c>
      <c r="M1681" t="s">
        <v>74</v>
      </c>
      <c r="N1681" s="4">
        <v>200.49</v>
      </c>
      <c r="O1681" t="s">
        <v>74</v>
      </c>
      <c r="P1681" s="4">
        <v>0</v>
      </c>
      <c r="Q1681" t="s">
        <v>74</v>
      </c>
      <c r="R1681" s="2" t="s">
        <v>75</v>
      </c>
      <c r="S1681" s="4" t="s">
        <v>76</v>
      </c>
      <c r="T1681" t="s">
        <v>74</v>
      </c>
      <c r="U1681" s="2" t="s">
        <v>77</v>
      </c>
      <c r="V1681" s="2" t="s">
        <v>1454</v>
      </c>
      <c r="W1681" s="2" t="s">
        <v>79</v>
      </c>
      <c r="X1681" s="2" t="s">
        <v>300</v>
      </c>
      <c r="Y1681" s="2" t="s">
        <v>119</v>
      </c>
      <c r="Z1681" s="2" t="s">
        <v>81</v>
      </c>
      <c r="AA1681" s="2" t="s">
        <v>1681</v>
      </c>
      <c r="AB1681" s="2" t="s">
        <v>802</v>
      </c>
      <c r="AC1681" s="2" t="s">
        <v>168</v>
      </c>
      <c r="AD1681" s="2" t="s">
        <v>6910</v>
      </c>
      <c r="AE1681" s="2" t="str">
        <f>+VLOOKUP(H1681,'Mapeo Ramos'!A:C,3,0)</f>
        <v>Autos Flotas</v>
      </c>
      <c r="AF1681" t="str">
        <f>+VLOOKUP(AE1681,'Mapeo Ramos'!C:D,2,0)</f>
        <v>Flotas</v>
      </c>
      <c r="AG1681" t="str">
        <f>+VLOOKUP(X1681,'Mapeo Ramos'!I:J,2,0)</f>
        <v>ALLIANZ</v>
      </c>
      <c r="AH1681">
        <f t="shared" si="26"/>
        <v>1</v>
      </c>
    </row>
    <row r="1682" spans="1:34" ht="12.75" customHeight="1">
      <c r="A1682" s="2" t="s">
        <v>6911</v>
      </c>
      <c r="B1682" s="2" t="s">
        <v>6912</v>
      </c>
      <c r="C1682" s="2" t="s">
        <v>6913</v>
      </c>
      <c r="D1682" s="2" t="s">
        <v>75</v>
      </c>
      <c r="E1682" s="3">
        <v>46023</v>
      </c>
      <c r="F1682" s="3">
        <v>46023</v>
      </c>
      <c r="G1682" s="2" t="s">
        <v>6914</v>
      </c>
      <c r="H1682" s="2" t="s">
        <v>461</v>
      </c>
      <c r="I1682" s="2" t="s">
        <v>261</v>
      </c>
      <c r="J1682" s="4">
        <v>1873.97</v>
      </c>
      <c r="K1682" t="s">
        <v>74</v>
      </c>
      <c r="L1682" s="4">
        <v>224.88</v>
      </c>
      <c r="M1682" t="s">
        <v>74</v>
      </c>
      <c r="N1682" s="4">
        <v>224.88</v>
      </c>
      <c r="O1682" t="s">
        <v>74</v>
      </c>
      <c r="P1682" s="4">
        <v>0</v>
      </c>
      <c r="Q1682" t="s">
        <v>74</v>
      </c>
      <c r="R1682" s="2" t="s">
        <v>75</v>
      </c>
      <c r="S1682" s="4" t="s">
        <v>76</v>
      </c>
      <c r="T1682" t="s">
        <v>74</v>
      </c>
      <c r="U1682" s="2" t="s">
        <v>77</v>
      </c>
      <c r="V1682" s="2" t="s">
        <v>1454</v>
      </c>
      <c r="W1682" s="2" t="s">
        <v>79</v>
      </c>
      <c r="X1682" s="2" t="s">
        <v>300</v>
      </c>
      <c r="Y1682" s="2" t="s">
        <v>119</v>
      </c>
      <c r="Z1682" s="2" t="s">
        <v>81</v>
      </c>
      <c r="AA1682" s="2" t="s">
        <v>6678</v>
      </c>
      <c r="AB1682" s="2" t="s">
        <v>6915</v>
      </c>
      <c r="AC1682" s="2" t="s">
        <v>168</v>
      </c>
      <c r="AD1682" s="2" t="s">
        <v>6916</v>
      </c>
      <c r="AE1682" s="2" t="str">
        <f>+VLOOKUP(H1682,'Mapeo Ramos'!A:C,3,0)</f>
        <v>Autos Flotas</v>
      </c>
      <c r="AF1682" t="str">
        <f>+VLOOKUP(AE1682,'Mapeo Ramos'!C:D,2,0)</f>
        <v>Flotas</v>
      </c>
      <c r="AG1682" t="str">
        <f>+VLOOKUP(X1682,'Mapeo Ramos'!I:J,2,0)</f>
        <v>ALLIANZ</v>
      </c>
      <c r="AH1682">
        <f t="shared" si="26"/>
        <v>1</v>
      </c>
    </row>
    <row r="1683" spans="1:34" ht="12.75" customHeight="1">
      <c r="A1683" s="2" t="s">
        <v>6917</v>
      </c>
      <c r="B1683" s="2" t="s">
        <v>6918</v>
      </c>
      <c r="C1683" s="2" t="s">
        <v>6919</v>
      </c>
      <c r="D1683" s="2" t="s">
        <v>75</v>
      </c>
      <c r="E1683" s="3">
        <v>46023</v>
      </c>
      <c r="F1683" s="3">
        <v>46023</v>
      </c>
      <c r="G1683" s="2" t="s">
        <v>6920</v>
      </c>
      <c r="H1683" s="2" t="s">
        <v>461</v>
      </c>
      <c r="I1683" s="2" t="s">
        <v>261</v>
      </c>
      <c r="J1683" s="4">
        <v>2459.5700000000002</v>
      </c>
      <c r="K1683" t="s">
        <v>74</v>
      </c>
      <c r="L1683" s="4">
        <v>295.14999999999998</v>
      </c>
      <c r="M1683" t="s">
        <v>74</v>
      </c>
      <c r="N1683" s="4">
        <v>295.14999999999998</v>
      </c>
      <c r="O1683" t="s">
        <v>74</v>
      </c>
      <c r="P1683" s="4">
        <v>0</v>
      </c>
      <c r="Q1683" t="s">
        <v>74</v>
      </c>
      <c r="R1683" s="2" t="s">
        <v>75</v>
      </c>
      <c r="S1683" s="4" t="s">
        <v>76</v>
      </c>
      <c r="T1683" t="s">
        <v>74</v>
      </c>
      <c r="U1683" s="2" t="s">
        <v>77</v>
      </c>
      <c r="V1683" s="2" t="s">
        <v>1454</v>
      </c>
      <c r="W1683" s="2" t="s">
        <v>79</v>
      </c>
      <c r="X1683" s="2" t="s">
        <v>300</v>
      </c>
      <c r="Y1683" s="2" t="s">
        <v>119</v>
      </c>
      <c r="Z1683" s="2" t="s">
        <v>81</v>
      </c>
      <c r="AA1683" s="2" t="s">
        <v>82</v>
      </c>
      <c r="AB1683" s="2" t="s">
        <v>83</v>
      </c>
      <c r="AC1683" s="2" t="s">
        <v>168</v>
      </c>
      <c r="AD1683" s="2" t="s">
        <v>6921</v>
      </c>
      <c r="AE1683" s="2" t="str">
        <f>+VLOOKUP(H1683,'Mapeo Ramos'!A:C,3,0)</f>
        <v>Autos Flotas</v>
      </c>
      <c r="AF1683" t="str">
        <f>+VLOOKUP(AE1683,'Mapeo Ramos'!C:D,2,0)</f>
        <v>Flotas</v>
      </c>
      <c r="AG1683" t="str">
        <f>+VLOOKUP(X1683,'Mapeo Ramos'!I:J,2,0)</f>
        <v>ALLIANZ</v>
      </c>
      <c r="AH1683">
        <f t="shared" si="26"/>
        <v>1</v>
      </c>
    </row>
    <row r="1684" spans="1:34" ht="12.75" customHeight="1">
      <c r="A1684" s="2" t="s">
        <v>6922</v>
      </c>
      <c r="B1684" s="2" t="s">
        <v>6923</v>
      </c>
      <c r="C1684" s="2" t="s">
        <v>6924</v>
      </c>
      <c r="D1684" s="2" t="s">
        <v>75</v>
      </c>
      <c r="E1684" s="3">
        <v>46023</v>
      </c>
      <c r="F1684" s="3">
        <v>46023</v>
      </c>
      <c r="G1684" s="2" t="s">
        <v>6925</v>
      </c>
      <c r="H1684" s="2" t="s">
        <v>461</v>
      </c>
      <c r="I1684" s="2" t="s">
        <v>261</v>
      </c>
      <c r="J1684" s="4">
        <v>388.66</v>
      </c>
      <c r="K1684" t="s">
        <v>74</v>
      </c>
      <c r="L1684" s="4">
        <v>46.64</v>
      </c>
      <c r="M1684" t="s">
        <v>74</v>
      </c>
      <c r="N1684" s="4">
        <v>46.64</v>
      </c>
      <c r="O1684" t="s">
        <v>74</v>
      </c>
      <c r="P1684" s="4">
        <v>0</v>
      </c>
      <c r="Q1684" t="s">
        <v>74</v>
      </c>
      <c r="R1684" s="2" t="s">
        <v>75</v>
      </c>
      <c r="S1684" s="4" t="s">
        <v>76</v>
      </c>
      <c r="T1684" t="s">
        <v>74</v>
      </c>
      <c r="U1684" s="2" t="s">
        <v>77</v>
      </c>
      <c r="V1684" s="2" t="s">
        <v>1454</v>
      </c>
      <c r="W1684" s="2" t="s">
        <v>79</v>
      </c>
      <c r="X1684" s="2" t="s">
        <v>300</v>
      </c>
      <c r="Y1684" s="2" t="s">
        <v>119</v>
      </c>
      <c r="Z1684" s="2" t="s">
        <v>81</v>
      </c>
      <c r="AA1684" s="2" t="s">
        <v>328</v>
      </c>
      <c r="AB1684" s="2" t="s">
        <v>83</v>
      </c>
      <c r="AC1684" s="2" t="s">
        <v>168</v>
      </c>
      <c r="AD1684" s="2" t="s">
        <v>6926</v>
      </c>
      <c r="AE1684" s="2" t="str">
        <f>+VLOOKUP(H1684,'Mapeo Ramos'!A:C,3,0)</f>
        <v>Autos Flotas</v>
      </c>
      <c r="AF1684" t="str">
        <f>+VLOOKUP(AE1684,'Mapeo Ramos'!C:D,2,0)</f>
        <v>Flotas</v>
      </c>
      <c r="AG1684" t="str">
        <f>+VLOOKUP(X1684,'Mapeo Ramos'!I:J,2,0)</f>
        <v>ALLIANZ</v>
      </c>
      <c r="AH1684">
        <f t="shared" si="26"/>
        <v>1</v>
      </c>
    </row>
    <row r="1685" spans="1:34" ht="12.75" customHeight="1">
      <c r="A1685" s="2" t="s">
        <v>6927</v>
      </c>
      <c r="B1685" s="2" t="s">
        <v>6928</v>
      </c>
      <c r="C1685" s="2" t="s">
        <v>6929</v>
      </c>
      <c r="D1685" s="2" t="s">
        <v>75</v>
      </c>
      <c r="E1685" s="3">
        <v>46023</v>
      </c>
      <c r="F1685" s="3">
        <v>46023</v>
      </c>
      <c r="G1685" s="2" t="s">
        <v>6930</v>
      </c>
      <c r="H1685" s="2" t="s">
        <v>461</v>
      </c>
      <c r="I1685" s="2" t="s">
        <v>261</v>
      </c>
      <c r="J1685" s="4">
        <v>2276.0700000000002</v>
      </c>
      <c r="K1685" t="s">
        <v>74</v>
      </c>
      <c r="L1685" s="4">
        <v>273.13</v>
      </c>
      <c r="M1685" t="s">
        <v>74</v>
      </c>
      <c r="N1685" s="4">
        <v>273.13</v>
      </c>
      <c r="O1685" t="s">
        <v>74</v>
      </c>
      <c r="P1685" s="4">
        <v>0</v>
      </c>
      <c r="Q1685" t="s">
        <v>74</v>
      </c>
      <c r="R1685" s="2" t="s">
        <v>75</v>
      </c>
      <c r="S1685" s="4" t="s">
        <v>76</v>
      </c>
      <c r="T1685" t="s">
        <v>74</v>
      </c>
      <c r="U1685" s="2" t="s">
        <v>77</v>
      </c>
      <c r="V1685" s="2" t="s">
        <v>1454</v>
      </c>
      <c r="W1685" s="2" t="s">
        <v>79</v>
      </c>
      <c r="X1685" s="2" t="s">
        <v>300</v>
      </c>
      <c r="Y1685" s="2" t="s">
        <v>119</v>
      </c>
      <c r="Z1685" s="2" t="s">
        <v>81</v>
      </c>
      <c r="AA1685" s="2" t="s">
        <v>82</v>
      </c>
      <c r="AB1685" s="2" t="s">
        <v>83</v>
      </c>
      <c r="AC1685" s="2" t="s">
        <v>168</v>
      </c>
      <c r="AD1685" s="2" t="s">
        <v>6931</v>
      </c>
      <c r="AE1685" s="2" t="str">
        <f>+VLOOKUP(H1685,'Mapeo Ramos'!A:C,3,0)</f>
        <v>Autos Flotas</v>
      </c>
      <c r="AF1685" t="str">
        <f>+VLOOKUP(AE1685,'Mapeo Ramos'!C:D,2,0)</f>
        <v>Flotas</v>
      </c>
      <c r="AG1685" t="str">
        <f>+VLOOKUP(X1685,'Mapeo Ramos'!I:J,2,0)</f>
        <v>ALLIANZ</v>
      </c>
      <c r="AH1685">
        <f t="shared" si="26"/>
        <v>1</v>
      </c>
    </row>
    <row r="1686" spans="1:34" ht="12.75" customHeight="1">
      <c r="A1686" s="2" t="s">
        <v>6932</v>
      </c>
      <c r="B1686" s="2" t="s">
        <v>6933</v>
      </c>
      <c r="C1686" s="2" t="s">
        <v>6934</v>
      </c>
      <c r="D1686" s="2" t="s">
        <v>75</v>
      </c>
      <c r="E1686" s="3">
        <v>46023</v>
      </c>
      <c r="F1686" s="3">
        <v>46023</v>
      </c>
      <c r="G1686" s="2" t="s">
        <v>705</v>
      </c>
      <c r="H1686" s="2" t="s">
        <v>461</v>
      </c>
      <c r="I1686" s="2" t="s">
        <v>261</v>
      </c>
      <c r="J1686" s="4">
        <v>2099.84</v>
      </c>
      <c r="K1686" t="s">
        <v>74</v>
      </c>
      <c r="L1686" s="4">
        <v>251.98</v>
      </c>
      <c r="M1686" t="s">
        <v>74</v>
      </c>
      <c r="N1686" s="4">
        <v>251.98</v>
      </c>
      <c r="O1686" t="s">
        <v>74</v>
      </c>
      <c r="P1686" s="4">
        <v>0</v>
      </c>
      <c r="Q1686" t="s">
        <v>74</v>
      </c>
      <c r="R1686" s="2" t="s">
        <v>75</v>
      </c>
      <c r="S1686" s="4" t="s">
        <v>76</v>
      </c>
      <c r="T1686" t="s">
        <v>74</v>
      </c>
      <c r="U1686" s="2" t="s">
        <v>77</v>
      </c>
      <c r="V1686" s="2" t="s">
        <v>1454</v>
      </c>
      <c r="W1686" s="2" t="s">
        <v>79</v>
      </c>
      <c r="X1686" s="2" t="s">
        <v>300</v>
      </c>
      <c r="Y1686" s="2" t="s">
        <v>119</v>
      </c>
      <c r="Z1686" s="2" t="s">
        <v>81</v>
      </c>
      <c r="AA1686" s="2" t="s">
        <v>166</v>
      </c>
      <c r="AB1686" s="2" t="s">
        <v>167</v>
      </c>
      <c r="AC1686" s="2" t="s">
        <v>168</v>
      </c>
      <c r="AD1686" s="2" t="s">
        <v>706</v>
      </c>
      <c r="AE1686" s="2" t="str">
        <f>+VLOOKUP(H1686,'Mapeo Ramos'!A:C,3,0)</f>
        <v>Autos Flotas</v>
      </c>
      <c r="AF1686" t="str">
        <f>+VLOOKUP(AE1686,'Mapeo Ramos'!C:D,2,0)</f>
        <v>Flotas</v>
      </c>
      <c r="AG1686" t="str">
        <f>+VLOOKUP(X1686,'Mapeo Ramos'!I:J,2,0)</f>
        <v>ALLIANZ</v>
      </c>
      <c r="AH1686">
        <f t="shared" si="26"/>
        <v>1</v>
      </c>
    </row>
    <row r="1687" spans="1:34" ht="12.75" customHeight="1">
      <c r="A1687" s="2" t="s">
        <v>6935</v>
      </c>
      <c r="B1687" s="2" t="s">
        <v>6936</v>
      </c>
      <c r="C1687" s="2" t="s">
        <v>6937</v>
      </c>
      <c r="D1687" s="2" t="s">
        <v>75</v>
      </c>
      <c r="E1687" s="3">
        <v>46023</v>
      </c>
      <c r="F1687" s="3">
        <v>46023</v>
      </c>
      <c r="G1687" s="2" t="s">
        <v>2802</v>
      </c>
      <c r="H1687" s="2" t="s">
        <v>461</v>
      </c>
      <c r="I1687" s="2" t="s">
        <v>261</v>
      </c>
      <c r="J1687" s="4">
        <v>501.75</v>
      </c>
      <c r="K1687" t="s">
        <v>74</v>
      </c>
      <c r="L1687" s="4">
        <v>60.21</v>
      </c>
      <c r="M1687" t="s">
        <v>74</v>
      </c>
      <c r="N1687" s="4">
        <v>60.21</v>
      </c>
      <c r="O1687" t="s">
        <v>74</v>
      </c>
      <c r="P1687" s="4">
        <v>0</v>
      </c>
      <c r="Q1687" t="s">
        <v>74</v>
      </c>
      <c r="R1687" s="2" t="s">
        <v>75</v>
      </c>
      <c r="S1687" s="4" t="s">
        <v>76</v>
      </c>
      <c r="T1687" t="s">
        <v>74</v>
      </c>
      <c r="U1687" s="2" t="s">
        <v>77</v>
      </c>
      <c r="V1687" s="2" t="s">
        <v>1454</v>
      </c>
      <c r="W1687" s="2" t="s">
        <v>79</v>
      </c>
      <c r="X1687" s="2" t="s">
        <v>300</v>
      </c>
      <c r="Y1687" s="2" t="s">
        <v>119</v>
      </c>
      <c r="Z1687" s="2" t="s">
        <v>81</v>
      </c>
      <c r="AA1687" s="2" t="s">
        <v>851</v>
      </c>
      <c r="AB1687" s="2" t="s">
        <v>852</v>
      </c>
      <c r="AC1687" s="2" t="s">
        <v>168</v>
      </c>
      <c r="AD1687" s="2" t="s">
        <v>2804</v>
      </c>
      <c r="AE1687" s="2" t="str">
        <f>+VLOOKUP(H1687,'Mapeo Ramos'!A:C,3,0)</f>
        <v>Autos Flotas</v>
      </c>
      <c r="AF1687" t="str">
        <f>+VLOOKUP(AE1687,'Mapeo Ramos'!C:D,2,0)</f>
        <v>Flotas</v>
      </c>
      <c r="AG1687" t="str">
        <f>+VLOOKUP(X1687,'Mapeo Ramos'!I:J,2,0)</f>
        <v>ALLIANZ</v>
      </c>
      <c r="AH1687">
        <f t="shared" si="26"/>
        <v>1</v>
      </c>
    </row>
    <row r="1688" spans="1:34" ht="12.75" customHeight="1">
      <c r="A1688" s="2" t="s">
        <v>6938</v>
      </c>
      <c r="B1688" s="2" t="s">
        <v>6939</v>
      </c>
      <c r="C1688" s="2" t="s">
        <v>6940</v>
      </c>
      <c r="D1688" s="2" t="s">
        <v>75</v>
      </c>
      <c r="E1688" s="3">
        <v>46023</v>
      </c>
      <c r="F1688" s="3">
        <v>46023</v>
      </c>
      <c r="G1688" s="2" t="s">
        <v>6941</v>
      </c>
      <c r="H1688" s="2" t="s">
        <v>461</v>
      </c>
      <c r="I1688" s="2" t="s">
        <v>261</v>
      </c>
      <c r="J1688" s="4">
        <v>2462.6</v>
      </c>
      <c r="K1688" t="s">
        <v>74</v>
      </c>
      <c r="L1688" s="4">
        <v>295.51</v>
      </c>
      <c r="M1688" t="s">
        <v>74</v>
      </c>
      <c r="N1688" s="4">
        <v>295.51</v>
      </c>
      <c r="O1688" t="s">
        <v>74</v>
      </c>
      <c r="P1688" s="4">
        <v>0</v>
      </c>
      <c r="Q1688" t="s">
        <v>74</v>
      </c>
      <c r="R1688" s="2" t="s">
        <v>75</v>
      </c>
      <c r="S1688" s="4" t="s">
        <v>76</v>
      </c>
      <c r="T1688" t="s">
        <v>74</v>
      </c>
      <c r="U1688" s="2" t="s">
        <v>77</v>
      </c>
      <c r="V1688" s="2" t="s">
        <v>1454</v>
      </c>
      <c r="W1688" s="2" t="s">
        <v>79</v>
      </c>
      <c r="X1688" s="2" t="s">
        <v>300</v>
      </c>
      <c r="Y1688" s="2" t="s">
        <v>119</v>
      </c>
      <c r="Z1688" s="2" t="s">
        <v>81</v>
      </c>
      <c r="AA1688" s="2" t="s">
        <v>223</v>
      </c>
      <c r="AB1688" s="2" t="s">
        <v>83</v>
      </c>
      <c r="AC1688" s="2" t="s">
        <v>168</v>
      </c>
      <c r="AD1688" s="2" t="s">
        <v>6942</v>
      </c>
      <c r="AE1688" s="2" t="str">
        <f>+VLOOKUP(H1688,'Mapeo Ramos'!A:C,3,0)</f>
        <v>Autos Flotas</v>
      </c>
      <c r="AF1688" t="str">
        <f>+VLOOKUP(AE1688,'Mapeo Ramos'!C:D,2,0)</f>
        <v>Flotas</v>
      </c>
      <c r="AG1688" t="str">
        <f>+VLOOKUP(X1688,'Mapeo Ramos'!I:J,2,0)</f>
        <v>ALLIANZ</v>
      </c>
      <c r="AH1688">
        <f t="shared" si="26"/>
        <v>1</v>
      </c>
    </row>
    <row r="1689" spans="1:34" ht="12.75" customHeight="1">
      <c r="A1689" s="2" t="s">
        <v>6943</v>
      </c>
      <c r="B1689" s="2" t="s">
        <v>6944</v>
      </c>
      <c r="C1689" s="2" t="s">
        <v>6945</v>
      </c>
      <c r="D1689" s="2" t="s">
        <v>75</v>
      </c>
      <c r="E1689" s="3">
        <v>46023</v>
      </c>
      <c r="F1689" s="3">
        <v>46023</v>
      </c>
      <c r="G1689" s="2" t="s">
        <v>6946</v>
      </c>
      <c r="H1689" s="2" t="s">
        <v>461</v>
      </c>
      <c r="I1689" s="2" t="s">
        <v>261</v>
      </c>
      <c r="J1689" s="4">
        <v>1935.31</v>
      </c>
      <c r="K1689" t="s">
        <v>74</v>
      </c>
      <c r="L1689" s="4">
        <v>232.24</v>
      </c>
      <c r="M1689" t="s">
        <v>74</v>
      </c>
      <c r="N1689" s="4">
        <v>232.24</v>
      </c>
      <c r="O1689" t="s">
        <v>74</v>
      </c>
      <c r="P1689" s="4">
        <v>0</v>
      </c>
      <c r="Q1689" t="s">
        <v>74</v>
      </c>
      <c r="R1689" s="2" t="s">
        <v>75</v>
      </c>
      <c r="S1689" s="4" t="s">
        <v>76</v>
      </c>
      <c r="T1689" t="s">
        <v>74</v>
      </c>
      <c r="U1689" s="2" t="s">
        <v>77</v>
      </c>
      <c r="V1689" s="2" t="s">
        <v>1454</v>
      </c>
      <c r="W1689" s="2" t="s">
        <v>79</v>
      </c>
      <c r="X1689" s="2" t="s">
        <v>300</v>
      </c>
      <c r="Y1689" s="2" t="s">
        <v>119</v>
      </c>
      <c r="Z1689" s="2" t="s">
        <v>81</v>
      </c>
      <c r="AA1689" s="2" t="s">
        <v>1142</v>
      </c>
      <c r="AB1689" s="2" t="s">
        <v>83</v>
      </c>
      <c r="AC1689" s="2" t="s">
        <v>168</v>
      </c>
      <c r="AD1689" s="2" t="s">
        <v>6947</v>
      </c>
      <c r="AE1689" s="2" t="str">
        <f>+VLOOKUP(H1689,'Mapeo Ramos'!A:C,3,0)</f>
        <v>Autos Flotas</v>
      </c>
      <c r="AF1689" t="str">
        <f>+VLOOKUP(AE1689,'Mapeo Ramos'!C:D,2,0)</f>
        <v>Flotas</v>
      </c>
      <c r="AG1689" t="str">
        <f>+VLOOKUP(X1689,'Mapeo Ramos'!I:J,2,0)</f>
        <v>ALLIANZ</v>
      </c>
      <c r="AH1689">
        <f t="shared" si="26"/>
        <v>1</v>
      </c>
    </row>
    <row r="1690" spans="1:34" ht="12.75" customHeight="1">
      <c r="A1690" s="2" t="s">
        <v>6948</v>
      </c>
      <c r="B1690" s="2" t="s">
        <v>6949</v>
      </c>
      <c r="C1690" s="2" t="s">
        <v>6950</v>
      </c>
      <c r="D1690" s="2" t="s">
        <v>75</v>
      </c>
      <c r="E1690" s="3">
        <v>46023</v>
      </c>
      <c r="F1690" s="3">
        <v>46023</v>
      </c>
      <c r="G1690" s="2" t="s">
        <v>6951</v>
      </c>
      <c r="H1690" s="2" t="s">
        <v>461</v>
      </c>
      <c r="I1690" s="2" t="s">
        <v>261</v>
      </c>
      <c r="J1690" s="4">
        <v>1561.51</v>
      </c>
      <c r="K1690" t="s">
        <v>74</v>
      </c>
      <c r="L1690" s="4">
        <v>187.38</v>
      </c>
      <c r="M1690" t="s">
        <v>74</v>
      </c>
      <c r="N1690" s="4">
        <v>187.38</v>
      </c>
      <c r="O1690" t="s">
        <v>74</v>
      </c>
      <c r="P1690" s="4">
        <v>0</v>
      </c>
      <c r="Q1690" t="s">
        <v>74</v>
      </c>
      <c r="R1690" s="2" t="s">
        <v>75</v>
      </c>
      <c r="S1690" s="4" t="s">
        <v>76</v>
      </c>
      <c r="T1690" t="s">
        <v>74</v>
      </c>
      <c r="U1690" s="2" t="s">
        <v>77</v>
      </c>
      <c r="V1690" s="2" t="s">
        <v>1454</v>
      </c>
      <c r="W1690" s="2" t="s">
        <v>79</v>
      </c>
      <c r="X1690" s="2" t="s">
        <v>300</v>
      </c>
      <c r="Y1690" s="2" t="s">
        <v>119</v>
      </c>
      <c r="Z1690" s="2" t="s">
        <v>81</v>
      </c>
      <c r="AA1690" s="2" t="s">
        <v>568</v>
      </c>
      <c r="AB1690" s="2" t="s">
        <v>83</v>
      </c>
      <c r="AC1690" s="2" t="s">
        <v>168</v>
      </c>
      <c r="AD1690" s="2" t="s">
        <v>6952</v>
      </c>
      <c r="AE1690" s="2" t="str">
        <f>+VLOOKUP(H1690,'Mapeo Ramos'!A:C,3,0)</f>
        <v>Autos Flotas</v>
      </c>
      <c r="AF1690" t="str">
        <f>+VLOOKUP(AE1690,'Mapeo Ramos'!C:D,2,0)</f>
        <v>Flotas</v>
      </c>
      <c r="AG1690" t="str">
        <f>+VLOOKUP(X1690,'Mapeo Ramos'!I:J,2,0)</f>
        <v>ALLIANZ</v>
      </c>
      <c r="AH1690">
        <f t="shared" si="26"/>
        <v>1</v>
      </c>
    </row>
    <row r="1691" spans="1:34" ht="12.75" customHeight="1">
      <c r="A1691" s="2" t="s">
        <v>6953</v>
      </c>
      <c r="B1691" s="2" t="s">
        <v>6954</v>
      </c>
      <c r="C1691" s="2" t="s">
        <v>6955</v>
      </c>
      <c r="D1691" s="2" t="s">
        <v>75</v>
      </c>
      <c r="E1691" s="3">
        <v>46023</v>
      </c>
      <c r="F1691" s="3">
        <v>46023</v>
      </c>
      <c r="G1691" s="2" t="s">
        <v>6956</v>
      </c>
      <c r="H1691" s="2" t="s">
        <v>461</v>
      </c>
      <c r="I1691" s="2" t="s">
        <v>261</v>
      </c>
      <c r="J1691" s="4">
        <v>1651.53</v>
      </c>
      <c r="K1691" t="s">
        <v>74</v>
      </c>
      <c r="L1691" s="4">
        <v>198.18</v>
      </c>
      <c r="M1691" t="s">
        <v>74</v>
      </c>
      <c r="N1691" s="4">
        <v>198.18</v>
      </c>
      <c r="O1691" t="s">
        <v>74</v>
      </c>
      <c r="P1691" s="4">
        <v>0</v>
      </c>
      <c r="Q1691" t="s">
        <v>74</v>
      </c>
      <c r="R1691" s="2" t="s">
        <v>75</v>
      </c>
      <c r="S1691" s="4" t="s">
        <v>76</v>
      </c>
      <c r="T1691" t="s">
        <v>74</v>
      </c>
      <c r="U1691" s="2" t="s">
        <v>77</v>
      </c>
      <c r="V1691" s="2" t="s">
        <v>1454</v>
      </c>
      <c r="W1691" s="2" t="s">
        <v>79</v>
      </c>
      <c r="X1691" s="2" t="s">
        <v>300</v>
      </c>
      <c r="Y1691" s="2" t="s">
        <v>119</v>
      </c>
      <c r="Z1691" s="2" t="s">
        <v>81</v>
      </c>
      <c r="AA1691" s="2" t="s">
        <v>568</v>
      </c>
      <c r="AB1691" s="2" t="s">
        <v>83</v>
      </c>
      <c r="AC1691" s="2" t="s">
        <v>168</v>
      </c>
      <c r="AD1691" s="2" t="s">
        <v>6957</v>
      </c>
      <c r="AE1691" s="2" t="str">
        <f>+VLOOKUP(H1691,'Mapeo Ramos'!A:C,3,0)</f>
        <v>Autos Flotas</v>
      </c>
      <c r="AF1691" t="str">
        <f>+VLOOKUP(AE1691,'Mapeo Ramos'!C:D,2,0)</f>
        <v>Flotas</v>
      </c>
      <c r="AG1691" t="str">
        <f>+VLOOKUP(X1691,'Mapeo Ramos'!I:J,2,0)</f>
        <v>ALLIANZ</v>
      </c>
      <c r="AH1691">
        <f t="shared" si="26"/>
        <v>1</v>
      </c>
    </row>
    <row r="1692" spans="1:34" ht="12.75" customHeight="1">
      <c r="A1692" s="2" t="s">
        <v>6958</v>
      </c>
      <c r="B1692" s="2" t="s">
        <v>6959</v>
      </c>
      <c r="C1692" s="2" t="s">
        <v>6960</v>
      </c>
      <c r="D1692" s="2" t="s">
        <v>75</v>
      </c>
      <c r="E1692" s="3">
        <v>46023</v>
      </c>
      <c r="F1692" s="3">
        <v>46023</v>
      </c>
      <c r="G1692" s="2" t="s">
        <v>6961</v>
      </c>
      <c r="H1692" s="2" t="s">
        <v>461</v>
      </c>
      <c r="I1692" s="2" t="s">
        <v>261</v>
      </c>
      <c r="J1692" s="4">
        <v>778.53</v>
      </c>
      <c r="K1692" t="s">
        <v>74</v>
      </c>
      <c r="L1692" s="4">
        <v>93.42</v>
      </c>
      <c r="M1692" t="s">
        <v>74</v>
      </c>
      <c r="N1692" s="4">
        <v>93.42</v>
      </c>
      <c r="O1692" t="s">
        <v>74</v>
      </c>
      <c r="P1692" s="4">
        <v>0</v>
      </c>
      <c r="Q1692" t="s">
        <v>74</v>
      </c>
      <c r="R1692" s="2" t="s">
        <v>75</v>
      </c>
      <c r="S1692" s="4" t="s">
        <v>76</v>
      </c>
      <c r="T1692" t="s">
        <v>74</v>
      </c>
      <c r="U1692" s="2" t="s">
        <v>77</v>
      </c>
      <c r="V1692" s="2" t="s">
        <v>1454</v>
      </c>
      <c r="W1692" s="2" t="s">
        <v>79</v>
      </c>
      <c r="X1692" s="2" t="s">
        <v>300</v>
      </c>
      <c r="Y1692" s="2" t="s">
        <v>119</v>
      </c>
      <c r="Z1692" s="2" t="s">
        <v>81</v>
      </c>
      <c r="AA1692" s="2" t="s">
        <v>6962</v>
      </c>
      <c r="AB1692" s="2" t="s">
        <v>6963</v>
      </c>
      <c r="AC1692" s="2" t="s">
        <v>168</v>
      </c>
      <c r="AD1692" s="2" t="s">
        <v>6964</v>
      </c>
      <c r="AE1692" s="2" t="str">
        <f>+VLOOKUP(H1692,'Mapeo Ramos'!A:C,3,0)</f>
        <v>Autos Flotas</v>
      </c>
      <c r="AF1692" t="str">
        <f>+VLOOKUP(AE1692,'Mapeo Ramos'!C:D,2,0)</f>
        <v>Flotas</v>
      </c>
      <c r="AG1692" t="str">
        <f>+VLOOKUP(X1692,'Mapeo Ramos'!I:J,2,0)</f>
        <v>ALLIANZ</v>
      </c>
      <c r="AH1692">
        <f t="shared" si="26"/>
        <v>1</v>
      </c>
    </row>
    <row r="1693" spans="1:34" ht="12.75" customHeight="1">
      <c r="A1693" s="2" t="s">
        <v>6965</v>
      </c>
      <c r="B1693" s="2" t="s">
        <v>6966</v>
      </c>
      <c r="C1693" s="2" t="s">
        <v>6967</v>
      </c>
      <c r="D1693" s="2" t="s">
        <v>75</v>
      </c>
      <c r="E1693" s="3">
        <v>46023</v>
      </c>
      <c r="F1693" s="3">
        <v>46023</v>
      </c>
      <c r="G1693" s="2" t="s">
        <v>6858</v>
      </c>
      <c r="H1693" s="2" t="s">
        <v>461</v>
      </c>
      <c r="I1693" s="2" t="s">
        <v>261</v>
      </c>
      <c r="J1693" s="4">
        <v>1392.92</v>
      </c>
      <c r="K1693" t="s">
        <v>74</v>
      </c>
      <c r="L1693" s="4">
        <v>167.15</v>
      </c>
      <c r="M1693" t="s">
        <v>74</v>
      </c>
      <c r="N1693" s="4">
        <v>167.15</v>
      </c>
      <c r="O1693" t="s">
        <v>74</v>
      </c>
      <c r="P1693" s="4">
        <v>0</v>
      </c>
      <c r="Q1693" t="s">
        <v>74</v>
      </c>
      <c r="R1693" s="2" t="s">
        <v>75</v>
      </c>
      <c r="S1693" s="4" t="s">
        <v>76</v>
      </c>
      <c r="T1693" t="s">
        <v>74</v>
      </c>
      <c r="U1693" s="2" t="s">
        <v>77</v>
      </c>
      <c r="V1693" s="2" t="s">
        <v>1454</v>
      </c>
      <c r="W1693" s="2" t="s">
        <v>79</v>
      </c>
      <c r="X1693" s="2" t="s">
        <v>300</v>
      </c>
      <c r="Y1693" s="2" t="s">
        <v>119</v>
      </c>
      <c r="Z1693" s="2" t="s">
        <v>81</v>
      </c>
      <c r="AA1693" s="2" t="s">
        <v>230</v>
      </c>
      <c r="AB1693" s="2" t="s">
        <v>83</v>
      </c>
      <c r="AC1693" s="2" t="s">
        <v>168</v>
      </c>
      <c r="AD1693" s="2" t="s">
        <v>6859</v>
      </c>
      <c r="AE1693" s="2" t="str">
        <f>+VLOOKUP(H1693,'Mapeo Ramos'!A:C,3,0)</f>
        <v>Autos Flotas</v>
      </c>
      <c r="AF1693" t="str">
        <f>+VLOOKUP(AE1693,'Mapeo Ramos'!C:D,2,0)</f>
        <v>Flotas</v>
      </c>
      <c r="AG1693" t="str">
        <f>+VLOOKUP(X1693,'Mapeo Ramos'!I:J,2,0)</f>
        <v>ALLIANZ</v>
      </c>
      <c r="AH1693">
        <f t="shared" si="26"/>
        <v>1</v>
      </c>
    </row>
    <row r="1694" spans="1:34" ht="12.75" customHeight="1">
      <c r="A1694" s="2" t="s">
        <v>6968</v>
      </c>
      <c r="B1694" s="2" t="s">
        <v>6969</v>
      </c>
      <c r="C1694" s="2" t="s">
        <v>6970</v>
      </c>
      <c r="D1694" s="2" t="s">
        <v>75</v>
      </c>
      <c r="E1694" s="3">
        <v>46023</v>
      </c>
      <c r="F1694" s="3">
        <v>46023</v>
      </c>
      <c r="G1694" s="2" t="s">
        <v>6971</v>
      </c>
      <c r="H1694" s="2" t="s">
        <v>461</v>
      </c>
      <c r="I1694" s="2" t="s">
        <v>261</v>
      </c>
      <c r="J1694" s="4">
        <v>2190.23</v>
      </c>
      <c r="K1694" t="s">
        <v>74</v>
      </c>
      <c r="L1694" s="4">
        <v>262.83</v>
      </c>
      <c r="M1694" t="s">
        <v>74</v>
      </c>
      <c r="N1694" s="4">
        <v>262.83</v>
      </c>
      <c r="O1694" t="s">
        <v>74</v>
      </c>
      <c r="P1694" s="4">
        <v>0</v>
      </c>
      <c r="Q1694" t="s">
        <v>74</v>
      </c>
      <c r="R1694" s="2" t="s">
        <v>75</v>
      </c>
      <c r="S1694" s="4" t="s">
        <v>76</v>
      </c>
      <c r="T1694" t="s">
        <v>74</v>
      </c>
      <c r="U1694" s="2" t="s">
        <v>77</v>
      </c>
      <c r="V1694" s="2" t="s">
        <v>1454</v>
      </c>
      <c r="W1694" s="2" t="s">
        <v>79</v>
      </c>
      <c r="X1694" s="2" t="s">
        <v>300</v>
      </c>
      <c r="Y1694" s="2" t="s">
        <v>119</v>
      </c>
      <c r="Z1694" s="2" t="s">
        <v>81</v>
      </c>
      <c r="AA1694" s="2" t="s">
        <v>82</v>
      </c>
      <c r="AB1694" s="2" t="s">
        <v>83</v>
      </c>
      <c r="AC1694" s="2" t="s">
        <v>168</v>
      </c>
      <c r="AD1694" s="2" t="s">
        <v>6972</v>
      </c>
      <c r="AE1694" s="2" t="str">
        <f>+VLOOKUP(H1694,'Mapeo Ramos'!A:C,3,0)</f>
        <v>Autos Flotas</v>
      </c>
      <c r="AF1694" t="str">
        <f>+VLOOKUP(AE1694,'Mapeo Ramos'!C:D,2,0)</f>
        <v>Flotas</v>
      </c>
      <c r="AG1694" t="str">
        <f>+VLOOKUP(X1694,'Mapeo Ramos'!I:J,2,0)</f>
        <v>ALLIANZ</v>
      </c>
      <c r="AH1694">
        <f t="shared" si="26"/>
        <v>1</v>
      </c>
    </row>
    <row r="1695" spans="1:34" ht="12.75" customHeight="1">
      <c r="A1695" s="2" t="s">
        <v>6973</v>
      </c>
      <c r="B1695" s="2" t="s">
        <v>6974</v>
      </c>
      <c r="C1695" s="2" t="s">
        <v>6975</v>
      </c>
      <c r="D1695" s="2" t="s">
        <v>75</v>
      </c>
      <c r="E1695" s="3">
        <v>46023</v>
      </c>
      <c r="F1695" s="3">
        <v>46023</v>
      </c>
      <c r="G1695" s="2" t="s">
        <v>6976</v>
      </c>
      <c r="H1695" s="2" t="s">
        <v>461</v>
      </c>
      <c r="I1695" s="2" t="s">
        <v>261</v>
      </c>
      <c r="J1695" s="4">
        <v>1494.53</v>
      </c>
      <c r="K1695" t="s">
        <v>74</v>
      </c>
      <c r="L1695" s="4">
        <v>179.34</v>
      </c>
      <c r="M1695" t="s">
        <v>74</v>
      </c>
      <c r="N1695" s="4">
        <v>179.34</v>
      </c>
      <c r="O1695" t="s">
        <v>74</v>
      </c>
      <c r="P1695" s="4">
        <v>0</v>
      </c>
      <c r="Q1695" t="s">
        <v>74</v>
      </c>
      <c r="R1695" s="2" t="s">
        <v>75</v>
      </c>
      <c r="S1695" s="4" t="s">
        <v>76</v>
      </c>
      <c r="T1695" t="s">
        <v>74</v>
      </c>
      <c r="U1695" s="2" t="s">
        <v>77</v>
      </c>
      <c r="V1695" s="2" t="s">
        <v>1454</v>
      </c>
      <c r="W1695" s="2" t="s">
        <v>79</v>
      </c>
      <c r="X1695" s="2" t="s">
        <v>300</v>
      </c>
      <c r="Y1695" s="2" t="s">
        <v>119</v>
      </c>
      <c r="Z1695" s="2" t="s">
        <v>81</v>
      </c>
      <c r="AA1695" s="2" t="s">
        <v>230</v>
      </c>
      <c r="AB1695" s="2" t="s">
        <v>83</v>
      </c>
      <c r="AC1695" s="2" t="s">
        <v>168</v>
      </c>
      <c r="AD1695" s="2" t="s">
        <v>6977</v>
      </c>
      <c r="AE1695" s="2" t="str">
        <f>+VLOOKUP(H1695,'Mapeo Ramos'!A:C,3,0)</f>
        <v>Autos Flotas</v>
      </c>
      <c r="AF1695" t="str">
        <f>+VLOOKUP(AE1695,'Mapeo Ramos'!C:D,2,0)</f>
        <v>Flotas</v>
      </c>
      <c r="AG1695" t="str">
        <f>+VLOOKUP(X1695,'Mapeo Ramos'!I:J,2,0)</f>
        <v>ALLIANZ</v>
      </c>
      <c r="AH1695">
        <f t="shared" si="26"/>
        <v>1</v>
      </c>
    </row>
    <row r="1696" spans="1:34" ht="12.75" customHeight="1">
      <c r="A1696" s="2" t="s">
        <v>6978</v>
      </c>
      <c r="B1696" s="2" t="s">
        <v>6979</v>
      </c>
      <c r="C1696" s="2" t="s">
        <v>6980</v>
      </c>
      <c r="D1696" s="2" t="s">
        <v>75</v>
      </c>
      <c r="E1696" s="3">
        <v>46023</v>
      </c>
      <c r="F1696" s="3">
        <v>46023</v>
      </c>
      <c r="G1696" s="2" t="s">
        <v>6981</v>
      </c>
      <c r="H1696" s="2" t="s">
        <v>461</v>
      </c>
      <c r="I1696" s="2" t="s">
        <v>261</v>
      </c>
      <c r="J1696" s="4">
        <v>2559.64</v>
      </c>
      <c r="K1696" t="s">
        <v>74</v>
      </c>
      <c r="L1696" s="4">
        <v>307.16000000000003</v>
      </c>
      <c r="M1696" t="s">
        <v>74</v>
      </c>
      <c r="N1696" s="4">
        <v>307.16000000000003</v>
      </c>
      <c r="O1696" t="s">
        <v>74</v>
      </c>
      <c r="P1696" s="4">
        <v>0</v>
      </c>
      <c r="Q1696" t="s">
        <v>74</v>
      </c>
      <c r="R1696" s="2" t="s">
        <v>75</v>
      </c>
      <c r="S1696" s="4" t="s">
        <v>76</v>
      </c>
      <c r="T1696" t="s">
        <v>74</v>
      </c>
      <c r="U1696" s="2" t="s">
        <v>77</v>
      </c>
      <c r="V1696" s="2" t="s">
        <v>1454</v>
      </c>
      <c r="W1696" s="2" t="s">
        <v>79</v>
      </c>
      <c r="X1696" s="2" t="s">
        <v>300</v>
      </c>
      <c r="Y1696" s="2" t="s">
        <v>119</v>
      </c>
      <c r="Z1696" s="2" t="s">
        <v>81</v>
      </c>
      <c r="AA1696" s="2" t="s">
        <v>1265</v>
      </c>
      <c r="AB1696" s="2" t="s">
        <v>6982</v>
      </c>
      <c r="AC1696" s="2" t="s">
        <v>168</v>
      </c>
      <c r="AD1696" s="2" t="s">
        <v>6983</v>
      </c>
      <c r="AE1696" s="2" t="str">
        <f>+VLOOKUP(H1696,'Mapeo Ramos'!A:C,3,0)</f>
        <v>Autos Flotas</v>
      </c>
      <c r="AF1696" t="str">
        <f>+VLOOKUP(AE1696,'Mapeo Ramos'!C:D,2,0)</f>
        <v>Flotas</v>
      </c>
      <c r="AG1696" t="str">
        <f>+VLOOKUP(X1696,'Mapeo Ramos'!I:J,2,0)</f>
        <v>ALLIANZ</v>
      </c>
      <c r="AH1696">
        <f t="shared" si="26"/>
        <v>1</v>
      </c>
    </row>
    <row r="1697" spans="1:34" ht="12.75" customHeight="1">
      <c r="A1697" s="2" t="s">
        <v>6984</v>
      </c>
      <c r="B1697" s="2" t="s">
        <v>6985</v>
      </c>
      <c r="C1697" s="2" t="s">
        <v>6986</v>
      </c>
      <c r="D1697" s="2" t="s">
        <v>75</v>
      </c>
      <c r="E1697" s="3">
        <v>46023</v>
      </c>
      <c r="F1697" s="3">
        <v>46023</v>
      </c>
      <c r="G1697" s="2" t="s">
        <v>6987</v>
      </c>
      <c r="H1697" s="2" t="s">
        <v>461</v>
      </c>
      <c r="I1697" s="2" t="s">
        <v>261</v>
      </c>
      <c r="J1697" s="4">
        <v>1340.64</v>
      </c>
      <c r="K1697" t="s">
        <v>74</v>
      </c>
      <c r="L1697" s="4">
        <v>160.88</v>
      </c>
      <c r="M1697" t="s">
        <v>74</v>
      </c>
      <c r="N1697" s="4">
        <v>160.88</v>
      </c>
      <c r="O1697" t="s">
        <v>74</v>
      </c>
      <c r="P1697" s="4">
        <v>0</v>
      </c>
      <c r="Q1697" t="s">
        <v>74</v>
      </c>
      <c r="R1697" s="2" t="s">
        <v>75</v>
      </c>
      <c r="S1697" s="4" t="s">
        <v>76</v>
      </c>
      <c r="T1697" t="s">
        <v>74</v>
      </c>
      <c r="U1697" s="2" t="s">
        <v>77</v>
      </c>
      <c r="V1697" s="2" t="s">
        <v>1454</v>
      </c>
      <c r="W1697" s="2" t="s">
        <v>79</v>
      </c>
      <c r="X1697" s="2" t="s">
        <v>300</v>
      </c>
      <c r="Y1697" s="2" t="s">
        <v>119</v>
      </c>
      <c r="Z1697" s="2" t="s">
        <v>81</v>
      </c>
      <c r="AA1697" s="2" t="s">
        <v>568</v>
      </c>
      <c r="AB1697" s="2" t="s">
        <v>83</v>
      </c>
      <c r="AC1697" s="2" t="s">
        <v>168</v>
      </c>
      <c r="AD1697" s="2" t="s">
        <v>6988</v>
      </c>
      <c r="AE1697" s="2" t="str">
        <f>+VLOOKUP(H1697,'Mapeo Ramos'!A:C,3,0)</f>
        <v>Autos Flotas</v>
      </c>
      <c r="AF1697" t="str">
        <f>+VLOOKUP(AE1697,'Mapeo Ramos'!C:D,2,0)</f>
        <v>Flotas</v>
      </c>
      <c r="AG1697" t="str">
        <f>+VLOOKUP(X1697,'Mapeo Ramos'!I:J,2,0)</f>
        <v>ALLIANZ</v>
      </c>
      <c r="AH1697">
        <f t="shared" si="26"/>
        <v>1</v>
      </c>
    </row>
    <row r="1698" spans="1:34" ht="12.75" customHeight="1">
      <c r="A1698" s="2" t="s">
        <v>6989</v>
      </c>
      <c r="B1698" s="2" t="s">
        <v>6990</v>
      </c>
      <c r="C1698" s="2" t="s">
        <v>6991</v>
      </c>
      <c r="D1698" s="2" t="s">
        <v>75</v>
      </c>
      <c r="E1698" s="3">
        <v>46023</v>
      </c>
      <c r="F1698" s="3">
        <v>46023</v>
      </c>
      <c r="G1698" s="2" t="s">
        <v>6992</v>
      </c>
      <c r="H1698" s="2" t="s">
        <v>461</v>
      </c>
      <c r="I1698" s="2" t="s">
        <v>261</v>
      </c>
      <c r="J1698" s="4">
        <v>2285.35</v>
      </c>
      <c r="K1698" t="s">
        <v>74</v>
      </c>
      <c r="L1698" s="4">
        <v>274.24</v>
      </c>
      <c r="M1698" t="s">
        <v>74</v>
      </c>
      <c r="N1698" s="4">
        <v>274.24</v>
      </c>
      <c r="O1698" t="s">
        <v>74</v>
      </c>
      <c r="P1698" s="4">
        <v>0</v>
      </c>
      <c r="Q1698" t="s">
        <v>74</v>
      </c>
      <c r="R1698" s="2" t="s">
        <v>75</v>
      </c>
      <c r="S1698" s="4" t="s">
        <v>76</v>
      </c>
      <c r="T1698" t="s">
        <v>74</v>
      </c>
      <c r="U1698" s="2" t="s">
        <v>77</v>
      </c>
      <c r="V1698" s="2" t="s">
        <v>1454</v>
      </c>
      <c r="W1698" s="2" t="s">
        <v>79</v>
      </c>
      <c r="X1698" s="2" t="s">
        <v>300</v>
      </c>
      <c r="Y1698" s="2" t="s">
        <v>119</v>
      </c>
      <c r="Z1698" s="2" t="s">
        <v>81</v>
      </c>
      <c r="AA1698" s="2" t="s">
        <v>322</v>
      </c>
      <c r="AB1698" s="2" t="s">
        <v>83</v>
      </c>
      <c r="AC1698" s="2" t="s">
        <v>168</v>
      </c>
      <c r="AD1698" s="2" t="s">
        <v>6993</v>
      </c>
      <c r="AE1698" s="2" t="str">
        <f>+VLOOKUP(H1698,'Mapeo Ramos'!A:C,3,0)</f>
        <v>Autos Flotas</v>
      </c>
      <c r="AF1698" t="str">
        <f>+VLOOKUP(AE1698,'Mapeo Ramos'!C:D,2,0)</f>
        <v>Flotas</v>
      </c>
      <c r="AG1698" t="str">
        <f>+VLOOKUP(X1698,'Mapeo Ramos'!I:J,2,0)</f>
        <v>ALLIANZ</v>
      </c>
      <c r="AH1698">
        <f t="shared" si="26"/>
        <v>1</v>
      </c>
    </row>
    <row r="1699" spans="1:34" ht="12.75" customHeight="1">
      <c r="A1699" s="2" t="s">
        <v>6994</v>
      </c>
      <c r="B1699" s="2" t="s">
        <v>6995</v>
      </c>
      <c r="C1699" s="2" t="s">
        <v>6996</v>
      </c>
      <c r="D1699" s="2" t="s">
        <v>75</v>
      </c>
      <c r="E1699" s="3">
        <v>46023</v>
      </c>
      <c r="F1699" s="3">
        <v>46023</v>
      </c>
      <c r="G1699" s="2" t="s">
        <v>6997</v>
      </c>
      <c r="H1699" s="2" t="s">
        <v>461</v>
      </c>
      <c r="I1699" s="2" t="s">
        <v>261</v>
      </c>
      <c r="J1699" s="4">
        <v>587.16</v>
      </c>
      <c r="K1699" t="s">
        <v>74</v>
      </c>
      <c r="L1699" s="4">
        <v>70.459999999999994</v>
      </c>
      <c r="M1699" t="s">
        <v>74</v>
      </c>
      <c r="N1699" s="4">
        <v>70.459999999999994</v>
      </c>
      <c r="O1699" t="s">
        <v>74</v>
      </c>
      <c r="P1699" s="4">
        <v>0</v>
      </c>
      <c r="Q1699" t="s">
        <v>74</v>
      </c>
      <c r="R1699" s="2" t="s">
        <v>75</v>
      </c>
      <c r="S1699" s="4" t="s">
        <v>76</v>
      </c>
      <c r="T1699" t="s">
        <v>74</v>
      </c>
      <c r="U1699" s="2" t="s">
        <v>77</v>
      </c>
      <c r="V1699" s="2" t="s">
        <v>1766</v>
      </c>
      <c r="W1699" s="2" t="s">
        <v>79</v>
      </c>
      <c r="X1699" s="2" t="s">
        <v>300</v>
      </c>
      <c r="Y1699" s="2" t="s">
        <v>119</v>
      </c>
      <c r="Z1699" s="2" t="s">
        <v>81</v>
      </c>
      <c r="AA1699" s="2" t="s">
        <v>6715</v>
      </c>
      <c r="AB1699" s="2" t="s">
        <v>6998</v>
      </c>
      <c r="AC1699" s="2" t="s">
        <v>168</v>
      </c>
      <c r="AD1699" s="2" t="s">
        <v>6999</v>
      </c>
      <c r="AE1699" s="2" t="str">
        <f>+VLOOKUP(H1699,'Mapeo Ramos'!A:C,3,0)</f>
        <v>Autos Flotas</v>
      </c>
      <c r="AF1699" t="str">
        <f>+VLOOKUP(AE1699,'Mapeo Ramos'!C:D,2,0)</f>
        <v>Flotas</v>
      </c>
      <c r="AG1699" t="str">
        <f>+VLOOKUP(X1699,'Mapeo Ramos'!I:J,2,0)</f>
        <v>ALLIANZ</v>
      </c>
      <c r="AH1699">
        <f t="shared" si="26"/>
        <v>1</v>
      </c>
    </row>
    <row r="1700" spans="1:34" ht="12.75" customHeight="1">
      <c r="A1700" s="2" t="s">
        <v>7000</v>
      </c>
      <c r="B1700" s="2" t="s">
        <v>7001</v>
      </c>
      <c r="C1700" s="2" t="s">
        <v>7002</v>
      </c>
      <c r="D1700" s="2" t="s">
        <v>75</v>
      </c>
      <c r="E1700" s="3">
        <v>46023</v>
      </c>
      <c r="F1700" s="3">
        <v>46023</v>
      </c>
      <c r="G1700" s="2" t="s">
        <v>7003</v>
      </c>
      <c r="H1700" s="2" t="s">
        <v>461</v>
      </c>
      <c r="I1700" s="2" t="s">
        <v>261</v>
      </c>
      <c r="J1700" s="4">
        <v>3124.62</v>
      </c>
      <c r="K1700" t="s">
        <v>74</v>
      </c>
      <c r="L1700" s="4">
        <v>374.95</v>
      </c>
      <c r="M1700" t="s">
        <v>74</v>
      </c>
      <c r="N1700" s="4">
        <v>374.95</v>
      </c>
      <c r="O1700" t="s">
        <v>74</v>
      </c>
      <c r="P1700" s="4">
        <v>0</v>
      </c>
      <c r="Q1700" t="s">
        <v>74</v>
      </c>
      <c r="R1700" s="2" t="s">
        <v>75</v>
      </c>
      <c r="S1700" s="4" t="s">
        <v>76</v>
      </c>
      <c r="T1700" t="s">
        <v>74</v>
      </c>
      <c r="U1700" s="2" t="s">
        <v>77</v>
      </c>
      <c r="V1700" s="2" t="s">
        <v>1454</v>
      </c>
      <c r="W1700" s="2" t="s">
        <v>79</v>
      </c>
      <c r="X1700" s="2" t="s">
        <v>300</v>
      </c>
      <c r="Y1700" s="2" t="s">
        <v>119</v>
      </c>
      <c r="Z1700" s="2" t="s">
        <v>81</v>
      </c>
      <c r="AA1700" s="2" t="s">
        <v>322</v>
      </c>
      <c r="AB1700" s="2" t="s">
        <v>83</v>
      </c>
      <c r="AC1700" s="2" t="s">
        <v>168</v>
      </c>
      <c r="AD1700" s="2" t="s">
        <v>7004</v>
      </c>
      <c r="AE1700" s="2" t="str">
        <f>+VLOOKUP(H1700,'Mapeo Ramos'!A:C,3,0)</f>
        <v>Autos Flotas</v>
      </c>
      <c r="AF1700" t="str">
        <f>+VLOOKUP(AE1700,'Mapeo Ramos'!C:D,2,0)</f>
        <v>Flotas</v>
      </c>
      <c r="AG1700" t="str">
        <f>+VLOOKUP(X1700,'Mapeo Ramos'!I:J,2,0)</f>
        <v>ALLIANZ</v>
      </c>
      <c r="AH1700">
        <f t="shared" si="26"/>
        <v>1</v>
      </c>
    </row>
    <row r="1701" spans="1:34" ht="12.75" customHeight="1">
      <c r="A1701" s="2" t="s">
        <v>7005</v>
      </c>
      <c r="B1701" s="2" t="s">
        <v>7006</v>
      </c>
      <c r="C1701" s="2" t="s">
        <v>7007</v>
      </c>
      <c r="D1701" s="2" t="s">
        <v>75</v>
      </c>
      <c r="E1701" s="3">
        <v>46023</v>
      </c>
      <c r="F1701" s="3">
        <v>46023</v>
      </c>
      <c r="G1701" s="2" t="s">
        <v>7008</v>
      </c>
      <c r="H1701" s="2" t="s">
        <v>461</v>
      </c>
      <c r="I1701" s="2" t="s">
        <v>261</v>
      </c>
      <c r="J1701" s="4">
        <v>2987.17</v>
      </c>
      <c r="K1701" t="s">
        <v>74</v>
      </c>
      <c r="L1701" s="4">
        <v>358.46</v>
      </c>
      <c r="M1701" t="s">
        <v>74</v>
      </c>
      <c r="N1701" s="4">
        <v>358.46</v>
      </c>
      <c r="O1701" t="s">
        <v>74</v>
      </c>
      <c r="P1701" s="4">
        <v>0</v>
      </c>
      <c r="Q1701" t="s">
        <v>74</v>
      </c>
      <c r="R1701" s="2" t="s">
        <v>75</v>
      </c>
      <c r="S1701" s="4" t="s">
        <v>76</v>
      </c>
      <c r="T1701" t="s">
        <v>74</v>
      </c>
      <c r="U1701" s="2" t="s">
        <v>77</v>
      </c>
      <c r="V1701" s="2" t="s">
        <v>1454</v>
      </c>
      <c r="W1701" s="2" t="s">
        <v>79</v>
      </c>
      <c r="X1701" s="2" t="s">
        <v>300</v>
      </c>
      <c r="Y1701" s="2" t="s">
        <v>119</v>
      </c>
      <c r="Z1701" s="2" t="s">
        <v>81</v>
      </c>
      <c r="AA1701" s="2" t="s">
        <v>6265</v>
      </c>
      <c r="AB1701" s="2" t="s">
        <v>6266</v>
      </c>
      <c r="AC1701" s="2" t="s">
        <v>168</v>
      </c>
      <c r="AD1701" s="2" t="s">
        <v>7009</v>
      </c>
      <c r="AE1701" s="2" t="str">
        <f>+VLOOKUP(H1701,'Mapeo Ramos'!A:C,3,0)</f>
        <v>Autos Flotas</v>
      </c>
      <c r="AF1701" t="str">
        <f>+VLOOKUP(AE1701,'Mapeo Ramos'!C:D,2,0)</f>
        <v>Flotas</v>
      </c>
      <c r="AG1701" t="str">
        <f>+VLOOKUP(X1701,'Mapeo Ramos'!I:J,2,0)</f>
        <v>ALLIANZ</v>
      </c>
      <c r="AH1701">
        <f t="shared" si="26"/>
        <v>1</v>
      </c>
    </row>
    <row r="1702" spans="1:34" ht="12.75" customHeight="1">
      <c r="A1702" s="2" t="s">
        <v>7010</v>
      </c>
      <c r="B1702" s="2" t="s">
        <v>7011</v>
      </c>
      <c r="C1702" s="2" t="s">
        <v>7012</v>
      </c>
      <c r="D1702" s="2" t="s">
        <v>75</v>
      </c>
      <c r="E1702" s="3">
        <v>46023</v>
      </c>
      <c r="F1702" s="3">
        <v>46023</v>
      </c>
      <c r="G1702" s="2" t="s">
        <v>7013</v>
      </c>
      <c r="H1702" s="2" t="s">
        <v>461</v>
      </c>
      <c r="I1702" s="2" t="s">
        <v>261</v>
      </c>
      <c r="J1702" s="4">
        <v>1896.62</v>
      </c>
      <c r="K1702" t="s">
        <v>74</v>
      </c>
      <c r="L1702" s="4">
        <v>227.59</v>
      </c>
      <c r="M1702" t="s">
        <v>74</v>
      </c>
      <c r="N1702" s="4">
        <v>227.59</v>
      </c>
      <c r="O1702" t="s">
        <v>74</v>
      </c>
      <c r="P1702" s="4">
        <v>0</v>
      </c>
      <c r="Q1702" t="s">
        <v>74</v>
      </c>
      <c r="R1702" s="2" t="s">
        <v>75</v>
      </c>
      <c r="S1702" s="4" t="s">
        <v>76</v>
      </c>
      <c r="T1702" t="s">
        <v>74</v>
      </c>
      <c r="U1702" s="2" t="s">
        <v>77</v>
      </c>
      <c r="V1702" s="2" t="s">
        <v>1454</v>
      </c>
      <c r="W1702" s="2" t="s">
        <v>79</v>
      </c>
      <c r="X1702" s="2" t="s">
        <v>300</v>
      </c>
      <c r="Y1702" s="2" t="s">
        <v>119</v>
      </c>
      <c r="Z1702" s="2" t="s">
        <v>81</v>
      </c>
      <c r="AA1702" s="2" t="s">
        <v>223</v>
      </c>
      <c r="AB1702" s="2" t="s">
        <v>83</v>
      </c>
      <c r="AC1702" s="2" t="s">
        <v>168</v>
      </c>
      <c r="AD1702" s="2" t="s">
        <v>7014</v>
      </c>
      <c r="AE1702" s="2" t="str">
        <f>+VLOOKUP(H1702,'Mapeo Ramos'!A:C,3,0)</f>
        <v>Autos Flotas</v>
      </c>
      <c r="AF1702" t="str">
        <f>+VLOOKUP(AE1702,'Mapeo Ramos'!C:D,2,0)</f>
        <v>Flotas</v>
      </c>
      <c r="AG1702" t="str">
        <f>+VLOOKUP(X1702,'Mapeo Ramos'!I:J,2,0)</f>
        <v>ALLIANZ</v>
      </c>
      <c r="AH1702">
        <f t="shared" si="26"/>
        <v>1</v>
      </c>
    </row>
    <row r="1703" spans="1:34" ht="12.75" customHeight="1">
      <c r="A1703" s="2" t="s">
        <v>7015</v>
      </c>
      <c r="B1703" s="2" t="s">
        <v>7016</v>
      </c>
      <c r="C1703" s="2" t="s">
        <v>7017</v>
      </c>
      <c r="D1703" s="2" t="s">
        <v>75</v>
      </c>
      <c r="E1703" s="3">
        <v>46023</v>
      </c>
      <c r="F1703" s="3">
        <v>46023</v>
      </c>
      <c r="G1703" s="2" t="s">
        <v>7003</v>
      </c>
      <c r="H1703" s="2" t="s">
        <v>461</v>
      </c>
      <c r="I1703" s="2" t="s">
        <v>261</v>
      </c>
      <c r="J1703" s="4">
        <v>2412.1</v>
      </c>
      <c r="K1703" t="s">
        <v>74</v>
      </c>
      <c r="L1703" s="4">
        <v>289.45</v>
      </c>
      <c r="M1703" t="s">
        <v>74</v>
      </c>
      <c r="N1703" s="4">
        <v>289.45</v>
      </c>
      <c r="O1703" t="s">
        <v>74</v>
      </c>
      <c r="P1703" s="4">
        <v>0</v>
      </c>
      <c r="Q1703" t="s">
        <v>74</v>
      </c>
      <c r="R1703" s="2" t="s">
        <v>75</v>
      </c>
      <c r="S1703" s="4" t="s">
        <v>76</v>
      </c>
      <c r="T1703" t="s">
        <v>74</v>
      </c>
      <c r="U1703" s="2" t="s">
        <v>77</v>
      </c>
      <c r="V1703" s="2" t="s">
        <v>1454</v>
      </c>
      <c r="W1703" s="2" t="s">
        <v>79</v>
      </c>
      <c r="X1703" s="2" t="s">
        <v>300</v>
      </c>
      <c r="Y1703" s="2" t="s">
        <v>119</v>
      </c>
      <c r="Z1703" s="2" t="s">
        <v>81</v>
      </c>
      <c r="AA1703" s="2" t="s">
        <v>322</v>
      </c>
      <c r="AB1703" s="2" t="s">
        <v>83</v>
      </c>
      <c r="AC1703" s="2" t="s">
        <v>168</v>
      </c>
      <c r="AD1703" s="2" t="s">
        <v>7004</v>
      </c>
      <c r="AE1703" s="2" t="str">
        <f>+VLOOKUP(H1703,'Mapeo Ramos'!A:C,3,0)</f>
        <v>Autos Flotas</v>
      </c>
      <c r="AF1703" t="str">
        <f>+VLOOKUP(AE1703,'Mapeo Ramos'!C:D,2,0)</f>
        <v>Flotas</v>
      </c>
      <c r="AG1703" t="str">
        <f>+VLOOKUP(X1703,'Mapeo Ramos'!I:J,2,0)</f>
        <v>ALLIANZ</v>
      </c>
      <c r="AH1703">
        <f t="shared" si="26"/>
        <v>1</v>
      </c>
    </row>
    <row r="1704" spans="1:34" ht="12.75" customHeight="1">
      <c r="A1704" s="2" t="s">
        <v>7018</v>
      </c>
      <c r="B1704" s="2" t="s">
        <v>7019</v>
      </c>
      <c r="C1704" s="2" t="s">
        <v>7020</v>
      </c>
      <c r="D1704" s="2" t="s">
        <v>75</v>
      </c>
      <c r="E1704" s="3">
        <v>46023</v>
      </c>
      <c r="F1704" s="3">
        <v>46023</v>
      </c>
      <c r="G1704" s="2" t="s">
        <v>7021</v>
      </c>
      <c r="H1704" s="2" t="s">
        <v>461</v>
      </c>
      <c r="I1704" s="2" t="s">
        <v>261</v>
      </c>
      <c r="J1704" s="4">
        <v>1376.6</v>
      </c>
      <c r="K1704" t="s">
        <v>74</v>
      </c>
      <c r="L1704" s="4">
        <v>165.19</v>
      </c>
      <c r="M1704" t="s">
        <v>74</v>
      </c>
      <c r="N1704" s="4">
        <v>165.19</v>
      </c>
      <c r="O1704" t="s">
        <v>74</v>
      </c>
      <c r="P1704" s="4">
        <v>0</v>
      </c>
      <c r="Q1704" t="s">
        <v>74</v>
      </c>
      <c r="R1704" s="2" t="s">
        <v>75</v>
      </c>
      <c r="S1704" s="4" t="s">
        <v>76</v>
      </c>
      <c r="T1704" t="s">
        <v>74</v>
      </c>
      <c r="U1704" s="2" t="s">
        <v>77</v>
      </c>
      <c r="V1704" s="2" t="s">
        <v>1454</v>
      </c>
      <c r="W1704" s="2" t="s">
        <v>79</v>
      </c>
      <c r="X1704" s="2" t="s">
        <v>300</v>
      </c>
      <c r="Y1704" s="2" t="s">
        <v>119</v>
      </c>
      <c r="Z1704" s="2" t="s">
        <v>81</v>
      </c>
      <c r="AA1704" s="2" t="s">
        <v>230</v>
      </c>
      <c r="AB1704" s="2" t="s">
        <v>83</v>
      </c>
      <c r="AC1704" s="2" t="s">
        <v>168</v>
      </c>
      <c r="AD1704" s="2" t="s">
        <v>7022</v>
      </c>
      <c r="AE1704" s="2" t="str">
        <f>+VLOOKUP(H1704,'Mapeo Ramos'!A:C,3,0)</f>
        <v>Autos Flotas</v>
      </c>
      <c r="AF1704" t="str">
        <f>+VLOOKUP(AE1704,'Mapeo Ramos'!C:D,2,0)</f>
        <v>Flotas</v>
      </c>
      <c r="AG1704" t="str">
        <f>+VLOOKUP(X1704,'Mapeo Ramos'!I:J,2,0)</f>
        <v>ALLIANZ</v>
      </c>
      <c r="AH1704">
        <f t="shared" si="26"/>
        <v>1</v>
      </c>
    </row>
    <row r="1705" spans="1:34" ht="12.75" customHeight="1">
      <c r="A1705" s="2" t="s">
        <v>7023</v>
      </c>
      <c r="B1705" s="2" t="s">
        <v>7024</v>
      </c>
      <c r="C1705" s="2" t="s">
        <v>7025</v>
      </c>
      <c r="D1705" s="2" t="s">
        <v>75</v>
      </c>
      <c r="E1705" s="3">
        <v>46023</v>
      </c>
      <c r="F1705" s="3">
        <v>46023</v>
      </c>
      <c r="G1705" s="2" t="s">
        <v>7026</v>
      </c>
      <c r="H1705" s="2" t="s">
        <v>461</v>
      </c>
      <c r="I1705" s="2" t="s">
        <v>261</v>
      </c>
      <c r="J1705" s="4">
        <v>884.16</v>
      </c>
      <c r="K1705" t="s">
        <v>74</v>
      </c>
      <c r="L1705" s="4">
        <v>106.1</v>
      </c>
      <c r="M1705" t="s">
        <v>74</v>
      </c>
      <c r="N1705" s="4">
        <v>106.1</v>
      </c>
      <c r="O1705" t="s">
        <v>74</v>
      </c>
      <c r="P1705" s="4">
        <v>0</v>
      </c>
      <c r="Q1705" t="s">
        <v>74</v>
      </c>
      <c r="R1705" s="2" t="s">
        <v>75</v>
      </c>
      <c r="S1705" s="4" t="s">
        <v>76</v>
      </c>
      <c r="T1705" t="s">
        <v>74</v>
      </c>
      <c r="U1705" s="2" t="s">
        <v>77</v>
      </c>
      <c r="V1705" s="2" t="s">
        <v>1454</v>
      </c>
      <c r="W1705" s="2" t="s">
        <v>79</v>
      </c>
      <c r="X1705" s="2" t="s">
        <v>300</v>
      </c>
      <c r="Y1705" s="2" t="s">
        <v>119</v>
      </c>
      <c r="Z1705" s="2" t="s">
        <v>81</v>
      </c>
      <c r="AA1705" s="2" t="s">
        <v>82</v>
      </c>
      <c r="AB1705" s="2" t="s">
        <v>83</v>
      </c>
      <c r="AC1705" s="2" t="s">
        <v>168</v>
      </c>
      <c r="AD1705" s="2" t="s">
        <v>7027</v>
      </c>
      <c r="AE1705" s="2" t="str">
        <f>+VLOOKUP(H1705,'Mapeo Ramos'!A:C,3,0)</f>
        <v>Autos Flotas</v>
      </c>
      <c r="AF1705" t="str">
        <f>+VLOOKUP(AE1705,'Mapeo Ramos'!C:D,2,0)</f>
        <v>Flotas</v>
      </c>
      <c r="AG1705" t="str">
        <f>+VLOOKUP(X1705,'Mapeo Ramos'!I:J,2,0)</f>
        <v>ALLIANZ</v>
      </c>
      <c r="AH1705">
        <f t="shared" si="26"/>
        <v>1</v>
      </c>
    </row>
    <row r="1706" spans="1:34" ht="12.75" customHeight="1">
      <c r="A1706" s="2" t="s">
        <v>7028</v>
      </c>
      <c r="B1706" s="2" t="s">
        <v>7029</v>
      </c>
      <c r="C1706" s="2" t="s">
        <v>7030</v>
      </c>
      <c r="D1706" s="2" t="s">
        <v>75</v>
      </c>
      <c r="E1706" s="3">
        <v>46023</v>
      </c>
      <c r="F1706" s="3">
        <v>46023</v>
      </c>
      <c r="G1706" s="2" t="s">
        <v>7031</v>
      </c>
      <c r="H1706" s="2" t="s">
        <v>461</v>
      </c>
      <c r="I1706" s="2" t="s">
        <v>261</v>
      </c>
      <c r="J1706" s="4">
        <v>2855.58</v>
      </c>
      <c r="K1706" t="s">
        <v>74</v>
      </c>
      <c r="L1706" s="4">
        <v>342.67</v>
      </c>
      <c r="M1706" t="s">
        <v>74</v>
      </c>
      <c r="N1706" s="4">
        <v>342.67</v>
      </c>
      <c r="O1706" t="s">
        <v>74</v>
      </c>
      <c r="P1706" s="4">
        <v>0</v>
      </c>
      <c r="Q1706" t="s">
        <v>74</v>
      </c>
      <c r="R1706" s="2" t="s">
        <v>75</v>
      </c>
      <c r="S1706" s="4" t="s">
        <v>76</v>
      </c>
      <c r="T1706" t="s">
        <v>74</v>
      </c>
      <c r="U1706" s="2" t="s">
        <v>77</v>
      </c>
      <c r="V1706" s="2" t="s">
        <v>1454</v>
      </c>
      <c r="W1706" s="2" t="s">
        <v>79</v>
      </c>
      <c r="X1706" s="2" t="s">
        <v>300</v>
      </c>
      <c r="Y1706" s="2" t="s">
        <v>119</v>
      </c>
      <c r="Z1706" s="2" t="s">
        <v>81</v>
      </c>
      <c r="AA1706" s="2" t="s">
        <v>223</v>
      </c>
      <c r="AB1706" s="2" t="s">
        <v>83</v>
      </c>
      <c r="AC1706" s="2" t="s">
        <v>168</v>
      </c>
      <c r="AD1706" s="2" t="s">
        <v>7032</v>
      </c>
      <c r="AE1706" s="2" t="str">
        <f>+VLOOKUP(H1706,'Mapeo Ramos'!A:C,3,0)</f>
        <v>Autos Flotas</v>
      </c>
      <c r="AF1706" t="str">
        <f>+VLOOKUP(AE1706,'Mapeo Ramos'!C:D,2,0)</f>
        <v>Flotas</v>
      </c>
      <c r="AG1706" t="str">
        <f>+VLOOKUP(X1706,'Mapeo Ramos'!I:J,2,0)</f>
        <v>ALLIANZ</v>
      </c>
      <c r="AH1706">
        <f t="shared" si="26"/>
        <v>1</v>
      </c>
    </row>
    <row r="1707" spans="1:34" ht="12.75" customHeight="1">
      <c r="A1707" s="2" t="s">
        <v>7033</v>
      </c>
      <c r="B1707" s="2" t="s">
        <v>7034</v>
      </c>
      <c r="C1707" s="2" t="s">
        <v>7035</v>
      </c>
      <c r="D1707" s="2" t="s">
        <v>75</v>
      </c>
      <c r="E1707" s="3">
        <v>46023</v>
      </c>
      <c r="F1707" s="3">
        <v>46023</v>
      </c>
      <c r="G1707" s="2" t="s">
        <v>7036</v>
      </c>
      <c r="H1707" s="2" t="s">
        <v>461</v>
      </c>
      <c r="I1707" s="2" t="s">
        <v>261</v>
      </c>
      <c r="J1707" s="4">
        <v>1851.45</v>
      </c>
      <c r="K1707" t="s">
        <v>74</v>
      </c>
      <c r="L1707" s="4">
        <v>222.17</v>
      </c>
      <c r="M1707" t="s">
        <v>74</v>
      </c>
      <c r="N1707" s="4">
        <v>222.17</v>
      </c>
      <c r="O1707" t="s">
        <v>74</v>
      </c>
      <c r="P1707" s="4">
        <v>0</v>
      </c>
      <c r="Q1707" t="s">
        <v>74</v>
      </c>
      <c r="R1707" s="2" t="s">
        <v>75</v>
      </c>
      <c r="S1707" s="4" t="s">
        <v>76</v>
      </c>
      <c r="T1707" t="s">
        <v>74</v>
      </c>
      <c r="U1707" s="2" t="s">
        <v>77</v>
      </c>
      <c r="V1707" s="2" t="s">
        <v>1454</v>
      </c>
      <c r="W1707" s="2" t="s">
        <v>79</v>
      </c>
      <c r="X1707" s="2" t="s">
        <v>300</v>
      </c>
      <c r="Y1707" s="2" t="s">
        <v>119</v>
      </c>
      <c r="Z1707" s="2" t="s">
        <v>81</v>
      </c>
      <c r="AA1707" s="2" t="s">
        <v>236</v>
      </c>
      <c r="AB1707" s="2" t="s">
        <v>83</v>
      </c>
      <c r="AC1707" s="2" t="s">
        <v>168</v>
      </c>
      <c r="AD1707" s="2" t="s">
        <v>7037</v>
      </c>
      <c r="AE1707" s="2" t="str">
        <f>+VLOOKUP(H1707,'Mapeo Ramos'!A:C,3,0)</f>
        <v>Autos Flotas</v>
      </c>
      <c r="AF1707" t="str">
        <f>+VLOOKUP(AE1707,'Mapeo Ramos'!C:D,2,0)</f>
        <v>Flotas</v>
      </c>
      <c r="AG1707" t="str">
        <f>+VLOOKUP(X1707,'Mapeo Ramos'!I:J,2,0)</f>
        <v>ALLIANZ</v>
      </c>
      <c r="AH1707">
        <f t="shared" si="26"/>
        <v>1</v>
      </c>
    </row>
    <row r="1708" spans="1:34" ht="12.75" customHeight="1">
      <c r="A1708" s="2" t="s">
        <v>7038</v>
      </c>
      <c r="B1708" s="2" t="s">
        <v>7039</v>
      </c>
      <c r="C1708" s="2" t="s">
        <v>7040</v>
      </c>
      <c r="D1708" s="2" t="s">
        <v>75</v>
      </c>
      <c r="E1708" s="3">
        <v>46023</v>
      </c>
      <c r="F1708" s="3">
        <v>46023</v>
      </c>
      <c r="G1708" s="2" t="s">
        <v>7041</v>
      </c>
      <c r="H1708" s="2" t="s">
        <v>461</v>
      </c>
      <c r="I1708" s="2" t="s">
        <v>261</v>
      </c>
      <c r="J1708" s="4">
        <v>1144.8499999999999</v>
      </c>
      <c r="K1708" t="s">
        <v>74</v>
      </c>
      <c r="L1708" s="4">
        <v>137.38</v>
      </c>
      <c r="M1708" t="s">
        <v>74</v>
      </c>
      <c r="N1708" s="4">
        <v>137.38</v>
      </c>
      <c r="O1708" t="s">
        <v>74</v>
      </c>
      <c r="P1708" s="4">
        <v>0</v>
      </c>
      <c r="Q1708" t="s">
        <v>74</v>
      </c>
      <c r="R1708" s="2" t="s">
        <v>75</v>
      </c>
      <c r="S1708" s="4" t="s">
        <v>76</v>
      </c>
      <c r="T1708" t="s">
        <v>74</v>
      </c>
      <c r="U1708" s="2" t="s">
        <v>77</v>
      </c>
      <c r="V1708" s="2" t="s">
        <v>1454</v>
      </c>
      <c r="W1708" s="2" t="s">
        <v>79</v>
      </c>
      <c r="X1708" s="2" t="s">
        <v>300</v>
      </c>
      <c r="Y1708" s="2" t="s">
        <v>119</v>
      </c>
      <c r="Z1708" s="2" t="s">
        <v>81</v>
      </c>
      <c r="AA1708" s="2" t="s">
        <v>6715</v>
      </c>
      <c r="AB1708" s="2" t="s">
        <v>802</v>
      </c>
      <c r="AC1708" s="2" t="s">
        <v>168</v>
      </c>
      <c r="AD1708" s="2" t="s">
        <v>7042</v>
      </c>
      <c r="AE1708" s="2" t="str">
        <f>+VLOOKUP(H1708,'Mapeo Ramos'!A:C,3,0)</f>
        <v>Autos Flotas</v>
      </c>
      <c r="AF1708" t="str">
        <f>+VLOOKUP(AE1708,'Mapeo Ramos'!C:D,2,0)</f>
        <v>Flotas</v>
      </c>
      <c r="AG1708" t="str">
        <f>+VLOOKUP(X1708,'Mapeo Ramos'!I:J,2,0)</f>
        <v>ALLIANZ</v>
      </c>
      <c r="AH1708">
        <f t="shared" si="26"/>
        <v>1</v>
      </c>
    </row>
    <row r="1709" spans="1:34" ht="12.75" customHeight="1">
      <c r="A1709" s="2" t="s">
        <v>7043</v>
      </c>
      <c r="B1709" s="2" t="s">
        <v>7044</v>
      </c>
      <c r="C1709" s="2" t="s">
        <v>7045</v>
      </c>
      <c r="D1709" s="2" t="s">
        <v>75</v>
      </c>
      <c r="E1709" s="3">
        <v>46023</v>
      </c>
      <c r="F1709" s="3">
        <v>46023</v>
      </c>
      <c r="G1709" s="2" t="s">
        <v>7046</v>
      </c>
      <c r="H1709" s="2" t="s">
        <v>461</v>
      </c>
      <c r="I1709" s="2" t="s">
        <v>261</v>
      </c>
      <c r="J1709" s="4">
        <v>816.8</v>
      </c>
      <c r="K1709" t="s">
        <v>74</v>
      </c>
      <c r="L1709" s="4">
        <v>98.02</v>
      </c>
      <c r="M1709" t="s">
        <v>74</v>
      </c>
      <c r="N1709" s="4">
        <v>98.02</v>
      </c>
      <c r="O1709" t="s">
        <v>74</v>
      </c>
      <c r="P1709" s="4">
        <v>0</v>
      </c>
      <c r="Q1709" t="s">
        <v>74</v>
      </c>
      <c r="R1709" s="2" t="s">
        <v>75</v>
      </c>
      <c r="S1709" s="4" t="s">
        <v>76</v>
      </c>
      <c r="T1709" t="s">
        <v>74</v>
      </c>
      <c r="U1709" s="2" t="s">
        <v>77</v>
      </c>
      <c r="V1709" s="2" t="s">
        <v>1454</v>
      </c>
      <c r="W1709" s="2" t="s">
        <v>79</v>
      </c>
      <c r="X1709" s="2" t="s">
        <v>300</v>
      </c>
      <c r="Y1709" s="2" t="s">
        <v>119</v>
      </c>
      <c r="Z1709" s="2" t="s">
        <v>81</v>
      </c>
      <c r="AA1709" s="2" t="s">
        <v>357</v>
      </c>
      <c r="AB1709" s="2" t="s">
        <v>83</v>
      </c>
      <c r="AC1709" s="2" t="s">
        <v>168</v>
      </c>
      <c r="AD1709" s="2" t="s">
        <v>7047</v>
      </c>
      <c r="AE1709" s="2" t="str">
        <f>+VLOOKUP(H1709,'Mapeo Ramos'!A:C,3,0)</f>
        <v>Autos Flotas</v>
      </c>
      <c r="AF1709" t="str">
        <f>+VLOOKUP(AE1709,'Mapeo Ramos'!C:D,2,0)</f>
        <v>Flotas</v>
      </c>
      <c r="AG1709" t="str">
        <f>+VLOOKUP(X1709,'Mapeo Ramos'!I:J,2,0)</f>
        <v>ALLIANZ</v>
      </c>
      <c r="AH1709">
        <f t="shared" si="26"/>
        <v>1</v>
      </c>
    </row>
    <row r="1710" spans="1:34" ht="12.75" customHeight="1">
      <c r="A1710" s="2" t="s">
        <v>7048</v>
      </c>
      <c r="B1710" s="2" t="s">
        <v>7049</v>
      </c>
      <c r="C1710" s="2" t="s">
        <v>7050</v>
      </c>
      <c r="D1710" s="2" t="s">
        <v>75</v>
      </c>
      <c r="E1710" s="3">
        <v>46023</v>
      </c>
      <c r="F1710" s="3">
        <v>46023</v>
      </c>
      <c r="G1710" s="2" t="s">
        <v>7051</v>
      </c>
      <c r="H1710" s="2" t="s">
        <v>461</v>
      </c>
      <c r="I1710" s="2" t="s">
        <v>261</v>
      </c>
      <c r="J1710" s="4">
        <v>1939.59</v>
      </c>
      <c r="K1710" t="s">
        <v>74</v>
      </c>
      <c r="L1710" s="4">
        <v>232.75</v>
      </c>
      <c r="M1710" t="s">
        <v>74</v>
      </c>
      <c r="N1710" s="4">
        <v>232.75</v>
      </c>
      <c r="O1710" t="s">
        <v>74</v>
      </c>
      <c r="P1710" s="4">
        <v>0</v>
      </c>
      <c r="Q1710" t="s">
        <v>74</v>
      </c>
      <c r="R1710" s="2" t="s">
        <v>75</v>
      </c>
      <c r="S1710" s="4" t="s">
        <v>76</v>
      </c>
      <c r="T1710" t="s">
        <v>74</v>
      </c>
      <c r="U1710" s="2" t="s">
        <v>77</v>
      </c>
      <c r="V1710" s="2" t="s">
        <v>1454</v>
      </c>
      <c r="W1710" s="2" t="s">
        <v>79</v>
      </c>
      <c r="X1710" s="2" t="s">
        <v>300</v>
      </c>
      <c r="Y1710" s="2" t="s">
        <v>119</v>
      </c>
      <c r="Z1710" s="2" t="s">
        <v>81</v>
      </c>
      <c r="AA1710" s="2" t="s">
        <v>568</v>
      </c>
      <c r="AB1710" s="2" t="s">
        <v>83</v>
      </c>
      <c r="AC1710" s="2" t="s">
        <v>168</v>
      </c>
      <c r="AD1710" s="2" t="s">
        <v>7052</v>
      </c>
      <c r="AE1710" s="2" t="str">
        <f>+VLOOKUP(H1710,'Mapeo Ramos'!A:C,3,0)</f>
        <v>Autos Flotas</v>
      </c>
      <c r="AF1710" t="str">
        <f>+VLOOKUP(AE1710,'Mapeo Ramos'!C:D,2,0)</f>
        <v>Flotas</v>
      </c>
      <c r="AG1710" t="str">
        <f>+VLOOKUP(X1710,'Mapeo Ramos'!I:J,2,0)</f>
        <v>ALLIANZ</v>
      </c>
      <c r="AH1710">
        <f t="shared" si="26"/>
        <v>1</v>
      </c>
    </row>
    <row r="1711" spans="1:34" ht="12.75" customHeight="1">
      <c r="A1711" s="2" t="s">
        <v>7053</v>
      </c>
      <c r="B1711" s="2" t="s">
        <v>7054</v>
      </c>
      <c r="C1711" s="2" t="s">
        <v>7055</v>
      </c>
      <c r="D1711" s="2" t="s">
        <v>75</v>
      </c>
      <c r="E1711" s="3">
        <v>46023</v>
      </c>
      <c r="F1711" s="3">
        <v>46023</v>
      </c>
      <c r="G1711" s="2" t="s">
        <v>7056</v>
      </c>
      <c r="H1711" s="2" t="s">
        <v>461</v>
      </c>
      <c r="I1711" s="2" t="s">
        <v>261</v>
      </c>
      <c r="J1711" s="4">
        <v>2961.98</v>
      </c>
      <c r="K1711" t="s">
        <v>74</v>
      </c>
      <c r="L1711" s="4">
        <v>355.44</v>
      </c>
      <c r="M1711" t="s">
        <v>74</v>
      </c>
      <c r="N1711" s="4">
        <v>355.44</v>
      </c>
      <c r="O1711" t="s">
        <v>74</v>
      </c>
      <c r="P1711" s="4">
        <v>0</v>
      </c>
      <c r="Q1711" t="s">
        <v>74</v>
      </c>
      <c r="R1711" s="2" t="s">
        <v>75</v>
      </c>
      <c r="S1711" s="4" t="s">
        <v>76</v>
      </c>
      <c r="T1711" t="s">
        <v>74</v>
      </c>
      <c r="U1711" s="2" t="s">
        <v>77</v>
      </c>
      <c r="V1711" s="2" t="s">
        <v>1454</v>
      </c>
      <c r="W1711" s="2" t="s">
        <v>79</v>
      </c>
      <c r="X1711" s="2" t="s">
        <v>300</v>
      </c>
      <c r="Y1711" s="2" t="s">
        <v>119</v>
      </c>
      <c r="Z1711" s="2" t="s">
        <v>81</v>
      </c>
      <c r="AA1711" s="2" t="s">
        <v>7057</v>
      </c>
      <c r="AB1711" s="2" t="s">
        <v>7058</v>
      </c>
      <c r="AC1711" s="2" t="s">
        <v>168</v>
      </c>
      <c r="AD1711" s="2" t="s">
        <v>7059</v>
      </c>
      <c r="AE1711" s="2" t="str">
        <f>+VLOOKUP(H1711,'Mapeo Ramos'!A:C,3,0)</f>
        <v>Autos Flotas</v>
      </c>
      <c r="AF1711" t="str">
        <f>+VLOOKUP(AE1711,'Mapeo Ramos'!C:D,2,0)</f>
        <v>Flotas</v>
      </c>
      <c r="AG1711" t="str">
        <f>+VLOOKUP(X1711,'Mapeo Ramos'!I:J,2,0)</f>
        <v>ALLIANZ</v>
      </c>
      <c r="AH1711">
        <f t="shared" si="26"/>
        <v>1</v>
      </c>
    </row>
    <row r="1712" spans="1:34" ht="12.75" customHeight="1">
      <c r="A1712" s="2" t="s">
        <v>7060</v>
      </c>
      <c r="B1712" s="2" t="s">
        <v>7061</v>
      </c>
      <c r="C1712" s="2" t="s">
        <v>7062</v>
      </c>
      <c r="D1712" s="2" t="s">
        <v>75</v>
      </c>
      <c r="E1712" s="3">
        <v>46023</v>
      </c>
      <c r="F1712" s="3">
        <v>46023</v>
      </c>
      <c r="G1712" s="2" t="s">
        <v>7063</v>
      </c>
      <c r="H1712" s="2" t="s">
        <v>461</v>
      </c>
      <c r="I1712" s="2" t="s">
        <v>261</v>
      </c>
      <c r="J1712" s="4">
        <v>443.87</v>
      </c>
      <c r="K1712" t="s">
        <v>74</v>
      </c>
      <c r="L1712" s="4">
        <v>53.26</v>
      </c>
      <c r="M1712" t="s">
        <v>74</v>
      </c>
      <c r="N1712" s="4">
        <v>53.26</v>
      </c>
      <c r="O1712" t="s">
        <v>74</v>
      </c>
      <c r="P1712" s="4">
        <v>0</v>
      </c>
      <c r="Q1712" t="s">
        <v>74</v>
      </c>
      <c r="R1712" s="2" t="s">
        <v>75</v>
      </c>
      <c r="S1712" s="4" t="s">
        <v>76</v>
      </c>
      <c r="T1712" t="s">
        <v>74</v>
      </c>
      <c r="U1712" s="2" t="s">
        <v>77</v>
      </c>
      <c r="V1712" s="2" t="s">
        <v>1454</v>
      </c>
      <c r="W1712" s="2" t="s">
        <v>79</v>
      </c>
      <c r="X1712" s="2" t="s">
        <v>300</v>
      </c>
      <c r="Y1712" s="2" t="s">
        <v>119</v>
      </c>
      <c r="Z1712" s="2" t="s">
        <v>81</v>
      </c>
      <c r="AA1712" s="2" t="s">
        <v>6678</v>
      </c>
      <c r="AB1712" s="2" t="s">
        <v>6679</v>
      </c>
      <c r="AC1712" s="2" t="s">
        <v>168</v>
      </c>
      <c r="AD1712" s="2" t="s">
        <v>7064</v>
      </c>
      <c r="AE1712" s="2" t="str">
        <f>+VLOOKUP(H1712,'Mapeo Ramos'!A:C,3,0)</f>
        <v>Autos Flotas</v>
      </c>
      <c r="AF1712" t="str">
        <f>+VLOOKUP(AE1712,'Mapeo Ramos'!C:D,2,0)</f>
        <v>Flotas</v>
      </c>
      <c r="AG1712" t="str">
        <f>+VLOOKUP(X1712,'Mapeo Ramos'!I:J,2,0)</f>
        <v>ALLIANZ</v>
      </c>
      <c r="AH1712">
        <f t="shared" si="26"/>
        <v>1</v>
      </c>
    </row>
    <row r="1713" spans="1:34" ht="12.75" customHeight="1">
      <c r="A1713" s="2" t="s">
        <v>7065</v>
      </c>
      <c r="B1713" s="2" t="s">
        <v>7066</v>
      </c>
      <c r="C1713" s="2" t="s">
        <v>7067</v>
      </c>
      <c r="D1713" s="2" t="s">
        <v>75</v>
      </c>
      <c r="E1713" s="3">
        <v>46023</v>
      </c>
      <c r="F1713" s="3">
        <v>46023</v>
      </c>
      <c r="G1713" s="2" t="s">
        <v>7068</v>
      </c>
      <c r="H1713" s="2" t="s">
        <v>461</v>
      </c>
      <c r="I1713" s="2" t="s">
        <v>261</v>
      </c>
      <c r="J1713" s="4">
        <v>2849.59</v>
      </c>
      <c r="K1713" t="s">
        <v>74</v>
      </c>
      <c r="L1713" s="4">
        <v>341.95</v>
      </c>
      <c r="M1713" t="s">
        <v>74</v>
      </c>
      <c r="N1713" s="4">
        <v>341.95</v>
      </c>
      <c r="O1713" t="s">
        <v>74</v>
      </c>
      <c r="P1713" s="4">
        <v>0</v>
      </c>
      <c r="Q1713" t="s">
        <v>74</v>
      </c>
      <c r="R1713" s="2" t="s">
        <v>75</v>
      </c>
      <c r="S1713" s="4" t="s">
        <v>76</v>
      </c>
      <c r="T1713" t="s">
        <v>74</v>
      </c>
      <c r="U1713" s="2" t="s">
        <v>77</v>
      </c>
      <c r="V1713" s="2" t="s">
        <v>1454</v>
      </c>
      <c r="W1713" s="2" t="s">
        <v>79</v>
      </c>
      <c r="X1713" s="2" t="s">
        <v>300</v>
      </c>
      <c r="Y1713" s="2" t="s">
        <v>119</v>
      </c>
      <c r="Z1713" s="2" t="s">
        <v>81</v>
      </c>
      <c r="AA1713" s="2" t="s">
        <v>82</v>
      </c>
      <c r="AB1713" s="2" t="s">
        <v>83</v>
      </c>
      <c r="AC1713" s="2" t="s">
        <v>168</v>
      </c>
      <c r="AD1713" s="2" t="s">
        <v>7069</v>
      </c>
      <c r="AE1713" s="2" t="str">
        <f>+VLOOKUP(H1713,'Mapeo Ramos'!A:C,3,0)</f>
        <v>Autos Flotas</v>
      </c>
      <c r="AF1713" t="str">
        <f>+VLOOKUP(AE1713,'Mapeo Ramos'!C:D,2,0)</f>
        <v>Flotas</v>
      </c>
      <c r="AG1713" t="str">
        <f>+VLOOKUP(X1713,'Mapeo Ramos'!I:J,2,0)</f>
        <v>ALLIANZ</v>
      </c>
      <c r="AH1713">
        <f t="shared" si="26"/>
        <v>1</v>
      </c>
    </row>
    <row r="1714" spans="1:34" ht="12.75" customHeight="1">
      <c r="A1714" s="2" t="s">
        <v>7070</v>
      </c>
      <c r="B1714" s="2" t="s">
        <v>7071</v>
      </c>
      <c r="C1714" s="2" t="s">
        <v>7072</v>
      </c>
      <c r="D1714" s="2" t="s">
        <v>75</v>
      </c>
      <c r="E1714" s="3">
        <v>46023</v>
      </c>
      <c r="F1714" s="3">
        <v>46023</v>
      </c>
      <c r="G1714" s="2" t="s">
        <v>7073</v>
      </c>
      <c r="H1714" s="2" t="s">
        <v>461</v>
      </c>
      <c r="I1714" s="2" t="s">
        <v>261</v>
      </c>
      <c r="J1714" s="4">
        <v>2353.0500000000002</v>
      </c>
      <c r="K1714" t="s">
        <v>74</v>
      </c>
      <c r="L1714" s="4">
        <v>282.37</v>
      </c>
      <c r="M1714" t="s">
        <v>74</v>
      </c>
      <c r="N1714" s="4">
        <v>282.37</v>
      </c>
      <c r="O1714" t="s">
        <v>74</v>
      </c>
      <c r="P1714" s="4">
        <v>0</v>
      </c>
      <c r="Q1714" t="s">
        <v>74</v>
      </c>
      <c r="R1714" s="2" t="s">
        <v>75</v>
      </c>
      <c r="S1714" s="4" t="s">
        <v>76</v>
      </c>
      <c r="T1714" t="s">
        <v>74</v>
      </c>
      <c r="U1714" s="2" t="s">
        <v>77</v>
      </c>
      <c r="V1714" s="2" t="s">
        <v>1454</v>
      </c>
      <c r="W1714" s="2" t="s">
        <v>79</v>
      </c>
      <c r="X1714" s="2" t="s">
        <v>300</v>
      </c>
      <c r="Y1714" s="2" t="s">
        <v>119</v>
      </c>
      <c r="Z1714" s="2" t="s">
        <v>81</v>
      </c>
      <c r="AA1714" s="2" t="s">
        <v>82</v>
      </c>
      <c r="AB1714" s="2" t="s">
        <v>83</v>
      </c>
      <c r="AC1714" s="2" t="s">
        <v>168</v>
      </c>
      <c r="AD1714" s="2" t="s">
        <v>7074</v>
      </c>
      <c r="AE1714" s="2" t="str">
        <f>+VLOOKUP(H1714,'Mapeo Ramos'!A:C,3,0)</f>
        <v>Autos Flotas</v>
      </c>
      <c r="AF1714" t="str">
        <f>+VLOOKUP(AE1714,'Mapeo Ramos'!C:D,2,0)</f>
        <v>Flotas</v>
      </c>
      <c r="AG1714" t="str">
        <f>+VLOOKUP(X1714,'Mapeo Ramos'!I:J,2,0)</f>
        <v>ALLIANZ</v>
      </c>
      <c r="AH1714">
        <f t="shared" si="26"/>
        <v>1</v>
      </c>
    </row>
    <row r="1715" spans="1:34" ht="12.75" customHeight="1">
      <c r="A1715" s="2" t="s">
        <v>7075</v>
      </c>
      <c r="B1715" s="2" t="s">
        <v>7076</v>
      </c>
      <c r="C1715" s="2" t="s">
        <v>7077</v>
      </c>
      <c r="D1715" s="2" t="s">
        <v>75</v>
      </c>
      <c r="E1715" s="3">
        <v>46023</v>
      </c>
      <c r="F1715" s="3">
        <v>46023</v>
      </c>
      <c r="G1715" s="2" t="s">
        <v>7078</v>
      </c>
      <c r="H1715" s="2" t="s">
        <v>461</v>
      </c>
      <c r="I1715" s="2" t="s">
        <v>261</v>
      </c>
      <c r="J1715" s="4">
        <v>748.78</v>
      </c>
      <c r="K1715" t="s">
        <v>74</v>
      </c>
      <c r="L1715" s="4">
        <v>89.85</v>
      </c>
      <c r="M1715" t="s">
        <v>74</v>
      </c>
      <c r="N1715" s="4">
        <v>89.85</v>
      </c>
      <c r="O1715" t="s">
        <v>74</v>
      </c>
      <c r="P1715" s="4">
        <v>0</v>
      </c>
      <c r="Q1715" t="s">
        <v>74</v>
      </c>
      <c r="R1715" s="2" t="s">
        <v>75</v>
      </c>
      <c r="S1715" s="4" t="s">
        <v>76</v>
      </c>
      <c r="T1715" t="s">
        <v>74</v>
      </c>
      <c r="U1715" s="2" t="s">
        <v>77</v>
      </c>
      <c r="V1715" s="2" t="s">
        <v>1454</v>
      </c>
      <c r="W1715" s="2" t="s">
        <v>79</v>
      </c>
      <c r="X1715" s="2" t="s">
        <v>300</v>
      </c>
      <c r="Y1715" s="2" t="s">
        <v>119</v>
      </c>
      <c r="Z1715" s="2" t="s">
        <v>81</v>
      </c>
      <c r="AA1715" s="2" t="s">
        <v>7079</v>
      </c>
      <c r="AB1715" s="2" t="s">
        <v>7080</v>
      </c>
      <c r="AC1715" s="2" t="s">
        <v>168</v>
      </c>
      <c r="AD1715" s="2" t="s">
        <v>7081</v>
      </c>
      <c r="AE1715" s="2" t="str">
        <f>+VLOOKUP(H1715,'Mapeo Ramos'!A:C,3,0)</f>
        <v>Autos Flotas</v>
      </c>
      <c r="AF1715" t="str">
        <f>+VLOOKUP(AE1715,'Mapeo Ramos'!C:D,2,0)</f>
        <v>Flotas</v>
      </c>
      <c r="AG1715" t="str">
        <f>+VLOOKUP(X1715,'Mapeo Ramos'!I:J,2,0)</f>
        <v>ALLIANZ</v>
      </c>
      <c r="AH1715">
        <f t="shared" si="26"/>
        <v>1</v>
      </c>
    </row>
    <row r="1716" spans="1:34" ht="12.75" customHeight="1">
      <c r="A1716" s="2" t="s">
        <v>7082</v>
      </c>
      <c r="B1716" s="2" t="s">
        <v>7083</v>
      </c>
      <c r="C1716" s="2" t="s">
        <v>7084</v>
      </c>
      <c r="D1716" s="2" t="s">
        <v>75</v>
      </c>
      <c r="E1716" s="3">
        <v>46023</v>
      </c>
      <c r="F1716" s="3">
        <v>46023</v>
      </c>
      <c r="G1716" s="2" t="s">
        <v>7085</v>
      </c>
      <c r="H1716" s="2" t="s">
        <v>461</v>
      </c>
      <c r="I1716" s="2" t="s">
        <v>261</v>
      </c>
      <c r="J1716" s="4">
        <v>2015.89</v>
      </c>
      <c r="K1716" t="s">
        <v>74</v>
      </c>
      <c r="L1716" s="4">
        <v>241.91</v>
      </c>
      <c r="M1716" t="s">
        <v>74</v>
      </c>
      <c r="N1716" s="4">
        <v>241.91</v>
      </c>
      <c r="O1716" t="s">
        <v>74</v>
      </c>
      <c r="P1716" s="4">
        <v>0</v>
      </c>
      <c r="Q1716" t="s">
        <v>74</v>
      </c>
      <c r="R1716" s="2" t="s">
        <v>75</v>
      </c>
      <c r="S1716" s="4" t="s">
        <v>76</v>
      </c>
      <c r="T1716" t="s">
        <v>74</v>
      </c>
      <c r="U1716" s="2" t="s">
        <v>77</v>
      </c>
      <c r="V1716" s="2" t="s">
        <v>1454</v>
      </c>
      <c r="W1716" s="2" t="s">
        <v>79</v>
      </c>
      <c r="X1716" s="2" t="s">
        <v>300</v>
      </c>
      <c r="Y1716" s="2" t="s">
        <v>119</v>
      </c>
      <c r="Z1716" s="2" t="s">
        <v>81</v>
      </c>
      <c r="AA1716" s="2" t="s">
        <v>851</v>
      </c>
      <c r="AB1716" s="2" t="s">
        <v>852</v>
      </c>
      <c r="AC1716" s="2" t="s">
        <v>59</v>
      </c>
      <c r="AD1716" s="2" t="s">
        <v>7086</v>
      </c>
      <c r="AE1716" s="2" t="str">
        <f>+VLOOKUP(H1716,'Mapeo Ramos'!A:C,3,0)</f>
        <v>Autos Flotas</v>
      </c>
      <c r="AF1716" t="str">
        <f>+VLOOKUP(AE1716,'Mapeo Ramos'!C:D,2,0)</f>
        <v>Flotas</v>
      </c>
      <c r="AG1716" t="str">
        <f>+VLOOKUP(X1716,'Mapeo Ramos'!I:J,2,0)</f>
        <v>ALLIANZ</v>
      </c>
      <c r="AH1716">
        <f t="shared" si="26"/>
        <v>1</v>
      </c>
    </row>
    <row r="1717" spans="1:34" ht="12.75" customHeight="1">
      <c r="A1717" s="2" t="s">
        <v>7087</v>
      </c>
      <c r="B1717" s="2" t="s">
        <v>7088</v>
      </c>
      <c r="C1717" s="2" t="s">
        <v>7089</v>
      </c>
      <c r="D1717" s="2" t="s">
        <v>75</v>
      </c>
      <c r="E1717" s="3">
        <v>46023</v>
      </c>
      <c r="F1717" s="3">
        <v>46023</v>
      </c>
      <c r="G1717" s="2" t="s">
        <v>1995</v>
      </c>
      <c r="H1717" s="2" t="s">
        <v>461</v>
      </c>
      <c r="I1717" s="2" t="s">
        <v>261</v>
      </c>
      <c r="J1717" s="4">
        <v>3260.51</v>
      </c>
      <c r="K1717" t="s">
        <v>74</v>
      </c>
      <c r="L1717" s="4">
        <v>391.26</v>
      </c>
      <c r="M1717" t="s">
        <v>74</v>
      </c>
      <c r="N1717" s="4">
        <v>391.26</v>
      </c>
      <c r="O1717" t="s">
        <v>74</v>
      </c>
      <c r="P1717" s="4">
        <v>0</v>
      </c>
      <c r="Q1717" t="s">
        <v>74</v>
      </c>
      <c r="R1717" s="2" t="s">
        <v>75</v>
      </c>
      <c r="S1717" s="4" t="s">
        <v>76</v>
      </c>
      <c r="T1717" t="s">
        <v>74</v>
      </c>
      <c r="U1717" s="2" t="s">
        <v>77</v>
      </c>
      <c r="V1717" s="2" t="s">
        <v>1766</v>
      </c>
      <c r="W1717" s="2" t="s">
        <v>79</v>
      </c>
      <c r="X1717" s="2" t="s">
        <v>300</v>
      </c>
      <c r="Y1717" s="2" t="s">
        <v>119</v>
      </c>
      <c r="Z1717" s="2" t="s">
        <v>81</v>
      </c>
      <c r="AA1717" s="2" t="s">
        <v>322</v>
      </c>
      <c r="AB1717" s="2" t="s">
        <v>83</v>
      </c>
      <c r="AC1717" s="2" t="s">
        <v>168</v>
      </c>
      <c r="AD1717" s="2" t="s">
        <v>1996</v>
      </c>
      <c r="AE1717" s="2" t="str">
        <f>+VLOOKUP(H1717,'Mapeo Ramos'!A:C,3,0)</f>
        <v>Autos Flotas</v>
      </c>
      <c r="AF1717" t="str">
        <f>+VLOOKUP(AE1717,'Mapeo Ramos'!C:D,2,0)</f>
        <v>Flotas</v>
      </c>
      <c r="AG1717" t="str">
        <f>+VLOOKUP(X1717,'Mapeo Ramos'!I:J,2,0)</f>
        <v>ALLIANZ</v>
      </c>
      <c r="AH1717">
        <f t="shared" si="26"/>
        <v>1</v>
      </c>
    </row>
    <row r="1718" spans="1:34" ht="12.75" customHeight="1">
      <c r="A1718" s="2" t="s">
        <v>7090</v>
      </c>
      <c r="B1718" s="2" t="s">
        <v>7091</v>
      </c>
      <c r="C1718" s="2" t="s">
        <v>7092</v>
      </c>
      <c r="D1718" s="2" t="s">
        <v>75</v>
      </c>
      <c r="E1718" s="3">
        <v>46023</v>
      </c>
      <c r="F1718" s="3">
        <v>46023</v>
      </c>
      <c r="G1718" s="2" t="s">
        <v>7093</v>
      </c>
      <c r="H1718" s="2" t="s">
        <v>461</v>
      </c>
      <c r="I1718" s="2" t="s">
        <v>261</v>
      </c>
      <c r="J1718" s="4">
        <v>1671.24</v>
      </c>
      <c r="K1718" t="s">
        <v>74</v>
      </c>
      <c r="L1718" s="4">
        <v>200.55</v>
      </c>
      <c r="M1718" t="s">
        <v>74</v>
      </c>
      <c r="N1718" s="4">
        <v>200.55</v>
      </c>
      <c r="O1718" t="s">
        <v>74</v>
      </c>
      <c r="P1718" s="4">
        <v>0</v>
      </c>
      <c r="Q1718" t="s">
        <v>74</v>
      </c>
      <c r="R1718" s="2" t="s">
        <v>75</v>
      </c>
      <c r="S1718" s="4" t="s">
        <v>76</v>
      </c>
      <c r="T1718" t="s">
        <v>74</v>
      </c>
      <c r="U1718" s="2" t="s">
        <v>77</v>
      </c>
      <c r="V1718" s="2" t="s">
        <v>1454</v>
      </c>
      <c r="W1718" s="2" t="s">
        <v>79</v>
      </c>
      <c r="X1718" s="2" t="s">
        <v>300</v>
      </c>
      <c r="Y1718" s="2" t="s">
        <v>119</v>
      </c>
      <c r="Z1718" s="2" t="s">
        <v>81</v>
      </c>
      <c r="AA1718" s="2" t="s">
        <v>594</v>
      </c>
      <c r="AB1718" s="2" t="s">
        <v>7094</v>
      </c>
      <c r="AC1718" s="2" t="s">
        <v>168</v>
      </c>
      <c r="AD1718" s="2" t="s">
        <v>7095</v>
      </c>
      <c r="AE1718" s="2" t="str">
        <f>+VLOOKUP(H1718,'Mapeo Ramos'!A:C,3,0)</f>
        <v>Autos Flotas</v>
      </c>
      <c r="AF1718" t="str">
        <f>+VLOOKUP(AE1718,'Mapeo Ramos'!C:D,2,0)</f>
        <v>Flotas</v>
      </c>
      <c r="AG1718" t="str">
        <f>+VLOOKUP(X1718,'Mapeo Ramos'!I:J,2,0)</f>
        <v>ALLIANZ</v>
      </c>
      <c r="AH1718">
        <f t="shared" si="26"/>
        <v>1</v>
      </c>
    </row>
    <row r="1719" spans="1:34" ht="12.75" customHeight="1">
      <c r="A1719" s="2" t="s">
        <v>7096</v>
      </c>
      <c r="B1719" s="2" t="s">
        <v>7097</v>
      </c>
      <c r="C1719" s="2" t="s">
        <v>7098</v>
      </c>
      <c r="D1719" s="2" t="s">
        <v>75</v>
      </c>
      <c r="E1719" s="3">
        <v>46023</v>
      </c>
      <c r="F1719" s="3">
        <v>46023</v>
      </c>
      <c r="G1719" s="2" t="s">
        <v>7099</v>
      </c>
      <c r="H1719" s="2" t="s">
        <v>461</v>
      </c>
      <c r="I1719" s="2" t="s">
        <v>261</v>
      </c>
      <c r="J1719" s="4">
        <v>2328.04</v>
      </c>
      <c r="K1719" t="s">
        <v>74</v>
      </c>
      <c r="L1719" s="4">
        <v>279.36</v>
      </c>
      <c r="M1719" t="s">
        <v>74</v>
      </c>
      <c r="N1719" s="4">
        <v>279.36</v>
      </c>
      <c r="O1719" t="s">
        <v>74</v>
      </c>
      <c r="P1719" s="4">
        <v>0</v>
      </c>
      <c r="Q1719" t="s">
        <v>74</v>
      </c>
      <c r="R1719" s="2" t="s">
        <v>75</v>
      </c>
      <c r="S1719" s="4" t="s">
        <v>76</v>
      </c>
      <c r="T1719" t="s">
        <v>74</v>
      </c>
      <c r="U1719" s="2" t="s">
        <v>77</v>
      </c>
      <c r="V1719" s="2" t="s">
        <v>1454</v>
      </c>
      <c r="W1719" s="2" t="s">
        <v>79</v>
      </c>
      <c r="X1719" s="2" t="s">
        <v>300</v>
      </c>
      <c r="Y1719" s="2" t="s">
        <v>119</v>
      </c>
      <c r="Z1719" s="2" t="s">
        <v>81</v>
      </c>
      <c r="AA1719" s="2" t="s">
        <v>357</v>
      </c>
      <c r="AB1719" s="2" t="s">
        <v>83</v>
      </c>
      <c r="AC1719" s="2" t="s">
        <v>168</v>
      </c>
      <c r="AD1719" s="2" t="s">
        <v>7100</v>
      </c>
      <c r="AE1719" s="2" t="str">
        <f>+VLOOKUP(H1719,'Mapeo Ramos'!A:C,3,0)</f>
        <v>Autos Flotas</v>
      </c>
      <c r="AF1719" t="str">
        <f>+VLOOKUP(AE1719,'Mapeo Ramos'!C:D,2,0)</f>
        <v>Flotas</v>
      </c>
      <c r="AG1719" t="str">
        <f>+VLOOKUP(X1719,'Mapeo Ramos'!I:J,2,0)</f>
        <v>ALLIANZ</v>
      </c>
      <c r="AH1719">
        <f t="shared" si="26"/>
        <v>1</v>
      </c>
    </row>
    <row r="1720" spans="1:34" ht="12.75" customHeight="1">
      <c r="A1720" s="2" t="s">
        <v>7101</v>
      </c>
      <c r="B1720" s="2" t="s">
        <v>7102</v>
      </c>
      <c r="C1720" s="2" t="s">
        <v>7103</v>
      </c>
      <c r="D1720" s="2" t="s">
        <v>75</v>
      </c>
      <c r="E1720" s="3">
        <v>46023</v>
      </c>
      <c r="F1720" s="3">
        <v>46023</v>
      </c>
      <c r="G1720" s="2" t="s">
        <v>6909</v>
      </c>
      <c r="H1720" s="2" t="s">
        <v>461</v>
      </c>
      <c r="I1720" s="2" t="s">
        <v>261</v>
      </c>
      <c r="J1720" s="4">
        <v>2125.04</v>
      </c>
      <c r="K1720" t="s">
        <v>74</v>
      </c>
      <c r="L1720" s="4">
        <v>255</v>
      </c>
      <c r="M1720" t="s">
        <v>74</v>
      </c>
      <c r="N1720" s="4">
        <v>255</v>
      </c>
      <c r="O1720" t="s">
        <v>74</v>
      </c>
      <c r="P1720" s="4">
        <v>0</v>
      </c>
      <c r="Q1720" t="s">
        <v>74</v>
      </c>
      <c r="R1720" s="2" t="s">
        <v>75</v>
      </c>
      <c r="S1720" s="4" t="s">
        <v>76</v>
      </c>
      <c r="T1720" t="s">
        <v>74</v>
      </c>
      <c r="U1720" s="2" t="s">
        <v>77</v>
      </c>
      <c r="V1720" s="2" t="s">
        <v>1454</v>
      </c>
      <c r="W1720" s="2" t="s">
        <v>79</v>
      </c>
      <c r="X1720" s="2" t="s">
        <v>300</v>
      </c>
      <c r="Y1720" s="2" t="s">
        <v>119</v>
      </c>
      <c r="Z1720" s="2" t="s">
        <v>81</v>
      </c>
      <c r="AA1720" s="2" t="s">
        <v>1681</v>
      </c>
      <c r="AB1720" s="2" t="s">
        <v>802</v>
      </c>
      <c r="AC1720" s="2" t="s">
        <v>168</v>
      </c>
      <c r="AD1720" s="2" t="s">
        <v>6910</v>
      </c>
      <c r="AE1720" s="2" t="str">
        <f>+VLOOKUP(H1720,'Mapeo Ramos'!A:C,3,0)</f>
        <v>Autos Flotas</v>
      </c>
      <c r="AF1720" t="str">
        <f>+VLOOKUP(AE1720,'Mapeo Ramos'!C:D,2,0)</f>
        <v>Flotas</v>
      </c>
      <c r="AG1720" t="str">
        <f>+VLOOKUP(X1720,'Mapeo Ramos'!I:J,2,0)</f>
        <v>ALLIANZ</v>
      </c>
      <c r="AH1720">
        <f t="shared" si="26"/>
        <v>1</v>
      </c>
    </row>
    <row r="1721" spans="1:34" ht="12.75" customHeight="1">
      <c r="A1721" s="2" t="s">
        <v>7104</v>
      </c>
      <c r="B1721" s="2" t="s">
        <v>7105</v>
      </c>
      <c r="C1721" s="2" t="s">
        <v>7106</v>
      </c>
      <c r="D1721" s="2" t="s">
        <v>75</v>
      </c>
      <c r="E1721" s="3">
        <v>46023</v>
      </c>
      <c r="F1721" s="3">
        <v>46023</v>
      </c>
      <c r="G1721" s="2" t="s">
        <v>7107</v>
      </c>
      <c r="H1721" s="2" t="s">
        <v>461</v>
      </c>
      <c r="I1721" s="2" t="s">
        <v>261</v>
      </c>
      <c r="J1721" s="4">
        <v>1622.28</v>
      </c>
      <c r="K1721" t="s">
        <v>74</v>
      </c>
      <c r="L1721" s="4">
        <v>194.67</v>
      </c>
      <c r="M1721" t="s">
        <v>74</v>
      </c>
      <c r="N1721" s="4">
        <v>194.67</v>
      </c>
      <c r="O1721" t="s">
        <v>74</v>
      </c>
      <c r="P1721" s="4">
        <v>0</v>
      </c>
      <c r="Q1721" t="s">
        <v>74</v>
      </c>
      <c r="R1721" s="2" t="s">
        <v>75</v>
      </c>
      <c r="S1721" s="4" t="s">
        <v>76</v>
      </c>
      <c r="T1721" t="s">
        <v>74</v>
      </c>
      <c r="U1721" s="2" t="s">
        <v>77</v>
      </c>
      <c r="V1721" s="2" t="s">
        <v>1454</v>
      </c>
      <c r="W1721" s="2" t="s">
        <v>79</v>
      </c>
      <c r="X1721" s="2" t="s">
        <v>300</v>
      </c>
      <c r="Y1721" s="2" t="s">
        <v>119</v>
      </c>
      <c r="Z1721" s="2" t="s">
        <v>81</v>
      </c>
      <c r="AA1721" s="2" t="s">
        <v>82</v>
      </c>
      <c r="AB1721" s="2" t="s">
        <v>83</v>
      </c>
      <c r="AC1721" s="2" t="s">
        <v>168</v>
      </c>
      <c r="AD1721" s="2" t="s">
        <v>7108</v>
      </c>
      <c r="AE1721" s="2" t="str">
        <f>+VLOOKUP(H1721,'Mapeo Ramos'!A:C,3,0)</f>
        <v>Autos Flotas</v>
      </c>
      <c r="AF1721" t="str">
        <f>+VLOOKUP(AE1721,'Mapeo Ramos'!C:D,2,0)</f>
        <v>Flotas</v>
      </c>
      <c r="AG1721" t="str">
        <f>+VLOOKUP(X1721,'Mapeo Ramos'!I:J,2,0)</f>
        <v>ALLIANZ</v>
      </c>
      <c r="AH1721">
        <f t="shared" si="26"/>
        <v>1</v>
      </c>
    </row>
    <row r="1722" spans="1:34" ht="12.75" customHeight="1">
      <c r="A1722" s="2" t="s">
        <v>7109</v>
      </c>
      <c r="B1722" s="2" t="s">
        <v>7110</v>
      </c>
      <c r="C1722" s="2" t="s">
        <v>7111</v>
      </c>
      <c r="D1722" s="2" t="s">
        <v>75</v>
      </c>
      <c r="E1722" s="3">
        <v>46023</v>
      </c>
      <c r="F1722" s="3">
        <v>46023</v>
      </c>
      <c r="G1722" s="2" t="s">
        <v>7112</v>
      </c>
      <c r="H1722" s="2" t="s">
        <v>461</v>
      </c>
      <c r="I1722" s="2" t="s">
        <v>261</v>
      </c>
      <c r="J1722" s="4">
        <v>1998.55</v>
      </c>
      <c r="K1722" t="s">
        <v>74</v>
      </c>
      <c r="L1722" s="4">
        <v>239.83</v>
      </c>
      <c r="M1722" t="s">
        <v>74</v>
      </c>
      <c r="N1722" s="4">
        <v>239.83</v>
      </c>
      <c r="O1722" t="s">
        <v>74</v>
      </c>
      <c r="P1722" s="4">
        <v>0</v>
      </c>
      <c r="Q1722" t="s">
        <v>74</v>
      </c>
      <c r="R1722" s="2" t="s">
        <v>75</v>
      </c>
      <c r="S1722" s="4" t="s">
        <v>76</v>
      </c>
      <c r="T1722" t="s">
        <v>74</v>
      </c>
      <c r="U1722" s="2" t="s">
        <v>77</v>
      </c>
      <c r="V1722" s="2" t="s">
        <v>1454</v>
      </c>
      <c r="W1722" s="2" t="s">
        <v>79</v>
      </c>
      <c r="X1722" s="2" t="s">
        <v>300</v>
      </c>
      <c r="Y1722" s="2" t="s">
        <v>119</v>
      </c>
      <c r="Z1722" s="2" t="s">
        <v>81</v>
      </c>
      <c r="AA1722" s="2" t="s">
        <v>801</v>
      </c>
      <c r="AB1722" s="2" t="s">
        <v>802</v>
      </c>
      <c r="AC1722" s="2" t="s">
        <v>168</v>
      </c>
      <c r="AD1722" s="2" t="s">
        <v>7113</v>
      </c>
      <c r="AE1722" s="2" t="str">
        <f>+VLOOKUP(H1722,'Mapeo Ramos'!A:C,3,0)</f>
        <v>Autos Flotas</v>
      </c>
      <c r="AF1722" t="str">
        <f>+VLOOKUP(AE1722,'Mapeo Ramos'!C:D,2,0)</f>
        <v>Flotas</v>
      </c>
      <c r="AG1722" t="str">
        <f>+VLOOKUP(X1722,'Mapeo Ramos'!I:J,2,0)</f>
        <v>ALLIANZ</v>
      </c>
      <c r="AH1722">
        <f t="shared" si="26"/>
        <v>1</v>
      </c>
    </row>
    <row r="1723" spans="1:34" ht="12.75" customHeight="1">
      <c r="A1723" s="2" t="s">
        <v>7114</v>
      </c>
      <c r="B1723" s="2" t="s">
        <v>7115</v>
      </c>
      <c r="C1723" s="2" t="s">
        <v>7116</v>
      </c>
      <c r="D1723" s="2" t="s">
        <v>75</v>
      </c>
      <c r="E1723" s="3">
        <v>46023</v>
      </c>
      <c r="F1723" s="3">
        <v>46023</v>
      </c>
      <c r="G1723" s="2" t="s">
        <v>7117</v>
      </c>
      <c r="H1723" s="2" t="s">
        <v>461</v>
      </c>
      <c r="I1723" s="2" t="s">
        <v>261</v>
      </c>
      <c r="J1723" s="4">
        <v>1671.24</v>
      </c>
      <c r="K1723" t="s">
        <v>74</v>
      </c>
      <c r="L1723" s="4">
        <v>200.55</v>
      </c>
      <c r="M1723" t="s">
        <v>74</v>
      </c>
      <c r="N1723" s="4">
        <v>200.55</v>
      </c>
      <c r="O1723" t="s">
        <v>74</v>
      </c>
      <c r="P1723" s="4">
        <v>0</v>
      </c>
      <c r="Q1723" t="s">
        <v>74</v>
      </c>
      <c r="R1723" s="2" t="s">
        <v>75</v>
      </c>
      <c r="S1723" s="4" t="s">
        <v>76</v>
      </c>
      <c r="T1723" t="s">
        <v>74</v>
      </c>
      <c r="U1723" s="2" t="s">
        <v>77</v>
      </c>
      <c r="V1723" s="2" t="s">
        <v>1454</v>
      </c>
      <c r="W1723" s="2" t="s">
        <v>79</v>
      </c>
      <c r="X1723" s="2" t="s">
        <v>300</v>
      </c>
      <c r="Y1723" s="2" t="s">
        <v>119</v>
      </c>
      <c r="Z1723" s="2" t="s">
        <v>81</v>
      </c>
      <c r="AA1723" s="2" t="s">
        <v>7118</v>
      </c>
      <c r="AB1723" s="2" t="s">
        <v>3225</v>
      </c>
      <c r="AC1723" s="2" t="s">
        <v>168</v>
      </c>
      <c r="AD1723" s="2" t="s">
        <v>7119</v>
      </c>
      <c r="AE1723" s="2" t="str">
        <f>+VLOOKUP(H1723,'Mapeo Ramos'!A:C,3,0)</f>
        <v>Autos Flotas</v>
      </c>
      <c r="AF1723" t="str">
        <f>+VLOOKUP(AE1723,'Mapeo Ramos'!C:D,2,0)</f>
        <v>Flotas</v>
      </c>
      <c r="AG1723" t="str">
        <f>+VLOOKUP(X1723,'Mapeo Ramos'!I:J,2,0)</f>
        <v>ALLIANZ</v>
      </c>
      <c r="AH1723">
        <f t="shared" si="26"/>
        <v>1</v>
      </c>
    </row>
    <row r="1724" spans="1:34" ht="12.75" customHeight="1">
      <c r="A1724" s="2" t="s">
        <v>7120</v>
      </c>
      <c r="B1724" s="2" t="s">
        <v>7121</v>
      </c>
      <c r="C1724" s="2" t="s">
        <v>7122</v>
      </c>
      <c r="D1724" s="2" t="s">
        <v>75</v>
      </c>
      <c r="E1724" s="3">
        <v>46023</v>
      </c>
      <c r="F1724" s="3">
        <v>46023</v>
      </c>
      <c r="G1724" s="2" t="s">
        <v>1136</v>
      </c>
      <c r="H1724" s="2" t="s">
        <v>461</v>
      </c>
      <c r="I1724" s="2" t="s">
        <v>261</v>
      </c>
      <c r="J1724" s="4">
        <v>3201.85</v>
      </c>
      <c r="K1724" t="s">
        <v>74</v>
      </c>
      <c r="L1724" s="4">
        <v>384.22</v>
      </c>
      <c r="M1724" t="s">
        <v>74</v>
      </c>
      <c r="N1724" s="4">
        <v>384.22</v>
      </c>
      <c r="O1724" t="s">
        <v>74</v>
      </c>
      <c r="P1724" s="4">
        <v>0</v>
      </c>
      <c r="Q1724" t="s">
        <v>74</v>
      </c>
      <c r="R1724" s="2" t="s">
        <v>75</v>
      </c>
      <c r="S1724" s="4" t="s">
        <v>76</v>
      </c>
      <c r="T1724" t="s">
        <v>74</v>
      </c>
      <c r="U1724" s="2" t="s">
        <v>77</v>
      </c>
      <c r="V1724" s="2" t="s">
        <v>1454</v>
      </c>
      <c r="W1724" s="2" t="s">
        <v>79</v>
      </c>
      <c r="X1724" s="2" t="s">
        <v>300</v>
      </c>
      <c r="Y1724" s="2" t="s">
        <v>119</v>
      </c>
      <c r="Z1724" s="2" t="s">
        <v>81</v>
      </c>
      <c r="AA1724" s="2" t="s">
        <v>82</v>
      </c>
      <c r="AB1724" s="2" t="s">
        <v>83</v>
      </c>
      <c r="AC1724" s="2" t="s">
        <v>168</v>
      </c>
      <c r="AD1724" s="2" t="s">
        <v>1137</v>
      </c>
      <c r="AE1724" s="2" t="str">
        <f>+VLOOKUP(H1724,'Mapeo Ramos'!A:C,3,0)</f>
        <v>Autos Flotas</v>
      </c>
      <c r="AF1724" t="str">
        <f>+VLOOKUP(AE1724,'Mapeo Ramos'!C:D,2,0)</f>
        <v>Flotas</v>
      </c>
      <c r="AG1724" t="str">
        <f>+VLOOKUP(X1724,'Mapeo Ramos'!I:J,2,0)</f>
        <v>ALLIANZ</v>
      </c>
      <c r="AH1724">
        <f t="shared" si="26"/>
        <v>1</v>
      </c>
    </row>
    <row r="1725" spans="1:34" ht="12.75" customHeight="1">
      <c r="A1725" s="2" t="s">
        <v>7123</v>
      </c>
      <c r="B1725" s="2" t="s">
        <v>7124</v>
      </c>
      <c r="C1725" s="2" t="s">
        <v>7125</v>
      </c>
      <c r="D1725" s="2" t="s">
        <v>75</v>
      </c>
      <c r="E1725" s="3">
        <v>46023</v>
      </c>
      <c r="F1725" s="3">
        <v>46023</v>
      </c>
      <c r="G1725" s="2" t="s">
        <v>7126</v>
      </c>
      <c r="H1725" s="2" t="s">
        <v>461</v>
      </c>
      <c r="I1725" s="2" t="s">
        <v>261</v>
      </c>
      <c r="J1725" s="4">
        <v>1780.33</v>
      </c>
      <c r="K1725" t="s">
        <v>74</v>
      </c>
      <c r="L1725" s="4">
        <v>213.64</v>
      </c>
      <c r="M1725" t="s">
        <v>74</v>
      </c>
      <c r="N1725" s="4">
        <v>213.64</v>
      </c>
      <c r="O1725" t="s">
        <v>74</v>
      </c>
      <c r="P1725" s="4">
        <v>0</v>
      </c>
      <c r="Q1725" t="s">
        <v>74</v>
      </c>
      <c r="R1725" s="2" t="s">
        <v>75</v>
      </c>
      <c r="S1725" s="4" t="s">
        <v>76</v>
      </c>
      <c r="T1725" t="s">
        <v>74</v>
      </c>
      <c r="U1725" s="2" t="s">
        <v>77</v>
      </c>
      <c r="V1725" s="2" t="s">
        <v>1454</v>
      </c>
      <c r="W1725" s="2" t="s">
        <v>79</v>
      </c>
      <c r="X1725" s="2" t="s">
        <v>300</v>
      </c>
      <c r="Y1725" s="2" t="s">
        <v>119</v>
      </c>
      <c r="Z1725" s="2" t="s">
        <v>81</v>
      </c>
      <c r="AA1725" s="2" t="s">
        <v>3805</v>
      </c>
      <c r="AB1725" s="2" t="s">
        <v>3225</v>
      </c>
      <c r="AC1725" s="2" t="s">
        <v>168</v>
      </c>
      <c r="AD1725" s="2" t="s">
        <v>7127</v>
      </c>
      <c r="AE1725" s="2" t="str">
        <f>+VLOOKUP(H1725,'Mapeo Ramos'!A:C,3,0)</f>
        <v>Autos Flotas</v>
      </c>
      <c r="AF1725" t="str">
        <f>+VLOOKUP(AE1725,'Mapeo Ramos'!C:D,2,0)</f>
        <v>Flotas</v>
      </c>
      <c r="AG1725" t="str">
        <f>+VLOOKUP(X1725,'Mapeo Ramos'!I:J,2,0)</f>
        <v>ALLIANZ</v>
      </c>
      <c r="AH1725">
        <f t="shared" si="26"/>
        <v>1</v>
      </c>
    </row>
    <row r="1726" spans="1:34" ht="12.75" customHeight="1">
      <c r="A1726" s="2" t="s">
        <v>7128</v>
      </c>
      <c r="B1726" s="2" t="s">
        <v>7129</v>
      </c>
      <c r="C1726" s="2" t="s">
        <v>7130</v>
      </c>
      <c r="D1726" s="2" t="s">
        <v>75</v>
      </c>
      <c r="E1726" s="3">
        <v>46023</v>
      </c>
      <c r="F1726" s="3">
        <v>46023</v>
      </c>
      <c r="G1726" s="2" t="s">
        <v>7131</v>
      </c>
      <c r="H1726" s="2" t="s">
        <v>461</v>
      </c>
      <c r="I1726" s="2" t="s">
        <v>261</v>
      </c>
      <c r="J1726" s="4">
        <v>2126.06</v>
      </c>
      <c r="K1726" t="s">
        <v>74</v>
      </c>
      <c r="L1726" s="4">
        <v>255.13</v>
      </c>
      <c r="M1726" t="s">
        <v>74</v>
      </c>
      <c r="N1726" s="4">
        <v>255.13</v>
      </c>
      <c r="O1726" t="s">
        <v>74</v>
      </c>
      <c r="P1726" s="4">
        <v>0</v>
      </c>
      <c r="Q1726" t="s">
        <v>74</v>
      </c>
      <c r="R1726" s="2" t="s">
        <v>75</v>
      </c>
      <c r="S1726" s="4" t="s">
        <v>76</v>
      </c>
      <c r="T1726" t="s">
        <v>74</v>
      </c>
      <c r="U1726" s="2" t="s">
        <v>77</v>
      </c>
      <c r="V1726" s="2" t="s">
        <v>1454</v>
      </c>
      <c r="W1726" s="2" t="s">
        <v>79</v>
      </c>
      <c r="X1726" s="2" t="s">
        <v>300</v>
      </c>
      <c r="Y1726" s="2" t="s">
        <v>119</v>
      </c>
      <c r="Z1726" s="2" t="s">
        <v>81</v>
      </c>
      <c r="AA1726" s="2" t="s">
        <v>3224</v>
      </c>
      <c r="AB1726" s="2" t="s">
        <v>3225</v>
      </c>
      <c r="AC1726" s="2" t="s">
        <v>168</v>
      </c>
      <c r="AD1726" s="2" t="s">
        <v>7132</v>
      </c>
      <c r="AE1726" s="2" t="str">
        <f>+VLOOKUP(H1726,'Mapeo Ramos'!A:C,3,0)</f>
        <v>Autos Flotas</v>
      </c>
      <c r="AF1726" t="str">
        <f>+VLOOKUP(AE1726,'Mapeo Ramos'!C:D,2,0)</f>
        <v>Flotas</v>
      </c>
      <c r="AG1726" t="str">
        <f>+VLOOKUP(X1726,'Mapeo Ramos'!I:J,2,0)</f>
        <v>ALLIANZ</v>
      </c>
      <c r="AH1726">
        <f t="shared" si="26"/>
        <v>1</v>
      </c>
    </row>
    <row r="1727" spans="1:34" ht="12.75" customHeight="1">
      <c r="A1727" s="2" t="s">
        <v>7133</v>
      </c>
      <c r="B1727" s="2" t="s">
        <v>7134</v>
      </c>
      <c r="C1727" s="2" t="s">
        <v>7135</v>
      </c>
      <c r="D1727" s="2" t="s">
        <v>75</v>
      </c>
      <c r="E1727" s="3">
        <v>46023</v>
      </c>
      <c r="F1727" s="3">
        <v>46023</v>
      </c>
      <c r="G1727" s="2" t="s">
        <v>7136</v>
      </c>
      <c r="H1727" s="2" t="s">
        <v>461</v>
      </c>
      <c r="I1727" s="2" t="s">
        <v>261</v>
      </c>
      <c r="J1727" s="4">
        <v>2390.39</v>
      </c>
      <c r="K1727" t="s">
        <v>74</v>
      </c>
      <c r="L1727" s="4">
        <v>286.85000000000002</v>
      </c>
      <c r="M1727" t="s">
        <v>74</v>
      </c>
      <c r="N1727" s="4">
        <v>286.85000000000002</v>
      </c>
      <c r="O1727" t="s">
        <v>74</v>
      </c>
      <c r="P1727" s="4">
        <v>0</v>
      </c>
      <c r="Q1727" t="s">
        <v>74</v>
      </c>
      <c r="R1727" s="2" t="s">
        <v>75</v>
      </c>
      <c r="S1727" s="4" t="s">
        <v>76</v>
      </c>
      <c r="T1727" t="s">
        <v>74</v>
      </c>
      <c r="U1727" s="2" t="s">
        <v>77</v>
      </c>
      <c r="V1727" s="2" t="s">
        <v>1454</v>
      </c>
      <c r="W1727" s="2" t="s">
        <v>79</v>
      </c>
      <c r="X1727" s="2" t="s">
        <v>300</v>
      </c>
      <c r="Y1727" s="2" t="s">
        <v>119</v>
      </c>
      <c r="Z1727" s="2" t="s">
        <v>81</v>
      </c>
      <c r="AA1727" s="2" t="s">
        <v>7137</v>
      </c>
      <c r="AB1727" s="2" t="s">
        <v>7138</v>
      </c>
      <c r="AC1727" s="2" t="s">
        <v>168</v>
      </c>
      <c r="AD1727" s="2" t="s">
        <v>7139</v>
      </c>
      <c r="AE1727" s="2" t="str">
        <f>+VLOOKUP(H1727,'Mapeo Ramos'!A:C,3,0)</f>
        <v>Autos Flotas</v>
      </c>
      <c r="AF1727" t="str">
        <f>+VLOOKUP(AE1727,'Mapeo Ramos'!C:D,2,0)</f>
        <v>Flotas</v>
      </c>
      <c r="AG1727" t="str">
        <f>+VLOOKUP(X1727,'Mapeo Ramos'!I:J,2,0)</f>
        <v>ALLIANZ</v>
      </c>
      <c r="AH1727">
        <f t="shared" si="26"/>
        <v>1</v>
      </c>
    </row>
    <row r="1728" spans="1:34" ht="12.75" customHeight="1">
      <c r="A1728" s="2" t="s">
        <v>7140</v>
      </c>
      <c r="B1728" s="2" t="s">
        <v>7141</v>
      </c>
      <c r="C1728" s="2" t="s">
        <v>7142</v>
      </c>
      <c r="D1728" s="2" t="s">
        <v>75</v>
      </c>
      <c r="E1728" s="3">
        <v>46023</v>
      </c>
      <c r="F1728" s="3">
        <v>46023</v>
      </c>
      <c r="G1728" s="2" t="s">
        <v>7143</v>
      </c>
      <c r="H1728" s="2" t="s">
        <v>461</v>
      </c>
      <c r="I1728" s="2" t="s">
        <v>261</v>
      </c>
      <c r="J1728" s="4">
        <v>1974.88</v>
      </c>
      <c r="K1728" t="s">
        <v>74</v>
      </c>
      <c r="L1728" s="4">
        <v>236.99</v>
      </c>
      <c r="M1728" t="s">
        <v>74</v>
      </c>
      <c r="N1728" s="4">
        <v>236.99</v>
      </c>
      <c r="O1728" t="s">
        <v>74</v>
      </c>
      <c r="P1728" s="4">
        <v>0</v>
      </c>
      <c r="Q1728" t="s">
        <v>74</v>
      </c>
      <c r="R1728" s="2" t="s">
        <v>75</v>
      </c>
      <c r="S1728" s="4" t="s">
        <v>76</v>
      </c>
      <c r="T1728" t="s">
        <v>74</v>
      </c>
      <c r="U1728" s="2" t="s">
        <v>77</v>
      </c>
      <c r="V1728" s="2" t="s">
        <v>1454</v>
      </c>
      <c r="W1728" s="2" t="s">
        <v>79</v>
      </c>
      <c r="X1728" s="2" t="s">
        <v>300</v>
      </c>
      <c r="Y1728" s="2" t="s">
        <v>119</v>
      </c>
      <c r="Z1728" s="2" t="s">
        <v>81</v>
      </c>
      <c r="AA1728" s="2" t="s">
        <v>801</v>
      </c>
      <c r="AB1728" s="2" t="s">
        <v>802</v>
      </c>
      <c r="AC1728" s="2" t="s">
        <v>168</v>
      </c>
      <c r="AD1728" s="2" t="s">
        <v>7144</v>
      </c>
      <c r="AE1728" s="2" t="str">
        <f>+VLOOKUP(H1728,'Mapeo Ramos'!A:C,3,0)</f>
        <v>Autos Flotas</v>
      </c>
      <c r="AF1728" t="str">
        <f>+VLOOKUP(AE1728,'Mapeo Ramos'!C:D,2,0)</f>
        <v>Flotas</v>
      </c>
      <c r="AG1728" t="str">
        <f>+VLOOKUP(X1728,'Mapeo Ramos'!I:J,2,0)</f>
        <v>ALLIANZ</v>
      </c>
      <c r="AH1728">
        <f t="shared" si="26"/>
        <v>1</v>
      </c>
    </row>
    <row r="1729" spans="1:34" ht="12.75" customHeight="1">
      <c r="A1729" s="2" t="s">
        <v>7145</v>
      </c>
      <c r="B1729" s="2" t="s">
        <v>7146</v>
      </c>
      <c r="C1729" s="2" t="s">
        <v>7147</v>
      </c>
      <c r="D1729" s="2" t="s">
        <v>75</v>
      </c>
      <c r="E1729" s="3">
        <v>46023</v>
      </c>
      <c r="F1729" s="3">
        <v>46023</v>
      </c>
      <c r="G1729" s="2" t="s">
        <v>7148</v>
      </c>
      <c r="H1729" s="2" t="s">
        <v>461</v>
      </c>
      <c r="I1729" s="2" t="s">
        <v>261</v>
      </c>
      <c r="J1729" s="4">
        <v>1742.46</v>
      </c>
      <c r="K1729" t="s">
        <v>74</v>
      </c>
      <c r="L1729" s="4">
        <v>209.1</v>
      </c>
      <c r="M1729" t="s">
        <v>74</v>
      </c>
      <c r="N1729" s="4">
        <v>209.1</v>
      </c>
      <c r="O1729" t="s">
        <v>74</v>
      </c>
      <c r="P1729" s="4">
        <v>0</v>
      </c>
      <c r="Q1729" t="s">
        <v>74</v>
      </c>
      <c r="R1729" s="2" t="s">
        <v>75</v>
      </c>
      <c r="S1729" s="4" t="s">
        <v>76</v>
      </c>
      <c r="T1729" t="s">
        <v>74</v>
      </c>
      <c r="U1729" s="2" t="s">
        <v>77</v>
      </c>
      <c r="V1729" s="2" t="s">
        <v>1454</v>
      </c>
      <c r="W1729" s="2" t="s">
        <v>79</v>
      </c>
      <c r="X1729" s="2" t="s">
        <v>300</v>
      </c>
      <c r="Y1729" s="2" t="s">
        <v>119</v>
      </c>
      <c r="Z1729" s="2" t="s">
        <v>81</v>
      </c>
      <c r="AA1729" s="2" t="s">
        <v>1295</v>
      </c>
      <c r="AB1729" s="2" t="s">
        <v>83</v>
      </c>
      <c r="AC1729" s="2" t="s">
        <v>168</v>
      </c>
      <c r="AD1729" s="2" t="s">
        <v>7149</v>
      </c>
      <c r="AE1729" s="2" t="str">
        <f>+VLOOKUP(H1729,'Mapeo Ramos'!A:C,3,0)</f>
        <v>Autos Flotas</v>
      </c>
      <c r="AF1729" t="str">
        <f>+VLOOKUP(AE1729,'Mapeo Ramos'!C:D,2,0)</f>
        <v>Flotas</v>
      </c>
      <c r="AG1729" t="str">
        <f>+VLOOKUP(X1729,'Mapeo Ramos'!I:J,2,0)</f>
        <v>ALLIANZ</v>
      </c>
      <c r="AH1729">
        <f t="shared" si="26"/>
        <v>1</v>
      </c>
    </row>
    <row r="1730" spans="1:34" ht="12.75" customHeight="1">
      <c r="A1730" s="2" t="s">
        <v>7150</v>
      </c>
      <c r="B1730" s="2" t="s">
        <v>7151</v>
      </c>
      <c r="C1730" s="2" t="s">
        <v>7152</v>
      </c>
      <c r="D1730" s="2" t="s">
        <v>75</v>
      </c>
      <c r="E1730" s="3">
        <v>46023</v>
      </c>
      <c r="F1730" s="3">
        <v>46023</v>
      </c>
      <c r="G1730" s="2" t="s">
        <v>7153</v>
      </c>
      <c r="H1730" s="2" t="s">
        <v>461</v>
      </c>
      <c r="I1730" s="2" t="s">
        <v>261</v>
      </c>
      <c r="J1730" s="4">
        <v>3260.51</v>
      </c>
      <c r="K1730" t="s">
        <v>74</v>
      </c>
      <c r="L1730" s="4">
        <v>391.26</v>
      </c>
      <c r="M1730" t="s">
        <v>74</v>
      </c>
      <c r="N1730" s="4">
        <v>391.26</v>
      </c>
      <c r="O1730" t="s">
        <v>74</v>
      </c>
      <c r="P1730" s="4">
        <v>0</v>
      </c>
      <c r="Q1730" t="s">
        <v>74</v>
      </c>
      <c r="R1730" s="2" t="s">
        <v>75</v>
      </c>
      <c r="S1730" s="4" t="s">
        <v>76</v>
      </c>
      <c r="T1730" t="s">
        <v>74</v>
      </c>
      <c r="U1730" s="2" t="s">
        <v>77</v>
      </c>
      <c r="V1730" s="2" t="s">
        <v>1454</v>
      </c>
      <c r="W1730" s="2" t="s">
        <v>79</v>
      </c>
      <c r="X1730" s="2" t="s">
        <v>300</v>
      </c>
      <c r="Y1730" s="2" t="s">
        <v>119</v>
      </c>
      <c r="Z1730" s="2" t="s">
        <v>81</v>
      </c>
      <c r="AA1730" s="2" t="s">
        <v>223</v>
      </c>
      <c r="AB1730" s="2" t="s">
        <v>83</v>
      </c>
      <c r="AC1730" s="2" t="s">
        <v>168</v>
      </c>
      <c r="AD1730" s="2" t="s">
        <v>7154</v>
      </c>
      <c r="AE1730" s="2" t="str">
        <f>+VLOOKUP(H1730,'Mapeo Ramos'!A:C,3,0)</f>
        <v>Autos Flotas</v>
      </c>
      <c r="AF1730" t="str">
        <f>+VLOOKUP(AE1730,'Mapeo Ramos'!C:D,2,0)</f>
        <v>Flotas</v>
      </c>
      <c r="AG1730" t="str">
        <f>+VLOOKUP(X1730,'Mapeo Ramos'!I:J,2,0)</f>
        <v>ALLIANZ</v>
      </c>
      <c r="AH1730">
        <f t="shared" ref="AH1730:AH1793" si="27">+MONTH(E1730)</f>
        <v>1</v>
      </c>
    </row>
    <row r="1731" spans="1:34" ht="12.75" customHeight="1">
      <c r="A1731" s="2" t="s">
        <v>7155</v>
      </c>
      <c r="B1731" s="2" t="s">
        <v>7156</v>
      </c>
      <c r="C1731" s="2" t="s">
        <v>7157</v>
      </c>
      <c r="D1731" s="2" t="s">
        <v>75</v>
      </c>
      <c r="E1731" s="3">
        <v>46023</v>
      </c>
      <c r="F1731" s="3">
        <v>46023</v>
      </c>
      <c r="G1731" s="2" t="s">
        <v>7158</v>
      </c>
      <c r="H1731" s="2" t="s">
        <v>461</v>
      </c>
      <c r="I1731" s="2" t="s">
        <v>261</v>
      </c>
      <c r="J1731" s="4">
        <v>2362.27</v>
      </c>
      <c r="K1731" t="s">
        <v>74</v>
      </c>
      <c r="L1731" s="4">
        <v>283.47000000000003</v>
      </c>
      <c r="M1731" t="s">
        <v>74</v>
      </c>
      <c r="N1731" s="4">
        <v>283.47000000000003</v>
      </c>
      <c r="O1731" t="s">
        <v>74</v>
      </c>
      <c r="P1731" s="4">
        <v>0</v>
      </c>
      <c r="Q1731" t="s">
        <v>74</v>
      </c>
      <c r="R1731" s="2" t="s">
        <v>75</v>
      </c>
      <c r="S1731" s="4" t="s">
        <v>76</v>
      </c>
      <c r="T1731" t="s">
        <v>74</v>
      </c>
      <c r="U1731" s="2" t="s">
        <v>77</v>
      </c>
      <c r="V1731" s="2" t="s">
        <v>1454</v>
      </c>
      <c r="W1731" s="2" t="s">
        <v>79</v>
      </c>
      <c r="X1731" s="2" t="s">
        <v>300</v>
      </c>
      <c r="Y1731" s="2" t="s">
        <v>119</v>
      </c>
      <c r="Z1731" s="2" t="s">
        <v>81</v>
      </c>
      <c r="AA1731" s="2" t="s">
        <v>568</v>
      </c>
      <c r="AB1731" s="2" t="s">
        <v>83</v>
      </c>
      <c r="AC1731" s="2" t="s">
        <v>168</v>
      </c>
      <c r="AD1731" s="2" t="s">
        <v>7159</v>
      </c>
      <c r="AE1731" s="2" t="str">
        <f>+VLOOKUP(H1731,'Mapeo Ramos'!A:C,3,0)</f>
        <v>Autos Flotas</v>
      </c>
      <c r="AF1731" t="str">
        <f>+VLOOKUP(AE1731,'Mapeo Ramos'!C:D,2,0)</f>
        <v>Flotas</v>
      </c>
      <c r="AG1731" t="str">
        <f>+VLOOKUP(X1731,'Mapeo Ramos'!I:J,2,0)</f>
        <v>ALLIANZ</v>
      </c>
      <c r="AH1731">
        <f t="shared" si="27"/>
        <v>1</v>
      </c>
    </row>
    <row r="1732" spans="1:34" ht="12.75" customHeight="1">
      <c r="A1732" s="2" t="s">
        <v>7160</v>
      </c>
      <c r="B1732" s="2" t="s">
        <v>7161</v>
      </c>
      <c r="C1732" s="2" t="s">
        <v>7162</v>
      </c>
      <c r="D1732" s="2" t="s">
        <v>75</v>
      </c>
      <c r="E1732" s="3">
        <v>46023</v>
      </c>
      <c r="F1732" s="3">
        <v>46023</v>
      </c>
      <c r="G1732" s="2" t="s">
        <v>7163</v>
      </c>
      <c r="H1732" s="2" t="s">
        <v>461</v>
      </c>
      <c r="I1732" s="2" t="s">
        <v>261</v>
      </c>
      <c r="J1732" s="4">
        <v>753.72</v>
      </c>
      <c r="K1732" t="s">
        <v>74</v>
      </c>
      <c r="L1732" s="4">
        <v>90.45</v>
      </c>
      <c r="M1732" t="s">
        <v>74</v>
      </c>
      <c r="N1732" s="4">
        <v>90.45</v>
      </c>
      <c r="O1732" t="s">
        <v>74</v>
      </c>
      <c r="P1732" s="4">
        <v>0</v>
      </c>
      <c r="Q1732" t="s">
        <v>74</v>
      </c>
      <c r="R1732" s="2" t="s">
        <v>75</v>
      </c>
      <c r="S1732" s="4" t="s">
        <v>76</v>
      </c>
      <c r="T1732" t="s">
        <v>74</v>
      </c>
      <c r="U1732" s="2" t="s">
        <v>77</v>
      </c>
      <c r="V1732" s="2" t="s">
        <v>1454</v>
      </c>
      <c r="W1732" s="2" t="s">
        <v>79</v>
      </c>
      <c r="X1732" s="2" t="s">
        <v>300</v>
      </c>
      <c r="Y1732" s="2" t="s">
        <v>119</v>
      </c>
      <c r="Z1732" s="2" t="s">
        <v>81</v>
      </c>
      <c r="AA1732" s="2" t="s">
        <v>425</v>
      </c>
      <c r="AB1732" s="2" t="s">
        <v>7164</v>
      </c>
      <c r="AC1732" s="2" t="s">
        <v>168</v>
      </c>
      <c r="AD1732" s="2" t="s">
        <v>7165</v>
      </c>
      <c r="AE1732" s="2" t="str">
        <f>+VLOOKUP(H1732,'Mapeo Ramos'!A:C,3,0)</f>
        <v>Autos Flotas</v>
      </c>
      <c r="AF1732" t="str">
        <f>+VLOOKUP(AE1732,'Mapeo Ramos'!C:D,2,0)</f>
        <v>Flotas</v>
      </c>
      <c r="AG1732" t="str">
        <f>+VLOOKUP(X1732,'Mapeo Ramos'!I:J,2,0)</f>
        <v>ALLIANZ</v>
      </c>
      <c r="AH1732">
        <f t="shared" si="27"/>
        <v>1</v>
      </c>
    </row>
    <row r="1733" spans="1:34" ht="12.75" customHeight="1">
      <c r="A1733" s="2" t="s">
        <v>7166</v>
      </c>
      <c r="B1733" s="2" t="s">
        <v>7167</v>
      </c>
      <c r="C1733" s="2" t="s">
        <v>7168</v>
      </c>
      <c r="D1733" s="2" t="s">
        <v>75</v>
      </c>
      <c r="E1733" s="3">
        <v>46023</v>
      </c>
      <c r="F1733" s="3">
        <v>46023</v>
      </c>
      <c r="G1733" s="2" t="s">
        <v>6951</v>
      </c>
      <c r="H1733" s="2" t="s">
        <v>461</v>
      </c>
      <c r="I1733" s="2" t="s">
        <v>261</v>
      </c>
      <c r="J1733" s="4">
        <v>3333.12</v>
      </c>
      <c r="K1733" t="s">
        <v>74</v>
      </c>
      <c r="L1733" s="4">
        <v>399.97</v>
      </c>
      <c r="M1733" t="s">
        <v>74</v>
      </c>
      <c r="N1733" s="4">
        <v>399.97</v>
      </c>
      <c r="O1733" t="s">
        <v>74</v>
      </c>
      <c r="P1733" s="4">
        <v>0</v>
      </c>
      <c r="Q1733" t="s">
        <v>74</v>
      </c>
      <c r="R1733" s="2" t="s">
        <v>75</v>
      </c>
      <c r="S1733" s="4" t="s">
        <v>76</v>
      </c>
      <c r="T1733" t="s">
        <v>74</v>
      </c>
      <c r="U1733" s="2" t="s">
        <v>77</v>
      </c>
      <c r="V1733" s="2" t="s">
        <v>1454</v>
      </c>
      <c r="W1733" s="2" t="s">
        <v>79</v>
      </c>
      <c r="X1733" s="2" t="s">
        <v>300</v>
      </c>
      <c r="Y1733" s="2" t="s">
        <v>119</v>
      </c>
      <c r="Z1733" s="2" t="s">
        <v>81</v>
      </c>
      <c r="AA1733" s="2" t="s">
        <v>568</v>
      </c>
      <c r="AB1733" s="2" t="s">
        <v>83</v>
      </c>
      <c r="AC1733" s="2" t="s">
        <v>168</v>
      </c>
      <c r="AD1733" s="2" t="s">
        <v>6952</v>
      </c>
      <c r="AE1733" s="2" t="str">
        <f>+VLOOKUP(H1733,'Mapeo Ramos'!A:C,3,0)</f>
        <v>Autos Flotas</v>
      </c>
      <c r="AF1733" t="str">
        <f>+VLOOKUP(AE1733,'Mapeo Ramos'!C:D,2,0)</f>
        <v>Flotas</v>
      </c>
      <c r="AG1733" t="str">
        <f>+VLOOKUP(X1733,'Mapeo Ramos'!I:J,2,0)</f>
        <v>ALLIANZ</v>
      </c>
      <c r="AH1733">
        <f t="shared" si="27"/>
        <v>1</v>
      </c>
    </row>
    <row r="1734" spans="1:34" ht="12.75" customHeight="1">
      <c r="A1734" s="2" t="s">
        <v>7169</v>
      </c>
      <c r="B1734" s="2" t="s">
        <v>7170</v>
      </c>
      <c r="C1734" s="2" t="s">
        <v>7171</v>
      </c>
      <c r="D1734" s="2" t="s">
        <v>75</v>
      </c>
      <c r="E1734" s="3">
        <v>46023</v>
      </c>
      <c r="F1734" s="3">
        <v>46023</v>
      </c>
      <c r="G1734" s="2" t="s">
        <v>7172</v>
      </c>
      <c r="H1734" s="2" t="s">
        <v>461</v>
      </c>
      <c r="I1734" s="2" t="s">
        <v>261</v>
      </c>
      <c r="J1734" s="4">
        <v>1521.9</v>
      </c>
      <c r="K1734" t="s">
        <v>74</v>
      </c>
      <c r="L1734" s="4">
        <v>182.63</v>
      </c>
      <c r="M1734" t="s">
        <v>74</v>
      </c>
      <c r="N1734" s="4">
        <v>182.63</v>
      </c>
      <c r="O1734" t="s">
        <v>74</v>
      </c>
      <c r="P1734" s="4">
        <v>0</v>
      </c>
      <c r="Q1734" t="s">
        <v>74</v>
      </c>
      <c r="R1734" s="2" t="s">
        <v>75</v>
      </c>
      <c r="S1734" s="4" t="s">
        <v>76</v>
      </c>
      <c r="T1734" t="s">
        <v>74</v>
      </c>
      <c r="U1734" s="2" t="s">
        <v>77</v>
      </c>
      <c r="V1734" s="2" t="s">
        <v>1454</v>
      </c>
      <c r="W1734" s="2" t="s">
        <v>79</v>
      </c>
      <c r="X1734" s="2" t="s">
        <v>300</v>
      </c>
      <c r="Y1734" s="2" t="s">
        <v>119</v>
      </c>
      <c r="Z1734" s="2" t="s">
        <v>81</v>
      </c>
      <c r="AA1734" s="2" t="s">
        <v>7173</v>
      </c>
      <c r="AB1734" s="2" t="s">
        <v>7174</v>
      </c>
      <c r="AC1734" s="2" t="s">
        <v>168</v>
      </c>
      <c r="AD1734" s="2" t="s">
        <v>7175</v>
      </c>
      <c r="AE1734" s="2" t="str">
        <f>+VLOOKUP(H1734,'Mapeo Ramos'!A:C,3,0)</f>
        <v>Autos Flotas</v>
      </c>
      <c r="AF1734" t="str">
        <f>+VLOOKUP(AE1734,'Mapeo Ramos'!C:D,2,0)</f>
        <v>Flotas</v>
      </c>
      <c r="AG1734" t="str">
        <f>+VLOOKUP(X1734,'Mapeo Ramos'!I:J,2,0)</f>
        <v>ALLIANZ</v>
      </c>
      <c r="AH1734">
        <f t="shared" si="27"/>
        <v>1</v>
      </c>
    </row>
    <row r="1735" spans="1:34" ht="12.75" customHeight="1">
      <c r="A1735" s="2" t="s">
        <v>7176</v>
      </c>
      <c r="B1735" s="2" t="s">
        <v>7177</v>
      </c>
      <c r="C1735" s="2" t="s">
        <v>7178</v>
      </c>
      <c r="D1735" s="2" t="s">
        <v>75</v>
      </c>
      <c r="E1735" s="3">
        <v>46023</v>
      </c>
      <c r="F1735" s="3">
        <v>46023</v>
      </c>
      <c r="G1735" s="2" t="s">
        <v>7179</v>
      </c>
      <c r="H1735" s="2" t="s">
        <v>461</v>
      </c>
      <c r="I1735" s="2" t="s">
        <v>261</v>
      </c>
      <c r="J1735" s="4">
        <v>1216.6300000000001</v>
      </c>
      <c r="K1735" t="s">
        <v>74</v>
      </c>
      <c r="L1735" s="4">
        <v>146</v>
      </c>
      <c r="M1735" t="s">
        <v>74</v>
      </c>
      <c r="N1735" s="4">
        <v>146</v>
      </c>
      <c r="O1735" t="s">
        <v>74</v>
      </c>
      <c r="P1735" s="4">
        <v>0</v>
      </c>
      <c r="Q1735" t="s">
        <v>74</v>
      </c>
      <c r="R1735" s="2" t="s">
        <v>75</v>
      </c>
      <c r="S1735" s="4" t="s">
        <v>76</v>
      </c>
      <c r="T1735" t="s">
        <v>74</v>
      </c>
      <c r="U1735" s="2" t="s">
        <v>77</v>
      </c>
      <c r="V1735" s="2" t="s">
        <v>1454</v>
      </c>
      <c r="W1735" s="2" t="s">
        <v>79</v>
      </c>
      <c r="X1735" s="2" t="s">
        <v>300</v>
      </c>
      <c r="Y1735" s="2" t="s">
        <v>119</v>
      </c>
      <c r="Z1735" s="2" t="s">
        <v>81</v>
      </c>
      <c r="AA1735" s="2" t="s">
        <v>357</v>
      </c>
      <c r="AB1735" s="2" t="s">
        <v>7180</v>
      </c>
      <c r="AC1735" s="2" t="s">
        <v>168</v>
      </c>
      <c r="AD1735" s="2" t="s">
        <v>7181</v>
      </c>
      <c r="AE1735" s="2" t="str">
        <f>+VLOOKUP(H1735,'Mapeo Ramos'!A:C,3,0)</f>
        <v>Autos Flotas</v>
      </c>
      <c r="AF1735" t="str">
        <f>+VLOOKUP(AE1735,'Mapeo Ramos'!C:D,2,0)</f>
        <v>Flotas</v>
      </c>
      <c r="AG1735" t="str">
        <f>+VLOOKUP(X1735,'Mapeo Ramos'!I:J,2,0)</f>
        <v>ALLIANZ</v>
      </c>
      <c r="AH1735">
        <f t="shared" si="27"/>
        <v>1</v>
      </c>
    </row>
    <row r="1736" spans="1:34" ht="12.75" customHeight="1">
      <c r="A1736" s="2" t="s">
        <v>7182</v>
      </c>
      <c r="B1736" s="2" t="s">
        <v>7183</v>
      </c>
      <c r="C1736" s="2" t="s">
        <v>7184</v>
      </c>
      <c r="D1736" s="2" t="s">
        <v>75</v>
      </c>
      <c r="E1736" s="3">
        <v>46023</v>
      </c>
      <c r="F1736" s="3">
        <v>46023</v>
      </c>
      <c r="G1736" s="2" t="s">
        <v>7185</v>
      </c>
      <c r="H1736" s="2" t="s">
        <v>461</v>
      </c>
      <c r="I1736" s="2" t="s">
        <v>261</v>
      </c>
      <c r="J1736" s="4">
        <v>1384.76</v>
      </c>
      <c r="K1736" t="s">
        <v>74</v>
      </c>
      <c r="L1736" s="4">
        <v>166.17</v>
      </c>
      <c r="M1736" t="s">
        <v>74</v>
      </c>
      <c r="N1736" s="4">
        <v>166.17</v>
      </c>
      <c r="O1736" t="s">
        <v>74</v>
      </c>
      <c r="P1736" s="4">
        <v>0</v>
      </c>
      <c r="Q1736" t="s">
        <v>74</v>
      </c>
      <c r="R1736" s="2" t="s">
        <v>75</v>
      </c>
      <c r="S1736" s="4" t="s">
        <v>76</v>
      </c>
      <c r="T1736" t="s">
        <v>74</v>
      </c>
      <c r="U1736" s="2" t="s">
        <v>77</v>
      </c>
      <c r="V1736" s="2" t="s">
        <v>1454</v>
      </c>
      <c r="W1736" s="2" t="s">
        <v>79</v>
      </c>
      <c r="X1736" s="2" t="s">
        <v>300</v>
      </c>
      <c r="Y1736" s="2" t="s">
        <v>119</v>
      </c>
      <c r="Z1736" s="2" t="s">
        <v>81</v>
      </c>
      <c r="AA1736" s="2" t="s">
        <v>507</v>
      </c>
      <c r="AB1736" s="2" t="s">
        <v>508</v>
      </c>
      <c r="AC1736" s="2" t="s">
        <v>168</v>
      </c>
      <c r="AD1736" s="2" t="s">
        <v>7186</v>
      </c>
      <c r="AE1736" s="2" t="str">
        <f>+VLOOKUP(H1736,'Mapeo Ramos'!A:C,3,0)</f>
        <v>Autos Flotas</v>
      </c>
      <c r="AF1736" t="str">
        <f>+VLOOKUP(AE1736,'Mapeo Ramos'!C:D,2,0)</f>
        <v>Flotas</v>
      </c>
      <c r="AG1736" t="str">
        <f>+VLOOKUP(X1736,'Mapeo Ramos'!I:J,2,0)</f>
        <v>ALLIANZ</v>
      </c>
      <c r="AH1736">
        <f t="shared" si="27"/>
        <v>1</v>
      </c>
    </row>
    <row r="1737" spans="1:34" ht="12.75" customHeight="1">
      <c r="A1737" s="2" t="s">
        <v>7187</v>
      </c>
      <c r="B1737" s="2" t="s">
        <v>7188</v>
      </c>
      <c r="C1737" s="2" t="s">
        <v>7189</v>
      </c>
      <c r="D1737" s="2" t="s">
        <v>75</v>
      </c>
      <c r="E1737" s="3">
        <v>46023</v>
      </c>
      <c r="F1737" s="3">
        <v>46023</v>
      </c>
      <c r="G1737" s="2" t="s">
        <v>7190</v>
      </c>
      <c r="H1737" s="2" t="s">
        <v>461</v>
      </c>
      <c r="I1737" s="2" t="s">
        <v>261</v>
      </c>
      <c r="J1737" s="4">
        <v>2611.48</v>
      </c>
      <c r="K1737" t="s">
        <v>74</v>
      </c>
      <c r="L1737" s="4">
        <v>313.38</v>
      </c>
      <c r="M1737" t="s">
        <v>74</v>
      </c>
      <c r="N1737" s="4">
        <v>313.38</v>
      </c>
      <c r="O1737" t="s">
        <v>74</v>
      </c>
      <c r="P1737" s="4">
        <v>0</v>
      </c>
      <c r="Q1737" t="s">
        <v>74</v>
      </c>
      <c r="R1737" s="2" t="s">
        <v>75</v>
      </c>
      <c r="S1737" s="4" t="s">
        <v>76</v>
      </c>
      <c r="T1737" t="s">
        <v>74</v>
      </c>
      <c r="U1737" s="2" t="s">
        <v>77</v>
      </c>
      <c r="V1737" s="2" t="s">
        <v>1454</v>
      </c>
      <c r="W1737" s="2" t="s">
        <v>79</v>
      </c>
      <c r="X1737" s="2" t="s">
        <v>300</v>
      </c>
      <c r="Y1737" s="2" t="s">
        <v>119</v>
      </c>
      <c r="Z1737" s="2" t="s">
        <v>81</v>
      </c>
      <c r="AA1737" s="2" t="s">
        <v>7057</v>
      </c>
      <c r="AB1737" s="2" t="s">
        <v>7191</v>
      </c>
      <c r="AC1737" s="2" t="s">
        <v>168</v>
      </c>
      <c r="AD1737" s="2" t="s">
        <v>7192</v>
      </c>
      <c r="AE1737" s="2" t="str">
        <f>+VLOOKUP(H1737,'Mapeo Ramos'!A:C,3,0)</f>
        <v>Autos Flotas</v>
      </c>
      <c r="AF1737" t="str">
        <f>+VLOOKUP(AE1737,'Mapeo Ramos'!C:D,2,0)</f>
        <v>Flotas</v>
      </c>
      <c r="AG1737" t="str">
        <f>+VLOOKUP(X1737,'Mapeo Ramos'!I:J,2,0)</f>
        <v>ALLIANZ</v>
      </c>
      <c r="AH1737">
        <f t="shared" si="27"/>
        <v>1</v>
      </c>
    </row>
    <row r="1738" spans="1:34" ht="12.75" customHeight="1">
      <c r="A1738" s="2" t="s">
        <v>7193</v>
      </c>
      <c r="B1738" s="2" t="s">
        <v>7194</v>
      </c>
      <c r="C1738" s="2" t="s">
        <v>7195</v>
      </c>
      <c r="D1738" s="2" t="s">
        <v>75</v>
      </c>
      <c r="E1738" s="3">
        <v>46023</v>
      </c>
      <c r="F1738" s="3">
        <v>46023</v>
      </c>
      <c r="G1738" s="2" t="s">
        <v>1399</v>
      </c>
      <c r="H1738" s="2" t="s">
        <v>461</v>
      </c>
      <c r="I1738" s="2" t="s">
        <v>261</v>
      </c>
      <c r="J1738" s="4">
        <v>1378.23</v>
      </c>
      <c r="K1738" t="s">
        <v>74</v>
      </c>
      <c r="L1738" s="4">
        <v>165.39</v>
      </c>
      <c r="M1738" t="s">
        <v>74</v>
      </c>
      <c r="N1738" s="4">
        <v>165.39</v>
      </c>
      <c r="O1738" t="s">
        <v>74</v>
      </c>
      <c r="P1738" s="4">
        <v>0</v>
      </c>
      <c r="Q1738" t="s">
        <v>74</v>
      </c>
      <c r="R1738" s="2" t="s">
        <v>75</v>
      </c>
      <c r="S1738" s="4" t="s">
        <v>76</v>
      </c>
      <c r="T1738" t="s">
        <v>74</v>
      </c>
      <c r="U1738" s="2" t="s">
        <v>77</v>
      </c>
      <c r="V1738" s="2" t="s">
        <v>1575</v>
      </c>
      <c r="W1738" s="2" t="s">
        <v>79</v>
      </c>
      <c r="X1738" s="2" t="s">
        <v>300</v>
      </c>
      <c r="Y1738" s="2" t="s">
        <v>119</v>
      </c>
      <c r="Z1738" s="2" t="s">
        <v>81</v>
      </c>
      <c r="AA1738" s="2" t="s">
        <v>236</v>
      </c>
      <c r="AB1738" s="2" t="s">
        <v>83</v>
      </c>
      <c r="AC1738" s="2" t="s">
        <v>168</v>
      </c>
      <c r="AD1738" s="2" t="s">
        <v>1400</v>
      </c>
      <c r="AE1738" s="2" t="str">
        <f>+VLOOKUP(H1738,'Mapeo Ramos'!A:C,3,0)</f>
        <v>Autos Flotas</v>
      </c>
      <c r="AF1738" t="str">
        <f>+VLOOKUP(AE1738,'Mapeo Ramos'!C:D,2,0)</f>
        <v>Flotas</v>
      </c>
      <c r="AG1738" t="str">
        <f>+VLOOKUP(X1738,'Mapeo Ramos'!I:J,2,0)</f>
        <v>ALLIANZ</v>
      </c>
      <c r="AH1738">
        <f t="shared" si="27"/>
        <v>1</v>
      </c>
    </row>
    <row r="1739" spans="1:34" ht="12.75" customHeight="1">
      <c r="A1739" s="2" t="s">
        <v>7196</v>
      </c>
      <c r="B1739" s="2" t="s">
        <v>7197</v>
      </c>
      <c r="C1739" s="2" t="s">
        <v>7198</v>
      </c>
      <c r="D1739" s="2" t="s">
        <v>75</v>
      </c>
      <c r="E1739" s="3">
        <v>46023</v>
      </c>
      <c r="F1739" s="3">
        <v>46023</v>
      </c>
      <c r="G1739" s="2" t="s">
        <v>7199</v>
      </c>
      <c r="H1739" s="2" t="s">
        <v>461</v>
      </c>
      <c r="I1739" s="2" t="s">
        <v>261</v>
      </c>
      <c r="J1739" s="4">
        <v>386.46</v>
      </c>
      <c r="K1739" t="s">
        <v>74</v>
      </c>
      <c r="L1739" s="4">
        <v>46.38</v>
      </c>
      <c r="M1739" t="s">
        <v>74</v>
      </c>
      <c r="N1739" s="4">
        <v>46.38</v>
      </c>
      <c r="O1739" t="s">
        <v>74</v>
      </c>
      <c r="P1739" s="4">
        <v>0</v>
      </c>
      <c r="Q1739" t="s">
        <v>74</v>
      </c>
      <c r="R1739" s="2" t="s">
        <v>75</v>
      </c>
      <c r="S1739" s="4" t="s">
        <v>76</v>
      </c>
      <c r="T1739" t="s">
        <v>74</v>
      </c>
      <c r="U1739" s="2" t="s">
        <v>77</v>
      </c>
      <c r="V1739" s="2" t="s">
        <v>1454</v>
      </c>
      <c r="W1739" s="2" t="s">
        <v>79</v>
      </c>
      <c r="X1739" s="2" t="s">
        <v>300</v>
      </c>
      <c r="Y1739" s="2" t="s">
        <v>119</v>
      </c>
      <c r="Z1739" s="2" t="s">
        <v>81</v>
      </c>
      <c r="AA1739" s="2" t="s">
        <v>372</v>
      </c>
      <c r="AB1739" s="2" t="s">
        <v>373</v>
      </c>
      <c r="AC1739" s="2" t="s">
        <v>168</v>
      </c>
      <c r="AD1739" s="2" t="s">
        <v>7200</v>
      </c>
      <c r="AE1739" s="2" t="str">
        <f>+VLOOKUP(H1739,'Mapeo Ramos'!A:C,3,0)</f>
        <v>Autos Flotas</v>
      </c>
      <c r="AF1739" t="str">
        <f>+VLOOKUP(AE1739,'Mapeo Ramos'!C:D,2,0)</f>
        <v>Flotas</v>
      </c>
      <c r="AG1739" t="str">
        <f>+VLOOKUP(X1739,'Mapeo Ramos'!I:J,2,0)</f>
        <v>ALLIANZ</v>
      </c>
      <c r="AH1739">
        <f t="shared" si="27"/>
        <v>1</v>
      </c>
    </row>
    <row r="1740" spans="1:34" ht="12.75" customHeight="1">
      <c r="A1740" s="2" t="s">
        <v>7201</v>
      </c>
      <c r="B1740" s="2" t="s">
        <v>7202</v>
      </c>
      <c r="C1740" s="2" t="s">
        <v>7203</v>
      </c>
      <c r="D1740" s="2" t="s">
        <v>75</v>
      </c>
      <c r="E1740" s="3">
        <v>46023</v>
      </c>
      <c r="F1740" s="3">
        <v>46023</v>
      </c>
      <c r="G1740" s="2" t="s">
        <v>7204</v>
      </c>
      <c r="H1740" s="2" t="s">
        <v>461</v>
      </c>
      <c r="I1740" s="2" t="s">
        <v>261</v>
      </c>
      <c r="J1740" s="4">
        <v>1294.02</v>
      </c>
      <c r="K1740" t="s">
        <v>74</v>
      </c>
      <c r="L1740" s="4">
        <v>155.28</v>
      </c>
      <c r="M1740" t="s">
        <v>74</v>
      </c>
      <c r="N1740" s="4">
        <v>155.28</v>
      </c>
      <c r="O1740" t="s">
        <v>74</v>
      </c>
      <c r="P1740" s="4">
        <v>0</v>
      </c>
      <c r="Q1740" t="s">
        <v>74</v>
      </c>
      <c r="R1740" s="2" t="s">
        <v>75</v>
      </c>
      <c r="S1740" s="4" t="s">
        <v>76</v>
      </c>
      <c r="T1740" t="s">
        <v>74</v>
      </c>
      <c r="U1740" s="2" t="s">
        <v>77</v>
      </c>
      <c r="V1740" s="2" t="s">
        <v>1454</v>
      </c>
      <c r="W1740" s="2" t="s">
        <v>79</v>
      </c>
      <c r="X1740" s="2" t="s">
        <v>300</v>
      </c>
      <c r="Y1740" s="2" t="s">
        <v>119</v>
      </c>
      <c r="Z1740" s="2" t="s">
        <v>81</v>
      </c>
      <c r="AA1740" s="2" t="s">
        <v>82</v>
      </c>
      <c r="AB1740" s="2" t="s">
        <v>83</v>
      </c>
      <c r="AC1740" s="2" t="s">
        <v>168</v>
      </c>
      <c r="AD1740" s="2" t="s">
        <v>7205</v>
      </c>
      <c r="AE1740" s="2" t="str">
        <f>+VLOOKUP(H1740,'Mapeo Ramos'!A:C,3,0)</f>
        <v>Autos Flotas</v>
      </c>
      <c r="AF1740" t="str">
        <f>+VLOOKUP(AE1740,'Mapeo Ramos'!C:D,2,0)</f>
        <v>Flotas</v>
      </c>
      <c r="AG1740" t="str">
        <f>+VLOOKUP(X1740,'Mapeo Ramos'!I:J,2,0)</f>
        <v>ALLIANZ</v>
      </c>
      <c r="AH1740">
        <f t="shared" si="27"/>
        <v>1</v>
      </c>
    </row>
    <row r="1741" spans="1:34" ht="12.75" customHeight="1">
      <c r="A1741" s="2" t="s">
        <v>7206</v>
      </c>
      <c r="B1741" s="2" t="s">
        <v>7207</v>
      </c>
      <c r="C1741" s="2" t="s">
        <v>7208</v>
      </c>
      <c r="D1741" s="2" t="s">
        <v>75</v>
      </c>
      <c r="E1741" s="3">
        <v>46023</v>
      </c>
      <c r="F1741" s="3">
        <v>46023</v>
      </c>
      <c r="G1741" s="2" t="s">
        <v>7209</v>
      </c>
      <c r="H1741" s="2" t="s">
        <v>461</v>
      </c>
      <c r="I1741" s="2" t="s">
        <v>261</v>
      </c>
      <c r="J1741" s="4">
        <v>2434.98</v>
      </c>
      <c r="K1741" t="s">
        <v>74</v>
      </c>
      <c r="L1741" s="4">
        <v>292.2</v>
      </c>
      <c r="M1741" t="s">
        <v>74</v>
      </c>
      <c r="N1741" s="4">
        <v>292.2</v>
      </c>
      <c r="O1741" t="s">
        <v>74</v>
      </c>
      <c r="P1741" s="4">
        <v>0</v>
      </c>
      <c r="Q1741" t="s">
        <v>74</v>
      </c>
      <c r="R1741" s="2" t="s">
        <v>75</v>
      </c>
      <c r="S1741" s="4" t="s">
        <v>76</v>
      </c>
      <c r="T1741" t="s">
        <v>74</v>
      </c>
      <c r="U1741" s="2" t="s">
        <v>77</v>
      </c>
      <c r="V1741" s="2" t="s">
        <v>1454</v>
      </c>
      <c r="W1741" s="2" t="s">
        <v>79</v>
      </c>
      <c r="X1741" s="2" t="s">
        <v>300</v>
      </c>
      <c r="Y1741" s="2" t="s">
        <v>119</v>
      </c>
      <c r="Z1741" s="2" t="s">
        <v>81</v>
      </c>
      <c r="AA1741" s="2" t="s">
        <v>554</v>
      </c>
      <c r="AB1741" s="2" t="s">
        <v>7210</v>
      </c>
      <c r="AC1741" s="2" t="s">
        <v>168</v>
      </c>
      <c r="AD1741" s="2" t="s">
        <v>7211</v>
      </c>
      <c r="AE1741" s="2" t="str">
        <f>+VLOOKUP(H1741,'Mapeo Ramos'!A:C,3,0)</f>
        <v>Autos Flotas</v>
      </c>
      <c r="AF1741" t="str">
        <f>+VLOOKUP(AE1741,'Mapeo Ramos'!C:D,2,0)</f>
        <v>Flotas</v>
      </c>
      <c r="AG1741" t="str">
        <f>+VLOOKUP(X1741,'Mapeo Ramos'!I:J,2,0)</f>
        <v>ALLIANZ</v>
      </c>
      <c r="AH1741">
        <f t="shared" si="27"/>
        <v>1</v>
      </c>
    </row>
    <row r="1742" spans="1:34" ht="12.75" customHeight="1">
      <c r="A1742" s="2" t="s">
        <v>7212</v>
      </c>
      <c r="B1742" s="2" t="s">
        <v>7213</v>
      </c>
      <c r="C1742" s="2" t="s">
        <v>7214</v>
      </c>
      <c r="D1742" s="2" t="s">
        <v>75</v>
      </c>
      <c r="E1742" s="3">
        <v>46023</v>
      </c>
      <c r="F1742" s="3">
        <v>46023</v>
      </c>
      <c r="G1742" s="2" t="s">
        <v>7215</v>
      </c>
      <c r="H1742" s="2" t="s">
        <v>461</v>
      </c>
      <c r="I1742" s="2" t="s">
        <v>261</v>
      </c>
      <c r="J1742" s="4">
        <v>1567.65</v>
      </c>
      <c r="K1742" t="s">
        <v>74</v>
      </c>
      <c r="L1742" s="4">
        <v>188.12</v>
      </c>
      <c r="M1742" t="s">
        <v>74</v>
      </c>
      <c r="N1742" s="4">
        <v>188.12</v>
      </c>
      <c r="O1742" t="s">
        <v>74</v>
      </c>
      <c r="P1742" s="4">
        <v>0</v>
      </c>
      <c r="Q1742" t="s">
        <v>74</v>
      </c>
      <c r="R1742" s="2" t="s">
        <v>75</v>
      </c>
      <c r="S1742" s="4" t="s">
        <v>76</v>
      </c>
      <c r="T1742" t="s">
        <v>74</v>
      </c>
      <c r="U1742" s="2" t="s">
        <v>77</v>
      </c>
      <c r="V1742" s="2" t="s">
        <v>1454</v>
      </c>
      <c r="W1742" s="2" t="s">
        <v>79</v>
      </c>
      <c r="X1742" s="2" t="s">
        <v>300</v>
      </c>
      <c r="Y1742" s="2" t="s">
        <v>119</v>
      </c>
      <c r="Z1742" s="2" t="s">
        <v>81</v>
      </c>
      <c r="AA1742" s="2" t="s">
        <v>542</v>
      </c>
      <c r="AB1742" s="2" t="s">
        <v>83</v>
      </c>
      <c r="AC1742" s="2" t="s">
        <v>168</v>
      </c>
      <c r="AD1742" s="2" t="s">
        <v>7216</v>
      </c>
      <c r="AE1742" s="2" t="str">
        <f>+VLOOKUP(H1742,'Mapeo Ramos'!A:C,3,0)</f>
        <v>Autos Flotas</v>
      </c>
      <c r="AF1742" t="str">
        <f>+VLOOKUP(AE1742,'Mapeo Ramos'!C:D,2,0)</f>
        <v>Flotas</v>
      </c>
      <c r="AG1742" t="str">
        <f>+VLOOKUP(X1742,'Mapeo Ramos'!I:J,2,0)</f>
        <v>ALLIANZ</v>
      </c>
      <c r="AH1742">
        <f t="shared" si="27"/>
        <v>1</v>
      </c>
    </row>
    <row r="1743" spans="1:34" ht="12.75" customHeight="1">
      <c r="A1743" s="2" t="s">
        <v>7217</v>
      </c>
      <c r="B1743" s="2" t="s">
        <v>7218</v>
      </c>
      <c r="C1743" s="2" t="s">
        <v>7219</v>
      </c>
      <c r="D1743" s="2" t="s">
        <v>75</v>
      </c>
      <c r="E1743" s="3">
        <v>46023</v>
      </c>
      <c r="F1743" s="3">
        <v>46023</v>
      </c>
      <c r="G1743" s="2" t="s">
        <v>7220</v>
      </c>
      <c r="H1743" s="2" t="s">
        <v>461</v>
      </c>
      <c r="I1743" s="2" t="s">
        <v>261</v>
      </c>
      <c r="J1743" s="4">
        <v>2243.4499999999998</v>
      </c>
      <c r="K1743" t="s">
        <v>74</v>
      </c>
      <c r="L1743" s="4">
        <v>269.20999999999998</v>
      </c>
      <c r="M1743" t="s">
        <v>74</v>
      </c>
      <c r="N1743" s="4">
        <v>269.20999999999998</v>
      </c>
      <c r="O1743" t="s">
        <v>74</v>
      </c>
      <c r="P1743" s="4">
        <v>0</v>
      </c>
      <c r="Q1743" t="s">
        <v>74</v>
      </c>
      <c r="R1743" s="2" t="s">
        <v>75</v>
      </c>
      <c r="S1743" s="4" t="s">
        <v>76</v>
      </c>
      <c r="T1743" t="s">
        <v>74</v>
      </c>
      <c r="U1743" s="2" t="s">
        <v>77</v>
      </c>
      <c r="V1743" s="2" t="s">
        <v>1454</v>
      </c>
      <c r="W1743" s="2" t="s">
        <v>79</v>
      </c>
      <c r="X1743" s="2" t="s">
        <v>300</v>
      </c>
      <c r="Y1743" s="2" t="s">
        <v>119</v>
      </c>
      <c r="Z1743" s="2" t="s">
        <v>81</v>
      </c>
      <c r="AA1743" s="2" t="s">
        <v>568</v>
      </c>
      <c r="AB1743" s="2" t="s">
        <v>83</v>
      </c>
      <c r="AC1743" s="2" t="s">
        <v>168</v>
      </c>
      <c r="AD1743" s="2" t="s">
        <v>7221</v>
      </c>
      <c r="AE1743" s="2" t="str">
        <f>+VLOOKUP(H1743,'Mapeo Ramos'!A:C,3,0)</f>
        <v>Autos Flotas</v>
      </c>
      <c r="AF1743" t="str">
        <f>+VLOOKUP(AE1743,'Mapeo Ramos'!C:D,2,0)</f>
        <v>Flotas</v>
      </c>
      <c r="AG1743" t="str">
        <f>+VLOOKUP(X1743,'Mapeo Ramos'!I:J,2,0)</f>
        <v>ALLIANZ</v>
      </c>
      <c r="AH1743">
        <f t="shared" si="27"/>
        <v>1</v>
      </c>
    </row>
    <row r="1744" spans="1:34" ht="12.75" customHeight="1">
      <c r="A1744" s="2" t="s">
        <v>7222</v>
      </c>
      <c r="B1744" s="2" t="s">
        <v>7223</v>
      </c>
      <c r="C1744" s="2" t="s">
        <v>7224</v>
      </c>
      <c r="D1744" s="2" t="s">
        <v>75</v>
      </c>
      <c r="E1744" s="3">
        <v>46023</v>
      </c>
      <c r="F1744" s="3">
        <v>46023</v>
      </c>
      <c r="G1744" s="2" t="s">
        <v>7225</v>
      </c>
      <c r="H1744" s="2" t="s">
        <v>461</v>
      </c>
      <c r="I1744" s="2" t="s">
        <v>261</v>
      </c>
      <c r="J1744" s="4">
        <v>532.24</v>
      </c>
      <c r="K1744" t="s">
        <v>74</v>
      </c>
      <c r="L1744" s="4">
        <v>63.87</v>
      </c>
      <c r="M1744" t="s">
        <v>74</v>
      </c>
      <c r="N1744" s="4">
        <v>63.87</v>
      </c>
      <c r="O1744" t="s">
        <v>74</v>
      </c>
      <c r="P1744" s="4">
        <v>0</v>
      </c>
      <c r="Q1744" t="s">
        <v>74</v>
      </c>
      <c r="R1744" s="2" t="s">
        <v>75</v>
      </c>
      <c r="S1744" s="4" t="s">
        <v>76</v>
      </c>
      <c r="T1744" t="s">
        <v>74</v>
      </c>
      <c r="U1744" s="2" t="s">
        <v>77</v>
      </c>
      <c r="V1744" s="2" t="s">
        <v>1454</v>
      </c>
      <c r="W1744" s="2" t="s">
        <v>79</v>
      </c>
      <c r="X1744" s="2" t="s">
        <v>300</v>
      </c>
      <c r="Y1744" s="2" t="s">
        <v>119</v>
      </c>
      <c r="Z1744" s="2" t="s">
        <v>81</v>
      </c>
      <c r="AA1744" s="2" t="s">
        <v>357</v>
      </c>
      <c r="AB1744" s="2" t="s">
        <v>7226</v>
      </c>
      <c r="AC1744" s="2" t="s">
        <v>168</v>
      </c>
      <c r="AD1744" s="2" t="s">
        <v>7227</v>
      </c>
      <c r="AE1744" s="2" t="str">
        <f>+VLOOKUP(H1744,'Mapeo Ramos'!A:C,3,0)</f>
        <v>Autos Flotas</v>
      </c>
      <c r="AF1744" t="str">
        <f>+VLOOKUP(AE1744,'Mapeo Ramos'!C:D,2,0)</f>
        <v>Flotas</v>
      </c>
      <c r="AG1744" t="str">
        <f>+VLOOKUP(X1744,'Mapeo Ramos'!I:J,2,0)</f>
        <v>ALLIANZ</v>
      </c>
      <c r="AH1744">
        <f t="shared" si="27"/>
        <v>1</v>
      </c>
    </row>
    <row r="1745" spans="1:34" ht="12.75" customHeight="1">
      <c r="A1745" s="2" t="s">
        <v>7228</v>
      </c>
      <c r="B1745" s="2" t="s">
        <v>7229</v>
      </c>
      <c r="C1745" s="2" t="s">
        <v>7230</v>
      </c>
      <c r="D1745" s="2" t="s">
        <v>75</v>
      </c>
      <c r="E1745" s="3">
        <v>46023</v>
      </c>
      <c r="F1745" s="3">
        <v>46023</v>
      </c>
      <c r="G1745" s="2" t="s">
        <v>7231</v>
      </c>
      <c r="H1745" s="2" t="s">
        <v>461</v>
      </c>
      <c r="I1745" s="2" t="s">
        <v>261</v>
      </c>
      <c r="J1745" s="4">
        <v>1450.23</v>
      </c>
      <c r="K1745" t="s">
        <v>74</v>
      </c>
      <c r="L1745" s="4">
        <v>174.03</v>
      </c>
      <c r="M1745" t="s">
        <v>74</v>
      </c>
      <c r="N1745" s="4">
        <v>174.03</v>
      </c>
      <c r="O1745" t="s">
        <v>74</v>
      </c>
      <c r="P1745" s="4">
        <v>0</v>
      </c>
      <c r="Q1745" t="s">
        <v>74</v>
      </c>
      <c r="R1745" s="2" t="s">
        <v>75</v>
      </c>
      <c r="S1745" s="4" t="s">
        <v>76</v>
      </c>
      <c r="T1745" t="s">
        <v>74</v>
      </c>
      <c r="U1745" s="2" t="s">
        <v>77</v>
      </c>
      <c r="V1745" s="2" t="s">
        <v>1454</v>
      </c>
      <c r="W1745" s="2" t="s">
        <v>79</v>
      </c>
      <c r="X1745" s="2" t="s">
        <v>300</v>
      </c>
      <c r="Y1745" s="2" t="s">
        <v>119</v>
      </c>
      <c r="Z1745" s="2" t="s">
        <v>81</v>
      </c>
      <c r="AA1745" s="2" t="s">
        <v>82</v>
      </c>
      <c r="AB1745" s="2" t="s">
        <v>83</v>
      </c>
      <c r="AC1745" s="2" t="s">
        <v>168</v>
      </c>
      <c r="AD1745" s="2" t="s">
        <v>7232</v>
      </c>
      <c r="AE1745" s="2" t="str">
        <f>+VLOOKUP(H1745,'Mapeo Ramos'!A:C,3,0)</f>
        <v>Autos Flotas</v>
      </c>
      <c r="AF1745" t="str">
        <f>+VLOOKUP(AE1745,'Mapeo Ramos'!C:D,2,0)</f>
        <v>Flotas</v>
      </c>
      <c r="AG1745" t="str">
        <f>+VLOOKUP(X1745,'Mapeo Ramos'!I:J,2,0)</f>
        <v>ALLIANZ</v>
      </c>
      <c r="AH1745">
        <f t="shared" si="27"/>
        <v>1</v>
      </c>
    </row>
    <row r="1746" spans="1:34" ht="12.75" customHeight="1">
      <c r="A1746" s="2" t="s">
        <v>7233</v>
      </c>
      <c r="B1746" s="2" t="s">
        <v>7234</v>
      </c>
      <c r="C1746" s="2" t="s">
        <v>7235</v>
      </c>
      <c r="D1746" s="2" t="s">
        <v>75</v>
      </c>
      <c r="E1746" s="3">
        <v>46023</v>
      </c>
      <c r="F1746" s="3">
        <v>46023</v>
      </c>
      <c r="G1746" s="2" t="s">
        <v>1538</v>
      </c>
      <c r="H1746" s="2" t="s">
        <v>461</v>
      </c>
      <c r="I1746" s="2" t="s">
        <v>261</v>
      </c>
      <c r="J1746" s="4">
        <v>3142.03</v>
      </c>
      <c r="K1746" t="s">
        <v>74</v>
      </c>
      <c r="L1746" s="4">
        <v>377.04</v>
      </c>
      <c r="M1746" t="s">
        <v>74</v>
      </c>
      <c r="N1746" s="4">
        <v>377.04</v>
      </c>
      <c r="O1746" t="s">
        <v>74</v>
      </c>
      <c r="P1746" s="4">
        <v>0</v>
      </c>
      <c r="Q1746" t="s">
        <v>74</v>
      </c>
      <c r="R1746" s="2" t="s">
        <v>75</v>
      </c>
      <c r="S1746" s="4" t="s">
        <v>76</v>
      </c>
      <c r="T1746" t="s">
        <v>74</v>
      </c>
      <c r="U1746" s="2" t="s">
        <v>77</v>
      </c>
      <c r="V1746" s="2" t="s">
        <v>1454</v>
      </c>
      <c r="W1746" s="2" t="s">
        <v>79</v>
      </c>
      <c r="X1746" s="2" t="s">
        <v>300</v>
      </c>
      <c r="Y1746" s="2" t="s">
        <v>119</v>
      </c>
      <c r="Z1746" s="2" t="s">
        <v>81</v>
      </c>
      <c r="AA1746" s="2" t="s">
        <v>1094</v>
      </c>
      <c r="AB1746" s="2" t="s">
        <v>1539</v>
      </c>
      <c r="AC1746" s="2" t="s">
        <v>168</v>
      </c>
      <c r="AD1746" s="2" t="s">
        <v>1540</v>
      </c>
      <c r="AE1746" s="2" t="str">
        <f>+VLOOKUP(H1746,'Mapeo Ramos'!A:C,3,0)</f>
        <v>Autos Flotas</v>
      </c>
      <c r="AF1746" t="str">
        <f>+VLOOKUP(AE1746,'Mapeo Ramos'!C:D,2,0)</f>
        <v>Flotas</v>
      </c>
      <c r="AG1746" t="str">
        <f>+VLOOKUP(X1746,'Mapeo Ramos'!I:J,2,0)</f>
        <v>ALLIANZ</v>
      </c>
      <c r="AH1746">
        <f t="shared" si="27"/>
        <v>1</v>
      </c>
    </row>
    <row r="1747" spans="1:34" ht="12.75" customHeight="1">
      <c r="A1747" s="2" t="s">
        <v>7236</v>
      </c>
      <c r="B1747" s="2" t="s">
        <v>7237</v>
      </c>
      <c r="C1747" s="2" t="s">
        <v>7238</v>
      </c>
      <c r="D1747" s="2" t="s">
        <v>75</v>
      </c>
      <c r="E1747" s="3">
        <v>46023</v>
      </c>
      <c r="F1747" s="3">
        <v>46023</v>
      </c>
      <c r="G1747" s="2" t="s">
        <v>7239</v>
      </c>
      <c r="H1747" s="2" t="s">
        <v>461</v>
      </c>
      <c r="I1747" s="2" t="s">
        <v>261</v>
      </c>
      <c r="J1747" s="4">
        <v>1295.77</v>
      </c>
      <c r="K1747" t="s">
        <v>74</v>
      </c>
      <c r="L1747" s="4">
        <v>155.49</v>
      </c>
      <c r="M1747" t="s">
        <v>74</v>
      </c>
      <c r="N1747" s="4">
        <v>155.49</v>
      </c>
      <c r="O1747" t="s">
        <v>74</v>
      </c>
      <c r="P1747" s="4">
        <v>0</v>
      </c>
      <c r="Q1747" t="s">
        <v>74</v>
      </c>
      <c r="R1747" s="2" t="s">
        <v>75</v>
      </c>
      <c r="S1747" s="4" t="s">
        <v>76</v>
      </c>
      <c r="T1747" t="s">
        <v>74</v>
      </c>
      <c r="U1747" s="2" t="s">
        <v>77</v>
      </c>
      <c r="V1747" s="2" t="s">
        <v>1454</v>
      </c>
      <c r="W1747" s="2" t="s">
        <v>79</v>
      </c>
      <c r="X1747" s="2" t="s">
        <v>300</v>
      </c>
      <c r="Y1747" s="2" t="s">
        <v>119</v>
      </c>
      <c r="Z1747" s="2" t="s">
        <v>81</v>
      </c>
      <c r="AA1747" s="2" t="s">
        <v>1142</v>
      </c>
      <c r="AB1747" s="2" t="s">
        <v>83</v>
      </c>
      <c r="AC1747" s="2" t="s">
        <v>168</v>
      </c>
      <c r="AD1747" s="2" t="s">
        <v>7240</v>
      </c>
      <c r="AE1747" s="2" t="str">
        <f>+VLOOKUP(H1747,'Mapeo Ramos'!A:C,3,0)</f>
        <v>Autos Flotas</v>
      </c>
      <c r="AF1747" t="str">
        <f>+VLOOKUP(AE1747,'Mapeo Ramos'!C:D,2,0)</f>
        <v>Flotas</v>
      </c>
      <c r="AG1747" t="str">
        <f>+VLOOKUP(X1747,'Mapeo Ramos'!I:J,2,0)</f>
        <v>ALLIANZ</v>
      </c>
      <c r="AH1747">
        <f t="shared" si="27"/>
        <v>1</v>
      </c>
    </row>
    <row r="1748" spans="1:34" ht="12.75" customHeight="1">
      <c r="A1748" s="2" t="s">
        <v>7241</v>
      </c>
      <c r="B1748" s="2" t="s">
        <v>7242</v>
      </c>
      <c r="C1748" s="2" t="s">
        <v>7243</v>
      </c>
      <c r="D1748" s="2" t="s">
        <v>75</v>
      </c>
      <c r="E1748" s="3">
        <v>46023</v>
      </c>
      <c r="F1748" s="3">
        <v>46023</v>
      </c>
      <c r="G1748" s="2" t="s">
        <v>7244</v>
      </c>
      <c r="H1748" s="2" t="s">
        <v>461</v>
      </c>
      <c r="I1748" s="2" t="s">
        <v>261</v>
      </c>
      <c r="J1748" s="4">
        <v>3458.02</v>
      </c>
      <c r="K1748" t="s">
        <v>74</v>
      </c>
      <c r="L1748" s="4">
        <v>414.96</v>
      </c>
      <c r="M1748" t="s">
        <v>74</v>
      </c>
      <c r="N1748" s="4">
        <v>414.96</v>
      </c>
      <c r="O1748" t="s">
        <v>74</v>
      </c>
      <c r="P1748" s="4">
        <v>0</v>
      </c>
      <c r="Q1748" t="s">
        <v>74</v>
      </c>
      <c r="R1748" s="2" t="s">
        <v>75</v>
      </c>
      <c r="S1748" s="4" t="s">
        <v>76</v>
      </c>
      <c r="T1748" t="s">
        <v>74</v>
      </c>
      <c r="U1748" s="2" t="s">
        <v>77</v>
      </c>
      <c r="V1748" s="2" t="s">
        <v>1454</v>
      </c>
      <c r="W1748" s="2" t="s">
        <v>79</v>
      </c>
      <c r="X1748" s="2" t="s">
        <v>300</v>
      </c>
      <c r="Y1748" s="2" t="s">
        <v>119</v>
      </c>
      <c r="Z1748" s="2" t="s">
        <v>81</v>
      </c>
      <c r="AA1748" s="2" t="s">
        <v>82</v>
      </c>
      <c r="AB1748" s="2" t="s">
        <v>83</v>
      </c>
      <c r="AC1748" s="2" t="s">
        <v>168</v>
      </c>
      <c r="AD1748" s="2" t="s">
        <v>7245</v>
      </c>
      <c r="AE1748" s="2" t="str">
        <f>+VLOOKUP(H1748,'Mapeo Ramos'!A:C,3,0)</f>
        <v>Autos Flotas</v>
      </c>
      <c r="AF1748" t="str">
        <f>+VLOOKUP(AE1748,'Mapeo Ramos'!C:D,2,0)</f>
        <v>Flotas</v>
      </c>
      <c r="AG1748" t="str">
        <f>+VLOOKUP(X1748,'Mapeo Ramos'!I:J,2,0)</f>
        <v>ALLIANZ</v>
      </c>
      <c r="AH1748">
        <f t="shared" si="27"/>
        <v>1</v>
      </c>
    </row>
    <row r="1749" spans="1:34" ht="12.75" customHeight="1">
      <c r="A1749" s="2" t="s">
        <v>7246</v>
      </c>
      <c r="B1749" s="2" t="s">
        <v>7247</v>
      </c>
      <c r="C1749" s="2" t="s">
        <v>7248</v>
      </c>
      <c r="D1749" s="2" t="s">
        <v>75</v>
      </c>
      <c r="E1749" s="3">
        <v>46023</v>
      </c>
      <c r="F1749" s="3">
        <v>46023</v>
      </c>
      <c r="G1749" s="2" t="s">
        <v>7249</v>
      </c>
      <c r="H1749" s="2" t="s">
        <v>461</v>
      </c>
      <c r="I1749" s="2" t="s">
        <v>261</v>
      </c>
      <c r="J1749" s="4">
        <v>2746.37</v>
      </c>
      <c r="K1749" t="s">
        <v>74</v>
      </c>
      <c r="L1749" s="4">
        <v>329.56</v>
      </c>
      <c r="M1749" t="s">
        <v>74</v>
      </c>
      <c r="N1749" s="4">
        <v>329.56</v>
      </c>
      <c r="O1749" t="s">
        <v>74</v>
      </c>
      <c r="P1749" s="4">
        <v>0</v>
      </c>
      <c r="Q1749" t="s">
        <v>74</v>
      </c>
      <c r="R1749" s="2" t="s">
        <v>75</v>
      </c>
      <c r="S1749" s="4" t="s">
        <v>76</v>
      </c>
      <c r="T1749" t="s">
        <v>74</v>
      </c>
      <c r="U1749" s="2" t="s">
        <v>77</v>
      </c>
      <c r="V1749" s="2" t="s">
        <v>1454</v>
      </c>
      <c r="W1749" s="2" t="s">
        <v>79</v>
      </c>
      <c r="X1749" s="2" t="s">
        <v>300</v>
      </c>
      <c r="Y1749" s="2" t="s">
        <v>119</v>
      </c>
      <c r="Z1749" s="2" t="s">
        <v>81</v>
      </c>
      <c r="AA1749" s="2" t="s">
        <v>357</v>
      </c>
      <c r="AB1749" s="2" t="s">
        <v>83</v>
      </c>
      <c r="AC1749" s="2" t="s">
        <v>168</v>
      </c>
      <c r="AD1749" s="2" t="s">
        <v>7250</v>
      </c>
      <c r="AE1749" s="2" t="str">
        <f>+VLOOKUP(H1749,'Mapeo Ramos'!A:C,3,0)</f>
        <v>Autos Flotas</v>
      </c>
      <c r="AF1749" t="str">
        <f>+VLOOKUP(AE1749,'Mapeo Ramos'!C:D,2,0)</f>
        <v>Flotas</v>
      </c>
      <c r="AG1749" t="str">
        <f>+VLOOKUP(X1749,'Mapeo Ramos'!I:J,2,0)</f>
        <v>ALLIANZ</v>
      </c>
      <c r="AH1749">
        <f t="shared" si="27"/>
        <v>1</v>
      </c>
    </row>
    <row r="1750" spans="1:34" ht="12.75" customHeight="1">
      <c r="A1750" s="2" t="s">
        <v>7251</v>
      </c>
      <c r="B1750" s="2" t="s">
        <v>7252</v>
      </c>
      <c r="C1750" s="2" t="s">
        <v>7253</v>
      </c>
      <c r="D1750" s="2" t="s">
        <v>75</v>
      </c>
      <c r="E1750" s="3">
        <v>46023</v>
      </c>
      <c r="F1750" s="3">
        <v>46023</v>
      </c>
      <c r="G1750" s="2" t="s">
        <v>7254</v>
      </c>
      <c r="H1750" s="2" t="s">
        <v>461</v>
      </c>
      <c r="I1750" s="2" t="s">
        <v>261</v>
      </c>
      <c r="J1750" s="4">
        <v>2620.62</v>
      </c>
      <c r="K1750" t="s">
        <v>74</v>
      </c>
      <c r="L1750" s="4">
        <v>314.47000000000003</v>
      </c>
      <c r="M1750" t="s">
        <v>74</v>
      </c>
      <c r="N1750" s="4">
        <v>314.47000000000003</v>
      </c>
      <c r="O1750" t="s">
        <v>74</v>
      </c>
      <c r="P1750" s="4">
        <v>0</v>
      </c>
      <c r="Q1750" t="s">
        <v>74</v>
      </c>
      <c r="R1750" s="2" t="s">
        <v>75</v>
      </c>
      <c r="S1750" s="4" t="s">
        <v>76</v>
      </c>
      <c r="T1750" t="s">
        <v>74</v>
      </c>
      <c r="U1750" s="2" t="s">
        <v>77</v>
      </c>
      <c r="V1750" s="2" t="s">
        <v>1454</v>
      </c>
      <c r="W1750" s="2" t="s">
        <v>79</v>
      </c>
      <c r="X1750" s="2" t="s">
        <v>300</v>
      </c>
      <c r="Y1750" s="2" t="s">
        <v>119</v>
      </c>
      <c r="Z1750" s="2" t="s">
        <v>81</v>
      </c>
      <c r="AA1750" s="2" t="s">
        <v>357</v>
      </c>
      <c r="AB1750" s="2" t="s">
        <v>83</v>
      </c>
      <c r="AC1750" s="2" t="s">
        <v>168</v>
      </c>
      <c r="AD1750" s="2" t="s">
        <v>7255</v>
      </c>
      <c r="AE1750" s="2" t="str">
        <f>+VLOOKUP(H1750,'Mapeo Ramos'!A:C,3,0)</f>
        <v>Autos Flotas</v>
      </c>
      <c r="AF1750" t="str">
        <f>+VLOOKUP(AE1750,'Mapeo Ramos'!C:D,2,0)</f>
        <v>Flotas</v>
      </c>
      <c r="AG1750" t="str">
        <f>+VLOOKUP(X1750,'Mapeo Ramos'!I:J,2,0)</f>
        <v>ALLIANZ</v>
      </c>
      <c r="AH1750">
        <f t="shared" si="27"/>
        <v>1</v>
      </c>
    </row>
    <row r="1751" spans="1:34" ht="12.75" customHeight="1">
      <c r="A1751" s="2" t="s">
        <v>7256</v>
      </c>
      <c r="B1751" s="2" t="s">
        <v>7257</v>
      </c>
      <c r="C1751" s="2" t="s">
        <v>7258</v>
      </c>
      <c r="D1751" s="2" t="s">
        <v>75</v>
      </c>
      <c r="E1751" s="3">
        <v>46023</v>
      </c>
      <c r="F1751" s="3">
        <v>46023</v>
      </c>
      <c r="G1751" s="2" t="s">
        <v>7259</v>
      </c>
      <c r="H1751" s="2" t="s">
        <v>461</v>
      </c>
      <c r="I1751" s="2" t="s">
        <v>261</v>
      </c>
      <c r="J1751" s="4">
        <v>2460.7800000000002</v>
      </c>
      <c r="K1751" t="s">
        <v>74</v>
      </c>
      <c r="L1751" s="4">
        <v>295.29000000000002</v>
      </c>
      <c r="M1751" t="s">
        <v>74</v>
      </c>
      <c r="N1751" s="4">
        <v>295.29000000000002</v>
      </c>
      <c r="O1751" t="s">
        <v>74</v>
      </c>
      <c r="P1751" s="4">
        <v>0</v>
      </c>
      <c r="Q1751" t="s">
        <v>74</v>
      </c>
      <c r="R1751" s="2" t="s">
        <v>75</v>
      </c>
      <c r="S1751" s="4" t="s">
        <v>76</v>
      </c>
      <c r="T1751" t="s">
        <v>74</v>
      </c>
      <c r="U1751" s="2" t="s">
        <v>77</v>
      </c>
      <c r="V1751" s="2" t="s">
        <v>1454</v>
      </c>
      <c r="W1751" s="2" t="s">
        <v>79</v>
      </c>
      <c r="X1751" s="2" t="s">
        <v>300</v>
      </c>
      <c r="Y1751" s="2" t="s">
        <v>119</v>
      </c>
      <c r="Z1751" s="2" t="s">
        <v>81</v>
      </c>
      <c r="AA1751" s="2" t="s">
        <v>230</v>
      </c>
      <c r="AB1751" s="2" t="s">
        <v>83</v>
      </c>
      <c r="AC1751" s="2" t="s">
        <v>168</v>
      </c>
      <c r="AD1751" s="2" t="s">
        <v>7260</v>
      </c>
      <c r="AE1751" s="2" t="str">
        <f>+VLOOKUP(H1751,'Mapeo Ramos'!A:C,3,0)</f>
        <v>Autos Flotas</v>
      </c>
      <c r="AF1751" t="str">
        <f>+VLOOKUP(AE1751,'Mapeo Ramos'!C:D,2,0)</f>
        <v>Flotas</v>
      </c>
      <c r="AG1751" t="str">
        <f>+VLOOKUP(X1751,'Mapeo Ramos'!I:J,2,0)</f>
        <v>ALLIANZ</v>
      </c>
      <c r="AH1751">
        <f t="shared" si="27"/>
        <v>1</v>
      </c>
    </row>
    <row r="1752" spans="1:34" ht="12.75" customHeight="1">
      <c r="A1752" s="2" t="s">
        <v>7261</v>
      </c>
      <c r="B1752" s="2" t="s">
        <v>7262</v>
      </c>
      <c r="C1752" s="2" t="s">
        <v>7263</v>
      </c>
      <c r="D1752" s="2" t="s">
        <v>75</v>
      </c>
      <c r="E1752" s="3">
        <v>46023</v>
      </c>
      <c r="F1752" s="3">
        <v>46023</v>
      </c>
      <c r="G1752" s="2" t="s">
        <v>7264</v>
      </c>
      <c r="H1752" s="2" t="s">
        <v>461</v>
      </c>
      <c r="I1752" s="2" t="s">
        <v>261</v>
      </c>
      <c r="J1752" s="4">
        <v>2180.63</v>
      </c>
      <c r="K1752" t="s">
        <v>74</v>
      </c>
      <c r="L1752" s="4">
        <v>261.68</v>
      </c>
      <c r="M1752" t="s">
        <v>74</v>
      </c>
      <c r="N1752" s="4">
        <v>261.68</v>
      </c>
      <c r="O1752" t="s">
        <v>74</v>
      </c>
      <c r="P1752" s="4">
        <v>0</v>
      </c>
      <c r="Q1752" t="s">
        <v>74</v>
      </c>
      <c r="R1752" s="2" t="s">
        <v>75</v>
      </c>
      <c r="S1752" s="4" t="s">
        <v>76</v>
      </c>
      <c r="T1752" t="s">
        <v>74</v>
      </c>
      <c r="U1752" s="2" t="s">
        <v>77</v>
      </c>
      <c r="V1752" s="2" t="s">
        <v>1454</v>
      </c>
      <c r="W1752" s="2" t="s">
        <v>79</v>
      </c>
      <c r="X1752" s="2" t="s">
        <v>300</v>
      </c>
      <c r="Y1752" s="2" t="s">
        <v>119</v>
      </c>
      <c r="Z1752" s="2" t="s">
        <v>81</v>
      </c>
      <c r="AA1752" s="2" t="s">
        <v>322</v>
      </c>
      <c r="AB1752" s="2" t="s">
        <v>83</v>
      </c>
      <c r="AC1752" s="2" t="s">
        <v>168</v>
      </c>
      <c r="AD1752" s="2" t="s">
        <v>7265</v>
      </c>
      <c r="AE1752" s="2" t="str">
        <f>+VLOOKUP(H1752,'Mapeo Ramos'!A:C,3,0)</f>
        <v>Autos Flotas</v>
      </c>
      <c r="AF1752" t="str">
        <f>+VLOOKUP(AE1752,'Mapeo Ramos'!C:D,2,0)</f>
        <v>Flotas</v>
      </c>
      <c r="AG1752" t="str">
        <f>+VLOOKUP(X1752,'Mapeo Ramos'!I:J,2,0)</f>
        <v>ALLIANZ</v>
      </c>
      <c r="AH1752">
        <f t="shared" si="27"/>
        <v>1</v>
      </c>
    </row>
    <row r="1753" spans="1:34" ht="12.75" customHeight="1">
      <c r="A1753" s="2" t="s">
        <v>7266</v>
      </c>
      <c r="B1753" s="2" t="s">
        <v>7267</v>
      </c>
      <c r="C1753" s="2" t="s">
        <v>7268</v>
      </c>
      <c r="D1753" s="2" t="s">
        <v>75</v>
      </c>
      <c r="E1753" s="3">
        <v>46023</v>
      </c>
      <c r="F1753" s="3">
        <v>46023</v>
      </c>
      <c r="G1753" s="2" t="s">
        <v>7209</v>
      </c>
      <c r="H1753" s="2" t="s">
        <v>461</v>
      </c>
      <c r="I1753" s="2" t="s">
        <v>261</v>
      </c>
      <c r="J1753" s="4">
        <v>2230.7399999999998</v>
      </c>
      <c r="K1753" t="s">
        <v>74</v>
      </c>
      <c r="L1753" s="4">
        <v>267.69</v>
      </c>
      <c r="M1753" t="s">
        <v>74</v>
      </c>
      <c r="N1753" s="4">
        <v>267.69</v>
      </c>
      <c r="O1753" t="s">
        <v>74</v>
      </c>
      <c r="P1753" s="4">
        <v>0</v>
      </c>
      <c r="Q1753" t="s">
        <v>74</v>
      </c>
      <c r="R1753" s="2" t="s">
        <v>75</v>
      </c>
      <c r="S1753" s="4" t="s">
        <v>76</v>
      </c>
      <c r="T1753" t="s">
        <v>74</v>
      </c>
      <c r="U1753" s="2" t="s">
        <v>77</v>
      </c>
      <c r="V1753" s="2" t="s">
        <v>1454</v>
      </c>
      <c r="W1753" s="2" t="s">
        <v>79</v>
      </c>
      <c r="X1753" s="2" t="s">
        <v>300</v>
      </c>
      <c r="Y1753" s="2" t="s">
        <v>119</v>
      </c>
      <c r="Z1753" s="2" t="s">
        <v>81</v>
      </c>
      <c r="AA1753" s="2" t="s">
        <v>554</v>
      </c>
      <c r="AB1753" s="2" t="s">
        <v>7210</v>
      </c>
      <c r="AC1753" s="2" t="s">
        <v>168</v>
      </c>
      <c r="AD1753" s="2" t="s">
        <v>7211</v>
      </c>
      <c r="AE1753" s="2" t="str">
        <f>+VLOOKUP(H1753,'Mapeo Ramos'!A:C,3,0)</f>
        <v>Autos Flotas</v>
      </c>
      <c r="AF1753" t="str">
        <f>+VLOOKUP(AE1753,'Mapeo Ramos'!C:D,2,0)</f>
        <v>Flotas</v>
      </c>
      <c r="AG1753" t="str">
        <f>+VLOOKUP(X1753,'Mapeo Ramos'!I:J,2,0)</f>
        <v>ALLIANZ</v>
      </c>
      <c r="AH1753">
        <f t="shared" si="27"/>
        <v>1</v>
      </c>
    </row>
    <row r="1754" spans="1:34" ht="12.75" customHeight="1">
      <c r="A1754" s="2" t="s">
        <v>7269</v>
      </c>
      <c r="B1754" s="2" t="s">
        <v>7270</v>
      </c>
      <c r="C1754" s="2" t="s">
        <v>7271</v>
      </c>
      <c r="D1754" s="2" t="s">
        <v>75</v>
      </c>
      <c r="E1754" s="3">
        <v>46023</v>
      </c>
      <c r="F1754" s="3">
        <v>46023</v>
      </c>
      <c r="G1754" s="2" t="s">
        <v>7272</v>
      </c>
      <c r="H1754" s="2" t="s">
        <v>461</v>
      </c>
      <c r="I1754" s="2" t="s">
        <v>261</v>
      </c>
      <c r="J1754" s="4">
        <v>1089.72</v>
      </c>
      <c r="K1754" t="s">
        <v>74</v>
      </c>
      <c r="L1754" s="4">
        <v>130.77000000000001</v>
      </c>
      <c r="M1754" t="s">
        <v>74</v>
      </c>
      <c r="N1754" s="4">
        <v>130.77000000000001</v>
      </c>
      <c r="O1754" t="s">
        <v>74</v>
      </c>
      <c r="P1754" s="4">
        <v>0</v>
      </c>
      <c r="Q1754" t="s">
        <v>74</v>
      </c>
      <c r="R1754" s="2" t="s">
        <v>75</v>
      </c>
      <c r="S1754" s="4" t="s">
        <v>76</v>
      </c>
      <c r="T1754" t="s">
        <v>74</v>
      </c>
      <c r="U1754" s="2" t="s">
        <v>77</v>
      </c>
      <c r="V1754" s="2" t="s">
        <v>1454</v>
      </c>
      <c r="W1754" s="2" t="s">
        <v>79</v>
      </c>
      <c r="X1754" s="2" t="s">
        <v>300</v>
      </c>
      <c r="Y1754" s="2" t="s">
        <v>119</v>
      </c>
      <c r="Z1754" s="2" t="s">
        <v>81</v>
      </c>
      <c r="AA1754" s="2" t="s">
        <v>3786</v>
      </c>
      <c r="AB1754" s="2" t="s">
        <v>309</v>
      </c>
      <c r="AC1754" s="2" t="s">
        <v>168</v>
      </c>
      <c r="AD1754" s="2" t="s">
        <v>7273</v>
      </c>
      <c r="AE1754" s="2" t="str">
        <f>+VLOOKUP(H1754,'Mapeo Ramos'!A:C,3,0)</f>
        <v>Autos Flotas</v>
      </c>
      <c r="AF1754" t="str">
        <f>+VLOOKUP(AE1754,'Mapeo Ramos'!C:D,2,0)</f>
        <v>Flotas</v>
      </c>
      <c r="AG1754" t="str">
        <f>+VLOOKUP(X1754,'Mapeo Ramos'!I:J,2,0)</f>
        <v>ALLIANZ</v>
      </c>
      <c r="AH1754">
        <f t="shared" si="27"/>
        <v>1</v>
      </c>
    </row>
    <row r="1755" spans="1:34" ht="12.75" customHeight="1">
      <c r="A1755" s="2" t="s">
        <v>7274</v>
      </c>
      <c r="B1755" s="2" t="s">
        <v>7275</v>
      </c>
      <c r="C1755" s="2" t="s">
        <v>7276</v>
      </c>
      <c r="D1755" s="2" t="s">
        <v>75</v>
      </c>
      <c r="E1755" s="3">
        <v>46023</v>
      </c>
      <c r="F1755" s="3">
        <v>46023</v>
      </c>
      <c r="G1755" s="2" t="s">
        <v>7277</v>
      </c>
      <c r="H1755" s="2" t="s">
        <v>461</v>
      </c>
      <c r="I1755" s="2" t="s">
        <v>261</v>
      </c>
      <c r="J1755" s="4">
        <v>2474.39</v>
      </c>
      <c r="K1755" t="s">
        <v>74</v>
      </c>
      <c r="L1755" s="4">
        <v>296.93</v>
      </c>
      <c r="M1755" t="s">
        <v>74</v>
      </c>
      <c r="N1755" s="4">
        <v>296.93</v>
      </c>
      <c r="O1755" t="s">
        <v>74</v>
      </c>
      <c r="P1755" s="4">
        <v>0</v>
      </c>
      <c r="Q1755" t="s">
        <v>74</v>
      </c>
      <c r="R1755" s="2" t="s">
        <v>75</v>
      </c>
      <c r="S1755" s="4" t="s">
        <v>76</v>
      </c>
      <c r="T1755" t="s">
        <v>74</v>
      </c>
      <c r="U1755" s="2" t="s">
        <v>77</v>
      </c>
      <c r="V1755" s="2" t="s">
        <v>1454</v>
      </c>
      <c r="W1755" s="2" t="s">
        <v>79</v>
      </c>
      <c r="X1755" s="2" t="s">
        <v>300</v>
      </c>
      <c r="Y1755" s="2" t="s">
        <v>119</v>
      </c>
      <c r="Z1755" s="2" t="s">
        <v>81</v>
      </c>
      <c r="AA1755" s="2" t="s">
        <v>230</v>
      </c>
      <c r="AB1755" s="2" t="s">
        <v>83</v>
      </c>
      <c r="AC1755" s="2" t="s">
        <v>168</v>
      </c>
      <c r="AD1755" s="2" t="s">
        <v>7278</v>
      </c>
      <c r="AE1755" s="2" t="str">
        <f>+VLOOKUP(H1755,'Mapeo Ramos'!A:C,3,0)</f>
        <v>Autos Flotas</v>
      </c>
      <c r="AF1755" t="str">
        <f>+VLOOKUP(AE1755,'Mapeo Ramos'!C:D,2,0)</f>
        <v>Flotas</v>
      </c>
      <c r="AG1755" t="str">
        <f>+VLOOKUP(X1755,'Mapeo Ramos'!I:J,2,0)</f>
        <v>ALLIANZ</v>
      </c>
      <c r="AH1755">
        <f t="shared" si="27"/>
        <v>1</v>
      </c>
    </row>
    <row r="1756" spans="1:34" ht="12.75" customHeight="1">
      <c r="A1756" s="2" t="s">
        <v>7279</v>
      </c>
      <c r="B1756" s="2" t="s">
        <v>7280</v>
      </c>
      <c r="C1756" s="2" t="s">
        <v>7281</v>
      </c>
      <c r="D1756" s="2" t="s">
        <v>75</v>
      </c>
      <c r="E1756" s="3">
        <v>46023</v>
      </c>
      <c r="F1756" s="3">
        <v>46023</v>
      </c>
      <c r="G1756" s="2" t="s">
        <v>7282</v>
      </c>
      <c r="H1756" s="2" t="s">
        <v>461</v>
      </c>
      <c r="I1756" s="2" t="s">
        <v>261</v>
      </c>
      <c r="J1756" s="4">
        <v>2619.19</v>
      </c>
      <c r="K1756" t="s">
        <v>74</v>
      </c>
      <c r="L1756" s="4">
        <v>314.3</v>
      </c>
      <c r="M1756" t="s">
        <v>74</v>
      </c>
      <c r="N1756" s="4">
        <v>314.3</v>
      </c>
      <c r="O1756" t="s">
        <v>74</v>
      </c>
      <c r="P1756" s="4">
        <v>0</v>
      </c>
      <c r="Q1756" t="s">
        <v>74</v>
      </c>
      <c r="R1756" s="2" t="s">
        <v>75</v>
      </c>
      <c r="S1756" s="4" t="s">
        <v>76</v>
      </c>
      <c r="T1756" t="s">
        <v>74</v>
      </c>
      <c r="U1756" s="2" t="s">
        <v>77</v>
      </c>
      <c r="V1756" s="2" t="s">
        <v>1454</v>
      </c>
      <c r="W1756" s="2" t="s">
        <v>79</v>
      </c>
      <c r="X1756" s="2" t="s">
        <v>300</v>
      </c>
      <c r="Y1756" s="2" t="s">
        <v>119</v>
      </c>
      <c r="Z1756" s="2" t="s">
        <v>81</v>
      </c>
      <c r="AA1756" s="2" t="s">
        <v>357</v>
      </c>
      <c r="AB1756" s="2" t="s">
        <v>83</v>
      </c>
      <c r="AC1756" s="2" t="s">
        <v>168</v>
      </c>
      <c r="AD1756" s="2" t="s">
        <v>7283</v>
      </c>
      <c r="AE1756" s="2" t="str">
        <f>+VLOOKUP(H1756,'Mapeo Ramos'!A:C,3,0)</f>
        <v>Autos Flotas</v>
      </c>
      <c r="AF1756" t="str">
        <f>+VLOOKUP(AE1756,'Mapeo Ramos'!C:D,2,0)</f>
        <v>Flotas</v>
      </c>
      <c r="AG1756" t="str">
        <f>+VLOOKUP(X1756,'Mapeo Ramos'!I:J,2,0)</f>
        <v>ALLIANZ</v>
      </c>
      <c r="AH1756">
        <f t="shared" si="27"/>
        <v>1</v>
      </c>
    </row>
    <row r="1757" spans="1:34" ht="12.75" customHeight="1">
      <c r="A1757" s="2" t="s">
        <v>7284</v>
      </c>
      <c r="B1757" s="2" t="s">
        <v>7285</v>
      </c>
      <c r="C1757" s="2" t="s">
        <v>7286</v>
      </c>
      <c r="D1757" s="2" t="s">
        <v>75</v>
      </c>
      <c r="E1757" s="3">
        <v>46023</v>
      </c>
      <c r="F1757" s="3">
        <v>46023</v>
      </c>
      <c r="G1757" s="2" t="s">
        <v>7287</v>
      </c>
      <c r="H1757" s="2" t="s">
        <v>461</v>
      </c>
      <c r="I1757" s="2" t="s">
        <v>261</v>
      </c>
      <c r="J1757" s="4">
        <v>2912.03</v>
      </c>
      <c r="K1757" t="s">
        <v>74</v>
      </c>
      <c r="L1757" s="4">
        <v>349.44</v>
      </c>
      <c r="M1757" t="s">
        <v>74</v>
      </c>
      <c r="N1757" s="4">
        <v>349.44</v>
      </c>
      <c r="O1757" t="s">
        <v>74</v>
      </c>
      <c r="P1757" s="4">
        <v>0</v>
      </c>
      <c r="Q1757" t="s">
        <v>74</v>
      </c>
      <c r="R1757" s="2" t="s">
        <v>75</v>
      </c>
      <c r="S1757" s="4" t="s">
        <v>76</v>
      </c>
      <c r="T1757" t="s">
        <v>74</v>
      </c>
      <c r="U1757" s="2" t="s">
        <v>77</v>
      </c>
      <c r="V1757" s="2" t="s">
        <v>1454</v>
      </c>
      <c r="W1757" s="2" t="s">
        <v>79</v>
      </c>
      <c r="X1757" s="2" t="s">
        <v>300</v>
      </c>
      <c r="Y1757" s="2" t="s">
        <v>119</v>
      </c>
      <c r="Z1757" s="2" t="s">
        <v>81</v>
      </c>
      <c r="AA1757" s="2" t="s">
        <v>322</v>
      </c>
      <c r="AB1757" s="2" t="s">
        <v>83</v>
      </c>
      <c r="AC1757" s="2" t="s">
        <v>168</v>
      </c>
      <c r="AD1757" s="2" t="s">
        <v>7288</v>
      </c>
      <c r="AE1757" s="2" t="str">
        <f>+VLOOKUP(H1757,'Mapeo Ramos'!A:C,3,0)</f>
        <v>Autos Flotas</v>
      </c>
      <c r="AF1757" t="str">
        <f>+VLOOKUP(AE1757,'Mapeo Ramos'!C:D,2,0)</f>
        <v>Flotas</v>
      </c>
      <c r="AG1757" t="str">
        <f>+VLOOKUP(X1757,'Mapeo Ramos'!I:J,2,0)</f>
        <v>ALLIANZ</v>
      </c>
      <c r="AH1757">
        <f t="shared" si="27"/>
        <v>1</v>
      </c>
    </row>
    <row r="1758" spans="1:34" ht="12.75" customHeight="1">
      <c r="A1758" s="2" t="s">
        <v>7289</v>
      </c>
      <c r="B1758" s="2" t="s">
        <v>7290</v>
      </c>
      <c r="C1758" s="2" t="s">
        <v>7291</v>
      </c>
      <c r="D1758" s="2" t="s">
        <v>75</v>
      </c>
      <c r="E1758" s="3">
        <v>46023</v>
      </c>
      <c r="F1758" s="3">
        <v>46023</v>
      </c>
      <c r="G1758" s="2" t="s">
        <v>7085</v>
      </c>
      <c r="H1758" s="2" t="s">
        <v>461</v>
      </c>
      <c r="I1758" s="2" t="s">
        <v>261</v>
      </c>
      <c r="J1758" s="4">
        <v>1326.46</v>
      </c>
      <c r="K1758" t="s">
        <v>74</v>
      </c>
      <c r="L1758" s="4">
        <v>159.18</v>
      </c>
      <c r="M1758" t="s">
        <v>74</v>
      </c>
      <c r="N1758" s="4">
        <v>159.18</v>
      </c>
      <c r="O1758" t="s">
        <v>74</v>
      </c>
      <c r="P1758" s="4">
        <v>0</v>
      </c>
      <c r="Q1758" t="s">
        <v>74</v>
      </c>
      <c r="R1758" s="2" t="s">
        <v>75</v>
      </c>
      <c r="S1758" s="4" t="s">
        <v>76</v>
      </c>
      <c r="T1758" t="s">
        <v>74</v>
      </c>
      <c r="U1758" s="2" t="s">
        <v>77</v>
      </c>
      <c r="V1758" s="2" t="s">
        <v>1454</v>
      </c>
      <c r="W1758" s="2" t="s">
        <v>79</v>
      </c>
      <c r="X1758" s="2" t="s">
        <v>300</v>
      </c>
      <c r="Y1758" s="2" t="s">
        <v>119</v>
      </c>
      <c r="Z1758" s="2" t="s">
        <v>81</v>
      </c>
      <c r="AA1758" s="2" t="s">
        <v>851</v>
      </c>
      <c r="AB1758" s="2" t="s">
        <v>852</v>
      </c>
      <c r="AC1758" s="2" t="s">
        <v>59</v>
      </c>
      <c r="AD1758" s="2" t="s">
        <v>7086</v>
      </c>
      <c r="AE1758" s="2" t="str">
        <f>+VLOOKUP(H1758,'Mapeo Ramos'!A:C,3,0)</f>
        <v>Autos Flotas</v>
      </c>
      <c r="AF1758" t="str">
        <f>+VLOOKUP(AE1758,'Mapeo Ramos'!C:D,2,0)</f>
        <v>Flotas</v>
      </c>
      <c r="AG1758" t="str">
        <f>+VLOOKUP(X1758,'Mapeo Ramos'!I:J,2,0)</f>
        <v>ALLIANZ</v>
      </c>
      <c r="AH1758">
        <f t="shared" si="27"/>
        <v>1</v>
      </c>
    </row>
    <row r="1759" spans="1:34" ht="12.75" customHeight="1">
      <c r="A1759" s="2" t="s">
        <v>7292</v>
      </c>
      <c r="B1759" s="2" t="s">
        <v>7293</v>
      </c>
      <c r="C1759" s="2" t="s">
        <v>7294</v>
      </c>
      <c r="D1759" s="2" t="s">
        <v>75</v>
      </c>
      <c r="E1759" s="3">
        <v>46023</v>
      </c>
      <c r="F1759" s="3">
        <v>46023</v>
      </c>
      <c r="G1759" s="2" t="s">
        <v>7295</v>
      </c>
      <c r="H1759" s="2" t="s">
        <v>461</v>
      </c>
      <c r="I1759" s="2" t="s">
        <v>261</v>
      </c>
      <c r="J1759" s="4">
        <v>1629.9</v>
      </c>
      <c r="K1759" t="s">
        <v>74</v>
      </c>
      <c r="L1759" s="4">
        <v>195.59</v>
      </c>
      <c r="M1759" t="s">
        <v>74</v>
      </c>
      <c r="N1759" s="4">
        <v>195.59</v>
      </c>
      <c r="O1759" t="s">
        <v>74</v>
      </c>
      <c r="P1759" s="4">
        <v>0</v>
      </c>
      <c r="Q1759" t="s">
        <v>74</v>
      </c>
      <c r="R1759" s="2" t="s">
        <v>75</v>
      </c>
      <c r="S1759" s="4" t="s">
        <v>76</v>
      </c>
      <c r="T1759" t="s">
        <v>74</v>
      </c>
      <c r="U1759" s="2" t="s">
        <v>77</v>
      </c>
      <c r="V1759" s="2" t="s">
        <v>1454</v>
      </c>
      <c r="W1759" s="2" t="s">
        <v>79</v>
      </c>
      <c r="X1759" s="2" t="s">
        <v>300</v>
      </c>
      <c r="Y1759" s="2" t="s">
        <v>119</v>
      </c>
      <c r="Z1759" s="2" t="s">
        <v>81</v>
      </c>
      <c r="AA1759" s="2" t="s">
        <v>507</v>
      </c>
      <c r="AB1759" s="2" t="s">
        <v>508</v>
      </c>
      <c r="AC1759" s="2" t="s">
        <v>168</v>
      </c>
      <c r="AD1759" s="2" t="s">
        <v>7296</v>
      </c>
      <c r="AE1759" s="2" t="str">
        <f>+VLOOKUP(H1759,'Mapeo Ramos'!A:C,3,0)</f>
        <v>Autos Flotas</v>
      </c>
      <c r="AF1759" t="str">
        <f>+VLOOKUP(AE1759,'Mapeo Ramos'!C:D,2,0)</f>
        <v>Flotas</v>
      </c>
      <c r="AG1759" t="str">
        <f>+VLOOKUP(X1759,'Mapeo Ramos'!I:J,2,0)</f>
        <v>ALLIANZ</v>
      </c>
      <c r="AH1759">
        <f t="shared" si="27"/>
        <v>1</v>
      </c>
    </row>
    <row r="1760" spans="1:34" ht="12.75" customHeight="1">
      <c r="A1760" s="2" t="s">
        <v>7297</v>
      </c>
      <c r="B1760" s="2" t="s">
        <v>7298</v>
      </c>
      <c r="C1760" s="2" t="s">
        <v>7299</v>
      </c>
      <c r="D1760" s="2" t="s">
        <v>75</v>
      </c>
      <c r="E1760" s="3">
        <v>46023</v>
      </c>
      <c r="F1760" s="3">
        <v>46023</v>
      </c>
      <c r="G1760" s="2" t="s">
        <v>7300</v>
      </c>
      <c r="H1760" s="2" t="s">
        <v>461</v>
      </c>
      <c r="I1760" s="2" t="s">
        <v>261</v>
      </c>
      <c r="J1760" s="4">
        <v>3948.24</v>
      </c>
      <c r="K1760" t="s">
        <v>74</v>
      </c>
      <c r="L1760" s="4">
        <v>473.79</v>
      </c>
      <c r="M1760" t="s">
        <v>74</v>
      </c>
      <c r="N1760" s="4">
        <v>473.79</v>
      </c>
      <c r="O1760" t="s">
        <v>74</v>
      </c>
      <c r="P1760" s="4">
        <v>0</v>
      </c>
      <c r="Q1760" t="s">
        <v>74</v>
      </c>
      <c r="R1760" s="2" t="s">
        <v>75</v>
      </c>
      <c r="S1760" s="4" t="s">
        <v>76</v>
      </c>
      <c r="T1760" t="s">
        <v>74</v>
      </c>
      <c r="U1760" s="2" t="s">
        <v>77</v>
      </c>
      <c r="V1760" s="2" t="s">
        <v>1454</v>
      </c>
      <c r="W1760" s="2" t="s">
        <v>79</v>
      </c>
      <c r="X1760" s="2" t="s">
        <v>300</v>
      </c>
      <c r="Y1760" s="2" t="s">
        <v>119</v>
      </c>
      <c r="Z1760" s="2" t="s">
        <v>81</v>
      </c>
      <c r="AA1760" s="2" t="s">
        <v>328</v>
      </c>
      <c r="AB1760" s="2" t="s">
        <v>83</v>
      </c>
      <c r="AC1760" s="2" t="s">
        <v>168</v>
      </c>
      <c r="AD1760" s="2" t="s">
        <v>7301</v>
      </c>
      <c r="AE1760" s="2" t="str">
        <f>+VLOOKUP(H1760,'Mapeo Ramos'!A:C,3,0)</f>
        <v>Autos Flotas</v>
      </c>
      <c r="AF1760" t="str">
        <f>+VLOOKUP(AE1760,'Mapeo Ramos'!C:D,2,0)</f>
        <v>Flotas</v>
      </c>
      <c r="AG1760" t="str">
        <f>+VLOOKUP(X1760,'Mapeo Ramos'!I:J,2,0)</f>
        <v>ALLIANZ</v>
      </c>
      <c r="AH1760">
        <f t="shared" si="27"/>
        <v>1</v>
      </c>
    </row>
    <row r="1761" spans="1:34" ht="12.75" customHeight="1">
      <c r="A1761" s="2" t="s">
        <v>7302</v>
      </c>
      <c r="B1761" s="2" t="s">
        <v>7303</v>
      </c>
      <c r="C1761" s="2" t="s">
        <v>7304</v>
      </c>
      <c r="D1761" s="2" t="s">
        <v>75</v>
      </c>
      <c r="E1761" s="3">
        <v>46023</v>
      </c>
      <c r="F1761" s="3">
        <v>46023</v>
      </c>
      <c r="G1761" s="2" t="s">
        <v>7305</v>
      </c>
      <c r="H1761" s="2" t="s">
        <v>461</v>
      </c>
      <c r="I1761" s="2" t="s">
        <v>261</v>
      </c>
      <c r="J1761" s="4">
        <v>1881.28</v>
      </c>
      <c r="K1761" t="s">
        <v>74</v>
      </c>
      <c r="L1761" s="4">
        <v>225.75</v>
      </c>
      <c r="M1761" t="s">
        <v>74</v>
      </c>
      <c r="N1761" s="4">
        <v>225.75</v>
      </c>
      <c r="O1761" t="s">
        <v>74</v>
      </c>
      <c r="P1761" s="4">
        <v>0</v>
      </c>
      <c r="Q1761" t="s">
        <v>74</v>
      </c>
      <c r="R1761" s="2" t="s">
        <v>75</v>
      </c>
      <c r="S1761" s="4" t="s">
        <v>76</v>
      </c>
      <c r="T1761" t="s">
        <v>74</v>
      </c>
      <c r="U1761" s="2" t="s">
        <v>77</v>
      </c>
      <c r="V1761" s="2" t="s">
        <v>1454</v>
      </c>
      <c r="W1761" s="2" t="s">
        <v>79</v>
      </c>
      <c r="X1761" s="2" t="s">
        <v>300</v>
      </c>
      <c r="Y1761" s="2" t="s">
        <v>119</v>
      </c>
      <c r="Z1761" s="2" t="s">
        <v>81</v>
      </c>
      <c r="AA1761" s="2" t="s">
        <v>357</v>
      </c>
      <c r="AB1761" s="2" t="s">
        <v>83</v>
      </c>
      <c r="AC1761" s="2" t="s">
        <v>168</v>
      </c>
      <c r="AD1761" s="2" t="s">
        <v>7306</v>
      </c>
      <c r="AE1761" s="2" t="str">
        <f>+VLOOKUP(H1761,'Mapeo Ramos'!A:C,3,0)</f>
        <v>Autos Flotas</v>
      </c>
      <c r="AF1761" t="str">
        <f>+VLOOKUP(AE1761,'Mapeo Ramos'!C:D,2,0)</f>
        <v>Flotas</v>
      </c>
      <c r="AG1761" t="str">
        <f>+VLOOKUP(X1761,'Mapeo Ramos'!I:J,2,0)</f>
        <v>ALLIANZ</v>
      </c>
      <c r="AH1761">
        <f t="shared" si="27"/>
        <v>1</v>
      </c>
    </row>
    <row r="1762" spans="1:34" ht="12.75" customHeight="1">
      <c r="A1762" s="2" t="s">
        <v>7307</v>
      </c>
      <c r="B1762" s="2" t="s">
        <v>7308</v>
      </c>
      <c r="C1762" s="2" t="s">
        <v>7309</v>
      </c>
      <c r="D1762" s="2" t="s">
        <v>75</v>
      </c>
      <c r="E1762" s="3">
        <v>46023</v>
      </c>
      <c r="F1762" s="3">
        <v>46023</v>
      </c>
      <c r="G1762" s="2" t="s">
        <v>7310</v>
      </c>
      <c r="H1762" s="2" t="s">
        <v>461</v>
      </c>
      <c r="I1762" s="2" t="s">
        <v>261</v>
      </c>
      <c r="J1762" s="4">
        <v>2172.7800000000002</v>
      </c>
      <c r="K1762" t="s">
        <v>74</v>
      </c>
      <c r="L1762" s="4">
        <v>260.73</v>
      </c>
      <c r="M1762" t="s">
        <v>74</v>
      </c>
      <c r="N1762" s="4">
        <v>260.73</v>
      </c>
      <c r="O1762" t="s">
        <v>74</v>
      </c>
      <c r="P1762" s="4">
        <v>0</v>
      </c>
      <c r="Q1762" t="s">
        <v>74</v>
      </c>
      <c r="R1762" s="2" t="s">
        <v>75</v>
      </c>
      <c r="S1762" s="4" t="s">
        <v>76</v>
      </c>
      <c r="T1762" t="s">
        <v>74</v>
      </c>
      <c r="U1762" s="2" t="s">
        <v>77</v>
      </c>
      <c r="V1762" s="2" t="s">
        <v>1454</v>
      </c>
      <c r="W1762" s="2" t="s">
        <v>79</v>
      </c>
      <c r="X1762" s="2" t="s">
        <v>300</v>
      </c>
      <c r="Y1762" s="2" t="s">
        <v>119</v>
      </c>
      <c r="Z1762" s="2" t="s">
        <v>81</v>
      </c>
      <c r="AA1762" s="2" t="s">
        <v>1142</v>
      </c>
      <c r="AB1762" s="2" t="s">
        <v>83</v>
      </c>
      <c r="AC1762" s="2" t="s">
        <v>168</v>
      </c>
      <c r="AD1762" s="2" t="s">
        <v>7311</v>
      </c>
      <c r="AE1762" s="2" t="str">
        <f>+VLOOKUP(H1762,'Mapeo Ramos'!A:C,3,0)</f>
        <v>Autos Flotas</v>
      </c>
      <c r="AF1762" t="str">
        <f>+VLOOKUP(AE1762,'Mapeo Ramos'!C:D,2,0)</f>
        <v>Flotas</v>
      </c>
      <c r="AG1762" t="str">
        <f>+VLOOKUP(X1762,'Mapeo Ramos'!I:J,2,0)</f>
        <v>ALLIANZ</v>
      </c>
      <c r="AH1762">
        <f t="shared" si="27"/>
        <v>1</v>
      </c>
    </row>
    <row r="1763" spans="1:34" ht="12.75" customHeight="1">
      <c r="A1763" s="2" t="s">
        <v>7312</v>
      </c>
      <c r="B1763" s="2" t="s">
        <v>7313</v>
      </c>
      <c r="C1763" s="2" t="s">
        <v>7314</v>
      </c>
      <c r="D1763" s="2" t="s">
        <v>75</v>
      </c>
      <c r="E1763" s="3">
        <v>46023</v>
      </c>
      <c r="F1763" s="3">
        <v>46023</v>
      </c>
      <c r="G1763" s="2" t="s">
        <v>7315</v>
      </c>
      <c r="H1763" s="2" t="s">
        <v>461</v>
      </c>
      <c r="I1763" s="2" t="s">
        <v>261</v>
      </c>
      <c r="J1763" s="4">
        <v>1752.25</v>
      </c>
      <c r="K1763" t="s">
        <v>74</v>
      </c>
      <c r="L1763" s="4">
        <v>210.27</v>
      </c>
      <c r="M1763" t="s">
        <v>74</v>
      </c>
      <c r="N1763" s="4">
        <v>210.27</v>
      </c>
      <c r="O1763" t="s">
        <v>74</v>
      </c>
      <c r="P1763" s="4">
        <v>0</v>
      </c>
      <c r="Q1763" t="s">
        <v>74</v>
      </c>
      <c r="R1763" s="2" t="s">
        <v>75</v>
      </c>
      <c r="S1763" s="4" t="s">
        <v>76</v>
      </c>
      <c r="T1763" t="s">
        <v>74</v>
      </c>
      <c r="U1763" s="2" t="s">
        <v>77</v>
      </c>
      <c r="V1763" s="2" t="s">
        <v>1454</v>
      </c>
      <c r="W1763" s="2" t="s">
        <v>79</v>
      </c>
      <c r="X1763" s="2" t="s">
        <v>300</v>
      </c>
      <c r="Y1763" s="2" t="s">
        <v>119</v>
      </c>
      <c r="Z1763" s="2" t="s">
        <v>81</v>
      </c>
      <c r="AA1763" s="2" t="s">
        <v>507</v>
      </c>
      <c r="AB1763" s="2" t="s">
        <v>508</v>
      </c>
      <c r="AC1763" s="2" t="s">
        <v>168</v>
      </c>
      <c r="AD1763" s="2" t="s">
        <v>7316</v>
      </c>
      <c r="AE1763" s="2" t="str">
        <f>+VLOOKUP(H1763,'Mapeo Ramos'!A:C,3,0)</f>
        <v>Autos Flotas</v>
      </c>
      <c r="AF1763" t="str">
        <f>+VLOOKUP(AE1763,'Mapeo Ramos'!C:D,2,0)</f>
        <v>Flotas</v>
      </c>
      <c r="AG1763" t="str">
        <f>+VLOOKUP(X1763,'Mapeo Ramos'!I:J,2,0)</f>
        <v>ALLIANZ</v>
      </c>
      <c r="AH1763">
        <f t="shared" si="27"/>
        <v>1</v>
      </c>
    </row>
    <row r="1764" spans="1:34" ht="12.75" customHeight="1">
      <c r="A1764" s="2" t="s">
        <v>7317</v>
      </c>
      <c r="B1764" s="2" t="s">
        <v>7318</v>
      </c>
      <c r="C1764" s="2" t="s">
        <v>7319</v>
      </c>
      <c r="D1764" s="2" t="s">
        <v>75</v>
      </c>
      <c r="E1764" s="3">
        <v>46023</v>
      </c>
      <c r="F1764" s="3">
        <v>46023</v>
      </c>
      <c r="G1764" s="2" t="s">
        <v>7320</v>
      </c>
      <c r="H1764" s="2" t="s">
        <v>461</v>
      </c>
      <c r="I1764" s="2" t="s">
        <v>261</v>
      </c>
      <c r="J1764" s="4">
        <v>1075.95</v>
      </c>
      <c r="K1764" t="s">
        <v>74</v>
      </c>
      <c r="L1764" s="4">
        <v>129.11000000000001</v>
      </c>
      <c r="M1764" t="s">
        <v>74</v>
      </c>
      <c r="N1764" s="4">
        <v>129.11000000000001</v>
      </c>
      <c r="O1764" t="s">
        <v>74</v>
      </c>
      <c r="P1764" s="4">
        <v>0</v>
      </c>
      <c r="Q1764" t="s">
        <v>74</v>
      </c>
      <c r="R1764" s="2" t="s">
        <v>75</v>
      </c>
      <c r="S1764" s="4" t="s">
        <v>76</v>
      </c>
      <c r="T1764" t="s">
        <v>74</v>
      </c>
      <c r="U1764" s="2" t="s">
        <v>77</v>
      </c>
      <c r="V1764" s="2" t="s">
        <v>1454</v>
      </c>
      <c r="W1764" s="2" t="s">
        <v>79</v>
      </c>
      <c r="X1764" s="2" t="s">
        <v>300</v>
      </c>
      <c r="Y1764" s="2" t="s">
        <v>119</v>
      </c>
      <c r="Z1764" s="2" t="s">
        <v>81</v>
      </c>
      <c r="AA1764" s="2" t="s">
        <v>568</v>
      </c>
      <c r="AB1764" s="2" t="s">
        <v>83</v>
      </c>
      <c r="AC1764" s="2" t="s">
        <v>168</v>
      </c>
      <c r="AD1764" s="2" t="s">
        <v>7321</v>
      </c>
      <c r="AE1764" s="2" t="str">
        <f>+VLOOKUP(H1764,'Mapeo Ramos'!A:C,3,0)</f>
        <v>Autos Flotas</v>
      </c>
      <c r="AF1764" t="str">
        <f>+VLOOKUP(AE1764,'Mapeo Ramos'!C:D,2,0)</f>
        <v>Flotas</v>
      </c>
      <c r="AG1764" t="str">
        <f>+VLOOKUP(X1764,'Mapeo Ramos'!I:J,2,0)</f>
        <v>ALLIANZ</v>
      </c>
      <c r="AH1764">
        <f t="shared" si="27"/>
        <v>1</v>
      </c>
    </row>
    <row r="1765" spans="1:34" ht="12.75" customHeight="1">
      <c r="A1765" s="2" t="s">
        <v>7322</v>
      </c>
      <c r="B1765" s="2" t="s">
        <v>7323</v>
      </c>
      <c r="C1765" s="2" t="s">
        <v>7324</v>
      </c>
      <c r="D1765" s="2" t="s">
        <v>75</v>
      </c>
      <c r="E1765" s="3">
        <v>46023</v>
      </c>
      <c r="F1765" s="3">
        <v>46023</v>
      </c>
      <c r="G1765" s="2" t="s">
        <v>7325</v>
      </c>
      <c r="H1765" s="2" t="s">
        <v>461</v>
      </c>
      <c r="I1765" s="2" t="s">
        <v>261</v>
      </c>
      <c r="J1765" s="4">
        <v>1918.24</v>
      </c>
      <c r="K1765" t="s">
        <v>74</v>
      </c>
      <c r="L1765" s="4">
        <v>230.19</v>
      </c>
      <c r="M1765" t="s">
        <v>74</v>
      </c>
      <c r="N1765" s="4">
        <v>230.19</v>
      </c>
      <c r="O1765" t="s">
        <v>74</v>
      </c>
      <c r="P1765" s="4">
        <v>0</v>
      </c>
      <c r="Q1765" t="s">
        <v>74</v>
      </c>
      <c r="R1765" s="2" t="s">
        <v>75</v>
      </c>
      <c r="S1765" s="4" t="s">
        <v>76</v>
      </c>
      <c r="T1765" t="s">
        <v>74</v>
      </c>
      <c r="U1765" s="2" t="s">
        <v>77</v>
      </c>
      <c r="V1765" s="2" t="s">
        <v>1454</v>
      </c>
      <c r="W1765" s="2" t="s">
        <v>79</v>
      </c>
      <c r="X1765" s="2" t="s">
        <v>300</v>
      </c>
      <c r="Y1765" s="2" t="s">
        <v>119</v>
      </c>
      <c r="Z1765" s="2" t="s">
        <v>81</v>
      </c>
      <c r="AA1765" s="2" t="s">
        <v>542</v>
      </c>
      <c r="AB1765" s="2" t="s">
        <v>7326</v>
      </c>
      <c r="AC1765" s="2" t="s">
        <v>168</v>
      </c>
      <c r="AD1765" s="2" t="s">
        <v>7327</v>
      </c>
      <c r="AE1765" s="2" t="str">
        <f>+VLOOKUP(H1765,'Mapeo Ramos'!A:C,3,0)</f>
        <v>Autos Flotas</v>
      </c>
      <c r="AF1765" t="str">
        <f>+VLOOKUP(AE1765,'Mapeo Ramos'!C:D,2,0)</f>
        <v>Flotas</v>
      </c>
      <c r="AG1765" t="str">
        <f>+VLOOKUP(X1765,'Mapeo Ramos'!I:J,2,0)</f>
        <v>ALLIANZ</v>
      </c>
      <c r="AH1765">
        <f t="shared" si="27"/>
        <v>1</v>
      </c>
    </row>
    <row r="1766" spans="1:34" ht="12.75" customHeight="1">
      <c r="A1766" s="2" t="s">
        <v>7328</v>
      </c>
      <c r="B1766" s="2" t="s">
        <v>7329</v>
      </c>
      <c r="C1766" s="2" t="s">
        <v>7330</v>
      </c>
      <c r="D1766" s="2" t="s">
        <v>75</v>
      </c>
      <c r="E1766" s="3">
        <v>46023</v>
      </c>
      <c r="F1766" s="3">
        <v>46023</v>
      </c>
      <c r="G1766" s="2" t="s">
        <v>7331</v>
      </c>
      <c r="H1766" s="2" t="s">
        <v>461</v>
      </c>
      <c r="I1766" s="2" t="s">
        <v>261</v>
      </c>
      <c r="J1766" s="4">
        <v>2573.15</v>
      </c>
      <c r="K1766" t="s">
        <v>74</v>
      </c>
      <c r="L1766" s="4">
        <v>308.77999999999997</v>
      </c>
      <c r="M1766" t="s">
        <v>74</v>
      </c>
      <c r="N1766" s="4">
        <v>308.77999999999997</v>
      </c>
      <c r="O1766" t="s">
        <v>74</v>
      </c>
      <c r="P1766" s="4">
        <v>0</v>
      </c>
      <c r="Q1766" t="s">
        <v>74</v>
      </c>
      <c r="R1766" s="2" t="s">
        <v>75</v>
      </c>
      <c r="S1766" s="4" t="s">
        <v>76</v>
      </c>
      <c r="T1766" t="s">
        <v>74</v>
      </c>
      <c r="U1766" s="2" t="s">
        <v>77</v>
      </c>
      <c r="V1766" s="2" t="s">
        <v>1454</v>
      </c>
      <c r="W1766" s="2" t="s">
        <v>79</v>
      </c>
      <c r="X1766" s="2" t="s">
        <v>300</v>
      </c>
      <c r="Y1766" s="2" t="s">
        <v>119</v>
      </c>
      <c r="Z1766" s="2" t="s">
        <v>81</v>
      </c>
      <c r="AA1766" s="2" t="s">
        <v>328</v>
      </c>
      <c r="AB1766" s="2" t="s">
        <v>83</v>
      </c>
      <c r="AC1766" s="2" t="s">
        <v>168</v>
      </c>
      <c r="AD1766" s="2" t="s">
        <v>7332</v>
      </c>
      <c r="AE1766" s="2" t="str">
        <f>+VLOOKUP(H1766,'Mapeo Ramos'!A:C,3,0)</f>
        <v>Autos Flotas</v>
      </c>
      <c r="AF1766" t="str">
        <f>+VLOOKUP(AE1766,'Mapeo Ramos'!C:D,2,0)</f>
        <v>Flotas</v>
      </c>
      <c r="AG1766" t="str">
        <f>+VLOOKUP(X1766,'Mapeo Ramos'!I:J,2,0)</f>
        <v>ALLIANZ</v>
      </c>
      <c r="AH1766">
        <f t="shared" si="27"/>
        <v>1</v>
      </c>
    </row>
    <row r="1767" spans="1:34" ht="12.75" customHeight="1">
      <c r="A1767" s="2" t="s">
        <v>7333</v>
      </c>
      <c r="B1767" s="2" t="s">
        <v>7334</v>
      </c>
      <c r="C1767" s="2" t="s">
        <v>7335</v>
      </c>
      <c r="D1767" s="2" t="s">
        <v>75</v>
      </c>
      <c r="E1767" s="3">
        <v>46023</v>
      </c>
      <c r="F1767" s="3">
        <v>46023</v>
      </c>
      <c r="G1767" s="2" t="s">
        <v>7336</v>
      </c>
      <c r="H1767" s="2" t="s">
        <v>461</v>
      </c>
      <c r="I1767" s="2" t="s">
        <v>261</v>
      </c>
      <c r="J1767" s="4">
        <v>1782.52</v>
      </c>
      <c r="K1767" t="s">
        <v>74</v>
      </c>
      <c r="L1767" s="4">
        <v>213.9</v>
      </c>
      <c r="M1767" t="s">
        <v>74</v>
      </c>
      <c r="N1767" s="4">
        <v>213.9</v>
      </c>
      <c r="O1767" t="s">
        <v>74</v>
      </c>
      <c r="P1767" s="4">
        <v>0</v>
      </c>
      <c r="Q1767" t="s">
        <v>74</v>
      </c>
      <c r="R1767" s="2" t="s">
        <v>75</v>
      </c>
      <c r="S1767" s="4" t="s">
        <v>76</v>
      </c>
      <c r="T1767" t="s">
        <v>74</v>
      </c>
      <c r="U1767" s="2" t="s">
        <v>77</v>
      </c>
      <c r="V1767" s="2" t="s">
        <v>1454</v>
      </c>
      <c r="W1767" s="2" t="s">
        <v>79</v>
      </c>
      <c r="X1767" s="2" t="s">
        <v>300</v>
      </c>
      <c r="Y1767" s="2" t="s">
        <v>119</v>
      </c>
      <c r="Z1767" s="2" t="s">
        <v>81</v>
      </c>
      <c r="AA1767" s="2" t="s">
        <v>322</v>
      </c>
      <c r="AB1767" s="2" t="s">
        <v>83</v>
      </c>
      <c r="AC1767" s="2" t="s">
        <v>168</v>
      </c>
      <c r="AD1767" s="2" t="s">
        <v>7337</v>
      </c>
      <c r="AE1767" s="2" t="str">
        <f>+VLOOKUP(H1767,'Mapeo Ramos'!A:C,3,0)</f>
        <v>Autos Flotas</v>
      </c>
      <c r="AF1767" t="str">
        <f>+VLOOKUP(AE1767,'Mapeo Ramos'!C:D,2,0)</f>
        <v>Flotas</v>
      </c>
      <c r="AG1767" t="str">
        <f>+VLOOKUP(X1767,'Mapeo Ramos'!I:J,2,0)</f>
        <v>ALLIANZ</v>
      </c>
      <c r="AH1767">
        <f t="shared" si="27"/>
        <v>1</v>
      </c>
    </row>
    <row r="1768" spans="1:34" ht="12.75" customHeight="1">
      <c r="A1768" s="2" t="s">
        <v>7338</v>
      </c>
      <c r="B1768" s="2" t="s">
        <v>7339</v>
      </c>
      <c r="C1768" s="2" t="s">
        <v>7340</v>
      </c>
      <c r="D1768" s="2" t="s">
        <v>75</v>
      </c>
      <c r="E1768" s="3">
        <v>46023</v>
      </c>
      <c r="F1768" s="3">
        <v>46023</v>
      </c>
      <c r="G1768" s="2" t="s">
        <v>7341</v>
      </c>
      <c r="H1768" s="2" t="s">
        <v>461</v>
      </c>
      <c r="I1768" s="2" t="s">
        <v>261</v>
      </c>
      <c r="J1768" s="4">
        <v>2243.4499999999998</v>
      </c>
      <c r="K1768" t="s">
        <v>74</v>
      </c>
      <c r="L1768" s="4">
        <v>269.20999999999998</v>
      </c>
      <c r="M1768" t="s">
        <v>74</v>
      </c>
      <c r="N1768" s="4">
        <v>269.20999999999998</v>
      </c>
      <c r="O1768" t="s">
        <v>74</v>
      </c>
      <c r="P1768" s="4">
        <v>0</v>
      </c>
      <c r="Q1768" t="s">
        <v>74</v>
      </c>
      <c r="R1768" s="2" t="s">
        <v>75</v>
      </c>
      <c r="S1768" s="4" t="s">
        <v>76</v>
      </c>
      <c r="T1768" t="s">
        <v>74</v>
      </c>
      <c r="U1768" s="2" t="s">
        <v>77</v>
      </c>
      <c r="V1768" s="2" t="s">
        <v>1454</v>
      </c>
      <c r="W1768" s="2" t="s">
        <v>79</v>
      </c>
      <c r="X1768" s="2" t="s">
        <v>300</v>
      </c>
      <c r="Y1768" s="2" t="s">
        <v>119</v>
      </c>
      <c r="Z1768" s="2" t="s">
        <v>81</v>
      </c>
      <c r="AA1768" s="2" t="s">
        <v>1142</v>
      </c>
      <c r="AB1768" s="2" t="s">
        <v>83</v>
      </c>
      <c r="AC1768" s="2" t="s">
        <v>168</v>
      </c>
      <c r="AD1768" s="2" t="s">
        <v>7342</v>
      </c>
      <c r="AE1768" s="2" t="str">
        <f>+VLOOKUP(H1768,'Mapeo Ramos'!A:C,3,0)</f>
        <v>Autos Flotas</v>
      </c>
      <c r="AF1768" t="str">
        <f>+VLOOKUP(AE1768,'Mapeo Ramos'!C:D,2,0)</f>
        <v>Flotas</v>
      </c>
      <c r="AG1768" t="str">
        <f>+VLOOKUP(X1768,'Mapeo Ramos'!I:J,2,0)</f>
        <v>ALLIANZ</v>
      </c>
      <c r="AH1768">
        <f t="shared" si="27"/>
        <v>1</v>
      </c>
    </row>
    <row r="1769" spans="1:34" ht="12.75" customHeight="1">
      <c r="A1769" s="2" t="s">
        <v>7343</v>
      </c>
      <c r="B1769" s="2" t="s">
        <v>7344</v>
      </c>
      <c r="C1769" s="2" t="s">
        <v>7345</v>
      </c>
      <c r="D1769" s="2" t="s">
        <v>75</v>
      </c>
      <c r="E1769" s="3">
        <v>46023</v>
      </c>
      <c r="F1769" s="3">
        <v>46023</v>
      </c>
      <c r="G1769" s="2" t="s">
        <v>7346</v>
      </c>
      <c r="H1769" s="2" t="s">
        <v>461</v>
      </c>
      <c r="I1769" s="2" t="s">
        <v>261</v>
      </c>
      <c r="J1769" s="4">
        <v>1603</v>
      </c>
      <c r="K1769" t="s">
        <v>74</v>
      </c>
      <c r="L1769" s="4">
        <v>192.36</v>
      </c>
      <c r="M1769" t="s">
        <v>74</v>
      </c>
      <c r="N1769" s="4">
        <v>192.36</v>
      </c>
      <c r="O1769" t="s">
        <v>74</v>
      </c>
      <c r="P1769" s="4">
        <v>0</v>
      </c>
      <c r="Q1769" t="s">
        <v>74</v>
      </c>
      <c r="R1769" s="2" t="s">
        <v>75</v>
      </c>
      <c r="S1769" s="4" t="s">
        <v>76</v>
      </c>
      <c r="T1769" t="s">
        <v>74</v>
      </c>
      <c r="U1769" s="2" t="s">
        <v>77</v>
      </c>
      <c r="V1769" s="2" t="s">
        <v>1454</v>
      </c>
      <c r="W1769" s="2" t="s">
        <v>79</v>
      </c>
      <c r="X1769" s="2" t="s">
        <v>300</v>
      </c>
      <c r="Y1769" s="2" t="s">
        <v>119</v>
      </c>
      <c r="Z1769" s="2" t="s">
        <v>81</v>
      </c>
      <c r="AA1769" s="2" t="s">
        <v>542</v>
      </c>
      <c r="AB1769" s="2" t="s">
        <v>7326</v>
      </c>
      <c r="AC1769" s="2" t="s">
        <v>168</v>
      </c>
      <c r="AD1769" s="2" t="s">
        <v>7347</v>
      </c>
      <c r="AE1769" s="2" t="str">
        <f>+VLOOKUP(H1769,'Mapeo Ramos'!A:C,3,0)</f>
        <v>Autos Flotas</v>
      </c>
      <c r="AF1769" t="str">
        <f>+VLOOKUP(AE1769,'Mapeo Ramos'!C:D,2,0)</f>
        <v>Flotas</v>
      </c>
      <c r="AG1769" t="str">
        <f>+VLOOKUP(X1769,'Mapeo Ramos'!I:J,2,0)</f>
        <v>ALLIANZ</v>
      </c>
      <c r="AH1769">
        <f t="shared" si="27"/>
        <v>1</v>
      </c>
    </row>
    <row r="1770" spans="1:34" ht="12.75" customHeight="1">
      <c r="A1770" s="2" t="s">
        <v>7348</v>
      </c>
      <c r="B1770" s="2" t="s">
        <v>7349</v>
      </c>
      <c r="C1770" s="2" t="s">
        <v>7350</v>
      </c>
      <c r="D1770" s="2" t="s">
        <v>75</v>
      </c>
      <c r="E1770" s="3">
        <v>46023</v>
      </c>
      <c r="F1770" s="3">
        <v>46023</v>
      </c>
      <c r="G1770" s="2" t="s">
        <v>7351</v>
      </c>
      <c r="H1770" s="2" t="s">
        <v>461</v>
      </c>
      <c r="I1770" s="2" t="s">
        <v>261</v>
      </c>
      <c r="J1770" s="4">
        <v>2283.3200000000002</v>
      </c>
      <c r="K1770" t="s">
        <v>74</v>
      </c>
      <c r="L1770" s="4">
        <v>274</v>
      </c>
      <c r="M1770" t="s">
        <v>74</v>
      </c>
      <c r="N1770" s="4">
        <v>274</v>
      </c>
      <c r="O1770" t="s">
        <v>74</v>
      </c>
      <c r="P1770" s="4">
        <v>0</v>
      </c>
      <c r="Q1770" t="s">
        <v>74</v>
      </c>
      <c r="R1770" s="2" t="s">
        <v>75</v>
      </c>
      <c r="S1770" s="4" t="s">
        <v>76</v>
      </c>
      <c r="T1770" t="s">
        <v>74</v>
      </c>
      <c r="U1770" s="2" t="s">
        <v>77</v>
      </c>
      <c r="V1770" s="2" t="s">
        <v>1454</v>
      </c>
      <c r="W1770" s="2" t="s">
        <v>79</v>
      </c>
      <c r="X1770" s="2" t="s">
        <v>300</v>
      </c>
      <c r="Y1770" s="2" t="s">
        <v>119</v>
      </c>
      <c r="Z1770" s="2" t="s">
        <v>81</v>
      </c>
      <c r="AA1770" s="2" t="s">
        <v>357</v>
      </c>
      <c r="AB1770" s="2" t="s">
        <v>7180</v>
      </c>
      <c r="AC1770" s="2" t="s">
        <v>168</v>
      </c>
      <c r="AD1770" s="2" t="s">
        <v>7352</v>
      </c>
      <c r="AE1770" s="2" t="str">
        <f>+VLOOKUP(H1770,'Mapeo Ramos'!A:C,3,0)</f>
        <v>Autos Flotas</v>
      </c>
      <c r="AF1770" t="str">
        <f>+VLOOKUP(AE1770,'Mapeo Ramos'!C:D,2,0)</f>
        <v>Flotas</v>
      </c>
      <c r="AG1770" t="str">
        <f>+VLOOKUP(X1770,'Mapeo Ramos'!I:J,2,0)</f>
        <v>ALLIANZ</v>
      </c>
      <c r="AH1770">
        <f t="shared" si="27"/>
        <v>1</v>
      </c>
    </row>
    <row r="1771" spans="1:34" ht="12.75" customHeight="1">
      <c r="A1771" s="2" t="s">
        <v>7353</v>
      </c>
      <c r="B1771" s="2" t="s">
        <v>7354</v>
      </c>
      <c r="C1771" s="2" t="s">
        <v>7355</v>
      </c>
      <c r="D1771" s="2" t="s">
        <v>75</v>
      </c>
      <c r="E1771" s="3">
        <v>46023</v>
      </c>
      <c r="F1771" s="3">
        <v>46023</v>
      </c>
      <c r="G1771" s="2" t="s">
        <v>7325</v>
      </c>
      <c r="H1771" s="2" t="s">
        <v>461</v>
      </c>
      <c r="I1771" s="2" t="s">
        <v>261</v>
      </c>
      <c r="J1771" s="4">
        <v>1647.09</v>
      </c>
      <c r="K1771" t="s">
        <v>74</v>
      </c>
      <c r="L1771" s="4">
        <v>197.65</v>
      </c>
      <c r="M1771" t="s">
        <v>74</v>
      </c>
      <c r="N1771" s="4">
        <v>197.65</v>
      </c>
      <c r="O1771" t="s">
        <v>74</v>
      </c>
      <c r="P1771" s="4">
        <v>0</v>
      </c>
      <c r="Q1771" t="s">
        <v>74</v>
      </c>
      <c r="R1771" s="2" t="s">
        <v>75</v>
      </c>
      <c r="S1771" s="4" t="s">
        <v>76</v>
      </c>
      <c r="T1771" t="s">
        <v>74</v>
      </c>
      <c r="U1771" s="2" t="s">
        <v>77</v>
      </c>
      <c r="V1771" s="2" t="s">
        <v>1454</v>
      </c>
      <c r="W1771" s="2" t="s">
        <v>79</v>
      </c>
      <c r="X1771" s="2" t="s">
        <v>300</v>
      </c>
      <c r="Y1771" s="2" t="s">
        <v>119</v>
      </c>
      <c r="Z1771" s="2" t="s">
        <v>81</v>
      </c>
      <c r="AA1771" s="2" t="s">
        <v>542</v>
      </c>
      <c r="AB1771" s="2" t="s">
        <v>7326</v>
      </c>
      <c r="AC1771" s="2" t="s">
        <v>168</v>
      </c>
      <c r="AD1771" s="2" t="s">
        <v>7327</v>
      </c>
      <c r="AE1771" s="2" t="str">
        <f>+VLOOKUP(H1771,'Mapeo Ramos'!A:C,3,0)</f>
        <v>Autos Flotas</v>
      </c>
      <c r="AF1771" t="str">
        <f>+VLOOKUP(AE1771,'Mapeo Ramos'!C:D,2,0)</f>
        <v>Flotas</v>
      </c>
      <c r="AG1771" t="str">
        <f>+VLOOKUP(X1771,'Mapeo Ramos'!I:J,2,0)</f>
        <v>ALLIANZ</v>
      </c>
      <c r="AH1771">
        <f t="shared" si="27"/>
        <v>1</v>
      </c>
    </row>
    <row r="1772" spans="1:34" ht="12.75" customHeight="1">
      <c r="A1772" s="2" t="s">
        <v>7356</v>
      </c>
      <c r="B1772" s="2" t="s">
        <v>7357</v>
      </c>
      <c r="C1772" s="2" t="s">
        <v>7358</v>
      </c>
      <c r="D1772" s="2" t="s">
        <v>75</v>
      </c>
      <c r="E1772" s="3">
        <v>46023</v>
      </c>
      <c r="F1772" s="3">
        <v>46023</v>
      </c>
      <c r="G1772" s="2" t="s">
        <v>7359</v>
      </c>
      <c r="H1772" s="2" t="s">
        <v>461</v>
      </c>
      <c r="I1772" s="2" t="s">
        <v>261</v>
      </c>
      <c r="J1772" s="4">
        <v>3138.54</v>
      </c>
      <c r="K1772" t="s">
        <v>74</v>
      </c>
      <c r="L1772" s="4">
        <v>376.62</v>
      </c>
      <c r="M1772" t="s">
        <v>74</v>
      </c>
      <c r="N1772" s="4">
        <v>376.62</v>
      </c>
      <c r="O1772" t="s">
        <v>74</v>
      </c>
      <c r="P1772" s="4">
        <v>0</v>
      </c>
      <c r="Q1772" t="s">
        <v>74</v>
      </c>
      <c r="R1772" s="2" t="s">
        <v>75</v>
      </c>
      <c r="S1772" s="4" t="s">
        <v>76</v>
      </c>
      <c r="T1772" t="s">
        <v>74</v>
      </c>
      <c r="U1772" s="2" t="s">
        <v>77</v>
      </c>
      <c r="V1772" s="2" t="s">
        <v>1454</v>
      </c>
      <c r="W1772" s="2" t="s">
        <v>79</v>
      </c>
      <c r="X1772" s="2" t="s">
        <v>300</v>
      </c>
      <c r="Y1772" s="2" t="s">
        <v>119</v>
      </c>
      <c r="Z1772" s="2" t="s">
        <v>81</v>
      </c>
      <c r="AA1772" s="2" t="s">
        <v>223</v>
      </c>
      <c r="AB1772" s="2" t="s">
        <v>83</v>
      </c>
      <c r="AC1772" s="2" t="s">
        <v>168</v>
      </c>
      <c r="AD1772" s="2" t="s">
        <v>7360</v>
      </c>
      <c r="AE1772" s="2" t="str">
        <f>+VLOOKUP(H1772,'Mapeo Ramos'!A:C,3,0)</f>
        <v>Autos Flotas</v>
      </c>
      <c r="AF1772" t="str">
        <f>+VLOOKUP(AE1772,'Mapeo Ramos'!C:D,2,0)</f>
        <v>Flotas</v>
      </c>
      <c r="AG1772" t="str">
        <f>+VLOOKUP(X1772,'Mapeo Ramos'!I:J,2,0)</f>
        <v>ALLIANZ</v>
      </c>
      <c r="AH1772">
        <f t="shared" si="27"/>
        <v>1</v>
      </c>
    </row>
    <row r="1773" spans="1:34" ht="12.75" customHeight="1">
      <c r="A1773" s="2" t="s">
        <v>7361</v>
      </c>
      <c r="B1773" s="2" t="s">
        <v>7362</v>
      </c>
      <c r="C1773" s="2" t="s">
        <v>7363</v>
      </c>
      <c r="D1773" s="2" t="s">
        <v>75</v>
      </c>
      <c r="E1773" s="3">
        <v>46023</v>
      </c>
      <c r="F1773" s="3">
        <v>46023</v>
      </c>
      <c r="G1773" s="2" t="s">
        <v>6835</v>
      </c>
      <c r="H1773" s="2" t="s">
        <v>461</v>
      </c>
      <c r="I1773" s="2" t="s">
        <v>261</v>
      </c>
      <c r="J1773" s="4">
        <v>1396.74</v>
      </c>
      <c r="K1773" t="s">
        <v>74</v>
      </c>
      <c r="L1773" s="4">
        <v>167.61</v>
      </c>
      <c r="M1773" t="s">
        <v>74</v>
      </c>
      <c r="N1773" s="4">
        <v>167.61</v>
      </c>
      <c r="O1773" t="s">
        <v>74</v>
      </c>
      <c r="P1773" s="4">
        <v>0</v>
      </c>
      <c r="Q1773" t="s">
        <v>74</v>
      </c>
      <c r="R1773" s="2" t="s">
        <v>75</v>
      </c>
      <c r="S1773" s="4" t="s">
        <v>76</v>
      </c>
      <c r="T1773" t="s">
        <v>74</v>
      </c>
      <c r="U1773" s="2" t="s">
        <v>77</v>
      </c>
      <c r="V1773" s="2" t="s">
        <v>1454</v>
      </c>
      <c r="W1773" s="2" t="s">
        <v>79</v>
      </c>
      <c r="X1773" s="2" t="s">
        <v>300</v>
      </c>
      <c r="Y1773" s="2" t="s">
        <v>119</v>
      </c>
      <c r="Z1773" s="2" t="s">
        <v>81</v>
      </c>
      <c r="AA1773" s="2" t="s">
        <v>851</v>
      </c>
      <c r="AB1773" s="2" t="s">
        <v>852</v>
      </c>
      <c r="AC1773" s="2" t="s">
        <v>59</v>
      </c>
      <c r="AD1773" s="2" t="s">
        <v>6836</v>
      </c>
      <c r="AE1773" s="2" t="str">
        <f>+VLOOKUP(H1773,'Mapeo Ramos'!A:C,3,0)</f>
        <v>Autos Flotas</v>
      </c>
      <c r="AF1773" t="str">
        <f>+VLOOKUP(AE1773,'Mapeo Ramos'!C:D,2,0)</f>
        <v>Flotas</v>
      </c>
      <c r="AG1773" t="str">
        <f>+VLOOKUP(X1773,'Mapeo Ramos'!I:J,2,0)</f>
        <v>ALLIANZ</v>
      </c>
      <c r="AH1773">
        <f t="shared" si="27"/>
        <v>1</v>
      </c>
    </row>
    <row r="1774" spans="1:34" ht="12.75" customHeight="1">
      <c r="A1774" s="2" t="s">
        <v>7364</v>
      </c>
      <c r="B1774" s="2" t="s">
        <v>7365</v>
      </c>
      <c r="C1774" s="2" t="s">
        <v>7366</v>
      </c>
      <c r="D1774" s="2" t="s">
        <v>75</v>
      </c>
      <c r="E1774" s="3">
        <v>46023</v>
      </c>
      <c r="F1774" s="3">
        <v>46023</v>
      </c>
      <c r="G1774" s="2" t="s">
        <v>7367</v>
      </c>
      <c r="H1774" s="2" t="s">
        <v>461</v>
      </c>
      <c r="I1774" s="2" t="s">
        <v>261</v>
      </c>
      <c r="J1774" s="4">
        <v>1284</v>
      </c>
      <c r="K1774" t="s">
        <v>74</v>
      </c>
      <c r="L1774" s="4">
        <v>154.08000000000001</v>
      </c>
      <c r="M1774" t="s">
        <v>74</v>
      </c>
      <c r="N1774" s="4">
        <v>154.08000000000001</v>
      </c>
      <c r="O1774" t="s">
        <v>74</v>
      </c>
      <c r="P1774" s="4">
        <v>0</v>
      </c>
      <c r="Q1774" t="s">
        <v>74</v>
      </c>
      <c r="R1774" s="2" t="s">
        <v>75</v>
      </c>
      <c r="S1774" s="4" t="s">
        <v>76</v>
      </c>
      <c r="T1774" t="s">
        <v>74</v>
      </c>
      <c r="U1774" s="2" t="s">
        <v>77</v>
      </c>
      <c r="V1774" s="2" t="s">
        <v>1454</v>
      </c>
      <c r="W1774" s="2" t="s">
        <v>79</v>
      </c>
      <c r="X1774" s="2" t="s">
        <v>300</v>
      </c>
      <c r="Y1774" s="2" t="s">
        <v>119</v>
      </c>
      <c r="Z1774" s="2" t="s">
        <v>81</v>
      </c>
      <c r="AA1774" s="2" t="s">
        <v>82</v>
      </c>
      <c r="AB1774" s="2" t="s">
        <v>83</v>
      </c>
      <c r="AC1774" s="2" t="s">
        <v>168</v>
      </c>
      <c r="AD1774" s="2" t="s">
        <v>7368</v>
      </c>
      <c r="AE1774" s="2" t="str">
        <f>+VLOOKUP(H1774,'Mapeo Ramos'!A:C,3,0)</f>
        <v>Autos Flotas</v>
      </c>
      <c r="AF1774" t="str">
        <f>+VLOOKUP(AE1774,'Mapeo Ramos'!C:D,2,0)</f>
        <v>Flotas</v>
      </c>
      <c r="AG1774" t="str">
        <f>+VLOOKUP(X1774,'Mapeo Ramos'!I:J,2,0)</f>
        <v>ALLIANZ</v>
      </c>
      <c r="AH1774">
        <f t="shared" si="27"/>
        <v>1</v>
      </c>
    </row>
    <row r="1775" spans="1:34" ht="12.75" customHeight="1">
      <c r="A1775" s="2" t="s">
        <v>7369</v>
      </c>
      <c r="B1775" s="2" t="s">
        <v>7370</v>
      </c>
      <c r="C1775" s="2" t="s">
        <v>7371</v>
      </c>
      <c r="D1775" s="2" t="s">
        <v>75</v>
      </c>
      <c r="E1775" s="3">
        <v>46023</v>
      </c>
      <c r="F1775" s="3">
        <v>46023</v>
      </c>
      <c r="G1775" s="2" t="s">
        <v>7372</v>
      </c>
      <c r="H1775" s="2" t="s">
        <v>461</v>
      </c>
      <c r="I1775" s="2" t="s">
        <v>261</v>
      </c>
      <c r="J1775" s="4">
        <v>2075.86</v>
      </c>
      <c r="K1775" t="s">
        <v>74</v>
      </c>
      <c r="L1775" s="4">
        <v>249.1</v>
      </c>
      <c r="M1775" t="s">
        <v>74</v>
      </c>
      <c r="N1775" s="4">
        <v>249.1</v>
      </c>
      <c r="O1775" t="s">
        <v>74</v>
      </c>
      <c r="P1775" s="4">
        <v>0</v>
      </c>
      <c r="Q1775" t="s">
        <v>74</v>
      </c>
      <c r="R1775" s="2" t="s">
        <v>75</v>
      </c>
      <c r="S1775" s="4" t="s">
        <v>76</v>
      </c>
      <c r="T1775" t="s">
        <v>74</v>
      </c>
      <c r="U1775" s="2" t="s">
        <v>77</v>
      </c>
      <c r="V1775" s="2" t="s">
        <v>1454</v>
      </c>
      <c r="W1775" s="2" t="s">
        <v>79</v>
      </c>
      <c r="X1775" s="2" t="s">
        <v>300</v>
      </c>
      <c r="Y1775" s="2" t="s">
        <v>119</v>
      </c>
      <c r="Z1775" s="2" t="s">
        <v>81</v>
      </c>
      <c r="AA1775" s="2" t="s">
        <v>357</v>
      </c>
      <c r="AB1775" s="2" t="s">
        <v>83</v>
      </c>
      <c r="AC1775" s="2" t="s">
        <v>168</v>
      </c>
      <c r="AD1775" s="2" t="s">
        <v>7373</v>
      </c>
      <c r="AE1775" s="2" t="str">
        <f>+VLOOKUP(H1775,'Mapeo Ramos'!A:C,3,0)</f>
        <v>Autos Flotas</v>
      </c>
      <c r="AF1775" t="str">
        <f>+VLOOKUP(AE1775,'Mapeo Ramos'!C:D,2,0)</f>
        <v>Flotas</v>
      </c>
      <c r="AG1775" t="str">
        <f>+VLOOKUP(X1775,'Mapeo Ramos'!I:J,2,0)</f>
        <v>ALLIANZ</v>
      </c>
      <c r="AH1775">
        <f t="shared" si="27"/>
        <v>1</v>
      </c>
    </row>
    <row r="1776" spans="1:34" ht="12.75" customHeight="1">
      <c r="A1776" s="2" t="s">
        <v>7374</v>
      </c>
      <c r="B1776" s="2" t="s">
        <v>7375</v>
      </c>
      <c r="C1776" s="2" t="s">
        <v>7376</v>
      </c>
      <c r="D1776" s="2" t="s">
        <v>75</v>
      </c>
      <c r="E1776" s="3">
        <v>46023</v>
      </c>
      <c r="F1776" s="3">
        <v>46023</v>
      </c>
      <c r="G1776" s="2" t="s">
        <v>7377</v>
      </c>
      <c r="H1776" s="2" t="s">
        <v>461</v>
      </c>
      <c r="I1776" s="2" t="s">
        <v>261</v>
      </c>
      <c r="J1776" s="4">
        <v>2802.29</v>
      </c>
      <c r="K1776" t="s">
        <v>74</v>
      </c>
      <c r="L1776" s="4">
        <v>336.27</v>
      </c>
      <c r="M1776" t="s">
        <v>74</v>
      </c>
      <c r="N1776" s="4">
        <v>336.27</v>
      </c>
      <c r="O1776" t="s">
        <v>74</v>
      </c>
      <c r="P1776" s="4">
        <v>0</v>
      </c>
      <c r="Q1776" t="s">
        <v>74</v>
      </c>
      <c r="R1776" s="2" t="s">
        <v>75</v>
      </c>
      <c r="S1776" s="4" t="s">
        <v>76</v>
      </c>
      <c r="T1776" t="s">
        <v>74</v>
      </c>
      <c r="U1776" s="2" t="s">
        <v>77</v>
      </c>
      <c r="V1776" s="2" t="s">
        <v>1454</v>
      </c>
      <c r="W1776" s="2" t="s">
        <v>79</v>
      </c>
      <c r="X1776" s="2" t="s">
        <v>300</v>
      </c>
      <c r="Y1776" s="2" t="s">
        <v>119</v>
      </c>
      <c r="Z1776" s="2" t="s">
        <v>81</v>
      </c>
      <c r="AA1776" s="2" t="s">
        <v>7378</v>
      </c>
      <c r="AB1776" s="2" t="s">
        <v>802</v>
      </c>
      <c r="AC1776" s="2" t="s">
        <v>168</v>
      </c>
      <c r="AD1776" s="2" t="s">
        <v>7379</v>
      </c>
      <c r="AE1776" s="2" t="str">
        <f>+VLOOKUP(H1776,'Mapeo Ramos'!A:C,3,0)</f>
        <v>Autos Flotas</v>
      </c>
      <c r="AF1776" t="str">
        <f>+VLOOKUP(AE1776,'Mapeo Ramos'!C:D,2,0)</f>
        <v>Flotas</v>
      </c>
      <c r="AG1776" t="str">
        <f>+VLOOKUP(X1776,'Mapeo Ramos'!I:J,2,0)</f>
        <v>ALLIANZ</v>
      </c>
      <c r="AH1776">
        <f t="shared" si="27"/>
        <v>1</v>
      </c>
    </row>
    <row r="1777" spans="1:34" ht="12.75" customHeight="1">
      <c r="A1777" s="2" t="s">
        <v>7380</v>
      </c>
      <c r="B1777" s="2" t="s">
        <v>7381</v>
      </c>
      <c r="C1777" s="2" t="s">
        <v>7382</v>
      </c>
      <c r="D1777" s="2" t="s">
        <v>75</v>
      </c>
      <c r="E1777" s="3">
        <v>46023</v>
      </c>
      <c r="F1777" s="3">
        <v>46023</v>
      </c>
      <c r="G1777" s="2" t="s">
        <v>860</v>
      </c>
      <c r="H1777" s="2" t="s">
        <v>461</v>
      </c>
      <c r="I1777" s="2" t="s">
        <v>261</v>
      </c>
      <c r="J1777" s="4">
        <v>1794.7</v>
      </c>
      <c r="K1777" t="s">
        <v>74</v>
      </c>
      <c r="L1777" s="4">
        <v>215.36</v>
      </c>
      <c r="M1777" t="s">
        <v>74</v>
      </c>
      <c r="N1777" s="4">
        <v>215.36</v>
      </c>
      <c r="O1777" t="s">
        <v>74</v>
      </c>
      <c r="P1777" s="4">
        <v>0</v>
      </c>
      <c r="Q1777" t="s">
        <v>74</v>
      </c>
      <c r="R1777" s="2" t="s">
        <v>75</v>
      </c>
      <c r="S1777" s="4" t="s">
        <v>76</v>
      </c>
      <c r="T1777" t="s">
        <v>74</v>
      </c>
      <c r="U1777" s="2" t="s">
        <v>77</v>
      </c>
      <c r="V1777" s="2" t="s">
        <v>1454</v>
      </c>
      <c r="W1777" s="2" t="s">
        <v>79</v>
      </c>
      <c r="X1777" s="2" t="s">
        <v>300</v>
      </c>
      <c r="Y1777" s="2" t="s">
        <v>119</v>
      </c>
      <c r="Z1777" s="2" t="s">
        <v>81</v>
      </c>
      <c r="AA1777" s="2" t="s">
        <v>554</v>
      </c>
      <c r="AB1777" s="2" t="s">
        <v>555</v>
      </c>
      <c r="AC1777" s="2" t="s">
        <v>168</v>
      </c>
      <c r="AD1777" s="2" t="s">
        <v>861</v>
      </c>
      <c r="AE1777" s="2" t="str">
        <f>+VLOOKUP(H1777,'Mapeo Ramos'!A:C,3,0)</f>
        <v>Autos Flotas</v>
      </c>
      <c r="AF1777" t="str">
        <f>+VLOOKUP(AE1777,'Mapeo Ramos'!C:D,2,0)</f>
        <v>Flotas</v>
      </c>
      <c r="AG1777" t="str">
        <f>+VLOOKUP(X1777,'Mapeo Ramos'!I:J,2,0)</f>
        <v>ALLIANZ</v>
      </c>
      <c r="AH1777">
        <f t="shared" si="27"/>
        <v>1</v>
      </c>
    </row>
    <row r="1778" spans="1:34" ht="12.75" customHeight="1">
      <c r="A1778" s="2" t="s">
        <v>7383</v>
      </c>
      <c r="B1778" s="2" t="s">
        <v>7384</v>
      </c>
      <c r="C1778" s="2" t="s">
        <v>7385</v>
      </c>
      <c r="D1778" s="2" t="s">
        <v>75</v>
      </c>
      <c r="E1778" s="3">
        <v>46023</v>
      </c>
      <c r="F1778" s="3">
        <v>46023</v>
      </c>
      <c r="G1778" s="2" t="s">
        <v>7386</v>
      </c>
      <c r="H1778" s="2" t="s">
        <v>461</v>
      </c>
      <c r="I1778" s="2" t="s">
        <v>261</v>
      </c>
      <c r="J1778" s="4">
        <v>1002.91</v>
      </c>
      <c r="K1778" t="s">
        <v>74</v>
      </c>
      <c r="L1778" s="4">
        <v>120.35</v>
      </c>
      <c r="M1778" t="s">
        <v>74</v>
      </c>
      <c r="N1778" s="4">
        <v>120.35</v>
      </c>
      <c r="O1778" t="s">
        <v>74</v>
      </c>
      <c r="P1778" s="4">
        <v>0</v>
      </c>
      <c r="Q1778" t="s">
        <v>74</v>
      </c>
      <c r="R1778" s="2" t="s">
        <v>75</v>
      </c>
      <c r="S1778" s="4" t="s">
        <v>76</v>
      </c>
      <c r="T1778" t="s">
        <v>74</v>
      </c>
      <c r="U1778" s="2" t="s">
        <v>77</v>
      </c>
      <c r="V1778" s="2" t="s">
        <v>1454</v>
      </c>
      <c r="W1778" s="2" t="s">
        <v>79</v>
      </c>
      <c r="X1778" s="2" t="s">
        <v>300</v>
      </c>
      <c r="Y1778" s="2" t="s">
        <v>119</v>
      </c>
      <c r="Z1778" s="2" t="s">
        <v>81</v>
      </c>
      <c r="AA1778" s="2" t="s">
        <v>357</v>
      </c>
      <c r="AB1778" s="2" t="s">
        <v>83</v>
      </c>
      <c r="AC1778" s="2" t="s">
        <v>168</v>
      </c>
      <c r="AD1778" s="2" t="s">
        <v>7387</v>
      </c>
      <c r="AE1778" s="2" t="str">
        <f>+VLOOKUP(H1778,'Mapeo Ramos'!A:C,3,0)</f>
        <v>Autos Flotas</v>
      </c>
      <c r="AF1778" t="str">
        <f>+VLOOKUP(AE1778,'Mapeo Ramos'!C:D,2,0)</f>
        <v>Flotas</v>
      </c>
      <c r="AG1778" t="str">
        <f>+VLOOKUP(X1778,'Mapeo Ramos'!I:J,2,0)</f>
        <v>ALLIANZ</v>
      </c>
      <c r="AH1778">
        <f t="shared" si="27"/>
        <v>1</v>
      </c>
    </row>
    <row r="1779" spans="1:34" ht="12.75" customHeight="1">
      <c r="A1779" s="2" t="s">
        <v>7388</v>
      </c>
      <c r="B1779" s="2" t="s">
        <v>7389</v>
      </c>
      <c r="C1779" s="2" t="s">
        <v>7390</v>
      </c>
      <c r="D1779" s="2" t="s">
        <v>75</v>
      </c>
      <c r="E1779" s="3">
        <v>46023</v>
      </c>
      <c r="F1779" s="3">
        <v>46023</v>
      </c>
      <c r="G1779" s="2" t="s">
        <v>7391</v>
      </c>
      <c r="H1779" s="2" t="s">
        <v>461</v>
      </c>
      <c r="I1779" s="2" t="s">
        <v>261</v>
      </c>
      <c r="J1779" s="4">
        <v>3655.68</v>
      </c>
      <c r="K1779" t="s">
        <v>74</v>
      </c>
      <c r="L1779" s="4">
        <v>438.68</v>
      </c>
      <c r="M1779" t="s">
        <v>74</v>
      </c>
      <c r="N1779" s="4">
        <v>438.68</v>
      </c>
      <c r="O1779" t="s">
        <v>74</v>
      </c>
      <c r="P1779" s="4">
        <v>0</v>
      </c>
      <c r="Q1779" t="s">
        <v>74</v>
      </c>
      <c r="R1779" s="2" t="s">
        <v>75</v>
      </c>
      <c r="S1779" s="4" t="s">
        <v>76</v>
      </c>
      <c r="T1779" t="s">
        <v>74</v>
      </c>
      <c r="U1779" s="2" t="s">
        <v>77</v>
      </c>
      <c r="V1779" s="2" t="s">
        <v>1454</v>
      </c>
      <c r="W1779" s="2" t="s">
        <v>79</v>
      </c>
      <c r="X1779" s="2" t="s">
        <v>300</v>
      </c>
      <c r="Y1779" s="2" t="s">
        <v>119</v>
      </c>
      <c r="Z1779" s="2" t="s">
        <v>81</v>
      </c>
      <c r="AA1779" s="2" t="s">
        <v>328</v>
      </c>
      <c r="AB1779" s="2" t="s">
        <v>83</v>
      </c>
      <c r="AC1779" s="2" t="s">
        <v>168</v>
      </c>
      <c r="AD1779" s="2" t="s">
        <v>7392</v>
      </c>
      <c r="AE1779" s="2" t="str">
        <f>+VLOOKUP(H1779,'Mapeo Ramos'!A:C,3,0)</f>
        <v>Autos Flotas</v>
      </c>
      <c r="AF1779" t="str">
        <f>+VLOOKUP(AE1779,'Mapeo Ramos'!C:D,2,0)</f>
        <v>Flotas</v>
      </c>
      <c r="AG1779" t="str">
        <f>+VLOOKUP(X1779,'Mapeo Ramos'!I:J,2,0)</f>
        <v>ALLIANZ</v>
      </c>
      <c r="AH1779">
        <f t="shared" si="27"/>
        <v>1</v>
      </c>
    </row>
    <row r="1780" spans="1:34" ht="12.75" customHeight="1">
      <c r="A1780" s="2" t="s">
        <v>7393</v>
      </c>
      <c r="B1780" s="2" t="s">
        <v>7394</v>
      </c>
      <c r="C1780" s="2" t="s">
        <v>7395</v>
      </c>
      <c r="D1780" s="2" t="s">
        <v>75</v>
      </c>
      <c r="E1780" s="3">
        <v>46023</v>
      </c>
      <c r="F1780" s="3">
        <v>46023</v>
      </c>
      <c r="G1780" s="2" t="s">
        <v>2651</v>
      </c>
      <c r="H1780" s="2" t="s">
        <v>461</v>
      </c>
      <c r="I1780" s="2" t="s">
        <v>261</v>
      </c>
      <c r="J1780" s="4">
        <v>2261.0500000000002</v>
      </c>
      <c r="K1780" t="s">
        <v>74</v>
      </c>
      <c r="L1780" s="4">
        <v>271.33</v>
      </c>
      <c r="M1780" t="s">
        <v>74</v>
      </c>
      <c r="N1780" s="4">
        <v>271.33</v>
      </c>
      <c r="O1780" t="s">
        <v>74</v>
      </c>
      <c r="P1780" s="4">
        <v>0</v>
      </c>
      <c r="Q1780" t="s">
        <v>74</v>
      </c>
      <c r="R1780" s="2" t="s">
        <v>75</v>
      </c>
      <c r="S1780" s="4" t="s">
        <v>76</v>
      </c>
      <c r="T1780" t="s">
        <v>74</v>
      </c>
      <c r="U1780" s="2" t="s">
        <v>77</v>
      </c>
      <c r="V1780" s="2" t="s">
        <v>1454</v>
      </c>
      <c r="W1780" s="2" t="s">
        <v>79</v>
      </c>
      <c r="X1780" s="2" t="s">
        <v>300</v>
      </c>
      <c r="Y1780" s="2" t="s">
        <v>119</v>
      </c>
      <c r="Z1780" s="2" t="s">
        <v>81</v>
      </c>
      <c r="AA1780" s="2" t="s">
        <v>568</v>
      </c>
      <c r="AB1780" s="2" t="s">
        <v>83</v>
      </c>
      <c r="AC1780" s="2" t="s">
        <v>168</v>
      </c>
      <c r="AD1780" s="2" t="s">
        <v>2652</v>
      </c>
      <c r="AE1780" s="2" t="str">
        <f>+VLOOKUP(H1780,'Mapeo Ramos'!A:C,3,0)</f>
        <v>Autos Flotas</v>
      </c>
      <c r="AF1780" t="str">
        <f>+VLOOKUP(AE1780,'Mapeo Ramos'!C:D,2,0)</f>
        <v>Flotas</v>
      </c>
      <c r="AG1780" t="str">
        <f>+VLOOKUP(X1780,'Mapeo Ramos'!I:J,2,0)</f>
        <v>ALLIANZ</v>
      </c>
      <c r="AH1780">
        <f t="shared" si="27"/>
        <v>1</v>
      </c>
    </row>
    <row r="1781" spans="1:34" ht="12.75" customHeight="1">
      <c r="A1781" s="2" t="s">
        <v>7396</v>
      </c>
      <c r="B1781" s="2" t="s">
        <v>7397</v>
      </c>
      <c r="C1781" s="2" t="s">
        <v>7398</v>
      </c>
      <c r="D1781" s="2" t="s">
        <v>75</v>
      </c>
      <c r="E1781" s="3">
        <v>46023</v>
      </c>
      <c r="F1781" s="3">
        <v>46023</v>
      </c>
      <c r="G1781" s="2" t="s">
        <v>7399</v>
      </c>
      <c r="H1781" s="2" t="s">
        <v>3576</v>
      </c>
      <c r="I1781" s="2" t="s">
        <v>261</v>
      </c>
      <c r="J1781" s="4">
        <v>139.13</v>
      </c>
      <c r="K1781" t="s">
        <v>74</v>
      </c>
      <c r="L1781" s="4">
        <v>16.7</v>
      </c>
      <c r="M1781" t="s">
        <v>74</v>
      </c>
      <c r="N1781" s="4">
        <v>16.7</v>
      </c>
      <c r="O1781" t="s">
        <v>74</v>
      </c>
      <c r="P1781" s="4">
        <v>0</v>
      </c>
      <c r="Q1781" t="s">
        <v>74</v>
      </c>
      <c r="R1781" s="2" t="s">
        <v>75</v>
      </c>
      <c r="S1781" s="4" t="s">
        <v>76</v>
      </c>
      <c r="T1781" t="s">
        <v>74</v>
      </c>
      <c r="U1781" s="2" t="s">
        <v>77</v>
      </c>
      <c r="V1781" s="2" t="s">
        <v>1454</v>
      </c>
      <c r="W1781" s="2" t="s">
        <v>79</v>
      </c>
      <c r="X1781" s="2" t="s">
        <v>300</v>
      </c>
      <c r="Y1781" s="2" t="s">
        <v>119</v>
      </c>
      <c r="Z1781" s="2" t="s">
        <v>81</v>
      </c>
      <c r="AA1781" s="2" t="s">
        <v>1167</v>
      </c>
      <c r="AB1781" s="2" t="s">
        <v>7400</v>
      </c>
      <c r="AC1781" s="2" t="s">
        <v>168</v>
      </c>
      <c r="AD1781" s="2" t="s">
        <v>7401</v>
      </c>
      <c r="AE1781" s="2" t="str">
        <f>+VLOOKUP(H1781,'Mapeo Ramos'!A:C,3,0)</f>
        <v>Autos Flotas</v>
      </c>
      <c r="AF1781" t="str">
        <f>+VLOOKUP(AE1781,'Mapeo Ramos'!C:D,2,0)</f>
        <v>Flotas</v>
      </c>
      <c r="AG1781" t="str">
        <f>+VLOOKUP(X1781,'Mapeo Ramos'!I:J,2,0)</f>
        <v>ALLIANZ</v>
      </c>
      <c r="AH1781">
        <f t="shared" si="27"/>
        <v>1</v>
      </c>
    </row>
    <row r="1782" spans="1:34" ht="12.75" customHeight="1">
      <c r="A1782" s="2" t="s">
        <v>7402</v>
      </c>
      <c r="B1782" s="2" t="s">
        <v>7403</v>
      </c>
      <c r="C1782" s="2" t="s">
        <v>7404</v>
      </c>
      <c r="D1782" s="2" t="s">
        <v>75</v>
      </c>
      <c r="E1782" s="3">
        <v>46023</v>
      </c>
      <c r="F1782" s="3">
        <v>46023</v>
      </c>
      <c r="G1782" s="2" t="s">
        <v>541</v>
      </c>
      <c r="H1782" s="2" t="s">
        <v>299</v>
      </c>
      <c r="I1782" s="2" t="s">
        <v>261</v>
      </c>
      <c r="J1782" s="4">
        <v>337.49</v>
      </c>
      <c r="K1782" t="s">
        <v>74</v>
      </c>
      <c r="L1782" s="4">
        <v>40.5</v>
      </c>
      <c r="M1782" t="s">
        <v>74</v>
      </c>
      <c r="N1782" s="4">
        <v>40.5</v>
      </c>
      <c r="O1782" t="s">
        <v>74</v>
      </c>
      <c r="P1782" s="4">
        <v>0</v>
      </c>
      <c r="Q1782" t="s">
        <v>74</v>
      </c>
      <c r="R1782" s="2" t="s">
        <v>75</v>
      </c>
      <c r="S1782" s="4" t="s">
        <v>76</v>
      </c>
      <c r="T1782" t="s">
        <v>74</v>
      </c>
      <c r="U1782" s="2" t="s">
        <v>77</v>
      </c>
      <c r="V1782" s="2" t="s">
        <v>1447</v>
      </c>
      <c r="W1782" s="2" t="s">
        <v>79</v>
      </c>
      <c r="X1782" s="2" t="s">
        <v>300</v>
      </c>
      <c r="Y1782" s="2" t="s">
        <v>119</v>
      </c>
      <c r="Z1782" s="2" t="s">
        <v>81</v>
      </c>
      <c r="AA1782" s="2" t="s">
        <v>542</v>
      </c>
      <c r="AB1782" s="2" t="s">
        <v>83</v>
      </c>
      <c r="AC1782" s="2" t="s">
        <v>59</v>
      </c>
      <c r="AD1782" s="2" t="s">
        <v>543</v>
      </c>
      <c r="AE1782" s="2" t="str">
        <f>+VLOOKUP(H1782,'Mapeo Ramos'!A:C,3,0)</f>
        <v>Autos Flotas</v>
      </c>
      <c r="AF1782" t="str">
        <f>+VLOOKUP(AE1782,'Mapeo Ramos'!C:D,2,0)</f>
        <v>Flotas</v>
      </c>
      <c r="AG1782" t="str">
        <f>+VLOOKUP(X1782,'Mapeo Ramos'!I:J,2,0)</f>
        <v>ALLIANZ</v>
      </c>
      <c r="AH1782">
        <f t="shared" si="27"/>
        <v>1</v>
      </c>
    </row>
    <row r="1783" spans="1:34" ht="12.75" customHeight="1">
      <c r="A1783" s="2" t="s">
        <v>7405</v>
      </c>
      <c r="B1783" s="2" t="s">
        <v>7406</v>
      </c>
      <c r="C1783" s="2" t="s">
        <v>7407</v>
      </c>
      <c r="D1783" s="2" t="s">
        <v>75</v>
      </c>
      <c r="E1783" s="3">
        <v>46023</v>
      </c>
      <c r="F1783" s="3">
        <v>46023</v>
      </c>
      <c r="G1783" s="2" t="s">
        <v>541</v>
      </c>
      <c r="H1783" s="2" t="s">
        <v>3576</v>
      </c>
      <c r="I1783" s="2" t="s">
        <v>261</v>
      </c>
      <c r="J1783" s="4">
        <v>170.55</v>
      </c>
      <c r="K1783" t="s">
        <v>74</v>
      </c>
      <c r="L1783" s="4">
        <v>20.47</v>
      </c>
      <c r="M1783" t="s">
        <v>74</v>
      </c>
      <c r="N1783" s="4">
        <v>20.47</v>
      </c>
      <c r="O1783" t="s">
        <v>74</v>
      </c>
      <c r="P1783" s="4">
        <v>0</v>
      </c>
      <c r="Q1783" t="s">
        <v>74</v>
      </c>
      <c r="R1783" s="2" t="s">
        <v>75</v>
      </c>
      <c r="S1783" s="4" t="s">
        <v>76</v>
      </c>
      <c r="T1783" t="s">
        <v>74</v>
      </c>
      <c r="U1783" s="2" t="s">
        <v>77</v>
      </c>
      <c r="V1783" s="2" t="s">
        <v>1447</v>
      </c>
      <c r="W1783" s="2" t="s">
        <v>79</v>
      </c>
      <c r="X1783" s="2" t="s">
        <v>300</v>
      </c>
      <c r="Y1783" s="2" t="s">
        <v>119</v>
      </c>
      <c r="Z1783" s="2" t="s">
        <v>81</v>
      </c>
      <c r="AA1783" s="2" t="s">
        <v>542</v>
      </c>
      <c r="AB1783" s="2" t="s">
        <v>83</v>
      </c>
      <c r="AC1783" s="2" t="s">
        <v>59</v>
      </c>
      <c r="AD1783" s="2" t="s">
        <v>543</v>
      </c>
      <c r="AE1783" s="2" t="str">
        <f>+VLOOKUP(H1783,'Mapeo Ramos'!A:C,3,0)</f>
        <v>Autos Flotas</v>
      </c>
      <c r="AF1783" t="str">
        <f>+VLOOKUP(AE1783,'Mapeo Ramos'!C:D,2,0)</f>
        <v>Flotas</v>
      </c>
      <c r="AG1783" t="str">
        <f>+VLOOKUP(X1783,'Mapeo Ramos'!I:J,2,0)</f>
        <v>ALLIANZ</v>
      </c>
      <c r="AH1783">
        <f t="shared" si="27"/>
        <v>1</v>
      </c>
    </row>
    <row r="1784" spans="1:34" ht="12.75" customHeight="1">
      <c r="A1784" s="2" t="s">
        <v>7408</v>
      </c>
      <c r="B1784" s="2" t="s">
        <v>7409</v>
      </c>
      <c r="C1784" s="2" t="s">
        <v>7410</v>
      </c>
      <c r="D1784" s="2" t="s">
        <v>75</v>
      </c>
      <c r="E1784" s="3">
        <v>46023</v>
      </c>
      <c r="F1784" s="3">
        <v>46023</v>
      </c>
      <c r="G1784" s="2" t="s">
        <v>7411</v>
      </c>
      <c r="H1784" s="2" t="s">
        <v>299</v>
      </c>
      <c r="I1784" s="2" t="s">
        <v>261</v>
      </c>
      <c r="J1784" s="4">
        <v>273.72000000000003</v>
      </c>
      <c r="K1784" t="s">
        <v>74</v>
      </c>
      <c r="L1784" s="4">
        <v>32.85</v>
      </c>
      <c r="M1784" t="s">
        <v>74</v>
      </c>
      <c r="N1784" s="4">
        <v>32.85</v>
      </c>
      <c r="O1784" t="s">
        <v>74</v>
      </c>
      <c r="P1784" s="4">
        <v>0</v>
      </c>
      <c r="Q1784" t="s">
        <v>74</v>
      </c>
      <c r="R1784" s="2" t="s">
        <v>75</v>
      </c>
      <c r="S1784" s="4" t="s">
        <v>76</v>
      </c>
      <c r="T1784" t="s">
        <v>74</v>
      </c>
      <c r="U1784" s="2" t="s">
        <v>77</v>
      </c>
      <c r="V1784" s="2" t="s">
        <v>1454</v>
      </c>
      <c r="W1784" s="2" t="s">
        <v>79</v>
      </c>
      <c r="X1784" s="2" t="s">
        <v>300</v>
      </c>
      <c r="Y1784" s="2" t="s">
        <v>119</v>
      </c>
      <c r="Z1784" s="2" t="s">
        <v>81</v>
      </c>
      <c r="AA1784" s="2" t="s">
        <v>236</v>
      </c>
      <c r="AB1784" s="2" t="s">
        <v>101</v>
      </c>
      <c r="AC1784" s="2" t="s">
        <v>168</v>
      </c>
      <c r="AD1784" s="2" t="s">
        <v>7412</v>
      </c>
      <c r="AE1784" s="2" t="str">
        <f>+VLOOKUP(H1784,'Mapeo Ramos'!A:C,3,0)</f>
        <v>Autos Flotas</v>
      </c>
      <c r="AF1784" t="str">
        <f>+VLOOKUP(AE1784,'Mapeo Ramos'!C:D,2,0)</f>
        <v>Flotas</v>
      </c>
      <c r="AG1784" t="str">
        <f>+VLOOKUP(X1784,'Mapeo Ramos'!I:J,2,0)</f>
        <v>ALLIANZ</v>
      </c>
      <c r="AH1784">
        <f t="shared" si="27"/>
        <v>1</v>
      </c>
    </row>
    <row r="1785" spans="1:34" ht="12.75" customHeight="1">
      <c r="A1785" s="2" t="s">
        <v>7413</v>
      </c>
      <c r="B1785" s="2" t="s">
        <v>7414</v>
      </c>
      <c r="C1785" s="2" t="s">
        <v>7415</v>
      </c>
      <c r="D1785" s="2" t="s">
        <v>75</v>
      </c>
      <c r="E1785" s="3">
        <v>46023</v>
      </c>
      <c r="F1785" s="3">
        <v>46023</v>
      </c>
      <c r="G1785" s="2" t="s">
        <v>7399</v>
      </c>
      <c r="H1785" s="2" t="s">
        <v>299</v>
      </c>
      <c r="I1785" s="2" t="s">
        <v>261</v>
      </c>
      <c r="J1785" s="4">
        <v>1685.97</v>
      </c>
      <c r="K1785" t="s">
        <v>74</v>
      </c>
      <c r="L1785" s="4">
        <v>202.32</v>
      </c>
      <c r="M1785" t="s">
        <v>74</v>
      </c>
      <c r="N1785" s="4">
        <v>202.32</v>
      </c>
      <c r="O1785" t="s">
        <v>74</v>
      </c>
      <c r="P1785" s="4">
        <v>0</v>
      </c>
      <c r="Q1785" t="s">
        <v>74</v>
      </c>
      <c r="R1785" s="2" t="s">
        <v>75</v>
      </c>
      <c r="S1785" s="4" t="s">
        <v>76</v>
      </c>
      <c r="T1785" t="s">
        <v>74</v>
      </c>
      <c r="U1785" s="2" t="s">
        <v>77</v>
      </c>
      <c r="V1785" s="2" t="s">
        <v>1454</v>
      </c>
      <c r="W1785" s="2" t="s">
        <v>79</v>
      </c>
      <c r="X1785" s="2" t="s">
        <v>300</v>
      </c>
      <c r="Y1785" s="2" t="s">
        <v>119</v>
      </c>
      <c r="Z1785" s="2" t="s">
        <v>81</v>
      </c>
      <c r="AA1785" s="2" t="s">
        <v>1167</v>
      </c>
      <c r="AB1785" s="2" t="s">
        <v>7400</v>
      </c>
      <c r="AC1785" s="2" t="s">
        <v>168</v>
      </c>
      <c r="AD1785" s="2" t="s">
        <v>7401</v>
      </c>
      <c r="AE1785" s="2" t="str">
        <f>+VLOOKUP(H1785,'Mapeo Ramos'!A:C,3,0)</f>
        <v>Autos Flotas</v>
      </c>
      <c r="AF1785" t="str">
        <f>+VLOOKUP(AE1785,'Mapeo Ramos'!C:D,2,0)</f>
        <v>Flotas</v>
      </c>
      <c r="AG1785" t="str">
        <f>+VLOOKUP(X1785,'Mapeo Ramos'!I:J,2,0)</f>
        <v>ALLIANZ</v>
      </c>
      <c r="AH1785">
        <f t="shared" si="27"/>
        <v>1</v>
      </c>
    </row>
    <row r="1786" spans="1:34" ht="12.75" customHeight="1">
      <c r="A1786" s="2" t="s">
        <v>7416</v>
      </c>
      <c r="B1786" s="2" t="s">
        <v>7417</v>
      </c>
      <c r="C1786" s="2" t="s">
        <v>7418</v>
      </c>
      <c r="D1786" s="2" t="s">
        <v>75</v>
      </c>
      <c r="E1786" s="3">
        <v>46023</v>
      </c>
      <c r="F1786" s="3">
        <v>46023</v>
      </c>
      <c r="G1786" s="2" t="s">
        <v>7399</v>
      </c>
      <c r="H1786" s="2" t="s">
        <v>3974</v>
      </c>
      <c r="I1786" s="2" t="s">
        <v>261</v>
      </c>
      <c r="J1786" s="4">
        <v>140.30000000000001</v>
      </c>
      <c r="K1786" t="s">
        <v>74</v>
      </c>
      <c r="L1786" s="4">
        <v>16.84</v>
      </c>
      <c r="M1786" t="s">
        <v>74</v>
      </c>
      <c r="N1786" s="4">
        <v>16.84</v>
      </c>
      <c r="O1786" t="s">
        <v>74</v>
      </c>
      <c r="P1786" s="4">
        <v>0</v>
      </c>
      <c r="Q1786" t="s">
        <v>74</v>
      </c>
      <c r="R1786" s="2" t="s">
        <v>75</v>
      </c>
      <c r="S1786" s="4" t="s">
        <v>76</v>
      </c>
      <c r="T1786" t="s">
        <v>74</v>
      </c>
      <c r="U1786" s="2" t="s">
        <v>77</v>
      </c>
      <c r="V1786" s="2" t="s">
        <v>1454</v>
      </c>
      <c r="W1786" s="2" t="s">
        <v>79</v>
      </c>
      <c r="X1786" s="2" t="s">
        <v>300</v>
      </c>
      <c r="Y1786" s="2" t="s">
        <v>119</v>
      </c>
      <c r="Z1786" s="2" t="s">
        <v>81</v>
      </c>
      <c r="AA1786" s="2" t="s">
        <v>1167</v>
      </c>
      <c r="AB1786" s="2" t="s">
        <v>7400</v>
      </c>
      <c r="AC1786" s="2" t="s">
        <v>168</v>
      </c>
      <c r="AD1786" s="2" t="s">
        <v>7401</v>
      </c>
      <c r="AE1786" s="2" t="str">
        <f>+VLOOKUP(H1786,'Mapeo Ramos'!A:C,3,0)</f>
        <v>Autos Cat. 3</v>
      </c>
      <c r="AF1786" t="str">
        <f>+VLOOKUP(AE1786,'Mapeo Ramos'!C:D,2,0)</f>
        <v>Autos</v>
      </c>
      <c r="AG1786" t="str">
        <f>+VLOOKUP(X1786,'Mapeo Ramos'!I:J,2,0)</f>
        <v>ALLIANZ</v>
      </c>
      <c r="AH1786">
        <f t="shared" si="27"/>
        <v>1</v>
      </c>
    </row>
    <row r="1787" spans="1:34" ht="12.75" customHeight="1">
      <c r="A1787" s="2" t="s">
        <v>7419</v>
      </c>
      <c r="B1787" s="2" t="s">
        <v>7420</v>
      </c>
      <c r="C1787" s="2" t="s">
        <v>7421</v>
      </c>
      <c r="D1787" s="2" t="s">
        <v>75</v>
      </c>
      <c r="E1787" s="3">
        <v>46023</v>
      </c>
      <c r="F1787" s="3">
        <v>46023</v>
      </c>
      <c r="G1787" s="2" t="s">
        <v>7399</v>
      </c>
      <c r="H1787" s="2" t="s">
        <v>3576</v>
      </c>
      <c r="I1787" s="2" t="s">
        <v>261</v>
      </c>
      <c r="J1787" s="4">
        <v>191.32</v>
      </c>
      <c r="K1787" t="s">
        <v>74</v>
      </c>
      <c r="L1787" s="4">
        <v>22.96</v>
      </c>
      <c r="M1787" t="s">
        <v>74</v>
      </c>
      <c r="N1787" s="4">
        <v>22.96</v>
      </c>
      <c r="O1787" t="s">
        <v>74</v>
      </c>
      <c r="P1787" s="4">
        <v>0</v>
      </c>
      <c r="Q1787" t="s">
        <v>74</v>
      </c>
      <c r="R1787" s="2" t="s">
        <v>75</v>
      </c>
      <c r="S1787" s="4" t="s">
        <v>76</v>
      </c>
      <c r="T1787" t="s">
        <v>74</v>
      </c>
      <c r="U1787" s="2" t="s">
        <v>77</v>
      </c>
      <c r="V1787" s="2" t="s">
        <v>1454</v>
      </c>
      <c r="W1787" s="2" t="s">
        <v>79</v>
      </c>
      <c r="X1787" s="2" t="s">
        <v>300</v>
      </c>
      <c r="Y1787" s="2" t="s">
        <v>119</v>
      </c>
      <c r="Z1787" s="2" t="s">
        <v>81</v>
      </c>
      <c r="AA1787" s="2" t="s">
        <v>1167</v>
      </c>
      <c r="AB1787" s="2" t="s">
        <v>7400</v>
      </c>
      <c r="AC1787" s="2" t="s">
        <v>168</v>
      </c>
      <c r="AD1787" s="2" t="s">
        <v>7401</v>
      </c>
      <c r="AE1787" s="2" t="str">
        <f>+VLOOKUP(H1787,'Mapeo Ramos'!A:C,3,0)</f>
        <v>Autos Flotas</v>
      </c>
      <c r="AF1787" t="str">
        <f>+VLOOKUP(AE1787,'Mapeo Ramos'!C:D,2,0)</f>
        <v>Flotas</v>
      </c>
      <c r="AG1787" t="str">
        <f>+VLOOKUP(X1787,'Mapeo Ramos'!I:J,2,0)</f>
        <v>ALLIANZ</v>
      </c>
      <c r="AH1787">
        <f t="shared" si="27"/>
        <v>1</v>
      </c>
    </row>
    <row r="1788" spans="1:34" ht="12.75" customHeight="1">
      <c r="A1788" s="2" t="s">
        <v>7422</v>
      </c>
      <c r="B1788" s="2" t="s">
        <v>7423</v>
      </c>
      <c r="C1788" s="2" t="s">
        <v>7424</v>
      </c>
      <c r="D1788" s="2" t="s">
        <v>75</v>
      </c>
      <c r="E1788" s="3">
        <v>46023</v>
      </c>
      <c r="F1788" s="3">
        <v>46023</v>
      </c>
      <c r="G1788" s="2" t="s">
        <v>1555</v>
      </c>
      <c r="H1788" s="2" t="s">
        <v>299</v>
      </c>
      <c r="I1788" s="2" t="s">
        <v>261</v>
      </c>
      <c r="J1788" s="4">
        <v>348.9</v>
      </c>
      <c r="K1788" t="s">
        <v>74</v>
      </c>
      <c r="L1788" s="4">
        <v>41.87</v>
      </c>
      <c r="M1788" t="s">
        <v>74</v>
      </c>
      <c r="N1788" s="4">
        <v>41.87</v>
      </c>
      <c r="O1788" t="s">
        <v>74</v>
      </c>
      <c r="P1788" s="4">
        <v>0</v>
      </c>
      <c r="Q1788" t="s">
        <v>74</v>
      </c>
      <c r="R1788" s="2" t="s">
        <v>75</v>
      </c>
      <c r="S1788" s="4" t="s">
        <v>76</v>
      </c>
      <c r="T1788" t="s">
        <v>74</v>
      </c>
      <c r="U1788" s="2" t="s">
        <v>77</v>
      </c>
      <c r="V1788" s="2" t="s">
        <v>1454</v>
      </c>
      <c r="W1788" s="2" t="s">
        <v>79</v>
      </c>
      <c r="X1788" s="2" t="s">
        <v>300</v>
      </c>
      <c r="Y1788" s="2" t="s">
        <v>119</v>
      </c>
      <c r="Z1788" s="2" t="s">
        <v>81</v>
      </c>
      <c r="AA1788" s="2" t="s">
        <v>1167</v>
      </c>
      <c r="AB1788" s="2" t="s">
        <v>83</v>
      </c>
      <c r="AC1788" s="2" t="s">
        <v>168</v>
      </c>
      <c r="AD1788" s="2" t="s">
        <v>1557</v>
      </c>
      <c r="AE1788" s="2" t="str">
        <f>+VLOOKUP(H1788,'Mapeo Ramos'!A:C,3,0)</f>
        <v>Autos Flotas</v>
      </c>
      <c r="AF1788" t="str">
        <f>+VLOOKUP(AE1788,'Mapeo Ramos'!C:D,2,0)</f>
        <v>Flotas</v>
      </c>
      <c r="AG1788" t="str">
        <f>+VLOOKUP(X1788,'Mapeo Ramos'!I:J,2,0)</f>
        <v>ALLIANZ</v>
      </c>
      <c r="AH1788">
        <f t="shared" si="27"/>
        <v>1</v>
      </c>
    </row>
    <row r="1789" spans="1:34" ht="12.75" customHeight="1">
      <c r="A1789" s="2" t="s">
        <v>7425</v>
      </c>
      <c r="B1789" s="2" t="s">
        <v>7426</v>
      </c>
      <c r="C1789" s="2" t="s">
        <v>7427</v>
      </c>
      <c r="D1789" s="2" t="s">
        <v>75</v>
      </c>
      <c r="E1789" s="3">
        <v>46023</v>
      </c>
      <c r="F1789" s="3">
        <v>46023</v>
      </c>
      <c r="G1789" s="2" t="s">
        <v>1836</v>
      </c>
      <c r="H1789" s="2" t="s">
        <v>334</v>
      </c>
      <c r="I1789" s="2" t="s">
        <v>261</v>
      </c>
      <c r="J1789" s="4">
        <v>746.09</v>
      </c>
      <c r="K1789" t="s">
        <v>74</v>
      </c>
      <c r="L1789" s="4">
        <v>89.53</v>
      </c>
      <c r="M1789" t="s">
        <v>74</v>
      </c>
      <c r="N1789" s="4">
        <v>89.53</v>
      </c>
      <c r="O1789" t="s">
        <v>74</v>
      </c>
      <c r="P1789" s="4">
        <v>0</v>
      </c>
      <c r="Q1789" t="s">
        <v>74</v>
      </c>
      <c r="R1789" s="2" t="s">
        <v>75</v>
      </c>
      <c r="S1789" s="4" t="s">
        <v>76</v>
      </c>
      <c r="T1789" t="s">
        <v>74</v>
      </c>
      <c r="U1789" s="2" t="s">
        <v>77</v>
      </c>
      <c r="V1789" s="2" t="s">
        <v>1454</v>
      </c>
      <c r="W1789" s="2" t="s">
        <v>79</v>
      </c>
      <c r="X1789" s="2" t="s">
        <v>300</v>
      </c>
      <c r="Y1789" s="2" t="s">
        <v>119</v>
      </c>
      <c r="Z1789" s="2" t="s">
        <v>81</v>
      </c>
      <c r="AA1789" s="2" t="s">
        <v>542</v>
      </c>
      <c r="AB1789" s="2" t="s">
        <v>101</v>
      </c>
      <c r="AC1789" s="2" t="s">
        <v>59</v>
      </c>
      <c r="AD1789" s="2" t="s">
        <v>1838</v>
      </c>
      <c r="AE1789" s="2" t="str">
        <f>+VLOOKUP(H1789,'Mapeo Ramos'!A:C,3,0)</f>
        <v>Autos Flotas</v>
      </c>
      <c r="AF1789" t="str">
        <f>+VLOOKUP(AE1789,'Mapeo Ramos'!C:D,2,0)</f>
        <v>Flotas</v>
      </c>
      <c r="AG1789" t="str">
        <f>+VLOOKUP(X1789,'Mapeo Ramos'!I:J,2,0)</f>
        <v>ALLIANZ</v>
      </c>
      <c r="AH1789">
        <f t="shared" si="27"/>
        <v>1</v>
      </c>
    </row>
    <row r="1790" spans="1:34" ht="12.75" customHeight="1">
      <c r="A1790" s="2" t="s">
        <v>7428</v>
      </c>
      <c r="B1790" s="2" t="s">
        <v>7429</v>
      </c>
      <c r="C1790" s="2" t="s">
        <v>7430</v>
      </c>
      <c r="D1790" s="2" t="s">
        <v>75</v>
      </c>
      <c r="E1790" s="3">
        <v>46023</v>
      </c>
      <c r="F1790" s="3">
        <v>46023</v>
      </c>
      <c r="G1790" s="2" t="s">
        <v>1836</v>
      </c>
      <c r="H1790" s="2" t="s">
        <v>299</v>
      </c>
      <c r="I1790" s="2" t="s">
        <v>261</v>
      </c>
      <c r="J1790" s="4">
        <v>410.5</v>
      </c>
      <c r="K1790" t="s">
        <v>74</v>
      </c>
      <c r="L1790" s="4">
        <v>49.26</v>
      </c>
      <c r="M1790" t="s">
        <v>74</v>
      </c>
      <c r="N1790" s="4">
        <v>49.26</v>
      </c>
      <c r="O1790" t="s">
        <v>74</v>
      </c>
      <c r="P1790" s="4">
        <v>0</v>
      </c>
      <c r="Q1790" t="s">
        <v>74</v>
      </c>
      <c r="R1790" s="2" t="s">
        <v>75</v>
      </c>
      <c r="S1790" s="4" t="s">
        <v>76</v>
      </c>
      <c r="T1790" t="s">
        <v>74</v>
      </c>
      <c r="U1790" s="2" t="s">
        <v>77</v>
      </c>
      <c r="V1790" s="2" t="s">
        <v>1454</v>
      </c>
      <c r="W1790" s="2" t="s">
        <v>79</v>
      </c>
      <c r="X1790" s="2" t="s">
        <v>300</v>
      </c>
      <c r="Y1790" s="2" t="s">
        <v>119</v>
      </c>
      <c r="Z1790" s="2" t="s">
        <v>81</v>
      </c>
      <c r="AA1790" s="2" t="s">
        <v>542</v>
      </c>
      <c r="AB1790" s="2" t="s">
        <v>101</v>
      </c>
      <c r="AC1790" s="2" t="s">
        <v>59</v>
      </c>
      <c r="AD1790" s="2" t="s">
        <v>1838</v>
      </c>
      <c r="AE1790" s="2" t="str">
        <f>+VLOOKUP(H1790,'Mapeo Ramos'!A:C,3,0)</f>
        <v>Autos Flotas</v>
      </c>
      <c r="AF1790" t="str">
        <f>+VLOOKUP(AE1790,'Mapeo Ramos'!C:D,2,0)</f>
        <v>Flotas</v>
      </c>
      <c r="AG1790" t="str">
        <f>+VLOOKUP(X1790,'Mapeo Ramos'!I:J,2,0)</f>
        <v>ALLIANZ</v>
      </c>
      <c r="AH1790">
        <f t="shared" si="27"/>
        <v>1</v>
      </c>
    </row>
    <row r="1791" spans="1:34" ht="12.75" customHeight="1">
      <c r="A1791" s="2" t="s">
        <v>7431</v>
      </c>
      <c r="B1791" s="2" t="s">
        <v>7432</v>
      </c>
      <c r="C1791" s="2" t="s">
        <v>7433</v>
      </c>
      <c r="D1791" s="2" t="s">
        <v>75</v>
      </c>
      <c r="E1791" s="3">
        <v>46023</v>
      </c>
      <c r="F1791" s="3">
        <v>46023</v>
      </c>
      <c r="G1791" s="2" t="s">
        <v>1836</v>
      </c>
      <c r="H1791" s="2" t="s">
        <v>299</v>
      </c>
      <c r="I1791" s="2" t="s">
        <v>261</v>
      </c>
      <c r="J1791" s="4">
        <v>1612.68</v>
      </c>
      <c r="K1791" t="s">
        <v>74</v>
      </c>
      <c r="L1791" s="4">
        <v>193.52</v>
      </c>
      <c r="M1791" t="s">
        <v>74</v>
      </c>
      <c r="N1791" s="4">
        <v>193.52</v>
      </c>
      <c r="O1791" t="s">
        <v>74</v>
      </c>
      <c r="P1791" s="4">
        <v>0</v>
      </c>
      <c r="Q1791" t="s">
        <v>74</v>
      </c>
      <c r="R1791" s="2" t="s">
        <v>75</v>
      </c>
      <c r="S1791" s="4" t="s">
        <v>76</v>
      </c>
      <c r="T1791" t="s">
        <v>74</v>
      </c>
      <c r="U1791" s="2" t="s">
        <v>77</v>
      </c>
      <c r="V1791" s="2" t="s">
        <v>1447</v>
      </c>
      <c r="W1791" s="2" t="s">
        <v>79</v>
      </c>
      <c r="X1791" s="2" t="s">
        <v>300</v>
      </c>
      <c r="Y1791" s="2" t="s">
        <v>119</v>
      </c>
      <c r="Z1791" s="2" t="s">
        <v>81</v>
      </c>
      <c r="AA1791" s="2" t="s">
        <v>542</v>
      </c>
      <c r="AB1791" s="2" t="s">
        <v>101</v>
      </c>
      <c r="AC1791" s="2" t="s">
        <v>59</v>
      </c>
      <c r="AD1791" s="2" t="s">
        <v>1838</v>
      </c>
      <c r="AE1791" s="2" t="str">
        <f>+VLOOKUP(H1791,'Mapeo Ramos'!A:C,3,0)</f>
        <v>Autos Flotas</v>
      </c>
      <c r="AF1791" t="str">
        <f>+VLOOKUP(AE1791,'Mapeo Ramos'!C:D,2,0)</f>
        <v>Flotas</v>
      </c>
      <c r="AG1791" t="str">
        <f>+VLOOKUP(X1791,'Mapeo Ramos'!I:J,2,0)</f>
        <v>ALLIANZ</v>
      </c>
      <c r="AH1791">
        <f t="shared" si="27"/>
        <v>1</v>
      </c>
    </row>
    <row r="1792" spans="1:34" ht="12.75" customHeight="1">
      <c r="A1792" s="2" t="s">
        <v>7434</v>
      </c>
      <c r="B1792" s="2" t="s">
        <v>7435</v>
      </c>
      <c r="C1792" s="2" t="s">
        <v>7436</v>
      </c>
      <c r="D1792" s="2" t="s">
        <v>75</v>
      </c>
      <c r="E1792" s="3">
        <v>46023</v>
      </c>
      <c r="F1792" s="3">
        <v>46023</v>
      </c>
      <c r="G1792" s="2" t="s">
        <v>7437</v>
      </c>
      <c r="H1792" s="2" t="s">
        <v>299</v>
      </c>
      <c r="I1792" s="2" t="s">
        <v>261</v>
      </c>
      <c r="J1792" s="4">
        <v>1106.22</v>
      </c>
      <c r="K1792" t="s">
        <v>74</v>
      </c>
      <c r="L1792" s="4">
        <v>132.75</v>
      </c>
      <c r="M1792" t="s">
        <v>74</v>
      </c>
      <c r="N1792" s="4">
        <v>132.75</v>
      </c>
      <c r="O1792" t="s">
        <v>74</v>
      </c>
      <c r="P1792" s="4">
        <v>0</v>
      </c>
      <c r="Q1792" t="s">
        <v>74</v>
      </c>
      <c r="R1792" s="2" t="s">
        <v>75</v>
      </c>
      <c r="S1792" s="4" t="s">
        <v>76</v>
      </c>
      <c r="T1792" t="s">
        <v>74</v>
      </c>
      <c r="U1792" s="2" t="s">
        <v>77</v>
      </c>
      <c r="V1792" s="2" t="s">
        <v>1454</v>
      </c>
      <c r="W1792" s="2" t="s">
        <v>79</v>
      </c>
      <c r="X1792" s="2" t="s">
        <v>300</v>
      </c>
      <c r="Y1792" s="2" t="s">
        <v>119</v>
      </c>
      <c r="Z1792" s="2" t="s">
        <v>81</v>
      </c>
      <c r="AA1792" s="2" t="s">
        <v>230</v>
      </c>
      <c r="AB1792" s="2" t="s">
        <v>83</v>
      </c>
      <c r="AC1792" s="2" t="s">
        <v>168</v>
      </c>
      <c r="AD1792" s="2" t="s">
        <v>7438</v>
      </c>
      <c r="AE1792" s="2" t="str">
        <f>+VLOOKUP(H1792,'Mapeo Ramos'!A:C,3,0)</f>
        <v>Autos Flotas</v>
      </c>
      <c r="AF1792" t="str">
        <f>+VLOOKUP(AE1792,'Mapeo Ramos'!C:D,2,0)</f>
        <v>Flotas</v>
      </c>
      <c r="AG1792" t="str">
        <f>+VLOOKUP(X1792,'Mapeo Ramos'!I:J,2,0)</f>
        <v>ALLIANZ</v>
      </c>
      <c r="AH1792">
        <f t="shared" si="27"/>
        <v>1</v>
      </c>
    </row>
    <row r="1793" spans="1:34" ht="12.75" customHeight="1">
      <c r="A1793" s="2" t="s">
        <v>7439</v>
      </c>
      <c r="B1793" s="2" t="s">
        <v>7440</v>
      </c>
      <c r="C1793" s="2" t="s">
        <v>7441</v>
      </c>
      <c r="D1793" s="2" t="s">
        <v>75</v>
      </c>
      <c r="E1793" s="3">
        <v>46023</v>
      </c>
      <c r="F1793" s="3">
        <v>46023</v>
      </c>
      <c r="G1793" s="2" t="s">
        <v>7442</v>
      </c>
      <c r="H1793" s="2" t="s">
        <v>299</v>
      </c>
      <c r="I1793" s="2" t="s">
        <v>261</v>
      </c>
      <c r="J1793" s="4">
        <v>507.64</v>
      </c>
      <c r="K1793" t="s">
        <v>74</v>
      </c>
      <c r="L1793" s="4">
        <v>60.92</v>
      </c>
      <c r="M1793" t="s">
        <v>74</v>
      </c>
      <c r="N1793" s="4">
        <v>60.92</v>
      </c>
      <c r="O1793" t="s">
        <v>74</v>
      </c>
      <c r="P1793" s="4">
        <v>0</v>
      </c>
      <c r="Q1793" t="s">
        <v>74</v>
      </c>
      <c r="R1793" s="2" t="s">
        <v>75</v>
      </c>
      <c r="S1793" s="4" t="s">
        <v>76</v>
      </c>
      <c r="T1793" t="s">
        <v>74</v>
      </c>
      <c r="U1793" s="2" t="s">
        <v>77</v>
      </c>
      <c r="V1793" s="2" t="s">
        <v>1447</v>
      </c>
      <c r="W1793" s="2" t="s">
        <v>79</v>
      </c>
      <c r="X1793" s="2" t="s">
        <v>300</v>
      </c>
      <c r="Y1793" s="2" t="s">
        <v>119</v>
      </c>
      <c r="Z1793" s="2" t="s">
        <v>81</v>
      </c>
      <c r="AA1793" s="2" t="s">
        <v>535</v>
      </c>
      <c r="AB1793" s="2" t="s">
        <v>536</v>
      </c>
      <c r="AC1793" s="2" t="s">
        <v>59</v>
      </c>
      <c r="AD1793" s="2" t="s">
        <v>7443</v>
      </c>
      <c r="AE1793" s="2" t="str">
        <f>+VLOOKUP(H1793,'Mapeo Ramos'!A:C,3,0)</f>
        <v>Autos Flotas</v>
      </c>
      <c r="AF1793" t="str">
        <f>+VLOOKUP(AE1793,'Mapeo Ramos'!C:D,2,0)</f>
        <v>Flotas</v>
      </c>
      <c r="AG1793" t="str">
        <f>+VLOOKUP(X1793,'Mapeo Ramos'!I:J,2,0)</f>
        <v>ALLIANZ</v>
      </c>
      <c r="AH1793">
        <f t="shared" si="27"/>
        <v>1</v>
      </c>
    </row>
    <row r="1794" spans="1:34" ht="12.75" customHeight="1">
      <c r="A1794" s="2" t="s">
        <v>7444</v>
      </c>
      <c r="B1794" s="2" t="s">
        <v>7445</v>
      </c>
      <c r="C1794" s="2" t="s">
        <v>7446</v>
      </c>
      <c r="D1794" s="2" t="s">
        <v>75</v>
      </c>
      <c r="E1794" s="3">
        <v>46023</v>
      </c>
      <c r="F1794" s="3">
        <v>46023</v>
      </c>
      <c r="G1794" s="2" t="s">
        <v>1790</v>
      </c>
      <c r="H1794" s="2" t="s">
        <v>299</v>
      </c>
      <c r="I1794" s="2" t="s">
        <v>261</v>
      </c>
      <c r="J1794" s="4">
        <v>324.12</v>
      </c>
      <c r="K1794" t="s">
        <v>74</v>
      </c>
      <c r="L1794" s="4">
        <v>38.89</v>
      </c>
      <c r="M1794" t="s">
        <v>74</v>
      </c>
      <c r="N1794" s="4">
        <v>38.89</v>
      </c>
      <c r="O1794" t="s">
        <v>74</v>
      </c>
      <c r="P1794" s="4">
        <v>0</v>
      </c>
      <c r="Q1794" t="s">
        <v>74</v>
      </c>
      <c r="R1794" s="2" t="s">
        <v>75</v>
      </c>
      <c r="S1794" s="4" t="s">
        <v>76</v>
      </c>
      <c r="T1794" t="s">
        <v>74</v>
      </c>
      <c r="U1794" s="2" t="s">
        <v>77</v>
      </c>
      <c r="V1794" s="2" t="s">
        <v>1447</v>
      </c>
      <c r="W1794" s="2" t="s">
        <v>79</v>
      </c>
      <c r="X1794" s="2" t="s">
        <v>300</v>
      </c>
      <c r="Y1794" s="2" t="s">
        <v>119</v>
      </c>
      <c r="Z1794" s="2" t="s">
        <v>81</v>
      </c>
      <c r="AA1794" s="2" t="s">
        <v>1791</v>
      </c>
      <c r="AB1794" s="2" t="s">
        <v>1792</v>
      </c>
      <c r="AC1794" s="2" t="s">
        <v>168</v>
      </c>
      <c r="AD1794" s="2" t="s">
        <v>1793</v>
      </c>
      <c r="AE1794" s="2" t="str">
        <f>+VLOOKUP(H1794,'Mapeo Ramos'!A:C,3,0)</f>
        <v>Autos Flotas</v>
      </c>
      <c r="AF1794" t="str">
        <f>+VLOOKUP(AE1794,'Mapeo Ramos'!C:D,2,0)</f>
        <v>Flotas</v>
      </c>
      <c r="AG1794" t="str">
        <f>+VLOOKUP(X1794,'Mapeo Ramos'!I:J,2,0)</f>
        <v>ALLIANZ</v>
      </c>
      <c r="AH1794">
        <f t="shared" ref="AH1794:AH1857" si="28">+MONTH(E1794)</f>
        <v>1</v>
      </c>
    </row>
    <row r="1795" spans="1:34" ht="12.75" customHeight="1">
      <c r="A1795" s="2" t="s">
        <v>7447</v>
      </c>
      <c r="B1795" s="2" t="s">
        <v>7448</v>
      </c>
      <c r="C1795" s="2" t="s">
        <v>7449</v>
      </c>
      <c r="D1795" s="2" t="s">
        <v>75</v>
      </c>
      <c r="E1795" s="3">
        <v>46023</v>
      </c>
      <c r="F1795" s="3">
        <v>46023</v>
      </c>
      <c r="G1795" s="2" t="s">
        <v>7442</v>
      </c>
      <c r="H1795" s="2" t="s">
        <v>299</v>
      </c>
      <c r="I1795" s="2" t="s">
        <v>261</v>
      </c>
      <c r="J1795" s="4">
        <v>576.25</v>
      </c>
      <c r="K1795" t="s">
        <v>74</v>
      </c>
      <c r="L1795" s="4">
        <v>69.150000000000006</v>
      </c>
      <c r="M1795" t="s">
        <v>74</v>
      </c>
      <c r="N1795" s="4">
        <v>69.150000000000006</v>
      </c>
      <c r="O1795" t="s">
        <v>74</v>
      </c>
      <c r="P1795" s="4">
        <v>0</v>
      </c>
      <c r="Q1795" t="s">
        <v>74</v>
      </c>
      <c r="R1795" s="2" t="s">
        <v>75</v>
      </c>
      <c r="S1795" s="4" t="s">
        <v>76</v>
      </c>
      <c r="T1795" t="s">
        <v>74</v>
      </c>
      <c r="U1795" s="2" t="s">
        <v>77</v>
      </c>
      <c r="V1795" s="2" t="s">
        <v>1447</v>
      </c>
      <c r="W1795" s="2" t="s">
        <v>79</v>
      </c>
      <c r="X1795" s="2" t="s">
        <v>300</v>
      </c>
      <c r="Y1795" s="2" t="s">
        <v>119</v>
      </c>
      <c r="Z1795" s="2" t="s">
        <v>81</v>
      </c>
      <c r="AA1795" s="2" t="s">
        <v>535</v>
      </c>
      <c r="AB1795" s="2" t="s">
        <v>536</v>
      </c>
      <c r="AC1795" s="2" t="s">
        <v>59</v>
      </c>
      <c r="AD1795" s="2" t="s">
        <v>7443</v>
      </c>
      <c r="AE1795" s="2" t="str">
        <f>+VLOOKUP(H1795,'Mapeo Ramos'!A:C,3,0)</f>
        <v>Autos Flotas</v>
      </c>
      <c r="AF1795" t="str">
        <f>+VLOOKUP(AE1795,'Mapeo Ramos'!C:D,2,0)</f>
        <v>Flotas</v>
      </c>
      <c r="AG1795" t="str">
        <f>+VLOOKUP(X1795,'Mapeo Ramos'!I:J,2,0)</f>
        <v>ALLIANZ</v>
      </c>
      <c r="AH1795">
        <f t="shared" si="28"/>
        <v>1</v>
      </c>
    </row>
    <row r="1796" spans="1:34" ht="12.75" customHeight="1">
      <c r="A1796" s="2" t="s">
        <v>7450</v>
      </c>
      <c r="B1796" s="2" t="s">
        <v>7451</v>
      </c>
      <c r="C1796" s="2" t="s">
        <v>7452</v>
      </c>
      <c r="D1796" s="2" t="s">
        <v>75</v>
      </c>
      <c r="E1796" s="3">
        <v>46023</v>
      </c>
      <c r="F1796" s="3">
        <v>46023</v>
      </c>
      <c r="G1796" s="2" t="s">
        <v>1066</v>
      </c>
      <c r="H1796" s="2" t="s">
        <v>5548</v>
      </c>
      <c r="I1796" s="2" t="s">
        <v>261</v>
      </c>
      <c r="J1796" s="4">
        <v>417.21</v>
      </c>
      <c r="K1796" t="s">
        <v>74</v>
      </c>
      <c r="L1796" s="4">
        <v>50.07</v>
      </c>
      <c r="M1796" t="s">
        <v>74</v>
      </c>
      <c r="N1796" s="4">
        <v>50.07</v>
      </c>
      <c r="O1796" t="s">
        <v>74</v>
      </c>
      <c r="P1796" s="4">
        <v>0</v>
      </c>
      <c r="Q1796" t="s">
        <v>74</v>
      </c>
      <c r="R1796" s="2" t="s">
        <v>75</v>
      </c>
      <c r="S1796" s="4" t="s">
        <v>76</v>
      </c>
      <c r="T1796" t="s">
        <v>74</v>
      </c>
      <c r="U1796" s="2" t="s">
        <v>77</v>
      </c>
      <c r="V1796" s="2" t="s">
        <v>1575</v>
      </c>
      <c r="W1796" s="2" t="s">
        <v>79</v>
      </c>
      <c r="X1796" s="2" t="s">
        <v>300</v>
      </c>
      <c r="Y1796" s="2" t="s">
        <v>119</v>
      </c>
      <c r="Z1796" s="2" t="s">
        <v>81</v>
      </c>
      <c r="AA1796" s="2" t="s">
        <v>594</v>
      </c>
      <c r="AB1796" s="2" t="s">
        <v>595</v>
      </c>
      <c r="AC1796" s="2" t="s">
        <v>59</v>
      </c>
      <c r="AD1796" s="2" t="s">
        <v>1068</v>
      </c>
      <c r="AE1796" s="2" t="str">
        <f>+VLOOKUP(H1796,'Mapeo Ramos'!A:C,3,0)</f>
        <v>Autos Flotas</v>
      </c>
      <c r="AF1796" t="str">
        <f>+VLOOKUP(AE1796,'Mapeo Ramos'!C:D,2,0)</f>
        <v>Flotas</v>
      </c>
      <c r="AG1796" t="str">
        <f>+VLOOKUP(X1796,'Mapeo Ramos'!I:J,2,0)</f>
        <v>ALLIANZ</v>
      </c>
      <c r="AH1796">
        <f t="shared" si="28"/>
        <v>1</v>
      </c>
    </row>
    <row r="1797" spans="1:34" ht="12.75" customHeight="1">
      <c r="A1797" s="2" t="s">
        <v>7453</v>
      </c>
      <c r="B1797" s="2" t="s">
        <v>7454</v>
      </c>
      <c r="C1797" s="2" t="s">
        <v>7455</v>
      </c>
      <c r="D1797" s="2" t="s">
        <v>75</v>
      </c>
      <c r="E1797" s="3">
        <v>46023</v>
      </c>
      <c r="F1797" s="3">
        <v>46023</v>
      </c>
      <c r="G1797" s="2" t="s">
        <v>1790</v>
      </c>
      <c r="H1797" s="2" t="s">
        <v>548</v>
      </c>
      <c r="I1797" s="2" t="s">
        <v>261</v>
      </c>
      <c r="J1797" s="4">
        <v>334.42</v>
      </c>
      <c r="K1797" t="s">
        <v>74</v>
      </c>
      <c r="L1797" s="4">
        <v>40.130000000000003</v>
      </c>
      <c r="M1797" t="s">
        <v>74</v>
      </c>
      <c r="N1797" s="4">
        <v>40.130000000000003</v>
      </c>
      <c r="O1797" t="s">
        <v>74</v>
      </c>
      <c r="P1797" s="4">
        <v>0</v>
      </c>
      <c r="Q1797" t="s">
        <v>74</v>
      </c>
      <c r="R1797" s="2" t="s">
        <v>75</v>
      </c>
      <c r="S1797" s="4" t="s">
        <v>76</v>
      </c>
      <c r="T1797" t="s">
        <v>74</v>
      </c>
      <c r="U1797" s="2" t="s">
        <v>77</v>
      </c>
      <c r="V1797" s="2" t="s">
        <v>1447</v>
      </c>
      <c r="W1797" s="2" t="s">
        <v>79</v>
      </c>
      <c r="X1797" s="2" t="s">
        <v>300</v>
      </c>
      <c r="Y1797" s="2" t="s">
        <v>119</v>
      </c>
      <c r="Z1797" s="2" t="s">
        <v>81</v>
      </c>
      <c r="AA1797" s="2" t="s">
        <v>1791</v>
      </c>
      <c r="AB1797" s="2" t="s">
        <v>1792</v>
      </c>
      <c r="AC1797" s="2" t="s">
        <v>168</v>
      </c>
      <c r="AD1797" s="2" t="s">
        <v>1793</v>
      </c>
      <c r="AE1797" s="2" t="str">
        <f>+VLOOKUP(H1797,'Mapeo Ramos'!A:C,3,0)</f>
        <v>Autos Flotas</v>
      </c>
      <c r="AF1797" t="str">
        <f>+VLOOKUP(AE1797,'Mapeo Ramos'!C:D,2,0)</f>
        <v>Flotas</v>
      </c>
      <c r="AG1797" t="str">
        <f>+VLOOKUP(X1797,'Mapeo Ramos'!I:J,2,0)</f>
        <v>ALLIANZ</v>
      </c>
      <c r="AH1797">
        <f t="shared" si="28"/>
        <v>1</v>
      </c>
    </row>
    <row r="1798" spans="1:34" ht="12.75" customHeight="1">
      <c r="A1798" s="2" t="s">
        <v>7456</v>
      </c>
      <c r="B1798" s="2" t="s">
        <v>7457</v>
      </c>
      <c r="C1798" s="2" t="s">
        <v>7458</v>
      </c>
      <c r="D1798" s="2" t="s">
        <v>75</v>
      </c>
      <c r="E1798" s="3">
        <v>46023</v>
      </c>
      <c r="F1798" s="3">
        <v>46023</v>
      </c>
      <c r="G1798" s="2" t="s">
        <v>547</v>
      </c>
      <c r="H1798" s="2" t="s">
        <v>299</v>
      </c>
      <c r="I1798" s="2" t="s">
        <v>261</v>
      </c>
      <c r="J1798" s="4">
        <v>485.34</v>
      </c>
      <c r="K1798" t="s">
        <v>74</v>
      </c>
      <c r="L1798" s="4">
        <v>58.24</v>
      </c>
      <c r="M1798" t="s">
        <v>74</v>
      </c>
      <c r="N1798" s="4">
        <v>58.24</v>
      </c>
      <c r="O1798" t="s">
        <v>74</v>
      </c>
      <c r="P1798" s="4">
        <v>0</v>
      </c>
      <c r="Q1798" t="s">
        <v>74</v>
      </c>
      <c r="R1798" s="2" t="s">
        <v>75</v>
      </c>
      <c r="S1798" s="4" t="s">
        <v>76</v>
      </c>
      <c r="T1798" t="s">
        <v>74</v>
      </c>
      <c r="U1798" s="2" t="s">
        <v>77</v>
      </c>
      <c r="V1798" s="2" t="s">
        <v>1575</v>
      </c>
      <c r="W1798" s="2" t="s">
        <v>79</v>
      </c>
      <c r="X1798" s="2" t="s">
        <v>300</v>
      </c>
      <c r="Y1798" s="2" t="s">
        <v>119</v>
      </c>
      <c r="Z1798" s="2" t="s">
        <v>81</v>
      </c>
      <c r="AA1798" s="2" t="s">
        <v>230</v>
      </c>
      <c r="AB1798" s="2" t="s">
        <v>83</v>
      </c>
      <c r="AC1798" s="2" t="s">
        <v>59</v>
      </c>
      <c r="AD1798" s="2" t="s">
        <v>549</v>
      </c>
      <c r="AE1798" s="2" t="str">
        <f>+VLOOKUP(H1798,'Mapeo Ramos'!A:C,3,0)</f>
        <v>Autos Flotas</v>
      </c>
      <c r="AF1798" t="str">
        <f>+VLOOKUP(AE1798,'Mapeo Ramos'!C:D,2,0)</f>
        <v>Flotas</v>
      </c>
      <c r="AG1798" t="str">
        <f>+VLOOKUP(X1798,'Mapeo Ramos'!I:J,2,0)</f>
        <v>ALLIANZ</v>
      </c>
      <c r="AH1798">
        <f t="shared" si="28"/>
        <v>1</v>
      </c>
    </row>
    <row r="1799" spans="1:34" ht="12.75" customHeight="1">
      <c r="A1799" s="2" t="s">
        <v>7459</v>
      </c>
      <c r="B1799" s="2" t="s">
        <v>7460</v>
      </c>
      <c r="C1799" s="2" t="s">
        <v>7461</v>
      </c>
      <c r="D1799" s="2" t="s">
        <v>75</v>
      </c>
      <c r="E1799" s="3">
        <v>46023</v>
      </c>
      <c r="F1799" s="3">
        <v>46023</v>
      </c>
      <c r="G1799" s="2" t="s">
        <v>1790</v>
      </c>
      <c r="H1799" s="2" t="s">
        <v>548</v>
      </c>
      <c r="I1799" s="2" t="s">
        <v>261</v>
      </c>
      <c r="J1799" s="4">
        <v>272.05</v>
      </c>
      <c r="K1799" t="s">
        <v>74</v>
      </c>
      <c r="L1799" s="4">
        <v>32.65</v>
      </c>
      <c r="M1799" t="s">
        <v>74</v>
      </c>
      <c r="N1799" s="4">
        <v>32.65</v>
      </c>
      <c r="O1799" t="s">
        <v>74</v>
      </c>
      <c r="P1799" s="4">
        <v>0</v>
      </c>
      <c r="Q1799" t="s">
        <v>74</v>
      </c>
      <c r="R1799" s="2" t="s">
        <v>75</v>
      </c>
      <c r="S1799" s="4" t="s">
        <v>76</v>
      </c>
      <c r="T1799" t="s">
        <v>74</v>
      </c>
      <c r="U1799" s="2" t="s">
        <v>77</v>
      </c>
      <c r="V1799" s="2" t="s">
        <v>1447</v>
      </c>
      <c r="W1799" s="2" t="s">
        <v>79</v>
      </c>
      <c r="X1799" s="2" t="s">
        <v>300</v>
      </c>
      <c r="Y1799" s="2" t="s">
        <v>119</v>
      </c>
      <c r="Z1799" s="2" t="s">
        <v>81</v>
      </c>
      <c r="AA1799" s="2" t="s">
        <v>1791</v>
      </c>
      <c r="AB1799" s="2" t="s">
        <v>1792</v>
      </c>
      <c r="AC1799" s="2" t="s">
        <v>168</v>
      </c>
      <c r="AD1799" s="2" t="s">
        <v>1793</v>
      </c>
      <c r="AE1799" s="2" t="str">
        <f>+VLOOKUP(H1799,'Mapeo Ramos'!A:C,3,0)</f>
        <v>Autos Flotas</v>
      </c>
      <c r="AF1799" t="str">
        <f>+VLOOKUP(AE1799,'Mapeo Ramos'!C:D,2,0)</f>
        <v>Flotas</v>
      </c>
      <c r="AG1799" t="str">
        <f>+VLOOKUP(X1799,'Mapeo Ramos'!I:J,2,0)</f>
        <v>ALLIANZ</v>
      </c>
      <c r="AH1799">
        <f t="shared" si="28"/>
        <v>1</v>
      </c>
    </row>
    <row r="1800" spans="1:34" ht="12.75" customHeight="1">
      <c r="A1800" s="2" t="s">
        <v>7462</v>
      </c>
      <c r="B1800" s="2" t="s">
        <v>7463</v>
      </c>
      <c r="C1800" s="2" t="s">
        <v>7464</v>
      </c>
      <c r="D1800" s="2" t="s">
        <v>75</v>
      </c>
      <c r="E1800" s="3">
        <v>46023</v>
      </c>
      <c r="F1800" s="3">
        <v>46023</v>
      </c>
      <c r="G1800" s="2" t="s">
        <v>547</v>
      </c>
      <c r="H1800" s="2" t="s">
        <v>548</v>
      </c>
      <c r="I1800" s="2" t="s">
        <v>261</v>
      </c>
      <c r="J1800" s="4">
        <v>97.04</v>
      </c>
      <c r="K1800" t="s">
        <v>74</v>
      </c>
      <c r="L1800" s="4">
        <v>11.64</v>
      </c>
      <c r="M1800" t="s">
        <v>74</v>
      </c>
      <c r="N1800" s="4">
        <v>11.64</v>
      </c>
      <c r="O1800" t="s">
        <v>74</v>
      </c>
      <c r="P1800" s="4">
        <v>0</v>
      </c>
      <c r="Q1800" t="s">
        <v>74</v>
      </c>
      <c r="R1800" s="2" t="s">
        <v>75</v>
      </c>
      <c r="S1800" s="4" t="s">
        <v>76</v>
      </c>
      <c r="T1800" t="s">
        <v>74</v>
      </c>
      <c r="U1800" s="2" t="s">
        <v>77</v>
      </c>
      <c r="V1800" s="2" t="s">
        <v>1454</v>
      </c>
      <c r="W1800" s="2" t="s">
        <v>79</v>
      </c>
      <c r="X1800" s="2" t="s">
        <v>300</v>
      </c>
      <c r="Y1800" s="2" t="s">
        <v>119</v>
      </c>
      <c r="Z1800" s="2" t="s">
        <v>81</v>
      </c>
      <c r="AA1800" s="2" t="s">
        <v>230</v>
      </c>
      <c r="AB1800" s="2" t="s">
        <v>83</v>
      </c>
      <c r="AC1800" s="2" t="s">
        <v>59</v>
      </c>
      <c r="AD1800" s="2" t="s">
        <v>549</v>
      </c>
      <c r="AE1800" s="2" t="str">
        <f>+VLOOKUP(H1800,'Mapeo Ramos'!A:C,3,0)</f>
        <v>Autos Flotas</v>
      </c>
      <c r="AF1800" t="str">
        <f>+VLOOKUP(AE1800,'Mapeo Ramos'!C:D,2,0)</f>
        <v>Flotas</v>
      </c>
      <c r="AG1800" t="str">
        <f>+VLOOKUP(X1800,'Mapeo Ramos'!I:J,2,0)</f>
        <v>ALLIANZ</v>
      </c>
      <c r="AH1800">
        <f t="shared" si="28"/>
        <v>1</v>
      </c>
    </row>
    <row r="1801" spans="1:34" ht="12.75" customHeight="1">
      <c r="A1801" s="2" t="s">
        <v>7465</v>
      </c>
      <c r="B1801" s="2" t="s">
        <v>7466</v>
      </c>
      <c r="C1801" s="2" t="s">
        <v>7467</v>
      </c>
      <c r="D1801" s="2" t="s">
        <v>75</v>
      </c>
      <c r="E1801" s="3">
        <v>46023</v>
      </c>
      <c r="F1801" s="3">
        <v>46023</v>
      </c>
      <c r="G1801" s="2" t="s">
        <v>7468</v>
      </c>
      <c r="H1801" s="2" t="s">
        <v>3576</v>
      </c>
      <c r="I1801" s="2" t="s">
        <v>261</v>
      </c>
      <c r="J1801" s="4">
        <v>161.43</v>
      </c>
      <c r="K1801" t="s">
        <v>74</v>
      </c>
      <c r="L1801" s="4">
        <v>19.37</v>
      </c>
      <c r="M1801" t="s">
        <v>74</v>
      </c>
      <c r="N1801" s="4">
        <v>19.37</v>
      </c>
      <c r="O1801" t="s">
        <v>74</v>
      </c>
      <c r="P1801" s="4">
        <v>0</v>
      </c>
      <c r="Q1801" t="s">
        <v>74</v>
      </c>
      <c r="R1801" s="2" t="s">
        <v>75</v>
      </c>
      <c r="S1801" s="4" t="s">
        <v>76</v>
      </c>
      <c r="T1801" t="s">
        <v>74</v>
      </c>
      <c r="U1801" s="2" t="s">
        <v>77</v>
      </c>
      <c r="V1801" s="2" t="s">
        <v>1447</v>
      </c>
      <c r="W1801" s="2" t="s">
        <v>79</v>
      </c>
      <c r="X1801" s="2" t="s">
        <v>300</v>
      </c>
      <c r="Y1801" s="2" t="s">
        <v>119</v>
      </c>
      <c r="Z1801" s="2" t="s">
        <v>81</v>
      </c>
      <c r="AA1801" s="2" t="s">
        <v>1521</v>
      </c>
      <c r="AB1801" s="2" t="s">
        <v>83</v>
      </c>
      <c r="AC1801" s="2" t="s">
        <v>168</v>
      </c>
      <c r="AD1801" s="2" t="s">
        <v>7469</v>
      </c>
      <c r="AE1801" s="2" t="str">
        <f>+VLOOKUP(H1801,'Mapeo Ramos'!A:C,3,0)</f>
        <v>Autos Flotas</v>
      </c>
      <c r="AF1801" t="str">
        <f>+VLOOKUP(AE1801,'Mapeo Ramos'!C:D,2,0)</f>
        <v>Flotas</v>
      </c>
      <c r="AG1801" t="str">
        <f>+VLOOKUP(X1801,'Mapeo Ramos'!I:J,2,0)</f>
        <v>ALLIANZ</v>
      </c>
      <c r="AH1801">
        <f t="shared" si="28"/>
        <v>1</v>
      </c>
    </row>
    <row r="1802" spans="1:34" ht="12.75" customHeight="1">
      <c r="A1802" s="2" t="s">
        <v>7470</v>
      </c>
      <c r="B1802" s="2" t="s">
        <v>7471</v>
      </c>
      <c r="C1802" s="2" t="s">
        <v>7472</v>
      </c>
      <c r="D1802" s="2" t="s">
        <v>75</v>
      </c>
      <c r="E1802" s="3">
        <v>46023</v>
      </c>
      <c r="F1802" s="3">
        <v>46023</v>
      </c>
      <c r="G1802" s="2" t="s">
        <v>1790</v>
      </c>
      <c r="H1802" s="2" t="s">
        <v>548</v>
      </c>
      <c r="I1802" s="2" t="s">
        <v>261</v>
      </c>
      <c r="J1802" s="4">
        <v>129.41</v>
      </c>
      <c r="K1802" t="s">
        <v>74</v>
      </c>
      <c r="L1802" s="4">
        <v>15.53</v>
      </c>
      <c r="M1802" t="s">
        <v>74</v>
      </c>
      <c r="N1802" s="4">
        <v>15.53</v>
      </c>
      <c r="O1802" t="s">
        <v>74</v>
      </c>
      <c r="P1802" s="4">
        <v>0</v>
      </c>
      <c r="Q1802" t="s">
        <v>74</v>
      </c>
      <c r="R1802" s="2" t="s">
        <v>75</v>
      </c>
      <c r="S1802" s="4" t="s">
        <v>76</v>
      </c>
      <c r="T1802" t="s">
        <v>74</v>
      </c>
      <c r="U1802" s="2" t="s">
        <v>77</v>
      </c>
      <c r="V1802" s="2" t="s">
        <v>1447</v>
      </c>
      <c r="W1802" s="2" t="s">
        <v>79</v>
      </c>
      <c r="X1802" s="2" t="s">
        <v>300</v>
      </c>
      <c r="Y1802" s="2" t="s">
        <v>119</v>
      </c>
      <c r="Z1802" s="2" t="s">
        <v>81</v>
      </c>
      <c r="AA1802" s="2" t="s">
        <v>1791</v>
      </c>
      <c r="AB1802" s="2" t="s">
        <v>1792</v>
      </c>
      <c r="AC1802" s="2" t="s">
        <v>168</v>
      </c>
      <c r="AD1802" s="2" t="s">
        <v>1793</v>
      </c>
      <c r="AE1802" s="2" t="str">
        <f>+VLOOKUP(H1802,'Mapeo Ramos'!A:C,3,0)</f>
        <v>Autos Flotas</v>
      </c>
      <c r="AF1802" t="str">
        <f>+VLOOKUP(AE1802,'Mapeo Ramos'!C:D,2,0)</f>
        <v>Flotas</v>
      </c>
      <c r="AG1802" t="str">
        <f>+VLOOKUP(X1802,'Mapeo Ramos'!I:J,2,0)</f>
        <v>ALLIANZ</v>
      </c>
      <c r="AH1802">
        <f t="shared" si="28"/>
        <v>1</v>
      </c>
    </row>
    <row r="1803" spans="1:34" ht="12.75" customHeight="1">
      <c r="A1803" s="2" t="s">
        <v>7473</v>
      </c>
      <c r="B1803" s="2" t="s">
        <v>7474</v>
      </c>
      <c r="C1803" s="2" t="s">
        <v>7475</v>
      </c>
      <c r="D1803" s="2" t="s">
        <v>75</v>
      </c>
      <c r="E1803" s="3">
        <v>46023</v>
      </c>
      <c r="F1803" s="3">
        <v>46023</v>
      </c>
      <c r="G1803" s="2" t="s">
        <v>2120</v>
      </c>
      <c r="H1803" s="2" t="s">
        <v>3576</v>
      </c>
      <c r="I1803" s="2" t="s">
        <v>261</v>
      </c>
      <c r="J1803" s="4">
        <v>345.35</v>
      </c>
      <c r="K1803" t="s">
        <v>74</v>
      </c>
      <c r="L1803" s="4">
        <v>41.44</v>
      </c>
      <c r="M1803" t="s">
        <v>74</v>
      </c>
      <c r="N1803" s="4">
        <v>41.44</v>
      </c>
      <c r="O1803" t="s">
        <v>74</v>
      </c>
      <c r="P1803" s="4">
        <v>0</v>
      </c>
      <c r="Q1803" t="s">
        <v>74</v>
      </c>
      <c r="R1803" s="2" t="s">
        <v>75</v>
      </c>
      <c r="S1803" s="4" t="s">
        <v>76</v>
      </c>
      <c r="T1803" t="s">
        <v>74</v>
      </c>
      <c r="U1803" s="2" t="s">
        <v>77</v>
      </c>
      <c r="V1803" s="2" t="s">
        <v>1447</v>
      </c>
      <c r="W1803" s="2" t="s">
        <v>79</v>
      </c>
      <c r="X1803" s="2" t="s">
        <v>300</v>
      </c>
      <c r="Y1803" s="2" t="s">
        <v>119</v>
      </c>
      <c r="Z1803" s="2" t="s">
        <v>81</v>
      </c>
      <c r="AA1803" s="2" t="s">
        <v>568</v>
      </c>
      <c r="AB1803" s="2" t="s">
        <v>83</v>
      </c>
      <c r="AC1803" s="2" t="s">
        <v>168</v>
      </c>
      <c r="AD1803" s="2" t="s">
        <v>2121</v>
      </c>
      <c r="AE1803" s="2" t="str">
        <f>+VLOOKUP(H1803,'Mapeo Ramos'!A:C,3,0)</f>
        <v>Autos Flotas</v>
      </c>
      <c r="AF1803" t="str">
        <f>+VLOOKUP(AE1803,'Mapeo Ramos'!C:D,2,0)</f>
        <v>Flotas</v>
      </c>
      <c r="AG1803" t="str">
        <f>+VLOOKUP(X1803,'Mapeo Ramos'!I:J,2,0)</f>
        <v>ALLIANZ</v>
      </c>
      <c r="AH1803">
        <f t="shared" si="28"/>
        <v>1</v>
      </c>
    </row>
    <row r="1804" spans="1:34" ht="12.75" customHeight="1">
      <c r="A1804" s="2" t="s">
        <v>7476</v>
      </c>
      <c r="B1804" s="2" t="s">
        <v>7477</v>
      </c>
      <c r="C1804" s="2" t="s">
        <v>7478</v>
      </c>
      <c r="D1804" s="2" t="s">
        <v>75</v>
      </c>
      <c r="E1804" s="3">
        <v>46023</v>
      </c>
      <c r="F1804" s="3">
        <v>46023</v>
      </c>
      <c r="G1804" s="2" t="s">
        <v>547</v>
      </c>
      <c r="H1804" s="2" t="s">
        <v>548</v>
      </c>
      <c r="I1804" s="2" t="s">
        <v>261</v>
      </c>
      <c r="J1804" s="4">
        <v>138.46</v>
      </c>
      <c r="K1804" t="s">
        <v>74</v>
      </c>
      <c r="L1804" s="4">
        <v>16.62</v>
      </c>
      <c r="M1804" t="s">
        <v>74</v>
      </c>
      <c r="N1804" s="4">
        <v>16.62</v>
      </c>
      <c r="O1804" t="s">
        <v>74</v>
      </c>
      <c r="P1804" s="4">
        <v>0</v>
      </c>
      <c r="Q1804" t="s">
        <v>74</v>
      </c>
      <c r="R1804" s="2" t="s">
        <v>75</v>
      </c>
      <c r="S1804" s="4" t="s">
        <v>76</v>
      </c>
      <c r="T1804" t="s">
        <v>74</v>
      </c>
      <c r="U1804" s="2" t="s">
        <v>77</v>
      </c>
      <c r="V1804" s="2" t="s">
        <v>1447</v>
      </c>
      <c r="W1804" s="2" t="s">
        <v>79</v>
      </c>
      <c r="X1804" s="2" t="s">
        <v>300</v>
      </c>
      <c r="Y1804" s="2" t="s">
        <v>119</v>
      </c>
      <c r="Z1804" s="2" t="s">
        <v>81</v>
      </c>
      <c r="AA1804" s="2" t="s">
        <v>230</v>
      </c>
      <c r="AB1804" s="2" t="s">
        <v>83</v>
      </c>
      <c r="AC1804" s="2" t="s">
        <v>59</v>
      </c>
      <c r="AD1804" s="2" t="s">
        <v>549</v>
      </c>
      <c r="AE1804" s="2" t="str">
        <f>+VLOOKUP(H1804,'Mapeo Ramos'!A:C,3,0)</f>
        <v>Autos Flotas</v>
      </c>
      <c r="AF1804" t="str">
        <f>+VLOOKUP(AE1804,'Mapeo Ramos'!C:D,2,0)</f>
        <v>Flotas</v>
      </c>
      <c r="AG1804" t="str">
        <f>+VLOOKUP(X1804,'Mapeo Ramos'!I:J,2,0)</f>
        <v>ALLIANZ</v>
      </c>
      <c r="AH1804">
        <f t="shared" si="28"/>
        <v>1</v>
      </c>
    </row>
    <row r="1805" spans="1:34" ht="12.75" customHeight="1">
      <c r="A1805" s="2" t="s">
        <v>7479</v>
      </c>
      <c r="B1805" s="2" t="s">
        <v>7480</v>
      </c>
      <c r="C1805" s="2" t="s">
        <v>7481</v>
      </c>
      <c r="D1805" s="2" t="s">
        <v>75</v>
      </c>
      <c r="E1805" s="3">
        <v>46023</v>
      </c>
      <c r="F1805" s="3">
        <v>46023</v>
      </c>
      <c r="G1805" s="2" t="s">
        <v>7482</v>
      </c>
      <c r="H1805" s="2" t="s">
        <v>548</v>
      </c>
      <c r="I1805" s="2" t="s">
        <v>261</v>
      </c>
      <c r="J1805" s="4">
        <v>883.47</v>
      </c>
      <c r="K1805" t="s">
        <v>74</v>
      </c>
      <c r="L1805" s="4">
        <v>106.02</v>
      </c>
      <c r="M1805" t="s">
        <v>74</v>
      </c>
      <c r="N1805" s="4">
        <v>106.02</v>
      </c>
      <c r="O1805" t="s">
        <v>74</v>
      </c>
      <c r="P1805" s="4">
        <v>0</v>
      </c>
      <c r="Q1805" t="s">
        <v>74</v>
      </c>
      <c r="R1805" s="2" t="s">
        <v>75</v>
      </c>
      <c r="S1805" s="4" t="s">
        <v>76</v>
      </c>
      <c r="T1805" t="s">
        <v>74</v>
      </c>
      <c r="U1805" s="2" t="s">
        <v>77</v>
      </c>
      <c r="V1805" s="2" t="s">
        <v>1454</v>
      </c>
      <c r="W1805" s="2" t="s">
        <v>79</v>
      </c>
      <c r="X1805" s="2" t="s">
        <v>300</v>
      </c>
      <c r="Y1805" s="2" t="s">
        <v>119</v>
      </c>
      <c r="Z1805" s="2" t="s">
        <v>81</v>
      </c>
      <c r="AA1805" s="2" t="s">
        <v>7483</v>
      </c>
      <c r="AB1805" s="2" t="s">
        <v>7484</v>
      </c>
      <c r="AC1805" s="2" t="s">
        <v>59</v>
      </c>
      <c r="AD1805" s="2" t="s">
        <v>7485</v>
      </c>
      <c r="AE1805" s="2" t="str">
        <f>+VLOOKUP(H1805,'Mapeo Ramos'!A:C,3,0)</f>
        <v>Autos Flotas</v>
      </c>
      <c r="AF1805" t="str">
        <f>+VLOOKUP(AE1805,'Mapeo Ramos'!C:D,2,0)</f>
        <v>Flotas</v>
      </c>
      <c r="AG1805" t="str">
        <f>+VLOOKUP(X1805,'Mapeo Ramos'!I:J,2,0)</f>
        <v>ALLIANZ</v>
      </c>
      <c r="AH1805">
        <f t="shared" si="28"/>
        <v>1</v>
      </c>
    </row>
    <row r="1806" spans="1:34" ht="12.75" customHeight="1">
      <c r="A1806" s="2" t="s">
        <v>7486</v>
      </c>
      <c r="B1806" s="2" t="s">
        <v>7487</v>
      </c>
      <c r="C1806" s="2" t="s">
        <v>7488</v>
      </c>
      <c r="D1806" s="2" t="s">
        <v>75</v>
      </c>
      <c r="E1806" s="3">
        <v>46023</v>
      </c>
      <c r="F1806" s="3">
        <v>46023</v>
      </c>
      <c r="G1806" s="2" t="s">
        <v>2668</v>
      </c>
      <c r="H1806" s="2" t="s">
        <v>548</v>
      </c>
      <c r="I1806" s="2" t="s">
        <v>261</v>
      </c>
      <c r="J1806" s="4">
        <v>881.14</v>
      </c>
      <c r="K1806" t="s">
        <v>74</v>
      </c>
      <c r="L1806" s="4">
        <v>105.74</v>
      </c>
      <c r="M1806" t="s">
        <v>74</v>
      </c>
      <c r="N1806" s="4">
        <v>105.74</v>
      </c>
      <c r="O1806" t="s">
        <v>74</v>
      </c>
      <c r="P1806" s="4">
        <v>0</v>
      </c>
      <c r="Q1806" t="s">
        <v>74</v>
      </c>
      <c r="R1806" s="2" t="s">
        <v>75</v>
      </c>
      <c r="S1806" s="4" t="s">
        <v>76</v>
      </c>
      <c r="T1806" t="s">
        <v>74</v>
      </c>
      <c r="U1806" s="2" t="s">
        <v>77</v>
      </c>
      <c r="V1806" s="2" t="s">
        <v>1447</v>
      </c>
      <c r="W1806" s="2" t="s">
        <v>79</v>
      </c>
      <c r="X1806" s="2" t="s">
        <v>300</v>
      </c>
      <c r="Y1806" s="2" t="s">
        <v>119</v>
      </c>
      <c r="Z1806" s="2" t="s">
        <v>81</v>
      </c>
      <c r="AA1806" s="2" t="s">
        <v>2669</v>
      </c>
      <c r="AB1806" s="2" t="s">
        <v>2670</v>
      </c>
      <c r="AC1806" s="2" t="s">
        <v>59</v>
      </c>
      <c r="AD1806" s="2" t="s">
        <v>2671</v>
      </c>
      <c r="AE1806" s="2" t="str">
        <f>+VLOOKUP(H1806,'Mapeo Ramos'!A:C,3,0)</f>
        <v>Autos Flotas</v>
      </c>
      <c r="AF1806" t="str">
        <f>+VLOOKUP(AE1806,'Mapeo Ramos'!C:D,2,0)</f>
        <v>Flotas</v>
      </c>
      <c r="AG1806" t="str">
        <f>+VLOOKUP(X1806,'Mapeo Ramos'!I:J,2,0)</f>
        <v>ALLIANZ</v>
      </c>
      <c r="AH1806">
        <f t="shared" si="28"/>
        <v>1</v>
      </c>
    </row>
    <row r="1807" spans="1:34" ht="12.75" customHeight="1">
      <c r="A1807" s="2" t="s">
        <v>7489</v>
      </c>
      <c r="B1807" s="2" t="s">
        <v>7490</v>
      </c>
      <c r="C1807" s="2" t="s">
        <v>7491</v>
      </c>
      <c r="D1807" s="2" t="s">
        <v>75</v>
      </c>
      <c r="E1807" s="3">
        <v>46023</v>
      </c>
      <c r="F1807" s="3">
        <v>46023</v>
      </c>
      <c r="G1807" s="2" t="s">
        <v>2059</v>
      </c>
      <c r="H1807" s="2" t="s">
        <v>299</v>
      </c>
      <c r="I1807" s="2" t="s">
        <v>261</v>
      </c>
      <c r="J1807" s="4">
        <v>330.37</v>
      </c>
      <c r="K1807" t="s">
        <v>74</v>
      </c>
      <c r="L1807" s="4">
        <v>39.64</v>
      </c>
      <c r="M1807" t="s">
        <v>74</v>
      </c>
      <c r="N1807" s="4">
        <v>39.64</v>
      </c>
      <c r="O1807" t="s">
        <v>74</v>
      </c>
      <c r="P1807" s="4">
        <v>0</v>
      </c>
      <c r="Q1807" t="s">
        <v>74</v>
      </c>
      <c r="R1807" s="2" t="s">
        <v>75</v>
      </c>
      <c r="S1807" s="4" t="s">
        <v>76</v>
      </c>
      <c r="T1807" t="s">
        <v>74</v>
      </c>
      <c r="U1807" s="2" t="s">
        <v>77</v>
      </c>
      <c r="V1807" s="2" t="s">
        <v>1766</v>
      </c>
      <c r="W1807" s="2" t="s">
        <v>79</v>
      </c>
      <c r="X1807" s="2" t="s">
        <v>300</v>
      </c>
      <c r="Y1807" s="2" t="s">
        <v>119</v>
      </c>
      <c r="Z1807" s="2" t="s">
        <v>81</v>
      </c>
      <c r="AA1807" s="2" t="s">
        <v>447</v>
      </c>
      <c r="AB1807" s="2" t="s">
        <v>448</v>
      </c>
      <c r="AC1807" s="2" t="s">
        <v>168</v>
      </c>
      <c r="AD1807" s="2" t="s">
        <v>2060</v>
      </c>
      <c r="AE1807" s="2" t="str">
        <f>+VLOOKUP(H1807,'Mapeo Ramos'!A:C,3,0)</f>
        <v>Autos Flotas</v>
      </c>
      <c r="AF1807" t="str">
        <f>+VLOOKUP(AE1807,'Mapeo Ramos'!C:D,2,0)</f>
        <v>Flotas</v>
      </c>
      <c r="AG1807" t="str">
        <f>+VLOOKUP(X1807,'Mapeo Ramos'!I:J,2,0)</f>
        <v>ALLIANZ</v>
      </c>
      <c r="AH1807">
        <f t="shared" si="28"/>
        <v>1</v>
      </c>
    </row>
    <row r="1808" spans="1:34" ht="12.75" customHeight="1">
      <c r="A1808" s="2" t="s">
        <v>7492</v>
      </c>
      <c r="B1808" s="2" t="s">
        <v>7493</v>
      </c>
      <c r="C1808" s="2" t="s">
        <v>7494</v>
      </c>
      <c r="D1808" s="2" t="s">
        <v>75</v>
      </c>
      <c r="E1808" s="3">
        <v>46023</v>
      </c>
      <c r="F1808" s="3">
        <v>46023</v>
      </c>
      <c r="G1808" s="2" t="s">
        <v>1066</v>
      </c>
      <c r="H1808" s="2" t="s">
        <v>299</v>
      </c>
      <c r="I1808" s="2" t="s">
        <v>261</v>
      </c>
      <c r="J1808" s="4">
        <v>430.45</v>
      </c>
      <c r="K1808" t="s">
        <v>74</v>
      </c>
      <c r="L1808" s="4">
        <v>51.65</v>
      </c>
      <c r="M1808" t="s">
        <v>74</v>
      </c>
      <c r="N1808" s="4">
        <v>51.65</v>
      </c>
      <c r="O1808" t="s">
        <v>74</v>
      </c>
      <c r="P1808" s="4">
        <v>0</v>
      </c>
      <c r="Q1808" t="s">
        <v>74</v>
      </c>
      <c r="R1808" s="2" t="s">
        <v>75</v>
      </c>
      <c r="S1808" s="4" t="s">
        <v>76</v>
      </c>
      <c r="T1808" t="s">
        <v>74</v>
      </c>
      <c r="U1808" s="2" t="s">
        <v>77</v>
      </c>
      <c r="V1808" s="2" t="s">
        <v>1575</v>
      </c>
      <c r="W1808" s="2" t="s">
        <v>79</v>
      </c>
      <c r="X1808" s="2" t="s">
        <v>300</v>
      </c>
      <c r="Y1808" s="2" t="s">
        <v>119</v>
      </c>
      <c r="Z1808" s="2" t="s">
        <v>81</v>
      </c>
      <c r="AA1808" s="2" t="s">
        <v>594</v>
      </c>
      <c r="AB1808" s="2" t="s">
        <v>595</v>
      </c>
      <c r="AC1808" s="2" t="s">
        <v>59</v>
      </c>
      <c r="AD1808" s="2" t="s">
        <v>1068</v>
      </c>
      <c r="AE1808" s="2" t="str">
        <f>+VLOOKUP(H1808,'Mapeo Ramos'!A:C,3,0)</f>
        <v>Autos Flotas</v>
      </c>
      <c r="AF1808" t="str">
        <f>+VLOOKUP(AE1808,'Mapeo Ramos'!C:D,2,0)</f>
        <v>Flotas</v>
      </c>
      <c r="AG1808" t="str">
        <f>+VLOOKUP(X1808,'Mapeo Ramos'!I:J,2,0)</f>
        <v>ALLIANZ</v>
      </c>
      <c r="AH1808">
        <f t="shared" si="28"/>
        <v>1</v>
      </c>
    </row>
    <row r="1809" spans="1:34" ht="12.75" customHeight="1">
      <c r="A1809" s="2" t="s">
        <v>7495</v>
      </c>
      <c r="B1809" s="2" t="s">
        <v>7496</v>
      </c>
      <c r="C1809" s="2" t="s">
        <v>7497</v>
      </c>
      <c r="D1809" s="2" t="s">
        <v>75</v>
      </c>
      <c r="E1809" s="3">
        <v>46023</v>
      </c>
      <c r="F1809" s="3">
        <v>46023</v>
      </c>
      <c r="G1809" s="2" t="s">
        <v>1066</v>
      </c>
      <c r="H1809" s="2" t="s">
        <v>548</v>
      </c>
      <c r="I1809" s="2" t="s">
        <v>261</v>
      </c>
      <c r="J1809" s="4">
        <v>71.84</v>
      </c>
      <c r="K1809" t="s">
        <v>74</v>
      </c>
      <c r="L1809" s="4">
        <v>8.6199999999999992</v>
      </c>
      <c r="M1809" t="s">
        <v>74</v>
      </c>
      <c r="N1809" s="4">
        <v>8.6199999999999992</v>
      </c>
      <c r="O1809" t="s">
        <v>74</v>
      </c>
      <c r="P1809" s="4">
        <v>0</v>
      </c>
      <c r="Q1809" t="s">
        <v>74</v>
      </c>
      <c r="R1809" s="2" t="s">
        <v>75</v>
      </c>
      <c r="S1809" s="4" t="s">
        <v>76</v>
      </c>
      <c r="T1809" t="s">
        <v>74</v>
      </c>
      <c r="U1809" s="2" t="s">
        <v>77</v>
      </c>
      <c r="V1809" s="2" t="s">
        <v>1575</v>
      </c>
      <c r="W1809" s="2" t="s">
        <v>79</v>
      </c>
      <c r="X1809" s="2" t="s">
        <v>300</v>
      </c>
      <c r="Y1809" s="2" t="s">
        <v>119</v>
      </c>
      <c r="Z1809" s="2" t="s">
        <v>81</v>
      </c>
      <c r="AA1809" s="2" t="s">
        <v>594</v>
      </c>
      <c r="AB1809" s="2" t="s">
        <v>595</v>
      </c>
      <c r="AC1809" s="2" t="s">
        <v>59</v>
      </c>
      <c r="AD1809" s="2" t="s">
        <v>1068</v>
      </c>
      <c r="AE1809" s="2" t="str">
        <f>+VLOOKUP(H1809,'Mapeo Ramos'!A:C,3,0)</f>
        <v>Autos Flotas</v>
      </c>
      <c r="AF1809" t="str">
        <f>+VLOOKUP(AE1809,'Mapeo Ramos'!C:D,2,0)</f>
        <v>Flotas</v>
      </c>
      <c r="AG1809" t="str">
        <f>+VLOOKUP(X1809,'Mapeo Ramos'!I:J,2,0)</f>
        <v>ALLIANZ</v>
      </c>
      <c r="AH1809">
        <f t="shared" si="28"/>
        <v>1</v>
      </c>
    </row>
    <row r="1810" spans="1:34" ht="12.75" customHeight="1">
      <c r="A1810" s="2" t="s">
        <v>7498</v>
      </c>
      <c r="B1810" s="2" t="s">
        <v>7499</v>
      </c>
      <c r="C1810" s="2" t="s">
        <v>7500</v>
      </c>
      <c r="D1810" s="2" t="s">
        <v>75</v>
      </c>
      <c r="E1810" s="3">
        <v>46023</v>
      </c>
      <c r="F1810" s="3">
        <v>46023</v>
      </c>
      <c r="G1810" s="2" t="s">
        <v>7501</v>
      </c>
      <c r="H1810" s="2" t="s">
        <v>548</v>
      </c>
      <c r="I1810" s="2" t="s">
        <v>261</v>
      </c>
      <c r="J1810" s="4">
        <v>1296.3399999999999</v>
      </c>
      <c r="K1810" t="s">
        <v>74</v>
      </c>
      <c r="L1810" s="4">
        <v>155.56</v>
      </c>
      <c r="M1810" t="s">
        <v>74</v>
      </c>
      <c r="N1810" s="4">
        <v>155.56</v>
      </c>
      <c r="O1810" t="s">
        <v>74</v>
      </c>
      <c r="P1810" s="4">
        <v>0</v>
      </c>
      <c r="Q1810" t="s">
        <v>74</v>
      </c>
      <c r="R1810" s="2" t="s">
        <v>75</v>
      </c>
      <c r="S1810" s="4" t="s">
        <v>76</v>
      </c>
      <c r="T1810" t="s">
        <v>74</v>
      </c>
      <c r="U1810" s="2" t="s">
        <v>77</v>
      </c>
      <c r="V1810" s="2" t="s">
        <v>1454</v>
      </c>
      <c r="W1810" s="2" t="s">
        <v>79</v>
      </c>
      <c r="X1810" s="2" t="s">
        <v>300</v>
      </c>
      <c r="Y1810" s="2" t="s">
        <v>119</v>
      </c>
      <c r="Z1810" s="2" t="s">
        <v>81</v>
      </c>
      <c r="AA1810" s="2" t="s">
        <v>7483</v>
      </c>
      <c r="AB1810" s="2" t="s">
        <v>7502</v>
      </c>
      <c r="AC1810" s="2" t="s">
        <v>59</v>
      </c>
      <c r="AD1810" s="2" t="s">
        <v>7503</v>
      </c>
      <c r="AE1810" s="2" t="str">
        <f>+VLOOKUP(H1810,'Mapeo Ramos'!A:C,3,0)</f>
        <v>Autos Flotas</v>
      </c>
      <c r="AF1810" t="str">
        <f>+VLOOKUP(AE1810,'Mapeo Ramos'!C:D,2,0)</f>
        <v>Flotas</v>
      </c>
      <c r="AG1810" t="str">
        <f>+VLOOKUP(X1810,'Mapeo Ramos'!I:J,2,0)</f>
        <v>ALLIANZ</v>
      </c>
      <c r="AH1810">
        <f t="shared" si="28"/>
        <v>1</v>
      </c>
    </row>
    <row r="1811" spans="1:34" ht="12.75" customHeight="1">
      <c r="A1811" s="2" t="s">
        <v>7504</v>
      </c>
      <c r="B1811" s="2" t="s">
        <v>7505</v>
      </c>
      <c r="C1811" s="2" t="s">
        <v>7506</v>
      </c>
      <c r="D1811" s="2" t="s">
        <v>75</v>
      </c>
      <c r="E1811" s="3">
        <v>46023</v>
      </c>
      <c r="F1811" s="3">
        <v>46023</v>
      </c>
      <c r="G1811" s="2" t="s">
        <v>1790</v>
      </c>
      <c r="H1811" s="2" t="s">
        <v>299</v>
      </c>
      <c r="I1811" s="2" t="s">
        <v>261</v>
      </c>
      <c r="J1811" s="4">
        <v>841.57</v>
      </c>
      <c r="K1811" t="s">
        <v>74</v>
      </c>
      <c r="L1811" s="4">
        <v>100.99</v>
      </c>
      <c r="M1811" t="s">
        <v>74</v>
      </c>
      <c r="N1811" s="4">
        <v>100.99</v>
      </c>
      <c r="O1811" t="s">
        <v>74</v>
      </c>
      <c r="P1811" s="4">
        <v>0</v>
      </c>
      <c r="Q1811" t="s">
        <v>74</v>
      </c>
      <c r="R1811" s="2" t="s">
        <v>75</v>
      </c>
      <c r="S1811" s="4" t="s">
        <v>76</v>
      </c>
      <c r="T1811" t="s">
        <v>74</v>
      </c>
      <c r="U1811" s="2" t="s">
        <v>77</v>
      </c>
      <c r="V1811" s="2" t="s">
        <v>1447</v>
      </c>
      <c r="W1811" s="2" t="s">
        <v>79</v>
      </c>
      <c r="X1811" s="2" t="s">
        <v>300</v>
      </c>
      <c r="Y1811" s="2" t="s">
        <v>119</v>
      </c>
      <c r="Z1811" s="2" t="s">
        <v>81</v>
      </c>
      <c r="AA1811" s="2" t="s">
        <v>1791</v>
      </c>
      <c r="AB1811" s="2" t="s">
        <v>1792</v>
      </c>
      <c r="AC1811" s="2" t="s">
        <v>168</v>
      </c>
      <c r="AD1811" s="2" t="s">
        <v>1793</v>
      </c>
      <c r="AE1811" s="2" t="str">
        <f>+VLOOKUP(H1811,'Mapeo Ramos'!A:C,3,0)</f>
        <v>Autos Flotas</v>
      </c>
      <c r="AF1811" t="str">
        <f>+VLOOKUP(AE1811,'Mapeo Ramos'!C:D,2,0)</f>
        <v>Flotas</v>
      </c>
      <c r="AG1811" t="str">
        <f>+VLOOKUP(X1811,'Mapeo Ramos'!I:J,2,0)</f>
        <v>ALLIANZ</v>
      </c>
      <c r="AH1811">
        <f t="shared" si="28"/>
        <v>1</v>
      </c>
    </row>
    <row r="1812" spans="1:34" ht="12.75" customHeight="1">
      <c r="A1812" s="2" t="s">
        <v>7507</v>
      </c>
      <c r="B1812" s="2" t="s">
        <v>7508</v>
      </c>
      <c r="C1812" s="2" t="s">
        <v>7509</v>
      </c>
      <c r="D1812" s="2" t="s">
        <v>75</v>
      </c>
      <c r="E1812" s="3">
        <v>46023</v>
      </c>
      <c r="F1812" s="3">
        <v>46023</v>
      </c>
      <c r="G1812" s="2" t="s">
        <v>2812</v>
      </c>
      <c r="H1812" s="2" t="s">
        <v>299</v>
      </c>
      <c r="I1812" s="2" t="s">
        <v>261</v>
      </c>
      <c r="J1812" s="4">
        <v>291.33</v>
      </c>
      <c r="K1812" t="s">
        <v>74</v>
      </c>
      <c r="L1812" s="4">
        <v>34.96</v>
      </c>
      <c r="M1812" t="s">
        <v>74</v>
      </c>
      <c r="N1812" s="4">
        <v>34.96</v>
      </c>
      <c r="O1812" t="s">
        <v>74</v>
      </c>
      <c r="P1812" s="4">
        <v>0</v>
      </c>
      <c r="Q1812" t="s">
        <v>74</v>
      </c>
      <c r="R1812" s="2" t="s">
        <v>75</v>
      </c>
      <c r="S1812" s="4" t="s">
        <v>76</v>
      </c>
      <c r="T1812" t="s">
        <v>74</v>
      </c>
      <c r="U1812" s="2" t="s">
        <v>77</v>
      </c>
      <c r="V1812" s="2" t="s">
        <v>1454</v>
      </c>
      <c r="W1812" s="2" t="s">
        <v>79</v>
      </c>
      <c r="X1812" s="2" t="s">
        <v>300</v>
      </c>
      <c r="Y1812" s="2" t="s">
        <v>119</v>
      </c>
      <c r="Z1812" s="2" t="s">
        <v>81</v>
      </c>
      <c r="AA1812" s="2" t="s">
        <v>230</v>
      </c>
      <c r="AB1812" s="2" t="s">
        <v>83</v>
      </c>
      <c r="AC1812" s="2" t="s">
        <v>59</v>
      </c>
      <c r="AD1812" s="2" t="s">
        <v>2813</v>
      </c>
      <c r="AE1812" s="2" t="str">
        <f>+VLOOKUP(H1812,'Mapeo Ramos'!A:C,3,0)</f>
        <v>Autos Flotas</v>
      </c>
      <c r="AF1812" t="str">
        <f>+VLOOKUP(AE1812,'Mapeo Ramos'!C:D,2,0)</f>
        <v>Flotas</v>
      </c>
      <c r="AG1812" t="str">
        <f>+VLOOKUP(X1812,'Mapeo Ramos'!I:J,2,0)</f>
        <v>ALLIANZ</v>
      </c>
      <c r="AH1812">
        <f t="shared" si="28"/>
        <v>1</v>
      </c>
    </row>
    <row r="1813" spans="1:34" ht="12.75" customHeight="1">
      <c r="A1813" s="2" t="s">
        <v>7510</v>
      </c>
      <c r="B1813" s="2" t="s">
        <v>7511</v>
      </c>
      <c r="C1813" s="2" t="s">
        <v>7512</v>
      </c>
      <c r="D1813" s="2" t="s">
        <v>75</v>
      </c>
      <c r="E1813" s="3">
        <v>46023</v>
      </c>
      <c r="F1813" s="3">
        <v>46023</v>
      </c>
      <c r="G1813" s="2" t="s">
        <v>1944</v>
      </c>
      <c r="H1813" s="2" t="s">
        <v>299</v>
      </c>
      <c r="I1813" s="2" t="s">
        <v>261</v>
      </c>
      <c r="J1813" s="4">
        <v>998.97</v>
      </c>
      <c r="K1813" t="s">
        <v>74</v>
      </c>
      <c r="L1813" s="4">
        <v>119.88</v>
      </c>
      <c r="M1813" t="s">
        <v>74</v>
      </c>
      <c r="N1813" s="4">
        <v>119.88</v>
      </c>
      <c r="O1813" t="s">
        <v>74</v>
      </c>
      <c r="P1813" s="4">
        <v>0</v>
      </c>
      <c r="Q1813" t="s">
        <v>74</v>
      </c>
      <c r="R1813" s="2" t="s">
        <v>75</v>
      </c>
      <c r="S1813" s="4" t="s">
        <v>76</v>
      </c>
      <c r="T1813" t="s">
        <v>74</v>
      </c>
      <c r="U1813" s="2" t="s">
        <v>77</v>
      </c>
      <c r="V1813" s="2" t="s">
        <v>1454</v>
      </c>
      <c r="W1813" s="2" t="s">
        <v>79</v>
      </c>
      <c r="X1813" s="2" t="s">
        <v>300</v>
      </c>
      <c r="Y1813" s="2" t="s">
        <v>119</v>
      </c>
      <c r="Z1813" s="2" t="s">
        <v>81</v>
      </c>
      <c r="AA1813" s="2" t="s">
        <v>851</v>
      </c>
      <c r="AB1813" s="2" t="s">
        <v>852</v>
      </c>
      <c r="AC1813" s="2" t="s">
        <v>59</v>
      </c>
      <c r="AD1813" s="2" t="s">
        <v>1945</v>
      </c>
      <c r="AE1813" s="2" t="str">
        <f>+VLOOKUP(H1813,'Mapeo Ramos'!A:C,3,0)</f>
        <v>Autos Flotas</v>
      </c>
      <c r="AF1813" t="str">
        <f>+VLOOKUP(AE1813,'Mapeo Ramos'!C:D,2,0)</f>
        <v>Flotas</v>
      </c>
      <c r="AG1813" t="str">
        <f>+VLOOKUP(X1813,'Mapeo Ramos'!I:J,2,0)</f>
        <v>ALLIANZ</v>
      </c>
      <c r="AH1813">
        <f t="shared" si="28"/>
        <v>1</v>
      </c>
    </row>
    <row r="1814" spans="1:34" ht="12.75" customHeight="1">
      <c r="A1814" s="2" t="s">
        <v>7513</v>
      </c>
      <c r="B1814" s="2" t="s">
        <v>7514</v>
      </c>
      <c r="C1814" s="2" t="s">
        <v>7515</v>
      </c>
      <c r="D1814" s="2" t="s">
        <v>75</v>
      </c>
      <c r="E1814" s="3">
        <v>46023</v>
      </c>
      <c r="F1814" s="3">
        <v>46023</v>
      </c>
      <c r="G1814" s="2" t="s">
        <v>1790</v>
      </c>
      <c r="H1814" s="2" t="s">
        <v>299</v>
      </c>
      <c r="I1814" s="2" t="s">
        <v>261</v>
      </c>
      <c r="J1814" s="4">
        <v>316.27</v>
      </c>
      <c r="K1814" t="s">
        <v>74</v>
      </c>
      <c r="L1814" s="4">
        <v>37.950000000000003</v>
      </c>
      <c r="M1814" t="s">
        <v>74</v>
      </c>
      <c r="N1814" s="4">
        <v>37.950000000000003</v>
      </c>
      <c r="O1814" t="s">
        <v>74</v>
      </c>
      <c r="P1814" s="4">
        <v>0</v>
      </c>
      <c r="Q1814" t="s">
        <v>74</v>
      </c>
      <c r="R1814" s="2" t="s">
        <v>75</v>
      </c>
      <c r="S1814" s="4" t="s">
        <v>76</v>
      </c>
      <c r="T1814" t="s">
        <v>74</v>
      </c>
      <c r="U1814" s="2" t="s">
        <v>77</v>
      </c>
      <c r="V1814" s="2" t="s">
        <v>1447</v>
      </c>
      <c r="W1814" s="2" t="s">
        <v>79</v>
      </c>
      <c r="X1814" s="2" t="s">
        <v>300</v>
      </c>
      <c r="Y1814" s="2" t="s">
        <v>119</v>
      </c>
      <c r="Z1814" s="2" t="s">
        <v>81</v>
      </c>
      <c r="AA1814" s="2" t="s">
        <v>1791</v>
      </c>
      <c r="AB1814" s="2" t="s">
        <v>1792</v>
      </c>
      <c r="AC1814" s="2" t="s">
        <v>168</v>
      </c>
      <c r="AD1814" s="2" t="s">
        <v>1793</v>
      </c>
      <c r="AE1814" s="2" t="str">
        <f>+VLOOKUP(H1814,'Mapeo Ramos'!A:C,3,0)</f>
        <v>Autos Flotas</v>
      </c>
      <c r="AF1814" t="str">
        <f>+VLOOKUP(AE1814,'Mapeo Ramos'!C:D,2,0)</f>
        <v>Flotas</v>
      </c>
      <c r="AG1814" t="str">
        <f>+VLOOKUP(X1814,'Mapeo Ramos'!I:J,2,0)</f>
        <v>ALLIANZ</v>
      </c>
      <c r="AH1814">
        <f t="shared" si="28"/>
        <v>1</v>
      </c>
    </row>
    <row r="1815" spans="1:34" ht="12.75" customHeight="1">
      <c r="A1815" s="2" t="s">
        <v>7516</v>
      </c>
      <c r="B1815" s="2" t="s">
        <v>7517</v>
      </c>
      <c r="C1815" s="2" t="s">
        <v>7518</v>
      </c>
      <c r="D1815" s="2" t="s">
        <v>75</v>
      </c>
      <c r="E1815" s="3">
        <v>46023</v>
      </c>
      <c r="F1815" s="3">
        <v>46023</v>
      </c>
      <c r="G1815" s="2" t="s">
        <v>7519</v>
      </c>
      <c r="H1815" s="2" t="s">
        <v>299</v>
      </c>
      <c r="I1815" s="2" t="s">
        <v>261</v>
      </c>
      <c r="J1815" s="4">
        <v>500.4</v>
      </c>
      <c r="K1815" t="s">
        <v>74</v>
      </c>
      <c r="L1815" s="4">
        <v>60.05</v>
      </c>
      <c r="M1815" t="s">
        <v>74</v>
      </c>
      <c r="N1815" s="4">
        <v>60.05</v>
      </c>
      <c r="O1815" t="s">
        <v>74</v>
      </c>
      <c r="P1815" s="4">
        <v>0</v>
      </c>
      <c r="Q1815" t="s">
        <v>74</v>
      </c>
      <c r="R1815" s="2" t="s">
        <v>75</v>
      </c>
      <c r="S1815" s="4" t="s">
        <v>76</v>
      </c>
      <c r="T1815" t="s">
        <v>74</v>
      </c>
      <c r="U1815" s="2" t="s">
        <v>77</v>
      </c>
      <c r="V1815" s="2" t="s">
        <v>1447</v>
      </c>
      <c r="W1815" s="2" t="s">
        <v>79</v>
      </c>
      <c r="X1815" s="2" t="s">
        <v>300</v>
      </c>
      <c r="Y1815" s="2" t="s">
        <v>119</v>
      </c>
      <c r="Z1815" s="2" t="s">
        <v>81</v>
      </c>
      <c r="AA1815" s="2" t="s">
        <v>372</v>
      </c>
      <c r="AB1815" s="2" t="s">
        <v>7520</v>
      </c>
      <c r="AC1815" s="2" t="s">
        <v>168</v>
      </c>
      <c r="AD1815" s="2" t="s">
        <v>7521</v>
      </c>
      <c r="AE1815" s="2" t="str">
        <f>+VLOOKUP(H1815,'Mapeo Ramos'!A:C,3,0)</f>
        <v>Autos Flotas</v>
      </c>
      <c r="AF1815" t="str">
        <f>+VLOOKUP(AE1815,'Mapeo Ramos'!C:D,2,0)</f>
        <v>Flotas</v>
      </c>
      <c r="AG1815" t="str">
        <f>+VLOOKUP(X1815,'Mapeo Ramos'!I:J,2,0)</f>
        <v>ALLIANZ</v>
      </c>
      <c r="AH1815">
        <f t="shared" si="28"/>
        <v>1</v>
      </c>
    </row>
    <row r="1816" spans="1:34" ht="12.75" customHeight="1">
      <c r="A1816" s="2" t="s">
        <v>7522</v>
      </c>
      <c r="B1816" s="2" t="s">
        <v>7523</v>
      </c>
      <c r="C1816" s="2" t="s">
        <v>7524</v>
      </c>
      <c r="D1816" s="2" t="s">
        <v>75</v>
      </c>
      <c r="E1816" s="3">
        <v>46023</v>
      </c>
      <c r="F1816" s="3">
        <v>46023</v>
      </c>
      <c r="G1816" s="2" t="s">
        <v>7525</v>
      </c>
      <c r="H1816" s="2" t="s">
        <v>299</v>
      </c>
      <c r="I1816" s="2" t="s">
        <v>261</v>
      </c>
      <c r="J1816" s="4">
        <v>266.39999999999998</v>
      </c>
      <c r="K1816" t="s">
        <v>74</v>
      </c>
      <c r="L1816" s="4">
        <v>31.97</v>
      </c>
      <c r="M1816" t="s">
        <v>74</v>
      </c>
      <c r="N1816" s="4">
        <v>31.97</v>
      </c>
      <c r="O1816" t="s">
        <v>74</v>
      </c>
      <c r="P1816" s="4">
        <v>0</v>
      </c>
      <c r="Q1816" t="s">
        <v>74</v>
      </c>
      <c r="R1816" s="2" t="s">
        <v>75</v>
      </c>
      <c r="S1816" s="4" t="s">
        <v>76</v>
      </c>
      <c r="T1816" t="s">
        <v>74</v>
      </c>
      <c r="U1816" s="2" t="s">
        <v>77</v>
      </c>
      <c r="V1816" s="2" t="s">
        <v>1447</v>
      </c>
      <c r="W1816" s="2" t="s">
        <v>79</v>
      </c>
      <c r="X1816" s="2" t="s">
        <v>300</v>
      </c>
      <c r="Y1816" s="2" t="s">
        <v>119</v>
      </c>
      <c r="Z1816" s="2" t="s">
        <v>81</v>
      </c>
      <c r="AA1816" s="2" t="s">
        <v>542</v>
      </c>
      <c r="AB1816" s="2" t="s">
        <v>101</v>
      </c>
      <c r="AC1816" s="2" t="s">
        <v>59</v>
      </c>
      <c r="AD1816" s="2" t="s">
        <v>7526</v>
      </c>
      <c r="AE1816" s="2" t="str">
        <f>+VLOOKUP(H1816,'Mapeo Ramos'!A:C,3,0)</f>
        <v>Autos Flotas</v>
      </c>
      <c r="AF1816" t="str">
        <f>+VLOOKUP(AE1816,'Mapeo Ramos'!C:D,2,0)</f>
        <v>Flotas</v>
      </c>
      <c r="AG1816" t="str">
        <f>+VLOOKUP(X1816,'Mapeo Ramos'!I:J,2,0)</f>
        <v>ALLIANZ</v>
      </c>
      <c r="AH1816">
        <f t="shared" si="28"/>
        <v>1</v>
      </c>
    </row>
    <row r="1817" spans="1:34" ht="12.75" customHeight="1">
      <c r="A1817" s="2" t="s">
        <v>7527</v>
      </c>
      <c r="B1817" s="2" t="s">
        <v>7528</v>
      </c>
      <c r="C1817" s="2" t="s">
        <v>7529</v>
      </c>
      <c r="D1817" s="2" t="s">
        <v>75</v>
      </c>
      <c r="E1817" s="3">
        <v>46023</v>
      </c>
      <c r="F1817" s="3">
        <v>46023</v>
      </c>
      <c r="G1817" s="2" t="s">
        <v>3659</v>
      </c>
      <c r="H1817" s="2" t="s">
        <v>299</v>
      </c>
      <c r="I1817" s="2" t="s">
        <v>261</v>
      </c>
      <c r="J1817" s="4">
        <v>642.11</v>
      </c>
      <c r="K1817" t="s">
        <v>74</v>
      </c>
      <c r="L1817" s="4">
        <v>77.05</v>
      </c>
      <c r="M1817" t="s">
        <v>74</v>
      </c>
      <c r="N1817" s="4">
        <v>77.05</v>
      </c>
      <c r="O1817" t="s">
        <v>74</v>
      </c>
      <c r="P1817" s="4">
        <v>0</v>
      </c>
      <c r="Q1817" t="s">
        <v>74</v>
      </c>
      <c r="R1817" s="2" t="s">
        <v>75</v>
      </c>
      <c r="S1817" s="4" t="s">
        <v>76</v>
      </c>
      <c r="T1817" t="s">
        <v>74</v>
      </c>
      <c r="U1817" s="2" t="s">
        <v>77</v>
      </c>
      <c r="V1817" s="2" t="s">
        <v>1447</v>
      </c>
      <c r="W1817" s="2" t="s">
        <v>79</v>
      </c>
      <c r="X1817" s="2" t="s">
        <v>300</v>
      </c>
      <c r="Y1817" s="2" t="s">
        <v>119</v>
      </c>
      <c r="Z1817" s="2" t="s">
        <v>81</v>
      </c>
      <c r="AA1817" s="2" t="s">
        <v>905</v>
      </c>
      <c r="AB1817" s="2" t="s">
        <v>83</v>
      </c>
      <c r="AC1817" s="2" t="s">
        <v>168</v>
      </c>
      <c r="AD1817" s="2" t="s">
        <v>3660</v>
      </c>
      <c r="AE1817" s="2" t="str">
        <f>+VLOOKUP(H1817,'Mapeo Ramos'!A:C,3,0)</f>
        <v>Autos Flotas</v>
      </c>
      <c r="AF1817" t="str">
        <f>+VLOOKUP(AE1817,'Mapeo Ramos'!C:D,2,0)</f>
        <v>Flotas</v>
      </c>
      <c r="AG1817" t="str">
        <f>+VLOOKUP(X1817,'Mapeo Ramos'!I:J,2,0)</f>
        <v>ALLIANZ</v>
      </c>
      <c r="AH1817">
        <f t="shared" si="28"/>
        <v>1</v>
      </c>
    </row>
    <row r="1818" spans="1:34" ht="12.75" customHeight="1">
      <c r="A1818" s="2" t="s">
        <v>7530</v>
      </c>
      <c r="B1818" s="2" t="s">
        <v>7531</v>
      </c>
      <c r="C1818" s="2" t="s">
        <v>7532</v>
      </c>
      <c r="D1818" s="2" t="s">
        <v>75</v>
      </c>
      <c r="E1818" s="3">
        <v>46023</v>
      </c>
      <c r="F1818" s="3">
        <v>46023</v>
      </c>
      <c r="G1818" s="2" t="s">
        <v>1790</v>
      </c>
      <c r="H1818" s="2" t="s">
        <v>548</v>
      </c>
      <c r="I1818" s="2" t="s">
        <v>261</v>
      </c>
      <c r="J1818" s="4">
        <v>68.78</v>
      </c>
      <c r="K1818" t="s">
        <v>74</v>
      </c>
      <c r="L1818" s="4">
        <v>8.25</v>
      </c>
      <c r="M1818" t="s">
        <v>74</v>
      </c>
      <c r="N1818" s="4">
        <v>8.25</v>
      </c>
      <c r="O1818" t="s">
        <v>74</v>
      </c>
      <c r="P1818" s="4">
        <v>0</v>
      </c>
      <c r="Q1818" t="s">
        <v>74</v>
      </c>
      <c r="R1818" s="2" t="s">
        <v>75</v>
      </c>
      <c r="S1818" s="4" t="s">
        <v>76</v>
      </c>
      <c r="T1818" t="s">
        <v>74</v>
      </c>
      <c r="U1818" s="2" t="s">
        <v>77</v>
      </c>
      <c r="V1818" s="2" t="s">
        <v>1447</v>
      </c>
      <c r="W1818" s="2" t="s">
        <v>79</v>
      </c>
      <c r="X1818" s="2" t="s">
        <v>300</v>
      </c>
      <c r="Y1818" s="2" t="s">
        <v>119</v>
      </c>
      <c r="Z1818" s="2" t="s">
        <v>81</v>
      </c>
      <c r="AA1818" s="2" t="s">
        <v>1791</v>
      </c>
      <c r="AB1818" s="2" t="s">
        <v>1792</v>
      </c>
      <c r="AC1818" s="2" t="s">
        <v>168</v>
      </c>
      <c r="AD1818" s="2" t="s">
        <v>1793</v>
      </c>
      <c r="AE1818" s="2" t="str">
        <f>+VLOOKUP(H1818,'Mapeo Ramos'!A:C,3,0)</f>
        <v>Autos Flotas</v>
      </c>
      <c r="AF1818" t="str">
        <f>+VLOOKUP(AE1818,'Mapeo Ramos'!C:D,2,0)</f>
        <v>Flotas</v>
      </c>
      <c r="AG1818" t="str">
        <f>+VLOOKUP(X1818,'Mapeo Ramos'!I:J,2,0)</f>
        <v>ALLIANZ</v>
      </c>
      <c r="AH1818">
        <f t="shared" si="28"/>
        <v>1</v>
      </c>
    </row>
    <row r="1819" spans="1:34" ht="12.75" customHeight="1">
      <c r="A1819" s="2" t="s">
        <v>7533</v>
      </c>
      <c r="B1819" s="2" t="s">
        <v>7534</v>
      </c>
      <c r="C1819" s="2" t="s">
        <v>7535</v>
      </c>
      <c r="D1819" s="2" t="s">
        <v>75</v>
      </c>
      <c r="E1819" s="3">
        <v>46023</v>
      </c>
      <c r="F1819" s="3">
        <v>46023</v>
      </c>
      <c r="G1819" s="2" t="s">
        <v>7536</v>
      </c>
      <c r="H1819" s="2" t="s">
        <v>299</v>
      </c>
      <c r="I1819" s="2" t="s">
        <v>261</v>
      </c>
      <c r="J1819" s="4">
        <v>256.89</v>
      </c>
      <c r="K1819" t="s">
        <v>74</v>
      </c>
      <c r="L1819" s="4">
        <v>30.83</v>
      </c>
      <c r="M1819" t="s">
        <v>74</v>
      </c>
      <c r="N1819" s="4">
        <v>30.83</v>
      </c>
      <c r="O1819" t="s">
        <v>74</v>
      </c>
      <c r="P1819" s="4">
        <v>0</v>
      </c>
      <c r="Q1819" t="s">
        <v>74</v>
      </c>
      <c r="R1819" s="2" t="s">
        <v>75</v>
      </c>
      <c r="S1819" s="4" t="s">
        <v>76</v>
      </c>
      <c r="T1819" t="s">
        <v>74</v>
      </c>
      <c r="U1819" s="2" t="s">
        <v>77</v>
      </c>
      <c r="V1819" s="2" t="s">
        <v>1454</v>
      </c>
      <c r="W1819" s="2" t="s">
        <v>79</v>
      </c>
      <c r="X1819" s="2" t="s">
        <v>300</v>
      </c>
      <c r="Y1819" s="2" t="s">
        <v>119</v>
      </c>
      <c r="Z1819" s="2" t="s">
        <v>81</v>
      </c>
      <c r="AA1819" s="2" t="s">
        <v>357</v>
      </c>
      <c r="AB1819" s="2" t="s">
        <v>83</v>
      </c>
      <c r="AC1819" s="2" t="s">
        <v>168</v>
      </c>
      <c r="AD1819" s="2" t="s">
        <v>7537</v>
      </c>
      <c r="AE1819" s="2" t="str">
        <f>+VLOOKUP(H1819,'Mapeo Ramos'!A:C,3,0)</f>
        <v>Autos Flotas</v>
      </c>
      <c r="AF1819" t="str">
        <f>+VLOOKUP(AE1819,'Mapeo Ramos'!C:D,2,0)</f>
        <v>Flotas</v>
      </c>
      <c r="AG1819" t="str">
        <f>+VLOOKUP(X1819,'Mapeo Ramos'!I:J,2,0)</f>
        <v>ALLIANZ</v>
      </c>
      <c r="AH1819">
        <f t="shared" si="28"/>
        <v>1</v>
      </c>
    </row>
    <row r="1820" spans="1:34" ht="12.75" customHeight="1">
      <c r="A1820" s="2" t="s">
        <v>7538</v>
      </c>
      <c r="B1820" s="2" t="s">
        <v>7539</v>
      </c>
      <c r="C1820" s="2" t="s">
        <v>7540</v>
      </c>
      <c r="D1820" s="2" t="s">
        <v>75</v>
      </c>
      <c r="E1820" s="3">
        <v>46023</v>
      </c>
      <c r="F1820" s="3">
        <v>46023</v>
      </c>
      <c r="G1820" s="2" t="s">
        <v>2668</v>
      </c>
      <c r="H1820" s="2" t="s">
        <v>299</v>
      </c>
      <c r="I1820" s="2" t="s">
        <v>261</v>
      </c>
      <c r="J1820" s="4">
        <v>939.7</v>
      </c>
      <c r="K1820" t="s">
        <v>74</v>
      </c>
      <c r="L1820" s="4">
        <v>112.76</v>
      </c>
      <c r="M1820" t="s">
        <v>74</v>
      </c>
      <c r="N1820" s="4">
        <v>112.76</v>
      </c>
      <c r="O1820" t="s">
        <v>74</v>
      </c>
      <c r="P1820" s="4">
        <v>0</v>
      </c>
      <c r="Q1820" t="s">
        <v>74</v>
      </c>
      <c r="R1820" s="2" t="s">
        <v>75</v>
      </c>
      <c r="S1820" s="4" t="s">
        <v>76</v>
      </c>
      <c r="T1820" t="s">
        <v>74</v>
      </c>
      <c r="U1820" s="2" t="s">
        <v>77</v>
      </c>
      <c r="V1820" s="2" t="s">
        <v>1447</v>
      </c>
      <c r="W1820" s="2" t="s">
        <v>79</v>
      </c>
      <c r="X1820" s="2" t="s">
        <v>300</v>
      </c>
      <c r="Y1820" s="2" t="s">
        <v>119</v>
      </c>
      <c r="Z1820" s="2" t="s">
        <v>81</v>
      </c>
      <c r="AA1820" s="2" t="s">
        <v>2669</v>
      </c>
      <c r="AB1820" s="2" t="s">
        <v>2670</v>
      </c>
      <c r="AC1820" s="2" t="s">
        <v>59</v>
      </c>
      <c r="AD1820" s="2" t="s">
        <v>2671</v>
      </c>
      <c r="AE1820" s="2" t="str">
        <f>+VLOOKUP(H1820,'Mapeo Ramos'!A:C,3,0)</f>
        <v>Autos Flotas</v>
      </c>
      <c r="AF1820" t="str">
        <f>+VLOOKUP(AE1820,'Mapeo Ramos'!C:D,2,0)</f>
        <v>Flotas</v>
      </c>
      <c r="AG1820" t="str">
        <f>+VLOOKUP(X1820,'Mapeo Ramos'!I:J,2,0)</f>
        <v>ALLIANZ</v>
      </c>
      <c r="AH1820">
        <f t="shared" si="28"/>
        <v>1</v>
      </c>
    </row>
    <row r="1821" spans="1:34" ht="12.75" customHeight="1">
      <c r="A1821" s="2" t="s">
        <v>7541</v>
      </c>
      <c r="B1821" s="2" t="s">
        <v>7542</v>
      </c>
      <c r="C1821" s="2" t="s">
        <v>7543</v>
      </c>
      <c r="D1821" s="2" t="s">
        <v>75</v>
      </c>
      <c r="E1821" s="3">
        <v>46023</v>
      </c>
      <c r="F1821" s="3">
        <v>46023</v>
      </c>
      <c r="G1821" s="2" t="s">
        <v>7544</v>
      </c>
      <c r="H1821" s="2" t="s">
        <v>299</v>
      </c>
      <c r="I1821" s="2" t="s">
        <v>261</v>
      </c>
      <c r="J1821" s="4">
        <v>480.22</v>
      </c>
      <c r="K1821" t="s">
        <v>74</v>
      </c>
      <c r="L1821" s="4">
        <v>57.63</v>
      </c>
      <c r="M1821" t="s">
        <v>74</v>
      </c>
      <c r="N1821" s="4">
        <v>57.63</v>
      </c>
      <c r="O1821" t="s">
        <v>74</v>
      </c>
      <c r="P1821" s="4">
        <v>0</v>
      </c>
      <c r="Q1821" t="s">
        <v>74</v>
      </c>
      <c r="R1821" s="2" t="s">
        <v>75</v>
      </c>
      <c r="S1821" s="4" t="s">
        <v>76</v>
      </c>
      <c r="T1821" t="s">
        <v>74</v>
      </c>
      <c r="U1821" s="2" t="s">
        <v>77</v>
      </c>
      <c r="V1821" s="2" t="s">
        <v>1447</v>
      </c>
      <c r="W1821" s="2" t="s">
        <v>79</v>
      </c>
      <c r="X1821" s="2" t="s">
        <v>300</v>
      </c>
      <c r="Y1821" s="2" t="s">
        <v>119</v>
      </c>
      <c r="Z1821" s="2" t="s">
        <v>81</v>
      </c>
      <c r="AA1821" s="2" t="s">
        <v>1167</v>
      </c>
      <c r="AB1821" s="2" t="s">
        <v>83</v>
      </c>
      <c r="AC1821" s="2" t="s">
        <v>168</v>
      </c>
      <c r="AD1821" s="2" t="s">
        <v>7545</v>
      </c>
      <c r="AE1821" s="2" t="str">
        <f>+VLOOKUP(H1821,'Mapeo Ramos'!A:C,3,0)</f>
        <v>Autos Flotas</v>
      </c>
      <c r="AF1821" t="str">
        <f>+VLOOKUP(AE1821,'Mapeo Ramos'!C:D,2,0)</f>
        <v>Flotas</v>
      </c>
      <c r="AG1821" t="str">
        <f>+VLOOKUP(X1821,'Mapeo Ramos'!I:J,2,0)</f>
        <v>ALLIANZ</v>
      </c>
      <c r="AH1821">
        <f t="shared" si="28"/>
        <v>1</v>
      </c>
    </row>
    <row r="1822" spans="1:34" ht="12.75" customHeight="1">
      <c r="A1822" s="2" t="s">
        <v>7546</v>
      </c>
      <c r="B1822" s="2" t="s">
        <v>7547</v>
      </c>
      <c r="C1822" s="2" t="s">
        <v>7548</v>
      </c>
      <c r="D1822" s="2" t="s">
        <v>75</v>
      </c>
      <c r="E1822" s="3">
        <v>46023</v>
      </c>
      <c r="F1822" s="3">
        <v>46023</v>
      </c>
      <c r="G1822" s="2" t="s">
        <v>307</v>
      </c>
      <c r="H1822" s="2" t="s">
        <v>299</v>
      </c>
      <c r="I1822" s="2" t="s">
        <v>261</v>
      </c>
      <c r="J1822" s="4">
        <v>412.16</v>
      </c>
      <c r="K1822" t="s">
        <v>74</v>
      </c>
      <c r="L1822" s="4">
        <v>49.46</v>
      </c>
      <c r="M1822" t="s">
        <v>74</v>
      </c>
      <c r="N1822" s="4">
        <v>49.46</v>
      </c>
      <c r="O1822" t="s">
        <v>74</v>
      </c>
      <c r="P1822" s="4">
        <v>0</v>
      </c>
      <c r="Q1822" t="s">
        <v>74</v>
      </c>
      <c r="R1822" s="2" t="s">
        <v>75</v>
      </c>
      <c r="S1822" s="4" t="s">
        <v>76</v>
      </c>
      <c r="T1822" t="s">
        <v>74</v>
      </c>
      <c r="U1822" s="2" t="s">
        <v>77</v>
      </c>
      <c r="V1822" s="2" t="s">
        <v>1447</v>
      </c>
      <c r="W1822" s="2" t="s">
        <v>79</v>
      </c>
      <c r="X1822" s="2" t="s">
        <v>300</v>
      </c>
      <c r="Y1822" s="2" t="s">
        <v>119</v>
      </c>
      <c r="Z1822" s="2" t="s">
        <v>81</v>
      </c>
      <c r="AA1822" s="2" t="s">
        <v>308</v>
      </c>
      <c r="AB1822" s="2" t="s">
        <v>309</v>
      </c>
      <c r="AC1822" s="2" t="s">
        <v>168</v>
      </c>
      <c r="AD1822" s="2" t="s">
        <v>310</v>
      </c>
      <c r="AE1822" s="2" t="str">
        <f>+VLOOKUP(H1822,'Mapeo Ramos'!A:C,3,0)</f>
        <v>Autos Flotas</v>
      </c>
      <c r="AF1822" t="str">
        <f>+VLOOKUP(AE1822,'Mapeo Ramos'!C:D,2,0)</f>
        <v>Flotas</v>
      </c>
      <c r="AG1822" t="str">
        <f>+VLOOKUP(X1822,'Mapeo Ramos'!I:J,2,0)</f>
        <v>ALLIANZ</v>
      </c>
      <c r="AH1822">
        <f t="shared" si="28"/>
        <v>1</v>
      </c>
    </row>
    <row r="1823" spans="1:34" ht="12.75" customHeight="1">
      <c r="A1823" s="2" t="s">
        <v>7549</v>
      </c>
      <c r="B1823" s="2" t="s">
        <v>7550</v>
      </c>
      <c r="C1823" s="2" t="s">
        <v>7551</v>
      </c>
      <c r="D1823" s="2" t="s">
        <v>75</v>
      </c>
      <c r="E1823" s="3">
        <v>46023</v>
      </c>
      <c r="F1823" s="3">
        <v>46023</v>
      </c>
      <c r="G1823" s="2" t="s">
        <v>259</v>
      </c>
      <c r="H1823" s="2" t="s">
        <v>299</v>
      </c>
      <c r="I1823" s="2" t="s">
        <v>261</v>
      </c>
      <c r="J1823" s="4">
        <v>262.51</v>
      </c>
      <c r="K1823" t="s">
        <v>74</v>
      </c>
      <c r="L1823" s="4">
        <v>31.5</v>
      </c>
      <c r="M1823" t="s">
        <v>74</v>
      </c>
      <c r="N1823" s="4">
        <v>31.5</v>
      </c>
      <c r="O1823" t="s">
        <v>74</v>
      </c>
      <c r="P1823" s="4">
        <v>0</v>
      </c>
      <c r="Q1823" t="s">
        <v>74</v>
      </c>
      <c r="R1823" s="2" t="s">
        <v>262</v>
      </c>
      <c r="S1823" s="4">
        <v>6.56</v>
      </c>
      <c r="T1823" t="s">
        <v>74</v>
      </c>
      <c r="U1823" s="2" t="s">
        <v>77</v>
      </c>
      <c r="V1823" s="2" t="s">
        <v>1447</v>
      </c>
      <c r="W1823" s="2" t="s">
        <v>79</v>
      </c>
      <c r="X1823" s="2" t="s">
        <v>300</v>
      </c>
      <c r="Y1823" s="2" t="s">
        <v>119</v>
      </c>
      <c r="Z1823" s="2" t="s">
        <v>81</v>
      </c>
      <c r="AA1823" s="2" t="s">
        <v>263</v>
      </c>
      <c r="AB1823" s="2" t="s">
        <v>264</v>
      </c>
      <c r="AC1823" s="2" t="s">
        <v>59</v>
      </c>
      <c r="AD1823" s="2" t="s">
        <v>265</v>
      </c>
      <c r="AE1823" s="2" t="str">
        <f>+VLOOKUP(H1823,'Mapeo Ramos'!A:C,3,0)</f>
        <v>Autos Flotas</v>
      </c>
      <c r="AF1823" t="str">
        <f>+VLOOKUP(AE1823,'Mapeo Ramos'!C:D,2,0)</f>
        <v>Flotas</v>
      </c>
      <c r="AG1823" t="str">
        <f>+VLOOKUP(X1823,'Mapeo Ramos'!I:J,2,0)</f>
        <v>ALLIANZ</v>
      </c>
      <c r="AH1823">
        <f t="shared" si="28"/>
        <v>1</v>
      </c>
    </row>
    <row r="1824" spans="1:34" ht="12.75" customHeight="1">
      <c r="A1824" s="2" t="s">
        <v>7552</v>
      </c>
      <c r="B1824" s="2" t="s">
        <v>7553</v>
      </c>
      <c r="C1824" s="2" t="s">
        <v>7554</v>
      </c>
      <c r="D1824" s="2" t="s">
        <v>75</v>
      </c>
      <c r="E1824" s="3">
        <v>46023</v>
      </c>
      <c r="F1824" s="3">
        <v>46023</v>
      </c>
      <c r="G1824" s="2" t="s">
        <v>772</v>
      </c>
      <c r="H1824" s="2" t="s">
        <v>299</v>
      </c>
      <c r="I1824" s="2" t="s">
        <v>261</v>
      </c>
      <c r="J1824" s="4">
        <v>269.39</v>
      </c>
      <c r="K1824" t="s">
        <v>74</v>
      </c>
      <c r="L1824" s="4">
        <v>32.33</v>
      </c>
      <c r="M1824" t="s">
        <v>74</v>
      </c>
      <c r="N1824" s="4">
        <v>32.33</v>
      </c>
      <c r="O1824" t="s">
        <v>74</v>
      </c>
      <c r="P1824" s="4">
        <v>0</v>
      </c>
      <c r="Q1824" t="s">
        <v>74</v>
      </c>
      <c r="R1824" s="2" t="s">
        <v>75</v>
      </c>
      <c r="S1824" s="4" t="s">
        <v>76</v>
      </c>
      <c r="T1824" t="s">
        <v>74</v>
      </c>
      <c r="U1824" s="2" t="s">
        <v>77</v>
      </c>
      <c r="V1824" s="2" t="s">
        <v>1447</v>
      </c>
      <c r="W1824" s="2" t="s">
        <v>79</v>
      </c>
      <c r="X1824" s="2" t="s">
        <v>300</v>
      </c>
      <c r="Y1824" s="2" t="s">
        <v>119</v>
      </c>
      <c r="Z1824" s="2" t="s">
        <v>81</v>
      </c>
      <c r="AA1824" s="2" t="s">
        <v>535</v>
      </c>
      <c r="AB1824" s="2" t="s">
        <v>536</v>
      </c>
      <c r="AC1824" s="2" t="s">
        <v>59</v>
      </c>
      <c r="AD1824" s="2" t="s">
        <v>773</v>
      </c>
      <c r="AE1824" s="2" t="str">
        <f>+VLOOKUP(H1824,'Mapeo Ramos'!A:C,3,0)</f>
        <v>Autos Flotas</v>
      </c>
      <c r="AF1824" t="str">
        <f>+VLOOKUP(AE1824,'Mapeo Ramos'!C:D,2,0)</f>
        <v>Flotas</v>
      </c>
      <c r="AG1824" t="str">
        <f>+VLOOKUP(X1824,'Mapeo Ramos'!I:J,2,0)</f>
        <v>ALLIANZ</v>
      </c>
      <c r="AH1824">
        <f t="shared" si="28"/>
        <v>1</v>
      </c>
    </row>
    <row r="1825" spans="1:34" ht="12.75" customHeight="1">
      <c r="A1825" s="2" t="s">
        <v>7555</v>
      </c>
      <c r="B1825" s="2" t="s">
        <v>7556</v>
      </c>
      <c r="C1825" s="2" t="s">
        <v>7557</v>
      </c>
      <c r="D1825" s="2" t="s">
        <v>75</v>
      </c>
      <c r="E1825" s="3">
        <v>46023</v>
      </c>
      <c r="F1825" s="3">
        <v>46023</v>
      </c>
      <c r="G1825" s="2" t="s">
        <v>925</v>
      </c>
      <c r="H1825" s="2" t="s">
        <v>299</v>
      </c>
      <c r="I1825" s="2" t="s">
        <v>261</v>
      </c>
      <c r="J1825" s="4">
        <v>649.97</v>
      </c>
      <c r="K1825" t="s">
        <v>74</v>
      </c>
      <c r="L1825" s="4">
        <v>78</v>
      </c>
      <c r="M1825" t="s">
        <v>74</v>
      </c>
      <c r="N1825" s="4">
        <v>78</v>
      </c>
      <c r="O1825" t="s">
        <v>74</v>
      </c>
      <c r="P1825" s="4">
        <v>0</v>
      </c>
      <c r="Q1825" t="s">
        <v>74</v>
      </c>
      <c r="R1825" s="2" t="s">
        <v>75</v>
      </c>
      <c r="S1825" s="4" t="s">
        <v>76</v>
      </c>
      <c r="T1825" t="s">
        <v>74</v>
      </c>
      <c r="U1825" s="2" t="s">
        <v>77</v>
      </c>
      <c r="V1825" s="2" t="s">
        <v>1447</v>
      </c>
      <c r="W1825" s="2" t="s">
        <v>79</v>
      </c>
      <c r="X1825" s="2" t="s">
        <v>300</v>
      </c>
      <c r="Y1825" s="2" t="s">
        <v>119</v>
      </c>
      <c r="Z1825" s="2" t="s">
        <v>81</v>
      </c>
      <c r="AA1825" s="2" t="s">
        <v>926</v>
      </c>
      <c r="AB1825" s="2" t="s">
        <v>927</v>
      </c>
      <c r="AC1825" s="2" t="s">
        <v>168</v>
      </c>
      <c r="AD1825" s="2" t="s">
        <v>928</v>
      </c>
      <c r="AE1825" s="2" t="str">
        <f>+VLOOKUP(H1825,'Mapeo Ramos'!A:C,3,0)</f>
        <v>Autos Flotas</v>
      </c>
      <c r="AF1825" t="str">
        <f>+VLOOKUP(AE1825,'Mapeo Ramos'!C:D,2,0)</f>
        <v>Flotas</v>
      </c>
      <c r="AG1825" t="str">
        <f>+VLOOKUP(X1825,'Mapeo Ramos'!I:J,2,0)</f>
        <v>ALLIANZ</v>
      </c>
      <c r="AH1825">
        <f t="shared" si="28"/>
        <v>1</v>
      </c>
    </row>
    <row r="1826" spans="1:34" ht="12.75" customHeight="1">
      <c r="A1826" s="2" t="s">
        <v>7558</v>
      </c>
      <c r="B1826" s="2" t="s">
        <v>7559</v>
      </c>
      <c r="C1826" s="2" t="s">
        <v>7560</v>
      </c>
      <c r="D1826" s="2" t="s">
        <v>75</v>
      </c>
      <c r="E1826" s="3">
        <v>46023</v>
      </c>
      <c r="F1826" s="3">
        <v>46023</v>
      </c>
      <c r="G1826" s="2" t="s">
        <v>772</v>
      </c>
      <c r="H1826" s="2" t="s">
        <v>299</v>
      </c>
      <c r="I1826" s="2" t="s">
        <v>261</v>
      </c>
      <c r="J1826" s="4">
        <v>521.26</v>
      </c>
      <c r="K1826" t="s">
        <v>74</v>
      </c>
      <c r="L1826" s="4">
        <v>62.55</v>
      </c>
      <c r="M1826" t="s">
        <v>74</v>
      </c>
      <c r="N1826" s="4">
        <v>62.55</v>
      </c>
      <c r="O1826" t="s">
        <v>74</v>
      </c>
      <c r="P1826" s="4">
        <v>0</v>
      </c>
      <c r="Q1826" t="s">
        <v>74</v>
      </c>
      <c r="R1826" s="2" t="s">
        <v>75</v>
      </c>
      <c r="S1826" s="4" t="s">
        <v>76</v>
      </c>
      <c r="T1826" t="s">
        <v>74</v>
      </c>
      <c r="U1826" s="2" t="s">
        <v>77</v>
      </c>
      <c r="V1826" s="2" t="s">
        <v>1447</v>
      </c>
      <c r="W1826" s="2" t="s">
        <v>79</v>
      </c>
      <c r="X1826" s="2" t="s">
        <v>300</v>
      </c>
      <c r="Y1826" s="2" t="s">
        <v>119</v>
      </c>
      <c r="Z1826" s="2" t="s">
        <v>81</v>
      </c>
      <c r="AA1826" s="2" t="s">
        <v>535</v>
      </c>
      <c r="AB1826" s="2" t="s">
        <v>536</v>
      </c>
      <c r="AC1826" s="2" t="s">
        <v>59</v>
      </c>
      <c r="AD1826" s="2" t="s">
        <v>773</v>
      </c>
      <c r="AE1826" s="2" t="str">
        <f>+VLOOKUP(H1826,'Mapeo Ramos'!A:C,3,0)</f>
        <v>Autos Flotas</v>
      </c>
      <c r="AF1826" t="str">
        <f>+VLOOKUP(AE1826,'Mapeo Ramos'!C:D,2,0)</f>
        <v>Flotas</v>
      </c>
      <c r="AG1826" t="str">
        <f>+VLOOKUP(X1826,'Mapeo Ramos'!I:J,2,0)</f>
        <v>ALLIANZ</v>
      </c>
      <c r="AH1826">
        <f t="shared" si="28"/>
        <v>1</v>
      </c>
    </row>
    <row r="1827" spans="1:34" ht="12.75" customHeight="1">
      <c r="A1827" s="2" t="s">
        <v>7561</v>
      </c>
      <c r="B1827" s="2" t="s">
        <v>7562</v>
      </c>
      <c r="C1827" s="2" t="s">
        <v>7563</v>
      </c>
      <c r="D1827" s="2" t="s">
        <v>75</v>
      </c>
      <c r="E1827" s="3">
        <v>46023</v>
      </c>
      <c r="F1827" s="3">
        <v>46023</v>
      </c>
      <c r="G1827" s="2" t="s">
        <v>7564</v>
      </c>
      <c r="H1827" s="2" t="s">
        <v>299</v>
      </c>
      <c r="I1827" s="2" t="s">
        <v>261</v>
      </c>
      <c r="J1827" s="4">
        <v>270.77999999999997</v>
      </c>
      <c r="K1827" t="s">
        <v>74</v>
      </c>
      <c r="L1827" s="4">
        <v>32.49</v>
      </c>
      <c r="M1827" t="s">
        <v>74</v>
      </c>
      <c r="N1827" s="4">
        <v>32.49</v>
      </c>
      <c r="O1827" t="s">
        <v>74</v>
      </c>
      <c r="P1827" s="4">
        <v>0</v>
      </c>
      <c r="Q1827" t="s">
        <v>74</v>
      </c>
      <c r="R1827" s="2" t="s">
        <v>75</v>
      </c>
      <c r="S1827" s="4" t="s">
        <v>76</v>
      </c>
      <c r="T1827" t="s">
        <v>74</v>
      </c>
      <c r="U1827" s="2" t="s">
        <v>77</v>
      </c>
      <c r="V1827" s="2" t="s">
        <v>1447</v>
      </c>
      <c r="W1827" s="2" t="s">
        <v>79</v>
      </c>
      <c r="X1827" s="2" t="s">
        <v>300</v>
      </c>
      <c r="Y1827" s="2" t="s">
        <v>119</v>
      </c>
      <c r="Z1827" s="2" t="s">
        <v>81</v>
      </c>
      <c r="AA1827" s="2" t="s">
        <v>4433</v>
      </c>
      <c r="AB1827" s="2" t="s">
        <v>4434</v>
      </c>
      <c r="AC1827" s="2" t="s">
        <v>168</v>
      </c>
      <c r="AD1827" s="2" t="s">
        <v>7565</v>
      </c>
      <c r="AE1827" s="2" t="str">
        <f>+VLOOKUP(H1827,'Mapeo Ramos'!A:C,3,0)</f>
        <v>Autos Flotas</v>
      </c>
      <c r="AF1827" t="str">
        <f>+VLOOKUP(AE1827,'Mapeo Ramos'!C:D,2,0)</f>
        <v>Flotas</v>
      </c>
      <c r="AG1827" t="str">
        <f>+VLOOKUP(X1827,'Mapeo Ramos'!I:J,2,0)</f>
        <v>ALLIANZ</v>
      </c>
      <c r="AH1827">
        <f t="shared" si="28"/>
        <v>1</v>
      </c>
    </row>
    <row r="1828" spans="1:34" ht="12.75" customHeight="1">
      <c r="A1828" s="2" t="s">
        <v>7566</v>
      </c>
      <c r="B1828" s="2" t="s">
        <v>7567</v>
      </c>
      <c r="C1828" s="2" t="s">
        <v>7568</v>
      </c>
      <c r="D1828" s="2" t="s">
        <v>75</v>
      </c>
      <c r="E1828" s="3">
        <v>46023</v>
      </c>
      <c r="F1828" s="3">
        <v>46023</v>
      </c>
      <c r="G1828" s="2" t="s">
        <v>5787</v>
      </c>
      <c r="H1828" s="2" t="s">
        <v>299</v>
      </c>
      <c r="I1828" s="2" t="s">
        <v>261</v>
      </c>
      <c r="J1828" s="4">
        <v>1450.82</v>
      </c>
      <c r="K1828" t="s">
        <v>74</v>
      </c>
      <c r="L1828" s="4">
        <v>174.1</v>
      </c>
      <c r="M1828" t="s">
        <v>74</v>
      </c>
      <c r="N1828" s="4">
        <v>174.1</v>
      </c>
      <c r="O1828" t="s">
        <v>74</v>
      </c>
      <c r="P1828" s="4">
        <v>0</v>
      </c>
      <c r="Q1828" t="s">
        <v>74</v>
      </c>
      <c r="R1828" s="2" t="s">
        <v>75</v>
      </c>
      <c r="S1828" s="4" t="s">
        <v>76</v>
      </c>
      <c r="T1828" t="s">
        <v>74</v>
      </c>
      <c r="U1828" s="2" t="s">
        <v>77</v>
      </c>
      <c r="V1828" s="2" t="s">
        <v>1447</v>
      </c>
      <c r="W1828" s="2" t="s">
        <v>79</v>
      </c>
      <c r="X1828" s="2" t="s">
        <v>300</v>
      </c>
      <c r="Y1828" s="2" t="s">
        <v>119</v>
      </c>
      <c r="Z1828" s="2" t="s">
        <v>81</v>
      </c>
      <c r="AA1828" s="2" t="s">
        <v>3542</v>
      </c>
      <c r="AB1828" s="2" t="s">
        <v>3543</v>
      </c>
      <c r="AC1828" s="2" t="s">
        <v>59</v>
      </c>
      <c r="AD1828" s="2" t="s">
        <v>5788</v>
      </c>
      <c r="AE1828" s="2" t="str">
        <f>+VLOOKUP(H1828,'Mapeo Ramos'!A:C,3,0)</f>
        <v>Autos Flotas</v>
      </c>
      <c r="AF1828" t="str">
        <f>+VLOOKUP(AE1828,'Mapeo Ramos'!C:D,2,0)</f>
        <v>Flotas</v>
      </c>
      <c r="AG1828" t="str">
        <f>+VLOOKUP(X1828,'Mapeo Ramos'!I:J,2,0)</f>
        <v>ALLIANZ</v>
      </c>
      <c r="AH1828">
        <f t="shared" si="28"/>
        <v>1</v>
      </c>
    </row>
    <row r="1829" spans="1:34" ht="12.75" customHeight="1">
      <c r="A1829" s="2" t="s">
        <v>7569</v>
      </c>
      <c r="B1829" s="2" t="s">
        <v>7570</v>
      </c>
      <c r="C1829" s="2" t="s">
        <v>7571</v>
      </c>
      <c r="D1829" s="2" t="s">
        <v>75</v>
      </c>
      <c r="E1829" s="3">
        <v>46023</v>
      </c>
      <c r="F1829" s="3">
        <v>46023</v>
      </c>
      <c r="G1829" s="2" t="s">
        <v>481</v>
      </c>
      <c r="H1829" s="2" t="s">
        <v>299</v>
      </c>
      <c r="I1829" s="2" t="s">
        <v>261</v>
      </c>
      <c r="J1829" s="4">
        <v>435.54</v>
      </c>
      <c r="K1829" t="s">
        <v>74</v>
      </c>
      <c r="L1829" s="4">
        <v>52.26</v>
      </c>
      <c r="M1829" t="s">
        <v>74</v>
      </c>
      <c r="N1829" s="4">
        <v>52.26</v>
      </c>
      <c r="O1829" t="s">
        <v>74</v>
      </c>
      <c r="P1829" s="4">
        <v>0</v>
      </c>
      <c r="Q1829" t="s">
        <v>74</v>
      </c>
      <c r="R1829" s="2" t="s">
        <v>75</v>
      </c>
      <c r="S1829" s="4" t="s">
        <v>76</v>
      </c>
      <c r="T1829" t="s">
        <v>74</v>
      </c>
      <c r="U1829" s="2" t="s">
        <v>77</v>
      </c>
      <c r="V1829" s="2" t="s">
        <v>1447</v>
      </c>
      <c r="W1829" s="2" t="s">
        <v>79</v>
      </c>
      <c r="X1829" s="2" t="s">
        <v>300</v>
      </c>
      <c r="Y1829" s="2" t="s">
        <v>119</v>
      </c>
      <c r="Z1829" s="2" t="s">
        <v>81</v>
      </c>
      <c r="AA1829" s="2" t="s">
        <v>482</v>
      </c>
      <c r="AB1829" s="2" t="s">
        <v>483</v>
      </c>
      <c r="AC1829" s="2" t="s">
        <v>168</v>
      </c>
      <c r="AD1829" s="2" t="s">
        <v>484</v>
      </c>
      <c r="AE1829" s="2" t="str">
        <f>+VLOOKUP(H1829,'Mapeo Ramos'!A:C,3,0)</f>
        <v>Autos Flotas</v>
      </c>
      <c r="AF1829" t="str">
        <f>+VLOOKUP(AE1829,'Mapeo Ramos'!C:D,2,0)</f>
        <v>Flotas</v>
      </c>
      <c r="AG1829" t="str">
        <f>+VLOOKUP(X1829,'Mapeo Ramos'!I:J,2,0)</f>
        <v>ALLIANZ</v>
      </c>
      <c r="AH1829">
        <f t="shared" si="28"/>
        <v>1</v>
      </c>
    </row>
    <row r="1830" spans="1:34" ht="12.75" customHeight="1">
      <c r="A1830" s="2" t="s">
        <v>7572</v>
      </c>
      <c r="B1830" s="2" t="s">
        <v>7573</v>
      </c>
      <c r="C1830" s="2" t="s">
        <v>7574</v>
      </c>
      <c r="D1830" s="2" t="s">
        <v>75</v>
      </c>
      <c r="E1830" s="3">
        <v>46023</v>
      </c>
      <c r="F1830" s="3">
        <v>46023</v>
      </c>
      <c r="G1830" s="2" t="s">
        <v>7575</v>
      </c>
      <c r="H1830" s="2" t="s">
        <v>299</v>
      </c>
      <c r="I1830" s="2" t="s">
        <v>261</v>
      </c>
      <c r="J1830" s="4">
        <v>692.48</v>
      </c>
      <c r="K1830" t="s">
        <v>74</v>
      </c>
      <c r="L1830" s="4">
        <v>83.1</v>
      </c>
      <c r="M1830" t="s">
        <v>74</v>
      </c>
      <c r="N1830" s="4">
        <v>83.1</v>
      </c>
      <c r="O1830" t="s">
        <v>74</v>
      </c>
      <c r="P1830" s="4">
        <v>0</v>
      </c>
      <c r="Q1830" t="s">
        <v>74</v>
      </c>
      <c r="R1830" s="2" t="s">
        <v>75</v>
      </c>
      <c r="S1830" s="4" t="s">
        <v>76</v>
      </c>
      <c r="T1830" t="s">
        <v>74</v>
      </c>
      <c r="U1830" s="2" t="s">
        <v>77</v>
      </c>
      <c r="V1830" s="2" t="s">
        <v>1447</v>
      </c>
      <c r="W1830" s="2" t="s">
        <v>79</v>
      </c>
      <c r="X1830" s="2" t="s">
        <v>300</v>
      </c>
      <c r="Y1830" s="2" t="s">
        <v>119</v>
      </c>
      <c r="Z1830" s="2" t="s">
        <v>81</v>
      </c>
      <c r="AA1830" s="2" t="s">
        <v>1142</v>
      </c>
      <c r="AB1830" s="2" t="s">
        <v>83</v>
      </c>
      <c r="AC1830" s="2" t="s">
        <v>168</v>
      </c>
      <c r="AD1830" s="2" t="s">
        <v>7576</v>
      </c>
      <c r="AE1830" s="2" t="str">
        <f>+VLOOKUP(H1830,'Mapeo Ramos'!A:C,3,0)</f>
        <v>Autos Flotas</v>
      </c>
      <c r="AF1830" t="str">
        <f>+VLOOKUP(AE1830,'Mapeo Ramos'!C:D,2,0)</f>
        <v>Flotas</v>
      </c>
      <c r="AG1830" t="str">
        <f>+VLOOKUP(X1830,'Mapeo Ramos'!I:J,2,0)</f>
        <v>ALLIANZ</v>
      </c>
      <c r="AH1830">
        <f t="shared" si="28"/>
        <v>1</v>
      </c>
    </row>
    <row r="1831" spans="1:34" ht="12.75" customHeight="1">
      <c r="A1831" s="2" t="s">
        <v>7577</v>
      </c>
      <c r="B1831" s="2" t="s">
        <v>7578</v>
      </c>
      <c r="C1831" s="2" t="s">
        <v>7579</v>
      </c>
      <c r="D1831" s="2" t="s">
        <v>75</v>
      </c>
      <c r="E1831" s="3">
        <v>46023</v>
      </c>
      <c r="F1831" s="3">
        <v>46023</v>
      </c>
      <c r="G1831" s="2" t="s">
        <v>2988</v>
      </c>
      <c r="H1831" s="2" t="s">
        <v>299</v>
      </c>
      <c r="I1831" s="2" t="s">
        <v>261</v>
      </c>
      <c r="J1831" s="4">
        <v>880.25</v>
      </c>
      <c r="K1831" t="s">
        <v>74</v>
      </c>
      <c r="L1831" s="4">
        <v>105.63</v>
      </c>
      <c r="M1831" t="s">
        <v>74</v>
      </c>
      <c r="N1831" s="4">
        <v>105.63</v>
      </c>
      <c r="O1831" t="s">
        <v>74</v>
      </c>
      <c r="P1831" s="4">
        <v>0</v>
      </c>
      <c r="Q1831" t="s">
        <v>74</v>
      </c>
      <c r="R1831" s="2" t="s">
        <v>75</v>
      </c>
      <c r="S1831" s="4" t="s">
        <v>76</v>
      </c>
      <c r="T1831" t="s">
        <v>74</v>
      </c>
      <c r="U1831" s="2" t="s">
        <v>77</v>
      </c>
      <c r="V1831" s="2" t="s">
        <v>1447</v>
      </c>
      <c r="W1831" s="2" t="s">
        <v>79</v>
      </c>
      <c r="X1831" s="2" t="s">
        <v>300</v>
      </c>
      <c r="Y1831" s="2" t="s">
        <v>119</v>
      </c>
      <c r="Z1831" s="2" t="s">
        <v>81</v>
      </c>
      <c r="AA1831" s="2" t="s">
        <v>82</v>
      </c>
      <c r="AB1831" s="2" t="s">
        <v>83</v>
      </c>
      <c r="AC1831" s="2" t="s">
        <v>59</v>
      </c>
      <c r="AD1831" s="2" t="s">
        <v>2989</v>
      </c>
      <c r="AE1831" s="2" t="str">
        <f>+VLOOKUP(H1831,'Mapeo Ramos'!A:C,3,0)</f>
        <v>Autos Flotas</v>
      </c>
      <c r="AF1831" t="str">
        <f>+VLOOKUP(AE1831,'Mapeo Ramos'!C:D,2,0)</f>
        <v>Flotas</v>
      </c>
      <c r="AG1831" t="str">
        <f>+VLOOKUP(X1831,'Mapeo Ramos'!I:J,2,0)</f>
        <v>ALLIANZ</v>
      </c>
      <c r="AH1831">
        <f t="shared" si="28"/>
        <v>1</v>
      </c>
    </row>
    <row r="1832" spans="1:34" ht="12.75" customHeight="1">
      <c r="A1832" s="2" t="s">
        <v>7580</v>
      </c>
      <c r="B1832" s="2" t="s">
        <v>7581</v>
      </c>
      <c r="C1832" s="2" t="s">
        <v>7582</v>
      </c>
      <c r="D1832" s="2" t="s">
        <v>75</v>
      </c>
      <c r="E1832" s="3">
        <v>46023</v>
      </c>
      <c r="F1832" s="3">
        <v>46023</v>
      </c>
      <c r="G1832" s="2" t="s">
        <v>2022</v>
      </c>
      <c r="H1832" s="2" t="s">
        <v>299</v>
      </c>
      <c r="I1832" s="2" t="s">
        <v>261</v>
      </c>
      <c r="J1832" s="4">
        <v>743.27</v>
      </c>
      <c r="K1832" t="s">
        <v>74</v>
      </c>
      <c r="L1832" s="4">
        <v>89.19</v>
      </c>
      <c r="M1832" t="s">
        <v>74</v>
      </c>
      <c r="N1832" s="4">
        <v>89.19</v>
      </c>
      <c r="O1832" t="s">
        <v>74</v>
      </c>
      <c r="P1832" s="4">
        <v>0</v>
      </c>
      <c r="Q1832" t="s">
        <v>74</v>
      </c>
      <c r="R1832" s="2" t="s">
        <v>75</v>
      </c>
      <c r="S1832" s="4" t="s">
        <v>76</v>
      </c>
      <c r="T1832" t="s">
        <v>74</v>
      </c>
      <c r="U1832" s="2" t="s">
        <v>77</v>
      </c>
      <c r="V1832" s="2" t="s">
        <v>1447</v>
      </c>
      <c r="W1832" s="2" t="s">
        <v>79</v>
      </c>
      <c r="X1832" s="2" t="s">
        <v>300</v>
      </c>
      <c r="Y1832" s="2" t="s">
        <v>119</v>
      </c>
      <c r="Z1832" s="2" t="s">
        <v>81</v>
      </c>
      <c r="AA1832" s="2" t="s">
        <v>120</v>
      </c>
      <c r="AB1832" s="2" t="s">
        <v>121</v>
      </c>
      <c r="AC1832" s="2" t="s">
        <v>168</v>
      </c>
      <c r="AD1832" s="2" t="s">
        <v>2023</v>
      </c>
      <c r="AE1832" s="2" t="str">
        <f>+VLOOKUP(H1832,'Mapeo Ramos'!A:C,3,0)</f>
        <v>Autos Flotas</v>
      </c>
      <c r="AF1832" t="str">
        <f>+VLOOKUP(AE1832,'Mapeo Ramos'!C:D,2,0)</f>
        <v>Flotas</v>
      </c>
      <c r="AG1832" t="str">
        <f>+VLOOKUP(X1832,'Mapeo Ramos'!I:J,2,0)</f>
        <v>ALLIANZ</v>
      </c>
      <c r="AH1832">
        <f t="shared" si="28"/>
        <v>1</v>
      </c>
    </row>
    <row r="1833" spans="1:34" ht="12.75" customHeight="1">
      <c r="A1833" s="2" t="s">
        <v>7583</v>
      </c>
      <c r="B1833" s="2" t="s">
        <v>7584</v>
      </c>
      <c r="C1833" s="2" t="s">
        <v>7585</v>
      </c>
      <c r="D1833" s="2" t="s">
        <v>75</v>
      </c>
      <c r="E1833" s="3">
        <v>46023</v>
      </c>
      <c r="F1833" s="3">
        <v>46023</v>
      </c>
      <c r="G1833" s="2" t="s">
        <v>7586</v>
      </c>
      <c r="H1833" s="2" t="s">
        <v>299</v>
      </c>
      <c r="I1833" s="2" t="s">
        <v>261</v>
      </c>
      <c r="J1833" s="4">
        <v>290.55</v>
      </c>
      <c r="K1833" t="s">
        <v>74</v>
      </c>
      <c r="L1833" s="4">
        <v>34.869999999999997</v>
      </c>
      <c r="M1833" t="s">
        <v>74</v>
      </c>
      <c r="N1833" s="4">
        <v>34.869999999999997</v>
      </c>
      <c r="O1833" t="s">
        <v>74</v>
      </c>
      <c r="P1833" s="4">
        <v>0</v>
      </c>
      <c r="Q1833" t="s">
        <v>74</v>
      </c>
      <c r="R1833" s="2" t="s">
        <v>75</v>
      </c>
      <c r="S1833" s="4" t="s">
        <v>76</v>
      </c>
      <c r="T1833" t="s">
        <v>74</v>
      </c>
      <c r="U1833" s="2" t="s">
        <v>77</v>
      </c>
      <c r="V1833" s="2" t="s">
        <v>1447</v>
      </c>
      <c r="W1833" s="2" t="s">
        <v>79</v>
      </c>
      <c r="X1833" s="2" t="s">
        <v>300</v>
      </c>
      <c r="Y1833" s="2" t="s">
        <v>119</v>
      </c>
      <c r="Z1833" s="2" t="s">
        <v>81</v>
      </c>
      <c r="AA1833" s="2" t="s">
        <v>322</v>
      </c>
      <c r="AB1833" s="2" t="s">
        <v>83</v>
      </c>
      <c r="AC1833" s="2" t="s">
        <v>59</v>
      </c>
      <c r="AD1833" s="2" t="s">
        <v>7587</v>
      </c>
      <c r="AE1833" s="2" t="str">
        <f>+VLOOKUP(H1833,'Mapeo Ramos'!A:C,3,0)</f>
        <v>Autos Flotas</v>
      </c>
      <c r="AF1833" t="str">
        <f>+VLOOKUP(AE1833,'Mapeo Ramos'!C:D,2,0)</f>
        <v>Flotas</v>
      </c>
      <c r="AG1833" t="str">
        <f>+VLOOKUP(X1833,'Mapeo Ramos'!I:J,2,0)</f>
        <v>ALLIANZ</v>
      </c>
      <c r="AH1833">
        <f t="shared" si="28"/>
        <v>1</v>
      </c>
    </row>
    <row r="1834" spans="1:34" ht="12.75" customHeight="1">
      <c r="A1834" s="2" t="s">
        <v>7588</v>
      </c>
      <c r="B1834" s="2" t="s">
        <v>7589</v>
      </c>
      <c r="C1834" s="2" t="s">
        <v>7590</v>
      </c>
      <c r="D1834" s="2" t="s">
        <v>75</v>
      </c>
      <c r="E1834" s="3">
        <v>46023</v>
      </c>
      <c r="F1834" s="3">
        <v>46023</v>
      </c>
      <c r="G1834" s="2" t="s">
        <v>5603</v>
      </c>
      <c r="H1834" s="2" t="s">
        <v>299</v>
      </c>
      <c r="I1834" s="2" t="s">
        <v>261</v>
      </c>
      <c r="J1834" s="4">
        <v>1658.31</v>
      </c>
      <c r="K1834" t="s">
        <v>74</v>
      </c>
      <c r="L1834" s="4">
        <v>199</v>
      </c>
      <c r="M1834" t="s">
        <v>74</v>
      </c>
      <c r="N1834" s="4">
        <v>199</v>
      </c>
      <c r="O1834" t="s">
        <v>74</v>
      </c>
      <c r="P1834" s="4">
        <v>0</v>
      </c>
      <c r="Q1834" t="s">
        <v>74</v>
      </c>
      <c r="R1834" s="2" t="s">
        <v>75</v>
      </c>
      <c r="S1834" s="4" t="s">
        <v>76</v>
      </c>
      <c r="T1834" t="s">
        <v>74</v>
      </c>
      <c r="U1834" s="2" t="s">
        <v>77</v>
      </c>
      <c r="V1834" s="2" t="s">
        <v>1447</v>
      </c>
      <c r="W1834" s="2" t="s">
        <v>79</v>
      </c>
      <c r="X1834" s="2" t="s">
        <v>300</v>
      </c>
      <c r="Y1834" s="2" t="s">
        <v>119</v>
      </c>
      <c r="Z1834" s="2" t="s">
        <v>81</v>
      </c>
      <c r="AA1834" s="2" t="s">
        <v>5604</v>
      </c>
      <c r="AB1834" s="2" t="s">
        <v>5605</v>
      </c>
      <c r="AC1834" s="2" t="s">
        <v>59</v>
      </c>
      <c r="AD1834" s="2" t="s">
        <v>5606</v>
      </c>
      <c r="AE1834" s="2" t="str">
        <f>+VLOOKUP(H1834,'Mapeo Ramos'!A:C,3,0)</f>
        <v>Autos Flotas</v>
      </c>
      <c r="AF1834" t="str">
        <f>+VLOOKUP(AE1834,'Mapeo Ramos'!C:D,2,0)</f>
        <v>Flotas</v>
      </c>
      <c r="AG1834" t="str">
        <f>+VLOOKUP(X1834,'Mapeo Ramos'!I:J,2,0)</f>
        <v>ALLIANZ</v>
      </c>
      <c r="AH1834">
        <f t="shared" si="28"/>
        <v>1</v>
      </c>
    </row>
    <row r="1835" spans="1:34" ht="12.75" customHeight="1">
      <c r="A1835" s="2" t="s">
        <v>7591</v>
      </c>
      <c r="B1835" s="2" t="s">
        <v>7592</v>
      </c>
      <c r="C1835" s="2" t="s">
        <v>7593</v>
      </c>
      <c r="D1835" s="2" t="s">
        <v>75</v>
      </c>
      <c r="E1835" s="3">
        <v>46023</v>
      </c>
      <c r="F1835" s="3">
        <v>46023</v>
      </c>
      <c r="G1835" s="2" t="s">
        <v>578</v>
      </c>
      <c r="H1835" s="2" t="s">
        <v>299</v>
      </c>
      <c r="I1835" s="2" t="s">
        <v>261</v>
      </c>
      <c r="J1835" s="4">
        <v>363.55</v>
      </c>
      <c r="K1835" t="s">
        <v>74</v>
      </c>
      <c r="L1835" s="4">
        <v>43.63</v>
      </c>
      <c r="M1835" t="s">
        <v>74</v>
      </c>
      <c r="N1835" s="4">
        <v>43.63</v>
      </c>
      <c r="O1835" t="s">
        <v>74</v>
      </c>
      <c r="P1835" s="4">
        <v>0</v>
      </c>
      <c r="Q1835" t="s">
        <v>74</v>
      </c>
      <c r="R1835" s="2" t="s">
        <v>75</v>
      </c>
      <c r="S1835" s="4" t="s">
        <v>76</v>
      </c>
      <c r="T1835" t="s">
        <v>74</v>
      </c>
      <c r="U1835" s="2" t="s">
        <v>77</v>
      </c>
      <c r="V1835" s="2" t="s">
        <v>1575</v>
      </c>
      <c r="W1835" s="2" t="s">
        <v>79</v>
      </c>
      <c r="X1835" s="2" t="s">
        <v>300</v>
      </c>
      <c r="Y1835" s="2" t="s">
        <v>119</v>
      </c>
      <c r="Z1835" s="2" t="s">
        <v>81</v>
      </c>
      <c r="AA1835" s="2" t="s">
        <v>579</v>
      </c>
      <c r="AB1835" s="2" t="s">
        <v>580</v>
      </c>
      <c r="AC1835" s="2" t="s">
        <v>168</v>
      </c>
      <c r="AD1835" s="2" t="s">
        <v>581</v>
      </c>
      <c r="AE1835" s="2" t="str">
        <f>+VLOOKUP(H1835,'Mapeo Ramos'!A:C,3,0)</f>
        <v>Autos Flotas</v>
      </c>
      <c r="AF1835" t="str">
        <f>+VLOOKUP(AE1835,'Mapeo Ramos'!C:D,2,0)</f>
        <v>Flotas</v>
      </c>
      <c r="AG1835" t="str">
        <f>+VLOOKUP(X1835,'Mapeo Ramos'!I:J,2,0)</f>
        <v>ALLIANZ</v>
      </c>
      <c r="AH1835">
        <f t="shared" si="28"/>
        <v>1</v>
      </c>
    </row>
    <row r="1836" spans="1:34" ht="12.75" customHeight="1">
      <c r="A1836" s="2" t="s">
        <v>7594</v>
      </c>
      <c r="B1836" s="2" t="s">
        <v>7595</v>
      </c>
      <c r="C1836" s="2" t="s">
        <v>7596</v>
      </c>
      <c r="D1836" s="2" t="s">
        <v>75</v>
      </c>
      <c r="E1836" s="3">
        <v>46023</v>
      </c>
      <c r="F1836" s="3">
        <v>46023</v>
      </c>
      <c r="G1836" s="2" t="s">
        <v>2045</v>
      </c>
      <c r="H1836" s="2" t="s">
        <v>299</v>
      </c>
      <c r="I1836" s="2" t="s">
        <v>261</v>
      </c>
      <c r="J1836" s="4">
        <v>920.38</v>
      </c>
      <c r="K1836" t="s">
        <v>74</v>
      </c>
      <c r="L1836" s="4">
        <v>110.45</v>
      </c>
      <c r="M1836" t="s">
        <v>74</v>
      </c>
      <c r="N1836" s="4">
        <v>110.45</v>
      </c>
      <c r="O1836" t="s">
        <v>74</v>
      </c>
      <c r="P1836" s="4">
        <v>0</v>
      </c>
      <c r="Q1836" t="s">
        <v>74</v>
      </c>
      <c r="R1836" s="2" t="s">
        <v>75</v>
      </c>
      <c r="S1836" s="4" t="s">
        <v>76</v>
      </c>
      <c r="T1836" t="s">
        <v>74</v>
      </c>
      <c r="U1836" s="2" t="s">
        <v>77</v>
      </c>
      <c r="V1836" s="2" t="s">
        <v>1447</v>
      </c>
      <c r="W1836" s="2" t="s">
        <v>79</v>
      </c>
      <c r="X1836" s="2" t="s">
        <v>300</v>
      </c>
      <c r="Y1836" s="2" t="s">
        <v>119</v>
      </c>
      <c r="Z1836" s="2" t="s">
        <v>81</v>
      </c>
      <c r="AA1836" s="2" t="s">
        <v>2046</v>
      </c>
      <c r="AB1836" s="2" t="s">
        <v>2047</v>
      </c>
      <c r="AC1836" s="2" t="s">
        <v>59</v>
      </c>
      <c r="AD1836" s="2" t="s">
        <v>2048</v>
      </c>
      <c r="AE1836" s="2" t="str">
        <f>+VLOOKUP(H1836,'Mapeo Ramos'!A:C,3,0)</f>
        <v>Autos Flotas</v>
      </c>
      <c r="AF1836" t="str">
        <f>+VLOOKUP(AE1836,'Mapeo Ramos'!C:D,2,0)</f>
        <v>Flotas</v>
      </c>
      <c r="AG1836" t="str">
        <f>+VLOOKUP(X1836,'Mapeo Ramos'!I:J,2,0)</f>
        <v>ALLIANZ</v>
      </c>
      <c r="AH1836">
        <f t="shared" si="28"/>
        <v>1</v>
      </c>
    </row>
    <row r="1837" spans="1:34" ht="12.75" customHeight="1">
      <c r="A1837" s="2" t="s">
        <v>7597</v>
      </c>
      <c r="B1837" s="2" t="s">
        <v>7598</v>
      </c>
      <c r="C1837" s="2" t="s">
        <v>7599</v>
      </c>
      <c r="D1837" s="2" t="s">
        <v>75</v>
      </c>
      <c r="E1837" s="3">
        <v>46023</v>
      </c>
      <c r="F1837" s="3">
        <v>46023</v>
      </c>
      <c r="G1837" s="2" t="s">
        <v>7600</v>
      </c>
      <c r="H1837" s="2" t="s">
        <v>299</v>
      </c>
      <c r="I1837" s="2" t="s">
        <v>261</v>
      </c>
      <c r="J1837" s="4">
        <v>2040.22</v>
      </c>
      <c r="K1837" t="s">
        <v>74</v>
      </c>
      <c r="L1837" s="4">
        <v>244.83</v>
      </c>
      <c r="M1837" t="s">
        <v>74</v>
      </c>
      <c r="N1837" s="4">
        <v>244.83</v>
      </c>
      <c r="O1837" t="s">
        <v>74</v>
      </c>
      <c r="P1837" s="4">
        <v>0</v>
      </c>
      <c r="Q1837" t="s">
        <v>74</v>
      </c>
      <c r="R1837" s="2" t="s">
        <v>75</v>
      </c>
      <c r="S1837" s="4" t="s">
        <v>76</v>
      </c>
      <c r="T1837" t="s">
        <v>74</v>
      </c>
      <c r="U1837" s="2" t="s">
        <v>77</v>
      </c>
      <c r="V1837" s="2" t="s">
        <v>1454</v>
      </c>
      <c r="W1837" s="2" t="s">
        <v>79</v>
      </c>
      <c r="X1837" s="2" t="s">
        <v>300</v>
      </c>
      <c r="Y1837" s="2" t="s">
        <v>119</v>
      </c>
      <c r="Z1837" s="2" t="s">
        <v>81</v>
      </c>
      <c r="AA1837" s="2" t="s">
        <v>216</v>
      </c>
      <c r="AB1837" s="2" t="s">
        <v>217</v>
      </c>
      <c r="AC1837" s="2" t="s">
        <v>168</v>
      </c>
      <c r="AD1837" s="2" t="s">
        <v>7601</v>
      </c>
      <c r="AE1837" s="2" t="str">
        <f>+VLOOKUP(H1837,'Mapeo Ramos'!A:C,3,0)</f>
        <v>Autos Flotas</v>
      </c>
      <c r="AF1837" t="str">
        <f>+VLOOKUP(AE1837,'Mapeo Ramos'!C:D,2,0)</f>
        <v>Flotas</v>
      </c>
      <c r="AG1837" t="str">
        <f>+VLOOKUP(X1837,'Mapeo Ramos'!I:J,2,0)</f>
        <v>ALLIANZ</v>
      </c>
      <c r="AH1837">
        <f t="shared" si="28"/>
        <v>1</v>
      </c>
    </row>
    <row r="1838" spans="1:34" ht="12.75" customHeight="1">
      <c r="A1838" s="2" t="s">
        <v>7602</v>
      </c>
      <c r="B1838" s="2" t="s">
        <v>7603</v>
      </c>
      <c r="C1838" s="2" t="s">
        <v>7604</v>
      </c>
      <c r="D1838" s="2" t="s">
        <v>75</v>
      </c>
      <c r="E1838" s="3">
        <v>46023</v>
      </c>
      <c r="F1838" s="3">
        <v>46023</v>
      </c>
      <c r="G1838" s="2" t="s">
        <v>7605</v>
      </c>
      <c r="H1838" s="2" t="s">
        <v>299</v>
      </c>
      <c r="I1838" s="2" t="s">
        <v>261</v>
      </c>
      <c r="J1838" s="4">
        <v>888.62</v>
      </c>
      <c r="K1838" t="s">
        <v>74</v>
      </c>
      <c r="L1838" s="4">
        <v>106.63</v>
      </c>
      <c r="M1838" t="s">
        <v>74</v>
      </c>
      <c r="N1838" s="4">
        <v>106.63</v>
      </c>
      <c r="O1838" t="s">
        <v>74</v>
      </c>
      <c r="P1838" s="4">
        <v>0</v>
      </c>
      <c r="Q1838" t="s">
        <v>74</v>
      </c>
      <c r="R1838" s="2" t="s">
        <v>75</v>
      </c>
      <c r="S1838" s="4" t="s">
        <v>76</v>
      </c>
      <c r="T1838" t="s">
        <v>74</v>
      </c>
      <c r="U1838" s="2" t="s">
        <v>77</v>
      </c>
      <c r="V1838" s="2" t="s">
        <v>1575</v>
      </c>
      <c r="W1838" s="2" t="s">
        <v>79</v>
      </c>
      <c r="X1838" s="2" t="s">
        <v>300</v>
      </c>
      <c r="Y1838" s="2" t="s">
        <v>119</v>
      </c>
      <c r="Z1838" s="2" t="s">
        <v>81</v>
      </c>
      <c r="AA1838" s="2" t="s">
        <v>1167</v>
      </c>
      <c r="AB1838" s="2" t="s">
        <v>101</v>
      </c>
      <c r="AC1838" s="2" t="s">
        <v>168</v>
      </c>
      <c r="AD1838" s="2" t="s">
        <v>7606</v>
      </c>
      <c r="AE1838" s="2" t="str">
        <f>+VLOOKUP(H1838,'Mapeo Ramos'!A:C,3,0)</f>
        <v>Autos Flotas</v>
      </c>
      <c r="AF1838" t="str">
        <f>+VLOOKUP(AE1838,'Mapeo Ramos'!C:D,2,0)</f>
        <v>Flotas</v>
      </c>
      <c r="AG1838" t="str">
        <f>+VLOOKUP(X1838,'Mapeo Ramos'!I:J,2,0)</f>
        <v>ALLIANZ</v>
      </c>
      <c r="AH1838">
        <f t="shared" si="28"/>
        <v>1</v>
      </c>
    </row>
    <row r="1839" spans="1:34" ht="12.75" customHeight="1">
      <c r="A1839" s="2" t="s">
        <v>7607</v>
      </c>
      <c r="B1839" s="2" t="s">
        <v>7608</v>
      </c>
      <c r="C1839" s="2" t="s">
        <v>7609</v>
      </c>
      <c r="D1839" s="2" t="s">
        <v>75</v>
      </c>
      <c r="E1839" s="3">
        <v>46023</v>
      </c>
      <c r="F1839" s="3">
        <v>46023</v>
      </c>
      <c r="G1839" s="2" t="s">
        <v>5603</v>
      </c>
      <c r="H1839" s="2" t="s">
        <v>299</v>
      </c>
      <c r="I1839" s="2" t="s">
        <v>261</v>
      </c>
      <c r="J1839" s="4">
        <v>465.88</v>
      </c>
      <c r="K1839" t="s">
        <v>74</v>
      </c>
      <c r="L1839" s="4">
        <v>55.91</v>
      </c>
      <c r="M1839" t="s">
        <v>74</v>
      </c>
      <c r="N1839" s="4">
        <v>55.91</v>
      </c>
      <c r="O1839" t="s">
        <v>74</v>
      </c>
      <c r="P1839" s="4">
        <v>0</v>
      </c>
      <c r="Q1839" t="s">
        <v>74</v>
      </c>
      <c r="R1839" s="2" t="s">
        <v>75</v>
      </c>
      <c r="S1839" s="4" t="s">
        <v>76</v>
      </c>
      <c r="T1839" t="s">
        <v>74</v>
      </c>
      <c r="U1839" s="2" t="s">
        <v>77</v>
      </c>
      <c r="V1839" s="2" t="s">
        <v>1447</v>
      </c>
      <c r="W1839" s="2" t="s">
        <v>79</v>
      </c>
      <c r="X1839" s="2" t="s">
        <v>300</v>
      </c>
      <c r="Y1839" s="2" t="s">
        <v>119</v>
      </c>
      <c r="Z1839" s="2" t="s">
        <v>81</v>
      </c>
      <c r="AA1839" s="2" t="s">
        <v>5604</v>
      </c>
      <c r="AB1839" s="2" t="s">
        <v>5605</v>
      </c>
      <c r="AC1839" s="2" t="s">
        <v>59</v>
      </c>
      <c r="AD1839" s="2" t="s">
        <v>5606</v>
      </c>
      <c r="AE1839" s="2" t="str">
        <f>+VLOOKUP(H1839,'Mapeo Ramos'!A:C,3,0)</f>
        <v>Autos Flotas</v>
      </c>
      <c r="AF1839" t="str">
        <f>+VLOOKUP(AE1839,'Mapeo Ramos'!C:D,2,0)</f>
        <v>Flotas</v>
      </c>
      <c r="AG1839" t="str">
        <f>+VLOOKUP(X1839,'Mapeo Ramos'!I:J,2,0)</f>
        <v>ALLIANZ</v>
      </c>
      <c r="AH1839">
        <f t="shared" si="28"/>
        <v>1</v>
      </c>
    </row>
    <row r="1840" spans="1:34" ht="12.75" customHeight="1">
      <c r="A1840" s="2" t="s">
        <v>7610</v>
      </c>
      <c r="B1840" s="2" t="s">
        <v>7611</v>
      </c>
      <c r="C1840" s="2" t="s">
        <v>7612</v>
      </c>
      <c r="D1840" s="2" t="s">
        <v>75</v>
      </c>
      <c r="E1840" s="3">
        <v>46023</v>
      </c>
      <c r="F1840" s="3">
        <v>46023</v>
      </c>
      <c r="G1840" s="2" t="s">
        <v>7613</v>
      </c>
      <c r="H1840" s="2" t="s">
        <v>299</v>
      </c>
      <c r="I1840" s="2" t="s">
        <v>261</v>
      </c>
      <c r="J1840" s="4">
        <v>427.46</v>
      </c>
      <c r="K1840" t="s">
        <v>74</v>
      </c>
      <c r="L1840" s="4">
        <v>51.3</v>
      </c>
      <c r="M1840" t="s">
        <v>74</v>
      </c>
      <c r="N1840" s="4">
        <v>51.3</v>
      </c>
      <c r="O1840" t="s">
        <v>74</v>
      </c>
      <c r="P1840" s="4">
        <v>0</v>
      </c>
      <c r="Q1840" t="s">
        <v>74</v>
      </c>
      <c r="R1840" s="2" t="s">
        <v>75</v>
      </c>
      <c r="S1840" s="4" t="s">
        <v>76</v>
      </c>
      <c r="T1840" t="s">
        <v>74</v>
      </c>
      <c r="U1840" s="2" t="s">
        <v>77</v>
      </c>
      <c r="V1840" s="2" t="s">
        <v>1447</v>
      </c>
      <c r="W1840" s="2" t="s">
        <v>79</v>
      </c>
      <c r="X1840" s="2" t="s">
        <v>300</v>
      </c>
      <c r="Y1840" s="2" t="s">
        <v>119</v>
      </c>
      <c r="Z1840" s="2" t="s">
        <v>81</v>
      </c>
      <c r="AA1840" s="2" t="s">
        <v>447</v>
      </c>
      <c r="AB1840" s="2" t="s">
        <v>7614</v>
      </c>
      <c r="AC1840" s="2" t="s">
        <v>168</v>
      </c>
      <c r="AD1840" s="2" t="s">
        <v>7615</v>
      </c>
      <c r="AE1840" s="2" t="str">
        <f>+VLOOKUP(H1840,'Mapeo Ramos'!A:C,3,0)</f>
        <v>Autos Flotas</v>
      </c>
      <c r="AF1840" t="str">
        <f>+VLOOKUP(AE1840,'Mapeo Ramos'!C:D,2,0)</f>
        <v>Flotas</v>
      </c>
      <c r="AG1840" t="str">
        <f>+VLOOKUP(X1840,'Mapeo Ramos'!I:J,2,0)</f>
        <v>ALLIANZ</v>
      </c>
      <c r="AH1840">
        <f t="shared" si="28"/>
        <v>1</v>
      </c>
    </row>
    <row r="1841" spans="1:34" ht="12.75" customHeight="1">
      <c r="A1841" s="2" t="s">
        <v>7616</v>
      </c>
      <c r="B1841" s="2" t="s">
        <v>7617</v>
      </c>
      <c r="C1841" s="2" t="s">
        <v>7618</v>
      </c>
      <c r="D1841" s="2" t="s">
        <v>75</v>
      </c>
      <c r="E1841" s="3">
        <v>46023</v>
      </c>
      <c r="F1841" s="3">
        <v>46023</v>
      </c>
      <c r="G1841" s="2" t="s">
        <v>5848</v>
      </c>
      <c r="H1841" s="2" t="s">
        <v>299</v>
      </c>
      <c r="I1841" s="2" t="s">
        <v>261</v>
      </c>
      <c r="J1841" s="4">
        <v>904.54</v>
      </c>
      <c r="K1841" t="s">
        <v>74</v>
      </c>
      <c r="L1841" s="4">
        <v>108.54</v>
      </c>
      <c r="M1841" t="s">
        <v>74</v>
      </c>
      <c r="N1841" s="4">
        <v>108.54</v>
      </c>
      <c r="O1841" t="s">
        <v>74</v>
      </c>
      <c r="P1841" s="4">
        <v>0</v>
      </c>
      <c r="Q1841" t="s">
        <v>74</v>
      </c>
      <c r="R1841" s="2" t="s">
        <v>75</v>
      </c>
      <c r="S1841" s="4" t="s">
        <v>76</v>
      </c>
      <c r="T1841" t="s">
        <v>74</v>
      </c>
      <c r="U1841" s="2" t="s">
        <v>77</v>
      </c>
      <c r="V1841" s="2" t="s">
        <v>1447</v>
      </c>
      <c r="W1841" s="2" t="s">
        <v>79</v>
      </c>
      <c r="X1841" s="2" t="s">
        <v>300</v>
      </c>
      <c r="Y1841" s="2" t="s">
        <v>119</v>
      </c>
      <c r="Z1841" s="2" t="s">
        <v>81</v>
      </c>
      <c r="AA1841" s="2" t="s">
        <v>5849</v>
      </c>
      <c r="AB1841" s="2" t="s">
        <v>5850</v>
      </c>
      <c r="AC1841" s="2" t="s">
        <v>59</v>
      </c>
      <c r="AD1841" s="2" t="s">
        <v>5851</v>
      </c>
      <c r="AE1841" s="2" t="str">
        <f>+VLOOKUP(H1841,'Mapeo Ramos'!A:C,3,0)</f>
        <v>Autos Flotas</v>
      </c>
      <c r="AF1841" t="str">
        <f>+VLOOKUP(AE1841,'Mapeo Ramos'!C:D,2,0)</f>
        <v>Flotas</v>
      </c>
      <c r="AG1841" t="str">
        <f>+VLOOKUP(X1841,'Mapeo Ramos'!I:J,2,0)</f>
        <v>ALLIANZ</v>
      </c>
      <c r="AH1841">
        <f t="shared" si="28"/>
        <v>1</v>
      </c>
    </row>
    <row r="1842" spans="1:34" ht="12.75" customHeight="1">
      <c r="A1842" s="2" t="s">
        <v>7619</v>
      </c>
      <c r="B1842" s="2" t="s">
        <v>7620</v>
      </c>
      <c r="C1842" s="2" t="s">
        <v>7621</v>
      </c>
      <c r="D1842" s="2" t="s">
        <v>75</v>
      </c>
      <c r="E1842" s="3">
        <v>46023</v>
      </c>
      <c r="F1842" s="3">
        <v>46023</v>
      </c>
      <c r="G1842" s="2" t="s">
        <v>541</v>
      </c>
      <c r="H1842" s="2" t="s">
        <v>299</v>
      </c>
      <c r="I1842" s="2" t="s">
        <v>261</v>
      </c>
      <c r="J1842" s="4">
        <v>3408.05</v>
      </c>
      <c r="K1842" t="s">
        <v>74</v>
      </c>
      <c r="L1842" s="4">
        <v>408.97</v>
      </c>
      <c r="M1842" t="s">
        <v>74</v>
      </c>
      <c r="N1842" s="4">
        <v>408.97</v>
      </c>
      <c r="O1842" t="s">
        <v>74</v>
      </c>
      <c r="P1842" s="4">
        <v>0</v>
      </c>
      <c r="Q1842" t="s">
        <v>74</v>
      </c>
      <c r="R1842" s="2" t="s">
        <v>75</v>
      </c>
      <c r="S1842" s="4" t="s">
        <v>76</v>
      </c>
      <c r="T1842" t="s">
        <v>74</v>
      </c>
      <c r="U1842" s="2" t="s">
        <v>77</v>
      </c>
      <c r="V1842" s="2" t="s">
        <v>1766</v>
      </c>
      <c r="W1842" s="2" t="s">
        <v>79</v>
      </c>
      <c r="X1842" s="2" t="s">
        <v>300</v>
      </c>
      <c r="Y1842" s="2" t="s">
        <v>119</v>
      </c>
      <c r="Z1842" s="2" t="s">
        <v>81</v>
      </c>
      <c r="AA1842" s="2" t="s">
        <v>542</v>
      </c>
      <c r="AB1842" s="2" t="s">
        <v>83</v>
      </c>
      <c r="AC1842" s="2" t="s">
        <v>59</v>
      </c>
      <c r="AD1842" s="2" t="s">
        <v>543</v>
      </c>
      <c r="AE1842" s="2" t="str">
        <f>+VLOOKUP(H1842,'Mapeo Ramos'!A:C,3,0)</f>
        <v>Autos Flotas</v>
      </c>
      <c r="AF1842" t="str">
        <f>+VLOOKUP(AE1842,'Mapeo Ramos'!C:D,2,0)</f>
        <v>Flotas</v>
      </c>
      <c r="AG1842" t="str">
        <f>+VLOOKUP(X1842,'Mapeo Ramos'!I:J,2,0)</f>
        <v>ALLIANZ</v>
      </c>
      <c r="AH1842">
        <f t="shared" si="28"/>
        <v>1</v>
      </c>
    </row>
    <row r="1843" spans="1:34" ht="12.75" customHeight="1">
      <c r="A1843" s="2" t="s">
        <v>7622</v>
      </c>
      <c r="B1843" s="2" t="s">
        <v>7623</v>
      </c>
      <c r="C1843" s="2" t="s">
        <v>7624</v>
      </c>
      <c r="D1843" s="2" t="s">
        <v>75</v>
      </c>
      <c r="E1843" s="3">
        <v>46023</v>
      </c>
      <c r="F1843" s="3">
        <v>46023</v>
      </c>
      <c r="G1843" s="2" t="s">
        <v>3112</v>
      </c>
      <c r="H1843" s="2" t="s">
        <v>299</v>
      </c>
      <c r="I1843" s="2" t="s">
        <v>261</v>
      </c>
      <c r="J1843" s="4">
        <v>513.27</v>
      </c>
      <c r="K1843" t="s">
        <v>74</v>
      </c>
      <c r="L1843" s="4">
        <v>61.59</v>
      </c>
      <c r="M1843" t="s">
        <v>74</v>
      </c>
      <c r="N1843" s="4">
        <v>61.59</v>
      </c>
      <c r="O1843" t="s">
        <v>74</v>
      </c>
      <c r="P1843" s="4">
        <v>0</v>
      </c>
      <c r="Q1843" t="s">
        <v>74</v>
      </c>
      <c r="R1843" s="2" t="s">
        <v>75</v>
      </c>
      <c r="S1843" s="4" t="s">
        <v>76</v>
      </c>
      <c r="T1843" t="s">
        <v>74</v>
      </c>
      <c r="U1843" s="2" t="s">
        <v>77</v>
      </c>
      <c r="V1843" s="2" t="s">
        <v>1447</v>
      </c>
      <c r="W1843" s="2" t="s">
        <v>79</v>
      </c>
      <c r="X1843" s="2" t="s">
        <v>300</v>
      </c>
      <c r="Y1843" s="2" t="s">
        <v>119</v>
      </c>
      <c r="Z1843" s="2" t="s">
        <v>81</v>
      </c>
      <c r="AA1843" s="2" t="s">
        <v>223</v>
      </c>
      <c r="AB1843" s="2" t="s">
        <v>83</v>
      </c>
      <c r="AC1843" s="2" t="s">
        <v>168</v>
      </c>
      <c r="AD1843" s="2" t="s">
        <v>3113</v>
      </c>
      <c r="AE1843" s="2" t="str">
        <f>+VLOOKUP(H1843,'Mapeo Ramos'!A:C,3,0)</f>
        <v>Autos Flotas</v>
      </c>
      <c r="AF1843" t="str">
        <f>+VLOOKUP(AE1843,'Mapeo Ramos'!C:D,2,0)</f>
        <v>Flotas</v>
      </c>
      <c r="AG1843" t="str">
        <f>+VLOOKUP(X1843,'Mapeo Ramos'!I:J,2,0)</f>
        <v>ALLIANZ</v>
      </c>
      <c r="AH1843">
        <f t="shared" si="28"/>
        <v>1</v>
      </c>
    </row>
    <row r="1844" spans="1:34" ht="12.75" customHeight="1">
      <c r="A1844" s="2" t="s">
        <v>7625</v>
      </c>
      <c r="B1844" s="2" t="s">
        <v>7626</v>
      </c>
      <c r="C1844" s="2" t="s">
        <v>7627</v>
      </c>
      <c r="D1844" s="2" t="s">
        <v>75</v>
      </c>
      <c r="E1844" s="3">
        <v>46023</v>
      </c>
      <c r="F1844" s="3">
        <v>46023</v>
      </c>
      <c r="G1844" s="2" t="s">
        <v>7628</v>
      </c>
      <c r="H1844" s="2" t="s">
        <v>299</v>
      </c>
      <c r="I1844" s="2" t="s">
        <v>261</v>
      </c>
      <c r="J1844" s="4">
        <v>276.51</v>
      </c>
      <c r="K1844" t="s">
        <v>74</v>
      </c>
      <c r="L1844" s="4">
        <v>33.18</v>
      </c>
      <c r="M1844" t="s">
        <v>74</v>
      </c>
      <c r="N1844" s="4">
        <v>33.18</v>
      </c>
      <c r="O1844" t="s">
        <v>74</v>
      </c>
      <c r="P1844" s="4">
        <v>0</v>
      </c>
      <c r="Q1844" t="s">
        <v>74</v>
      </c>
      <c r="R1844" s="2" t="s">
        <v>75</v>
      </c>
      <c r="S1844" s="4" t="s">
        <v>76</v>
      </c>
      <c r="T1844" t="s">
        <v>74</v>
      </c>
      <c r="U1844" s="2" t="s">
        <v>77</v>
      </c>
      <c r="V1844" s="2" t="s">
        <v>1447</v>
      </c>
      <c r="W1844" s="2" t="s">
        <v>79</v>
      </c>
      <c r="X1844" s="2" t="s">
        <v>300</v>
      </c>
      <c r="Y1844" s="2" t="s">
        <v>119</v>
      </c>
      <c r="Z1844" s="2" t="s">
        <v>81</v>
      </c>
      <c r="AA1844" s="2" t="s">
        <v>372</v>
      </c>
      <c r="AB1844" s="2" t="s">
        <v>373</v>
      </c>
      <c r="AC1844" s="2" t="s">
        <v>168</v>
      </c>
      <c r="AD1844" s="2" t="s">
        <v>7629</v>
      </c>
      <c r="AE1844" s="2" t="str">
        <f>+VLOOKUP(H1844,'Mapeo Ramos'!A:C,3,0)</f>
        <v>Autos Flotas</v>
      </c>
      <c r="AF1844" t="str">
        <f>+VLOOKUP(AE1844,'Mapeo Ramos'!C:D,2,0)</f>
        <v>Flotas</v>
      </c>
      <c r="AG1844" t="str">
        <f>+VLOOKUP(X1844,'Mapeo Ramos'!I:J,2,0)</f>
        <v>ALLIANZ</v>
      </c>
      <c r="AH1844">
        <f t="shared" si="28"/>
        <v>1</v>
      </c>
    </row>
    <row r="1845" spans="1:34" ht="12.75" customHeight="1">
      <c r="A1845" s="2" t="s">
        <v>7630</v>
      </c>
      <c r="B1845" s="2" t="s">
        <v>7631</v>
      </c>
      <c r="C1845" s="2" t="s">
        <v>7632</v>
      </c>
      <c r="D1845" s="2" t="s">
        <v>75</v>
      </c>
      <c r="E1845" s="3">
        <v>46023</v>
      </c>
      <c r="F1845" s="3">
        <v>46023</v>
      </c>
      <c r="G1845" s="2" t="s">
        <v>3144</v>
      </c>
      <c r="H1845" s="2" t="s">
        <v>299</v>
      </c>
      <c r="I1845" s="2" t="s">
        <v>261</v>
      </c>
      <c r="J1845" s="4">
        <v>353.76</v>
      </c>
      <c r="K1845" t="s">
        <v>74</v>
      </c>
      <c r="L1845" s="4">
        <v>42.45</v>
      </c>
      <c r="M1845" t="s">
        <v>74</v>
      </c>
      <c r="N1845" s="4">
        <v>42.45</v>
      </c>
      <c r="O1845" t="s">
        <v>74</v>
      </c>
      <c r="P1845" s="4">
        <v>0</v>
      </c>
      <c r="Q1845" t="s">
        <v>74</v>
      </c>
      <c r="R1845" s="2" t="s">
        <v>75</v>
      </c>
      <c r="S1845" s="4" t="s">
        <v>76</v>
      </c>
      <c r="T1845" t="s">
        <v>74</v>
      </c>
      <c r="U1845" s="2" t="s">
        <v>77</v>
      </c>
      <c r="V1845" s="2" t="s">
        <v>1575</v>
      </c>
      <c r="W1845" s="2" t="s">
        <v>79</v>
      </c>
      <c r="X1845" s="2" t="s">
        <v>300</v>
      </c>
      <c r="Y1845" s="2" t="s">
        <v>119</v>
      </c>
      <c r="Z1845" s="2" t="s">
        <v>81</v>
      </c>
      <c r="AA1845" s="2" t="s">
        <v>542</v>
      </c>
      <c r="AB1845" s="2" t="s">
        <v>83</v>
      </c>
      <c r="AC1845" s="2" t="s">
        <v>59</v>
      </c>
      <c r="AD1845" s="2" t="s">
        <v>3145</v>
      </c>
      <c r="AE1845" s="2" t="str">
        <f>+VLOOKUP(H1845,'Mapeo Ramos'!A:C,3,0)</f>
        <v>Autos Flotas</v>
      </c>
      <c r="AF1845" t="str">
        <f>+VLOOKUP(AE1845,'Mapeo Ramos'!C:D,2,0)</f>
        <v>Flotas</v>
      </c>
      <c r="AG1845" t="str">
        <f>+VLOOKUP(X1845,'Mapeo Ramos'!I:J,2,0)</f>
        <v>ALLIANZ</v>
      </c>
      <c r="AH1845">
        <f t="shared" si="28"/>
        <v>1</v>
      </c>
    </row>
    <row r="1846" spans="1:34" ht="12.75" customHeight="1">
      <c r="A1846" s="2" t="s">
        <v>7633</v>
      </c>
      <c r="B1846" s="2" t="s">
        <v>7634</v>
      </c>
      <c r="C1846" s="2" t="s">
        <v>7635</v>
      </c>
      <c r="D1846" s="2" t="s">
        <v>75</v>
      </c>
      <c r="E1846" s="3">
        <v>46023</v>
      </c>
      <c r="F1846" s="3">
        <v>46023</v>
      </c>
      <c r="G1846" s="2" t="s">
        <v>5603</v>
      </c>
      <c r="H1846" s="2" t="s">
        <v>299</v>
      </c>
      <c r="I1846" s="2" t="s">
        <v>261</v>
      </c>
      <c r="J1846" s="4">
        <v>932.64</v>
      </c>
      <c r="K1846" t="s">
        <v>74</v>
      </c>
      <c r="L1846" s="4">
        <v>111.92</v>
      </c>
      <c r="M1846" t="s">
        <v>74</v>
      </c>
      <c r="N1846" s="4">
        <v>111.92</v>
      </c>
      <c r="O1846" t="s">
        <v>74</v>
      </c>
      <c r="P1846" s="4">
        <v>0</v>
      </c>
      <c r="Q1846" t="s">
        <v>74</v>
      </c>
      <c r="R1846" s="2" t="s">
        <v>75</v>
      </c>
      <c r="S1846" s="4" t="s">
        <v>76</v>
      </c>
      <c r="T1846" t="s">
        <v>74</v>
      </c>
      <c r="U1846" s="2" t="s">
        <v>77</v>
      </c>
      <c r="V1846" s="2" t="s">
        <v>1447</v>
      </c>
      <c r="W1846" s="2" t="s">
        <v>79</v>
      </c>
      <c r="X1846" s="2" t="s">
        <v>300</v>
      </c>
      <c r="Y1846" s="2" t="s">
        <v>119</v>
      </c>
      <c r="Z1846" s="2" t="s">
        <v>81</v>
      </c>
      <c r="AA1846" s="2" t="s">
        <v>5604</v>
      </c>
      <c r="AB1846" s="2" t="s">
        <v>5605</v>
      </c>
      <c r="AC1846" s="2" t="s">
        <v>59</v>
      </c>
      <c r="AD1846" s="2" t="s">
        <v>5606</v>
      </c>
      <c r="AE1846" s="2" t="str">
        <f>+VLOOKUP(H1846,'Mapeo Ramos'!A:C,3,0)</f>
        <v>Autos Flotas</v>
      </c>
      <c r="AF1846" t="str">
        <f>+VLOOKUP(AE1846,'Mapeo Ramos'!C:D,2,0)</f>
        <v>Flotas</v>
      </c>
      <c r="AG1846" t="str">
        <f>+VLOOKUP(X1846,'Mapeo Ramos'!I:J,2,0)</f>
        <v>ALLIANZ</v>
      </c>
      <c r="AH1846">
        <f t="shared" si="28"/>
        <v>1</v>
      </c>
    </row>
    <row r="1847" spans="1:34" ht="12.75" customHeight="1">
      <c r="A1847" s="2" t="s">
        <v>7636</v>
      </c>
      <c r="B1847" s="2" t="s">
        <v>7637</v>
      </c>
      <c r="C1847" s="2" t="s">
        <v>7638</v>
      </c>
      <c r="D1847" s="2" t="s">
        <v>75</v>
      </c>
      <c r="E1847" s="3">
        <v>46023</v>
      </c>
      <c r="F1847" s="3">
        <v>46023</v>
      </c>
      <c r="G1847" s="2" t="s">
        <v>7639</v>
      </c>
      <c r="H1847" s="2" t="s">
        <v>299</v>
      </c>
      <c r="I1847" s="2" t="s">
        <v>261</v>
      </c>
      <c r="J1847" s="4">
        <v>315.48</v>
      </c>
      <c r="K1847" t="s">
        <v>74</v>
      </c>
      <c r="L1847" s="4">
        <v>37.86</v>
      </c>
      <c r="M1847" t="s">
        <v>74</v>
      </c>
      <c r="N1847" s="4">
        <v>37.86</v>
      </c>
      <c r="O1847" t="s">
        <v>74</v>
      </c>
      <c r="P1847" s="4">
        <v>0</v>
      </c>
      <c r="Q1847" t="s">
        <v>74</v>
      </c>
      <c r="R1847" s="2" t="s">
        <v>75</v>
      </c>
      <c r="S1847" s="4" t="s">
        <v>76</v>
      </c>
      <c r="T1847" t="s">
        <v>74</v>
      </c>
      <c r="U1847" s="2" t="s">
        <v>77</v>
      </c>
      <c r="V1847" s="2" t="s">
        <v>1447</v>
      </c>
      <c r="W1847" s="2" t="s">
        <v>79</v>
      </c>
      <c r="X1847" s="2" t="s">
        <v>300</v>
      </c>
      <c r="Y1847" s="2" t="s">
        <v>119</v>
      </c>
      <c r="Z1847" s="2" t="s">
        <v>81</v>
      </c>
      <c r="AA1847" s="2" t="s">
        <v>7640</v>
      </c>
      <c r="AB1847" s="2" t="s">
        <v>1131</v>
      </c>
      <c r="AC1847" s="2" t="s">
        <v>59</v>
      </c>
      <c r="AD1847" s="2" t="s">
        <v>7641</v>
      </c>
      <c r="AE1847" s="2" t="str">
        <f>+VLOOKUP(H1847,'Mapeo Ramos'!A:C,3,0)</f>
        <v>Autos Flotas</v>
      </c>
      <c r="AF1847" t="str">
        <f>+VLOOKUP(AE1847,'Mapeo Ramos'!C:D,2,0)</f>
        <v>Flotas</v>
      </c>
      <c r="AG1847" t="str">
        <f>+VLOOKUP(X1847,'Mapeo Ramos'!I:J,2,0)</f>
        <v>ALLIANZ</v>
      </c>
      <c r="AH1847">
        <f t="shared" si="28"/>
        <v>1</v>
      </c>
    </row>
    <row r="1848" spans="1:34" ht="12.75" customHeight="1">
      <c r="A1848" s="2" t="s">
        <v>7642</v>
      </c>
      <c r="B1848" s="2" t="s">
        <v>7643</v>
      </c>
      <c r="C1848" s="2" t="s">
        <v>7644</v>
      </c>
      <c r="D1848" s="2" t="s">
        <v>75</v>
      </c>
      <c r="E1848" s="3">
        <v>46023</v>
      </c>
      <c r="F1848" s="3">
        <v>46023</v>
      </c>
      <c r="G1848" s="2" t="s">
        <v>4172</v>
      </c>
      <c r="H1848" s="2" t="s">
        <v>299</v>
      </c>
      <c r="I1848" s="2" t="s">
        <v>261</v>
      </c>
      <c r="J1848" s="4">
        <v>343.62</v>
      </c>
      <c r="K1848" t="s">
        <v>74</v>
      </c>
      <c r="L1848" s="4">
        <v>41.23</v>
      </c>
      <c r="M1848" t="s">
        <v>74</v>
      </c>
      <c r="N1848" s="4">
        <v>41.23</v>
      </c>
      <c r="O1848" t="s">
        <v>74</v>
      </c>
      <c r="P1848" s="4">
        <v>0</v>
      </c>
      <c r="Q1848" t="s">
        <v>74</v>
      </c>
      <c r="R1848" s="2" t="s">
        <v>75</v>
      </c>
      <c r="S1848" s="4" t="s">
        <v>76</v>
      </c>
      <c r="T1848" t="s">
        <v>74</v>
      </c>
      <c r="U1848" s="2" t="s">
        <v>77</v>
      </c>
      <c r="V1848" s="2" t="s">
        <v>1447</v>
      </c>
      <c r="W1848" s="2" t="s">
        <v>79</v>
      </c>
      <c r="X1848" s="2" t="s">
        <v>300</v>
      </c>
      <c r="Y1848" s="2" t="s">
        <v>119</v>
      </c>
      <c r="Z1848" s="2" t="s">
        <v>81</v>
      </c>
      <c r="AA1848" s="2" t="s">
        <v>1903</v>
      </c>
      <c r="AB1848" s="2" t="s">
        <v>1904</v>
      </c>
      <c r="AC1848" s="2" t="s">
        <v>168</v>
      </c>
      <c r="AD1848" s="2" t="s">
        <v>4173</v>
      </c>
      <c r="AE1848" s="2" t="str">
        <f>+VLOOKUP(H1848,'Mapeo Ramos'!A:C,3,0)</f>
        <v>Autos Flotas</v>
      </c>
      <c r="AF1848" t="str">
        <f>+VLOOKUP(AE1848,'Mapeo Ramos'!C:D,2,0)</f>
        <v>Flotas</v>
      </c>
      <c r="AG1848" t="str">
        <f>+VLOOKUP(X1848,'Mapeo Ramos'!I:J,2,0)</f>
        <v>ALLIANZ</v>
      </c>
      <c r="AH1848">
        <f t="shared" si="28"/>
        <v>1</v>
      </c>
    </row>
    <row r="1849" spans="1:34" ht="12.75" customHeight="1">
      <c r="A1849" s="2" t="s">
        <v>7645</v>
      </c>
      <c r="B1849" s="2" t="s">
        <v>7646</v>
      </c>
      <c r="C1849" s="2" t="s">
        <v>7647</v>
      </c>
      <c r="D1849" s="2" t="s">
        <v>75</v>
      </c>
      <c r="E1849" s="3">
        <v>46023</v>
      </c>
      <c r="F1849" s="3">
        <v>46023</v>
      </c>
      <c r="G1849" s="2" t="s">
        <v>7648</v>
      </c>
      <c r="H1849" s="2" t="s">
        <v>299</v>
      </c>
      <c r="I1849" s="2" t="s">
        <v>261</v>
      </c>
      <c r="J1849" s="4">
        <v>241.05</v>
      </c>
      <c r="K1849" t="s">
        <v>74</v>
      </c>
      <c r="L1849" s="4">
        <v>28.93</v>
      </c>
      <c r="M1849" t="s">
        <v>74</v>
      </c>
      <c r="N1849" s="4">
        <v>28.93</v>
      </c>
      <c r="O1849" t="s">
        <v>74</v>
      </c>
      <c r="P1849" s="4">
        <v>0</v>
      </c>
      <c r="Q1849" t="s">
        <v>74</v>
      </c>
      <c r="R1849" s="2" t="s">
        <v>75</v>
      </c>
      <c r="S1849" s="4" t="s">
        <v>76</v>
      </c>
      <c r="T1849" t="s">
        <v>74</v>
      </c>
      <c r="U1849" s="2" t="s">
        <v>77</v>
      </c>
      <c r="V1849" s="2" t="s">
        <v>1447</v>
      </c>
      <c r="W1849" s="2" t="s">
        <v>79</v>
      </c>
      <c r="X1849" s="2" t="s">
        <v>300</v>
      </c>
      <c r="Y1849" s="2" t="s">
        <v>119</v>
      </c>
      <c r="Z1849" s="2" t="s">
        <v>81</v>
      </c>
      <c r="AA1849" s="2" t="s">
        <v>322</v>
      </c>
      <c r="AB1849" s="2" t="s">
        <v>101</v>
      </c>
      <c r="AC1849" s="2" t="s">
        <v>168</v>
      </c>
      <c r="AD1849" s="2" t="s">
        <v>7649</v>
      </c>
      <c r="AE1849" s="2" t="str">
        <f>+VLOOKUP(H1849,'Mapeo Ramos'!A:C,3,0)</f>
        <v>Autos Flotas</v>
      </c>
      <c r="AF1849" t="str">
        <f>+VLOOKUP(AE1849,'Mapeo Ramos'!C:D,2,0)</f>
        <v>Flotas</v>
      </c>
      <c r="AG1849" t="str">
        <f>+VLOOKUP(X1849,'Mapeo Ramos'!I:J,2,0)</f>
        <v>ALLIANZ</v>
      </c>
      <c r="AH1849">
        <f t="shared" si="28"/>
        <v>1</v>
      </c>
    </row>
    <row r="1850" spans="1:34" ht="12.75" customHeight="1">
      <c r="A1850" s="2" t="s">
        <v>7650</v>
      </c>
      <c r="B1850" s="2" t="s">
        <v>7651</v>
      </c>
      <c r="C1850" s="2" t="s">
        <v>7652</v>
      </c>
      <c r="D1850" s="2" t="s">
        <v>75</v>
      </c>
      <c r="E1850" s="3">
        <v>46023</v>
      </c>
      <c r="F1850" s="3">
        <v>46023</v>
      </c>
      <c r="G1850" s="2" t="s">
        <v>2098</v>
      </c>
      <c r="H1850" s="2" t="s">
        <v>299</v>
      </c>
      <c r="I1850" s="2" t="s">
        <v>261</v>
      </c>
      <c r="J1850" s="4">
        <v>401.55</v>
      </c>
      <c r="K1850" t="s">
        <v>74</v>
      </c>
      <c r="L1850" s="4">
        <v>48.19</v>
      </c>
      <c r="M1850" t="s">
        <v>74</v>
      </c>
      <c r="N1850" s="4">
        <v>48.19</v>
      </c>
      <c r="O1850" t="s">
        <v>74</v>
      </c>
      <c r="P1850" s="4">
        <v>0</v>
      </c>
      <c r="Q1850" t="s">
        <v>74</v>
      </c>
      <c r="R1850" s="2" t="s">
        <v>75</v>
      </c>
      <c r="S1850" s="4" t="s">
        <v>76</v>
      </c>
      <c r="T1850" t="s">
        <v>74</v>
      </c>
      <c r="U1850" s="2" t="s">
        <v>77</v>
      </c>
      <c r="V1850" s="2" t="s">
        <v>1447</v>
      </c>
      <c r="W1850" s="2" t="s">
        <v>79</v>
      </c>
      <c r="X1850" s="2" t="s">
        <v>300</v>
      </c>
      <c r="Y1850" s="2" t="s">
        <v>119</v>
      </c>
      <c r="Z1850" s="2" t="s">
        <v>81</v>
      </c>
      <c r="AA1850" s="2" t="s">
        <v>1595</v>
      </c>
      <c r="AB1850" s="2" t="s">
        <v>1596</v>
      </c>
      <c r="AC1850" s="2" t="s">
        <v>59</v>
      </c>
      <c r="AD1850" s="2" t="s">
        <v>2099</v>
      </c>
      <c r="AE1850" s="2" t="str">
        <f>+VLOOKUP(H1850,'Mapeo Ramos'!A:C,3,0)</f>
        <v>Autos Flotas</v>
      </c>
      <c r="AF1850" t="str">
        <f>+VLOOKUP(AE1850,'Mapeo Ramos'!C:D,2,0)</f>
        <v>Flotas</v>
      </c>
      <c r="AG1850" t="str">
        <f>+VLOOKUP(X1850,'Mapeo Ramos'!I:J,2,0)</f>
        <v>ALLIANZ</v>
      </c>
      <c r="AH1850">
        <f t="shared" si="28"/>
        <v>1</v>
      </c>
    </row>
    <row r="1851" spans="1:34" ht="12.75" customHeight="1">
      <c r="A1851" s="2" t="s">
        <v>7653</v>
      </c>
      <c r="B1851" s="2" t="s">
        <v>7654</v>
      </c>
      <c r="C1851" s="2" t="s">
        <v>7655</v>
      </c>
      <c r="D1851" s="2" t="s">
        <v>75</v>
      </c>
      <c r="E1851" s="3">
        <v>46023</v>
      </c>
      <c r="F1851" s="3">
        <v>46023</v>
      </c>
      <c r="G1851" s="2" t="s">
        <v>925</v>
      </c>
      <c r="H1851" s="2" t="s">
        <v>334</v>
      </c>
      <c r="I1851" s="2" t="s">
        <v>261</v>
      </c>
      <c r="J1851" s="4">
        <v>536.74</v>
      </c>
      <c r="K1851" t="s">
        <v>74</v>
      </c>
      <c r="L1851" s="4">
        <v>64.41</v>
      </c>
      <c r="M1851" t="s">
        <v>74</v>
      </c>
      <c r="N1851" s="4">
        <v>64.41</v>
      </c>
      <c r="O1851" t="s">
        <v>74</v>
      </c>
      <c r="P1851" s="4">
        <v>0</v>
      </c>
      <c r="Q1851" t="s">
        <v>74</v>
      </c>
      <c r="R1851" s="2" t="s">
        <v>75</v>
      </c>
      <c r="S1851" s="4" t="s">
        <v>76</v>
      </c>
      <c r="T1851" t="s">
        <v>74</v>
      </c>
      <c r="U1851" s="2" t="s">
        <v>77</v>
      </c>
      <c r="V1851" s="2" t="s">
        <v>1447</v>
      </c>
      <c r="W1851" s="2" t="s">
        <v>79</v>
      </c>
      <c r="X1851" s="2" t="s">
        <v>300</v>
      </c>
      <c r="Y1851" s="2" t="s">
        <v>119</v>
      </c>
      <c r="Z1851" s="2" t="s">
        <v>81</v>
      </c>
      <c r="AA1851" s="2" t="s">
        <v>926</v>
      </c>
      <c r="AB1851" s="2" t="s">
        <v>927</v>
      </c>
      <c r="AC1851" s="2" t="s">
        <v>168</v>
      </c>
      <c r="AD1851" s="2" t="s">
        <v>928</v>
      </c>
      <c r="AE1851" s="2" t="str">
        <f>+VLOOKUP(H1851,'Mapeo Ramos'!A:C,3,0)</f>
        <v>Autos Flotas</v>
      </c>
      <c r="AF1851" t="str">
        <f>+VLOOKUP(AE1851,'Mapeo Ramos'!C:D,2,0)</f>
        <v>Flotas</v>
      </c>
      <c r="AG1851" t="str">
        <f>+VLOOKUP(X1851,'Mapeo Ramos'!I:J,2,0)</f>
        <v>ALLIANZ</v>
      </c>
      <c r="AH1851">
        <f t="shared" si="28"/>
        <v>1</v>
      </c>
    </row>
    <row r="1852" spans="1:34" ht="12.75" customHeight="1">
      <c r="A1852" s="2" t="s">
        <v>7656</v>
      </c>
      <c r="B1852" s="2" t="s">
        <v>7657</v>
      </c>
      <c r="C1852" s="2" t="s">
        <v>7658</v>
      </c>
      <c r="D1852" s="2" t="s">
        <v>75</v>
      </c>
      <c r="E1852" s="3">
        <v>46023</v>
      </c>
      <c r="F1852" s="3">
        <v>46023</v>
      </c>
      <c r="G1852" s="2" t="s">
        <v>1934</v>
      </c>
      <c r="H1852" s="2" t="s">
        <v>548</v>
      </c>
      <c r="I1852" s="2" t="s">
        <v>261</v>
      </c>
      <c r="J1852" s="4">
        <v>90.56</v>
      </c>
      <c r="K1852" t="s">
        <v>74</v>
      </c>
      <c r="L1852" s="4">
        <v>10.87</v>
      </c>
      <c r="M1852" t="s">
        <v>74</v>
      </c>
      <c r="N1852" s="4">
        <v>10.87</v>
      </c>
      <c r="O1852" t="s">
        <v>74</v>
      </c>
      <c r="P1852" s="4">
        <v>0</v>
      </c>
      <c r="Q1852" t="s">
        <v>74</v>
      </c>
      <c r="R1852" s="2" t="s">
        <v>75</v>
      </c>
      <c r="S1852" s="4" t="s">
        <v>76</v>
      </c>
      <c r="T1852" t="s">
        <v>74</v>
      </c>
      <c r="U1852" s="2" t="s">
        <v>77</v>
      </c>
      <c r="V1852" s="2" t="s">
        <v>1447</v>
      </c>
      <c r="W1852" s="2" t="s">
        <v>79</v>
      </c>
      <c r="X1852" s="2" t="s">
        <v>300</v>
      </c>
      <c r="Y1852" s="2" t="s">
        <v>119</v>
      </c>
      <c r="Z1852" s="2" t="s">
        <v>81</v>
      </c>
      <c r="AA1852" s="2" t="s">
        <v>1935</v>
      </c>
      <c r="AB1852" s="2" t="s">
        <v>1936</v>
      </c>
      <c r="AC1852" s="2" t="s">
        <v>168</v>
      </c>
      <c r="AD1852" s="2" t="s">
        <v>1937</v>
      </c>
      <c r="AE1852" s="2" t="str">
        <f>+VLOOKUP(H1852,'Mapeo Ramos'!A:C,3,0)</f>
        <v>Autos Flotas</v>
      </c>
      <c r="AF1852" t="str">
        <f>+VLOOKUP(AE1852,'Mapeo Ramos'!C:D,2,0)</f>
        <v>Flotas</v>
      </c>
      <c r="AG1852" t="str">
        <f>+VLOOKUP(X1852,'Mapeo Ramos'!I:J,2,0)</f>
        <v>ALLIANZ</v>
      </c>
      <c r="AH1852">
        <f t="shared" si="28"/>
        <v>1</v>
      </c>
    </row>
    <row r="1853" spans="1:34" ht="12.75" customHeight="1">
      <c r="A1853" s="2" t="s">
        <v>7659</v>
      </c>
      <c r="B1853" s="2" t="s">
        <v>7660</v>
      </c>
      <c r="C1853" s="2" t="s">
        <v>7661</v>
      </c>
      <c r="D1853" s="2" t="s">
        <v>75</v>
      </c>
      <c r="E1853" s="3">
        <v>46023</v>
      </c>
      <c r="F1853" s="3">
        <v>46023</v>
      </c>
      <c r="G1853" s="2" t="s">
        <v>2988</v>
      </c>
      <c r="H1853" s="2" t="s">
        <v>334</v>
      </c>
      <c r="I1853" s="2" t="s">
        <v>261</v>
      </c>
      <c r="J1853" s="4">
        <v>1756.74</v>
      </c>
      <c r="K1853" t="s">
        <v>74</v>
      </c>
      <c r="L1853" s="4">
        <v>210.81</v>
      </c>
      <c r="M1853" t="s">
        <v>74</v>
      </c>
      <c r="N1853" s="4">
        <v>210.81</v>
      </c>
      <c r="O1853" t="s">
        <v>74</v>
      </c>
      <c r="P1853" s="4">
        <v>0</v>
      </c>
      <c r="Q1853" t="s">
        <v>74</v>
      </c>
      <c r="R1853" s="2" t="s">
        <v>75</v>
      </c>
      <c r="S1853" s="4" t="s">
        <v>76</v>
      </c>
      <c r="T1853" t="s">
        <v>74</v>
      </c>
      <c r="U1853" s="2" t="s">
        <v>77</v>
      </c>
      <c r="V1853" s="2" t="s">
        <v>1447</v>
      </c>
      <c r="W1853" s="2" t="s">
        <v>79</v>
      </c>
      <c r="X1853" s="2" t="s">
        <v>300</v>
      </c>
      <c r="Y1853" s="2" t="s">
        <v>119</v>
      </c>
      <c r="Z1853" s="2" t="s">
        <v>81</v>
      </c>
      <c r="AA1853" s="2" t="s">
        <v>82</v>
      </c>
      <c r="AB1853" s="2" t="s">
        <v>83</v>
      </c>
      <c r="AC1853" s="2" t="s">
        <v>59</v>
      </c>
      <c r="AD1853" s="2" t="s">
        <v>2989</v>
      </c>
      <c r="AE1853" s="2" t="str">
        <f>+VLOOKUP(H1853,'Mapeo Ramos'!A:C,3,0)</f>
        <v>Autos Flotas</v>
      </c>
      <c r="AF1853" t="str">
        <f>+VLOOKUP(AE1853,'Mapeo Ramos'!C:D,2,0)</f>
        <v>Flotas</v>
      </c>
      <c r="AG1853" t="str">
        <f>+VLOOKUP(X1853,'Mapeo Ramos'!I:J,2,0)</f>
        <v>ALLIANZ</v>
      </c>
      <c r="AH1853">
        <f t="shared" si="28"/>
        <v>1</v>
      </c>
    </row>
    <row r="1854" spans="1:34" ht="12.75" customHeight="1">
      <c r="A1854" s="2" t="s">
        <v>7662</v>
      </c>
      <c r="B1854" s="2" t="s">
        <v>7663</v>
      </c>
      <c r="C1854" s="2" t="s">
        <v>7664</v>
      </c>
      <c r="D1854" s="2" t="s">
        <v>75</v>
      </c>
      <c r="E1854" s="3">
        <v>46023</v>
      </c>
      <c r="F1854" s="3">
        <v>46023</v>
      </c>
      <c r="G1854" s="2" t="s">
        <v>3144</v>
      </c>
      <c r="H1854" s="2" t="s">
        <v>299</v>
      </c>
      <c r="I1854" s="2" t="s">
        <v>261</v>
      </c>
      <c r="J1854" s="4">
        <v>451.03</v>
      </c>
      <c r="K1854" t="s">
        <v>74</v>
      </c>
      <c r="L1854" s="4">
        <v>54.12</v>
      </c>
      <c r="M1854" t="s">
        <v>74</v>
      </c>
      <c r="N1854" s="4">
        <v>54.12</v>
      </c>
      <c r="O1854" t="s">
        <v>74</v>
      </c>
      <c r="P1854" s="4">
        <v>0</v>
      </c>
      <c r="Q1854" t="s">
        <v>74</v>
      </c>
      <c r="R1854" s="2" t="s">
        <v>75</v>
      </c>
      <c r="S1854" s="4" t="s">
        <v>76</v>
      </c>
      <c r="T1854" t="s">
        <v>74</v>
      </c>
      <c r="U1854" s="2" t="s">
        <v>77</v>
      </c>
      <c r="V1854" s="2" t="s">
        <v>1575</v>
      </c>
      <c r="W1854" s="2" t="s">
        <v>79</v>
      </c>
      <c r="X1854" s="2" t="s">
        <v>300</v>
      </c>
      <c r="Y1854" s="2" t="s">
        <v>119</v>
      </c>
      <c r="Z1854" s="2" t="s">
        <v>81</v>
      </c>
      <c r="AA1854" s="2" t="s">
        <v>542</v>
      </c>
      <c r="AB1854" s="2" t="s">
        <v>83</v>
      </c>
      <c r="AC1854" s="2" t="s">
        <v>59</v>
      </c>
      <c r="AD1854" s="2" t="s">
        <v>3145</v>
      </c>
      <c r="AE1854" s="2" t="str">
        <f>+VLOOKUP(H1854,'Mapeo Ramos'!A:C,3,0)</f>
        <v>Autos Flotas</v>
      </c>
      <c r="AF1854" t="str">
        <f>+VLOOKUP(AE1854,'Mapeo Ramos'!C:D,2,0)</f>
        <v>Flotas</v>
      </c>
      <c r="AG1854" t="str">
        <f>+VLOOKUP(X1854,'Mapeo Ramos'!I:J,2,0)</f>
        <v>ALLIANZ</v>
      </c>
      <c r="AH1854">
        <f t="shared" si="28"/>
        <v>1</v>
      </c>
    </row>
    <row r="1855" spans="1:34" ht="12.75" customHeight="1">
      <c r="A1855" s="2" t="s">
        <v>7665</v>
      </c>
      <c r="B1855" s="2" t="s">
        <v>7666</v>
      </c>
      <c r="C1855" s="2" t="s">
        <v>7667</v>
      </c>
      <c r="D1855" s="2" t="s">
        <v>75</v>
      </c>
      <c r="E1855" s="3">
        <v>46023</v>
      </c>
      <c r="F1855" s="3">
        <v>46023</v>
      </c>
      <c r="G1855" s="2" t="s">
        <v>3144</v>
      </c>
      <c r="H1855" s="2" t="s">
        <v>299</v>
      </c>
      <c r="I1855" s="2" t="s">
        <v>261</v>
      </c>
      <c r="J1855" s="4">
        <v>461.67</v>
      </c>
      <c r="K1855" t="s">
        <v>74</v>
      </c>
      <c r="L1855" s="4">
        <v>55.4</v>
      </c>
      <c r="M1855" t="s">
        <v>74</v>
      </c>
      <c r="N1855" s="4">
        <v>55.4</v>
      </c>
      <c r="O1855" t="s">
        <v>74</v>
      </c>
      <c r="P1855" s="4">
        <v>0</v>
      </c>
      <c r="Q1855" t="s">
        <v>74</v>
      </c>
      <c r="R1855" s="2" t="s">
        <v>75</v>
      </c>
      <c r="S1855" s="4" t="s">
        <v>76</v>
      </c>
      <c r="T1855" t="s">
        <v>74</v>
      </c>
      <c r="U1855" s="2" t="s">
        <v>77</v>
      </c>
      <c r="V1855" s="2" t="s">
        <v>1575</v>
      </c>
      <c r="W1855" s="2" t="s">
        <v>79</v>
      </c>
      <c r="X1855" s="2" t="s">
        <v>300</v>
      </c>
      <c r="Y1855" s="2" t="s">
        <v>119</v>
      </c>
      <c r="Z1855" s="2" t="s">
        <v>81</v>
      </c>
      <c r="AA1855" s="2" t="s">
        <v>542</v>
      </c>
      <c r="AB1855" s="2" t="s">
        <v>83</v>
      </c>
      <c r="AC1855" s="2" t="s">
        <v>59</v>
      </c>
      <c r="AD1855" s="2" t="s">
        <v>3145</v>
      </c>
      <c r="AE1855" s="2" t="str">
        <f>+VLOOKUP(H1855,'Mapeo Ramos'!A:C,3,0)</f>
        <v>Autos Flotas</v>
      </c>
      <c r="AF1855" t="str">
        <f>+VLOOKUP(AE1855,'Mapeo Ramos'!C:D,2,0)</f>
        <v>Flotas</v>
      </c>
      <c r="AG1855" t="str">
        <f>+VLOOKUP(X1855,'Mapeo Ramos'!I:J,2,0)</f>
        <v>ALLIANZ</v>
      </c>
      <c r="AH1855">
        <f t="shared" si="28"/>
        <v>1</v>
      </c>
    </row>
    <row r="1856" spans="1:34" ht="12.75" customHeight="1">
      <c r="A1856" s="2" t="s">
        <v>7668</v>
      </c>
      <c r="B1856" s="2" t="s">
        <v>7669</v>
      </c>
      <c r="C1856" s="2" t="s">
        <v>7670</v>
      </c>
      <c r="D1856" s="2" t="s">
        <v>75</v>
      </c>
      <c r="E1856" s="3">
        <v>46023</v>
      </c>
      <c r="F1856" s="3">
        <v>46023</v>
      </c>
      <c r="G1856" s="2" t="s">
        <v>4261</v>
      </c>
      <c r="H1856" s="2" t="s">
        <v>299</v>
      </c>
      <c r="I1856" s="2" t="s">
        <v>261</v>
      </c>
      <c r="J1856" s="4">
        <v>355.21</v>
      </c>
      <c r="K1856" t="s">
        <v>74</v>
      </c>
      <c r="L1856" s="4">
        <v>42.63</v>
      </c>
      <c r="M1856" t="s">
        <v>74</v>
      </c>
      <c r="N1856" s="4">
        <v>42.63</v>
      </c>
      <c r="O1856" t="s">
        <v>74</v>
      </c>
      <c r="P1856" s="4">
        <v>0</v>
      </c>
      <c r="Q1856" t="s">
        <v>74</v>
      </c>
      <c r="R1856" s="2" t="s">
        <v>75</v>
      </c>
      <c r="S1856" s="4" t="s">
        <v>76</v>
      </c>
      <c r="T1856" t="s">
        <v>74</v>
      </c>
      <c r="U1856" s="2" t="s">
        <v>77</v>
      </c>
      <c r="V1856" s="2" t="s">
        <v>1447</v>
      </c>
      <c r="W1856" s="2" t="s">
        <v>79</v>
      </c>
      <c r="X1856" s="2" t="s">
        <v>300</v>
      </c>
      <c r="Y1856" s="2" t="s">
        <v>119</v>
      </c>
      <c r="Z1856" s="2" t="s">
        <v>81</v>
      </c>
      <c r="AA1856" s="2" t="s">
        <v>230</v>
      </c>
      <c r="AB1856" s="2" t="s">
        <v>101</v>
      </c>
      <c r="AC1856" s="2" t="s">
        <v>168</v>
      </c>
      <c r="AD1856" s="2" t="s">
        <v>4262</v>
      </c>
      <c r="AE1856" s="2" t="str">
        <f>+VLOOKUP(H1856,'Mapeo Ramos'!A:C,3,0)</f>
        <v>Autos Flotas</v>
      </c>
      <c r="AF1856" t="str">
        <f>+VLOOKUP(AE1856,'Mapeo Ramos'!C:D,2,0)</f>
        <v>Flotas</v>
      </c>
      <c r="AG1856" t="str">
        <f>+VLOOKUP(X1856,'Mapeo Ramos'!I:J,2,0)</f>
        <v>ALLIANZ</v>
      </c>
      <c r="AH1856">
        <f t="shared" si="28"/>
        <v>1</v>
      </c>
    </row>
    <row r="1857" spans="1:34" ht="12.75" customHeight="1">
      <c r="A1857" s="2" t="s">
        <v>7671</v>
      </c>
      <c r="B1857" s="2" t="s">
        <v>7672</v>
      </c>
      <c r="C1857" s="2" t="s">
        <v>7673</v>
      </c>
      <c r="D1857" s="2" t="s">
        <v>75</v>
      </c>
      <c r="E1857" s="3">
        <v>46023</v>
      </c>
      <c r="F1857" s="3">
        <v>46023</v>
      </c>
      <c r="G1857" s="2" t="s">
        <v>7674</v>
      </c>
      <c r="H1857" s="2" t="s">
        <v>299</v>
      </c>
      <c r="I1857" s="2" t="s">
        <v>261</v>
      </c>
      <c r="J1857" s="4">
        <v>386.85</v>
      </c>
      <c r="K1857" t="s">
        <v>74</v>
      </c>
      <c r="L1857" s="4">
        <v>46.42</v>
      </c>
      <c r="M1857" t="s">
        <v>74</v>
      </c>
      <c r="N1857" s="4">
        <v>46.42</v>
      </c>
      <c r="O1857" t="s">
        <v>74</v>
      </c>
      <c r="P1857" s="4">
        <v>0</v>
      </c>
      <c r="Q1857" t="s">
        <v>74</v>
      </c>
      <c r="R1857" s="2" t="s">
        <v>75</v>
      </c>
      <c r="S1857" s="4" t="s">
        <v>76</v>
      </c>
      <c r="T1857" t="s">
        <v>74</v>
      </c>
      <c r="U1857" s="2" t="s">
        <v>77</v>
      </c>
      <c r="V1857" s="2" t="s">
        <v>1447</v>
      </c>
      <c r="W1857" s="2" t="s">
        <v>79</v>
      </c>
      <c r="X1857" s="2" t="s">
        <v>300</v>
      </c>
      <c r="Y1857" s="2" t="s">
        <v>119</v>
      </c>
      <c r="Z1857" s="2" t="s">
        <v>81</v>
      </c>
      <c r="AA1857" s="2" t="s">
        <v>322</v>
      </c>
      <c r="AB1857" s="2" t="s">
        <v>83</v>
      </c>
      <c r="AC1857" s="2" t="s">
        <v>168</v>
      </c>
      <c r="AD1857" s="2" t="s">
        <v>7675</v>
      </c>
      <c r="AE1857" s="2" t="str">
        <f>+VLOOKUP(H1857,'Mapeo Ramos'!A:C,3,0)</f>
        <v>Autos Flotas</v>
      </c>
      <c r="AF1857" t="str">
        <f>+VLOOKUP(AE1857,'Mapeo Ramos'!C:D,2,0)</f>
        <v>Flotas</v>
      </c>
      <c r="AG1857" t="str">
        <f>+VLOOKUP(X1857,'Mapeo Ramos'!I:J,2,0)</f>
        <v>ALLIANZ</v>
      </c>
      <c r="AH1857">
        <f t="shared" si="28"/>
        <v>1</v>
      </c>
    </row>
    <row r="1858" spans="1:34" ht="12.75" customHeight="1">
      <c r="A1858" s="2" t="s">
        <v>7676</v>
      </c>
      <c r="B1858" s="2" t="s">
        <v>7677</v>
      </c>
      <c r="C1858" s="2" t="s">
        <v>7678</v>
      </c>
      <c r="D1858" s="2" t="s">
        <v>75</v>
      </c>
      <c r="E1858" s="3">
        <v>46023</v>
      </c>
      <c r="F1858" s="3">
        <v>46023</v>
      </c>
      <c r="G1858" s="2" t="s">
        <v>616</v>
      </c>
      <c r="H1858" s="2" t="s">
        <v>334</v>
      </c>
      <c r="I1858" s="2" t="s">
        <v>261</v>
      </c>
      <c r="J1858" s="4">
        <v>1973.79</v>
      </c>
      <c r="K1858" t="s">
        <v>74</v>
      </c>
      <c r="L1858" s="4">
        <v>236.85</v>
      </c>
      <c r="M1858" t="s">
        <v>74</v>
      </c>
      <c r="N1858" s="4">
        <v>236.85</v>
      </c>
      <c r="O1858" t="s">
        <v>74</v>
      </c>
      <c r="P1858" s="4">
        <v>0</v>
      </c>
      <c r="Q1858" t="s">
        <v>74</v>
      </c>
      <c r="R1858" s="2" t="s">
        <v>75</v>
      </c>
      <c r="S1858" s="4" t="s">
        <v>76</v>
      </c>
      <c r="T1858" t="s">
        <v>74</v>
      </c>
      <c r="U1858" s="2" t="s">
        <v>77</v>
      </c>
      <c r="V1858" s="2" t="s">
        <v>1447</v>
      </c>
      <c r="W1858" s="2" t="s">
        <v>79</v>
      </c>
      <c r="X1858" s="2" t="s">
        <v>300</v>
      </c>
      <c r="Y1858" s="2" t="s">
        <v>119</v>
      </c>
      <c r="Z1858" s="2" t="s">
        <v>81</v>
      </c>
      <c r="AA1858" s="2" t="s">
        <v>542</v>
      </c>
      <c r="AB1858" s="2" t="s">
        <v>101</v>
      </c>
      <c r="AC1858" s="2" t="s">
        <v>59</v>
      </c>
      <c r="AD1858" s="2" t="s">
        <v>617</v>
      </c>
      <c r="AE1858" s="2" t="str">
        <f>+VLOOKUP(H1858,'Mapeo Ramos'!A:C,3,0)</f>
        <v>Autos Flotas</v>
      </c>
      <c r="AF1858" t="str">
        <f>+VLOOKUP(AE1858,'Mapeo Ramos'!C:D,2,0)</f>
        <v>Flotas</v>
      </c>
      <c r="AG1858" t="str">
        <f>+VLOOKUP(X1858,'Mapeo Ramos'!I:J,2,0)</f>
        <v>ALLIANZ</v>
      </c>
      <c r="AH1858">
        <f t="shared" ref="AH1858:AH1921" si="29">+MONTH(E1858)</f>
        <v>1</v>
      </c>
    </row>
    <row r="1859" spans="1:34" ht="12.75" customHeight="1">
      <c r="A1859" s="2" t="s">
        <v>7679</v>
      </c>
      <c r="B1859" s="2" t="s">
        <v>7680</v>
      </c>
      <c r="C1859" s="2" t="s">
        <v>7681</v>
      </c>
      <c r="D1859" s="2" t="s">
        <v>75</v>
      </c>
      <c r="E1859" s="3">
        <v>46023</v>
      </c>
      <c r="F1859" s="3">
        <v>46023</v>
      </c>
      <c r="G1859" s="2" t="s">
        <v>7682</v>
      </c>
      <c r="H1859" s="2" t="s">
        <v>299</v>
      </c>
      <c r="I1859" s="2" t="s">
        <v>261</v>
      </c>
      <c r="J1859" s="4">
        <v>535.92999999999995</v>
      </c>
      <c r="K1859" t="s">
        <v>74</v>
      </c>
      <c r="L1859" s="4">
        <v>64.31</v>
      </c>
      <c r="M1859" t="s">
        <v>74</v>
      </c>
      <c r="N1859" s="4">
        <v>64.31</v>
      </c>
      <c r="O1859" t="s">
        <v>74</v>
      </c>
      <c r="P1859" s="4">
        <v>0</v>
      </c>
      <c r="Q1859" t="s">
        <v>74</v>
      </c>
      <c r="R1859" s="2" t="s">
        <v>75</v>
      </c>
      <c r="S1859" s="4" t="s">
        <v>76</v>
      </c>
      <c r="T1859" t="s">
        <v>74</v>
      </c>
      <c r="U1859" s="2" t="s">
        <v>77</v>
      </c>
      <c r="V1859" s="2" t="s">
        <v>1447</v>
      </c>
      <c r="W1859" s="2" t="s">
        <v>79</v>
      </c>
      <c r="X1859" s="2" t="s">
        <v>300</v>
      </c>
      <c r="Y1859" s="2" t="s">
        <v>119</v>
      </c>
      <c r="Z1859" s="2" t="s">
        <v>81</v>
      </c>
      <c r="AA1859" s="2" t="s">
        <v>1142</v>
      </c>
      <c r="AB1859" s="2" t="s">
        <v>83</v>
      </c>
      <c r="AC1859" s="2" t="s">
        <v>168</v>
      </c>
      <c r="AD1859" s="2" t="s">
        <v>7683</v>
      </c>
      <c r="AE1859" s="2" t="str">
        <f>+VLOOKUP(H1859,'Mapeo Ramos'!A:C,3,0)</f>
        <v>Autos Flotas</v>
      </c>
      <c r="AF1859" t="str">
        <f>+VLOOKUP(AE1859,'Mapeo Ramos'!C:D,2,0)</f>
        <v>Flotas</v>
      </c>
      <c r="AG1859" t="str">
        <f>+VLOOKUP(X1859,'Mapeo Ramos'!I:J,2,0)</f>
        <v>ALLIANZ</v>
      </c>
      <c r="AH1859">
        <f t="shared" si="29"/>
        <v>1</v>
      </c>
    </row>
    <row r="1860" spans="1:34" ht="12.75" customHeight="1">
      <c r="A1860" s="2" t="s">
        <v>7684</v>
      </c>
      <c r="B1860" s="2" t="s">
        <v>7685</v>
      </c>
      <c r="C1860" s="2" t="s">
        <v>7686</v>
      </c>
      <c r="D1860" s="2" t="s">
        <v>75</v>
      </c>
      <c r="E1860" s="3">
        <v>46023</v>
      </c>
      <c r="F1860" s="3">
        <v>46023</v>
      </c>
      <c r="G1860" s="2" t="s">
        <v>405</v>
      </c>
      <c r="H1860" s="2" t="s">
        <v>299</v>
      </c>
      <c r="I1860" s="2" t="s">
        <v>261</v>
      </c>
      <c r="J1860" s="4">
        <v>512.21</v>
      </c>
      <c r="K1860" t="s">
        <v>74</v>
      </c>
      <c r="L1860" s="4">
        <v>61.47</v>
      </c>
      <c r="M1860" t="s">
        <v>74</v>
      </c>
      <c r="N1860" s="4">
        <v>61.47</v>
      </c>
      <c r="O1860" t="s">
        <v>74</v>
      </c>
      <c r="P1860" s="4">
        <v>0</v>
      </c>
      <c r="Q1860" t="s">
        <v>74</v>
      </c>
      <c r="R1860" s="2" t="s">
        <v>262</v>
      </c>
      <c r="S1860" s="4">
        <v>12.81</v>
      </c>
      <c r="T1860" t="s">
        <v>74</v>
      </c>
      <c r="U1860" s="2" t="s">
        <v>77</v>
      </c>
      <c r="V1860" s="2" t="s">
        <v>1447</v>
      </c>
      <c r="W1860" s="2" t="s">
        <v>79</v>
      </c>
      <c r="X1860" s="2" t="s">
        <v>300</v>
      </c>
      <c r="Y1860" s="2" t="s">
        <v>119</v>
      </c>
      <c r="Z1860" s="2" t="s">
        <v>81</v>
      </c>
      <c r="AA1860" s="2" t="s">
        <v>406</v>
      </c>
      <c r="AB1860" s="2" t="s">
        <v>407</v>
      </c>
      <c r="AC1860" s="2" t="s">
        <v>168</v>
      </c>
      <c r="AD1860" s="2" t="s">
        <v>408</v>
      </c>
      <c r="AE1860" s="2" t="str">
        <f>+VLOOKUP(H1860,'Mapeo Ramos'!A:C,3,0)</f>
        <v>Autos Flotas</v>
      </c>
      <c r="AF1860" t="str">
        <f>+VLOOKUP(AE1860,'Mapeo Ramos'!C:D,2,0)</f>
        <v>Flotas</v>
      </c>
      <c r="AG1860" t="str">
        <f>+VLOOKUP(X1860,'Mapeo Ramos'!I:J,2,0)</f>
        <v>ALLIANZ</v>
      </c>
      <c r="AH1860">
        <f t="shared" si="29"/>
        <v>1</v>
      </c>
    </row>
    <row r="1861" spans="1:34" ht="12.75" customHeight="1">
      <c r="A1861" s="2" t="s">
        <v>7687</v>
      </c>
      <c r="B1861" s="2" t="s">
        <v>7688</v>
      </c>
      <c r="C1861" s="2" t="s">
        <v>7689</v>
      </c>
      <c r="D1861" s="2" t="s">
        <v>75</v>
      </c>
      <c r="E1861" s="3">
        <v>46023</v>
      </c>
      <c r="F1861" s="3">
        <v>46023</v>
      </c>
      <c r="G1861" s="2" t="s">
        <v>7690</v>
      </c>
      <c r="H1861" s="2" t="s">
        <v>299</v>
      </c>
      <c r="I1861" s="2" t="s">
        <v>261</v>
      </c>
      <c r="J1861" s="4">
        <v>481.22</v>
      </c>
      <c r="K1861" t="s">
        <v>74</v>
      </c>
      <c r="L1861" s="4">
        <v>57.75</v>
      </c>
      <c r="M1861" t="s">
        <v>74</v>
      </c>
      <c r="N1861" s="4">
        <v>57.75</v>
      </c>
      <c r="O1861" t="s">
        <v>74</v>
      </c>
      <c r="P1861" s="4">
        <v>0</v>
      </c>
      <c r="Q1861" t="s">
        <v>74</v>
      </c>
      <c r="R1861" s="2" t="s">
        <v>75</v>
      </c>
      <c r="S1861" s="4" t="s">
        <v>76</v>
      </c>
      <c r="T1861" t="s">
        <v>74</v>
      </c>
      <c r="U1861" s="2" t="s">
        <v>77</v>
      </c>
      <c r="V1861" s="2" t="s">
        <v>1447</v>
      </c>
      <c r="W1861" s="2" t="s">
        <v>79</v>
      </c>
      <c r="X1861" s="2" t="s">
        <v>300</v>
      </c>
      <c r="Y1861" s="2" t="s">
        <v>119</v>
      </c>
      <c r="Z1861" s="2" t="s">
        <v>81</v>
      </c>
      <c r="AA1861" s="2" t="s">
        <v>322</v>
      </c>
      <c r="AB1861" s="2" t="s">
        <v>83</v>
      </c>
      <c r="AC1861" s="2" t="s">
        <v>168</v>
      </c>
      <c r="AD1861" s="2" t="s">
        <v>7691</v>
      </c>
      <c r="AE1861" s="2" t="str">
        <f>+VLOOKUP(H1861,'Mapeo Ramos'!A:C,3,0)</f>
        <v>Autos Flotas</v>
      </c>
      <c r="AF1861" t="str">
        <f>+VLOOKUP(AE1861,'Mapeo Ramos'!C:D,2,0)</f>
        <v>Flotas</v>
      </c>
      <c r="AG1861" t="str">
        <f>+VLOOKUP(X1861,'Mapeo Ramos'!I:J,2,0)</f>
        <v>ALLIANZ</v>
      </c>
      <c r="AH1861">
        <f t="shared" si="29"/>
        <v>1</v>
      </c>
    </row>
    <row r="1862" spans="1:34" ht="12.75" customHeight="1">
      <c r="A1862" s="2" t="s">
        <v>7692</v>
      </c>
      <c r="B1862" s="2" t="s">
        <v>7693</v>
      </c>
      <c r="C1862" s="2" t="s">
        <v>7694</v>
      </c>
      <c r="D1862" s="2" t="s">
        <v>75</v>
      </c>
      <c r="E1862" s="3">
        <v>46023</v>
      </c>
      <c r="F1862" s="3">
        <v>46023</v>
      </c>
      <c r="G1862" s="2" t="s">
        <v>2969</v>
      </c>
      <c r="H1862" s="2" t="s">
        <v>548</v>
      </c>
      <c r="I1862" s="2" t="s">
        <v>261</v>
      </c>
      <c r="J1862" s="4">
        <v>142.16999999999999</v>
      </c>
      <c r="K1862" t="s">
        <v>74</v>
      </c>
      <c r="L1862" s="4">
        <v>17.059999999999999</v>
      </c>
      <c r="M1862" t="s">
        <v>74</v>
      </c>
      <c r="N1862" s="4">
        <v>17.059999999999999</v>
      </c>
      <c r="O1862" t="s">
        <v>74</v>
      </c>
      <c r="P1862" s="4">
        <v>0</v>
      </c>
      <c r="Q1862" t="s">
        <v>74</v>
      </c>
      <c r="R1862" s="2" t="s">
        <v>75</v>
      </c>
      <c r="S1862" s="4" t="s">
        <v>76</v>
      </c>
      <c r="T1862" t="s">
        <v>74</v>
      </c>
      <c r="U1862" s="2" t="s">
        <v>77</v>
      </c>
      <c r="V1862" s="2" t="s">
        <v>1447</v>
      </c>
      <c r="W1862" s="2" t="s">
        <v>79</v>
      </c>
      <c r="X1862" s="2" t="s">
        <v>300</v>
      </c>
      <c r="Y1862" s="2" t="s">
        <v>119</v>
      </c>
      <c r="Z1862" s="2" t="s">
        <v>81</v>
      </c>
      <c r="AA1862" s="2" t="s">
        <v>554</v>
      </c>
      <c r="AB1862" s="2" t="s">
        <v>2970</v>
      </c>
      <c r="AC1862" s="2" t="s">
        <v>168</v>
      </c>
      <c r="AD1862" s="2" t="s">
        <v>2971</v>
      </c>
      <c r="AE1862" s="2" t="str">
        <f>+VLOOKUP(H1862,'Mapeo Ramos'!A:C,3,0)</f>
        <v>Autos Flotas</v>
      </c>
      <c r="AF1862" t="str">
        <f>+VLOOKUP(AE1862,'Mapeo Ramos'!C:D,2,0)</f>
        <v>Flotas</v>
      </c>
      <c r="AG1862" t="str">
        <f>+VLOOKUP(X1862,'Mapeo Ramos'!I:J,2,0)</f>
        <v>ALLIANZ</v>
      </c>
      <c r="AH1862">
        <f t="shared" si="29"/>
        <v>1</v>
      </c>
    </row>
    <row r="1863" spans="1:34" ht="12.75" customHeight="1">
      <c r="A1863" s="2" t="s">
        <v>7695</v>
      </c>
      <c r="B1863" s="2" t="s">
        <v>7696</v>
      </c>
      <c r="C1863" s="2" t="s">
        <v>7697</v>
      </c>
      <c r="D1863" s="2" t="s">
        <v>75</v>
      </c>
      <c r="E1863" s="3">
        <v>46023</v>
      </c>
      <c r="F1863" s="3">
        <v>46023</v>
      </c>
      <c r="G1863" s="2" t="s">
        <v>2988</v>
      </c>
      <c r="H1863" s="2" t="s">
        <v>334</v>
      </c>
      <c r="I1863" s="2" t="s">
        <v>261</v>
      </c>
      <c r="J1863" s="4">
        <v>2529.35</v>
      </c>
      <c r="K1863" t="s">
        <v>74</v>
      </c>
      <c r="L1863" s="4">
        <v>303.52</v>
      </c>
      <c r="M1863" t="s">
        <v>74</v>
      </c>
      <c r="N1863" s="4">
        <v>303.52</v>
      </c>
      <c r="O1863" t="s">
        <v>74</v>
      </c>
      <c r="P1863" s="4">
        <v>0</v>
      </c>
      <c r="Q1863" t="s">
        <v>74</v>
      </c>
      <c r="R1863" s="2" t="s">
        <v>75</v>
      </c>
      <c r="S1863" s="4" t="s">
        <v>76</v>
      </c>
      <c r="T1863" t="s">
        <v>74</v>
      </c>
      <c r="U1863" s="2" t="s">
        <v>77</v>
      </c>
      <c r="V1863" s="2" t="s">
        <v>1447</v>
      </c>
      <c r="W1863" s="2" t="s">
        <v>79</v>
      </c>
      <c r="X1863" s="2" t="s">
        <v>300</v>
      </c>
      <c r="Y1863" s="2" t="s">
        <v>119</v>
      </c>
      <c r="Z1863" s="2" t="s">
        <v>81</v>
      </c>
      <c r="AA1863" s="2" t="s">
        <v>82</v>
      </c>
      <c r="AB1863" s="2" t="s">
        <v>83</v>
      </c>
      <c r="AC1863" s="2" t="s">
        <v>59</v>
      </c>
      <c r="AD1863" s="2" t="s">
        <v>2989</v>
      </c>
      <c r="AE1863" s="2" t="str">
        <f>+VLOOKUP(H1863,'Mapeo Ramos'!A:C,3,0)</f>
        <v>Autos Flotas</v>
      </c>
      <c r="AF1863" t="str">
        <f>+VLOOKUP(AE1863,'Mapeo Ramos'!C:D,2,0)</f>
        <v>Flotas</v>
      </c>
      <c r="AG1863" t="str">
        <f>+VLOOKUP(X1863,'Mapeo Ramos'!I:J,2,0)</f>
        <v>ALLIANZ</v>
      </c>
      <c r="AH1863">
        <f t="shared" si="29"/>
        <v>1</v>
      </c>
    </row>
    <row r="1864" spans="1:34" ht="12.75" customHeight="1">
      <c r="A1864" s="2" t="s">
        <v>7698</v>
      </c>
      <c r="B1864" s="2" t="s">
        <v>7699</v>
      </c>
      <c r="C1864" s="2" t="s">
        <v>7700</v>
      </c>
      <c r="D1864" s="2" t="s">
        <v>75</v>
      </c>
      <c r="E1864" s="3">
        <v>46023</v>
      </c>
      <c r="F1864" s="3">
        <v>46023</v>
      </c>
      <c r="G1864" s="2" t="s">
        <v>7701</v>
      </c>
      <c r="H1864" s="2" t="s">
        <v>299</v>
      </c>
      <c r="I1864" s="2" t="s">
        <v>261</v>
      </c>
      <c r="J1864" s="4">
        <v>558.99</v>
      </c>
      <c r="K1864" t="s">
        <v>74</v>
      </c>
      <c r="L1864" s="4">
        <v>67.08</v>
      </c>
      <c r="M1864" t="s">
        <v>74</v>
      </c>
      <c r="N1864" s="4">
        <v>67.08</v>
      </c>
      <c r="O1864" t="s">
        <v>74</v>
      </c>
      <c r="P1864" s="4">
        <v>0</v>
      </c>
      <c r="Q1864" t="s">
        <v>74</v>
      </c>
      <c r="R1864" s="2" t="s">
        <v>75</v>
      </c>
      <c r="S1864" s="4" t="s">
        <v>76</v>
      </c>
      <c r="T1864" t="s">
        <v>74</v>
      </c>
      <c r="U1864" s="2" t="s">
        <v>77</v>
      </c>
      <c r="V1864" s="2" t="s">
        <v>1447</v>
      </c>
      <c r="W1864" s="2" t="s">
        <v>79</v>
      </c>
      <c r="X1864" s="2" t="s">
        <v>300</v>
      </c>
      <c r="Y1864" s="2" t="s">
        <v>119</v>
      </c>
      <c r="Z1864" s="2" t="s">
        <v>81</v>
      </c>
      <c r="AA1864" s="2" t="s">
        <v>568</v>
      </c>
      <c r="AB1864" s="2" t="s">
        <v>101</v>
      </c>
      <c r="AC1864" s="2" t="s">
        <v>59</v>
      </c>
      <c r="AD1864" s="2" t="s">
        <v>7702</v>
      </c>
      <c r="AE1864" s="2" t="str">
        <f>+VLOOKUP(H1864,'Mapeo Ramos'!A:C,3,0)</f>
        <v>Autos Flotas</v>
      </c>
      <c r="AF1864" t="str">
        <f>+VLOOKUP(AE1864,'Mapeo Ramos'!C:D,2,0)</f>
        <v>Flotas</v>
      </c>
      <c r="AG1864" t="str">
        <f>+VLOOKUP(X1864,'Mapeo Ramos'!I:J,2,0)</f>
        <v>ALLIANZ</v>
      </c>
      <c r="AH1864">
        <f t="shared" si="29"/>
        <v>1</v>
      </c>
    </row>
    <row r="1865" spans="1:34" ht="12.75" customHeight="1">
      <c r="A1865" s="2" t="s">
        <v>7703</v>
      </c>
      <c r="B1865" s="2" t="s">
        <v>7704</v>
      </c>
      <c r="C1865" s="2" t="s">
        <v>7705</v>
      </c>
      <c r="D1865" s="2" t="s">
        <v>75</v>
      </c>
      <c r="E1865" s="3">
        <v>46023</v>
      </c>
      <c r="F1865" s="3">
        <v>46023</v>
      </c>
      <c r="G1865" s="2" t="s">
        <v>1452</v>
      </c>
      <c r="H1865" s="2" t="s">
        <v>299</v>
      </c>
      <c r="I1865" s="2" t="s">
        <v>261</v>
      </c>
      <c r="J1865" s="4">
        <v>639.91</v>
      </c>
      <c r="K1865" t="s">
        <v>74</v>
      </c>
      <c r="L1865" s="4">
        <v>76.790000000000006</v>
      </c>
      <c r="M1865" t="s">
        <v>74</v>
      </c>
      <c r="N1865" s="4">
        <v>76.790000000000006</v>
      </c>
      <c r="O1865" t="s">
        <v>74</v>
      </c>
      <c r="P1865" s="4">
        <v>0</v>
      </c>
      <c r="Q1865" t="s">
        <v>74</v>
      </c>
      <c r="R1865" s="2" t="s">
        <v>75</v>
      </c>
      <c r="S1865" s="4" t="s">
        <v>76</v>
      </c>
      <c r="T1865" t="s">
        <v>74</v>
      </c>
      <c r="U1865" s="2" t="s">
        <v>77</v>
      </c>
      <c r="V1865" s="2" t="s">
        <v>1447</v>
      </c>
      <c r="W1865" s="2" t="s">
        <v>79</v>
      </c>
      <c r="X1865" s="2" t="s">
        <v>300</v>
      </c>
      <c r="Y1865" s="2" t="s">
        <v>119</v>
      </c>
      <c r="Z1865" s="2" t="s">
        <v>81</v>
      </c>
      <c r="AA1865" s="2" t="s">
        <v>851</v>
      </c>
      <c r="AB1865" s="2" t="s">
        <v>852</v>
      </c>
      <c r="AC1865" s="2" t="s">
        <v>168</v>
      </c>
      <c r="AD1865" s="2" t="s">
        <v>1455</v>
      </c>
      <c r="AE1865" s="2" t="str">
        <f>+VLOOKUP(H1865,'Mapeo Ramos'!A:C,3,0)</f>
        <v>Autos Flotas</v>
      </c>
      <c r="AF1865" t="str">
        <f>+VLOOKUP(AE1865,'Mapeo Ramos'!C:D,2,0)</f>
        <v>Flotas</v>
      </c>
      <c r="AG1865" t="str">
        <f>+VLOOKUP(X1865,'Mapeo Ramos'!I:J,2,0)</f>
        <v>ALLIANZ</v>
      </c>
      <c r="AH1865">
        <f t="shared" si="29"/>
        <v>1</v>
      </c>
    </row>
    <row r="1866" spans="1:34" ht="12.75" customHeight="1">
      <c r="A1866" s="2" t="s">
        <v>7706</v>
      </c>
      <c r="B1866" s="2" t="s">
        <v>7707</v>
      </c>
      <c r="C1866" s="2" t="s">
        <v>7708</v>
      </c>
      <c r="D1866" s="2" t="s">
        <v>75</v>
      </c>
      <c r="E1866" s="3">
        <v>46023</v>
      </c>
      <c r="F1866" s="3">
        <v>46023</v>
      </c>
      <c r="G1866" s="2" t="s">
        <v>755</v>
      </c>
      <c r="H1866" s="2" t="s">
        <v>299</v>
      </c>
      <c r="I1866" s="2" t="s">
        <v>261</v>
      </c>
      <c r="J1866" s="4">
        <v>372.47</v>
      </c>
      <c r="K1866" t="s">
        <v>74</v>
      </c>
      <c r="L1866" s="4">
        <v>44.7</v>
      </c>
      <c r="M1866" t="s">
        <v>74</v>
      </c>
      <c r="N1866" s="4">
        <v>44.7</v>
      </c>
      <c r="O1866" t="s">
        <v>74</v>
      </c>
      <c r="P1866" s="4">
        <v>0</v>
      </c>
      <c r="Q1866" t="s">
        <v>74</v>
      </c>
      <c r="R1866" s="2" t="s">
        <v>75</v>
      </c>
      <c r="S1866" s="4" t="s">
        <v>76</v>
      </c>
      <c r="T1866" t="s">
        <v>74</v>
      </c>
      <c r="U1866" s="2" t="s">
        <v>77</v>
      </c>
      <c r="V1866" s="2" t="s">
        <v>1447</v>
      </c>
      <c r="W1866" s="2" t="s">
        <v>79</v>
      </c>
      <c r="X1866" s="2" t="s">
        <v>300</v>
      </c>
      <c r="Y1866" s="2" t="s">
        <v>119</v>
      </c>
      <c r="Z1866" s="2" t="s">
        <v>81</v>
      </c>
      <c r="AA1866" s="2" t="s">
        <v>542</v>
      </c>
      <c r="AB1866" s="2" t="s">
        <v>747</v>
      </c>
      <c r="AC1866" s="2" t="s">
        <v>168</v>
      </c>
      <c r="AD1866" s="2" t="s">
        <v>756</v>
      </c>
      <c r="AE1866" s="2" t="str">
        <f>+VLOOKUP(H1866,'Mapeo Ramos'!A:C,3,0)</f>
        <v>Autos Flotas</v>
      </c>
      <c r="AF1866" t="str">
        <f>+VLOOKUP(AE1866,'Mapeo Ramos'!C:D,2,0)</f>
        <v>Flotas</v>
      </c>
      <c r="AG1866" t="str">
        <f>+VLOOKUP(X1866,'Mapeo Ramos'!I:J,2,0)</f>
        <v>ALLIANZ</v>
      </c>
      <c r="AH1866">
        <f t="shared" si="29"/>
        <v>1</v>
      </c>
    </row>
    <row r="1867" spans="1:34" ht="12.75" customHeight="1">
      <c r="A1867" s="2" t="s">
        <v>7709</v>
      </c>
      <c r="B1867" s="2" t="s">
        <v>7710</v>
      </c>
      <c r="C1867" s="2" t="s">
        <v>7711</v>
      </c>
      <c r="D1867" s="2" t="s">
        <v>75</v>
      </c>
      <c r="E1867" s="3">
        <v>46023</v>
      </c>
      <c r="F1867" s="3">
        <v>46023</v>
      </c>
      <c r="G1867" s="2" t="s">
        <v>2141</v>
      </c>
      <c r="H1867" s="2" t="s">
        <v>299</v>
      </c>
      <c r="I1867" s="2" t="s">
        <v>261</v>
      </c>
      <c r="J1867" s="4">
        <v>359.08</v>
      </c>
      <c r="K1867" t="s">
        <v>74</v>
      </c>
      <c r="L1867" s="4">
        <v>43.09</v>
      </c>
      <c r="M1867" t="s">
        <v>74</v>
      </c>
      <c r="N1867" s="4">
        <v>43.09</v>
      </c>
      <c r="O1867" t="s">
        <v>74</v>
      </c>
      <c r="P1867" s="4">
        <v>0</v>
      </c>
      <c r="Q1867" t="s">
        <v>74</v>
      </c>
      <c r="R1867" s="2" t="s">
        <v>75</v>
      </c>
      <c r="S1867" s="4" t="s">
        <v>76</v>
      </c>
      <c r="T1867" t="s">
        <v>74</v>
      </c>
      <c r="U1867" s="2" t="s">
        <v>77</v>
      </c>
      <c r="V1867" s="2" t="s">
        <v>1447</v>
      </c>
      <c r="W1867" s="2" t="s">
        <v>79</v>
      </c>
      <c r="X1867" s="2" t="s">
        <v>300</v>
      </c>
      <c r="Y1867" s="2" t="s">
        <v>119</v>
      </c>
      <c r="Z1867" s="2" t="s">
        <v>81</v>
      </c>
      <c r="AA1867" s="2" t="s">
        <v>535</v>
      </c>
      <c r="AB1867" s="2" t="s">
        <v>536</v>
      </c>
      <c r="AC1867" s="2" t="s">
        <v>59</v>
      </c>
      <c r="AD1867" s="2" t="s">
        <v>2142</v>
      </c>
      <c r="AE1867" s="2" t="str">
        <f>+VLOOKUP(H1867,'Mapeo Ramos'!A:C,3,0)</f>
        <v>Autos Flotas</v>
      </c>
      <c r="AF1867" t="str">
        <f>+VLOOKUP(AE1867,'Mapeo Ramos'!C:D,2,0)</f>
        <v>Flotas</v>
      </c>
      <c r="AG1867" t="str">
        <f>+VLOOKUP(X1867,'Mapeo Ramos'!I:J,2,0)</f>
        <v>ALLIANZ</v>
      </c>
      <c r="AH1867">
        <f t="shared" si="29"/>
        <v>1</v>
      </c>
    </row>
    <row r="1868" spans="1:34" ht="12.75" customHeight="1">
      <c r="A1868" s="2" t="s">
        <v>7712</v>
      </c>
      <c r="B1868" s="2" t="s">
        <v>7713</v>
      </c>
      <c r="C1868" s="2" t="s">
        <v>7714</v>
      </c>
      <c r="D1868" s="2" t="s">
        <v>75</v>
      </c>
      <c r="E1868" s="3">
        <v>46023</v>
      </c>
      <c r="F1868" s="3">
        <v>46023</v>
      </c>
      <c r="G1868" s="2" t="s">
        <v>7715</v>
      </c>
      <c r="H1868" s="2" t="s">
        <v>334</v>
      </c>
      <c r="I1868" s="2" t="s">
        <v>261</v>
      </c>
      <c r="J1868" s="4">
        <v>415.2</v>
      </c>
      <c r="K1868" t="s">
        <v>74</v>
      </c>
      <c r="L1868" s="4">
        <v>49.82</v>
      </c>
      <c r="M1868" t="s">
        <v>74</v>
      </c>
      <c r="N1868" s="4">
        <v>49.82</v>
      </c>
      <c r="O1868" t="s">
        <v>74</v>
      </c>
      <c r="P1868" s="4">
        <v>0</v>
      </c>
      <c r="Q1868" t="s">
        <v>74</v>
      </c>
      <c r="R1868" s="2" t="s">
        <v>75</v>
      </c>
      <c r="S1868" s="4" t="s">
        <v>76</v>
      </c>
      <c r="T1868" t="s">
        <v>74</v>
      </c>
      <c r="U1868" s="2" t="s">
        <v>77</v>
      </c>
      <c r="V1868" s="2" t="s">
        <v>1447</v>
      </c>
      <c r="W1868" s="2" t="s">
        <v>79</v>
      </c>
      <c r="X1868" s="2" t="s">
        <v>300</v>
      </c>
      <c r="Y1868" s="2" t="s">
        <v>119</v>
      </c>
      <c r="Z1868" s="2" t="s">
        <v>81</v>
      </c>
      <c r="AA1868" s="2" t="s">
        <v>350</v>
      </c>
      <c r="AB1868" s="2" t="s">
        <v>351</v>
      </c>
      <c r="AC1868" s="2" t="s">
        <v>168</v>
      </c>
      <c r="AD1868" s="2" t="s">
        <v>7716</v>
      </c>
      <c r="AE1868" s="2" t="str">
        <f>+VLOOKUP(H1868,'Mapeo Ramos'!A:C,3,0)</f>
        <v>Autos Flotas</v>
      </c>
      <c r="AF1868" t="str">
        <f>+VLOOKUP(AE1868,'Mapeo Ramos'!C:D,2,0)</f>
        <v>Flotas</v>
      </c>
      <c r="AG1868" t="str">
        <f>+VLOOKUP(X1868,'Mapeo Ramos'!I:J,2,0)</f>
        <v>ALLIANZ</v>
      </c>
      <c r="AH1868">
        <f t="shared" si="29"/>
        <v>1</v>
      </c>
    </row>
    <row r="1869" spans="1:34" ht="12.75" customHeight="1">
      <c r="A1869" s="2" t="s">
        <v>7717</v>
      </c>
      <c r="B1869" s="2" t="s">
        <v>7718</v>
      </c>
      <c r="C1869" s="2" t="s">
        <v>7719</v>
      </c>
      <c r="D1869" s="2" t="s">
        <v>75</v>
      </c>
      <c r="E1869" s="3">
        <v>46023</v>
      </c>
      <c r="F1869" s="3">
        <v>46023</v>
      </c>
      <c r="G1869" s="2" t="s">
        <v>7720</v>
      </c>
      <c r="H1869" s="2" t="s">
        <v>334</v>
      </c>
      <c r="I1869" s="2" t="s">
        <v>261</v>
      </c>
      <c r="J1869" s="4">
        <v>572.73</v>
      </c>
      <c r="K1869" t="s">
        <v>74</v>
      </c>
      <c r="L1869" s="4">
        <v>68.73</v>
      </c>
      <c r="M1869" t="s">
        <v>74</v>
      </c>
      <c r="N1869" s="4">
        <v>68.73</v>
      </c>
      <c r="O1869" t="s">
        <v>74</v>
      </c>
      <c r="P1869" s="4">
        <v>0</v>
      </c>
      <c r="Q1869" t="s">
        <v>74</v>
      </c>
      <c r="R1869" s="2" t="s">
        <v>75</v>
      </c>
      <c r="S1869" s="4" t="s">
        <v>76</v>
      </c>
      <c r="T1869" t="s">
        <v>74</v>
      </c>
      <c r="U1869" s="2" t="s">
        <v>77</v>
      </c>
      <c r="V1869" s="2" t="s">
        <v>1447</v>
      </c>
      <c r="W1869" s="2" t="s">
        <v>79</v>
      </c>
      <c r="X1869" s="2" t="s">
        <v>300</v>
      </c>
      <c r="Y1869" s="2" t="s">
        <v>119</v>
      </c>
      <c r="Z1869" s="2" t="s">
        <v>81</v>
      </c>
      <c r="AA1869" s="2" t="s">
        <v>357</v>
      </c>
      <c r="AB1869" s="2" t="s">
        <v>101</v>
      </c>
      <c r="AC1869" s="2" t="s">
        <v>168</v>
      </c>
      <c r="AD1869" s="2" t="s">
        <v>7721</v>
      </c>
      <c r="AE1869" s="2" t="str">
        <f>+VLOOKUP(H1869,'Mapeo Ramos'!A:C,3,0)</f>
        <v>Autos Flotas</v>
      </c>
      <c r="AF1869" t="str">
        <f>+VLOOKUP(AE1869,'Mapeo Ramos'!C:D,2,0)</f>
        <v>Flotas</v>
      </c>
      <c r="AG1869" t="str">
        <f>+VLOOKUP(X1869,'Mapeo Ramos'!I:J,2,0)</f>
        <v>ALLIANZ</v>
      </c>
      <c r="AH1869">
        <f t="shared" si="29"/>
        <v>1</v>
      </c>
    </row>
    <row r="1870" spans="1:34" ht="12.75" customHeight="1">
      <c r="A1870" s="2" t="s">
        <v>7722</v>
      </c>
      <c r="B1870" s="2" t="s">
        <v>7723</v>
      </c>
      <c r="C1870" s="2" t="s">
        <v>7724</v>
      </c>
      <c r="D1870" s="2" t="s">
        <v>75</v>
      </c>
      <c r="E1870" s="3">
        <v>46023</v>
      </c>
      <c r="F1870" s="3">
        <v>46023</v>
      </c>
      <c r="G1870" s="2" t="s">
        <v>2141</v>
      </c>
      <c r="H1870" s="2" t="s">
        <v>299</v>
      </c>
      <c r="I1870" s="2" t="s">
        <v>261</v>
      </c>
      <c r="J1870" s="4">
        <v>579.95000000000005</v>
      </c>
      <c r="K1870" t="s">
        <v>74</v>
      </c>
      <c r="L1870" s="4">
        <v>69.59</v>
      </c>
      <c r="M1870" t="s">
        <v>74</v>
      </c>
      <c r="N1870" s="4">
        <v>69.59</v>
      </c>
      <c r="O1870" t="s">
        <v>74</v>
      </c>
      <c r="P1870" s="4">
        <v>0</v>
      </c>
      <c r="Q1870" t="s">
        <v>74</v>
      </c>
      <c r="R1870" s="2" t="s">
        <v>75</v>
      </c>
      <c r="S1870" s="4" t="s">
        <v>76</v>
      </c>
      <c r="T1870" t="s">
        <v>74</v>
      </c>
      <c r="U1870" s="2" t="s">
        <v>77</v>
      </c>
      <c r="V1870" s="2" t="s">
        <v>1447</v>
      </c>
      <c r="W1870" s="2" t="s">
        <v>79</v>
      </c>
      <c r="X1870" s="2" t="s">
        <v>300</v>
      </c>
      <c r="Y1870" s="2" t="s">
        <v>119</v>
      </c>
      <c r="Z1870" s="2" t="s">
        <v>81</v>
      </c>
      <c r="AA1870" s="2" t="s">
        <v>535</v>
      </c>
      <c r="AB1870" s="2" t="s">
        <v>536</v>
      </c>
      <c r="AC1870" s="2" t="s">
        <v>59</v>
      </c>
      <c r="AD1870" s="2" t="s">
        <v>2142</v>
      </c>
      <c r="AE1870" s="2" t="str">
        <f>+VLOOKUP(H1870,'Mapeo Ramos'!A:C,3,0)</f>
        <v>Autos Flotas</v>
      </c>
      <c r="AF1870" t="str">
        <f>+VLOOKUP(AE1870,'Mapeo Ramos'!C:D,2,0)</f>
        <v>Flotas</v>
      </c>
      <c r="AG1870" t="str">
        <f>+VLOOKUP(X1870,'Mapeo Ramos'!I:J,2,0)</f>
        <v>ALLIANZ</v>
      </c>
      <c r="AH1870">
        <f t="shared" si="29"/>
        <v>1</v>
      </c>
    </row>
    <row r="1871" spans="1:34" ht="12.75" customHeight="1">
      <c r="A1871" s="2" t="s">
        <v>7725</v>
      </c>
      <c r="B1871" s="2" t="s">
        <v>7726</v>
      </c>
      <c r="C1871" s="2" t="s">
        <v>7727</v>
      </c>
      <c r="D1871" s="2" t="s">
        <v>75</v>
      </c>
      <c r="E1871" s="3">
        <v>46023</v>
      </c>
      <c r="F1871" s="3">
        <v>46023</v>
      </c>
      <c r="G1871" s="2" t="s">
        <v>7728</v>
      </c>
      <c r="H1871" s="2" t="s">
        <v>299</v>
      </c>
      <c r="I1871" s="2" t="s">
        <v>261</v>
      </c>
      <c r="J1871" s="4">
        <v>639.76</v>
      </c>
      <c r="K1871" t="s">
        <v>74</v>
      </c>
      <c r="L1871" s="4">
        <v>76.77</v>
      </c>
      <c r="M1871" t="s">
        <v>74</v>
      </c>
      <c r="N1871" s="4">
        <v>76.77</v>
      </c>
      <c r="O1871" t="s">
        <v>74</v>
      </c>
      <c r="P1871" s="4">
        <v>0</v>
      </c>
      <c r="Q1871" t="s">
        <v>74</v>
      </c>
      <c r="R1871" s="2" t="s">
        <v>75</v>
      </c>
      <c r="S1871" s="4" t="s">
        <v>76</v>
      </c>
      <c r="T1871" t="s">
        <v>74</v>
      </c>
      <c r="U1871" s="2" t="s">
        <v>77</v>
      </c>
      <c r="V1871" s="2" t="s">
        <v>1447</v>
      </c>
      <c r="W1871" s="2" t="s">
        <v>79</v>
      </c>
      <c r="X1871" s="2" t="s">
        <v>300</v>
      </c>
      <c r="Y1871" s="2" t="s">
        <v>119</v>
      </c>
      <c r="Z1871" s="2" t="s">
        <v>81</v>
      </c>
      <c r="AA1871" s="2" t="s">
        <v>851</v>
      </c>
      <c r="AB1871" s="2" t="s">
        <v>852</v>
      </c>
      <c r="AC1871" s="2" t="s">
        <v>168</v>
      </c>
      <c r="AD1871" s="2" t="s">
        <v>7729</v>
      </c>
      <c r="AE1871" s="2" t="str">
        <f>+VLOOKUP(H1871,'Mapeo Ramos'!A:C,3,0)</f>
        <v>Autos Flotas</v>
      </c>
      <c r="AF1871" t="str">
        <f>+VLOOKUP(AE1871,'Mapeo Ramos'!C:D,2,0)</f>
        <v>Flotas</v>
      </c>
      <c r="AG1871" t="str">
        <f>+VLOOKUP(X1871,'Mapeo Ramos'!I:J,2,0)</f>
        <v>ALLIANZ</v>
      </c>
      <c r="AH1871">
        <f t="shared" si="29"/>
        <v>1</v>
      </c>
    </row>
    <row r="1872" spans="1:34" ht="12.75" customHeight="1">
      <c r="A1872" s="2" t="s">
        <v>7730</v>
      </c>
      <c r="B1872" s="2" t="s">
        <v>7731</v>
      </c>
      <c r="C1872" s="2" t="s">
        <v>7732</v>
      </c>
      <c r="D1872" s="2" t="s">
        <v>75</v>
      </c>
      <c r="E1872" s="3">
        <v>46023</v>
      </c>
      <c r="F1872" s="3">
        <v>46023</v>
      </c>
      <c r="G1872" s="2" t="s">
        <v>1874</v>
      </c>
      <c r="H1872" s="2" t="s">
        <v>299</v>
      </c>
      <c r="I1872" s="2" t="s">
        <v>261</v>
      </c>
      <c r="J1872" s="4">
        <v>325.51</v>
      </c>
      <c r="K1872" t="s">
        <v>74</v>
      </c>
      <c r="L1872" s="4">
        <v>39.06</v>
      </c>
      <c r="M1872" t="s">
        <v>74</v>
      </c>
      <c r="N1872" s="4">
        <v>39.06</v>
      </c>
      <c r="O1872" t="s">
        <v>74</v>
      </c>
      <c r="P1872" s="4">
        <v>0</v>
      </c>
      <c r="Q1872" t="s">
        <v>74</v>
      </c>
      <c r="R1872" s="2" t="s">
        <v>287</v>
      </c>
      <c r="S1872" s="4">
        <v>0</v>
      </c>
      <c r="T1872" t="s">
        <v>74</v>
      </c>
      <c r="U1872" s="2" t="s">
        <v>77</v>
      </c>
      <c r="V1872" s="2" t="s">
        <v>1575</v>
      </c>
      <c r="W1872" s="2" t="s">
        <v>79</v>
      </c>
      <c r="X1872" s="2" t="s">
        <v>300</v>
      </c>
      <c r="Y1872" s="2" t="s">
        <v>119</v>
      </c>
      <c r="Z1872" s="2" t="s">
        <v>81</v>
      </c>
      <c r="AA1872" s="2" t="s">
        <v>425</v>
      </c>
      <c r="AB1872" s="2" t="s">
        <v>1567</v>
      </c>
      <c r="AC1872" s="2" t="s">
        <v>168</v>
      </c>
      <c r="AD1872" s="2" t="s">
        <v>1876</v>
      </c>
      <c r="AE1872" s="2" t="str">
        <f>+VLOOKUP(H1872,'Mapeo Ramos'!A:C,3,0)</f>
        <v>Autos Flotas</v>
      </c>
      <c r="AF1872" t="str">
        <f>+VLOOKUP(AE1872,'Mapeo Ramos'!C:D,2,0)</f>
        <v>Flotas</v>
      </c>
      <c r="AG1872" t="str">
        <f>+VLOOKUP(X1872,'Mapeo Ramos'!I:J,2,0)</f>
        <v>ALLIANZ</v>
      </c>
      <c r="AH1872">
        <f t="shared" si="29"/>
        <v>1</v>
      </c>
    </row>
    <row r="1873" spans="1:34" ht="12.75" customHeight="1">
      <c r="A1873" s="2" t="s">
        <v>7733</v>
      </c>
      <c r="B1873" s="2" t="s">
        <v>7734</v>
      </c>
      <c r="C1873" s="2" t="s">
        <v>7735</v>
      </c>
      <c r="D1873" s="2" t="s">
        <v>75</v>
      </c>
      <c r="E1873" s="3">
        <v>46023</v>
      </c>
      <c r="F1873" s="3">
        <v>46023</v>
      </c>
      <c r="G1873" s="2" t="s">
        <v>1874</v>
      </c>
      <c r="H1873" s="2" t="s">
        <v>299</v>
      </c>
      <c r="I1873" s="2" t="s">
        <v>261</v>
      </c>
      <c r="J1873" s="4">
        <v>273.76</v>
      </c>
      <c r="K1873" t="s">
        <v>74</v>
      </c>
      <c r="L1873" s="4">
        <v>32.85</v>
      </c>
      <c r="M1873" t="s">
        <v>74</v>
      </c>
      <c r="N1873" s="4">
        <v>32.85</v>
      </c>
      <c r="O1873" t="s">
        <v>74</v>
      </c>
      <c r="P1873" s="4">
        <v>0</v>
      </c>
      <c r="Q1873" t="s">
        <v>74</v>
      </c>
      <c r="R1873" s="2" t="s">
        <v>287</v>
      </c>
      <c r="S1873" s="4">
        <v>0</v>
      </c>
      <c r="T1873" t="s">
        <v>74</v>
      </c>
      <c r="U1873" s="2" t="s">
        <v>77</v>
      </c>
      <c r="V1873" s="2" t="s">
        <v>1575</v>
      </c>
      <c r="W1873" s="2" t="s">
        <v>79</v>
      </c>
      <c r="X1873" s="2" t="s">
        <v>300</v>
      </c>
      <c r="Y1873" s="2" t="s">
        <v>119</v>
      </c>
      <c r="Z1873" s="2" t="s">
        <v>81</v>
      </c>
      <c r="AA1873" s="2" t="s">
        <v>425</v>
      </c>
      <c r="AB1873" s="2" t="s">
        <v>1567</v>
      </c>
      <c r="AC1873" s="2" t="s">
        <v>168</v>
      </c>
      <c r="AD1873" s="2" t="s">
        <v>1876</v>
      </c>
      <c r="AE1873" s="2" t="str">
        <f>+VLOOKUP(H1873,'Mapeo Ramos'!A:C,3,0)</f>
        <v>Autos Flotas</v>
      </c>
      <c r="AF1873" t="str">
        <f>+VLOOKUP(AE1873,'Mapeo Ramos'!C:D,2,0)</f>
        <v>Flotas</v>
      </c>
      <c r="AG1873" t="str">
        <f>+VLOOKUP(X1873,'Mapeo Ramos'!I:J,2,0)</f>
        <v>ALLIANZ</v>
      </c>
      <c r="AH1873">
        <f t="shared" si="29"/>
        <v>1</v>
      </c>
    </row>
    <row r="1874" spans="1:34" ht="12.75" customHeight="1">
      <c r="A1874" s="2" t="s">
        <v>7736</v>
      </c>
      <c r="B1874" s="2" t="s">
        <v>7737</v>
      </c>
      <c r="C1874" s="2" t="s">
        <v>7738</v>
      </c>
      <c r="D1874" s="2" t="s">
        <v>75</v>
      </c>
      <c r="E1874" s="3">
        <v>46023</v>
      </c>
      <c r="F1874" s="3">
        <v>46023</v>
      </c>
      <c r="G1874" s="2" t="s">
        <v>6699</v>
      </c>
      <c r="H1874" s="2" t="s">
        <v>334</v>
      </c>
      <c r="I1874" s="2" t="s">
        <v>261</v>
      </c>
      <c r="J1874" s="4">
        <v>379.31</v>
      </c>
      <c r="K1874" t="s">
        <v>74</v>
      </c>
      <c r="L1874" s="4">
        <v>45.52</v>
      </c>
      <c r="M1874" t="s">
        <v>74</v>
      </c>
      <c r="N1874" s="4">
        <v>45.52</v>
      </c>
      <c r="O1874" t="s">
        <v>74</v>
      </c>
      <c r="P1874" s="4">
        <v>0</v>
      </c>
      <c r="Q1874" t="s">
        <v>74</v>
      </c>
      <c r="R1874" s="2" t="s">
        <v>75</v>
      </c>
      <c r="S1874" s="4" t="s">
        <v>76</v>
      </c>
      <c r="T1874" t="s">
        <v>74</v>
      </c>
      <c r="U1874" s="2" t="s">
        <v>77</v>
      </c>
      <c r="V1874" s="2" t="s">
        <v>1447</v>
      </c>
      <c r="W1874" s="2" t="s">
        <v>79</v>
      </c>
      <c r="X1874" s="2" t="s">
        <v>300</v>
      </c>
      <c r="Y1874" s="2" t="s">
        <v>119</v>
      </c>
      <c r="Z1874" s="2" t="s">
        <v>81</v>
      </c>
      <c r="AA1874" s="2" t="s">
        <v>542</v>
      </c>
      <c r="AB1874" s="2" t="s">
        <v>101</v>
      </c>
      <c r="AC1874" s="2" t="s">
        <v>168</v>
      </c>
      <c r="AD1874" s="2" t="s">
        <v>6700</v>
      </c>
      <c r="AE1874" s="2" t="str">
        <f>+VLOOKUP(H1874,'Mapeo Ramos'!A:C,3,0)</f>
        <v>Autos Flotas</v>
      </c>
      <c r="AF1874" t="str">
        <f>+VLOOKUP(AE1874,'Mapeo Ramos'!C:D,2,0)</f>
        <v>Flotas</v>
      </c>
      <c r="AG1874" t="str">
        <f>+VLOOKUP(X1874,'Mapeo Ramos'!I:J,2,0)</f>
        <v>ALLIANZ</v>
      </c>
      <c r="AH1874">
        <f t="shared" si="29"/>
        <v>1</v>
      </c>
    </row>
    <row r="1875" spans="1:34" ht="12.75" customHeight="1">
      <c r="A1875" s="2" t="s">
        <v>7739</v>
      </c>
      <c r="B1875" s="2" t="s">
        <v>7740</v>
      </c>
      <c r="C1875" s="2" t="s">
        <v>7741</v>
      </c>
      <c r="D1875" s="2" t="s">
        <v>75</v>
      </c>
      <c r="E1875" s="3">
        <v>46023</v>
      </c>
      <c r="F1875" s="3">
        <v>46023</v>
      </c>
      <c r="G1875" s="2" t="s">
        <v>7742</v>
      </c>
      <c r="H1875" s="2" t="s">
        <v>299</v>
      </c>
      <c r="I1875" s="2" t="s">
        <v>261</v>
      </c>
      <c r="J1875" s="4">
        <v>487.6</v>
      </c>
      <c r="K1875" t="s">
        <v>74</v>
      </c>
      <c r="L1875" s="4">
        <v>58.51</v>
      </c>
      <c r="M1875" t="s">
        <v>74</v>
      </c>
      <c r="N1875" s="4">
        <v>58.51</v>
      </c>
      <c r="O1875" t="s">
        <v>74</v>
      </c>
      <c r="P1875" s="4">
        <v>0</v>
      </c>
      <c r="Q1875" t="s">
        <v>74</v>
      </c>
      <c r="R1875" s="2" t="s">
        <v>75</v>
      </c>
      <c r="S1875" s="4" t="s">
        <v>76</v>
      </c>
      <c r="T1875" t="s">
        <v>74</v>
      </c>
      <c r="U1875" s="2" t="s">
        <v>77</v>
      </c>
      <c r="V1875" s="2" t="s">
        <v>1447</v>
      </c>
      <c r="W1875" s="2" t="s">
        <v>79</v>
      </c>
      <c r="X1875" s="2" t="s">
        <v>300</v>
      </c>
      <c r="Y1875" s="2" t="s">
        <v>119</v>
      </c>
      <c r="Z1875" s="2" t="s">
        <v>81</v>
      </c>
      <c r="AA1875" s="2" t="s">
        <v>223</v>
      </c>
      <c r="AB1875" s="2" t="s">
        <v>83</v>
      </c>
      <c r="AC1875" s="2" t="s">
        <v>168</v>
      </c>
      <c r="AD1875" s="2" t="s">
        <v>7743</v>
      </c>
      <c r="AE1875" s="2" t="str">
        <f>+VLOOKUP(H1875,'Mapeo Ramos'!A:C,3,0)</f>
        <v>Autos Flotas</v>
      </c>
      <c r="AF1875" t="str">
        <f>+VLOOKUP(AE1875,'Mapeo Ramos'!C:D,2,0)</f>
        <v>Flotas</v>
      </c>
      <c r="AG1875" t="str">
        <f>+VLOOKUP(X1875,'Mapeo Ramos'!I:J,2,0)</f>
        <v>ALLIANZ</v>
      </c>
      <c r="AH1875">
        <f t="shared" si="29"/>
        <v>1</v>
      </c>
    </row>
    <row r="1876" spans="1:34" ht="12.75" customHeight="1">
      <c r="A1876" s="2" t="s">
        <v>7744</v>
      </c>
      <c r="B1876" s="2" t="s">
        <v>7745</v>
      </c>
      <c r="C1876" s="2" t="s">
        <v>7746</v>
      </c>
      <c r="D1876" s="2" t="s">
        <v>75</v>
      </c>
      <c r="E1876" s="3">
        <v>46023</v>
      </c>
      <c r="F1876" s="3">
        <v>46023</v>
      </c>
      <c r="G1876" s="2" t="s">
        <v>7747</v>
      </c>
      <c r="H1876" s="2" t="s">
        <v>299</v>
      </c>
      <c r="I1876" s="2" t="s">
        <v>261</v>
      </c>
      <c r="J1876" s="4">
        <v>456.2</v>
      </c>
      <c r="K1876" t="s">
        <v>74</v>
      </c>
      <c r="L1876" s="4">
        <v>54.74</v>
      </c>
      <c r="M1876" t="s">
        <v>74</v>
      </c>
      <c r="N1876" s="4">
        <v>54.74</v>
      </c>
      <c r="O1876" t="s">
        <v>74</v>
      </c>
      <c r="P1876" s="4">
        <v>0</v>
      </c>
      <c r="Q1876" t="s">
        <v>74</v>
      </c>
      <c r="R1876" s="2" t="s">
        <v>75</v>
      </c>
      <c r="S1876" s="4" t="s">
        <v>76</v>
      </c>
      <c r="T1876" t="s">
        <v>74</v>
      </c>
      <c r="U1876" s="2" t="s">
        <v>77</v>
      </c>
      <c r="V1876" s="2" t="s">
        <v>1447</v>
      </c>
      <c r="W1876" s="2" t="s">
        <v>79</v>
      </c>
      <c r="X1876" s="2" t="s">
        <v>300</v>
      </c>
      <c r="Y1876" s="2" t="s">
        <v>119</v>
      </c>
      <c r="Z1876" s="2" t="s">
        <v>81</v>
      </c>
      <c r="AA1876" s="2" t="s">
        <v>230</v>
      </c>
      <c r="AB1876" s="2" t="s">
        <v>101</v>
      </c>
      <c r="AC1876" s="2" t="s">
        <v>59</v>
      </c>
      <c r="AD1876" s="2" t="s">
        <v>7748</v>
      </c>
      <c r="AE1876" s="2" t="str">
        <f>+VLOOKUP(H1876,'Mapeo Ramos'!A:C,3,0)</f>
        <v>Autos Flotas</v>
      </c>
      <c r="AF1876" t="str">
        <f>+VLOOKUP(AE1876,'Mapeo Ramos'!C:D,2,0)</f>
        <v>Flotas</v>
      </c>
      <c r="AG1876" t="str">
        <f>+VLOOKUP(X1876,'Mapeo Ramos'!I:J,2,0)</f>
        <v>ALLIANZ</v>
      </c>
      <c r="AH1876">
        <f t="shared" si="29"/>
        <v>1</v>
      </c>
    </row>
    <row r="1877" spans="1:34" ht="12.75" customHeight="1">
      <c r="A1877" s="2" t="s">
        <v>7749</v>
      </c>
      <c r="B1877" s="2" t="s">
        <v>7750</v>
      </c>
      <c r="C1877" s="2" t="s">
        <v>7751</v>
      </c>
      <c r="D1877" s="2" t="s">
        <v>75</v>
      </c>
      <c r="E1877" s="3">
        <v>46023</v>
      </c>
      <c r="F1877" s="3">
        <v>46023</v>
      </c>
      <c r="G1877" s="2" t="s">
        <v>7747</v>
      </c>
      <c r="H1877" s="2" t="s">
        <v>299</v>
      </c>
      <c r="I1877" s="2" t="s">
        <v>261</v>
      </c>
      <c r="J1877" s="4">
        <v>803.17</v>
      </c>
      <c r="K1877" t="s">
        <v>74</v>
      </c>
      <c r="L1877" s="4">
        <v>96.38</v>
      </c>
      <c r="M1877" t="s">
        <v>74</v>
      </c>
      <c r="N1877" s="4">
        <v>96.38</v>
      </c>
      <c r="O1877" t="s">
        <v>74</v>
      </c>
      <c r="P1877" s="4">
        <v>0</v>
      </c>
      <c r="Q1877" t="s">
        <v>74</v>
      </c>
      <c r="R1877" s="2" t="s">
        <v>75</v>
      </c>
      <c r="S1877" s="4" t="s">
        <v>76</v>
      </c>
      <c r="T1877" t="s">
        <v>74</v>
      </c>
      <c r="U1877" s="2" t="s">
        <v>77</v>
      </c>
      <c r="V1877" s="2" t="s">
        <v>1447</v>
      </c>
      <c r="W1877" s="2" t="s">
        <v>79</v>
      </c>
      <c r="X1877" s="2" t="s">
        <v>300</v>
      </c>
      <c r="Y1877" s="2" t="s">
        <v>119</v>
      </c>
      <c r="Z1877" s="2" t="s">
        <v>81</v>
      </c>
      <c r="AA1877" s="2" t="s">
        <v>230</v>
      </c>
      <c r="AB1877" s="2" t="s">
        <v>101</v>
      </c>
      <c r="AC1877" s="2" t="s">
        <v>59</v>
      </c>
      <c r="AD1877" s="2" t="s">
        <v>7748</v>
      </c>
      <c r="AE1877" s="2" t="str">
        <f>+VLOOKUP(H1877,'Mapeo Ramos'!A:C,3,0)</f>
        <v>Autos Flotas</v>
      </c>
      <c r="AF1877" t="str">
        <f>+VLOOKUP(AE1877,'Mapeo Ramos'!C:D,2,0)</f>
        <v>Flotas</v>
      </c>
      <c r="AG1877" t="str">
        <f>+VLOOKUP(X1877,'Mapeo Ramos'!I:J,2,0)</f>
        <v>ALLIANZ</v>
      </c>
      <c r="AH1877">
        <f t="shared" si="29"/>
        <v>1</v>
      </c>
    </row>
    <row r="1878" spans="1:34" ht="12.75" customHeight="1">
      <c r="A1878" s="2" t="s">
        <v>7752</v>
      </c>
      <c r="B1878" s="2" t="s">
        <v>7753</v>
      </c>
      <c r="C1878" s="2" t="s">
        <v>7754</v>
      </c>
      <c r="D1878" s="2" t="s">
        <v>75</v>
      </c>
      <c r="E1878" s="3">
        <v>46023</v>
      </c>
      <c r="F1878" s="3">
        <v>46023</v>
      </c>
      <c r="G1878" s="2" t="s">
        <v>284</v>
      </c>
      <c r="H1878" s="2" t="s">
        <v>299</v>
      </c>
      <c r="I1878" s="2" t="s">
        <v>261</v>
      </c>
      <c r="J1878" s="4">
        <v>579.71</v>
      </c>
      <c r="K1878" t="s">
        <v>74</v>
      </c>
      <c r="L1878" s="4">
        <v>69.569999999999993</v>
      </c>
      <c r="M1878" t="s">
        <v>74</v>
      </c>
      <c r="N1878" s="4">
        <v>69.569999999999993</v>
      </c>
      <c r="O1878" t="s">
        <v>74</v>
      </c>
      <c r="P1878" s="4">
        <v>0</v>
      </c>
      <c r="Q1878" t="s">
        <v>74</v>
      </c>
      <c r="R1878" s="2" t="s">
        <v>287</v>
      </c>
      <c r="S1878" s="4">
        <v>0</v>
      </c>
      <c r="T1878" t="s">
        <v>74</v>
      </c>
      <c r="U1878" s="2" t="s">
        <v>77</v>
      </c>
      <c r="V1878" s="2" t="s">
        <v>1454</v>
      </c>
      <c r="W1878" s="2" t="s">
        <v>79</v>
      </c>
      <c r="X1878" s="2" t="s">
        <v>300</v>
      </c>
      <c r="Y1878" s="2" t="s">
        <v>119</v>
      </c>
      <c r="Z1878" s="2" t="s">
        <v>81</v>
      </c>
      <c r="AA1878" s="2" t="s">
        <v>230</v>
      </c>
      <c r="AB1878" s="2" t="s">
        <v>83</v>
      </c>
      <c r="AC1878" s="2" t="s">
        <v>59</v>
      </c>
      <c r="AD1878" s="2" t="s">
        <v>288</v>
      </c>
      <c r="AE1878" s="2" t="str">
        <f>+VLOOKUP(H1878,'Mapeo Ramos'!A:C,3,0)</f>
        <v>Autos Flotas</v>
      </c>
      <c r="AF1878" t="str">
        <f>+VLOOKUP(AE1878,'Mapeo Ramos'!C:D,2,0)</f>
        <v>Flotas</v>
      </c>
      <c r="AG1878" t="str">
        <f>+VLOOKUP(X1878,'Mapeo Ramos'!I:J,2,0)</f>
        <v>ALLIANZ</v>
      </c>
      <c r="AH1878">
        <f t="shared" si="29"/>
        <v>1</v>
      </c>
    </row>
    <row r="1879" spans="1:34" ht="12.75" customHeight="1">
      <c r="A1879" s="2" t="s">
        <v>7755</v>
      </c>
      <c r="B1879" s="2" t="s">
        <v>7756</v>
      </c>
      <c r="C1879" s="2" t="s">
        <v>7757</v>
      </c>
      <c r="D1879" s="2" t="s">
        <v>75</v>
      </c>
      <c r="E1879" s="3">
        <v>46023</v>
      </c>
      <c r="F1879" s="3">
        <v>46023</v>
      </c>
      <c r="G1879" s="2" t="s">
        <v>284</v>
      </c>
      <c r="H1879" s="2" t="s">
        <v>299</v>
      </c>
      <c r="I1879" s="2" t="s">
        <v>261</v>
      </c>
      <c r="J1879" s="4">
        <v>706.32</v>
      </c>
      <c r="K1879" t="s">
        <v>74</v>
      </c>
      <c r="L1879" s="4">
        <v>84.76</v>
      </c>
      <c r="M1879" t="s">
        <v>74</v>
      </c>
      <c r="N1879" s="4">
        <v>84.76</v>
      </c>
      <c r="O1879" t="s">
        <v>74</v>
      </c>
      <c r="P1879" s="4">
        <v>0</v>
      </c>
      <c r="Q1879" t="s">
        <v>74</v>
      </c>
      <c r="R1879" s="2" t="s">
        <v>287</v>
      </c>
      <c r="S1879" s="4">
        <v>0</v>
      </c>
      <c r="T1879" t="s">
        <v>74</v>
      </c>
      <c r="U1879" s="2" t="s">
        <v>77</v>
      </c>
      <c r="V1879" s="2" t="s">
        <v>1447</v>
      </c>
      <c r="W1879" s="2" t="s">
        <v>79</v>
      </c>
      <c r="X1879" s="2" t="s">
        <v>300</v>
      </c>
      <c r="Y1879" s="2" t="s">
        <v>119</v>
      </c>
      <c r="Z1879" s="2" t="s">
        <v>81</v>
      </c>
      <c r="AA1879" s="2" t="s">
        <v>230</v>
      </c>
      <c r="AB1879" s="2" t="s">
        <v>83</v>
      </c>
      <c r="AC1879" s="2" t="s">
        <v>59</v>
      </c>
      <c r="AD1879" s="2" t="s">
        <v>288</v>
      </c>
      <c r="AE1879" s="2" t="str">
        <f>+VLOOKUP(H1879,'Mapeo Ramos'!A:C,3,0)</f>
        <v>Autos Flotas</v>
      </c>
      <c r="AF1879" t="str">
        <f>+VLOOKUP(AE1879,'Mapeo Ramos'!C:D,2,0)</f>
        <v>Flotas</v>
      </c>
      <c r="AG1879" t="str">
        <f>+VLOOKUP(X1879,'Mapeo Ramos'!I:J,2,0)</f>
        <v>ALLIANZ</v>
      </c>
      <c r="AH1879">
        <f t="shared" si="29"/>
        <v>1</v>
      </c>
    </row>
    <row r="1880" spans="1:34" ht="12.75" customHeight="1">
      <c r="A1880" s="2" t="s">
        <v>7758</v>
      </c>
      <c r="B1880" s="2" t="s">
        <v>7759</v>
      </c>
      <c r="C1880" s="2" t="s">
        <v>7760</v>
      </c>
      <c r="D1880" s="2" t="s">
        <v>75</v>
      </c>
      <c r="E1880" s="3">
        <v>46023</v>
      </c>
      <c r="F1880" s="3">
        <v>46023</v>
      </c>
      <c r="G1880" s="2" t="s">
        <v>284</v>
      </c>
      <c r="H1880" s="2" t="s">
        <v>299</v>
      </c>
      <c r="I1880" s="2" t="s">
        <v>261</v>
      </c>
      <c r="J1880" s="4">
        <v>570</v>
      </c>
      <c r="K1880" t="s">
        <v>74</v>
      </c>
      <c r="L1880" s="4">
        <v>68.400000000000006</v>
      </c>
      <c r="M1880" t="s">
        <v>74</v>
      </c>
      <c r="N1880" s="4">
        <v>68.400000000000006</v>
      </c>
      <c r="O1880" t="s">
        <v>74</v>
      </c>
      <c r="P1880" s="4">
        <v>0</v>
      </c>
      <c r="Q1880" t="s">
        <v>74</v>
      </c>
      <c r="R1880" s="2" t="s">
        <v>287</v>
      </c>
      <c r="S1880" s="4">
        <v>0</v>
      </c>
      <c r="T1880" t="s">
        <v>74</v>
      </c>
      <c r="U1880" s="2" t="s">
        <v>77</v>
      </c>
      <c r="V1880" s="2" t="s">
        <v>1454</v>
      </c>
      <c r="W1880" s="2" t="s">
        <v>79</v>
      </c>
      <c r="X1880" s="2" t="s">
        <v>300</v>
      </c>
      <c r="Y1880" s="2" t="s">
        <v>119</v>
      </c>
      <c r="Z1880" s="2" t="s">
        <v>81</v>
      </c>
      <c r="AA1880" s="2" t="s">
        <v>230</v>
      </c>
      <c r="AB1880" s="2" t="s">
        <v>83</v>
      </c>
      <c r="AC1880" s="2" t="s">
        <v>59</v>
      </c>
      <c r="AD1880" s="2" t="s">
        <v>288</v>
      </c>
      <c r="AE1880" s="2" t="str">
        <f>+VLOOKUP(H1880,'Mapeo Ramos'!A:C,3,0)</f>
        <v>Autos Flotas</v>
      </c>
      <c r="AF1880" t="str">
        <f>+VLOOKUP(AE1880,'Mapeo Ramos'!C:D,2,0)</f>
        <v>Flotas</v>
      </c>
      <c r="AG1880" t="str">
        <f>+VLOOKUP(X1880,'Mapeo Ramos'!I:J,2,0)</f>
        <v>ALLIANZ</v>
      </c>
      <c r="AH1880">
        <f t="shared" si="29"/>
        <v>1</v>
      </c>
    </row>
    <row r="1881" spans="1:34" ht="12.75" customHeight="1">
      <c r="A1881" s="2" t="s">
        <v>7761</v>
      </c>
      <c r="B1881" s="2" t="s">
        <v>7762</v>
      </c>
      <c r="C1881" s="2" t="s">
        <v>7763</v>
      </c>
      <c r="D1881" s="2" t="s">
        <v>75</v>
      </c>
      <c r="E1881" s="3">
        <v>46023</v>
      </c>
      <c r="F1881" s="3">
        <v>46023</v>
      </c>
      <c r="G1881" s="2" t="s">
        <v>4227</v>
      </c>
      <c r="H1881" s="2" t="s">
        <v>299</v>
      </c>
      <c r="I1881" s="2" t="s">
        <v>261</v>
      </c>
      <c r="J1881" s="4">
        <v>641.86</v>
      </c>
      <c r="K1881" t="s">
        <v>74</v>
      </c>
      <c r="L1881" s="4">
        <v>77.02</v>
      </c>
      <c r="M1881" t="s">
        <v>74</v>
      </c>
      <c r="N1881" s="4">
        <v>77.02</v>
      </c>
      <c r="O1881" t="s">
        <v>74</v>
      </c>
      <c r="P1881" s="4">
        <v>0</v>
      </c>
      <c r="Q1881" t="s">
        <v>74</v>
      </c>
      <c r="R1881" s="2" t="s">
        <v>75</v>
      </c>
      <c r="S1881" s="4" t="s">
        <v>76</v>
      </c>
      <c r="T1881" t="s">
        <v>74</v>
      </c>
      <c r="U1881" s="2" t="s">
        <v>77</v>
      </c>
      <c r="V1881" s="2" t="s">
        <v>1447</v>
      </c>
      <c r="W1881" s="2" t="s">
        <v>79</v>
      </c>
      <c r="X1881" s="2" t="s">
        <v>300</v>
      </c>
      <c r="Y1881" s="2" t="s">
        <v>119</v>
      </c>
      <c r="Z1881" s="2" t="s">
        <v>81</v>
      </c>
      <c r="AA1881" s="2" t="s">
        <v>230</v>
      </c>
      <c r="AB1881" s="2" t="s">
        <v>83</v>
      </c>
      <c r="AC1881" s="2" t="s">
        <v>59</v>
      </c>
      <c r="AD1881" s="2" t="s">
        <v>4228</v>
      </c>
      <c r="AE1881" s="2" t="str">
        <f>+VLOOKUP(H1881,'Mapeo Ramos'!A:C,3,0)</f>
        <v>Autos Flotas</v>
      </c>
      <c r="AF1881" t="str">
        <f>+VLOOKUP(AE1881,'Mapeo Ramos'!C:D,2,0)</f>
        <v>Flotas</v>
      </c>
      <c r="AG1881" t="str">
        <f>+VLOOKUP(X1881,'Mapeo Ramos'!I:J,2,0)</f>
        <v>ALLIANZ</v>
      </c>
      <c r="AH1881">
        <f t="shared" si="29"/>
        <v>1</v>
      </c>
    </row>
    <row r="1882" spans="1:34" ht="12.75" customHeight="1">
      <c r="A1882" s="2" t="s">
        <v>7764</v>
      </c>
      <c r="B1882" s="2" t="s">
        <v>7765</v>
      </c>
      <c r="C1882" s="2" t="s">
        <v>7766</v>
      </c>
      <c r="D1882" s="2" t="s">
        <v>75</v>
      </c>
      <c r="E1882" s="3">
        <v>46023</v>
      </c>
      <c r="F1882" s="3">
        <v>46023</v>
      </c>
      <c r="G1882" s="2" t="s">
        <v>4227</v>
      </c>
      <c r="H1882" s="2" t="s">
        <v>299</v>
      </c>
      <c r="I1882" s="2" t="s">
        <v>261</v>
      </c>
      <c r="J1882" s="4">
        <v>572.69000000000005</v>
      </c>
      <c r="K1882" t="s">
        <v>74</v>
      </c>
      <c r="L1882" s="4">
        <v>68.72</v>
      </c>
      <c r="M1882" t="s">
        <v>74</v>
      </c>
      <c r="N1882" s="4">
        <v>68.72</v>
      </c>
      <c r="O1882" t="s">
        <v>74</v>
      </c>
      <c r="P1882" s="4">
        <v>0</v>
      </c>
      <c r="Q1882" t="s">
        <v>74</v>
      </c>
      <c r="R1882" s="2" t="s">
        <v>75</v>
      </c>
      <c r="S1882" s="4" t="s">
        <v>76</v>
      </c>
      <c r="T1882" t="s">
        <v>74</v>
      </c>
      <c r="U1882" s="2" t="s">
        <v>77</v>
      </c>
      <c r="V1882" s="2" t="s">
        <v>1447</v>
      </c>
      <c r="W1882" s="2" t="s">
        <v>79</v>
      </c>
      <c r="X1882" s="2" t="s">
        <v>300</v>
      </c>
      <c r="Y1882" s="2" t="s">
        <v>119</v>
      </c>
      <c r="Z1882" s="2" t="s">
        <v>81</v>
      </c>
      <c r="AA1882" s="2" t="s">
        <v>230</v>
      </c>
      <c r="AB1882" s="2" t="s">
        <v>83</v>
      </c>
      <c r="AC1882" s="2" t="s">
        <v>59</v>
      </c>
      <c r="AD1882" s="2" t="s">
        <v>4228</v>
      </c>
      <c r="AE1882" s="2" t="str">
        <f>+VLOOKUP(H1882,'Mapeo Ramos'!A:C,3,0)</f>
        <v>Autos Flotas</v>
      </c>
      <c r="AF1882" t="str">
        <f>+VLOOKUP(AE1882,'Mapeo Ramos'!C:D,2,0)</f>
        <v>Flotas</v>
      </c>
      <c r="AG1882" t="str">
        <f>+VLOOKUP(X1882,'Mapeo Ramos'!I:J,2,0)</f>
        <v>ALLIANZ</v>
      </c>
      <c r="AH1882">
        <f t="shared" si="29"/>
        <v>1</v>
      </c>
    </row>
    <row r="1883" spans="1:34" ht="12.75" customHeight="1">
      <c r="A1883" s="2" t="s">
        <v>7767</v>
      </c>
      <c r="B1883" s="2" t="s">
        <v>7768</v>
      </c>
      <c r="C1883" s="2" t="s">
        <v>7769</v>
      </c>
      <c r="D1883" s="2" t="s">
        <v>75</v>
      </c>
      <c r="E1883" s="3">
        <v>46023</v>
      </c>
      <c r="F1883" s="3">
        <v>46023</v>
      </c>
      <c r="G1883" s="2" t="s">
        <v>7770</v>
      </c>
      <c r="H1883" s="2" t="s">
        <v>299</v>
      </c>
      <c r="I1883" s="2" t="s">
        <v>261</v>
      </c>
      <c r="J1883" s="4">
        <v>344.65</v>
      </c>
      <c r="K1883" t="s">
        <v>74</v>
      </c>
      <c r="L1883" s="4">
        <v>41.36</v>
      </c>
      <c r="M1883" t="s">
        <v>74</v>
      </c>
      <c r="N1883" s="4">
        <v>41.36</v>
      </c>
      <c r="O1883" t="s">
        <v>74</v>
      </c>
      <c r="P1883" s="4">
        <v>0</v>
      </c>
      <c r="Q1883" t="s">
        <v>74</v>
      </c>
      <c r="R1883" s="2" t="s">
        <v>75</v>
      </c>
      <c r="S1883" s="4" t="s">
        <v>76</v>
      </c>
      <c r="T1883" t="s">
        <v>74</v>
      </c>
      <c r="U1883" s="2" t="s">
        <v>77</v>
      </c>
      <c r="V1883" s="2" t="s">
        <v>1447</v>
      </c>
      <c r="W1883" s="2" t="s">
        <v>79</v>
      </c>
      <c r="X1883" s="2" t="s">
        <v>300</v>
      </c>
      <c r="Y1883" s="2" t="s">
        <v>119</v>
      </c>
      <c r="Z1883" s="2" t="s">
        <v>81</v>
      </c>
      <c r="AA1883" s="2" t="s">
        <v>82</v>
      </c>
      <c r="AB1883" s="2" t="s">
        <v>83</v>
      </c>
      <c r="AC1883" s="2" t="s">
        <v>168</v>
      </c>
      <c r="AD1883" s="2" t="s">
        <v>7771</v>
      </c>
      <c r="AE1883" s="2" t="str">
        <f>+VLOOKUP(H1883,'Mapeo Ramos'!A:C,3,0)</f>
        <v>Autos Flotas</v>
      </c>
      <c r="AF1883" t="str">
        <f>+VLOOKUP(AE1883,'Mapeo Ramos'!C:D,2,0)</f>
        <v>Flotas</v>
      </c>
      <c r="AG1883" t="str">
        <f>+VLOOKUP(X1883,'Mapeo Ramos'!I:J,2,0)</f>
        <v>ALLIANZ</v>
      </c>
      <c r="AH1883">
        <f t="shared" si="29"/>
        <v>1</v>
      </c>
    </row>
    <row r="1884" spans="1:34" ht="12.75" customHeight="1">
      <c r="A1884" s="2" t="s">
        <v>7772</v>
      </c>
      <c r="B1884" s="2" t="s">
        <v>7773</v>
      </c>
      <c r="C1884" s="2" t="s">
        <v>7774</v>
      </c>
      <c r="D1884" s="2" t="s">
        <v>75</v>
      </c>
      <c r="E1884" s="3">
        <v>46023</v>
      </c>
      <c r="F1884" s="3">
        <v>46023</v>
      </c>
      <c r="G1884" s="2" t="s">
        <v>7775</v>
      </c>
      <c r="H1884" s="2" t="s">
        <v>299</v>
      </c>
      <c r="I1884" s="2" t="s">
        <v>261</v>
      </c>
      <c r="J1884" s="4">
        <v>456.11</v>
      </c>
      <c r="K1884" t="s">
        <v>74</v>
      </c>
      <c r="L1884" s="4">
        <v>54.73</v>
      </c>
      <c r="M1884" t="s">
        <v>74</v>
      </c>
      <c r="N1884" s="4">
        <v>54.73</v>
      </c>
      <c r="O1884" t="s">
        <v>74</v>
      </c>
      <c r="P1884" s="4">
        <v>0</v>
      </c>
      <c r="Q1884" t="s">
        <v>74</v>
      </c>
      <c r="R1884" s="2" t="s">
        <v>75</v>
      </c>
      <c r="S1884" s="4" t="s">
        <v>76</v>
      </c>
      <c r="T1884" t="s">
        <v>74</v>
      </c>
      <c r="U1884" s="2" t="s">
        <v>77</v>
      </c>
      <c r="V1884" s="2" t="s">
        <v>1447</v>
      </c>
      <c r="W1884" s="2" t="s">
        <v>79</v>
      </c>
      <c r="X1884" s="2" t="s">
        <v>300</v>
      </c>
      <c r="Y1884" s="2" t="s">
        <v>119</v>
      </c>
      <c r="Z1884" s="2" t="s">
        <v>81</v>
      </c>
      <c r="AA1884" s="2" t="s">
        <v>82</v>
      </c>
      <c r="AB1884" s="2" t="s">
        <v>83</v>
      </c>
      <c r="AC1884" s="2" t="s">
        <v>168</v>
      </c>
      <c r="AD1884" s="2" t="s">
        <v>7776</v>
      </c>
      <c r="AE1884" s="2" t="str">
        <f>+VLOOKUP(H1884,'Mapeo Ramos'!A:C,3,0)</f>
        <v>Autos Flotas</v>
      </c>
      <c r="AF1884" t="str">
        <f>+VLOOKUP(AE1884,'Mapeo Ramos'!C:D,2,0)</f>
        <v>Flotas</v>
      </c>
      <c r="AG1884" t="str">
        <f>+VLOOKUP(X1884,'Mapeo Ramos'!I:J,2,0)</f>
        <v>ALLIANZ</v>
      </c>
      <c r="AH1884">
        <f t="shared" si="29"/>
        <v>1</v>
      </c>
    </row>
    <row r="1885" spans="1:34" ht="12.75" customHeight="1">
      <c r="A1885" s="2" t="s">
        <v>7772</v>
      </c>
      <c r="B1885" s="2" t="s">
        <v>7773</v>
      </c>
      <c r="C1885" s="2" t="s">
        <v>7774</v>
      </c>
      <c r="D1885" s="2" t="s">
        <v>75</v>
      </c>
      <c r="E1885" s="3">
        <v>46023</v>
      </c>
      <c r="F1885" s="3">
        <v>46023</v>
      </c>
      <c r="G1885" s="2" t="s">
        <v>7775</v>
      </c>
      <c r="H1885" s="2" t="s">
        <v>299</v>
      </c>
      <c r="I1885" s="2" t="s">
        <v>261</v>
      </c>
      <c r="J1885" s="4">
        <v>456.11</v>
      </c>
      <c r="K1885" t="s">
        <v>74</v>
      </c>
      <c r="L1885" s="4">
        <v>54.73</v>
      </c>
      <c r="M1885" t="s">
        <v>74</v>
      </c>
      <c r="N1885" s="4">
        <v>54.73</v>
      </c>
      <c r="O1885" t="s">
        <v>74</v>
      </c>
      <c r="P1885" s="4">
        <v>0</v>
      </c>
      <c r="Q1885" t="s">
        <v>74</v>
      </c>
      <c r="R1885" s="2" t="s">
        <v>75</v>
      </c>
      <c r="S1885" s="4" t="s">
        <v>76</v>
      </c>
      <c r="T1885" t="s">
        <v>74</v>
      </c>
      <c r="U1885" s="2" t="s">
        <v>77</v>
      </c>
      <c r="V1885" s="2" t="s">
        <v>1447</v>
      </c>
      <c r="W1885" s="2" t="s">
        <v>79</v>
      </c>
      <c r="X1885" s="2" t="s">
        <v>300</v>
      </c>
      <c r="Y1885" s="2" t="s">
        <v>119</v>
      </c>
      <c r="Z1885" s="2" t="s">
        <v>81</v>
      </c>
      <c r="AA1885" s="2" t="s">
        <v>82</v>
      </c>
      <c r="AB1885" s="2" t="s">
        <v>83</v>
      </c>
      <c r="AC1885" s="2" t="s">
        <v>168</v>
      </c>
      <c r="AD1885" s="2" t="s">
        <v>7776</v>
      </c>
      <c r="AE1885" s="2" t="str">
        <f>+VLOOKUP(H1885,'Mapeo Ramos'!A:C,3,0)</f>
        <v>Autos Flotas</v>
      </c>
      <c r="AF1885" t="str">
        <f>+VLOOKUP(AE1885,'Mapeo Ramos'!C:D,2,0)</f>
        <v>Flotas</v>
      </c>
      <c r="AG1885" t="str">
        <f>+VLOOKUP(X1885,'Mapeo Ramos'!I:J,2,0)</f>
        <v>ALLIANZ</v>
      </c>
      <c r="AH1885">
        <f t="shared" si="29"/>
        <v>1</v>
      </c>
    </row>
    <row r="1886" spans="1:34" ht="12.75" customHeight="1">
      <c r="A1886" s="2" t="s">
        <v>7777</v>
      </c>
      <c r="B1886" s="2" t="s">
        <v>7778</v>
      </c>
      <c r="C1886" s="2" t="s">
        <v>7779</v>
      </c>
      <c r="D1886" s="2" t="s">
        <v>75</v>
      </c>
      <c r="E1886" s="3">
        <v>46023</v>
      </c>
      <c r="F1886" s="3">
        <v>46023</v>
      </c>
      <c r="G1886" s="2" t="s">
        <v>7780</v>
      </c>
      <c r="H1886" s="2" t="s">
        <v>299</v>
      </c>
      <c r="I1886" s="2" t="s">
        <v>261</v>
      </c>
      <c r="J1886" s="4">
        <v>266.33</v>
      </c>
      <c r="K1886" t="s">
        <v>74</v>
      </c>
      <c r="L1886" s="4">
        <v>31.96</v>
      </c>
      <c r="M1886" t="s">
        <v>74</v>
      </c>
      <c r="N1886" s="4">
        <v>31.96</v>
      </c>
      <c r="O1886" t="s">
        <v>74</v>
      </c>
      <c r="P1886" s="4">
        <v>0</v>
      </c>
      <c r="Q1886" t="s">
        <v>74</v>
      </c>
      <c r="R1886" s="2" t="s">
        <v>75</v>
      </c>
      <c r="S1886" s="4" t="s">
        <v>76</v>
      </c>
      <c r="T1886" t="s">
        <v>74</v>
      </c>
      <c r="U1886" s="2" t="s">
        <v>77</v>
      </c>
      <c r="V1886" s="2" t="s">
        <v>1447</v>
      </c>
      <c r="W1886" s="2" t="s">
        <v>79</v>
      </c>
      <c r="X1886" s="2" t="s">
        <v>300</v>
      </c>
      <c r="Y1886" s="2" t="s">
        <v>119</v>
      </c>
      <c r="Z1886" s="2" t="s">
        <v>81</v>
      </c>
      <c r="AA1886" s="2" t="s">
        <v>7781</v>
      </c>
      <c r="AB1886" s="2" t="s">
        <v>949</v>
      </c>
      <c r="AC1886" s="2" t="s">
        <v>168</v>
      </c>
      <c r="AD1886" s="2" t="s">
        <v>7782</v>
      </c>
      <c r="AE1886" s="2" t="str">
        <f>+VLOOKUP(H1886,'Mapeo Ramos'!A:C,3,0)</f>
        <v>Autos Flotas</v>
      </c>
      <c r="AF1886" t="str">
        <f>+VLOOKUP(AE1886,'Mapeo Ramos'!C:D,2,0)</f>
        <v>Flotas</v>
      </c>
      <c r="AG1886" t="str">
        <f>+VLOOKUP(X1886,'Mapeo Ramos'!I:J,2,0)</f>
        <v>ALLIANZ</v>
      </c>
      <c r="AH1886">
        <f t="shared" si="29"/>
        <v>1</v>
      </c>
    </row>
    <row r="1887" spans="1:34" ht="12.75" customHeight="1">
      <c r="A1887" s="2" t="s">
        <v>7783</v>
      </c>
      <c r="B1887" s="2" t="s">
        <v>7784</v>
      </c>
      <c r="C1887" s="2" t="s">
        <v>7785</v>
      </c>
      <c r="D1887" s="2" t="s">
        <v>75</v>
      </c>
      <c r="E1887" s="3">
        <v>46023</v>
      </c>
      <c r="F1887" s="3">
        <v>46023</v>
      </c>
      <c r="G1887" s="2" t="s">
        <v>7564</v>
      </c>
      <c r="H1887" s="2" t="s">
        <v>299</v>
      </c>
      <c r="I1887" s="2" t="s">
        <v>261</v>
      </c>
      <c r="J1887" s="4">
        <v>412.84</v>
      </c>
      <c r="K1887" t="s">
        <v>74</v>
      </c>
      <c r="L1887" s="4">
        <v>49.54</v>
      </c>
      <c r="M1887" t="s">
        <v>74</v>
      </c>
      <c r="N1887" s="4">
        <v>49.54</v>
      </c>
      <c r="O1887" t="s">
        <v>74</v>
      </c>
      <c r="P1887" s="4">
        <v>0</v>
      </c>
      <c r="Q1887" t="s">
        <v>74</v>
      </c>
      <c r="R1887" s="2" t="s">
        <v>75</v>
      </c>
      <c r="S1887" s="4" t="s">
        <v>76</v>
      </c>
      <c r="T1887" t="s">
        <v>74</v>
      </c>
      <c r="U1887" s="2" t="s">
        <v>77</v>
      </c>
      <c r="V1887" s="2" t="s">
        <v>1447</v>
      </c>
      <c r="W1887" s="2" t="s">
        <v>79</v>
      </c>
      <c r="X1887" s="2" t="s">
        <v>300</v>
      </c>
      <c r="Y1887" s="2" t="s">
        <v>119</v>
      </c>
      <c r="Z1887" s="2" t="s">
        <v>81</v>
      </c>
      <c r="AA1887" s="2" t="s">
        <v>4433</v>
      </c>
      <c r="AB1887" s="2" t="s">
        <v>4434</v>
      </c>
      <c r="AC1887" s="2" t="s">
        <v>168</v>
      </c>
      <c r="AD1887" s="2" t="s">
        <v>7565</v>
      </c>
      <c r="AE1887" s="2" t="str">
        <f>+VLOOKUP(H1887,'Mapeo Ramos'!A:C,3,0)</f>
        <v>Autos Flotas</v>
      </c>
      <c r="AF1887" t="str">
        <f>+VLOOKUP(AE1887,'Mapeo Ramos'!C:D,2,0)</f>
        <v>Flotas</v>
      </c>
      <c r="AG1887" t="str">
        <f>+VLOOKUP(X1887,'Mapeo Ramos'!I:J,2,0)</f>
        <v>ALLIANZ</v>
      </c>
      <c r="AH1887">
        <f t="shared" si="29"/>
        <v>1</v>
      </c>
    </row>
    <row r="1888" spans="1:34" ht="12.75" customHeight="1">
      <c r="A1888" s="2" t="s">
        <v>7786</v>
      </c>
      <c r="B1888" s="2" t="s">
        <v>7787</v>
      </c>
      <c r="C1888" s="2" t="s">
        <v>7788</v>
      </c>
      <c r="D1888" s="2" t="s">
        <v>75</v>
      </c>
      <c r="E1888" s="3">
        <v>46023</v>
      </c>
      <c r="F1888" s="3">
        <v>46023</v>
      </c>
      <c r="G1888" s="2" t="s">
        <v>7789</v>
      </c>
      <c r="H1888" s="2" t="s">
        <v>334</v>
      </c>
      <c r="I1888" s="2" t="s">
        <v>261</v>
      </c>
      <c r="J1888" s="4">
        <v>890.33</v>
      </c>
      <c r="K1888" t="s">
        <v>74</v>
      </c>
      <c r="L1888" s="4">
        <v>106.84</v>
      </c>
      <c r="M1888" t="s">
        <v>74</v>
      </c>
      <c r="N1888" s="4">
        <v>106.84</v>
      </c>
      <c r="O1888" t="s">
        <v>74</v>
      </c>
      <c r="P1888" s="4">
        <v>0</v>
      </c>
      <c r="Q1888" t="s">
        <v>74</v>
      </c>
      <c r="R1888" s="2" t="s">
        <v>75</v>
      </c>
      <c r="S1888" s="4" t="s">
        <v>76</v>
      </c>
      <c r="T1888" t="s">
        <v>74</v>
      </c>
      <c r="U1888" s="2" t="s">
        <v>77</v>
      </c>
      <c r="V1888" s="2" t="s">
        <v>1454</v>
      </c>
      <c r="W1888" s="2" t="s">
        <v>79</v>
      </c>
      <c r="X1888" s="2" t="s">
        <v>300</v>
      </c>
      <c r="Y1888" s="2" t="s">
        <v>119</v>
      </c>
      <c r="Z1888" s="2" t="s">
        <v>81</v>
      </c>
      <c r="AA1888" s="2" t="s">
        <v>3719</v>
      </c>
      <c r="AB1888" s="2" t="s">
        <v>3720</v>
      </c>
      <c r="AC1888" s="2" t="s">
        <v>168</v>
      </c>
      <c r="AD1888" s="2" t="s">
        <v>7790</v>
      </c>
      <c r="AE1888" s="2" t="str">
        <f>+VLOOKUP(H1888,'Mapeo Ramos'!A:C,3,0)</f>
        <v>Autos Flotas</v>
      </c>
      <c r="AF1888" t="str">
        <f>+VLOOKUP(AE1888,'Mapeo Ramos'!C:D,2,0)</f>
        <v>Flotas</v>
      </c>
      <c r="AG1888" t="str">
        <f>+VLOOKUP(X1888,'Mapeo Ramos'!I:J,2,0)</f>
        <v>ALLIANZ</v>
      </c>
      <c r="AH1888">
        <f t="shared" si="29"/>
        <v>1</v>
      </c>
    </row>
    <row r="1889" spans="1:34" ht="12.75" customHeight="1">
      <c r="A1889" s="2" t="s">
        <v>7791</v>
      </c>
      <c r="B1889" s="2" t="s">
        <v>7792</v>
      </c>
      <c r="C1889" s="2" t="s">
        <v>7793</v>
      </c>
      <c r="D1889" s="2" t="s">
        <v>75</v>
      </c>
      <c r="E1889" s="3">
        <v>46023</v>
      </c>
      <c r="F1889" s="3">
        <v>46023</v>
      </c>
      <c r="G1889" s="2" t="s">
        <v>7794</v>
      </c>
      <c r="H1889" s="2" t="s">
        <v>299</v>
      </c>
      <c r="I1889" s="2" t="s">
        <v>261</v>
      </c>
      <c r="J1889" s="4">
        <v>1045.82</v>
      </c>
      <c r="K1889" t="s">
        <v>74</v>
      </c>
      <c r="L1889" s="4">
        <v>125.5</v>
      </c>
      <c r="M1889" t="s">
        <v>74</v>
      </c>
      <c r="N1889" s="4">
        <v>125.5</v>
      </c>
      <c r="O1889" t="s">
        <v>74</v>
      </c>
      <c r="P1889" s="4">
        <v>0</v>
      </c>
      <c r="Q1889" t="s">
        <v>74</v>
      </c>
      <c r="R1889" s="2" t="s">
        <v>75</v>
      </c>
      <c r="S1889" s="4" t="s">
        <v>76</v>
      </c>
      <c r="T1889" t="s">
        <v>74</v>
      </c>
      <c r="U1889" s="2" t="s">
        <v>77</v>
      </c>
      <c r="V1889" s="2" t="s">
        <v>1447</v>
      </c>
      <c r="W1889" s="2" t="s">
        <v>79</v>
      </c>
      <c r="X1889" s="2" t="s">
        <v>300</v>
      </c>
      <c r="Y1889" s="2" t="s">
        <v>119</v>
      </c>
      <c r="Z1889" s="2" t="s">
        <v>81</v>
      </c>
      <c r="AA1889" s="2" t="s">
        <v>1681</v>
      </c>
      <c r="AB1889" s="2" t="s">
        <v>802</v>
      </c>
      <c r="AC1889" s="2" t="s">
        <v>168</v>
      </c>
      <c r="AD1889" s="2" t="s">
        <v>7795</v>
      </c>
      <c r="AE1889" s="2" t="str">
        <f>+VLOOKUP(H1889,'Mapeo Ramos'!A:C,3,0)</f>
        <v>Autos Flotas</v>
      </c>
      <c r="AF1889" t="str">
        <f>+VLOOKUP(AE1889,'Mapeo Ramos'!C:D,2,0)</f>
        <v>Flotas</v>
      </c>
      <c r="AG1889" t="str">
        <f>+VLOOKUP(X1889,'Mapeo Ramos'!I:J,2,0)</f>
        <v>ALLIANZ</v>
      </c>
      <c r="AH1889">
        <f t="shared" si="29"/>
        <v>1</v>
      </c>
    </row>
    <row r="1890" spans="1:34" ht="12.75" customHeight="1">
      <c r="A1890" s="2" t="s">
        <v>7796</v>
      </c>
      <c r="B1890" s="2" t="s">
        <v>7797</v>
      </c>
      <c r="C1890" s="2" t="s">
        <v>7798</v>
      </c>
      <c r="D1890" s="2" t="s">
        <v>75</v>
      </c>
      <c r="E1890" s="3">
        <v>46023</v>
      </c>
      <c r="F1890" s="3">
        <v>46023</v>
      </c>
      <c r="G1890" s="2" t="s">
        <v>7799</v>
      </c>
      <c r="H1890" s="2" t="s">
        <v>299</v>
      </c>
      <c r="I1890" s="2" t="s">
        <v>261</v>
      </c>
      <c r="J1890" s="4">
        <v>383.4</v>
      </c>
      <c r="K1890" t="s">
        <v>74</v>
      </c>
      <c r="L1890" s="4">
        <v>46.01</v>
      </c>
      <c r="M1890" t="s">
        <v>74</v>
      </c>
      <c r="N1890" s="4">
        <v>46.01</v>
      </c>
      <c r="O1890" t="s">
        <v>74</v>
      </c>
      <c r="P1890" s="4">
        <v>0</v>
      </c>
      <c r="Q1890" t="s">
        <v>74</v>
      </c>
      <c r="R1890" s="2" t="s">
        <v>75</v>
      </c>
      <c r="S1890" s="4" t="s">
        <v>76</v>
      </c>
      <c r="T1890" t="s">
        <v>74</v>
      </c>
      <c r="U1890" s="2" t="s">
        <v>77</v>
      </c>
      <c r="V1890" s="2" t="s">
        <v>1447</v>
      </c>
      <c r="W1890" s="2" t="s">
        <v>79</v>
      </c>
      <c r="X1890" s="2" t="s">
        <v>300</v>
      </c>
      <c r="Y1890" s="2" t="s">
        <v>119</v>
      </c>
      <c r="Z1890" s="2" t="s">
        <v>81</v>
      </c>
      <c r="AA1890" s="2" t="s">
        <v>230</v>
      </c>
      <c r="AB1890" s="2" t="s">
        <v>83</v>
      </c>
      <c r="AC1890" s="2" t="s">
        <v>168</v>
      </c>
      <c r="AD1890" s="2" t="s">
        <v>7800</v>
      </c>
      <c r="AE1890" s="2" t="str">
        <f>+VLOOKUP(H1890,'Mapeo Ramos'!A:C,3,0)</f>
        <v>Autos Flotas</v>
      </c>
      <c r="AF1890" t="str">
        <f>+VLOOKUP(AE1890,'Mapeo Ramos'!C:D,2,0)</f>
        <v>Flotas</v>
      </c>
      <c r="AG1890" t="str">
        <f>+VLOOKUP(X1890,'Mapeo Ramos'!I:J,2,0)</f>
        <v>ALLIANZ</v>
      </c>
      <c r="AH1890">
        <f t="shared" si="29"/>
        <v>1</v>
      </c>
    </row>
    <row r="1891" spans="1:34" ht="12.75" customHeight="1">
      <c r="A1891" s="2" t="s">
        <v>7801</v>
      </c>
      <c r="B1891" s="2" t="s">
        <v>7802</v>
      </c>
      <c r="C1891" s="2" t="s">
        <v>7803</v>
      </c>
      <c r="D1891" s="2" t="s">
        <v>75</v>
      </c>
      <c r="E1891" s="3">
        <v>46023</v>
      </c>
      <c r="F1891" s="3">
        <v>46023</v>
      </c>
      <c r="G1891" s="2" t="s">
        <v>7804</v>
      </c>
      <c r="H1891" s="2" t="s">
        <v>299</v>
      </c>
      <c r="I1891" s="2" t="s">
        <v>261</v>
      </c>
      <c r="J1891" s="4">
        <v>329.38</v>
      </c>
      <c r="K1891" t="s">
        <v>74</v>
      </c>
      <c r="L1891" s="4">
        <v>39.53</v>
      </c>
      <c r="M1891" t="s">
        <v>74</v>
      </c>
      <c r="N1891" s="4">
        <v>39.53</v>
      </c>
      <c r="O1891" t="s">
        <v>74</v>
      </c>
      <c r="P1891" s="4">
        <v>0</v>
      </c>
      <c r="Q1891" t="s">
        <v>74</v>
      </c>
      <c r="R1891" s="2" t="s">
        <v>75</v>
      </c>
      <c r="S1891" s="4" t="s">
        <v>76</v>
      </c>
      <c r="T1891" t="s">
        <v>74</v>
      </c>
      <c r="U1891" s="2" t="s">
        <v>77</v>
      </c>
      <c r="V1891" s="2" t="s">
        <v>1447</v>
      </c>
      <c r="W1891" s="2" t="s">
        <v>79</v>
      </c>
      <c r="X1891" s="2" t="s">
        <v>300</v>
      </c>
      <c r="Y1891" s="2" t="s">
        <v>119</v>
      </c>
      <c r="Z1891" s="2" t="s">
        <v>81</v>
      </c>
      <c r="AA1891" s="2" t="s">
        <v>223</v>
      </c>
      <c r="AB1891" s="2" t="s">
        <v>83</v>
      </c>
      <c r="AC1891" s="2" t="s">
        <v>168</v>
      </c>
      <c r="AD1891" s="2" t="s">
        <v>7805</v>
      </c>
      <c r="AE1891" s="2" t="str">
        <f>+VLOOKUP(H1891,'Mapeo Ramos'!A:C,3,0)</f>
        <v>Autos Flotas</v>
      </c>
      <c r="AF1891" t="str">
        <f>+VLOOKUP(AE1891,'Mapeo Ramos'!C:D,2,0)</f>
        <v>Flotas</v>
      </c>
      <c r="AG1891" t="str">
        <f>+VLOOKUP(X1891,'Mapeo Ramos'!I:J,2,0)</f>
        <v>ALLIANZ</v>
      </c>
      <c r="AH1891">
        <f t="shared" si="29"/>
        <v>1</v>
      </c>
    </row>
    <row r="1892" spans="1:34" ht="12.75" customHeight="1">
      <c r="A1892" s="2" t="s">
        <v>7806</v>
      </c>
      <c r="B1892" s="2" t="s">
        <v>7807</v>
      </c>
      <c r="C1892" s="2" t="s">
        <v>7808</v>
      </c>
      <c r="D1892" s="2" t="s">
        <v>75</v>
      </c>
      <c r="E1892" s="3">
        <v>46023</v>
      </c>
      <c r="F1892" s="3">
        <v>46023</v>
      </c>
      <c r="G1892" s="2" t="s">
        <v>466</v>
      </c>
      <c r="H1892" s="2" t="s">
        <v>299</v>
      </c>
      <c r="I1892" s="2" t="s">
        <v>261</v>
      </c>
      <c r="J1892" s="4">
        <v>266.02999999999997</v>
      </c>
      <c r="K1892" t="s">
        <v>74</v>
      </c>
      <c r="L1892" s="4">
        <v>31.92</v>
      </c>
      <c r="M1892" t="s">
        <v>74</v>
      </c>
      <c r="N1892" s="4">
        <v>31.92</v>
      </c>
      <c r="O1892" t="s">
        <v>74</v>
      </c>
      <c r="P1892" s="4">
        <v>0</v>
      </c>
      <c r="Q1892" t="s">
        <v>74</v>
      </c>
      <c r="R1892" s="2" t="s">
        <v>75</v>
      </c>
      <c r="S1892" s="4" t="s">
        <v>76</v>
      </c>
      <c r="T1892" t="s">
        <v>74</v>
      </c>
      <c r="U1892" s="2" t="s">
        <v>77</v>
      </c>
      <c r="V1892" s="2" t="s">
        <v>1447</v>
      </c>
      <c r="W1892" s="2" t="s">
        <v>79</v>
      </c>
      <c r="X1892" s="2" t="s">
        <v>300</v>
      </c>
      <c r="Y1892" s="2" t="s">
        <v>119</v>
      </c>
      <c r="Z1892" s="2" t="s">
        <v>81</v>
      </c>
      <c r="AA1892" s="2" t="s">
        <v>467</v>
      </c>
      <c r="AB1892" s="2" t="s">
        <v>468</v>
      </c>
      <c r="AC1892" s="2" t="s">
        <v>59</v>
      </c>
      <c r="AD1892" s="2" t="s">
        <v>469</v>
      </c>
      <c r="AE1892" s="2" t="str">
        <f>+VLOOKUP(H1892,'Mapeo Ramos'!A:C,3,0)</f>
        <v>Autos Flotas</v>
      </c>
      <c r="AF1892" t="str">
        <f>+VLOOKUP(AE1892,'Mapeo Ramos'!C:D,2,0)</f>
        <v>Flotas</v>
      </c>
      <c r="AG1892" t="str">
        <f>+VLOOKUP(X1892,'Mapeo Ramos'!I:J,2,0)</f>
        <v>ALLIANZ</v>
      </c>
      <c r="AH1892">
        <f t="shared" si="29"/>
        <v>1</v>
      </c>
    </row>
    <row r="1893" spans="1:34" ht="12.75" customHeight="1">
      <c r="A1893" s="2" t="s">
        <v>7809</v>
      </c>
      <c r="B1893" s="2" t="s">
        <v>7810</v>
      </c>
      <c r="C1893" s="2" t="s">
        <v>7811</v>
      </c>
      <c r="D1893" s="2" t="s">
        <v>75</v>
      </c>
      <c r="E1893" s="3">
        <v>46023</v>
      </c>
      <c r="F1893" s="3">
        <v>46023</v>
      </c>
      <c r="G1893" s="2" t="s">
        <v>1136</v>
      </c>
      <c r="H1893" s="2" t="s">
        <v>299</v>
      </c>
      <c r="I1893" s="2" t="s">
        <v>261</v>
      </c>
      <c r="J1893" s="4">
        <v>426.55</v>
      </c>
      <c r="K1893" t="s">
        <v>74</v>
      </c>
      <c r="L1893" s="4">
        <v>51.19</v>
      </c>
      <c r="M1893" t="s">
        <v>74</v>
      </c>
      <c r="N1893" s="4">
        <v>51.19</v>
      </c>
      <c r="O1893" t="s">
        <v>74</v>
      </c>
      <c r="P1893" s="4">
        <v>0</v>
      </c>
      <c r="Q1893" t="s">
        <v>74</v>
      </c>
      <c r="R1893" s="2" t="s">
        <v>75</v>
      </c>
      <c r="S1893" s="4" t="s">
        <v>76</v>
      </c>
      <c r="T1893" t="s">
        <v>74</v>
      </c>
      <c r="U1893" s="2" t="s">
        <v>77</v>
      </c>
      <c r="V1893" s="2" t="s">
        <v>1454</v>
      </c>
      <c r="W1893" s="2" t="s">
        <v>79</v>
      </c>
      <c r="X1893" s="2" t="s">
        <v>300</v>
      </c>
      <c r="Y1893" s="2" t="s">
        <v>119</v>
      </c>
      <c r="Z1893" s="2" t="s">
        <v>81</v>
      </c>
      <c r="AA1893" s="2" t="s">
        <v>82</v>
      </c>
      <c r="AB1893" s="2" t="s">
        <v>83</v>
      </c>
      <c r="AC1893" s="2" t="s">
        <v>168</v>
      </c>
      <c r="AD1893" s="2" t="s">
        <v>1137</v>
      </c>
      <c r="AE1893" s="2" t="str">
        <f>+VLOOKUP(H1893,'Mapeo Ramos'!A:C,3,0)</f>
        <v>Autos Flotas</v>
      </c>
      <c r="AF1893" t="str">
        <f>+VLOOKUP(AE1893,'Mapeo Ramos'!C:D,2,0)</f>
        <v>Flotas</v>
      </c>
      <c r="AG1893" t="str">
        <f>+VLOOKUP(X1893,'Mapeo Ramos'!I:J,2,0)</f>
        <v>ALLIANZ</v>
      </c>
      <c r="AH1893">
        <f t="shared" si="29"/>
        <v>1</v>
      </c>
    </row>
    <row r="1894" spans="1:34" ht="12.75" customHeight="1">
      <c r="A1894" s="2" t="s">
        <v>7812</v>
      </c>
      <c r="B1894" s="2" t="s">
        <v>7813</v>
      </c>
      <c r="C1894" s="2" t="s">
        <v>7814</v>
      </c>
      <c r="D1894" s="2" t="s">
        <v>75</v>
      </c>
      <c r="E1894" s="3">
        <v>46023</v>
      </c>
      <c r="F1894" s="3">
        <v>46023</v>
      </c>
      <c r="G1894" s="2" t="s">
        <v>4227</v>
      </c>
      <c r="H1894" s="2" t="s">
        <v>334</v>
      </c>
      <c r="I1894" s="2" t="s">
        <v>261</v>
      </c>
      <c r="J1894" s="4">
        <v>1178.4100000000001</v>
      </c>
      <c r="K1894" t="s">
        <v>74</v>
      </c>
      <c r="L1894" s="4">
        <v>141.41</v>
      </c>
      <c r="M1894" t="s">
        <v>74</v>
      </c>
      <c r="N1894" s="4">
        <v>141.41</v>
      </c>
      <c r="O1894" t="s">
        <v>74</v>
      </c>
      <c r="P1894" s="4">
        <v>0</v>
      </c>
      <c r="Q1894" t="s">
        <v>74</v>
      </c>
      <c r="R1894" s="2" t="s">
        <v>75</v>
      </c>
      <c r="S1894" s="4" t="s">
        <v>76</v>
      </c>
      <c r="T1894" t="s">
        <v>74</v>
      </c>
      <c r="U1894" s="2" t="s">
        <v>77</v>
      </c>
      <c r="V1894" s="2" t="s">
        <v>1447</v>
      </c>
      <c r="W1894" s="2" t="s">
        <v>79</v>
      </c>
      <c r="X1894" s="2" t="s">
        <v>300</v>
      </c>
      <c r="Y1894" s="2" t="s">
        <v>119</v>
      </c>
      <c r="Z1894" s="2" t="s">
        <v>81</v>
      </c>
      <c r="AA1894" s="2" t="s">
        <v>230</v>
      </c>
      <c r="AB1894" s="2" t="s">
        <v>83</v>
      </c>
      <c r="AC1894" s="2" t="s">
        <v>59</v>
      </c>
      <c r="AD1894" s="2" t="s">
        <v>4228</v>
      </c>
      <c r="AE1894" s="2" t="str">
        <f>+VLOOKUP(H1894,'Mapeo Ramos'!A:C,3,0)</f>
        <v>Autos Flotas</v>
      </c>
      <c r="AF1894" t="str">
        <f>+VLOOKUP(AE1894,'Mapeo Ramos'!C:D,2,0)</f>
        <v>Flotas</v>
      </c>
      <c r="AG1894" t="str">
        <f>+VLOOKUP(X1894,'Mapeo Ramos'!I:J,2,0)</f>
        <v>ALLIANZ</v>
      </c>
      <c r="AH1894">
        <f t="shared" si="29"/>
        <v>1</v>
      </c>
    </row>
    <row r="1895" spans="1:34" ht="12.75" customHeight="1">
      <c r="A1895" s="2" t="s">
        <v>7815</v>
      </c>
      <c r="B1895" s="2" t="s">
        <v>7816</v>
      </c>
      <c r="C1895" s="2" t="s">
        <v>7817</v>
      </c>
      <c r="D1895" s="2" t="s">
        <v>75</v>
      </c>
      <c r="E1895" s="3">
        <v>46023</v>
      </c>
      <c r="F1895" s="3">
        <v>46023</v>
      </c>
      <c r="G1895" s="2" t="s">
        <v>4227</v>
      </c>
      <c r="H1895" s="2" t="s">
        <v>334</v>
      </c>
      <c r="I1895" s="2" t="s">
        <v>261</v>
      </c>
      <c r="J1895" s="4">
        <v>540.95000000000005</v>
      </c>
      <c r="K1895" t="s">
        <v>74</v>
      </c>
      <c r="L1895" s="4">
        <v>64.91</v>
      </c>
      <c r="M1895" t="s">
        <v>74</v>
      </c>
      <c r="N1895" s="4">
        <v>64.91</v>
      </c>
      <c r="O1895" t="s">
        <v>74</v>
      </c>
      <c r="P1895" s="4">
        <v>0</v>
      </c>
      <c r="Q1895" t="s">
        <v>74</v>
      </c>
      <c r="R1895" s="2" t="s">
        <v>75</v>
      </c>
      <c r="S1895" s="4" t="s">
        <v>76</v>
      </c>
      <c r="T1895" t="s">
        <v>74</v>
      </c>
      <c r="U1895" s="2" t="s">
        <v>77</v>
      </c>
      <c r="V1895" s="2" t="s">
        <v>1447</v>
      </c>
      <c r="W1895" s="2" t="s">
        <v>79</v>
      </c>
      <c r="X1895" s="2" t="s">
        <v>300</v>
      </c>
      <c r="Y1895" s="2" t="s">
        <v>119</v>
      </c>
      <c r="Z1895" s="2" t="s">
        <v>81</v>
      </c>
      <c r="AA1895" s="2" t="s">
        <v>230</v>
      </c>
      <c r="AB1895" s="2" t="s">
        <v>83</v>
      </c>
      <c r="AC1895" s="2" t="s">
        <v>59</v>
      </c>
      <c r="AD1895" s="2" t="s">
        <v>4228</v>
      </c>
      <c r="AE1895" s="2" t="str">
        <f>+VLOOKUP(H1895,'Mapeo Ramos'!A:C,3,0)</f>
        <v>Autos Flotas</v>
      </c>
      <c r="AF1895" t="str">
        <f>+VLOOKUP(AE1895,'Mapeo Ramos'!C:D,2,0)</f>
        <v>Flotas</v>
      </c>
      <c r="AG1895" t="str">
        <f>+VLOOKUP(X1895,'Mapeo Ramos'!I:J,2,0)</f>
        <v>ALLIANZ</v>
      </c>
      <c r="AH1895">
        <f t="shared" si="29"/>
        <v>1</v>
      </c>
    </row>
    <row r="1896" spans="1:34" ht="12.75" customHeight="1">
      <c r="A1896" s="2" t="s">
        <v>7818</v>
      </c>
      <c r="B1896" s="2" t="s">
        <v>7819</v>
      </c>
      <c r="C1896" s="2" t="s">
        <v>7820</v>
      </c>
      <c r="D1896" s="2" t="s">
        <v>75</v>
      </c>
      <c r="E1896" s="3">
        <v>46023</v>
      </c>
      <c r="F1896" s="3">
        <v>46023</v>
      </c>
      <c r="G1896" s="2" t="s">
        <v>4227</v>
      </c>
      <c r="H1896" s="2" t="s">
        <v>334</v>
      </c>
      <c r="I1896" s="2" t="s">
        <v>261</v>
      </c>
      <c r="J1896" s="4">
        <v>500.3</v>
      </c>
      <c r="K1896" t="s">
        <v>74</v>
      </c>
      <c r="L1896" s="4">
        <v>60.04</v>
      </c>
      <c r="M1896" t="s">
        <v>74</v>
      </c>
      <c r="N1896" s="4">
        <v>60.04</v>
      </c>
      <c r="O1896" t="s">
        <v>74</v>
      </c>
      <c r="P1896" s="4">
        <v>0</v>
      </c>
      <c r="Q1896" t="s">
        <v>74</v>
      </c>
      <c r="R1896" s="2" t="s">
        <v>75</v>
      </c>
      <c r="S1896" s="4" t="s">
        <v>76</v>
      </c>
      <c r="T1896" t="s">
        <v>74</v>
      </c>
      <c r="U1896" s="2" t="s">
        <v>77</v>
      </c>
      <c r="V1896" s="2" t="s">
        <v>1447</v>
      </c>
      <c r="W1896" s="2" t="s">
        <v>79</v>
      </c>
      <c r="X1896" s="2" t="s">
        <v>300</v>
      </c>
      <c r="Y1896" s="2" t="s">
        <v>119</v>
      </c>
      <c r="Z1896" s="2" t="s">
        <v>81</v>
      </c>
      <c r="AA1896" s="2" t="s">
        <v>230</v>
      </c>
      <c r="AB1896" s="2" t="s">
        <v>83</v>
      </c>
      <c r="AC1896" s="2" t="s">
        <v>59</v>
      </c>
      <c r="AD1896" s="2" t="s">
        <v>4228</v>
      </c>
      <c r="AE1896" s="2" t="str">
        <f>+VLOOKUP(H1896,'Mapeo Ramos'!A:C,3,0)</f>
        <v>Autos Flotas</v>
      </c>
      <c r="AF1896" t="str">
        <f>+VLOOKUP(AE1896,'Mapeo Ramos'!C:D,2,0)</f>
        <v>Flotas</v>
      </c>
      <c r="AG1896" t="str">
        <f>+VLOOKUP(X1896,'Mapeo Ramos'!I:J,2,0)</f>
        <v>ALLIANZ</v>
      </c>
      <c r="AH1896">
        <f t="shared" si="29"/>
        <v>1</v>
      </c>
    </row>
    <row r="1897" spans="1:34" ht="12.75" customHeight="1">
      <c r="A1897" s="2" t="s">
        <v>7821</v>
      </c>
      <c r="B1897" s="2" t="s">
        <v>7822</v>
      </c>
      <c r="C1897" s="2" t="s">
        <v>7823</v>
      </c>
      <c r="D1897" s="2" t="s">
        <v>75</v>
      </c>
      <c r="E1897" s="3">
        <v>46023</v>
      </c>
      <c r="F1897" s="3">
        <v>46023</v>
      </c>
      <c r="G1897" s="2" t="s">
        <v>4227</v>
      </c>
      <c r="H1897" s="2" t="s">
        <v>334</v>
      </c>
      <c r="I1897" s="2" t="s">
        <v>261</v>
      </c>
      <c r="J1897" s="4">
        <v>689.93</v>
      </c>
      <c r="K1897" t="s">
        <v>74</v>
      </c>
      <c r="L1897" s="4">
        <v>82.79</v>
      </c>
      <c r="M1897" t="s">
        <v>74</v>
      </c>
      <c r="N1897" s="4">
        <v>82.79</v>
      </c>
      <c r="O1897" t="s">
        <v>74</v>
      </c>
      <c r="P1897" s="4">
        <v>0</v>
      </c>
      <c r="Q1897" t="s">
        <v>74</v>
      </c>
      <c r="R1897" s="2" t="s">
        <v>75</v>
      </c>
      <c r="S1897" s="4" t="s">
        <v>76</v>
      </c>
      <c r="T1897" t="s">
        <v>74</v>
      </c>
      <c r="U1897" s="2" t="s">
        <v>77</v>
      </c>
      <c r="V1897" s="2" t="s">
        <v>1447</v>
      </c>
      <c r="W1897" s="2" t="s">
        <v>79</v>
      </c>
      <c r="X1897" s="2" t="s">
        <v>300</v>
      </c>
      <c r="Y1897" s="2" t="s">
        <v>119</v>
      </c>
      <c r="Z1897" s="2" t="s">
        <v>81</v>
      </c>
      <c r="AA1897" s="2" t="s">
        <v>230</v>
      </c>
      <c r="AB1897" s="2" t="s">
        <v>83</v>
      </c>
      <c r="AC1897" s="2" t="s">
        <v>59</v>
      </c>
      <c r="AD1897" s="2" t="s">
        <v>4228</v>
      </c>
      <c r="AE1897" s="2" t="str">
        <f>+VLOOKUP(H1897,'Mapeo Ramos'!A:C,3,0)</f>
        <v>Autos Flotas</v>
      </c>
      <c r="AF1897" t="str">
        <f>+VLOOKUP(AE1897,'Mapeo Ramos'!C:D,2,0)</f>
        <v>Flotas</v>
      </c>
      <c r="AG1897" t="str">
        <f>+VLOOKUP(X1897,'Mapeo Ramos'!I:J,2,0)</f>
        <v>ALLIANZ</v>
      </c>
      <c r="AH1897">
        <f t="shared" si="29"/>
        <v>1</v>
      </c>
    </row>
    <row r="1898" spans="1:34" ht="12.75" customHeight="1">
      <c r="A1898" s="2" t="s">
        <v>7824</v>
      </c>
      <c r="B1898" s="2" t="s">
        <v>7825</v>
      </c>
      <c r="C1898" s="2" t="s">
        <v>7826</v>
      </c>
      <c r="D1898" s="2" t="s">
        <v>75</v>
      </c>
      <c r="E1898" s="3">
        <v>46023</v>
      </c>
      <c r="F1898" s="3">
        <v>46023</v>
      </c>
      <c r="G1898" s="2" t="s">
        <v>284</v>
      </c>
      <c r="H1898" s="2" t="s">
        <v>334</v>
      </c>
      <c r="I1898" s="2" t="s">
        <v>261</v>
      </c>
      <c r="J1898" s="4">
        <v>616.80999999999995</v>
      </c>
      <c r="K1898" t="s">
        <v>74</v>
      </c>
      <c r="L1898" s="4">
        <v>74.02</v>
      </c>
      <c r="M1898" t="s">
        <v>74</v>
      </c>
      <c r="N1898" s="4">
        <v>74.02</v>
      </c>
      <c r="O1898" t="s">
        <v>74</v>
      </c>
      <c r="P1898" s="4">
        <v>0</v>
      </c>
      <c r="Q1898" t="s">
        <v>74</v>
      </c>
      <c r="R1898" s="2" t="s">
        <v>287</v>
      </c>
      <c r="S1898" s="4">
        <v>0</v>
      </c>
      <c r="T1898" t="s">
        <v>74</v>
      </c>
      <c r="U1898" s="2" t="s">
        <v>77</v>
      </c>
      <c r="V1898" s="2" t="s">
        <v>1447</v>
      </c>
      <c r="W1898" s="2" t="s">
        <v>79</v>
      </c>
      <c r="X1898" s="2" t="s">
        <v>300</v>
      </c>
      <c r="Y1898" s="2" t="s">
        <v>119</v>
      </c>
      <c r="Z1898" s="2" t="s">
        <v>81</v>
      </c>
      <c r="AA1898" s="2" t="s">
        <v>230</v>
      </c>
      <c r="AB1898" s="2" t="s">
        <v>83</v>
      </c>
      <c r="AC1898" s="2" t="s">
        <v>59</v>
      </c>
      <c r="AD1898" s="2" t="s">
        <v>288</v>
      </c>
      <c r="AE1898" s="2" t="str">
        <f>+VLOOKUP(H1898,'Mapeo Ramos'!A:C,3,0)</f>
        <v>Autos Flotas</v>
      </c>
      <c r="AF1898" t="str">
        <f>+VLOOKUP(AE1898,'Mapeo Ramos'!C:D,2,0)</f>
        <v>Flotas</v>
      </c>
      <c r="AG1898" t="str">
        <f>+VLOOKUP(X1898,'Mapeo Ramos'!I:J,2,0)</f>
        <v>ALLIANZ</v>
      </c>
      <c r="AH1898">
        <f t="shared" si="29"/>
        <v>1</v>
      </c>
    </row>
    <row r="1899" spans="1:34" ht="12.75" customHeight="1">
      <c r="A1899" s="2" t="s">
        <v>7827</v>
      </c>
      <c r="B1899" s="2" t="s">
        <v>7828</v>
      </c>
      <c r="C1899" s="2" t="s">
        <v>7829</v>
      </c>
      <c r="D1899" s="2" t="s">
        <v>75</v>
      </c>
      <c r="E1899" s="3">
        <v>46023</v>
      </c>
      <c r="F1899" s="3">
        <v>46023</v>
      </c>
      <c r="G1899" s="2" t="s">
        <v>284</v>
      </c>
      <c r="H1899" s="2" t="s">
        <v>334</v>
      </c>
      <c r="I1899" s="2" t="s">
        <v>261</v>
      </c>
      <c r="J1899" s="4">
        <v>614.41999999999996</v>
      </c>
      <c r="K1899" t="s">
        <v>74</v>
      </c>
      <c r="L1899" s="4">
        <v>73.73</v>
      </c>
      <c r="M1899" t="s">
        <v>74</v>
      </c>
      <c r="N1899" s="4">
        <v>73.73</v>
      </c>
      <c r="O1899" t="s">
        <v>74</v>
      </c>
      <c r="P1899" s="4">
        <v>0</v>
      </c>
      <c r="Q1899" t="s">
        <v>74</v>
      </c>
      <c r="R1899" s="2" t="s">
        <v>287</v>
      </c>
      <c r="S1899" s="4">
        <v>0</v>
      </c>
      <c r="T1899" t="s">
        <v>74</v>
      </c>
      <c r="U1899" s="2" t="s">
        <v>77</v>
      </c>
      <c r="V1899" s="2" t="s">
        <v>1447</v>
      </c>
      <c r="W1899" s="2" t="s">
        <v>79</v>
      </c>
      <c r="X1899" s="2" t="s">
        <v>300</v>
      </c>
      <c r="Y1899" s="2" t="s">
        <v>119</v>
      </c>
      <c r="Z1899" s="2" t="s">
        <v>81</v>
      </c>
      <c r="AA1899" s="2" t="s">
        <v>230</v>
      </c>
      <c r="AB1899" s="2" t="s">
        <v>83</v>
      </c>
      <c r="AC1899" s="2" t="s">
        <v>59</v>
      </c>
      <c r="AD1899" s="2" t="s">
        <v>288</v>
      </c>
      <c r="AE1899" s="2" t="str">
        <f>+VLOOKUP(H1899,'Mapeo Ramos'!A:C,3,0)</f>
        <v>Autos Flotas</v>
      </c>
      <c r="AF1899" t="str">
        <f>+VLOOKUP(AE1899,'Mapeo Ramos'!C:D,2,0)</f>
        <v>Flotas</v>
      </c>
      <c r="AG1899" t="str">
        <f>+VLOOKUP(X1899,'Mapeo Ramos'!I:J,2,0)</f>
        <v>ALLIANZ</v>
      </c>
      <c r="AH1899">
        <f t="shared" si="29"/>
        <v>1</v>
      </c>
    </row>
    <row r="1900" spans="1:34" ht="12.75" customHeight="1">
      <c r="A1900" s="2" t="s">
        <v>7830</v>
      </c>
      <c r="B1900" s="2" t="s">
        <v>7831</v>
      </c>
      <c r="C1900" s="2" t="s">
        <v>7832</v>
      </c>
      <c r="D1900" s="2" t="s">
        <v>75</v>
      </c>
      <c r="E1900" s="3">
        <v>46023</v>
      </c>
      <c r="F1900" s="3">
        <v>46023</v>
      </c>
      <c r="G1900" s="2" t="s">
        <v>7833</v>
      </c>
      <c r="H1900" s="2" t="s">
        <v>299</v>
      </c>
      <c r="I1900" s="2" t="s">
        <v>261</v>
      </c>
      <c r="J1900" s="4">
        <v>323.92</v>
      </c>
      <c r="K1900" t="s">
        <v>74</v>
      </c>
      <c r="L1900" s="4">
        <v>38.869999999999997</v>
      </c>
      <c r="M1900" t="s">
        <v>74</v>
      </c>
      <c r="N1900" s="4">
        <v>38.869999999999997</v>
      </c>
      <c r="O1900" t="s">
        <v>74</v>
      </c>
      <c r="P1900" s="4">
        <v>0</v>
      </c>
      <c r="Q1900" t="s">
        <v>74</v>
      </c>
      <c r="R1900" s="2" t="s">
        <v>75</v>
      </c>
      <c r="S1900" s="4" t="s">
        <v>76</v>
      </c>
      <c r="T1900" t="s">
        <v>74</v>
      </c>
      <c r="U1900" s="2" t="s">
        <v>77</v>
      </c>
      <c r="V1900" s="2" t="s">
        <v>1454</v>
      </c>
      <c r="W1900" s="2" t="s">
        <v>79</v>
      </c>
      <c r="X1900" s="2" t="s">
        <v>300</v>
      </c>
      <c r="Y1900" s="2" t="s">
        <v>119</v>
      </c>
      <c r="Z1900" s="2" t="s">
        <v>81</v>
      </c>
      <c r="AA1900" s="2" t="s">
        <v>230</v>
      </c>
      <c r="AB1900" s="2" t="s">
        <v>83</v>
      </c>
      <c r="AC1900" s="2" t="s">
        <v>168</v>
      </c>
      <c r="AD1900" s="2" t="s">
        <v>7834</v>
      </c>
      <c r="AE1900" s="2" t="str">
        <f>+VLOOKUP(H1900,'Mapeo Ramos'!A:C,3,0)</f>
        <v>Autos Flotas</v>
      </c>
      <c r="AF1900" t="str">
        <f>+VLOOKUP(AE1900,'Mapeo Ramos'!C:D,2,0)</f>
        <v>Flotas</v>
      </c>
      <c r="AG1900" t="str">
        <f>+VLOOKUP(X1900,'Mapeo Ramos'!I:J,2,0)</f>
        <v>ALLIANZ</v>
      </c>
      <c r="AH1900">
        <f t="shared" si="29"/>
        <v>1</v>
      </c>
    </row>
    <row r="1901" spans="1:34" ht="12.75" customHeight="1">
      <c r="A1901" s="2" t="s">
        <v>7835</v>
      </c>
      <c r="B1901" s="2" t="s">
        <v>7836</v>
      </c>
      <c r="C1901" s="2" t="s">
        <v>7837</v>
      </c>
      <c r="D1901" s="2" t="s">
        <v>75</v>
      </c>
      <c r="E1901" s="3">
        <v>46023</v>
      </c>
      <c r="F1901" s="3">
        <v>46023</v>
      </c>
      <c r="G1901" s="2" t="s">
        <v>7564</v>
      </c>
      <c r="H1901" s="2" t="s">
        <v>299</v>
      </c>
      <c r="I1901" s="2" t="s">
        <v>261</v>
      </c>
      <c r="J1901" s="4">
        <v>353.47</v>
      </c>
      <c r="K1901" t="s">
        <v>74</v>
      </c>
      <c r="L1901" s="4">
        <v>42.42</v>
      </c>
      <c r="M1901" t="s">
        <v>74</v>
      </c>
      <c r="N1901" s="4">
        <v>42.42</v>
      </c>
      <c r="O1901" t="s">
        <v>74</v>
      </c>
      <c r="P1901" s="4">
        <v>0</v>
      </c>
      <c r="Q1901" t="s">
        <v>74</v>
      </c>
      <c r="R1901" s="2" t="s">
        <v>75</v>
      </c>
      <c r="S1901" s="4" t="s">
        <v>76</v>
      </c>
      <c r="T1901" t="s">
        <v>74</v>
      </c>
      <c r="U1901" s="2" t="s">
        <v>77</v>
      </c>
      <c r="V1901" s="2" t="s">
        <v>1447</v>
      </c>
      <c r="W1901" s="2" t="s">
        <v>79</v>
      </c>
      <c r="X1901" s="2" t="s">
        <v>300</v>
      </c>
      <c r="Y1901" s="2" t="s">
        <v>119</v>
      </c>
      <c r="Z1901" s="2" t="s">
        <v>81</v>
      </c>
      <c r="AA1901" s="2" t="s">
        <v>4433</v>
      </c>
      <c r="AB1901" s="2" t="s">
        <v>4434</v>
      </c>
      <c r="AC1901" s="2" t="s">
        <v>168</v>
      </c>
      <c r="AD1901" s="2" t="s">
        <v>7565</v>
      </c>
      <c r="AE1901" s="2" t="str">
        <f>+VLOOKUP(H1901,'Mapeo Ramos'!A:C,3,0)</f>
        <v>Autos Flotas</v>
      </c>
      <c r="AF1901" t="str">
        <f>+VLOOKUP(AE1901,'Mapeo Ramos'!C:D,2,0)</f>
        <v>Flotas</v>
      </c>
      <c r="AG1901" t="str">
        <f>+VLOOKUP(X1901,'Mapeo Ramos'!I:J,2,0)</f>
        <v>ALLIANZ</v>
      </c>
      <c r="AH1901">
        <f t="shared" si="29"/>
        <v>1</v>
      </c>
    </row>
    <row r="1902" spans="1:34" ht="12.75" customHeight="1">
      <c r="A1902" s="2" t="s">
        <v>7838</v>
      </c>
      <c r="B1902" s="2" t="s">
        <v>7839</v>
      </c>
      <c r="C1902" s="2" t="s">
        <v>7840</v>
      </c>
      <c r="D1902" s="2" t="s">
        <v>75</v>
      </c>
      <c r="E1902" s="3">
        <v>46023</v>
      </c>
      <c r="F1902" s="3">
        <v>46023</v>
      </c>
      <c r="G1902" s="2" t="s">
        <v>7841</v>
      </c>
      <c r="H1902" s="2" t="s">
        <v>334</v>
      </c>
      <c r="I1902" s="2" t="s">
        <v>261</v>
      </c>
      <c r="J1902" s="4">
        <v>741.79</v>
      </c>
      <c r="K1902" t="s">
        <v>74</v>
      </c>
      <c r="L1902" s="4">
        <v>89.01</v>
      </c>
      <c r="M1902" t="s">
        <v>74</v>
      </c>
      <c r="N1902" s="4">
        <v>89.01</v>
      </c>
      <c r="O1902" t="s">
        <v>74</v>
      </c>
      <c r="P1902" s="4">
        <v>0</v>
      </c>
      <c r="Q1902" t="s">
        <v>74</v>
      </c>
      <c r="R1902" s="2" t="s">
        <v>75</v>
      </c>
      <c r="S1902" s="4" t="s">
        <v>76</v>
      </c>
      <c r="T1902" t="s">
        <v>74</v>
      </c>
      <c r="U1902" s="2" t="s">
        <v>77</v>
      </c>
      <c r="V1902" s="2" t="s">
        <v>1447</v>
      </c>
      <c r="W1902" s="2" t="s">
        <v>79</v>
      </c>
      <c r="X1902" s="2" t="s">
        <v>300</v>
      </c>
      <c r="Y1902" s="2" t="s">
        <v>119</v>
      </c>
      <c r="Z1902" s="2" t="s">
        <v>81</v>
      </c>
      <c r="AA1902" s="2" t="s">
        <v>7842</v>
      </c>
      <c r="AB1902" s="2" t="s">
        <v>949</v>
      </c>
      <c r="AC1902" s="2" t="s">
        <v>168</v>
      </c>
      <c r="AD1902" s="2" t="s">
        <v>7843</v>
      </c>
      <c r="AE1902" s="2" t="str">
        <f>+VLOOKUP(H1902,'Mapeo Ramos'!A:C,3,0)</f>
        <v>Autos Flotas</v>
      </c>
      <c r="AF1902" t="str">
        <f>+VLOOKUP(AE1902,'Mapeo Ramos'!C:D,2,0)</f>
        <v>Flotas</v>
      </c>
      <c r="AG1902" t="str">
        <f>+VLOOKUP(X1902,'Mapeo Ramos'!I:J,2,0)</f>
        <v>ALLIANZ</v>
      </c>
      <c r="AH1902">
        <f t="shared" si="29"/>
        <v>1</v>
      </c>
    </row>
    <row r="1903" spans="1:34" ht="12.75" customHeight="1">
      <c r="A1903" s="2" t="s">
        <v>7844</v>
      </c>
      <c r="B1903" s="2" t="s">
        <v>7845</v>
      </c>
      <c r="C1903" s="2" t="s">
        <v>7846</v>
      </c>
      <c r="D1903" s="2" t="s">
        <v>75</v>
      </c>
      <c r="E1903" s="3">
        <v>46023</v>
      </c>
      <c r="F1903" s="3">
        <v>46023</v>
      </c>
      <c r="G1903" s="2" t="s">
        <v>117</v>
      </c>
      <c r="H1903" s="2" t="s">
        <v>334</v>
      </c>
      <c r="I1903" s="2" t="s">
        <v>261</v>
      </c>
      <c r="J1903" s="4">
        <v>1005.89</v>
      </c>
      <c r="K1903" t="s">
        <v>74</v>
      </c>
      <c r="L1903" s="4">
        <v>120.71</v>
      </c>
      <c r="M1903" t="s">
        <v>74</v>
      </c>
      <c r="N1903" s="4">
        <v>120.71</v>
      </c>
      <c r="O1903" t="s">
        <v>74</v>
      </c>
      <c r="P1903" s="4">
        <v>0</v>
      </c>
      <c r="Q1903" t="s">
        <v>74</v>
      </c>
      <c r="R1903" s="2" t="s">
        <v>75</v>
      </c>
      <c r="S1903" s="4" t="s">
        <v>76</v>
      </c>
      <c r="T1903" t="s">
        <v>74</v>
      </c>
      <c r="U1903" s="2" t="s">
        <v>77</v>
      </c>
      <c r="V1903" s="2" t="s">
        <v>1454</v>
      </c>
      <c r="W1903" s="2" t="s">
        <v>79</v>
      </c>
      <c r="X1903" s="2" t="s">
        <v>300</v>
      </c>
      <c r="Y1903" s="2" t="s">
        <v>119</v>
      </c>
      <c r="Z1903" s="2" t="s">
        <v>81</v>
      </c>
      <c r="AA1903" s="2" t="s">
        <v>120</v>
      </c>
      <c r="AB1903" s="2" t="s">
        <v>121</v>
      </c>
      <c r="AC1903" s="2" t="s">
        <v>59</v>
      </c>
      <c r="AD1903" s="2" t="s">
        <v>122</v>
      </c>
      <c r="AE1903" s="2" t="str">
        <f>+VLOOKUP(H1903,'Mapeo Ramos'!A:C,3,0)</f>
        <v>Autos Flotas</v>
      </c>
      <c r="AF1903" t="str">
        <f>+VLOOKUP(AE1903,'Mapeo Ramos'!C:D,2,0)</f>
        <v>Flotas</v>
      </c>
      <c r="AG1903" t="str">
        <f>+VLOOKUP(X1903,'Mapeo Ramos'!I:J,2,0)</f>
        <v>ALLIANZ</v>
      </c>
      <c r="AH1903">
        <f t="shared" si="29"/>
        <v>1</v>
      </c>
    </row>
    <row r="1904" spans="1:34" ht="12.75" customHeight="1">
      <c r="A1904" s="2" t="s">
        <v>7847</v>
      </c>
      <c r="B1904" s="2" t="s">
        <v>7848</v>
      </c>
      <c r="C1904" s="2" t="s">
        <v>7849</v>
      </c>
      <c r="D1904" s="2" t="s">
        <v>75</v>
      </c>
      <c r="E1904" s="3">
        <v>46023</v>
      </c>
      <c r="F1904" s="3">
        <v>46023</v>
      </c>
      <c r="G1904" s="2" t="s">
        <v>1152</v>
      </c>
      <c r="H1904" s="2" t="s">
        <v>334</v>
      </c>
      <c r="I1904" s="2" t="s">
        <v>261</v>
      </c>
      <c r="J1904" s="4">
        <v>1035.99</v>
      </c>
      <c r="K1904" t="s">
        <v>74</v>
      </c>
      <c r="L1904" s="4">
        <v>124.32</v>
      </c>
      <c r="M1904" t="s">
        <v>74</v>
      </c>
      <c r="N1904" s="4">
        <v>124.32</v>
      </c>
      <c r="O1904" t="s">
        <v>74</v>
      </c>
      <c r="P1904" s="4">
        <v>0</v>
      </c>
      <c r="Q1904" t="s">
        <v>74</v>
      </c>
      <c r="R1904" s="2" t="s">
        <v>75</v>
      </c>
      <c r="S1904" s="4" t="s">
        <v>76</v>
      </c>
      <c r="T1904" t="s">
        <v>74</v>
      </c>
      <c r="U1904" s="2" t="s">
        <v>77</v>
      </c>
      <c r="V1904" s="2" t="s">
        <v>1447</v>
      </c>
      <c r="W1904" s="2" t="s">
        <v>79</v>
      </c>
      <c r="X1904" s="2" t="s">
        <v>300</v>
      </c>
      <c r="Y1904" s="2" t="s">
        <v>119</v>
      </c>
      <c r="Z1904" s="2" t="s">
        <v>81</v>
      </c>
      <c r="AA1904" s="2" t="s">
        <v>1153</v>
      </c>
      <c r="AB1904" s="2" t="s">
        <v>1131</v>
      </c>
      <c r="AC1904" s="2" t="s">
        <v>168</v>
      </c>
      <c r="AD1904" s="2" t="s">
        <v>1154</v>
      </c>
      <c r="AE1904" s="2" t="str">
        <f>+VLOOKUP(H1904,'Mapeo Ramos'!A:C,3,0)</f>
        <v>Autos Flotas</v>
      </c>
      <c r="AF1904" t="str">
        <f>+VLOOKUP(AE1904,'Mapeo Ramos'!C:D,2,0)</f>
        <v>Flotas</v>
      </c>
      <c r="AG1904" t="str">
        <f>+VLOOKUP(X1904,'Mapeo Ramos'!I:J,2,0)</f>
        <v>ALLIANZ</v>
      </c>
      <c r="AH1904">
        <f t="shared" si="29"/>
        <v>1</v>
      </c>
    </row>
    <row r="1905" spans="1:34" ht="12.75" customHeight="1">
      <c r="A1905" s="2" t="s">
        <v>7850</v>
      </c>
      <c r="B1905" s="2" t="s">
        <v>7851</v>
      </c>
      <c r="C1905" s="2" t="s">
        <v>7852</v>
      </c>
      <c r="D1905" s="2" t="s">
        <v>75</v>
      </c>
      <c r="E1905" s="3">
        <v>46023</v>
      </c>
      <c r="F1905" s="3">
        <v>46023</v>
      </c>
      <c r="G1905" s="2" t="s">
        <v>7853</v>
      </c>
      <c r="H1905" s="2" t="s">
        <v>299</v>
      </c>
      <c r="I1905" s="2" t="s">
        <v>261</v>
      </c>
      <c r="J1905" s="4">
        <v>283.02</v>
      </c>
      <c r="K1905" t="s">
        <v>74</v>
      </c>
      <c r="L1905" s="4">
        <v>33.96</v>
      </c>
      <c r="M1905" t="s">
        <v>74</v>
      </c>
      <c r="N1905" s="4">
        <v>33.96</v>
      </c>
      <c r="O1905" t="s">
        <v>74</v>
      </c>
      <c r="P1905" s="4">
        <v>0</v>
      </c>
      <c r="Q1905" t="s">
        <v>74</v>
      </c>
      <c r="R1905" s="2" t="s">
        <v>75</v>
      </c>
      <c r="S1905" s="4" t="s">
        <v>76</v>
      </c>
      <c r="T1905" t="s">
        <v>74</v>
      </c>
      <c r="U1905" s="2" t="s">
        <v>77</v>
      </c>
      <c r="V1905" s="2" t="s">
        <v>1447</v>
      </c>
      <c r="W1905" s="2" t="s">
        <v>79</v>
      </c>
      <c r="X1905" s="2" t="s">
        <v>300</v>
      </c>
      <c r="Y1905" s="2" t="s">
        <v>119</v>
      </c>
      <c r="Z1905" s="2" t="s">
        <v>81</v>
      </c>
      <c r="AA1905" s="2" t="s">
        <v>1950</v>
      </c>
      <c r="AB1905" s="2" t="s">
        <v>7854</v>
      </c>
      <c r="AC1905" s="2" t="s">
        <v>168</v>
      </c>
      <c r="AD1905" s="2" t="s">
        <v>7855</v>
      </c>
      <c r="AE1905" s="2" t="str">
        <f>+VLOOKUP(H1905,'Mapeo Ramos'!A:C,3,0)</f>
        <v>Autos Flotas</v>
      </c>
      <c r="AF1905" t="str">
        <f>+VLOOKUP(AE1905,'Mapeo Ramos'!C:D,2,0)</f>
        <v>Flotas</v>
      </c>
      <c r="AG1905" t="str">
        <f>+VLOOKUP(X1905,'Mapeo Ramos'!I:J,2,0)</f>
        <v>ALLIANZ</v>
      </c>
      <c r="AH1905">
        <f t="shared" si="29"/>
        <v>1</v>
      </c>
    </row>
    <row r="1906" spans="1:34" ht="12.75" customHeight="1">
      <c r="A1906" s="2" t="s">
        <v>7856</v>
      </c>
      <c r="B1906" s="2" t="s">
        <v>7857</v>
      </c>
      <c r="C1906" s="2" t="s">
        <v>7858</v>
      </c>
      <c r="D1906" s="2" t="s">
        <v>75</v>
      </c>
      <c r="E1906" s="3">
        <v>46023</v>
      </c>
      <c r="F1906" s="3">
        <v>46023</v>
      </c>
      <c r="G1906" s="2" t="s">
        <v>7859</v>
      </c>
      <c r="H1906" s="2" t="s">
        <v>299</v>
      </c>
      <c r="I1906" s="2" t="s">
        <v>261</v>
      </c>
      <c r="J1906" s="4">
        <v>415.55</v>
      </c>
      <c r="K1906" t="s">
        <v>74</v>
      </c>
      <c r="L1906" s="4">
        <v>49.87</v>
      </c>
      <c r="M1906" t="s">
        <v>74</v>
      </c>
      <c r="N1906" s="4">
        <v>49.87</v>
      </c>
      <c r="O1906" t="s">
        <v>74</v>
      </c>
      <c r="P1906" s="4">
        <v>0</v>
      </c>
      <c r="Q1906" t="s">
        <v>74</v>
      </c>
      <c r="R1906" s="2" t="s">
        <v>75</v>
      </c>
      <c r="S1906" s="4" t="s">
        <v>76</v>
      </c>
      <c r="T1906" t="s">
        <v>74</v>
      </c>
      <c r="U1906" s="2" t="s">
        <v>77</v>
      </c>
      <c r="V1906" s="2" t="s">
        <v>1447</v>
      </c>
      <c r="W1906" s="2" t="s">
        <v>79</v>
      </c>
      <c r="X1906" s="2" t="s">
        <v>300</v>
      </c>
      <c r="Y1906" s="2" t="s">
        <v>119</v>
      </c>
      <c r="Z1906" s="2" t="s">
        <v>81</v>
      </c>
      <c r="AA1906" s="2" t="s">
        <v>230</v>
      </c>
      <c r="AB1906" s="2" t="s">
        <v>101</v>
      </c>
      <c r="AC1906" s="2" t="s">
        <v>168</v>
      </c>
      <c r="AD1906" s="2" t="s">
        <v>7860</v>
      </c>
      <c r="AE1906" s="2" t="str">
        <f>+VLOOKUP(H1906,'Mapeo Ramos'!A:C,3,0)</f>
        <v>Autos Flotas</v>
      </c>
      <c r="AF1906" t="str">
        <f>+VLOOKUP(AE1906,'Mapeo Ramos'!C:D,2,0)</f>
        <v>Flotas</v>
      </c>
      <c r="AG1906" t="str">
        <f>+VLOOKUP(X1906,'Mapeo Ramos'!I:J,2,0)</f>
        <v>ALLIANZ</v>
      </c>
      <c r="AH1906">
        <f t="shared" si="29"/>
        <v>1</v>
      </c>
    </row>
    <row r="1907" spans="1:34" ht="12.75" customHeight="1">
      <c r="A1907" s="2" t="s">
        <v>7861</v>
      </c>
      <c r="B1907" s="2" t="s">
        <v>7862</v>
      </c>
      <c r="C1907" s="2" t="s">
        <v>7863</v>
      </c>
      <c r="D1907" s="2" t="s">
        <v>75</v>
      </c>
      <c r="E1907" s="3">
        <v>46023</v>
      </c>
      <c r="F1907" s="3">
        <v>46023</v>
      </c>
      <c r="G1907" s="2" t="s">
        <v>705</v>
      </c>
      <c r="H1907" s="2" t="s">
        <v>299</v>
      </c>
      <c r="I1907" s="2" t="s">
        <v>261</v>
      </c>
      <c r="J1907" s="4">
        <v>247.42</v>
      </c>
      <c r="K1907" t="s">
        <v>74</v>
      </c>
      <c r="L1907" s="4">
        <v>29.69</v>
      </c>
      <c r="M1907" t="s">
        <v>74</v>
      </c>
      <c r="N1907" s="4">
        <v>29.69</v>
      </c>
      <c r="O1907" t="s">
        <v>74</v>
      </c>
      <c r="P1907" s="4">
        <v>0</v>
      </c>
      <c r="Q1907" t="s">
        <v>74</v>
      </c>
      <c r="R1907" s="2" t="s">
        <v>75</v>
      </c>
      <c r="S1907" s="4" t="s">
        <v>76</v>
      </c>
      <c r="T1907" t="s">
        <v>74</v>
      </c>
      <c r="U1907" s="2" t="s">
        <v>77</v>
      </c>
      <c r="V1907" s="2" t="s">
        <v>1447</v>
      </c>
      <c r="W1907" s="2" t="s">
        <v>79</v>
      </c>
      <c r="X1907" s="2" t="s">
        <v>300</v>
      </c>
      <c r="Y1907" s="2" t="s">
        <v>119</v>
      </c>
      <c r="Z1907" s="2" t="s">
        <v>81</v>
      </c>
      <c r="AA1907" s="2" t="s">
        <v>166</v>
      </c>
      <c r="AB1907" s="2" t="s">
        <v>167</v>
      </c>
      <c r="AC1907" s="2" t="s">
        <v>168</v>
      </c>
      <c r="AD1907" s="2" t="s">
        <v>706</v>
      </c>
      <c r="AE1907" s="2" t="str">
        <f>+VLOOKUP(H1907,'Mapeo Ramos'!A:C,3,0)</f>
        <v>Autos Flotas</v>
      </c>
      <c r="AF1907" t="str">
        <f>+VLOOKUP(AE1907,'Mapeo Ramos'!C:D,2,0)</f>
        <v>Flotas</v>
      </c>
      <c r="AG1907" t="str">
        <f>+VLOOKUP(X1907,'Mapeo Ramos'!I:J,2,0)</f>
        <v>ALLIANZ</v>
      </c>
      <c r="AH1907">
        <f t="shared" si="29"/>
        <v>1</v>
      </c>
    </row>
    <row r="1908" spans="1:34" ht="12.75" customHeight="1">
      <c r="A1908" s="2" t="s">
        <v>7864</v>
      </c>
      <c r="B1908" s="2" t="s">
        <v>7865</v>
      </c>
      <c r="C1908" s="2" t="s">
        <v>7866</v>
      </c>
      <c r="D1908" s="2" t="s">
        <v>75</v>
      </c>
      <c r="E1908" s="3">
        <v>46023</v>
      </c>
      <c r="F1908" s="3">
        <v>46023</v>
      </c>
      <c r="G1908" s="2" t="s">
        <v>7867</v>
      </c>
      <c r="H1908" s="2" t="s">
        <v>334</v>
      </c>
      <c r="I1908" s="2" t="s">
        <v>261</v>
      </c>
      <c r="J1908" s="4">
        <v>574.91</v>
      </c>
      <c r="K1908" t="s">
        <v>74</v>
      </c>
      <c r="L1908" s="4">
        <v>68.989999999999995</v>
      </c>
      <c r="M1908" t="s">
        <v>74</v>
      </c>
      <c r="N1908" s="4">
        <v>68.989999999999995</v>
      </c>
      <c r="O1908" t="s">
        <v>74</v>
      </c>
      <c r="P1908" s="4">
        <v>0</v>
      </c>
      <c r="Q1908" t="s">
        <v>74</v>
      </c>
      <c r="R1908" s="2" t="s">
        <v>75</v>
      </c>
      <c r="S1908" s="4" t="s">
        <v>76</v>
      </c>
      <c r="T1908" t="s">
        <v>74</v>
      </c>
      <c r="U1908" s="2" t="s">
        <v>77</v>
      </c>
      <c r="V1908" s="2" t="s">
        <v>1575</v>
      </c>
      <c r="W1908" s="2" t="s">
        <v>79</v>
      </c>
      <c r="X1908" s="2" t="s">
        <v>300</v>
      </c>
      <c r="Y1908" s="2" t="s">
        <v>119</v>
      </c>
      <c r="Z1908" s="2" t="s">
        <v>81</v>
      </c>
      <c r="AA1908" s="2" t="s">
        <v>322</v>
      </c>
      <c r="AB1908" s="2" t="s">
        <v>101</v>
      </c>
      <c r="AC1908" s="2" t="s">
        <v>168</v>
      </c>
      <c r="AD1908" s="2" t="s">
        <v>7868</v>
      </c>
      <c r="AE1908" s="2" t="str">
        <f>+VLOOKUP(H1908,'Mapeo Ramos'!A:C,3,0)</f>
        <v>Autos Flotas</v>
      </c>
      <c r="AF1908" t="str">
        <f>+VLOOKUP(AE1908,'Mapeo Ramos'!C:D,2,0)</f>
        <v>Flotas</v>
      </c>
      <c r="AG1908" t="str">
        <f>+VLOOKUP(X1908,'Mapeo Ramos'!I:J,2,0)</f>
        <v>ALLIANZ</v>
      </c>
      <c r="AH1908">
        <f t="shared" si="29"/>
        <v>1</v>
      </c>
    </row>
    <row r="1909" spans="1:34" ht="12.75" customHeight="1">
      <c r="A1909" s="2" t="s">
        <v>7869</v>
      </c>
      <c r="B1909" s="2" t="s">
        <v>7870</v>
      </c>
      <c r="C1909" s="2" t="s">
        <v>7871</v>
      </c>
      <c r="D1909" s="2" t="s">
        <v>75</v>
      </c>
      <c r="E1909" s="3">
        <v>46023</v>
      </c>
      <c r="F1909" s="3">
        <v>46023</v>
      </c>
      <c r="G1909" s="2" t="s">
        <v>7872</v>
      </c>
      <c r="H1909" s="2" t="s">
        <v>299</v>
      </c>
      <c r="I1909" s="2" t="s">
        <v>261</v>
      </c>
      <c r="J1909" s="4">
        <v>338.19</v>
      </c>
      <c r="K1909" t="s">
        <v>74</v>
      </c>
      <c r="L1909" s="4">
        <v>40.58</v>
      </c>
      <c r="M1909" t="s">
        <v>74</v>
      </c>
      <c r="N1909" s="4">
        <v>40.58</v>
      </c>
      <c r="O1909" t="s">
        <v>74</v>
      </c>
      <c r="P1909" s="4">
        <v>0</v>
      </c>
      <c r="Q1909" t="s">
        <v>74</v>
      </c>
      <c r="R1909" s="2" t="s">
        <v>75</v>
      </c>
      <c r="S1909" s="4" t="s">
        <v>76</v>
      </c>
      <c r="T1909" t="s">
        <v>74</v>
      </c>
      <c r="U1909" s="2" t="s">
        <v>77</v>
      </c>
      <c r="V1909" s="2" t="s">
        <v>1454</v>
      </c>
      <c r="W1909" s="2" t="s">
        <v>79</v>
      </c>
      <c r="X1909" s="2" t="s">
        <v>300</v>
      </c>
      <c r="Y1909" s="2" t="s">
        <v>119</v>
      </c>
      <c r="Z1909" s="2" t="s">
        <v>81</v>
      </c>
      <c r="AA1909" s="2" t="s">
        <v>3779</v>
      </c>
      <c r="AB1909" s="2" t="s">
        <v>5581</v>
      </c>
      <c r="AC1909" s="2" t="s">
        <v>59</v>
      </c>
      <c r="AD1909" s="2" t="s">
        <v>7873</v>
      </c>
      <c r="AE1909" s="2" t="str">
        <f>+VLOOKUP(H1909,'Mapeo Ramos'!A:C,3,0)</f>
        <v>Autos Flotas</v>
      </c>
      <c r="AF1909" t="str">
        <f>+VLOOKUP(AE1909,'Mapeo Ramos'!C:D,2,0)</f>
        <v>Flotas</v>
      </c>
      <c r="AG1909" t="str">
        <f>+VLOOKUP(X1909,'Mapeo Ramos'!I:J,2,0)</f>
        <v>ALLIANZ</v>
      </c>
      <c r="AH1909">
        <f t="shared" si="29"/>
        <v>1</v>
      </c>
    </row>
    <row r="1910" spans="1:34" ht="12.75" customHeight="1">
      <c r="A1910" s="2" t="s">
        <v>7874</v>
      </c>
      <c r="B1910" s="2" t="s">
        <v>7875</v>
      </c>
      <c r="C1910" s="2" t="s">
        <v>7876</v>
      </c>
      <c r="D1910" s="2" t="s">
        <v>75</v>
      </c>
      <c r="E1910" s="3">
        <v>46023</v>
      </c>
      <c r="F1910" s="3">
        <v>46023</v>
      </c>
      <c r="G1910" s="2" t="s">
        <v>7877</v>
      </c>
      <c r="H1910" s="2" t="s">
        <v>299</v>
      </c>
      <c r="I1910" s="2" t="s">
        <v>261</v>
      </c>
      <c r="J1910" s="4">
        <v>500.64</v>
      </c>
      <c r="K1910" t="s">
        <v>74</v>
      </c>
      <c r="L1910" s="4">
        <v>60.08</v>
      </c>
      <c r="M1910" t="s">
        <v>74</v>
      </c>
      <c r="N1910" s="4">
        <v>60.08</v>
      </c>
      <c r="O1910" t="s">
        <v>74</v>
      </c>
      <c r="P1910" s="4">
        <v>0</v>
      </c>
      <c r="Q1910" t="s">
        <v>74</v>
      </c>
      <c r="R1910" s="2" t="s">
        <v>75</v>
      </c>
      <c r="S1910" s="4" t="s">
        <v>76</v>
      </c>
      <c r="T1910" t="s">
        <v>74</v>
      </c>
      <c r="U1910" s="2" t="s">
        <v>77</v>
      </c>
      <c r="V1910" s="2" t="s">
        <v>1447</v>
      </c>
      <c r="W1910" s="2" t="s">
        <v>79</v>
      </c>
      <c r="X1910" s="2" t="s">
        <v>300</v>
      </c>
      <c r="Y1910" s="2" t="s">
        <v>119</v>
      </c>
      <c r="Z1910" s="2" t="s">
        <v>81</v>
      </c>
      <c r="AA1910" s="2" t="s">
        <v>230</v>
      </c>
      <c r="AB1910" s="2" t="s">
        <v>83</v>
      </c>
      <c r="AC1910" s="2" t="s">
        <v>168</v>
      </c>
      <c r="AD1910" s="2" t="s">
        <v>7878</v>
      </c>
      <c r="AE1910" s="2" t="str">
        <f>+VLOOKUP(H1910,'Mapeo Ramos'!A:C,3,0)</f>
        <v>Autos Flotas</v>
      </c>
      <c r="AF1910" t="str">
        <f>+VLOOKUP(AE1910,'Mapeo Ramos'!C:D,2,0)</f>
        <v>Flotas</v>
      </c>
      <c r="AG1910" t="str">
        <f>+VLOOKUP(X1910,'Mapeo Ramos'!I:J,2,0)</f>
        <v>ALLIANZ</v>
      </c>
      <c r="AH1910">
        <f t="shared" si="29"/>
        <v>1</v>
      </c>
    </row>
    <row r="1911" spans="1:34" ht="12.75" customHeight="1">
      <c r="A1911" s="2" t="s">
        <v>7879</v>
      </c>
      <c r="B1911" s="2" t="s">
        <v>7880</v>
      </c>
      <c r="C1911" s="2" t="s">
        <v>7881</v>
      </c>
      <c r="D1911" s="2" t="s">
        <v>75</v>
      </c>
      <c r="E1911" s="3">
        <v>46023</v>
      </c>
      <c r="F1911" s="3">
        <v>46023</v>
      </c>
      <c r="G1911" s="2" t="s">
        <v>7882</v>
      </c>
      <c r="H1911" s="2" t="s">
        <v>334</v>
      </c>
      <c r="I1911" s="2" t="s">
        <v>261</v>
      </c>
      <c r="J1911" s="4">
        <v>478.01</v>
      </c>
      <c r="K1911" t="s">
        <v>74</v>
      </c>
      <c r="L1911" s="4">
        <v>57.36</v>
      </c>
      <c r="M1911" t="s">
        <v>74</v>
      </c>
      <c r="N1911" s="4">
        <v>57.36</v>
      </c>
      <c r="O1911" t="s">
        <v>74</v>
      </c>
      <c r="P1911" s="4">
        <v>0</v>
      </c>
      <c r="Q1911" t="s">
        <v>74</v>
      </c>
      <c r="R1911" s="2" t="s">
        <v>75</v>
      </c>
      <c r="S1911" s="4" t="s">
        <v>76</v>
      </c>
      <c r="T1911" t="s">
        <v>74</v>
      </c>
      <c r="U1911" s="2" t="s">
        <v>77</v>
      </c>
      <c r="V1911" s="2" t="s">
        <v>1447</v>
      </c>
      <c r="W1911" s="2" t="s">
        <v>79</v>
      </c>
      <c r="X1911" s="2" t="s">
        <v>300</v>
      </c>
      <c r="Y1911" s="2" t="s">
        <v>119</v>
      </c>
      <c r="Z1911" s="2" t="s">
        <v>81</v>
      </c>
      <c r="AA1911" s="2" t="s">
        <v>7883</v>
      </c>
      <c r="AB1911" s="2" t="s">
        <v>7884</v>
      </c>
      <c r="AC1911" s="2" t="s">
        <v>168</v>
      </c>
      <c r="AD1911" s="2" t="s">
        <v>7885</v>
      </c>
      <c r="AE1911" s="2" t="str">
        <f>+VLOOKUP(H1911,'Mapeo Ramos'!A:C,3,0)</f>
        <v>Autos Flotas</v>
      </c>
      <c r="AF1911" t="str">
        <f>+VLOOKUP(AE1911,'Mapeo Ramos'!C:D,2,0)</f>
        <v>Flotas</v>
      </c>
      <c r="AG1911" t="str">
        <f>+VLOOKUP(X1911,'Mapeo Ramos'!I:J,2,0)</f>
        <v>ALLIANZ</v>
      </c>
      <c r="AH1911">
        <f t="shared" si="29"/>
        <v>1</v>
      </c>
    </row>
    <row r="1912" spans="1:34" ht="12.75" customHeight="1">
      <c r="A1912" s="2" t="s">
        <v>7886</v>
      </c>
      <c r="B1912" s="2" t="s">
        <v>7887</v>
      </c>
      <c r="C1912" s="2" t="s">
        <v>7888</v>
      </c>
      <c r="D1912" s="2" t="s">
        <v>75</v>
      </c>
      <c r="E1912" s="3">
        <v>46023</v>
      </c>
      <c r="F1912" s="3">
        <v>46023</v>
      </c>
      <c r="G1912" s="2" t="s">
        <v>1847</v>
      </c>
      <c r="H1912" s="2" t="s">
        <v>299</v>
      </c>
      <c r="I1912" s="2" t="s">
        <v>261</v>
      </c>
      <c r="J1912" s="4">
        <v>499.21</v>
      </c>
      <c r="K1912" t="s">
        <v>74</v>
      </c>
      <c r="L1912" s="4">
        <v>59.91</v>
      </c>
      <c r="M1912" t="s">
        <v>74</v>
      </c>
      <c r="N1912" s="4">
        <v>59.91</v>
      </c>
      <c r="O1912" t="s">
        <v>74</v>
      </c>
      <c r="P1912" s="4">
        <v>0</v>
      </c>
      <c r="Q1912" t="s">
        <v>74</v>
      </c>
      <c r="R1912" s="2" t="s">
        <v>75</v>
      </c>
      <c r="S1912" s="4" t="s">
        <v>76</v>
      </c>
      <c r="T1912" t="s">
        <v>74</v>
      </c>
      <c r="U1912" s="2" t="s">
        <v>77</v>
      </c>
      <c r="V1912" s="2" t="s">
        <v>1447</v>
      </c>
      <c r="W1912" s="2" t="s">
        <v>79</v>
      </c>
      <c r="X1912" s="2" t="s">
        <v>300</v>
      </c>
      <c r="Y1912" s="2" t="s">
        <v>119</v>
      </c>
      <c r="Z1912" s="2" t="s">
        <v>81</v>
      </c>
      <c r="AA1912" s="2" t="s">
        <v>1223</v>
      </c>
      <c r="AB1912" s="2" t="s">
        <v>1224</v>
      </c>
      <c r="AC1912" s="2" t="s">
        <v>59</v>
      </c>
      <c r="AD1912" s="2" t="s">
        <v>1848</v>
      </c>
      <c r="AE1912" s="2" t="str">
        <f>+VLOOKUP(H1912,'Mapeo Ramos'!A:C,3,0)</f>
        <v>Autos Flotas</v>
      </c>
      <c r="AF1912" t="str">
        <f>+VLOOKUP(AE1912,'Mapeo Ramos'!C:D,2,0)</f>
        <v>Flotas</v>
      </c>
      <c r="AG1912" t="str">
        <f>+VLOOKUP(X1912,'Mapeo Ramos'!I:J,2,0)</f>
        <v>ALLIANZ</v>
      </c>
      <c r="AH1912">
        <f t="shared" si="29"/>
        <v>1</v>
      </c>
    </row>
    <row r="1913" spans="1:34" ht="12.75" customHeight="1">
      <c r="A1913" s="2" t="s">
        <v>7889</v>
      </c>
      <c r="B1913" s="2" t="s">
        <v>7890</v>
      </c>
      <c r="C1913" s="2" t="s">
        <v>7891</v>
      </c>
      <c r="D1913" s="2" t="s">
        <v>75</v>
      </c>
      <c r="E1913" s="3">
        <v>46023</v>
      </c>
      <c r="F1913" s="3">
        <v>46023</v>
      </c>
      <c r="G1913" s="2" t="s">
        <v>2059</v>
      </c>
      <c r="H1913" s="2" t="s">
        <v>299</v>
      </c>
      <c r="I1913" s="2" t="s">
        <v>261</v>
      </c>
      <c r="J1913" s="4">
        <v>359.83</v>
      </c>
      <c r="K1913" t="s">
        <v>74</v>
      </c>
      <c r="L1913" s="4">
        <v>43.18</v>
      </c>
      <c r="M1913" t="s">
        <v>74</v>
      </c>
      <c r="N1913" s="4">
        <v>43.18</v>
      </c>
      <c r="O1913" t="s">
        <v>74</v>
      </c>
      <c r="P1913" s="4">
        <v>0</v>
      </c>
      <c r="Q1913" t="s">
        <v>74</v>
      </c>
      <c r="R1913" s="2" t="s">
        <v>75</v>
      </c>
      <c r="S1913" s="4" t="s">
        <v>76</v>
      </c>
      <c r="T1913" t="s">
        <v>74</v>
      </c>
      <c r="U1913" s="2" t="s">
        <v>77</v>
      </c>
      <c r="V1913" s="2" t="s">
        <v>1766</v>
      </c>
      <c r="W1913" s="2" t="s">
        <v>79</v>
      </c>
      <c r="X1913" s="2" t="s">
        <v>300</v>
      </c>
      <c r="Y1913" s="2" t="s">
        <v>119</v>
      </c>
      <c r="Z1913" s="2" t="s">
        <v>81</v>
      </c>
      <c r="AA1913" s="2" t="s">
        <v>447</v>
      </c>
      <c r="AB1913" s="2" t="s">
        <v>448</v>
      </c>
      <c r="AC1913" s="2" t="s">
        <v>168</v>
      </c>
      <c r="AD1913" s="2" t="s">
        <v>2060</v>
      </c>
      <c r="AE1913" s="2" t="str">
        <f>+VLOOKUP(H1913,'Mapeo Ramos'!A:C,3,0)</f>
        <v>Autos Flotas</v>
      </c>
      <c r="AF1913" t="str">
        <f>+VLOOKUP(AE1913,'Mapeo Ramos'!C:D,2,0)</f>
        <v>Flotas</v>
      </c>
      <c r="AG1913" t="str">
        <f>+VLOOKUP(X1913,'Mapeo Ramos'!I:J,2,0)</f>
        <v>ALLIANZ</v>
      </c>
      <c r="AH1913">
        <f t="shared" si="29"/>
        <v>1</v>
      </c>
    </row>
    <row r="1914" spans="1:34" ht="12.75" customHeight="1">
      <c r="A1914" s="2" t="s">
        <v>7892</v>
      </c>
      <c r="B1914" s="2" t="s">
        <v>7893</v>
      </c>
      <c r="C1914" s="2" t="s">
        <v>7894</v>
      </c>
      <c r="D1914" s="2" t="s">
        <v>75</v>
      </c>
      <c r="E1914" s="3">
        <v>46023</v>
      </c>
      <c r="F1914" s="3">
        <v>46023</v>
      </c>
      <c r="G1914" s="2" t="s">
        <v>7895</v>
      </c>
      <c r="H1914" s="2" t="s">
        <v>3576</v>
      </c>
      <c r="I1914" s="2" t="s">
        <v>261</v>
      </c>
      <c r="J1914" s="4">
        <v>117.8</v>
      </c>
      <c r="K1914" t="s">
        <v>74</v>
      </c>
      <c r="L1914" s="4">
        <v>14.14</v>
      </c>
      <c r="M1914" t="s">
        <v>74</v>
      </c>
      <c r="N1914" s="4">
        <v>14.14</v>
      </c>
      <c r="O1914" t="s">
        <v>74</v>
      </c>
      <c r="P1914" s="4">
        <v>0</v>
      </c>
      <c r="Q1914" t="s">
        <v>74</v>
      </c>
      <c r="R1914" s="2" t="s">
        <v>75</v>
      </c>
      <c r="S1914" s="4" t="s">
        <v>76</v>
      </c>
      <c r="T1914" t="s">
        <v>74</v>
      </c>
      <c r="U1914" s="2" t="s">
        <v>77</v>
      </c>
      <c r="V1914" s="2" t="s">
        <v>1447</v>
      </c>
      <c r="W1914" s="2" t="s">
        <v>79</v>
      </c>
      <c r="X1914" s="2" t="s">
        <v>300</v>
      </c>
      <c r="Y1914" s="2" t="s">
        <v>119</v>
      </c>
      <c r="Z1914" s="2" t="s">
        <v>81</v>
      </c>
      <c r="AA1914" s="2" t="s">
        <v>851</v>
      </c>
      <c r="AB1914" s="2" t="s">
        <v>852</v>
      </c>
      <c r="AC1914" s="2" t="s">
        <v>168</v>
      </c>
      <c r="AD1914" s="2" t="s">
        <v>7896</v>
      </c>
      <c r="AE1914" s="2" t="str">
        <f>+VLOOKUP(H1914,'Mapeo Ramos'!A:C,3,0)</f>
        <v>Autos Flotas</v>
      </c>
      <c r="AF1914" t="str">
        <f>+VLOOKUP(AE1914,'Mapeo Ramos'!C:D,2,0)</f>
        <v>Flotas</v>
      </c>
      <c r="AG1914" t="str">
        <f>+VLOOKUP(X1914,'Mapeo Ramos'!I:J,2,0)</f>
        <v>ALLIANZ</v>
      </c>
      <c r="AH1914">
        <f t="shared" si="29"/>
        <v>1</v>
      </c>
    </row>
    <row r="1915" spans="1:34" ht="12.75" customHeight="1">
      <c r="A1915" s="2" t="s">
        <v>7897</v>
      </c>
      <c r="B1915" s="2" t="s">
        <v>7898</v>
      </c>
      <c r="C1915" s="2" t="s">
        <v>7899</v>
      </c>
      <c r="D1915" s="2" t="s">
        <v>75</v>
      </c>
      <c r="E1915" s="3">
        <v>46023</v>
      </c>
      <c r="F1915" s="3">
        <v>46023</v>
      </c>
      <c r="G1915" s="2" t="s">
        <v>2418</v>
      </c>
      <c r="H1915" s="2" t="s">
        <v>299</v>
      </c>
      <c r="I1915" s="2" t="s">
        <v>261</v>
      </c>
      <c r="J1915" s="4">
        <v>860.57</v>
      </c>
      <c r="K1915" t="s">
        <v>74</v>
      </c>
      <c r="L1915" s="4">
        <v>103.27</v>
      </c>
      <c r="M1915" t="s">
        <v>74</v>
      </c>
      <c r="N1915" s="4">
        <v>103.27</v>
      </c>
      <c r="O1915" t="s">
        <v>74</v>
      </c>
      <c r="P1915" s="4">
        <v>0</v>
      </c>
      <c r="Q1915" t="s">
        <v>74</v>
      </c>
      <c r="R1915" s="2" t="s">
        <v>75</v>
      </c>
      <c r="S1915" s="4" t="s">
        <v>76</v>
      </c>
      <c r="T1915" t="s">
        <v>74</v>
      </c>
      <c r="U1915" s="2" t="s">
        <v>77</v>
      </c>
      <c r="V1915" s="2" t="s">
        <v>1447</v>
      </c>
      <c r="W1915" s="2" t="s">
        <v>79</v>
      </c>
      <c r="X1915" s="2" t="s">
        <v>300</v>
      </c>
      <c r="Y1915" s="2" t="s">
        <v>119</v>
      </c>
      <c r="Z1915" s="2" t="s">
        <v>81</v>
      </c>
      <c r="AA1915" s="2" t="s">
        <v>1502</v>
      </c>
      <c r="AB1915" s="2" t="s">
        <v>309</v>
      </c>
      <c r="AC1915" s="2" t="s">
        <v>168</v>
      </c>
      <c r="AD1915" s="2" t="s">
        <v>2419</v>
      </c>
      <c r="AE1915" s="2" t="str">
        <f>+VLOOKUP(H1915,'Mapeo Ramos'!A:C,3,0)</f>
        <v>Autos Flotas</v>
      </c>
      <c r="AF1915" t="str">
        <f>+VLOOKUP(AE1915,'Mapeo Ramos'!C:D,2,0)</f>
        <v>Flotas</v>
      </c>
      <c r="AG1915" t="str">
        <f>+VLOOKUP(X1915,'Mapeo Ramos'!I:J,2,0)</f>
        <v>ALLIANZ</v>
      </c>
      <c r="AH1915">
        <f t="shared" si="29"/>
        <v>1</v>
      </c>
    </row>
    <row r="1916" spans="1:34" ht="12.75" customHeight="1">
      <c r="A1916" s="2" t="s">
        <v>7900</v>
      </c>
      <c r="B1916" s="2" t="s">
        <v>7901</v>
      </c>
      <c r="C1916" s="2" t="s">
        <v>7902</v>
      </c>
      <c r="D1916" s="2" t="s">
        <v>75</v>
      </c>
      <c r="E1916" s="3">
        <v>46023</v>
      </c>
      <c r="F1916" s="3">
        <v>46023</v>
      </c>
      <c r="G1916" s="2" t="s">
        <v>7903</v>
      </c>
      <c r="H1916" s="2" t="s">
        <v>334</v>
      </c>
      <c r="I1916" s="2" t="s">
        <v>261</v>
      </c>
      <c r="J1916" s="4">
        <v>649.16999999999996</v>
      </c>
      <c r="K1916" t="s">
        <v>74</v>
      </c>
      <c r="L1916" s="4">
        <v>77.900000000000006</v>
      </c>
      <c r="M1916" t="s">
        <v>74</v>
      </c>
      <c r="N1916" s="4">
        <v>77.900000000000006</v>
      </c>
      <c r="O1916" t="s">
        <v>74</v>
      </c>
      <c r="P1916" s="4">
        <v>0</v>
      </c>
      <c r="Q1916" t="s">
        <v>74</v>
      </c>
      <c r="R1916" s="2" t="s">
        <v>75</v>
      </c>
      <c r="S1916" s="4" t="s">
        <v>76</v>
      </c>
      <c r="T1916" t="s">
        <v>74</v>
      </c>
      <c r="U1916" s="2" t="s">
        <v>77</v>
      </c>
      <c r="V1916" s="2" t="s">
        <v>1447</v>
      </c>
      <c r="W1916" s="2" t="s">
        <v>79</v>
      </c>
      <c r="X1916" s="2" t="s">
        <v>300</v>
      </c>
      <c r="Y1916" s="2" t="s">
        <v>119</v>
      </c>
      <c r="Z1916" s="2" t="s">
        <v>81</v>
      </c>
      <c r="AA1916" s="2" t="s">
        <v>6154</v>
      </c>
      <c r="AB1916" s="2" t="s">
        <v>6155</v>
      </c>
      <c r="AC1916" s="2" t="s">
        <v>59</v>
      </c>
      <c r="AD1916" s="2" t="s">
        <v>7904</v>
      </c>
      <c r="AE1916" s="2" t="str">
        <f>+VLOOKUP(H1916,'Mapeo Ramos'!A:C,3,0)</f>
        <v>Autos Flotas</v>
      </c>
      <c r="AF1916" t="str">
        <f>+VLOOKUP(AE1916,'Mapeo Ramos'!C:D,2,0)</f>
        <v>Flotas</v>
      </c>
      <c r="AG1916" t="str">
        <f>+VLOOKUP(X1916,'Mapeo Ramos'!I:J,2,0)</f>
        <v>ALLIANZ</v>
      </c>
      <c r="AH1916">
        <f t="shared" si="29"/>
        <v>1</v>
      </c>
    </row>
    <row r="1917" spans="1:34" ht="12.75" customHeight="1">
      <c r="A1917" s="2" t="s">
        <v>7905</v>
      </c>
      <c r="B1917" s="2" t="s">
        <v>7906</v>
      </c>
      <c r="C1917" s="2" t="s">
        <v>7907</v>
      </c>
      <c r="D1917" s="2" t="s">
        <v>75</v>
      </c>
      <c r="E1917" s="3">
        <v>46023</v>
      </c>
      <c r="F1917" s="3">
        <v>46023</v>
      </c>
      <c r="G1917" s="2" t="s">
        <v>7908</v>
      </c>
      <c r="H1917" s="2" t="s">
        <v>299</v>
      </c>
      <c r="I1917" s="2" t="s">
        <v>261</v>
      </c>
      <c r="J1917" s="4">
        <v>398.28</v>
      </c>
      <c r="K1917" t="s">
        <v>74</v>
      </c>
      <c r="L1917" s="4">
        <v>47.79</v>
      </c>
      <c r="M1917" t="s">
        <v>74</v>
      </c>
      <c r="N1917" s="4">
        <v>47.79</v>
      </c>
      <c r="O1917" t="s">
        <v>74</v>
      </c>
      <c r="P1917" s="4">
        <v>0</v>
      </c>
      <c r="Q1917" t="s">
        <v>74</v>
      </c>
      <c r="R1917" s="2" t="s">
        <v>75</v>
      </c>
      <c r="S1917" s="4" t="s">
        <v>76</v>
      </c>
      <c r="T1917" t="s">
        <v>74</v>
      </c>
      <c r="U1917" s="2" t="s">
        <v>77</v>
      </c>
      <c r="V1917" s="2" t="s">
        <v>1447</v>
      </c>
      <c r="W1917" s="2" t="s">
        <v>79</v>
      </c>
      <c r="X1917" s="2" t="s">
        <v>300</v>
      </c>
      <c r="Y1917" s="2" t="s">
        <v>119</v>
      </c>
      <c r="Z1917" s="2" t="s">
        <v>81</v>
      </c>
      <c r="AA1917" s="2" t="s">
        <v>372</v>
      </c>
      <c r="AB1917" s="2" t="s">
        <v>719</v>
      </c>
      <c r="AC1917" s="2" t="s">
        <v>168</v>
      </c>
      <c r="AD1917" s="2" t="s">
        <v>7909</v>
      </c>
      <c r="AE1917" s="2" t="str">
        <f>+VLOOKUP(H1917,'Mapeo Ramos'!A:C,3,0)</f>
        <v>Autos Flotas</v>
      </c>
      <c r="AF1917" t="str">
        <f>+VLOOKUP(AE1917,'Mapeo Ramos'!C:D,2,0)</f>
        <v>Flotas</v>
      </c>
      <c r="AG1917" t="str">
        <f>+VLOOKUP(X1917,'Mapeo Ramos'!I:J,2,0)</f>
        <v>ALLIANZ</v>
      </c>
      <c r="AH1917">
        <f t="shared" si="29"/>
        <v>1</v>
      </c>
    </row>
    <row r="1918" spans="1:34" ht="12.75" customHeight="1">
      <c r="A1918" s="2" t="s">
        <v>7910</v>
      </c>
      <c r="B1918" s="2" t="s">
        <v>7911</v>
      </c>
      <c r="C1918" s="2" t="s">
        <v>7912</v>
      </c>
      <c r="D1918" s="2" t="s">
        <v>75</v>
      </c>
      <c r="E1918" s="3">
        <v>46023</v>
      </c>
      <c r="F1918" s="3">
        <v>46023</v>
      </c>
      <c r="G1918" s="2" t="s">
        <v>7913</v>
      </c>
      <c r="H1918" s="2" t="s">
        <v>5548</v>
      </c>
      <c r="I1918" s="2" t="s">
        <v>261</v>
      </c>
      <c r="J1918" s="4">
        <v>1103.22</v>
      </c>
      <c r="K1918" t="s">
        <v>74</v>
      </c>
      <c r="L1918" s="4">
        <v>132.38999999999999</v>
      </c>
      <c r="M1918" t="s">
        <v>74</v>
      </c>
      <c r="N1918" s="4">
        <v>132.38999999999999</v>
      </c>
      <c r="O1918" t="s">
        <v>74</v>
      </c>
      <c r="P1918" s="4">
        <v>0</v>
      </c>
      <c r="Q1918" t="s">
        <v>74</v>
      </c>
      <c r="R1918" s="2" t="s">
        <v>75</v>
      </c>
      <c r="S1918" s="4" t="s">
        <v>76</v>
      </c>
      <c r="T1918" t="s">
        <v>74</v>
      </c>
      <c r="U1918" s="2" t="s">
        <v>77</v>
      </c>
      <c r="V1918" s="2" t="s">
        <v>1454</v>
      </c>
      <c r="W1918" s="2" t="s">
        <v>79</v>
      </c>
      <c r="X1918" s="2" t="s">
        <v>300</v>
      </c>
      <c r="Y1918" s="2" t="s">
        <v>119</v>
      </c>
      <c r="Z1918" s="2" t="s">
        <v>81</v>
      </c>
      <c r="AA1918" s="2" t="s">
        <v>357</v>
      </c>
      <c r="AB1918" s="2" t="s">
        <v>7326</v>
      </c>
      <c r="AC1918" s="2" t="s">
        <v>168</v>
      </c>
      <c r="AD1918" s="2" t="s">
        <v>7914</v>
      </c>
      <c r="AE1918" s="2" t="str">
        <f>+VLOOKUP(H1918,'Mapeo Ramos'!A:C,3,0)</f>
        <v>Autos Flotas</v>
      </c>
      <c r="AF1918" t="str">
        <f>+VLOOKUP(AE1918,'Mapeo Ramos'!C:D,2,0)</f>
        <v>Flotas</v>
      </c>
      <c r="AG1918" t="str">
        <f>+VLOOKUP(X1918,'Mapeo Ramos'!I:J,2,0)</f>
        <v>ALLIANZ</v>
      </c>
      <c r="AH1918">
        <f t="shared" si="29"/>
        <v>1</v>
      </c>
    </row>
    <row r="1919" spans="1:34" ht="12.75" customHeight="1">
      <c r="A1919" s="2" t="s">
        <v>7915</v>
      </c>
      <c r="B1919" s="2" t="s">
        <v>7916</v>
      </c>
      <c r="C1919" s="2" t="s">
        <v>7917</v>
      </c>
      <c r="D1919" s="2" t="s">
        <v>75</v>
      </c>
      <c r="E1919" s="3">
        <v>46023</v>
      </c>
      <c r="F1919" s="3">
        <v>46023</v>
      </c>
      <c r="G1919" s="2" t="s">
        <v>7918</v>
      </c>
      <c r="H1919" s="2" t="s">
        <v>299</v>
      </c>
      <c r="I1919" s="2" t="s">
        <v>261</v>
      </c>
      <c r="J1919" s="4">
        <v>293.91000000000003</v>
      </c>
      <c r="K1919" t="s">
        <v>74</v>
      </c>
      <c r="L1919" s="4">
        <v>35.270000000000003</v>
      </c>
      <c r="M1919" t="s">
        <v>74</v>
      </c>
      <c r="N1919" s="4">
        <v>35.270000000000003</v>
      </c>
      <c r="O1919" t="s">
        <v>74</v>
      </c>
      <c r="P1919" s="4">
        <v>0</v>
      </c>
      <c r="Q1919" t="s">
        <v>74</v>
      </c>
      <c r="R1919" s="2" t="s">
        <v>75</v>
      </c>
      <c r="S1919" s="4" t="s">
        <v>76</v>
      </c>
      <c r="T1919" t="s">
        <v>74</v>
      </c>
      <c r="U1919" s="2" t="s">
        <v>77</v>
      </c>
      <c r="V1919" s="2" t="s">
        <v>1447</v>
      </c>
      <c r="W1919" s="2" t="s">
        <v>79</v>
      </c>
      <c r="X1919" s="2" t="s">
        <v>300</v>
      </c>
      <c r="Y1919" s="2" t="s">
        <v>119</v>
      </c>
      <c r="Z1919" s="2" t="s">
        <v>81</v>
      </c>
      <c r="AA1919" s="2" t="s">
        <v>301</v>
      </c>
      <c r="AB1919" s="2" t="s">
        <v>302</v>
      </c>
      <c r="AC1919" s="2" t="s">
        <v>168</v>
      </c>
      <c r="AD1919" s="2" t="s">
        <v>7919</v>
      </c>
      <c r="AE1919" s="2" t="str">
        <f>+VLOOKUP(H1919,'Mapeo Ramos'!A:C,3,0)</f>
        <v>Autos Flotas</v>
      </c>
      <c r="AF1919" t="str">
        <f>+VLOOKUP(AE1919,'Mapeo Ramos'!C:D,2,0)</f>
        <v>Flotas</v>
      </c>
      <c r="AG1919" t="str">
        <f>+VLOOKUP(X1919,'Mapeo Ramos'!I:J,2,0)</f>
        <v>ALLIANZ</v>
      </c>
      <c r="AH1919">
        <f t="shared" si="29"/>
        <v>1</v>
      </c>
    </row>
    <row r="1920" spans="1:34" ht="12.75" customHeight="1">
      <c r="A1920" s="2" t="s">
        <v>7920</v>
      </c>
      <c r="B1920" s="2" t="s">
        <v>7921</v>
      </c>
      <c r="C1920" s="2" t="s">
        <v>7922</v>
      </c>
      <c r="D1920" s="2" t="s">
        <v>75</v>
      </c>
      <c r="E1920" s="3">
        <v>46023</v>
      </c>
      <c r="F1920" s="3">
        <v>46023</v>
      </c>
      <c r="G1920" s="2" t="s">
        <v>2064</v>
      </c>
      <c r="H1920" s="2" t="s">
        <v>334</v>
      </c>
      <c r="I1920" s="2" t="s">
        <v>261</v>
      </c>
      <c r="J1920" s="4">
        <v>465.72</v>
      </c>
      <c r="K1920" t="s">
        <v>74</v>
      </c>
      <c r="L1920" s="4">
        <v>55.89</v>
      </c>
      <c r="M1920" t="s">
        <v>74</v>
      </c>
      <c r="N1920" s="4">
        <v>55.89</v>
      </c>
      <c r="O1920" t="s">
        <v>74</v>
      </c>
      <c r="P1920" s="4">
        <v>0</v>
      </c>
      <c r="Q1920" t="s">
        <v>74</v>
      </c>
      <c r="R1920" s="2" t="s">
        <v>75</v>
      </c>
      <c r="S1920" s="4" t="s">
        <v>76</v>
      </c>
      <c r="T1920" t="s">
        <v>74</v>
      </c>
      <c r="U1920" s="2" t="s">
        <v>77</v>
      </c>
      <c r="V1920" s="2" t="s">
        <v>1447</v>
      </c>
      <c r="W1920" s="2" t="s">
        <v>79</v>
      </c>
      <c r="X1920" s="2" t="s">
        <v>300</v>
      </c>
      <c r="Y1920" s="2" t="s">
        <v>119</v>
      </c>
      <c r="Z1920" s="2" t="s">
        <v>81</v>
      </c>
      <c r="AA1920" s="2" t="s">
        <v>1869</v>
      </c>
      <c r="AB1920" s="2" t="s">
        <v>2065</v>
      </c>
      <c r="AC1920" s="2" t="s">
        <v>168</v>
      </c>
      <c r="AD1920" s="2" t="s">
        <v>2066</v>
      </c>
      <c r="AE1920" s="2" t="str">
        <f>+VLOOKUP(H1920,'Mapeo Ramos'!A:C,3,0)</f>
        <v>Autos Flotas</v>
      </c>
      <c r="AF1920" t="str">
        <f>+VLOOKUP(AE1920,'Mapeo Ramos'!C:D,2,0)</f>
        <v>Flotas</v>
      </c>
      <c r="AG1920" t="str">
        <f>+VLOOKUP(X1920,'Mapeo Ramos'!I:J,2,0)</f>
        <v>ALLIANZ</v>
      </c>
      <c r="AH1920">
        <f t="shared" si="29"/>
        <v>1</v>
      </c>
    </row>
    <row r="1921" spans="1:34" ht="12.75" customHeight="1">
      <c r="A1921" s="2" t="s">
        <v>7923</v>
      </c>
      <c r="B1921" s="2" t="s">
        <v>7924</v>
      </c>
      <c r="C1921" s="2" t="s">
        <v>7925</v>
      </c>
      <c r="D1921" s="2" t="s">
        <v>75</v>
      </c>
      <c r="E1921" s="3">
        <v>46023</v>
      </c>
      <c r="F1921" s="3">
        <v>46023</v>
      </c>
      <c r="G1921" s="2" t="s">
        <v>3669</v>
      </c>
      <c r="H1921" s="2" t="s">
        <v>299</v>
      </c>
      <c r="I1921" s="2" t="s">
        <v>261</v>
      </c>
      <c r="J1921" s="4">
        <v>721.04</v>
      </c>
      <c r="K1921" t="s">
        <v>74</v>
      </c>
      <c r="L1921" s="4">
        <v>86.52</v>
      </c>
      <c r="M1921" t="s">
        <v>74</v>
      </c>
      <c r="N1921" s="4">
        <v>86.52</v>
      </c>
      <c r="O1921" t="s">
        <v>74</v>
      </c>
      <c r="P1921" s="4">
        <v>0</v>
      </c>
      <c r="Q1921" t="s">
        <v>74</v>
      </c>
      <c r="R1921" s="2" t="s">
        <v>75</v>
      </c>
      <c r="S1921" s="4" t="s">
        <v>76</v>
      </c>
      <c r="T1921" t="s">
        <v>74</v>
      </c>
      <c r="U1921" s="2" t="s">
        <v>77</v>
      </c>
      <c r="V1921" s="2" t="s">
        <v>1447</v>
      </c>
      <c r="W1921" s="2" t="s">
        <v>79</v>
      </c>
      <c r="X1921" s="2" t="s">
        <v>300</v>
      </c>
      <c r="Y1921" s="2" t="s">
        <v>119</v>
      </c>
      <c r="Z1921" s="2" t="s">
        <v>81</v>
      </c>
      <c r="AA1921" s="2" t="s">
        <v>230</v>
      </c>
      <c r="AB1921" s="2" t="s">
        <v>83</v>
      </c>
      <c r="AC1921" s="2" t="s">
        <v>168</v>
      </c>
      <c r="AD1921" s="2" t="s">
        <v>3670</v>
      </c>
      <c r="AE1921" s="2" t="str">
        <f>+VLOOKUP(H1921,'Mapeo Ramos'!A:C,3,0)</f>
        <v>Autos Flotas</v>
      </c>
      <c r="AF1921" t="str">
        <f>+VLOOKUP(AE1921,'Mapeo Ramos'!C:D,2,0)</f>
        <v>Flotas</v>
      </c>
      <c r="AG1921" t="str">
        <f>+VLOOKUP(X1921,'Mapeo Ramos'!I:J,2,0)</f>
        <v>ALLIANZ</v>
      </c>
      <c r="AH1921">
        <f t="shared" si="29"/>
        <v>1</v>
      </c>
    </row>
    <row r="1922" spans="1:34" ht="12.75" customHeight="1">
      <c r="A1922" s="2" t="s">
        <v>7926</v>
      </c>
      <c r="B1922" s="2" t="s">
        <v>7927</v>
      </c>
      <c r="C1922" s="2" t="s">
        <v>7928</v>
      </c>
      <c r="D1922" s="2" t="s">
        <v>75</v>
      </c>
      <c r="E1922" s="3">
        <v>46023</v>
      </c>
      <c r="F1922" s="3">
        <v>46023</v>
      </c>
      <c r="G1922" s="2" t="s">
        <v>7918</v>
      </c>
      <c r="H1922" s="2" t="s">
        <v>299</v>
      </c>
      <c r="I1922" s="2" t="s">
        <v>261</v>
      </c>
      <c r="J1922" s="4">
        <v>240.08</v>
      </c>
      <c r="K1922" t="s">
        <v>74</v>
      </c>
      <c r="L1922" s="4">
        <v>28.81</v>
      </c>
      <c r="M1922" t="s">
        <v>74</v>
      </c>
      <c r="N1922" s="4">
        <v>28.81</v>
      </c>
      <c r="O1922" t="s">
        <v>74</v>
      </c>
      <c r="P1922" s="4">
        <v>0</v>
      </c>
      <c r="Q1922" t="s">
        <v>74</v>
      </c>
      <c r="R1922" s="2" t="s">
        <v>75</v>
      </c>
      <c r="S1922" s="4" t="s">
        <v>76</v>
      </c>
      <c r="T1922" t="s">
        <v>74</v>
      </c>
      <c r="U1922" s="2" t="s">
        <v>77</v>
      </c>
      <c r="V1922" s="2" t="s">
        <v>1447</v>
      </c>
      <c r="W1922" s="2" t="s">
        <v>79</v>
      </c>
      <c r="X1922" s="2" t="s">
        <v>300</v>
      </c>
      <c r="Y1922" s="2" t="s">
        <v>119</v>
      </c>
      <c r="Z1922" s="2" t="s">
        <v>81</v>
      </c>
      <c r="AA1922" s="2" t="s">
        <v>301</v>
      </c>
      <c r="AB1922" s="2" t="s">
        <v>302</v>
      </c>
      <c r="AC1922" s="2" t="s">
        <v>168</v>
      </c>
      <c r="AD1922" s="2" t="s">
        <v>7919</v>
      </c>
      <c r="AE1922" s="2" t="str">
        <f>+VLOOKUP(H1922,'Mapeo Ramos'!A:C,3,0)</f>
        <v>Autos Flotas</v>
      </c>
      <c r="AF1922" t="str">
        <f>+VLOOKUP(AE1922,'Mapeo Ramos'!C:D,2,0)</f>
        <v>Flotas</v>
      </c>
      <c r="AG1922" t="str">
        <f>+VLOOKUP(X1922,'Mapeo Ramos'!I:J,2,0)</f>
        <v>ALLIANZ</v>
      </c>
      <c r="AH1922">
        <f t="shared" ref="AH1922:AH1985" si="30">+MONTH(E1922)</f>
        <v>1</v>
      </c>
    </row>
    <row r="1923" spans="1:34" ht="12.75" customHeight="1">
      <c r="A1923" s="2" t="s">
        <v>7929</v>
      </c>
      <c r="B1923" s="2" t="s">
        <v>7930</v>
      </c>
      <c r="C1923" s="2" t="s">
        <v>7931</v>
      </c>
      <c r="D1923" s="2" t="s">
        <v>75</v>
      </c>
      <c r="E1923" s="3">
        <v>46023</v>
      </c>
      <c r="F1923" s="3">
        <v>46023</v>
      </c>
      <c r="G1923" s="2" t="s">
        <v>7932</v>
      </c>
      <c r="H1923" s="2" t="s">
        <v>334</v>
      </c>
      <c r="I1923" s="2" t="s">
        <v>261</v>
      </c>
      <c r="J1923" s="4">
        <v>1681.91</v>
      </c>
      <c r="K1923" t="s">
        <v>74</v>
      </c>
      <c r="L1923" s="4">
        <v>201.83</v>
      </c>
      <c r="M1923" t="s">
        <v>74</v>
      </c>
      <c r="N1923" s="4">
        <v>201.83</v>
      </c>
      <c r="O1923" t="s">
        <v>74</v>
      </c>
      <c r="P1923" s="4">
        <v>0</v>
      </c>
      <c r="Q1923" t="s">
        <v>74</v>
      </c>
      <c r="R1923" s="2" t="s">
        <v>287</v>
      </c>
      <c r="S1923" s="4">
        <v>0</v>
      </c>
      <c r="T1923" t="s">
        <v>74</v>
      </c>
      <c r="U1923" s="2" t="s">
        <v>77</v>
      </c>
      <c r="V1923" s="2" t="s">
        <v>1447</v>
      </c>
      <c r="W1923" s="2" t="s">
        <v>79</v>
      </c>
      <c r="X1923" s="2" t="s">
        <v>300</v>
      </c>
      <c r="Y1923" s="2" t="s">
        <v>119</v>
      </c>
      <c r="Z1923" s="2" t="s">
        <v>81</v>
      </c>
      <c r="AA1923" s="2" t="s">
        <v>230</v>
      </c>
      <c r="AB1923" s="2" t="s">
        <v>83</v>
      </c>
      <c r="AC1923" s="2" t="s">
        <v>59</v>
      </c>
      <c r="AD1923" s="2" t="s">
        <v>7933</v>
      </c>
      <c r="AE1923" s="2" t="str">
        <f>+VLOOKUP(H1923,'Mapeo Ramos'!A:C,3,0)</f>
        <v>Autos Flotas</v>
      </c>
      <c r="AF1923" t="str">
        <f>+VLOOKUP(AE1923,'Mapeo Ramos'!C:D,2,0)</f>
        <v>Flotas</v>
      </c>
      <c r="AG1923" t="str">
        <f>+VLOOKUP(X1923,'Mapeo Ramos'!I:J,2,0)</f>
        <v>ALLIANZ</v>
      </c>
      <c r="AH1923">
        <f t="shared" si="30"/>
        <v>1</v>
      </c>
    </row>
    <row r="1924" spans="1:34" ht="12.75" customHeight="1">
      <c r="A1924" s="2" t="s">
        <v>7934</v>
      </c>
      <c r="B1924" s="2" t="s">
        <v>7935</v>
      </c>
      <c r="C1924" s="2" t="s">
        <v>7936</v>
      </c>
      <c r="D1924" s="2" t="s">
        <v>75</v>
      </c>
      <c r="E1924" s="3">
        <v>46023</v>
      </c>
      <c r="F1924" s="3">
        <v>46023</v>
      </c>
      <c r="G1924" s="2" t="s">
        <v>1949</v>
      </c>
      <c r="H1924" s="2" t="s">
        <v>299</v>
      </c>
      <c r="I1924" s="2" t="s">
        <v>261</v>
      </c>
      <c r="J1924" s="4">
        <v>239.83</v>
      </c>
      <c r="K1924" t="s">
        <v>74</v>
      </c>
      <c r="L1924" s="4">
        <v>28.78</v>
      </c>
      <c r="M1924" t="s">
        <v>74</v>
      </c>
      <c r="N1924" s="4">
        <v>28.78</v>
      </c>
      <c r="O1924" t="s">
        <v>74</v>
      </c>
      <c r="P1924" s="4">
        <v>0</v>
      </c>
      <c r="Q1924" t="s">
        <v>74</v>
      </c>
      <c r="R1924" s="2" t="s">
        <v>75</v>
      </c>
      <c r="S1924" s="4" t="s">
        <v>76</v>
      </c>
      <c r="T1924" t="s">
        <v>74</v>
      </c>
      <c r="U1924" s="2" t="s">
        <v>77</v>
      </c>
      <c r="V1924" s="2" t="s">
        <v>1454</v>
      </c>
      <c r="W1924" s="2" t="s">
        <v>79</v>
      </c>
      <c r="X1924" s="2" t="s">
        <v>300</v>
      </c>
      <c r="Y1924" s="2" t="s">
        <v>119</v>
      </c>
      <c r="Z1924" s="2" t="s">
        <v>81</v>
      </c>
      <c r="AA1924" s="2" t="s">
        <v>1950</v>
      </c>
      <c r="AB1924" s="2" t="s">
        <v>1951</v>
      </c>
      <c r="AC1924" s="2" t="s">
        <v>168</v>
      </c>
      <c r="AD1924" s="2" t="s">
        <v>1952</v>
      </c>
      <c r="AE1924" s="2" t="str">
        <f>+VLOOKUP(H1924,'Mapeo Ramos'!A:C,3,0)</f>
        <v>Autos Flotas</v>
      </c>
      <c r="AF1924" t="str">
        <f>+VLOOKUP(AE1924,'Mapeo Ramos'!C:D,2,0)</f>
        <v>Flotas</v>
      </c>
      <c r="AG1924" t="str">
        <f>+VLOOKUP(X1924,'Mapeo Ramos'!I:J,2,0)</f>
        <v>ALLIANZ</v>
      </c>
      <c r="AH1924">
        <f t="shared" si="30"/>
        <v>1</v>
      </c>
    </row>
    <row r="1925" spans="1:34" ht="12.75" customHeight="1">
      <c r="A1925" s="2" t="s">
        <v>7937</v>
      </c>
      <c r="B1925" s="2" t="s">
        <v>7938</v>
      </c>
      <c r="C1925" s="2" t="s">
        <v>7939</v>
      </c>
      <c r="D1925" s="2" t="s">
        <v>75</v>
      </c>
      <c r="E1925" s="3">
        <v>46023</v>
      </c>
      <c r="F1925" s="3">
        <v>46023</v>
      </c>
      <c r="G1925" s="2" t="s">
        <v>7940</v>
      </c>
      <c r="H1925" s="2" t="s">
        <v>299</v>
      </c>
      <c r="I1925" s="2" t="s">
        <v>261</v>
      </c>
      <c r="J1925" s="4">
        <v>648.09</v>
      </c>
      <c r="K1925" t="s">
        <v>74</v>
      </c>
      <c r="L1925" s="4">
        <v>77.77</v>
      </c>
      <c r="M1925" t="s">
        <v>74</v>
      </c>
      <c r="N1925" s="4">
        <v>77.77</v>
      </c>
      <c r="O1925" t="s">
        <v>74</v>
      </c>
      <c r="P1925" s="4">
        <v>0</v>
      </c>
      <c r="Q1925" t="s">
        <v>74</v>
      </c>
      <c r="R1925" s="2" t="s">
        <v>75</v>
      </c>
      <c r="S1925" s="4" t="s">
        <v>76</v>
      </c>
      <c r="T1925" t="s">
        <v>74</v>
      </c>
      <c r="U1925" s="2" t="s">
        <v>77</v>
      </c>
      <c r="V1925" s="2" t="s">
        <v>1447</v>
      </c>
      <c r="W1925" s="2" t="s">
        <v>79</v>
      </c>
      <c r="X1925" s="2" t="s">
        <v>300</v>
      </c>
      <c r="Y1925" s="2" t="s">
        <v>119</v>
      </c>
      <c r="Z1925" s="2" t="s">
        <v>81</v>
      </c>
      <c r="AA1925" s="2" t="s">
        <v>372</v>
      </c>
      <c r="AB1925" s="2" t="s">
        <v>719</v>
      </c>
      <c r="AC1925" s="2" t="s">
        <v>168</v>
      </c>
      <c r="AD1925" s="2" t="s">
        <v>7941</v>
      </c>
      <c r="AE1925" s="2" t="str">
        <f>+VLOOKUP(H1925,'Mapeo Ramos'!A:C,3,0)</f>
        <v>Autos Flotas</v>
      </c>
      <c r="AF1925" t="str">
        <f>+VLOOKUP(AE1925,'Mapeo Ramos'!C:D,2,0)</f>
        <v>Flotas</v>
      </c>
      <c r="AG1925" t="str">
        <f>+VLOOKUP(X1925,'Mapeo Ramos'!I:J,2,0)</f>
        <v>ALLIANZ</v>
      </c>
      <c r="AH1925">
        <f t="shared" si="30"/>
        <v>1</v>
      </c>
    </row>
    <row r="1926" spans="1:34" ht="12.75" customHeight="1">
      <c r="A1926" s="2" t="s">
        <v>7942</v>
      </c>
      <c r="B1926" s="2" t="s">
        <v>7943</v>
      </c>
      <c r="C1926" s="2" t="s">
        <v>7944</v>
      </c>
      <c r="D1926" s="2" t="s">
        <v>75</v>
      </c>
      <c r="E1926" s="3">
        <v>46023</v>
      </c>
      <c r="F1926" s="3">
        <v>46023</v>
      </c>
      <c r="G1926" s="2" t="s">
        <v>7945</v>
      </c>
      <c r="H1926" s="2" t="s">
        <v>334</v>
      </c>
      <c r="I1926" s="2" t="s">
        <v>261</v>
      </c>
      <c r="J1926" s="4">
        <v>928.74</v>
      </c>
      <c r="K1926" t="s">
        <v>74</v>
      </c>
      <c r="L1926" s="4">
        <v>111.45</v>
      </c>
      <c r="M1926" t="s">
        <v>74</v>
      </c>
      <c r="N1926" s="4">
        <v>111.45</v>
      </c>
      <c r="O1926" t="s">
        <v>74</v>
      </c>
      <c r="P1926" s="4">
        <v>0</v>
      </c>
      <c r="Q1926" t="s">
        <v>74</v>
      </c>
      <c r="R1926" s="2" t="s">
        <v>75</v>
      </c>
      <c r="S1926" s="4" t="s">
        <v>76</v>
      </c>
      <c r="T1926" t="s">
        <v>74</v>
      </c>
      <c r="U1926" s="2" t="s">
        <v>77</v>
      </c>
      <c r="V1926" s="2" t="s">
        <v>1447</v>
      </c>
      <c r="W1926" s="2" t="s">
        <v>79</v>
      </c>
      <c r="X1926" s="2" t="s">
        <v>300</v>
      </c>
      <c r="Y1926" s="2" t="s">
        <v>119</v>
      </c>
      <c r="Z1926" s="2" t="s">
        <v>81</v>
      </c>
      <c r="AA1926" s="2" t="s">
        <v>1869</v>
      </c>
      <c r="AB1926" s="2" t="s">
        <v>2065</v>
      </c>
      <c r="AC1926" s="2" t="s">
        <v>59</v>
      </c>
      <c r="AD1926" s="2" t="s">
        <v>7946</v>
      </c>
      <c r="AE1926" s="2" t="str">
        <f>+VLOOKUP(H1926,'Mapeo Ramos'!A:C,3,0)</f>
        <v>Autos Flotas</v>
      </c>
      <c r="AF1926" t="str">
        <f>+VLOOKUP(AE1926,'Mapeo Ramos'!C:D,2,0)</f>
        <v>Flotas</v>
      </c>
      <c r="AG1926" t="str">
        <f>+VLOOKUP(X1926,'Mapeo Ramos'!I:J,2,0)</f>
        <v>ALLIANZ</v>
      </c>
      <c r="AH1926">
        <f t="shared" si="30"/>
        <v>1</v>
      </c>
    </row>
    <row r="1927" spans="1:34" ht="12.75" customHeight="1">
      <c r="A1927" s="2" t="s">
        <v>7947</v>
      </c>
      <c r="B1927" s="2" t="s">
        <v>7948</v>
      </c>
      <c r="C1927" s="2" t="s">
        <v>7949</v>
      </c>
      <c r="D1927" s="2" t="s">
        <v>75</v>
      </c>
      <c r="E1927" s="3">
        <v>46023</v>
      </c>
      <c r="F1927" s="3">
        <v>46023</v>
      </c>
      <c r="G1927" s="2" t="s">
        <v>7605</v>
      </c>
      <c r="H1927" s="2" t="s">
        <v>299</v>
      </c>
      <c r="I1927" s="2" t="s">
        <v>261</v>
      </c>
      <c r="J1927" s="4">
        <v>432.76</v>
      </c>
      <c r="K1927" t="s">
        <v>74</v>
      </c>
      <c r="L1927" s="4">
        <v>51.93</v>
      </c>
      <c r="M1927" t="s">
        <v>74</v>
      </c>
      <c r="N1927" s="4">
        <v>51.93</v>
      </c>
      <c r="O1927" t="s">
        <v>74</v>
      </c>
      <c r="P1927" s="4">
        <v>0</v>
      </c>
      <c r="Q1927" t="s">
        <v>74</v>
      </c>
      <c r="R1927" s="2" t="s">
        <v>75</v>
      </c>
      <c r="S1927" s="4" t="s">
        <v>76</v>
      </c>
      <c r="T1927" t="s">
        <v>74</v>
      </c>
      <c r="U1927" s="2" t="s">
        <v>77</v>
      </c>
      <c r="V1927" s="2" t="s">
        <v>1575</v>
      </c>
      <c r="W1927" s="2" t="s">
        <v>79</v>
      </c>
      <c r="X1927" s="2" t="s">
        <v>300</v>
      </c>
      <c r="Y1927" s="2" t="s">
        <v>119</v>
      </c>
      <c r="Z1927" s="2" t="s">
        <v>81</v>
      </c>
      <c r="AA1927" s="2" t="s">
        <v>1167</v>
      </c>
      <c r="AB1927" s="2" t="s">
        <v>101</v>
      </c>
      <c r="AC1927" s="2" t="s">
        <v>168</v>
      </c>
      <c r="AD1927" s="2" t="s">
        <v>7606</v>
      </c>
      <c r="AE1927" s="2" t="str">
        <f>+VLOOKUP(H1927,'Mapeo Ramos'!A:C,3,0)</f>
        <v>Autos Flotas</v>
      </c>
      <c r="AF1927" t="str">
        <f>+VLOOKUP(AE1927,'Mapeo Ramos'!C:D,2,0)</f>
        <v>Flotas</v>
      </c>
      <c r="AG1927" t="str">
        <f>+VLOOKUP(X1927,'Mapeo Ramos'!I:J,2,0)</f>
        <v>ALLIANZ</v>
      </c>
      <c r="AH1927">
        <f t="shared" si="30"/>
        <v>1</v>
      </c>
    </row>
    <row r="1928" spans="1:34" ht="12.75" customHeight="1">
      <c r="A1928" s="2" t="s">
        <v>7950</v>
      </c>
      <c r="B1928" s="2" t="s">
        <v>7951</v>
      </c>
      <c r="C1928" s="2" t="s">
        <v>7952</v>
      </c>
      <c r="D1928" s="2" t="s">
        <v>75</v>
      </c>
      <c r="E1928" s="3">
        <v>46023</v>
      </c>
      <c r="F1928" s="3">
        <v>46023</v>
      </c>
      <c r="G1928" s="2" t="s">
        <v>7605</v>
      </c>
      <c r="H1928" s="2" t="s">
        <v>299</v>
      </c>
      <c r="I1928" s="2" t="s">
        <v>261</v>
      </c>
      <c r="J1928" s="4">
        <v>385.01</v>
      </c>
      <c r="K1928" t="s">
        <v>74</v>
      </c>
      <c r="L1928" s="4">
        <v>46.2</v>
      </c>
      <c r="M1928" t="s">
        <v>74</v>
      </c>
      <c r="N1928" s="4">
        <v>46.2</v>
      </c>
      <c r="O1928" t="s">
        <v>74</v>
      </c>
      <c r="P1928" s="4">
        <v>0</v>
      </c>
      <c r="Q1928" t="s">
        <v>74</v>
      </c>
      <c r="R1928" s="2" t="s">
        <v>75</v>
      </c>
      <c r="S1928" s="4" t="s">
        <v>76</v>
      </c>
      <c r="T1928" t="s">
        <v>74</v>
      </c>
      <c r="U1928" s="2" t="s">
        <v>77</v>
      </c>
      <c r="V1928" s="2" t="s">
        <v>1575</v>
      </c>
      <c r="W1928" s="2" t="s">
        <v>79</v>
      </c>
      <c r="X1928" s="2" t="s">
        <v>300</v>
      </c>
      <c r="Y1928" s="2" t="s">
        <v>119</v>
      </c>
      <c r="Z1928" s="2" t="s">
        <v>81</v>
      </c>
      <c r="AA1928" s="2" t="s">
        <v>1167</v>
      </c>
      <c r="AB1928" s="2" t="s">
        <v>101</v>
      </c>
      <c r="AC1928" s="2" t="s">
        <v>168</v>
      </c>
      <c r="AD1928" s="2" t="s">
        <v>7606</v>
      </c>
      <c r="AE1928" s="2" t="str">
        <f>+VLOOKUP(H1928,'Mapeo Ramos'!A:C,3,0)</f>
        <v>Autos Flotas</v>
      </c>
      <c r="AF1928" t="str">
        <f>+VLOOKUP(AE1928,'Mapeo Ramos'!C:D,2,0)</f>
        <v>Flotas</v>
      </c>
      <c r="AG1928" t="str">
        <f>+VLOOKUP(X1928,'Mapeo Ramos'!I:J,2,0)</f>
        <v>ALLIANZ</v>
      </c>
      <c r="AH1928">
        <f t="shared" si="30"/>
        <v>1</v>
      </c>
    </row>
    <row r="1929" spans="1:34" ht="12.75" customHeight="1">
      <c r="A1929" s="2" t="s">
        <v>7953</v>
      </c>
      <c r="B1929" s="2" t="s">
        <v>7954</v>
      </c>
      <c r="C1929" s="2" t="s">
        <v>7955</v>
      </c>
      <c r="D1929" s="2" t="s">
        <v>75</v>
      </c>
      <c r="E1929" s="3">
        <v>46023</v>
      </c>
      <c r="F1929" s="3">
        <v>46023</v>
      </c>
      <c r="G1929" s="2" t="s">
        <v>7605</v>
      </c>
      <c r="H1929" s="2" t="s">
        <v>334</v>
      </c>
      <c r="I1929" s="2" t="s">
        <v>261</v>
      </c>
      <c r="J1929" s="4">
        <v>583.29999999999995</v>
      </c>
      <c r="K1929" t="s">
        <v>74</v>
      </c>
      <c r="L1929" s="4">
        <v>70</v>
      </c>
      <c r="M1929" t="s">
        <v>74</v>
      </c>
      <c r="N1929" s="4">
        <v>70</v>
      </c>
      <c r="O1929" t="s">
        <v>74</v>
      </c>
      <c r="P1929" s="4">
        <v>0</v>
      </c>
      <c r="Q1929" t="s">
        <v>74</v>
      </c>
      <c r="R1929" s="2" t="s">
        <v>75</v>
      </c>
      <c r="S1929" s="4" t="s">
        <v>76</v>
      </c>
      <c r="T1929" t="s">
        <v>74</v>
      </c>
      <c r="U1929" s="2" t="s">
        <v>77</v>
      </c>
      <c r="V1929" s="2" t="s">
        <v>1575</v>
      </c>
      <c r="W1929" s="2" t="s">
        <v>79</v>
      </c>
      <c r="X1929" s="2" t="s">
        <v>300</v>
      </c>
      <c r="Y1929" s="2" t="s">
        <v>119</v>
      </c>
      <c r="Z1929" s="2" t="s">
        <v>81</v>
      </c>
      <c r="AA1929" s="2" t="s">
        <v>1167</v>
      </c>
      <c r="AB1929" s="2" t="s">
        <v>101</v>
      </c>
      <c r="AC1929" s="2" t="s">
        <v>168</v>
      </c>
      <c r="AD1929" s="2" t="s">
        <v>7606</v>
      </c>
      <c r="AE1929" s="2" t="str">
        <f>+VLOOKUP(H1929,'Mapeo Ramos'!A:C,3,0)</f>
        <v>Autos Flotas</v>
      </c>
      <c r="AF1929" t="str">
        <f>+VLOOKUP(AE1929,'Mapeo Ramos'!C:D,2,0)</f>
        <v>Flotas</v>
      </c>
      <c r="AG1929" t="str">
        <f>+VLOOKUP(X1929,'Mapeo Ramos'!I:J,2,0)</f>
        <v>ALLIANZ</v>
      </c>
      <c r="AH1929">
        <f t="shared" si="30"/>
        <v>1</v>
      </c>
    </row>
    <row r="1930" spans="1:34" ht="12.75" customHeight="1">
      <c r="A1930" s="2" t="s">
        <v>7956</v>
      </c>
      <c r="B1930" s="2" t="s">
        <v>7957</v>
      </c>
      <c r="C1930" s="2" t="s">
        <v>7958</v>
      </c>
      <c r="D1930" s="2" t="s">
        <v>75</v>
      </c>
      <c r="E1930" s="3">
        <v>46023</v>
      </c>
      <c r="F1930" s="3">
        <v>46023</v>
      </c>
      <c r="G1930" s="2" t="s">
        <v>1842</v>
      </c>
      <c r="H1930" s="2" t="s">
        <v>334</v>
      </c>
      <c r="I1930" s="2" t="s">
        <v>261</v>
      </c>
      <c r="J1930" s="4">
        <v>577.72</v>
      </c>
      <c r="K1930" t="s">
        <v>74</v>
      </c>
      <c r="L1930" s="4">
        <v>69.33</v>
      </c>
      <c r="M1930" t="s">
        <v>74</v>
      </c>
      <c r="N1930" s="4">
        <v>69.33</v>
      </c>
      <c r="O1930" t="s">
        <v>74</v>
      </c>
      <c r="P1930" s="4">
        <v>0</v>
      </c>
      <c r="Q1930" t="s">
        <v>74</v>
      </c>
      <c r="R1930" s="2" t="s">
        <v>75</v>
      </c>
      <c r="S1930" s="4" t="s">
        <v>76</v>
      </c>
      <c r="T1930" t="s">
        <v>74</v>
      </c>
      <c r="U1930" s="2" t="s">
        <v>77</v>
      </c>
      <c r="V1930" s="2" t="s">
        <v>1447</v>
      </c>
      <c r="W1930" s="2" t="s">
        <v>79</v>
      </c>
      <c r="X1930" s="2" t="s">
        <v>300</v>
      </c>
      <c r="Y1930" s="2" t="s">
        <v>119</v>
      </c>
      <c r="Z1930" s="2" t="s">
        <v>81</v>
      </c>
      <c r="AA1930" s="2" t="s">
        <v>542</v>
      </c>
      <c r="AB1930" s="2" t="s">
        <v>101</v>
      </c>
      <c r="AC1930" s="2" t="s">
        <v>168</v>
      </c>
      <c r="AD1930" s="2" t="s">
        <v>1843</v>
      </c>
      <c r="AE1930" s="2" t="str">
        <f>+VLOOKUP(H1930,'Mapeo Ramos'!A:C,3,0)</f>
        <v>Autos Flotas</v>
      </c>
      <c r="AF1930" t="str">
        <f>+VLOOKUP(AE1930,'Mapeo Ramos'!C:D,2,0)</f>
        <v>Flotas</v>
      </c>
      <c r="AG1930" t="str">
        <f>+VLOOKUP(X1930,'Mapeo Ramos'!I:J,2,0)</f>
        <v>ALLIANZ</v>
      </c>
      <c r="AH1930">
        <f t="shared" si="30"/>
        <v>1</v>
      </c>
    </row>
    <row r="1931" spans="1:34" ht="12.75" customHeight="1">
      <c r="A1931" s="2" t="s">
        <v>7959</v>
      </c>
      <c r="B1931" s="2" t="s">
        <v>7960</v>
      </c>
      <c r="C1931" s="2" t="s">
        <v>7961</v>
      </c>
      <c r="D1931" s="2" t="s">
        <v>75</v>
      </c>
      <c r="E1931" s="3">
        <v>46023</v>
      </c>
      <c r="F1931" s="3">
        <v>46023</v>
      </c>
      <c r="G1931" s="2" t="s">
        <v>7605</v>
      </c>
      <c r="H1931" s="2" t="s">
        <v>299</v>
      </c>
      <c r="I1931" s="2" t="s">
        <v>261</v>
      </c>
      <c r="J1931" s="4">
        <v>330.21</v>
      </c>
      <c r="K1931" t="s">
        <v>74</v>
      </c>
      <c r="L1931" s="4">
        <v>39.630000000000003</v>
      </c>
      <c r="M1931" t="s">
        <v>74</v>
      </c>
      <c r="N1931" s="4">
        <v>39.630000000000003</v>
      </c>
      <c r="O1931" t="s">
        <v>74</v>
      </c>
      <c r="P1931" s="4">
        <v>0</v>
      </c>
      <c r="Q1931" t="s">
        <v>74</v>
      </c>
      <c r="R1931" s="2" t="s">
        <v>75</v>
      </c>
      <c r="S1931" s="4" t="s">
        <v>76</v>
      </c>
      <c r="T1931" t="s">
        <v>74</v>
      </c>
      <c r="U1931" s="2" t="s">
        <v>77</v>
      </c>
      <c r="V1931" s="2" t="s">
        <v>1575</v>
      </c>
      <c r="W1931" s="2" t="s">
        <v>79</v>
      </c>
      <c r="X1931" s="2" t="s">
        <v>300</v>
      </c>
      <c r="Y1931" s="2" t="s">
        <v>119</v>
      </c>
      <c r="Z1931" s="2" t="s">
        <v>81</v>
      </c>
      <c r="AA1931" s="2" t="s">
        <v>1167</v>
      </c>
      <c r="AB1931" s="2" t="s">
        <v>101</v>
      </c>
      <c r="AC1931" s="2" t="s">
        <v>168</v>
      </c>
      <c r="AD1931" s="2" t="s">
        <v>7606</v>
      </c>
      <c r="AE1931" s="2" t="str">
        <f>+VLOOKUP(H1931,'Mapeo Ramos'!A:C,3,0)</f>
        <v>Autos Flotas</v>
      </c>
      <c r="AF1931" t="str">
        <f>+VLOOKUP(AE1931,'Mapeo Ramos'!C:D,2,0)</f>
        <v>Flotas</v>
      </c>
      <c r="AG1931" t="str">
        <f>+VLOOKUP(X1931,'Mapeo Ramos'!I:J,2,0)</f>
        <v>ALLIANZ</v>
      </c>
      <c r="AH1931">
        <f t="shared" si="30"/>
        <v>1</v>
      </c>
    </row>
    <row r="1932" spans="1:34" ht="12.75" customHeight="1">
      <c r="A1932" s="2" t="s">
        <v>7962</v>
      </c>
      <c r="B1932" s="2" t="s">
        <v>7963</v>
      </c>
      <c r="C1932" s="2" t="s">
        <v>7964</v>
      </c>
      <c r="D1932" s="2" t="s">
        <v>75</v>
      </c>
      <c r="E1932" s="3">
        <v>46023</v>
      </c>
      <c r="F1932" s="3">
        <v>46023</v>
      </c>
      <c r="G1932" s="2" t="s">
        <v>1626</v>
      </c>
      <c r="H1932" s="2" t="s">
        <v>299</v>
      </c>
      <c r="I1932" s="2" t="s">
        <v>261</v>
      </c>
      <c r="J1932" s="4">
        <v>468.29</v>
      </c>
      <c r="K1932" t="s">
        <v>74</v>
      </c>
      <c r="L1932" s="4">
        <v>56.19</v>
      </c>
      <c r="M1932" t="s">
        <v>74</v>
      </c>
      <c r="N1932" s="4">
        <v>56.19</v>
      </c>
      <c r="O1932" t="s">
        <v>74</v>
      </c>
      <c r="P1932" s="4">
        <v>0</v>
      </c>
      <c r="Q1932" t="s">
        <v>74</v>
      </c>
      <c r="R1932" s="2" t="s">
        <v>75</v>
      </c>
      <c r="S1932" s="4" t="s">
        <v>76</v>
      </c>
      <c r="T1932" t="s">
        <v>74</v>
      </c>
      <c r="U1932" s="2" t="s">
        <v>77</v>
      </c>
      <c r="V1932" s="2" t="s">
        <v>1447</v>
      </c>
      <c r="W1932" s="2" t="s">
        <v>79</v>
      </c>
      <c r="X1932" s="2" t="s">
        <v>300</v>
      </c>
      <c r="Y1932" s="2" t="s">
        <v>119</v>
      </c>
      <c r="Z1932" s="2" t="s">
        <v>81</v>
      </c>
      <c r="AA1932" s="2" t="s">
        <v>447</v>
      </c>
      <c r="AB1932" s="2" t="s">
        <v>448</v>
      </c>
      <c r="AC1932" s="2" t="s">
        <v>59</v>
      </c>
      <c r="AD1932" s="2" t="s">
        <v>1627</v>
      </c>
      <c r="AE1932" s="2" t="str">
        <f>+VLOOKUP(H1932,'Mapeo Ramos'!A:C,3,0)</f>
        <v>Autos Flotas</v>
      </c>
      <c r="AF1932" t="str">
        <f>+VLOOKUP(AE1932,'Mapeo Ramos'!C:D,2,0)</f>
        <v>Flotas</v>
      </c>
      <c r="AG1932" t="str">
        <f>+VLOOKUP(X1932,'Mapeo Ramos'!I:J,2,0)</f>
        <v>ALLIANZ</v>
      </c>
      <c r="AH1932">
        <f t="shared" si="30"/>
        <v>1</v>
      </c>
    </row>
    <row r="1933" spans="1:34" ht="12.75" customHeight="1">
      <c r="A1933" s="2" t="s">
        <v>7962</v>
      </c>
      <c r="B1933" s="2" t="s">
        <v>7963</v>
      </c>
      <c r="C1933" s="2" t="s">
        <v>7964</v>
      </c>
      <c r="D1933" s="2" t="s">
        <v>75</v>
      </c>
      <c r="E1933" s="3">
        <v>46023</v>
      </c>
      <c r="F1933" s="3">
        <v>46023</v>
      </c>
      <c r="G1933" s="2" t="s">
        <v>1626</v>
      </c>
      <c r="H1933" s="2" t="s">
        <v>299</v>
      </c>
      <c r="I1933" s="2" t="s">
        <v>261</v>
      </c>
      <c r="J1933" s="4">
        <v>468.29</v>
      </c>
      <c r="K1933" t="s">
        <v>74</v>
      </c>
      <c r="L1933" s="4">
        <v>56.19</v>
      </c>
      <c r="M1933" t="s">
        <v>74</v>
      </c>
      <c r="N1933" s="4">
        <v>56.19</v>
      </c>
      <c r="O1933" t="s">
        <v>74</v>
      </c>
      <c r="P1933" s="4">
        <v>0</v>
      </c>
      <c r="Q1933" t="s">
        <v>74</v>
      </c>
      <c r="R1933" s="2" t="s">
        <v>75</v>
      </c>
      <c r="S1933" s="4" t="s">
        <v>76</v>
      </c>
      <c r="T1933" t="s">
        <v>74</v>
      </c>
      <c r="U1933" s="2" t="s">
        <v>77</v>
      </c>
      <c r="V1933" s="2" t="s">
        <v>1447</v>
      </c>
      <c r="W1933" s="2" t="s">
        <v>79</v>
      </c>
      <c r="X1933" s="2" t="s">
        <v>300</v>
      </c>
      <c r="Y1933" s="2" t="s">
        <v>119</v>
      </c>
      <c r="Z1933" s="2" t="s">
        <v>81</v>
      </c>
      <c r="AA1933" s="2" t="s">
        <v>447</v>
      </c>
      <c r="AB1933" s="2" t="s">
        <v>448</v>
      </c>
      <c r="AC1933" s="2" t="s">
        <v>59</v>
      </c>
      <c r="AD1933" s="2" t="s">
        <v>1627</v>
      </c>
      <c r="AE1933" s="2" t="str">
        <f>+VLOOKUP(H1933,'Mapeo Ramos'!A:C,3,0)</f>
        <v>Autos Flotas</v>
      </c>
      <c r="AF1933" t="str">
        <f>+VLOOKUP(AE1933,'Mapeo Ramos'!C:D,2,0)</f>
        <v>Flotas</v>
      </c>
      <c r="AG1933" t="str">
        <f>+VLOOKUP(X1933,'Mapeo Ramos'!I:J,2,0)</f>
        <v>ALLIANZ</v>
      </c>
      <c r="AH1933">
        <f t="shared" si="30"/>
        <v>1</v>
      </c>
    </row>
    <row r="1934" spans="1:34" ht="12.75" customHeight="1">
      <c r="A1934" s="2" t="s">
        <v>7965</v>
      </c>
      <c r="B1934" s="2" t="s">
        <v>7966</v>
      </c>
      <c r="C1934" s="2" t="s">
        <v>7967</v>
      </c>
      <c r="D1934" s="2" t="s">
        <v>75</v>
      </c>
      <c r="E1934" s="3">
        <v>46023</v>
      </c>
      <c r="F1934" s="3">
        <v>46023</v>
      </c>
      <c r="G1934" s="2" t="s">
        <v>7605</v>
      </c>
      <c r="H1934" s="2" t="s">
        <v>299</v>
      </c>
      <c r="I1934" s="2" t="s">
        <v>261</v>
      </c>
      <c r="J1934" s="4">
        <v>343.33</v>
      </c>
      <c r="K1934" t="s">
        <v>74</v>
      </c>
      <c r="L1934" s="4">
        <v>41.2</v>
      </c>
      <c r="M1934" t="s">
        <v>74</v>
      </c>
      <c r="N1934" s="4">
        <v>41.2</v>
      </c>
      <c r="O1934" t="s">
        <v>74</v>
      </c>
      <c r="P1934" s="4">
        <v>0</v>
      </c>
      <c r="Q1934" t="s">
        <v>74</v>
      </c>
      <c r="R1934" s="2" t="s">
        <v>75</v>
      </c>
      <c r="S1934" s="4" t="s">
        <v>76</v>
      </c>
      <c r="T1934" t="s">
        <v>74</v>
      </c>
      <c r="U1934" s="2" t="s">
        <v>77</v>
      </c>
      <c r="V1934" s="2" t="s">
        <v>1575</v>
      </c>
      <c r="W1934" s="2" t="s">
        <v>79</v>
      </c>
      <c r="X1934" s="2" t="s">
        <v>300</v>
      </c>
      <c r="Y1934" s="2" t="s">
        <v>119</v>
      </c>
      <c r="Z1934" s="2" t="s">
        <v>81</v>
      </c>
      <c r="AA1934" s="2" t="s">
        <v>1167</v>
      </c>
      <c r="AB1934" s="2" t="s">
        <v>101</v>
      </c>
      <c r="AC1934" s="2" t="s">
        <v>168</v>
      </c>
      <c r="AD1934" s="2" t="s">
        <v>7606</v>
      </c>
      <c r="AE1934" s="2" t="str">
        <f>+VLOOKUP(H1934,'Mapeo Ramos'!A:C,3,0)</f>
        <v>Autos Flotas</v>
      </c>
      <c r="AF1934" t="str">
        <f>+VLOOKUP(AE1934,'Mapeo Ramos'!C:D,2,0)</f>
        <v>Flotas</v>
      </c>
      <c r="AG1934" t="str">
        <f>+VLOOKUP(X1934,'Mapeo Ramos'!I:J,2,0)</f>
        <v>ALLIANZ</v>
      </c>
      <c r="AH1934">
        <f t="shared" si="30"/>
        <v>1</v>
      </c>
    </row>
    <row r="1935" spans="1:34" ht="12.75" customHeight="1">
      <c r="A1935" s="2" t="s">
        <v>7968</v>
      </c>
      <c r="B1935" s="2" t="s">
        <v>7969</v>
      </c>
      <c r="C1935" s="2" t="s">
        <v>7970</v>
      </c>
      <c r="D1935" s="2" t="s">
        <v>75</v>
      </c>
      <c r="E1935" s="3">
        <v>46023</v>
      </c>
      <c r="F1935" s="3">
        <v>46023</v>
      </c>
      <c r="G1935" s="2" t="s">
        <v>2418</v>
      </c>
      <c r="H1935" s="2" t="s">
        <v>299</v>
      </c>
      <c r="I1935" s="2" t="s">
        <v>261</v>
      </c>
      <c r="J1935" s="4">
        <v>686.19</v>
      </c>
      <c r="K1935" t="s">
        <v>74</v>
      </c>
      <c r="L1935" s="4">
        <v>82.34</v>
      </c>
      <c r="M1935" t="s">
        <v>74</v>
      </c>
      <c r="N1935" s="4">
        <v>82.34</v>
      </c>
      <c r="O1935" t="s">
        <v>74</v>
      </c>
      <c r="P1935" s="4">
        <v>0</v>
      </c>
      <c r="Q1935" t="s">
        <v>74</v>
      </c>
      <c r="R1935" s="2" t="s">
        <v>75</v>
      </c>
      <c r="S1935" s="4" t="s">
        <v>76</v>
      </c>
      <c r="T1935" t="s">
        <v>74</v>
      </c>
      <c r="U1935" s="2" t="s">
        <v>77</v>
      </c>
      <c r="V1935" s="2" t="s">
        <v>1447</v>
      </c>
      <c r="W1935" s="2" t="s">
        <v>79</v>
      </c>
      <c r="X1935" s="2" t="s">
        <v>300</v>
      </c>
      <c r="Y1935" s="2" t="s">
        <v>119</v>
      </c>
      <c r="Z1935" s="2" t="s">
        <v>81</v>
      </c>
      <c r="AA1935" s="2" t="s">
        <v>1502</v>
      </c>
      <c r="AB1935" s="2" t="s">
        <v>309</v>
      </c>
      <c r="AC1935" s="2" t="s">
        <v>168</v>
      </c>
      <c r="AD1935" s="2" t="s">
        <v>2419</v>
      </c>
      <c r="AE1935" s="2" t="str">
        <f>+VLOOKUP(H1935,'Mapeo Ramos'!A:C,3,0)</f>
        <v>Autos Flotas</v>
      </c>
      <c r="AF1935" t="str">
        <f>+VLOOKUP(AE1935,'Mapeo Ramos'!C:D,2,0)</f>
        <v>Flotas</v>
      </c>
      <c r="AG1935" t="str">
        <f>+VLOOKUP(X1935,'Mapeo Ramos'!I:J,2,0)</f>
        <v>ALLIANZ</v>
      </c>
      <c r="AH1935">
        <f t="shared" si="30"/>
        <v>1</v>
      </c>
    </row>
    <row r="1936" spans="1:34" ht="12.75" customHeight="1">
      <c r="A1936" s="2" t="s">
        <v>7971</v>
      </c>
      <c r="B1936" s="2" t="s">
        <v>7972</v>
      </c>
      <c r="C1936" s="2" t="s">
        <v>7973</v>
      </c>
      <c r="D1936" s="2" t="s">
        <v>75</v>
      </c>
      <c r="E1936" s="3">
        <v>46023</v>
      </c>
      <c r="F1936" s="3">
        <v>46023</v>
      </c>
      <c r="G1936" s="2" t="s">
        <v>7974</v>
      </c>
      <c r="H1936" s="2" t="s">
        <v>299</v>
      </c>
      <c r="I1936" s="2" t="s">
        <v>261</v>
      </c>
      <c r="J1936" s="4">
        <v>743.07</v>
      </c>
      <c r="K1936" t="s">
        <v>74</v>
      </c>
      <c r="L1936" s="4">
        <v>89.17</v>
      </c>
      <c r="M1936" t="s">
        <v>74</v>
      </c>
      <c r="N1936" s="4">
        <v>89.17</v>
      </c>
      <c r="O1936" t="s">
        <v>74</v>
      </c>
      <c r="P1936" s="4">
        <v>0</v>
      </c>
      <c r="Q1936" t="s">
        <v>74</v>
      </c>
      <c r="R1936" s="2" t="s">
        <v>75</v>
      </c>
      <c r="S1936" s="4" t="s">
        <v>76</v>
      </c>
      <c r="T1936" t="s">
        <v>74</v>
      </c>
      <c r="U1936" s="2" t="s">
        <v>77</v>
      </c>
      <c r="V1936" s="2" t="s">
        <v>1447</v>
      </c>
      <c r="W1936" s="2" t="s">
        <v>79</v>
      </c>
      <c r="X1936" s="2" t="s">
        <v>300</v>
      </c>
      <c r="Y1936" s="2" t="s">
        <v>119</v>
      </c>
      <c r="Z1936" s="2" t="s">
        <v>81</v>
      </c>
      <c r="AA1936" s="2" t="s">
        <v>568</v>
      </c>
      <c r="AB1936" s="2" t="s">
        <v>83</v>
      </c>
      <c r="AC1936" s="2" t="s">
        <v>168</v>
      </c>
      <c r="AD1936" s="2" t="s">
        <v>7975</v>
      </c>
      <c r="AE1936" s="2" t="str">
        <f>+VLOOKUP(H1936,'Mapeo Ramos'!A:C,3,0)</f>
        <v>Autos Flotas</v>
      </c>
      <c r="AF1936" t="str">
        <f>+VLOOKUP(AE1936,'Mapeo Ramos'!C:D,2,0)</f>
        <v>Flotas</v>
      </c>
      <c r="AG1936" t="str">
        <f>+VLOOKUP(X1936,'Mapeo Ramos'!I:J,2,0)</f>
        <v>ALLIANZ</v>
      </c>
      <c r="AH1936">
        <f t="shared" si="30"/>
        <v>1</v>
      </c>
    </row>
    <row r="1937" spans="1:34" ht="12.75" customHeight="1">
      <c r="A1937" s="2" t="s">
        <v>7976</v>
      </c>
      <c r="B1937" s="2" t="s">
        <v>7977</v>
      </c>
      <c r="C1937" s="2" t="s">
        <v>7978</v>
      </c>
      <c r="D1937" s="2" t="s">
        <v>75</v>
      </c>
      <c r="E1937" s="3">
        <v>46023</v>
      </c>
      <c r="F1937" s="3">
        <v>46023</v>
      </c>
      <c r="G1937" s="2" t="s">
        <v>7979</v>
      </c>
      <c r="H1937" s="2" t="s">
        <v>299</v>
      </c>
      <c r="I1937" s="2" t="s">
        <v>261</v>
      </c>
      <c r="J1937" s="4">
        <v>292.31</v>
      </c>
      <c r="K1937" t="s">
        <v>74</v>
      </c>
      <c r="L1937" s="4">
        <v>35.08</v>
      </c>
      <c r="M1937" t="s">
        <v>74</v>
      </c>
      <c r="N1937" s="4">
        <v>35.08</v>
      </c>
      <c r="O1937" t="s">
        <v>74</v>
      </c>
      <c r="P1937" s="4">
        <v>0</v>
      </c>
      <c r="Q1937" t="s">
        <v>74</v>
      </c>
      <c r="R1937" s="2" t="s">
        <v>75</v>
      </c>
      <c r="S1937" s="4" t="s">
        <v>76</v>
      </c>
      <c r="T1937" t="s">
        <v>74</v>
      </c>
      <c r="U1937" s="2" t="s">
        <v>77</v>
      </c>
      <c r="V1937" s="2" t="s">
        <v>1447</v>
      </c>
      <c r="W1937" s="2" t="s">
        <v>79</v>
      </c>
      <c r="X1937" s="2" t="s">
        <v>300</v>
      </c>
      <c r="Y1937" s="2" t="s">
        <v>119</v>
      </c>
      <c r="Z1937" s="2" t="s">
        <v>81</v>
      </c>
      <c r="AA1937" s="2" t="s">
        <v>357</v>
      </c>
      <c r="AB1937" s="2" t="s">
        <v>101</v>
      </c>
      <c r="AC1937" s="2" t="s">
        <v>168</v>
      </c>
      <c r="AD1937" s="2" t="s">
        <v>7980</v>
      </c>
      <c r="AE1937" s="2" t="str">
        <f>+VLOOKUP(H1937,'Mapeo Ramos'!A:C,3,0)</f>
        <v>Autos Flotas</v>
      </c>
      <c r="AF1937" t="str">
        <f>+VLOOKUP(AE1937,'Mapeo Ramos'!C:D,2,0)</f>
        <v>Flotas</v>
      </c>
      <c r="AG1937" t="str">
        <f>+VLOOKUP(X1937,'Mapeo Ramos'!I:J,2,0)</f>
        <v>ALLIANZ</v>
      </c>
      <c r="AH1937">
        <f t="shared" si="30"/>
        <v>1</v>
      </c>
    </row>
    <row r="1938" spans="1:34" ht="12.75" customHeight="1">
      <c r="A1938" s="2" t="s">
        <v>7981</v>
      </c>
      <c r="B1938" s="2" t="s">
        <v>7982</v>
      </c>
      <c r="C1938" s="2" t="s">
        <v>7983</v>
      </c>
      <c r="D1938" s="2" t="s">
        <v>75</v>
      </c>
      <c r="E1938" s="3">
        <v>46023</v>
      </c>
      <c r="F1938" s="3">
        <v>46023</v>
      </c>
      <c r="G1938" s="2" t="s">
        <v>7984</v>
      </c>
      <c r="H1938" s="2" t="s">
        <v>3576</v>
      </c>
      <c r="I1938" s="2" t="s">
        <v>261</v>
      </c>
      <c r="J1938" s="4">
        <v>338.61</v>
      </c>
      <c r="K1938" t="s">
        <v>74</v>
      </c>
      <c r="L1938" s="4">
        <v>40.630000000000003</v>
      </c>
      <c r="M1938" t="s">
        <v>74</v>
      </c>
      <c r="N1938" s="4">
        <v>40.630000000000003</v>
      </c>
      <c r="O1938" t="s">
        <v>74</v>
      </c>
      <c r="P1938" s="4">
        <v>0</v>
      </c>
      <c r="Q1938" t="s">
        <v>74</v>
      </c>
      <c r="R1938" s="2" t="s">
        <v>75</v>
      </c>
      <c r="S1938" s="4" t="s">
        <v>76</v>
      </c>
      <c r="T1938" t="s">
        <v>74</v>
      </c>
      <c r="U1938" s="2" t="s">
        <v>77</v>
      </c>
      <c r="V1938" s="2" t="s">
        <v>1447</v>
      </c>
      <c r="W1938" s="2" t="s">
        <v>79</v>
      </c>
      <c r="X1938" s="2" t="s">
        <v>300</v>
      </c>
      <c r="Y1938" s="2" t="s">
        <v>119</v>
      </c>
      <c r="Z1938" s="2" t="s">
        <v>81</v>
      </c>
      <c r="AA1938" s="2" t="s">
        <v>372</v>
      </c>
      <c r="AB1938" s="2" t="s">
        <v>719</v>
      </c>
      <c r="AC1938" s="2" t="s">
        <v>168</v>
      </c>
      <c r="AD1938" s="2" t="s">
        <v>7985</v>
      </c>
      <c r="AE1938" s="2" t="str">
        <f>+VLOOKUP(H1938,'Mapeo Ramos'!A:C,3,0)</f>
        <v>Autos Flotas</v>
      </c>
      <c r="AF1938" t="str">
        <f>+VLOOKUP(AE1938,'Mapeo Ramos'!C:D,2,0)</f>
        <v>Flotas</v>
      </c>
      <c r="AG1938" t="str">
        <f>+VLOOKUP(X1938,'Mapeo Ramos'!I:J,2,0)</f>
        <v>ALLIANZ</v>
      </c>
      <c r="AH1938">
        <f t="shared" si="30"/>
        <v>1</v>
      </c>
    </row>
    <row r="1939" spans="1:34" ht="12.75" customHeight="1">
      <c r="A1939" s="2" t="s">
        <v>7986</v>
      </c>
      <c r="B1939" s="2" t="s">
        <v>7987</v>
      </c>
      <c r="C1939" s="2" t="s">
        <v>7988</v>
      </c>
      <c r="D1939" s="2" t="s">
        <v>75</v>
      </c>
      <c r="E1939" s="3">
        <v>46023</v>
      </c>
      <c r="F1939" s="3">
        <v>46023</v>
      </c>
      <c r="G1939" s="2" t="s">
        <v>7989</v>
      </c>
      <c r="H1939" s="2" t="s">
        <v>3974</v>
      </c>
      <c r="I1939" s="2" t="s">
        <v>261</v>
      </c>
      <c r="J1939" s="4">
        <v>248.06</v>
      </c>
      <c r="K1939" t="s">
        <v>74</v>
      </c>
      <c r="L1939" s="4">
        <v>29.77</v>
      </c>
      <c r="M1939" t="s">
        <v>74</v>
      </c>
      <c r="N1939" s="4">
        <v>29.77</v>
      </c>
      <c r="O1939" t="s">
        <v>74</v>
      </c>
      <c r="P1939" s="4">
        <v>0</v>
      </c>
      <c r="Q1939" t="s">
        <v>74</v>
      </c>
      <c r="R1939" s="2" t="s">
        <v>75</v>
      </c>
      <c r="S1939" s="4" t="s">
        <v>76</v>
      </c>
      <c r="T1939" t="s">
        <v>74</v>
      </c>
      <c r="U1939" s="2" t="s">
        <v>77</v>
      </c>
      <c r="V1939" s="2" t="s">
        <v>1447</v>
      </c>
      <c r="W1939" s="2" t="s">
        <v>79</v>
      </c>
      <c r="X1939" s="2" t="s">
        <v>300</v>
      </c>
      <c r="Y1939" s="2" t="s">
        <v>119</v>
      </c>
      <c r="Z1939" s="2" t="s">
        <v>81</v>
      </c>
      <c r="AA1939" s="2" t="s">
        <v>1502</v>
      </c>
      <c r="AB1939" s="2" t="s">
        <v>309</v>
      </c>
      <c r="AC1939" s="2" t="s">
        <v>168</v>
      </c>
      <c r="AD1939" s="2" t="s">
        <v>7990</v>
      </c>
      <c r="AE1939" s="2" t="str">
        <f>+VLOOKUP(H1939,'Mapeo Ramos'!A:C,3,0)</f>
        <v>Autos Cat. 3</v>
      </c>
      <c r="AF1939" t="str">
        <f>+VLOOKUP(AE1939,'Mapeo Ramos'!C:D,2,0)</f>
        <v>Autos</v>
      </c>
      <c r="AG1939" t="str">
        <f>+VLOOKUP(X1939,'Mapeo Ramos'!I:J,2,0)</f>
        <v>ALLIANZ</v>
      </c>
      <c r="AH1939">
        <f t="shared" si="30"/>
        <v>1</v>
      </c>
    </row>
    <row r="1940" spans="1:34" ht="12.75" customHeight="1">
      <c r="A1940" s="2" t="s">
        <v>7991</v>
      </c>
      <c r="B1940" s="2" t="s">
        <v>7992</v>
      </c>
      <c r="C1940" s="2" t="s">
        <v>7993</v>
      </c>
      <c r="D1940" s="2" t="s">
        <v>75</v>
      </c>
      <c r="E1940" s="3">
        <v>46023</v>
      </c>
      <c r="F1940" s="3">
        <v>46023</v>
      </c>
      <c r="G1940" s="2" t="s">
        <v>7994</v>
      </c>
      <c r="H1940" s="2" t="s">
        <v>299</v>
      </c>
      <c r="I1940" s="2" t="s">
        <v>261</v>
      </c>
      <c r="J1940" s="4">
        <v>330.11</v>
      </c>
      <c r="K1940" t="s">
        <v>74</v>
      </c>
      <c r="L1940" s="4">
        <v>39.61</v>
      </c>
      <c r="M1940" t="s">
        <v>74</v>
      </c>
      <c r="N1940" s="4">
        <v>39.61</v>
      </c>
      <c r="O1940" t="s">
        <v>74</v>
      </c>
      <c r="P1940" s="4">
        <v>0</v>
      </c>
      <c r="Q1940" t="s">
        <v>74</v>
      </c>
      <c r="R1940" s="2" t="s">
        <v>75</v>
      </c>
      <c r="S1940" s="4" t="s">
        <v>76</v>
      </c>
      <c r="T1940" t="s">
        <v>74</v>
      </c>
      <c r="U1940" s="2" t="s">
        <v>77</v>
      </c>
      <c r="V1940" s="2" t="s">
        <v>1447</v>
      </c>
      <c r="W1940" s="2" t="s">
        <v>79</v>
      </c>
      <c r="X1940" s="2" t="s">
        <v>300</v>
      </c>
      <c r="Y1940" s="2" t="s">
        <v>119</v>
      </c>
      <c r="Z1940" s="2" t="s">
        <v>81</v>
      </c>
      <c r="AA1940" s="2" t="s">
        <v>1142</v>
      </c>
      <c r="AB1940" s="2" t="s">
        <v>83</v>
      </c>
      <c r="AC1940" s="2" t="s">
        <v>168</v>
      </c>
      <c r="AD1940" s="2" t="s">
        <v>7995</v>
      </c>
      <c r="AE1940" s="2" t="str">
        <f>+VLOOKUP(H1940,'Mapeo Ramos'!A:C,3,0)</f>
        <v>Autos Flotas</v>
      </c>
      <c r="AF1940" t="str">
        <f>+VLOOKUP(AE1940,'Mapeo Ramos'!C:D,2,0)</f>
        <v>Flotas</v>
      </c>
      <c r="AG1940" t="str">
        <f>+VLOOKUP(X1940,'Mapeo Ramos'!I:J,2,0)</f>
        <v>ALLIANZ</v>
      </c>
      <c r="AH1940">
        <f t="shared" si="30"/>
        <v>1</v>
      </c>
    </row>
    <row r="1941" spans="1:34" ht="12.75" customHeight="1">
      <c r="A1941" s="2" t="s">
        <v>7996</v>
      </c>
      <c r="B1941" s="2" t="s">
        <v>7997</v>
      </c>
      <c r="C1941" s="2" t="s">
        <v>7998</v>
      </c>
      <c r="D1941" s="2" t="s">
        <v>75</v>
      </c>
      <c r="E1941" s="3">
        <v>46023</v>
      </c>
      <c r="F1941" s="3">
        <v>46023</v>
      </c>
      <c r="G1941" s="2" t="s">
        <v>7046</v>
      </c>
      <c r="H1941" s="2" t="s">
        <v>299</v>
      </c>
      <c r="I1941" s="2" t="s">
        <v>261</v>
      </c>
      <c r="J1941" s="4">
        <v>358.77</v>
      </c>
      <c r="K1941" t="s">
        <v>74</v>
      </c>
      <c r="L1941" s="4">
        <v>43.05</v>
      </c>
      <c r="M1941" t="s">
        <v>74</v>
      </c>
      <c r="N1941" s="4">
        <v>43.05</v>
      </c>
      <c r="O1941" t="s">
        <v>74</v>
      </c>
      <c r="P1941" s="4">
        <v>0</v>
      </c>
      <c r="Q1941" t="s">
        <v>74</v>
      </c>
      <c r="R1941" s="2" t="s">
        <v>75</v>
      </c>
      <c r="S1941" s="4" t="s">
        <v>76</v>
      </c>
      <c r="T1941" t="s">
        <v>74</v>
      </c>
      <c r="U1941" s="2" t="s">
        <v>77</v>
      </c>
      <c r="V1941" s="2" t="s">
        <v>1447</v>
      </c>
      <c r="W1941" s="2" t="s">
        <v>79</v>
      </c>
      <c r="X1941" s="2" t="s">
        <v>300</v>
      </c>
      <c r="Y1941" s="2" t="s">
        <v>119</v>
      </c>
      <c r="Z1941" s="2" t="s">
        <v>81</v>
      </c>
      <c r="AA1941" s="2" t="s">
        <v>357</v>
      </c>
      <c r="AB1941" s="2" t="s">
        <v>83</v>
      </c>
      <c r="AC1941" s="2" t="s">
        <v>168</v>
      </c>
      <c r="AD1941" s="2" t="s">
        <v>7047</v>
      </c>
      <c r="AE1941" s="2" t="str">
        <f>+VLOOKUP(H1941,'Mapeo Ramos'!A:C,3,0)</f>
        <v>Autos Flotas</v>
      </c>
      <c r="AF1941" t="str">
        <f>+VLOOKUP(AE1941,'Mapeo Ramos'!C:D,2,0)</f>
        <v>Flotas</v>
      </c>
      <c r="AG1941" t="str">
        <f>+VLOOKUP(X1941,'Mapeo Ramos'!I:J,2,0)</f>
        <v>ALLIANZ</v>
      </c>
      <c r="AH1941">
        <f t="shared" si="30"/>
        <v>1</v>
      </c>
    </row>
    <row r="1942" spans="1:34" ht="12.75" customHeight="1">
      <c r="A1942" s="2" t="s">
        <v>7999</v>
      </c>
      <c r="B1942" s="2" t="s">
        <v>8000</v>
      </c>
      <c r="C1942" s="2" t="s">
        <v>8001</v>
      </c>
      <c r="D1942" s="2" t="s">
        <v>75</v>
      </c>
      <c r="E1942" s="3">
        <v>46023</v>
      </c>
      <c r="F1942" s="3">
        <v>46023</v>
      </c>
      <c r="G1942" s="2" t="s">
        <v>7918</v>
      </c>
      <c r="H1942" s="2" t="s">
        <v>299</v>
      </c>
      <c r="I1942" s="2" t="s">
        <v>261</v>
      </c>
      <c r="J1942" s="4">
        <v>562.73</v>
      </c>
      <c r="K1942" t="s">
        <v>74</v>
      </c>
      <c r="L1942" s="4">
        <v>67.53</v>
      </c>
      <c r="M1942" t="s">
        <v>74</v>
      </c>
      <c r="N1942" s="4">
        <v>67.53</v>
      </c>
      <c r="O1942" t="s">
        <v>74</v>
      </c>
      <c r="P1942" s="4">
        <v>0</v>
      </c>
      <c r="Q1942" t="s">
        <v>74</v>
      </c>
      <c r="R1942" s="2" t="s">
        <v>75</v>
      </c>
      <c r="S1942" s="4" t="s">
        <v>76</v>
      </c>
      <c r="T1942" t="s">
        <v>74</v>
      </c>
      <c r="U1942" s="2" t="s">
        <v>77</v>
      </c>
      <c r="V1942" s="2" t="s">
        <v>1447</v>
      </c>
      <c r="W1942" s="2" t="s">
        <v>79</v>
      </c>
      <c r="X1942" s="2" t="s">
        <v>300</v>
      </c>
      <c r="Y1942" s="2" t="s">
        <v>119</v>
      </c>
      <c r="Z1942" s="2" t="s">
        <v>81</v>
      </c>
      <c r="AA1942" s="2" t="s">
        <v>301</v>
      </c>
      <c r="AB1942" s="2" t="s">
        <v>302</v>
      </c>
      <c r="AC1942" s="2" t="s">
        <v>168</v>
      </c>
      <c r="AD1942" s="2" t="s">
        <v>7919</v>
      </c>
      <c r="AE1942" s="2" t="str">
        <f>+VLOOKUP(H1942,'Mapeo Ramos'!A:C,3,0)</f>
        <v>Autos Flotas</v>
      </c>
      <c r="AF1942" t="str">
        <f>+VLOOKUP(AE1942,'Mapeo Ramos'!C:D,2,0)</f>
        <v>Flotas</v>
      </c>
      <c r="AG1942" t="str">
        <f>+VLOOKUP(X1942,'Mapeo Ramos'!I:J,2,0)</f>
        <v>ALLIANZ</v>
      </c>
      <c r="AH1942">
        <f t="shared" si="30"/>
        <v>1</v>
      </c>
    </row>
    <row r="1943" spans="1:34" ht="12.75" customHeight="1">
      <c r="A1943" s="2" t="s">
        <v>8002</v>
      </c>
      <c r="B1943" s="2" t="s">
        <v>8003</v>
      </c>
      <c r="C1943" s="2" t="s">
        <v>8004</v>
      </c>
      <c r="D1943" s="2" t="s">
        <v>75</v>
      </c>
      <c r="E1943" s="3">
        <v>46023</v>
      </c>
      <c r="F1943" s="3">
        <v>46023</v>
      </c>
      <c r="G1943" s="2" t="s">
        <v>1711</v>
      </c>
      <c r="H1943" s="2" t="s">
        <v>299</v>
      </c>
      <c r="I1943" s="2" t="s">
        <v>261</v>
      </c>
      <c r="J1943" s="4">
        <v>536.79</v>
      </c>
      <c r="K1943" t="s">
        <v>74</v>
      </c>
      <c r="L1943" s="4">
        <v>64.41</v>
      </c>
      <c r="M1943" t="s">
        <v>74</v>
      </c>
      <c r="N1943" s="4">
        <v>64.41</v>
      </c>
      <c r="O1943" t="s">
        <v>74</v>
      </c>
      <c r="P1943" s="4">
        <v>0</v>
      </c>
      <c r="Q1943" t="s">
        <v>74</v>
      </c>
      <c r="R1943" s="2" t="s">
        <v>75</v>
      </c>
      <c r="S1943" s="4" t="s">
        <v>76</v>
      </c>
      <c r="T1943" t="s">
        <v>74</v>
      </c>
      <c r="U1943" s="2" t="s">
        <v>77</v>
      </c>
      <c r="V1943" s="2" t="s">
        <v>1447</v>
      </c>
      <c r="W1943" s="2" t="s">
        <v>79</v>
      </c>
      <c r="X1943" s="2" t="s">
        <v>300</v>
      </c>
      <c r="Y1943" s="2" t="s">
        <v>119</v>
      </c>
      <c r="Z1943" s="2" t="s">
        <v>81</v>
      </c>
      <c r="AA1943" s="2" t="s">
        <v>357</v>
      </c>
      <c r="AB1943" s="2" t="s">
        <v>101</v>
      </c>
      <c r="AC1943" s="2" t="s">
        <v>168</v>
      </c>
      <c r="AD1943" s="2" t="s">
        <v>1712</v>
      </c>
      <c r="AE1943" s="2" t="str">
        <f>+VLOOKUP(H1943,'Mapeo Ramos'!A:C,3,0)</f>
        <v>Autos Flotas</v>
      </c>
      <c r="AF1943" t="str">
        <f>+VLOOKUP(AE1943,'Mapeo Ramos'!C:D,2,0)</f>
        <v>Flotas</v>
      </c>
      <c r="AG1943" t="str">
        <f>+VLOOKUP(X1943,'Mapeo Ramos'!I:J,2,0)</f>
        <v>ALLIANZ</v>
      </c>
      <c r="AH1943">
        <f t="shared" si="30"/>
        <v>1</v>
      </c>
    </row>
    <row r="1944" spans="1:34" ht="12.75" customHeight="1">
      <c r="A1944" s="2" t="s">
        <v>8005</v>
      </c>
      <c r="B1944" s="2" t="s">
        <v>8006</v>
      </c>
      <c r="C1944" s="2" t="s">
        <v>8007</v>
      </c>
      <c r="D1944" s="2" t="s">
        <v>75</v>
      </c>
      <c r="E1944" s="3">
        <v>46023</v>
      </c>
      <c r="F1944" s="3">
        <v>46023</v>
      </c>
      <c r="G1944" s="2" t="s">
        <v>3847</v>
      </c>
      <c r="H1944" s="2" t="s">
        <v>299</v>
      </c>
      <c r="I1944" s="2" t="s">
        <v>261</v>
      </c>
      <c r="J1944" s="4">
        <v>686.66</v>
      </c>
      <c r="K1944" t="s">
        <v>74</v>
      </c>
      <c r="L1944" s="4">
        <v>82.4</v>
      </c>
      <c r="M1944" t="s">
        <v>74</v>
      </c>
      <c r="N1944" s="4">
        <v>82.4</v>
      </c>
      <c r="O1944" t="s">
        <v>74</v>
      </c>
      <c r="P1944" s="4">
        <v>0</v>
      </c>
      <c r="Q1944" t="s">
        <v>74</v>
      </c>
      <c r="R1944" s="2" t="s">
        <v>75</v>
      </c>
      <c r="S1944" s="4" t="s">
        <v>76</v>
      </c>
      <c r="T1944" t="s">
        <v>74</v>
      </c>
      <c r="U1944" s="2" t="s">
        <v>77</v>
      </c>
      <c r="V1944" s="2" t="s">
        <v>1447</v>
      </c>
      <c r="W1944" s="2" t="s">
        <v>79</v>
      </c>
      <c r="X1944" s="2" t="s">
        <v>300</v>
      </c>
      <c r="Y1944" s="2" t="s">
        <v>119</v>
      </c>
      <c r="Z1944" s="2" t="s">
        <v>81</v>
      </c>
      <c r="AA1944" s="2" t="s">
        <v>568</v>
      </c>
      <c r="AB1944" s="2" t="s">
        <v>83</v>
      </c>
      <c r="AC1944" s="2" t="s">
        <v>168</v>
      </c>
      <c r="AD1944" s="2" t="s">
        <v>3848</v>
      </c>
      <c r="AE1944" s="2" t="str">
        <f>+VLOOKUP(H1944,'Mapeo Ramos'!A:C,3,0)</f>
        <v>Autos Flotas</v>
      </c>
      <c r="AF1944" t="str">
        <f>+VLOOKUP(AE1944,'Mapeo Ramos'!C:D,2,0)</f>
        <v>Flotas</v>
      </c>
      <c r="AG1944" t="str">
        <f>+VLOOKUP(X1944,'Mapeo Ramos'!I:J,2,0)</f>
        <v>ALLIANZ</v>
      </c>
      <c r="AH1944">
        <f t="shared" si="30"/>
        <v>1</v>
      </c>
    </row>
    <row r="1945" spans="1:34" ht="12.75" customHeight="1">
      <c r="A1945" s="2" t="s">
        <v>8008</v>
      </c>
      <c r="B1945" s="2" t="s">
        <v>8009</v>
      </c>
      <c r="C1945" s="2" t="s">
        <v>8010</v>
      </c>
      <c r="D1945" s="2" t="s">
        <v>75</v>
      </c>
      <c r="E1945" s="3">
        <v>46023</v>
      </c>
      <c r="F1945" s="3">
        <v>46023</v>
      </c>
      <c r="G1945" s="2" t="s">
        <v>5101</v>
      </c>
      <c r="H1945" s="2" t="s">
        <v>299</v>
      </c>
      <c r="I1945" s="2" t="s">
        <v>261</v>
      </c>
      <c r="J1945" s="4">
        <v>153.71</v>
      </c>
      <c r="K1945" t="s">
        <v>74</v>
      </c>
      <c r="L1945" s="4">
        <v>18.45</v>
      </c>
      <c r="M1945" t="s">
        <v>74</v>
      </c>
      <c r="N1945" s="4">
        <v>18.45</v>
      </c>
      <c r="O1945" t="s">
        <v>74</v>
      </c>
      <c r="P1945" s="4">
        <v>0</v>
      </c>
      <c r="Q1945" t="s">
        <v>74</v>
      </c>
      <c r="R1945" s="2" t="s">
        <v>75</v>
      </c>
      <c r="S1945" s="4" t="s">
        <v>76</v>
      </c>
      <c r="T1945" t="s">
        <v>74</v>
      </c>
      <c r="U1945" s="2" t="s">
        <v>77</v>
      </c>
      <c r="V1945" s="2" t="s">
        <v>1447</v>
      </c>
      <c r="W1945" s="2" t="s">
        <v>79</v>
      </c>
      <c r="X1945" s="2" t="s">
        <v>300</v>
      </c>
      <c r="Y1945" s="2" t="s">
        <v>119</v>
      </c>
      <c r="Z1945" s="2" t="s">
        <v>81</v>
      </c>
      <c r="AA1945" s="2" t="s">
        <v>5102</v>
      </c>
      <c r="AB1945" s="2" t="s">
        <v>5103</v>
      </c>
      <c r="AC1945" s="2" t="s">
        <v>168</v>
      </c>
      <c r="AD1945" s="2" t="s">
        <v>5104</v>
      </c>
      <c r="AE1945" s="2" t="str">
        <f>+VLOOKUP(H1945,'Mapeo Ramos'!A:C,3,0)</f>
        <v>Autos Flotas</v>
      </c>
      <c r="AF1945" t="str">
        <f>+VLOOKUP(AE1945,'Mapeo Ramos'!C:D,2,0)</f>
        <v>Flotas</v>
      </c>
      <c r="AG1945" t="str">
        <f>+VLOOKUP(X1945,'Mapeo Ramos'!I:J,2,0)</f>
        <v>ALLIANZ</v>
      </c>
      <c r="AH1945">
        <f t="shared" si="30"/>
        <v>1</v>
      </c>
    </row>
    <row r="1946" spans="1:34" ht="12.75" customHeight="1">
      <c r="A1946" s="2" t="s">
        <v>8011</v>
      </c>
      <c r="B1946" s="2" t="s">
        <v>8012</v>
      </c>
      <c r="C1946" s="2" t="s">
        <v>8013</v>
      </c>
      <c r="D1946" s="2" t="s">
        <v>75</v>
      </c>
      <c r="E1946" s="3">
        <v>46023</v>
      </c>
      <c r="F1946" s="3">
        <v>46023</v>
      </c>
      <c r="G1946" s="2" t="s">
        <v>405</v>
      </c>
      <c r="H1946" s="2" t="s">
        <v>299</v>
      </c>
      <c r="I1946" s="2" t="s">
        <v>261</v>
      </c>
      <c r="J1946" s="4">
        <v>284.38</v>
      </c>
      <c r="K1946" t="s">
        <v>74</v>
      </c>
      <c r="L1946" s="4">
        <v>34.130000000000003</v>
      </c>
      <c r="M1946" t="s">
        <v>74</v>
      </c>
      <c r="N1946" s="4">
        <v>34.130000000000003</v>
      </c>
      <c r="O1946" t="s">
        <v>74</v>
      </c>
      <c r="P1946" s="4">
        <v>0</v>
      </c>
      <c r="Q1946" t="s">
        <v>74</v>
      </c>
      <c r="R1946" s="2" t="s">
        <v>287</v>
      </c>
      <c r="S1946" s="4">
        <v>0</v>
      </c>
      <c r="T1946" t="s">
        <v>74</v>
      </c>
      <c r="U1946" s="2" t="s">
        <v>77</v>
      </c>
      <c r="V1946" s="2" t="s">
        <v>1447</v>
      </c>
      <c r="W1946" s="2" t="s">
        <v>79</v>
      </c>
      <c r="X1946" s="2" t="s">
        <v>300</v>
      </c>
      <c r="Y1946" s="2" t="s">
        <v>119</v>
      </c>
      <c r="Z1946" s="2" t="s">
        <v>81</v>
      </c>
      <c r="AA1946" s="2" t="s">
        <v>406</v>
      </c>
      <c r="AB1946" s="2" t="s">
        <v>407</v>
      </c>
      <c r="AC1946" s="2" t="s">
        <v>168</v>
      </c>
      <c r="AD1946" s="2" t="s">
        <v>408</v>
      </c>
      <c r="AE1946" s="2" t="str">
        <f>+VLOOKUP(H1946,'Mapeo Ramos'!A:C,3,0)</f>
        <v>Autos Flotas</v>
      </c>
      <c r="AF1946" t="str">
        <f>+VLOOKUP(AE1946,'Mapeo Ramos'!C:D,2,0)</f>
        <v>Flotas</v>
      </c>
      <c r="AG1946" t="str">
        <f>+VLOOKUP(X1946,'Mapeo Ramos'!I:J,2,0)</f>
        <v>ALLIANZ</v>
      </c>
      <c r="AH1946">
        <f t="shared" si="30"/>
        <v>1</v>
      </c>
    </row>
    <row r="1947" spans="1:34" ht="12.75" customHeight="1">
      <c r="A1947" s="2" t="s">
        <v>8014</v>
      </c>
      <c r="B1947" s="2" t="s">
        <v>8015</v>
      </c>
      <c r="C1947" s="2" t="s">
        <v>8016</v>
      </c>
      <c r="D1947" s="2" t="s">
        <v>75</v>
      </c>
      <c r="E1947" s="3">
        <v>46023</v>
      </c>
      <c r="F1947" s="3">
        <v>46023</v>
      </c>
      <c r="G1947" s="2" t="s">
        <v>8017</v>
      </c>
      <c r="H1947" s="2" t="s">
        <v>299</v>
      </c>
      <c r="I1947" s="2" t="s">
        <v>261</v>
      </c>
      <c r="J1947" s="4">
        <v>388.62</v>
      </c>
      <c r="K1947" t="s">
        <v>74</v>
      </c>
      <c r="L1947" s="4">
        <v>46.63</v>
      </c>
      <c r="M1947" t="s">
        <v>74</v>
      </c>
      <c r="N1947" s="4">
        <v>46.63</v>
      </c>
      <c r="O1947" t="s">
        <v>74</v>
      </c>
      <c r="P1947" s="4">
        <v>0</v>
      </c>
      <c r="Q1947" t="s">
        <v>74</v>
      </c>
      <c r="R1947" s="2" t="s">
        <v>75</v>
      </c>
      <c r="S1947" s="4" t="s">
        <v>76</v>
      </c>
      <c r="T1947" t="s">
        <v>74</v>
      </c>
      <c r="U1947" s="2" t="s">
        <v>77</v>
      </c>
      <c r="V1947" s="2" t="s">
        <v>1447</v>
      </c>
      <c r="W1947" s="2" t="s">
        <v>79</v>
      </c>
      <c r="X1947" s="2" t="s">
        <v>300</v>
      </c>
      <c r="Y1947" s="2" t="s">
        <v>119</v>
      </c>
      <c r="Z1947" s="2" t="s">
        <v>81</v>
      </c>
      <c r="AA1947" s="2" t="s">
        <v>535</v>
      </c>
      <c r="AB1947" s="2" t="s">
        <v>536</v>
      </c>
      <c r="AC1947" s="2" t="s">
        <v>168</v>
      </c>
      <c r="AD1947" s="2" t="s">
        <v>8018</v>
      </c>
      <c r="AE1947" s="2" t="str">
        <f>+VLOOKUP(H1947,'Mapeo Ramos'!A:C,3,0)</f>
        <v>Autos Flotas</v>
      </c>
      <c r="AF1947" t="str">
        <f>+VLOOKUP(AE1947,'Mapeo Ramos'!C:D,2,0)</f>
        <v>Flotas</v>
      </c>
      <c r="AG1947" t="str">
        <f>+VLOOKUP(X1947,'Mapeo Ramos'!I:J,2,0)</f>
        <v>ALLIANZ</v>
      </c>
      <c r="AH1947">
        <f t="shared" si="30"/>
        <v>1</v>
      </c>
    </row>
    <row r="1948" spans="1:34" ht="12.75" customHeight="1">
      <c r="A1948" s="2" t="s">
        <v>8019</v>
      </c>
      <c r="B1948" s="2" t="s">
        <v>8020</v>
      </c>
      <c r="C1948" s="2" t="s">
        <v>8021</v>
      </c>
      <c r="D1948" s="2" t="s">
        <v>75</v>
      </c>
      <c r="E1948" s="3">
        <v>46023</v>
      </c>
      <c r="F1948" s="3">
        <v>46023</v>
      </c>
      <c r="G1948" s="2" t="s">
        <v>8022</v>
      </c>
      <c r="H1948" s="2" t="s">
        <v>299</v>
      </c>
      <c r="I1948" s="2" t="s">
        <v>261</v>
      </c>
      <c r="J1948" s="4">
        <v>338.9</v>
      </c>
      <c r="K1948" t="s">
        <v>74</v>
      </c>
      <c r="L1948" s="4">
        <v>40.67</v>
      </c>
      <c r="M1948" t="s">
        <v>74</v>
      </c>
      <c r="N1948" s="4">
        <v>40.67</v>
      </c>
      <c r="O1948" t="s">
        <v>74</v>
      </c>
      <c r="P1948" s="4">
        <v>0</v>
      </c>
      <c r="Q1948" t="s">
        <v>74</v>
      </c>
      <c r="R1948" s="2" t="s">
        <v>75</v>
      </c>
      <c r="S1948" s="4" t="s">
        <v>76</v>
      </c>
      <c r="T1948" t="s">
        <v>74</v>
      </c>
      <c r="U1948" s="2" t="s">
        <v>77</v>
      </c>
      <c r="V1948" s="2" t="s">
        <v>1447</v>
      </c>
      <c r="W1948" s="2" t="s">
        <v>79</v>
      </c>
      <c r="X1948" s="2" t="s">
        <v>300</v>
      </c>
      <c r="Y1948" s="2" t="s">
        <v>119</v>
      </c>
      <c r="Z1948" s="2" t="s">
        <v>81</v>
      </c>
      <c r="AA1948" s="2" t="s">
        <v>447</v>
      </c>
      <c r="AB1948" s="2" t="s">
        <v>448</v>
      </c>
      <c r="AC1948" s="2" t="s">
        <v>168</v>
      </c>
      <c r="AD1948" s="2" t="s">
        <v>8023</v>
      </c>
      <c r="AE1948" s="2" t="str">
        <f>+VLOOKUP(H1948,'Mapeo Ramos'!A:C,3,0)</f>
        <v>Autos Flotas</v>
      </c>
      <c r="AF1948" t="str">
        <f>+VLOOKUP(AE1948,'Mapeo Ramos'!C:D,2,0)</f>
        <v>Flotas</v>
      </c>
      <c r="AG1948" t="str">
        <f>+VLOOKUP(X1948,'Mapeo Ramos'!I:J,2,0)</f>
        <v>ALLIANZ</v>
      </c>
      <c r="AH1948">
        <f t="shared" si="30"/>
        <v>1</v>
      </c>
    </row>
    <row r="1949" spans="1:34" ht="12.75" customHeight="1">
      <c r="A1949" s="2" t="s">
        <v>8024</v>
      </c>
      <c r="B1949" s="2" t="s">
        <v>8025</v>
      </c>
      <c r="C1949" s="2" t="s">
        <v>8026</v>
      </c>
      <c r="D1949" s="2" t="s">
        <v>75</v>
      </c>
      <c r="E1949" s="3">
        <v>46023</v>
      </c>
      <c r="F1949" s="3">
        <v>46023</v>
      </c>
      <c r="G1949" s="2" t="s">
        <v>8027</v>
      </c>
      <c r="H1949" s="2" t="s">
        <v>334</v>
      </c>
      <c r="I1949" s="2" t="s">
        <v>261</v>
      </c>
      <c r="J1949" s="4">
        <v>459.83</v>
      </c>
      <c r="K1949" t="s">
        <v>74</v>
      </c>
      <c r="L1949" s="4">
        <v>55.18</v>
      </c>
      <c r="M1949" t="s">
        <v>74</v>
      </c>
      <c r="N1949" s="4">
        <v>55.18</v>
      </c>
      <c r="O1949" t="s">
        <v>74</v>
      </c>
      <c r="P1949" s="4">
        <v>0</v>
      </c>
      <c r="Q1949" t="s">
        <v>74</v>
      </c>
      <c r="R1949" s="2" t="s">
        <v>75</v>
      </c>
      <c r="S1949" s="4" t="s">
        <v>76</v>
      </c>
      <c r="T1949" t="s">
        <v>74</v>
      </c>
      <c r="U1949" s="2" t="s">
        <v>77</v>
      </c>
      <c r="V1949" s="2" t="s">
        <v>1447</v>
      </c>
      <c r="W1949" s="2" t="s">
        <v>79</v>
      </c>
      <c r="X1949" s="2" t="s">
        <v>300</v>
      </c>
      <c r="Y1949" s="2" t="s">
        <v>119</v>
      </c>
      <c r="Z1949" s="2" t="s">
        <v>81</v>
      </c>
      <c r="AA1949" s="2" t="s">
        <v>230</v>
      </c>
      <c r="AB1949" s="2" t="s">
        <v>83</v>
      </c>
      <c r="AC1949" s="2" t="s">
        <v>168</v>
      </c>
      <c r="AD1949" s="2" t="s">
        <v>8028</v>
      </c>
      <c r="AE1949" s="2" t="str">
        <f>+VLOOKUP(H1949,'Mapeo Ramos'!A:C,3,0)</f>
        <v>Autos Flotas</v>
      </c>
      <c r="AF1949" t="str">
        <f>+VLOOKUP(AE1949,'Mapeo Ramos'!C:D,2,0)</f>
        <v>Flotas</v>
      </c>
      <c r="AG1949" t="str">
        <f>+VLOOKUP(X1949,'Mapeo Ramos'!I:J,2,0)</f>
        <v>ALLIANZ</v>
      </c>
      <c r="AH1949">
        <f t="shared" si="30"/>
        <v>1</v>
      </c>
    </row>
    <row r="1950" spans="1:34" ht="12.75" customHeight="1">
      <c r="A1950" s="2" t="s">
        <v>8029</v>
      </c>
      <c r="B1950" s="2" t="s">
        <v>8030</v>
      </c>
      <c r="C1950" s="2" t="s">
        <v>8031</v>
      </c>
      <c r="D1950" s="2" t="s">
        <v>75</v>
      </c>
      <c r="E1950" s="3">
        <v>46023</v>
      </c>
      <c r="F1950" s="3">
        <v>46023</v>
      </c>
      <c r="G1950" s="2" t="s">
        <v>2759</v>
      </c>
      <c r="H1950" s="2" t="s">
        <v>334</v>
      </c>
      <c r="I1950" s="2" t="s">
        <v>261</v>
      </c>
      <c r="J1950" s="4">
        <v>853.99</v>
      </c>
      <c r="K1950" t="s">
        <v>74</v>
      </c>
      <c r="L1950" s="4">
        <v>102.48</v>
      </c>
      <c r="M1950" t="s">
        <v>74</v>
      </c>
      <c r="N1950" s="4">
        <v>102.48</v>
      </c>
      <c r="O1950" t="s">
        <v>74</v>
      </c>
      <c r="P1950" s="4">
        <v>0</v>
      </c>
      <c r="Q1950" t="s">
        <v>74</v>
      </c>
      <c r="R1950" s="2" t="s">
        <v>75</v>
      </c>
      <c r="S1950" s="4" t="s">
        <v>76</v>
      </c>
      <c r="T1950" t="s">
        <v>74</v>
      </c>
      <c r="U1950" s="2" t="s">
        <v>77</v>
      </c>
      <c r="V1950" s="2" t="s">
        <v>1447</v>
      </c>
      <c r="W1950" s="2" t="s">
        <v>79</v>
      </c>
      <c r="X1950" s="2" t="s">
        <v>300</v>
      </c>
      <c r="Y1950" s="2" t="s">
        <v>119</v>
      </c>
      <c r="Z1950" s="2" t="s">
        <v>81</v>
      </c>
      <c r="AA1950" s="2" t="s">
        <v>2760</v>
      </c>
      <c r="AB1950" s="2" t="s">
        <v>2761</v>
      </c>
      <c r="AC1950" s="2" t="s">
        <v>168</v>
      </c>
      <c r="AD1950" s="2" t="s">
        <v>2762</v>
      </c>
      <c r="AE1950" s="2" t="str">
        <f>+VLOOKUP(H1950,'Mapeo Ramos'!A:C,3,0)</f>
        <v>Autos Flotas</v>
      </c>
      <c r="AF1950" t="str">
        <f>+VLOOKUP(AE1950,'Mapeo Ramos'!C:D,2,0)</f>
        <v>Flotas</v>
      </c>
      <c r="AG1950" t="str">
        <f>+VLOOKUP(X1950,'Mapeo Ramos'!I:J,2,0)</f>
        <v>ALLIANZ</v>
      </c>
      <c r="AH1950">
        <f t="shared" si="30"/>
        <v>1</v>
      </c>
    </row>
    <row r="1951" spans="1:34" ht="12.75" customHeight="1">
      <c r="A1951" s="2" t="s">
        <v>8032</v>
      </c>
      <c r="B1951" s="2" t="s">
        <v>8033</v>
      </c>
      <c r="C1951" s="2" t="s">
        <v>8034</v>
      </c>
      <c r="D1951" s="2" t="s">
        <v>75</v>
      </c>
      <c r="E1951" s="3">
        <v>46023</v>
      </c>
      <c r="F1951" s="3">
        <v>46023</v>
      </c>
      <c r="G1951" s="2" t="s">
        <v>6858</v>
      </c>
      <c r="H1951" s="2" t="s">
        <v>299</v>
      </c>
      <c r="I1951" s="2" t="s">
        <v>261</v>
      </c>
      <c r="J1951" s="4">
        <v>1145.56</v>
      </c>
      <c r="K1951" t="s">
        <v>74</v>
      </c>
      <c r="L1951" s="4">
        <v>137.47</v>
      </c>
      <c r="M1951" t="s">
        <v>74</v>
      </c>
      <c r="N1951" s="4">
        <v>137.47</v>
      </c>
      <c r="O1951" t="s">
        <v>74</v>
      </c>
      <c r="P1951" s="4">
        <v>0</v>
      </c>
      <c r="Q1951" t="s">
        <v>74</v>
      </c>
      <c r="R1951" s="2" t="s">
        <v>75</v>
      </c>
      <c r="S1951" s="4" t="s">
        <v>76</v>
      </c>
      <c r="T1951" t="s">
        <v>74</v>
      </c>
      <c r="U1951" s="2" t="s">
        <v>77</v>
      </c>
      <c r="V1951" s="2" t="s">
        <v>1447</v>
      </c>
      <c r="W1951" s="2" t="s">
        <v>79</v>
      </c>
      <c r="X1951" s="2" t="s">
        <v>300</v>
      </c>
      <c r="Y1951" s="2" t="s">
        <v>119</v>
      </c>
      <c r="Z1951" s="2" t="s">
        <v>81</v>
      </c>
      <c r="AA1951" s="2" t="s">
        <v>230</v>
      </c>
      <c r="AB1951" s="2" t="s">
        <v>83</v>
      </c>
      <c r="AC1951" s="2" t="s">
        <v>168</v>
      </c>
      <c r="AD1951" s="2" t="s">
        <v>6859</v>
      </c>
      <c r="AE1951" s="2" t="str">
        <f>+VLOOKUP(H1951,'Mapeo Ramos'!A:C,3,0)</f>
        <v>Autos Flotas</v>
      </c>
      <c r="AF1951" t="str">
        <f>+VLOOKUP(AE1951,'Mapeo Ramos'!C:D,2,0)</f>
        <v>Flotas</v>
      </c>
      <c r="AG1951" t="str">
        <f>+VLOOKUP(X1951,'Mapeo Ramos'!I:J,2,0)</f>
        <v>ALLIANZ</v>
      </c>
      <c r="AH1951">
        <f t="shared" si="30"/>
        <v>1</v>
      </c>
    </row>
    <row r="1952" spans="1:34" ht="12.75" customHeight="1">
      <c r="A1952" s="2" t="s">
        <v>8035</v>
      </c>
      <c r="B1952" s="2" t="s">
        <v>8036</v>
      </c>
      <c r="C1952" s="2" t="s">
        <v>8037</v>
      </c>
      <c r="D1952" s="2" t="s">
        <v>75</v>
      </c>
      <c r="E1952" s="3">
        <v>46023</v>
      </c>
      <c r="F1952" s="3">
        <v>46023</v>
      </c>
      <c r="G1952" s="2" t="s">
        <v>499</v>
      </c>
      <c r="H1952" s="2" t="s">
        <v>299</v>
      </c>
      <c r="I1952" s="2" t="s">
        <v>261</v>
      </c>
      <c r="J1952" s="4">
        <v>351.47</v>
      </c>
      <c r="K1952" t="s">
        <v>74</v>
      </c>
      <c r="L1952" s="4">
        <v>42.18</v>
      </c>
      <c r="M1952" t="s">
        <v>74</v>
      </c>
      <c r="N1952" s="4">
        <v>42.18</v>
      </c>
      <c r="O1952" t="s">
        <v>74</v>
      </c>
      <c r="P1952" s="4">
        <v>0</v>
      </c>
      <c r="Q1952" t="s">
        <v>74</v>
      </c>
      <c r="R1952" s="2" t="s">
        <v>75</v>
      </c>
      <c r="S1952" s="4" t="s">
        <v>76</v>
      </c>
      <c r="T1952" t="s">
        <v>74</v>
      </c>
      <c r="U1952" s="2" t="s">
        <v>77</v>
      </c>
      <c r="V1952" s="2" t="s">
        <v>1575</v>
      </c>
      <c r="W1952" s="2" t="s">
        <v>79</v>
      </c>
      <c r="X1952" s="2" t="s">
        <v>300</v>
      </c>
      <c r="Y1952" s="2" t="s">
        <v>119</v>
      </c>
      <c r="Z1952" s="2" t="s">
        <v>81</v>
      </c>
      <c r="AA1952" s="2" t="s">
        <v>500</v>
      </c>
      <c r="AB1952" s="2" t="s">
        <v>501</v>
      </c>
      <c r="AC1952" s="2" t="s">
        <v>59</v>
      </c>
      <c r="AD1952" s="2" t="s">
        <v>502</v>
      </c>
      <c r="AE1952" s="2" t="str">
        <f>+VLOOKUP(H1952,'Mapeo Ramos'!A:C,3,0)</f>
        <v>Autos Flotas</v>
      </c>
      <c r="AF1952" t="str">
        <f>+VLOOKUP(AE1952,'Mapeo Ramos'!C:D,2,0)</f>
        <v>Flotas</v>
      </c>
      <c r="AG1952" t="str">
        <f>+VLOOKUP(X1952,'Mapeo Ramos'!I:J,2,0)</f>
        <v>ALLIANZ</v>
      </c>
      <c r="AH1952">
        <f t="shared" si="30"/>
        <v>1</v>
      </c>
    </row>
    <row r="1953" spans="1:34" ht="12.75" customHeight="1">
      <c r="A1953" s="2" t="s">
        <v>8038</v>
      </c>
      <c r="B1953" s="2" t="s">
        <v>8039</v>
      </c>
      <c r="C1953" s="2" t="s">
        <v>8040</v>
      </c>
      <c r="D1953" s="2" t="s">
        <v>75</v>
      </c>
      <c r="E1953" s="3">
        <v>46023</v>
      </c>
      <c r="F1953" s="3">
        <v>46023</v>
      </c>
      <c r="G1953" s="2" t="s">
        <v>1867</v>
      </c>
      <c r="H1953" s="2" t="s">
        <v>334</v>
      </c>
      <c r="I1953" s="2" t="s">
        <v>261</v>
      </c>
      <c r="J1953" s="4">
        <v>1205.8599999999999</v>
      </c>
      <c r="K1953" t="s">
        <v>74</v>
      </c>
      <c r="L1953" s="4">
        <v>144.69999999999999</v>
      </c>
      <c r="M1953" t="s">
        <v>74</v>
      </c>
      <c r="N1953" s="4">
        <v>144.69999999999999</v>
      </c>
      <c r="O1953" t="s">
        <v>74</v>
      </c>
      <c r="P1953" s="4">
        <v>0</v>
      </c>
      <c r="Q1953" t="s">
        <v>74</v>
      </c>
      <c r="R1953" s="2" t="s">
        <v>75</v>
      </c>
      <c r="S1953" s="4" t="s">
        <v>76</v>
      </c>
      <c r="T1953" t="s">
        <v>74</v>
      </c>
      <c r="U1953" s="2" t="s">
        <v>77</v>
      </c>
      <c r="V1953" s="2" t="s">
        <v>1447</v>
      </c>
      <c r="W1953" s="2" t="s">
        <v>79</v>
      </c>
      <c r="X1953" s="2" t="s">
        <v>300</v>
      </c>
      <c r="Y1953" s="2" t="s">
        <v>119</v>
      </c>
      <c r="Z1953" s="2" t="s">
        <v>81</v>
      </c>
      <c r="AA1953" s="2" t="s">
        <v>1869</v>
      </c>
      <c r="AB1953" s="2" t="s">
        <v>1131</v>
      </c>
      <c r="AC1953" s="2" t="s">
        <v>168</v>
      </c>
      <c r="AD1953" s="2" t="s">
        <v>1870</v>
      </c>
      <c r="AE1953" s="2" t="str">
        <f>+VLOOKUP(H1953,'Mapeo Ramos'!A:C,3,0)</f>
        <v>Autos Flotas</v>
      </c>
      <c r="AF1953" t="str">
        <f>+VLOOKUP(AE1953,'Mapeo Ramos'!C:D,2,0)</f>
        <v>Flotas</v>
      </c>
      <c r="AG1953" t="str">
        <f>+VLOOKUP(X1953,'Mapeo Ramos'!I:J,2,0)</f>
        <v>ALLIANZ</v>
      </c>
      <c r="AH1953">
        <f t="shared" si="30"/>
        <v>1</v>
      </c>
    </row>
    <row r="1954" spans="1:34" ht="12.75" customHeight="1">
      <c r="A1954" s="2" t="s">
        <v>8041</v>
      </c>
      <c r="B1954" s="2" t="s">
        <v>8042</v>
      </c>
      <c r="C1954" s="2" t="s">
        <v>8043</v>
      </c>
      <c r="D1954" s="2" t="s">
        <v>75</v>
      </c>
      <c r="E1954" s="3">
        <v>46023</v>
      </c>
      <c r="F1954" s="3">
        <v>46023</v>
      </c>
      <c r="G1954" s="2" t="s">
        <v>8044</v>
      </c>
      <c r="H1954" s="2" t="s">
        <v>334</v>
      </c>
      <c r="I1954" s="2" t="s">
        <v>261</v>
      </c>
      <c r="J1954" s="4">
        <v>649.41</v>
      </c>
      <c r="K1954" t="s">
        <v>74</v>
      </c>
      <c r="L1954" s="4">
        <v>77.930000000000007</v>
      </c>
      <c r="M1954" t="s">
        <v>74</v>
      </c>
      <c r="N1954" s="4">
        <v>77.930000000000007</v>
      </c>
      <c r="O1954" t="s">
        <v>74</v>
      </c>
      <c r="P1954" s="4">
        <v>0</v>
      </c>
      <c r="Q1954" t="s">
        <v>74</v>
      </c>
      <c r="R1954" s="2" t="s">
        <v>75</v>
      </c>
      <c r="S1954" s="4" t="s">
        <v>76</v>
      </c>
      <c r="T1954" t="s">
        <v>74</v>
      </c>
      <c r="U1954" s="2" t="s">
        <v>77</v>
      </c>
      <c r="V1954" s="2" t="s">
        <v>1447</v>
      </c>
      <c r="W1954" s="2" t="s">
        <v>79</v>
      </c>
      <c r="X1954" s="2" t="s">
        <v>300</v>
      </c>
      <c r="Y1954" s="2" t="s">
        <v>119</v>
      </c>
      <c r="Z1954" s="2" t="s">
        <v>81</v>
      </c>
      <c r="AA1954" s="2" t="s">
        <v>3779</v>
      </c>
      <c r="AB1954" s="2" t="s">
        <v>3780</v>
      </c>
      <c r="AC1954" s="2" t="s">
        <v>168</v>
      </c>
      <c r="AD1954" s="2" t="s">
        <v>8045</v>
      </c>
      <c r="AE1954" s="2" t="str">
        <f>+VLOOKUP(H1954,'Mapeo Ramos'!A:C,3,0)</f>
        <v>Autos Flotas</v>
      </c>
      <c r="AF1954" t="str">
        <f>+VLOOKUP(AE1954,'Mapeo Ramos'!C:D,2,0)</f>
        <v>Flotas</v>
      </c>
      <c r="AG1954" t="str">
        <f>+VLOOKUP(X1954,'Mapeo Ramos'!I:J,2,0)</f>
        <v>ALLIANZ</v>
      </c>
      <c r="AH1954">
        <f t="shared" si="30"/>
        <v>1</v>
      </c>
    </row>
    <row r="1955" spans="1:34" ht="12.75" customHeight="1">
      <c r="A1955" s="2" t="s">
        <v>8046</v>
      </c>
      <c r="B1955" s="2" t="s">
        <v>8047</v>
      </c>
      <c r="C1955" s="2" t="s">
        <v>8048</v>
      </c>
      <c r="D1955" s="2" t="s">
        <v>75</v>
      </c>
      <c r="E1955" s="3">
        <v>46023</v>
      </c>
      <c r="F1955" s="3">
        <v>46023</v>
      </c>
      <c r="G1955" s="2" t="s">
        <v>1934</v>
      </c>
      <c r="H1955" s="2" t="s">
        <v>299</v>
      </c>
      <c r="I1955" s="2" t="s">
        <v>261</v>
      </c>
      <c r="J1955" s="4">
        <v>293.45999999999998</v>
      </c>
      <c r="K1955" t="s">
        <v>74</v>
      </c>
      <c r="L1955" s="4">
        <v>35.22</v>
      </c>
      <c r="M1955" t="s">
        <v>74</v>
      </c>
      <c r="N1955" s="4">
        <v>35.22</v>
      </c>
      <c r="O1955" t="s">
        <v>74</v>
      </c>
      <c r="P1955" s="4">
        <v>0</v>
      </c>
      <c r="Q1955" t="s">
        <v>74</v>
      </c>
      <c r="R1955" s="2" t="s">
        <v>75</v>
      </c>
      <c r="S1955" s="4" t="s">
        <v>76</v>
      </c>
      <c r="T1955" t="s">
        <v>74</v>
      </c>
      <c r="U1955" s="2" t="s">
        <v>77</v>
      </c>
      <c r="V1955" s="2" t="s">
        <v>1447</v>
      </c>
      <c r="W1955" s="2" t="s">
        <v>79</v>
      </c>
      <c r="X1955" s="2" t="s">
        <v>300</v>
      </c>
      <c r="Y1955" s="2" t="s">
        <v>119</v>
      </c>
      <c r="Z1955" s="2" t="s">
        <v>81</v>
      </c>
      <c r="AA1955" s="2" t="s">
        <v>1935</v>
      </c>
      <c r="AB1955" s="2" t="s">
        <v>1936</v>
      </c>
      <c r="AC1955" s="2" t="s">
        <v>168</v>
      </c>
      <c r="AD1955" s="2" t="s">
        <v>1937</v>
      </c>
      <c r="AE1955" s="2" t="str">
        <f>+VLOOKUP(H1955,'Mapeo Ramos'!A:C,3,0)</f>
        <v>Autos Flotas</v>
      </c>
      <c r="AF1955" t="str">
        <f>+VLOOKUP(AE1955,'Mapeo Ramos'!C:D,2,0)</f>
        <v>Flotas</v>
      </c>
      <c r="AG1955" t="str">
        <f>+VLOOKUP(X1955,'Mapeo Ramos'!I:J,2,0)</f>
        <v>ALLIANZ</v>
      </c>
      <c r="AH1955">
        <f t="shared" si="30"/>
        <v>1</v>
      </c>
    </row>
    <row r="1956" spans="1:34" ht="12.75" customHeight="1">
      <c r="A1956" s="2" t="s">
        <v>8049</v>
      </c>
      <c r="B1956" s="2" t="s">
        <v>8050</v>
      </c>
      <c r="C1956" s="2" t="s">
        <v>8051</v>
      </c>
      <c r="D1956" s="2" t="s">
        <v>75</v>
      </c>
      <c r="E1956" s="3">
        <v>46023</v>
      </c>
      <c r="F1956" s="3">
        <v>46023</v>
      </c>
      <c r="G1956" s="2" t="s">
        <v>8052</v>
      </c>
      <c r="H1956" s="2" t="s">
        <v>299</v>
      </c>
      <c r="I1956" s="2" t="s">
        <v>261</v>
      </c>
      <c r="J1956" s="4">
        <v>427.42</v>
      </c>
      <c r="K1956" t="s">
        <v>74</v>
      </c>
      <c r="L1956" s="4">
        <v>51.29</v>
      </c>
      <c r="M1956" t="s">
        <v>74</v>
      </c>
      <c r="N1956" s="4">
        <v>51.29</v>
      </c>
      <c r="O1956" t="s">
        <v>74</v>
      </c>
      <c r="P1956" s="4">
        <v>0</v>
      </c>
      <c r="Q1956" t="s">
        <v>74</v>
      </c>
      <c r="R1956" s="2" t="s">
        <v>75</v>
      </c>
      <c r="S1956" s="4" t="s">
        <v>76</v>
      </c>
      <c r="T1956" t="s">
        <v>74</v>
      </c>
      <c r="U1956" s="2" t="s">
        <v>77</v>
      </c>
      <c r="V1956" s="2" t="s">
        <v>1766</v>
      </c>
      <c r="W1956" s="2" t="s">
        <v>79</v>
      </c>
      <c r="X1956" s="2" t="s">
        <v>300</v>
      </c>
      <c r="Y1956" s="2" t="s">
        <v>119</v>
      </c>
      <c r="Z1956" s="2" t="s">
        <v>81</v>
      </c>
      <c r="AA1956" s="2" t="s">
        <v>350</v>
      </c>
      <c r="AB1956" s="2" t="s">
        <v>351</v>
      </c>
      <c r="AC1956" s="2" t="s">
        <v>168</v>
      </c>
      <c r="AD1956" s="2" t="s">
        <v>8053</v>
      </c>
      <c r="AE1956" s="2" t="str">
        <f>+VLOOKUP(H1956,'Mapeo Ramos'!A:C,3,0)</f>
        <v>Autos Flotas</v>
      </c>
      <c r="AF1956" t="str">
        <f>+VLOOKUP(AE1956,'Mapeo Ramos'!C:D,2,0)</f>
        <v>Flotas</v>
      </c>
      <c r="AG1956" t="str">
        <f>+VLOOKUP(X1956,'Mapeo Ramos'!I:J,2,0)</f>
        <v>ALLIANZ</v>
      </c>
      <c r="AH1956">
        <f t="shared" si="30"/>
        <v>1</v>
      </c>
    </row>
    <row r="1957" spans="1:34" ht="12.75" customHeight="1">
      <c r="A1957" s="2" t="s">
        <v>8054</v>
      </c>
      <c r="B1957" s="2" t="s">
        <v>8055</v>
      </c>
      <c r="C1957" s="2" t="s">
        <v>8056</v>
      </c>
      <c r="D1957" s="2" t="s">
        <v>75</v>
      </c>
      <c r="E1957" s="3">
        <v>46023</v>
      </c>
      <c r="F1957" s="3">
        <v>46023</v>
      </c>
      <c r="G1957" s="2" t="s">
        <v>8057</v>
      </c>
      <c r="H1957" s="2" t="s">
        <v>299</v>
      </c>
      <c r="I1957" s="2" t="s">
        <v>261</v>
      </c>
      <c r="J1957" s="4">
        <v>599.08000000000004</v>
      </c>
      <c r="K1957" t="s">
        <v>74</v>
      </c>
      <c r="L1957" s="4">
        <v>71.89</v>
      </c>
      <c r="M1957" t="s">
        <v>74</v>
      </c>
      <c r="N1957" s="4">
        <v>71.89</v>
      </c>
      <c r="O1957" t="s">
        <v>74</v>
      </c>
      <c r="P1957" s="4">
        <v>0</v>
      </c>
      <c r="Q1957" t="s">
        <v>74</v>
      </c>
      <c r="R1957" s="2" t="s">
        <v>75</v>
      </c>
      <c r="S1957" s="4" t="s">
        <v>76</v>
      </c>
      <c r="T1957" t="s">
        <v>74</v>
      </c>
      <c r="U1957" s="2" t="s">
        <v>77</v>
      </c>
      <c r="V1957" s="2" t="s">
        <v>1447</v>
      </c>
      <c r="W1957" s="2" t="s">
        <v>79</v>
      </c>
      <c r="X1957" s="2" t="s">
        <v>300</v>
      </c>
      <c r="Y1957" s="2" t="s">
        <v>119</v>
      </c>
      <c r="Z1957" s="2" t="s">
        <v>81</v>
      </c>
      <c r="AA1957" s="2" t="s">
        <v>1730</v>
      </c>
      <c r="AB1957" s="2" t="s">
        <v>949</v>
      </c>
      <c r="AC1957" s="2" t="s">
        <v>59</v>
      </c>
      <c r="AD1957" s="2" t="s">
        <v>8058</v>
      </c>
      <c r="AE1957" s="2" t="str">
        <f>+VLOOKUP(H1957,'Mapeo Ramos'!A:C,3,0)</f>
        <v>Autos Flotas</v>
      </c>
      <c r="AF1957" t="str">
        <f>+VLOOKUP(AE1957,'Mapeo Ramos'!C:D,2,0)</f>
        <v>Flotas</v>
      </c>
      <c r="AG1957" t="str">
        <f>+VLOOKUP(X1957,'Mapeo Ramos'!I:J,2,0)</f>
        <v>ALLIANZ</v>
      </c>
      <c r="AH1957">
        <f t="shared" si="30"/>
        <v>1</v>
      </c>
    </row>
    <row r="1958" spans="1:34" ht="12.75" customHeight="1">
      <c r="A1958" s="2" t="s">
        <v>8059</v>
      </c>
      <c r="B1958" s="2" t="s">
        <v>8060</v>
      </c>
      <c r="C1958" s="2" t="s">
        <v>8061</v>
      </c>
      <c r="D1958" s="2" t="s">
        <v>75</v>
      </c>
      <c r="E1958" s="3">
        <v>46023</v>
      </c>
      <c r="F1958" s="3">
        <v>46023</v>
      </c>
      <c r="G1958" s="2" t="s">
        <v>1229</v>
      </c>
      <c r="H1958" s="2" t="s">
        <v>334</v>
      </c>
      <c r="I1958" s="2" t="s">
        <v>261</v>
      </c>
      <c r="J1958" s="4">
        <v>493.16</v>
      </c>
      <c r="K1958" t="s">
        <v>74</v>
      </c>
      <c r="L1958" s="4">
        <v>59.18</v>
      </c>
      <c r="M1958" t="s">
        <v>74</v>
      </c>
      <c r="N1958" s="4">
        <v>59.18</v>
      </c>
      <c r="O1958" t="s">
        <v>74</v>
      </c>
      <c r="P1958" s="4">
        <v>0</v>
      </c>
      <c r="Q1958" t="s">
        <v>74</v>
      </c>
      <c r="R1958" s="2" t="s">
        <v>75</v>
      </c>
      <c r="S1958" s="4" t="s">
        <v>76</v>
      </c>
      <c r="T1958" t="s">
        <v>74</v>
      </c>
      <c r="U1958" s="2" t="s">
        <v>77</v>
      </c>
      <c r="V1958" s="2" t="s">
        <v>1447</v>
      </c>
      <c r="W1958" s="2" t="s">
        <v>79</v>
      </c>
      <c r="X1958" s="2" t="s">
        <v>300</v>
      </c>
      <c r="Y1958" s="2" t="s">
        <v>119</v>
      </c>
      <c r="Z1958" s="2" t="s">
        <v>81</v>
      </c>
      <c r="AA1958" s="2" t="s">
        <v>568</v>
      </c>
      <c r="AB1958" s="2" t="s">
        <v>83</v>
      </c>
      <c r="AC1958" s="2" t="s">
        <v>168</v>
      </c>
      <c r="AD1958" s="2" t="s">
        <v>1230</v>
      </c>
      <c r="AE1958" s="2" t="str">
        <f>+VLOOKUP(H1958,'Mapeo Ramos'!A:C,3,0)</f>
        <v>Autos Flotas</v>
      </c>
      <c r="AF1958" t="str">
        <f>+VLOOKUP(AE1958,'Mapeo Ramos'!C:D,2,0)</f>
        <v>Flotas</v>
      </c>
      <c r="AG1958" t="str">
        <f>+VLOOKUP(X1958,'Mapeo Ramos'!I:J,2,0)</f>
        <v>ALLIANZ</v>
      </c>
      <c r="AH1958">
        <f t="shared" si="30"/>
        <v>1</v>
      </c>
    </row>
    <row r="1959" spans="1:34" ht="12.75" customHeight="1">
      <c r="A1959" s="2" t="s">
        <v>8062</v>
      </c>
      <c r="B1959" s="2" t="s">
        <v>8063</v>
      </c>
      <c r="C1959" s="2" t="s">
        <v>8064</v>
      </c>
      <c r="D1959" s="2" t="s">
        <v>75</v>
      </c>
      <c r="E1959" s="3">
        <v>46023</v>
      </c>
      <c r="F1959" s="3">
        <v>46023</v>
      </c>
      <c r="G1959" s="2" t="s">
        <v>1886</v>
      </c>
      <c r="H1959" s="2" t="s">
        <v>299</v>
      </c>
      <c r="I1959" s="2" t="s">
        <v>261</v>
      </c>
      <c r="J1959" s="4">
        <v>423.34</v>
      </c>
      <c r="K1959" t="s">
        <v>74</v>
      </c>
      <c r="L1959" s="4">
        <v>50.8</v>
      </c>
      <c r="M1959" t="s">
        <v>74</v>
      </c>
      <c r="N1959" s="4">
        <v>50.8</v>
      </c>
      <c r="O1959" t="s">
        <v>74</v>
      </c>
      <c r="P1959" s="4">
        <v>0</v>
      </c>
      <c r="Q1959" t="s">
        <v>74</v>
      </c>
      <c r="R1959" s="2" t="s">
        <v>75</v>
      </c>
      <c r="S1959" s="4" t="s">
        <v>76</v>
      </c>
      <c r="T1959" t="s">
        <v>74</v>
      </c>
      <c r="U1959" s="2" t="s">
        <v>77</v>
      </c>
      <c r="V1959" s="2" t="s">
        <v>1447</v>
      </c>
      <c r="W1959" s="2" t="s">
        <v>79</v>
      </c>
      <c r="X1959" s="2" t="s">
        <v>300</v>
      </c>
      <c r="Y1959" s="2" t="s">
        <v>119</v>
      </c>
      <c r="Z1959" s="2" t="s">
        <v>81</v>
      </c>
      <c r="AA1959" s="2" t="s">
        <v>1888</v>
      </c>
      <c r="AB1959" s="2" t="s">
        <v>1889</v>
      </c>
      <c r="AC1959" s="2" t="s">
        <v>59</v>
      </c>
      <c r="AD1959" s="2" t="s">
        <v>1890</v>
      </c>
      <c r="AE1959" s="2" t="str">
        <f>+VLOOKUP(H1959,'Mapeo Ramos'!A:C,3,0)</f>
        <v>Autos Flotas</v>
      </c>
      <c r="AF1959" t="str">
        <f>+VLOOKUP(AE1959,'Mapeo Ramos'!C:D,2,0)</f>
        <v>Flotas</v>
      </c>
      <c r="AG1959" t="str">
        <f>+VLOOKUP(X1959,'Mapeo Ramos'!I:J,2,0)</f>
        <v>ALLIANZ</v>
      </c>
      <c r="AH1959">
        <f t="shared" si="30"/>
        <v>1</v>
      </c>
    </row>
    <row r="1960" spans="1:34" ht="12.75" customHeight="1">
      <c r="A1960" s="2" t="s">
        <v>8065</v>
      </c>
      <c r="B1960" s="2" t="s">
        <v>8066</v>
      </c>
      <c r="C1960" s="2" t="s">
        <v>8067</v>
      </c>
      <c r="D1960" s="2" t="s">
        <v>75</v>
      </c>
      <c r="E1960" s="3">
        <v>46023</v>
      </c>
      <c r="F1960" s="3">
        <v>46023</v>
      </c>
      <c r="G1960" s="2" t="s">
        <v>4287</v>
      </c>
      <c r="H1960" s="2" t="s">
        <v>299</v>
      </c>
      <c r="I1960" s="2" t="s">
        <v>261</v>
      </c>
      <c r="J1960" s="4">
        <v>673.7</v>
      </c>
      <c r="K1960" t="s">
        <v>74</v>
      </c>
      <c r="L1960" s="4">
        <v>80.84</v>
      </c>
      <c r="M1960" t="s">
        <v>74</v>
      </c>
      <c r="N1960" s="4">
        <v>80.84</v>
      </c>
      <c r="O1960" t="s">
        <v>74</v>
      </c>
      <c r="P1960" s="4">
        <v>0</v>
      </c>
      <c r="Q1960" t="s">
        <v>74</v>
      </c>
      <c r="R1960" s="2" t="s">
        <v>287</v>
      </c>
      <c r="S1960" s="4">
        <v>0</v>
      </c>
      <c r="T1960" t="s">
        <v>74</v>
      </c>
      <c r="U1960" s="2" t="s">
        <v>77</v>
      </c>
      <c r="V1960" s="2" t="s">
        <v>1447</v>
      </c>
      <c r="W1960" s="2" t="s">
        <v>79</v>
      </c>
      <c r="X1960" s="2" t="s">
        <v>300</v>
      </c>
      <c r="Y1960" s="2" t="s">
        <v>119</v>
      </c>
      <c r="Z1960" s="2" t="s">
        <v>81</v>
      </c>
      <c r="AA1960" s="2" t="s">
        <v>4288</v>
      </c>
      <c r="AB1960" s="2" t="s">
        <v>4289</v>
      </c>
      <c r="AC1960" s="2" t="s">
        <v>168</v>
      </c>
      <c r="AD1960" s="2" t="s">
        <v>4290</v>
      </c>
      <c r="AE1960" s="2" t="str">
        <f>+VLOOKUP(H1960,'Mapeo Ramos'!A:C,3,0)</f>
        <v>Autos Flotas</v>
      </c>
      <c r="AF1960" t="str">
        <f>+VLOOKUP(AE1960,'Mapeo Ramos'!C:D,2,0)</f>
        <v>Flotas</v>
      </c>
      <c r="AG1960" t="str">
        <f>+VLOOKUP(X1960,'Mapeo Ramos'!I:J,2,0)</f>
        <v>ALLIANZ</v>
      </c>
      <c r="AH1960">
        <f t="shared" si="30"/>
        <v>1</v>
      </c>
    </row>
    <row r="1961" spans="1:34" ht="12.75" customHeight="1">
      <c r="A1961" s="2" t="s">
        <v>8068</v>
      </c>
      <c r="B1961" s="2" t="s">
        <v>8069</v>
      </c>
      <c r="C1961" s="2" t="s">
        <v>8070</v>
      </c>
      <c r="D1961" s="2" t="s">
        <v>75</v>
      </c>
      <c r="E1961" s="3">
        <v>46023</v>
      </c>
      <c r="F1961" s="3">
        <v>46023</v>
      </c>
      <c r="G1961" s="2" t="s">
        <v>4008</v>
      </c>
      <c r="H1961" s="2" t="s">
        <v>334</v>
      </c>
      <c r="I1961" s="2" t="s">
        <v>261</v>
      </c>
      <c r="J1961" s="4">
        <v>952.88</v>
      </c>
      <c r="K1961" t="s">
        <v>74</v>
      </c>
      <c r="L1961" s="4">
        <v>114.35</v>
      </c>
      <c r="M1961" t="s">
        <v>74</v>
      </c>
      <c r="N1961" s="4">
        <v>114.35</v>
      </c>
      <c r="O1961" t="s">
        <v>74</v>
      </c>
      <c r="P1961" s="4">
        <v>0</v>
      </c>
      <c r="Q1961" t="s">
        <v>74</v>
      </c>
      <c r="R1961" s="2" t="s">
        <v>75</v>
      </c>
      <c r="S1961" s="4" t="s">
        <v>76</v>
      </c>
      <c r="T1961" t="s">
        <v>74</v>
      </c>
      <c r="U1961" s="2" t="s">
        <v>77</v>
      </c>
      <c r="V1961" s="2" t="s">
        <v>1447</v>
      </c>
      <c r="W1961" s="2" t="s">
        <v>79</v>
      </c>
      <c r="X1961" s="2" t="s">
        <v>300</v>
      </c>
      <c r="Y1961" s="2" t="s">
        <v>119</v>
      </c>
      <c r="Z1961" s="2" t="s">
        <v>81</v>
      </c>
      <c r="AA1961" s="2" t="s">
        <v>4009</v>
      </c>
      <c r="AB1961" s="2" t="s">
        <v>4010</v>
      </c>
      <c r="AC1961" s="2" t="s">
        <v>59</v>
      </c>
      <c r="AD1961" s="2" t="s">
        <v>4011</v>
      </c>
      <c r="AE1961" s="2" t="str">
        <f>+VLOOKUP(H1961,'Mapeo Ramos'!A:C,3,0)</f>
        <v>Autos Flotas</v>
      </c>
      <c r="AF1961" t="str">
        <f>+VLOOKUP(AE1961,'Mapeo Ramos'!C:D,2,0)</f>
        <v>Flotas</v>
      </c>
      <c r="AG1961" t="str">
        <f>+VLOOKUP(X1961,'Mapeo Ramos'!I:J,2,0)</f>
        <v>ALLIANZ</v>
      </c>
      <c r="AH1961">
        <f t="shared" si="30"/>
        <v>1</v>
      </c>
    </row>
    <row r="1962" spans="1:34" ht="12.75" customHeight="1">
      <c r="A1962" s="2" t="s">
        <v>8068</v>
      </c>
      <c r="B1962" s="2" t="s">
        <v>8069</v>
      </c>
      <c r="C1962" s="2" t="s">
        <v>8070</v>
      </c>
      <c r="D1962" s="2" t="s">
        <v>75</v>
      </c>
      <c r="E1962" s="3">
        <v>46023</v>
      </c>
      <c r="F1962" s="3">
        <v>46023</v>
      </c>
      <c r="G1962" s="2" t="s">
        <v>4008</v>
      </c>
      <c r="H1962" s="2" t="s">
        <v>334</v>
      </c>
      <c r="I1962" s="2" t="s">
        <v>261</v>
      </c>
      <c r="J1962" s="4">
        <v>952.88</v>
      </c>
      <c r="K1962" t="s">
        <v>74</v>
      </c>
      <c r="L1962" s="4">
        <v>114.35</v>
      </c>
      <c r="M1962" t="s">
        <v>74</v>
      </c>
      <c r="N1962" s="4">
        <v>114.35</v>
      </c>
      <c r="O1962" t="s">
        <v>74</v>
      </c>
      <c r="P1962" s="4">
        <v>0</v>
      </c>
      <c r="Q1962" t="s">
        <v>74</v>
      </c>
      <c r="R1962" s="2" t="s">
        <v>75</v>
      </c>
      <c r="S1962" s="4" t="s">
        <v>76</v>
      </c>
      <c r="T1962" t="s">
        <v>74</v>
      </c>
      <c r="U1962" s="2" t="s">
        <v>77</v>
      </c>
      <c r="V1962" s="2" t="s">
        <v>1447</v>
      </c>
      <c r="W1962" s="2" t="s">
        <v>79</v>
      </c>
      <c r="X1962" s="2" t="s">
        <v>300</v>
      </c>
      <c r="Y1962" s="2" t="s">
        <v>119</v>
      </c>
      <c r="Z1962" s="2" t="s">
        <v>81</v>
      </c>
      <c r="AA1962" s="2" t="s">
        <v>4009</v>
      </c>
      <c r="AB1962" s="2" t="s">
        <v>4010</v>
      </c>
      <c r="AC1962" s="2" t="s">
        <v>59</v>
      </c>
      <c r="AD1962" s="2" t="s">
        <v>4011</v>
      </c>
      <c r="AE1962" s="2" t="str">
        <f>+VLOOKUP(H1962,'Mapeo Ramos'!A:C,3,0)</f>
        <v>Autos Flotas</v>
      </c>
      <c r="AF1962" t="str">
        <f>+VLOOKUP(AE1962,'Mapeo Ramos'!C:D,2,0)</f>
        <v>Flotas</v>
      </c>
      <c r="AG1962" t="str">
        <f>+VLOOKUP(X1962,'Mapeo Ramos'!I:J,2,0)</f>
        <v>ALLIANZ</v>
      </c>
      <c r="AH1962">
        <f t="shared" si="30"/>
        <v>1</v>
      </c>
    </row>
    <row r="1963" spans="1:34" ht="12.75" customHeight="1">
      <c r="A1963" s="2" t="s">
        <v>8068</v>
      </c>
      <c r="B1963" s="2" t="s">
        <v>8069</v>
      </c>
      <c r="C1963" s="2" t="s">
        <v>8070</v>
      </c>
      <c r="D1963" s="2" t="s">
        <v>75</v>
      </c>
      <c r="E1963" s="3">
        <v>46023</v>
      </c>
      <c r="F1963" s="3">
        <v>46023</v>
      </c>
      <c r="G1963" s="2" t="s">
        <v>4008</v>
      </c>
      <c r="H1963" s="2" t="s">
        <v>334</v>
      </c>
      <c r="I1963" s="2" t="s">
        <v>261</v>
      </c>
      <c r="J1963" s="4">
        <v>952.88</v>
      </c>
      <c r="K1963" t="s">
        <v>74</v>
      </c>
      <c r="L1963" s="4">
        <v>114.35</v>
      </c>
      <c r="M1963" t="s">
        <v>74</v>
      </c>
      <c r="N1963" s="4">
        <v>114.35</v>
      </c>
      <c r="O1963" t="s">
        <v>74</v>
      </c>
      <c r="P1963" s="4">
        <v>0</v>
      </c>
      <c r="Q1963" t="s">
        <v>74</v>
      </c>
      <c r="R1963" s="2" t="s">
        <v>75</v>
      </c>
      <c r="S1963" s="4" t="s">
        <v>76</v>
      </c>
      <c r="T1963" t="s">
        <v>74</v>
      </c>
      <c r="U1963" s="2" t="s">
        <v>77</v>
      </c>
      <c r="V1963" s="2" t="s">
        <v>1447</v>
      </c>
      <c r="W1963" s="2" t="s">
        <v>79</v>
      </c>
      <c r="X1963" s="2" t="s">
        <v>300</v>
      </c>
      <c r="Y1963" s="2" t="s">
        <v>119</v>
      </c>
      <c r="Z1963" s="2" t="s">
        <v>81</v>
      </c>
      <c r="AA1963" s="2" t="s">
        <v>4009</v>
      </c>
      <c r="AB1963" s="2" t="s">
        <v>4010</v>
      </c>
      <c r="AC1963" s="2" t="s">
        <v>59</v>
      </c>
      <c r="AD1963" s="2" t="s">
        <v>4011</v>
      </c>
      <c r="AE1963" s="2" t="str">
        <f>+VLOOKUP(H1963,'Mapeo Ramos'!A:C,3,0)</f>
        <v>Autos Flotas</v>
      </c>
      <c r="AF1963" t="str">
        <f>+VLOOKUP(AE1963,'Mapeo Ramos'!C:D,2,0)</f>
        <v>Flotas</v>
      </c>
      <c r="AG1963" t="str">
        <f>+VLOOKUP(X1963,'Mapeo Ramos'!I:J,2,0)</f>
        <v>ALLIANZ</v>
      </c>
      <c r="AH1963">
        <f t="shared" si="30"/>
        <v>1</v>
      </c>
    </row>
    <row r="1964" spans="1:34" ht="12.75" customHeight="1">
      <c r="A1964" s="2" t="s">
        <v>8071</v>
      </c>
      <c r="B1964" s="2" t="s">
        <v>8072</v>
      </c>
      <c r="C1964" s="2" t="s">
        <v>8073</v>
      </c>
      <c r="D1964" s="2" t="s">
        <v>75</v>
      </c>
      <c r="E1964" s="3">
        <v>46023</v>
      </c>
      <c r="F1964" s="3">
        <v>46023</v>
      </c>
      <c r="G1964" s="2" t="s">
        <v>987</v>
      </c>
      <c r="H1964" s="2" t="s">
        <v>299</v>
      </c>
      <c r="I1964" s="2" t="s">
        <v>261</v>
      </c>
      <c r="J1964" s="4">
        <v>556.02</v>
      </c>
      <c r="K1964" t="s">
        <v>74</v>
      </c>
      <c r="L1964" s="4">
        <v>66.72</v>
      </c>
      <c r="M1964" t="s">
        <v>74</v>
      </c>
      <c r="N1964" s="4">
        <v>66.72</v>
      </c>
      <c r="O1964" t="s">
        <v>74</v>
      </c>
      <c r="P1964" s="4">
        <v>0</v>
      </c>
      <c r="Q1964" t="s">
        <v>74</v>
      </c>
      <c r="R1964" s="2" t="s">
        <v>75</v>
      </c>
      <c r="S1964" s="4" t="s">
        <v>76</v>
      </c>
      <c r="T1964" t="s">
        <v>74</v>
      </c>
      <c r="U1964" s="2" t="s">
        <v>77</v>
      </c>
      <c r="V1964" s="2" t="s">
        <v>1454</v>
      </c>
      <c r="W1964" s="2" t="s">
        <v>79</v>
      </c>
      <c r="X1964" s="2" t="s">
        <v>300</v>
      </c>
      <c r="Y1964" s="2" t="s">
        <v>119</v>
      </c>
      <c r="Z1964" s="2" t="s">
        <v>81</v>
      </c>
      <c r="AA1964" s="2" t="s">
        <v>988</v>
      </c>
      <c r="AB1964" s="2" t="s">
        <v>989</v>
      </c>
      <c r="AC1964" s="2" t="s">
        <v>59</v>
      </c>
      <c r="AD1964" s="2" t="s">
        <v>990</v>
      </c>
      <c r="AE1964" s="2" t="str">
        <f>+VLOOKUP(H1964,'Mapeo Ramos'!A:C,3,0)</f>
        <v>Autos Flotas</v>
      </c>
      <c r="AF1964" t="str">
        <f>+VLOOKUP(AE1964,'Mapeo Ramos'!C:D,2,0)</f>
        <v>Flotas</v>
      </c>
      <c r="AG1964" t="str">
        <f>+VLOOKUP(X1964,'Mapeo Ramos'!I:J,2,0)</f>
        <v>ALLIANZ</v>
      </c>
      <c r="AH1964">
        <f t="shared" si="30"/>
        <v>1</v>
      </c>
    </row>
    <row r="1965" spans="1:34" ht="12.75" customHeight="1">
      <c r="A1965" s="2" t="s">
        <v>8074</v>
      </c>
      <c r="B1965" s="2" t="s">
        <v>8075</v>
      </c>
      <c r="C1965" s="2" t="s">
        <v>8076</v>
      </c>
      <c r="D1965" s="2" t="s">
        <v>75</v>
      </c>
      <c r="E1965" s="3">
        <v>46023</v>
      </c>
      <c r="F1965" s="3">
        <v>46023</v>
      </c>
      <c r="G1965" s="2" t="s">
        <v>8077</v>
      </c>
      <c r="H1965" s="2" t="s">
        <v>334</v>
      </c>
      <c r="I1965" s="2" t="s">
        <v>261</v>
      </c>
      <c r="J1965" s="4">
        <v>1160.6099999999999</v>
      </c>
      <c r="K1965" t="s">
        <v>74</v>
      </c>
      <c r="L1965" s="4">
        <v>139.27000000000001</v>
      </c>
      <c r="M1965" t="s">
        <v>74</v>
      </c>
      <c r="N1965" s="4">
        <v>139.27000000000001</v>
      </c>
      <c r="O1965" t="s">
        <v>74</v>
      </c>
      <c r="P1965" s="4">
        <v>0</v>
      </c>
      <c r="Q1965" t="s">
        <v>74</v>
      </c>
      <c r="R1965" s="2" t="s">
        <v>75</v>
      </c>
      <c r="S1965" s="4" t="s">
        <v>76</v>
      </c>
      <c r="T1965" t="s">
        <v>74</v>
      </c>
      <c r="U1965" s="2" t="s">
        <v>77</v>
      </c>
      <c r="V1965" s="2" t="s">
        <v>1454</v>
      </c>
      <c r="W1965" s="2" t="s">
        <v>79</v>
      </c>
      <c r="X1965" s="2" t="s">
        <v>300</v>
      </c>
      <c r="Y1965" s="2" t="s">
        <v>119</v>
      </c>
      <c r="Z1965" s="2" t="s">
        <v>81</v>
      </c>
      <c r="AA1965" s="2" t="s">
        <v>2087</v>
      </c>
      <c r="AB1965" s="2" t="s">
        <v>8078</v>
      </c>
      <c r="AC1965" s="2" t="s">
        <v>168</v>
      </c>
      <c r="AD1965" s="2" t="s">
        <v>8079</v>
      </c>
      <c r="AE1965" s="2" t="str">
        <f>+VLOOKUP(H1965,'Mapeo Ramos'!A:C,3,0)</f>
        <v>Autos Flotas</v>
      </c>
      <c r="AF1965" t="str">
        <f>+VLOOKUP(AE1965,'Mapeo Ramos'!C:D,2,0)</f>
        <v>Flotas</v>
      </c>
      <c r="AG1965" t="str">
        <f>+VLOOKUP(X1965,'Mapeo Ramos'!I:J,2,0)</f>
        <v>ALLIANZ</v>
      </c>
      <c r="AH1965">
        <f t="shared" si="30"/>
        <v>1</v>
      </c>
    </row>
    <row r="1966" spans="1:34" ht="12.75" customHeight="1">
      <c r="A1966" s="2" t="s">
        <v>8080</v>
      </c>
      <c r="B1966" s="2" t="s">
        <v>8081</v>
      </c>
      <c r="C1966" s="2" t="s">
        <v>8082</v>
      </c>
      <c r="D1966" s="2" t="s">
        <v>75</v>
      </c>
      <c r="E1966" s="3">
        <v>46023</v>
      </c>
      <c r="F1966" s="3">
        <v>46023</v>
      </c>
      <c r="G1966" s="2" t="s">
        <v>4235</v>
      </c>
      <c r="H1966" s="2" t="s">
        <v>299</v>
      </c>
      <c r="I1966" s="2" t="s">
        <v>261</v>
      </c>
      <c r="J1966" s="4">
        <v>359.82</v>
      </c>
      <c r="K1966" t="s">
        <v>74</v>
      </c>
      <c r="L1966" s="4">
        <v>43.18</v>
      </c>
      <c r="M1966" t="s">
        <v>74</v>
      </c>
      <c r="N1966" s="4">
        <v>43.18</v>
      </c>
      <c r="O1966" t="s">
        <v>74</v>
      </c>
      <c r="P1966" s="4">
        <v>0</v>
      </c>
      <c r="Q1966" t="s">
        <v>74</v>
      </c>
      <c r="R1966" s="2" t="s">
        <v>75</v>
      </c>
      <c r="S1966" s="4" t="s">
        <v>76</v>
      </c>
      <c r="T1966" t="s">
        <v>74</v>
      </c>
      <c r="U1966" s="2" t="s">
        <v>77</v>
      </c>
      <c r="V1966" s="2" t="s">
        <v>1766</v>
      </c>
      <c r="W1966" s="2" t="s">
        <v>79</v>
      </c>
      <c r="X1966" s="2" t="s">
        <v>300</v>
      </c>
      <c r="Y1966" s="2" t="s">
        <v>119</v>
      </c>
      <c r="Z1966" s="2" t="s">
        <v>81</v>
      </c>
      <c r="AA1966" s="2" t="s">
        <v>4236</v>
      </c>
      <c r="AB1966" s="2" t="s">
        <v>4237</v>
      </c>
      <c r="AC1966" s="2" t="s">
        <v>168</v>
      </c>
      <c r="AD1966" s="2" t="s">
        <v>4238</v>
      </c>
      <c r="AE1966" s="2" t="str">
        <f>+VLOOKUP(H1966,'Mapeo Ramos'!A:C,3,0)</f>
        <v>Autos Flotas</v>
      </c>
      <c r="AF1966" t="str">
        <f>+VLOOKUP(AE1966,'Mapeo Ramos'!C:D,2,0)</f>
        <v>Flotas</v>
      </c>
      <c r="AG1966" t="str">
        <f>+VLOOKUP(X1966,'Mapeo Ramos'!I:J,2,0)</f>
        <v>ALLIANZ</v>
      </c>
      <c r="AH1966">
        <f t="shared" si="30"/>
        <v>1</v>
      </c>
    </row>
    <row r="1967" spans="1:34" ht="12.75" customHeight="1">
      <c r="A1967" s="2" t="s">
        <v>8083</v>
      </c>
      <c r="B1967" s="2" t="s">
        <v>8084</v>
      </c>
      <c r="C1967" s="2" t="s">
        <v>8085</v>
      </c>
      <c r="D1967" s="2" t="s">
        <v>75</v>
      </c>
      <c r="E1967" s="3">
        <v>46023</v>
      </c>
      <c r="F1967" s="3">
        <v>46023</v>
      </c>
      <c r="G1967" s="2" t="s">
        <v>1842</v>
      </c>
      <c r="H1967" s="2" t="s">
        <v>299</v>
      </c>
      <c r="I1967" s="2" t="s">
        <v>261</v>
      </c>
      <c r="J1967" s="4">
        <v>661.54</v>
      </c>
      <c r="K1967" t="s">
        <v>74</v>
      </c>
      <c r="L1967" s="4">
        <v>79.38</v>
      </c>
      <c r="M1967" t="s">
        <v>74</v>
      </c>
      <c r="N1967" s="4">
        <v>79.38</v>
      </c>
      <c r="O1967" t="s">
        <v>74</v>
      </c>
      <c r="P1967" s="4">
        <v>0</v>
      </c>
      <c r="Q1967" t="s">
        <v>74</v>
      </c>
      <c r="R1967" s="2" t="s">
        <v>75</v>
      </c>
      <c r="S1967" s="4" t="s">
        <v>76</v>
      </c>
      <c r="T1967" t="s">
        <v>74</v>
      </c>
      <c r="U1967" s="2" t="s">
        <v>77</v>
      </c>
      <c r="V1967" s="2" t="s">
        <v>1447</v>
      </c>
      <c r="W1967" s="2" t="s">
        <v>79</v>
      </c>
      <c r="X1967" s="2" t="s">
        <v>300</v>
      </c>
      <c r="Y1967" s="2" t="s">
        <v>119</v>
      </c>
      <c r="Z1967" s="2" t="s">
        <v>81</v>
      </c>
      <c r="AA1967" s="2" t="s">
        <v>542</v>
      </c>
      <c r="AB1967" s="2" t="s">
        <v>101</v>
      </c>
      <c r="AC1967" s="2" t="s">
        <v>168</v>
      </c>
      <c r="AD1967" s="2" t="s">
        <v>1843</v>
      </c>
      <c r="AE1967" s="2" t="str">
        <f>+VLOOKUP(H1967,'Mapeo Ramos'!A:C,3,0)</f>
        <v>Autos Flotas</v>
      </c>
      <c r="AF1967" t="str">
        <f>+VLOOKUP(AE1967,'Mapeo Ramos'!C:D,2,0)</f>
        <v>Flotas</v>
      </c>
      <c r="AG1967" t="str">
        <f>+VLOOKUP(X1967,'Mapeo Ramos'!I:J,2,0)</f>
        <v>ALLIANZ</v>
      </c>
      <c r="AH1967">
        <f t="shared" si="30"/>
        <v>1</v>
      </c>
    </row>
    <row r="1968" spans="1:34" ht="12.75" customHeight="1">
      <c r="A1968" s="2" t="s">
        <v>8086</v>
      </c>
      <c r="B1968" s="2" t="s">
        <v>8087</v>
      </c>
      <c r="C1968" s="2" t="s">
        <v>8088</v>
      </c>
      <c r="D1968" s="2" t="s">
        <v>75</v>
      </c>
      <c r="E1968" s="3">
        <v>46023</v>
      </c>
      <c r="F1968" s="3">
        <v>46023</v>
      </c>
      <c r="G1968" s="2" t="s">
        <v>705</v>
      </c>
      <c r="H1968" s="2" t="s">
        <v>299</v>
      </c>
      <c r="I1968" s="2" t="s">
        <v>261</v>
      </c>
      <c r="J1968" s="4">
        <v>299.13</v>
      </c>
      <c r="K1968" t="s">
        <v>74</v>
      </c>
      <c r="L1968" s="4">
        <v>35.9</v>
      </c>
      <c r="M1968" t="s">
        <v>74</v>
      </c>
      <c r="N1968" s="4">
        <v>35.9</v>
      </c>
      <c r="O1968" t="s">
        <v>74</v>
      </c>
      <c r="P1968" s="4">
        <v>0</v>
      </c>
      <c r="Q1968" t="s">
        <v>74</v>
      </c>
      <c r="R1968" s="2" t="s">
        <v>75</v>
      </c>
      <c r="S1968" s="4" t="s">
        <v>76</v>
      </c>
      <c r="T1968" t="s">
        <v>74</v>
      </c>
      <c r="U1968" s="2" t="s">
        <v>77</v>
      </c>
      <c r="V1968" s="2" t="s">
        <v>1447</v>
      </c>
      <c r="W1968" s="2" t="s">
        <v>79</v>
      </c>
      <c r="X1968" s="2" t="s">
        <v>300</v>
      </c>
      <c r="Y1968" s="2" t="s">
        <v>119</v>
      </c>
      <c r="Z1968" s="2" t="s">
        <v>81</v>
      </c>
      <c r="AA1968" s="2" t="s">
        <v>166</v>
      </c>
      <c r="AB1968" s="2" t="s">
        <v>167</v>
      </c>
      <c r="AC1968" s="2" t="s">
        <v>168</v>
      </c>
      <c r="AD1968" s="2" t="s">
        <v>706</v>
      </c>
      <c r="AE1968" s="2" t="str">
        <f>+VLOOKUP(H1968,'Mapeo Ramos'!A:C,3,0)</f>
        <v>Autos Flotas</v>
      </c>
      <c r="AF1968" t="str">
        <f>+VLOOKUP(AE1968,'Mapeo Ramos'!C:D,2,0)</f>
        <v>Flotas</v>
      </c>
      <c r="AG1968" t="str">
        <f>+VLOOKUP(X1968,'Mapeo Ramos'!I:J,2,0)</f>
        <v>ALLIANZ</v>
      </c>
      <c r="AH1968">
        <f t="shared" si="30"/>
        <v>1</v>
      </c>
    </row>
    <row r="1969" spans="1:34" ht="12.75" customHeight="1">
      <c r="A1969" s="2" t="s">
        <v>8089</v>
      </c>
      <c r="B1969" s="2" t="s">
        <v>8090</v>
      </c>
      <c r="C1969" s="2" t="s">
        <v>8091</v>
      </c>
      <c r="D1969" s="2" t="s">
        <v>75</v>
      </c>
      <c r="E1969" s="3">
        <v>46023</v>
      </c>
      <c r="F1969" s="3">
        <v>46023</v>
      </c>
      <c r="G1969" s="2" t="s">
        <v>8092</v>
      </c>
      <c r="H1969" s="2" t="s">
        <v>299</v>
      </c>
      <c r="I1969" s="2" t="s">
        <v>261</v>
      </c>
      <c r="J1969" s="4">
        <v>370.52</v>
      </c>
      <c r="K1969" t="s">
        <v>74</v>
      </c>
      <c r="L1969" s="4">
        <v>44.46</v>
      </c>
      <c r="M1969" t="s">
        <v>74</v>
      </c>
      <c r="N1969" s="4">
        <v>44.46</v>
      </c>
      <c r="O1969" t="s">
        <v>74</v>
      </c>
      <c r="P1969" s="4">
        <v>0</v>
      </c>
      <c r="Q1969" t="s">
        <v>74</v>
      </c>
      <c r="R1969" s="2" t="s">
        <v>75</v>
      </c>
      <c r="S1969" s="4" t="s">
        <v>76</v>
      </c>
      <c r="T1969" t="s">
        <v>74</v>
      </c>
      <c r="U1969" s="2" t="s">
        <v>77</v>
      </c>
      <c r="V1969" s="2" t="s">
        <v>1447</v>
      </c>
      <c r="W1969" s="2" t="s">
        <v>79</v>
      </c>
      <c r="X1969" s="2" t="s">
        <v>300</v>
      </c>
      <c r="Y1969" s="2" t="s">
        <v>119</v>
      </c>
      <c r="Z1969" s="2" t="s">
        <v>81</v>
      </c>
      <c r="AA1969" s="2" t="s">
        <v>357</v>
      </c>
      <c r="AB1969" s="2" t="s">
        <v>83</v>
      </c>
      <c r="AC1969" s="2" t="s">
        <v>168</v>
      </c>
      <c r="AD1969" s="2" t="s">
        <v>8093</v>
      </c>
      <c r="AE1969" s="2" t="str">
        <f>+VLOOKUP(H1969,'Mapeo Ramos'!A:C,3,0)</f>
        <v>Autos Flotas</v>
      </c>
      <c r="AF1969" t="str">
        <f>+VLOOKUP(AE1969,'Mapeo Ramos'!C:D,2,0)</f>
        <v>Flotas</v>
      </c>
      <c r="AG1969" t="str">
        <f>+VLOOKUP(X1969,'Mapeo Ramos'!I:J,2,0)</f>
        <v>ALLIANZ</v>
      </c>
      <c r="AH1969">
        <f t="shared" si="30"/>
        <v>1</v>
      </c>
    </row>
    <row r="1970" spans="1:34" ht="12.75" customHeight="1">
      <c r="A1970" s="2" t="s">
        <v>8094</v>
      </c>
      <c r="B1970" s="2" t="s">
        <v>8095</v>
      </c>
      <c r="C1970" s="2" t="s">
        <v>8096</v>
      </c>
      <c r="D1970" s="2" t="s">
        <v>75</v>
      </c>
      <c r="E1970" s="3">
        <v>46023</v>
      </c>
      <c r="F1970" s="3">
        <v>46023</v>
      </c>
      <c r="G1970" s="2" t="s">
        <v>424</v>
      </c>
      <c r="H1970" s="2" t="s">
        <v>299</v>
      </c>
      <c r="I1970" s="2" t="s">
        <v>261</v>
      </c>
      <c r="J1970" s="4">
        <v>337.08</v>
      </c>
      <c r="K1970" t="s">
        <v>74</v>
      </c>
      <c r="L1970" s="4">
        <v>40.450000000000003</v>
      </c>
      <c r="M1970" t="s">
        <v>74</v>
      </c>
      <c r="N1970" s="4">
        <v>40.450000000000003</v>
      </c>
      <c r="O1970" t="s">
        <v>74</v>
      </c>
      <c r="P1970" s="4">
        <v>0</v>
      </c>
      <c r="Q1970" t="s">
        <v>74</v>
      </c>
      <c r="R1970" s="2" t="s">
        <v>75</v>
      </c>
      <c r="S1970" s="4" t="s">
        <v>76</v>
      </c>
      <c r="T1970" t="s">
        <v>74</v>
      </c>
      <c r="U1970" s="2" t="s">
        <v>77</v>
      </c>
      <c r="V1970" s="2" t="s">
        <v>1447</v>
      </c>
      <c r="W1970" s="2" t="s">
        <v>79</v>
      </c>
      <c r="X1970" s="2" t="s">
        <v>300</v>
      </c>
      <c r="Y1970" s="2" t="s">
        <v>119</v>
      </c>
      <c r="Z1970" s="2" t="s">
        <v>81</v>
      </c>
      <c r="AA1970" s="2" t="s">
        <v>425</v>
      </c>
      <c r="AB1970" s="2" t="s">
        <v>426</v>
      </c>
      <c r="AC1970" s="2" t="s">
        <v>59</v>
      </c>
      <c r="AD1970" s="2" t="s">
        <v>427</v>
      </c>
      <c r="AE1970" s="2" t="str">
        <f>+VLOOKUP(H1970,'Mapeo Ramos'!A:C,3,0)</f>
        <v>Autos Flotas</v>
      </c>
      <c r="AF1970" t="str">
        <f>+VLOOKUP(AE1970,'Mapeo Ramos'!C:D,2,0)</f>
        <v>Flotas</v>
      </c>
      <c r="AG1970" t="str">
        <f>+VLOOKUP(X1970,'Mapeo Ramos'!I:J,2,0)</f>
        <v>ALLIANZ</v>
      </c>
      <c r="AH1970">
        <f t="shared" si="30"/>
        <v>1</v>
      </c>
    </row>
    <row r="1971" spans="1:34" ht="12.75" customHeight="1">
      <c r="A1971" s="2" t="s">
        <v>8097</v>
      </c>
      <c r="B1971" s="2" t="s">
        <v>8098</v>
      </c>
      <c r="C1971" s="2" t="s">
        <v>8099</v>
      </c>
      <c r="D1971" s="2" t="s">
        <v>75</v>
      </c>
      <c r="E1971" s="3">
        <v>46023</v>
      </c>
      <c r="F1971" s="3">
        <v>46023</v>
      </c>
      <c r="G1971" s="2" t="s">
        <v>8100</v>
      </c>
      <c r="H1971" s="2" t="s">
        <v>299</v>
      </c>
      <c r="I1971" s="2" t="s">
        <v>261</v>
      </c>
      <c r="J1971" s="4">
        <v>278.58999999999997</v>
      </c>
      <c r="K1971" t="s">
        <v>74</v>
      </c>
      <c r="L1971" s="4">
        <v>33.43</v>
      </c>
      <c r="M1971" t="s">
        <v>74</v>
      </c>
      <c r="N1971" s="4">
        <v>33.43</v>
      </c>
      <c r="O1971" t="s">
        <v>74</v>
      </c>
      <c r="P1971" s="4">
        <v>0</v>
      </c>
      <c r="Q1971" t="s">
        <v>74</v>
      </c>
      <c r="R1971" s="2" t="s">
        <v>75</v>
      </c>
      <c r="S1971" s="4" t="s">
        <v>76</v>
      </c>
      <c r="T1971" t="s">
        <v>74</v>
      </c>
      <c r="U1971" s="2" t="s">
        <v>77</v>
      </c>
      <c r="V1971" s="2" t="s">
        <v>1454</v>
      </c>
      <c r="W1971" s="2" t="s">
        <v>79</v>
      </c>
      <c r="X1971" s="2" t="s">
        <v>300</v>
      </c>
      <c r="Y1971" s="2" t="s">
        <v>119</v>
      </c>
      <c r="Z1971" s="2" t="s">
        <v>81</v>
      </c>
      <c r="AA1971" s="2" t="s">
        <v>507</v>
      </c>
      <c r="AB1971" s="2" t="s">
        <v>508</v>
      </c>
      <c r="AC1971" s="2" t="s">
        <v>168</v>
      </c>
      <c r="AD1971" s="2" t="s">
        <v>8101</v>
      </c>
      <c r="AE1971" s="2" t="str">
        <f>+VLOOKUP(H1971,'Mapeo Ramos'!A:C,3,0)</f>
        <v>Autos Flotas</v>
      </c>
      <c r="AF1971" t="str">
        <f>+VLOOKUP(AE1971,'Mapeo Ramos'!C:D,2,0)</f>
        <v>Flotas</v>
      </c>
      <c r="AG1971" t="str">
        <f>+VLOOKUP(X1971,'Mapeo Ramos'!I:J,2,0)</f>
        <v>ALLIANZ</v>
      </c>
      <c r="AH1971">
        <f t="shared" si="30"/>
        <v>1</v>
      </c>
    </row>
    <row r="1972" spans="1:34" ht="12.75" customHeight="1">
      <c r="A1972" s="2" t="s">
        <v>8102</v>
      </c>
      <c r="B1972" s="2" t="s">
        <v>8103</v>
      </c>
      <c r="C1972" s="2" t="s">
        <v>8104</v>
      </c>
      <c r="D1972" s="2" t="s">
        <v>75</v>
      </c>
      <c r="E1972" s="3">
        <v>46023</v>
      </c>
      <c r="F1972" s="3">
        <v>46023</v>
      </c>
      <c r="G1972" s="2" t="s">
        <v>8100</v>
      </c>
      <c r="H1972" s="2" t="s">
        <v>299</v>
      </c>
      <c r="I1972" s="2" t="s">
        <v>261</v>
      </c>
      <c r="J1972" s="4">
        <v>392.68</v>
      </c>
      <c r="K1972" t="s">
        <v>74</v>
      </c>
      <c r="L1972" s="4">
        <v>47.12</v>
      </c>
      <c r="M1972" t="s">
        <v>74</v>
      </c>
      <c r="N1972" s="4">
        <v>47.12</v>
      </c>
      <c r="O1972" t="s">
        <v>74</v>
      </c>
      <c r="P1972" s="4">
        <v>0</v>
      </c>
      <c r="Q1972" t="s">
        <v>74</v>
      </c>
      <c r="R1972" s="2" t="s">
        <v>75</v>
      </c>
      <c r="S1972" s="4" t="s">
        <v>76</v>
      </c>
      <c r="T1972" t="s">
        <v>74</v>
      </c>
      <c r="U1972" s="2" t="s">
        <v>77</v>
      </c>
      <c r="V1972" s="2" t="s">
        <v>1454</v>
      </c>
      <c r="W1972" s="2" t="s">
        <v>79</v>
      </c>
      <c r="X1972" s="2" t="s">
        <v>300</v>
      </c>
      <c r="Y1972" s="2" t="s">
        <v>119</v>
      </c>
      <c r="Z1972" s="2" t="s">
        <v>81</v>
      </c>
      <c r="AA1972" s="2" t="s">
        <v>507</v>
      </c>
      <c r="AB1972" s="2" t="s">
        <v>508</v>
      </c>
      <c r="AC1972" s="2" t="s">
        <v>168</v>
      </c>
      <c r="AD1972" s="2" t="s">
        <v>8101</v>
      </c>
      <c r="AE1972" s="2" t="str">
        <f>+VLOOKUP(H1972,'Mapeo Ramos'!A:C,3,0)</f>
        <v>Autos Flotas</v>
      </c>
      <c r="AF1972" t="str">
        <f>+VLOOKUP(AE1972,'Mapeo Ramos'!C:D,2,0)</f>
        <v>Flotas</v>
      </c>
      <c r="AG1972" t="str">
        <f>+VLOOKUP(X1972,'Mapeo Ramos'!I:J,2,0)</f>
        <v>ALLIANZ</v>
      </c>
      <c r="AH1972">
        <f t="shared" si="30"/>
        <v>1</v>
      </c>
    </row>
    <row r="1973" spans="1:34" ht="12.75" customHeight="1">
      <c r="A1973" s="2" t="s">
        <v>8105</v>
      </c>
      <c r="B1973" s="2" t="s">
        <v>8106</v>
      </c>
      <c r="C1973" s="2" t="s">
        <v>8107</v>
      </c>
      <c r="D1973" s="2" t="s">
        <v>75</v>
      </c>
      <c r="E1973" s="3">
        <v>46023</v>
      </c>
      <c r="F1973" s="3">
        <v>46023</v>
      </c>
      <c r="G1973" s="2" t="s">
        <v>600</v>
      </c>
      <c r="H1973" s="2" t="s">
        <v>299</v>
      </c>
      <c r="I1973" s="2" t="s">
        <v>261</v>
      </c>
      <c r="J1973" s="4">
        <v>329.73</v>
      </c>
      <c r="K1973" t="s">
        <v>74</v>
      </c>
      <c r="L1973" s="4">
        <v>39.57</v>
      </c>
      <c r="M1973" t="s">
        <v>74</v>
      </c>
      <c r="N1973" s="4">
        <v>39.57</v>
      </c>
      <c r="O1973" t="s">
        <v>74</v>
      </c>
      <c r="P1973" s="4">
        <v>0</v>
      </c>
      <c r="Q1973" t="s">
        <v>74</v>
      </c>
      <c r="R1973" s="2" t="s">
        <v>75</v>
      </c>
      <c r="S1973" s="4" t="s">
        <v>76</v>
      </c>
      <c r="T1973" t="s">
        <v>74</v>
      </c>
      <c r="U1973" s="2" t="s">
        <v>77</v>
      </c>
      <c r="V1973" s="2" t="s">
        <v>1575</v>
      </c>
      <c r="W1973" s="2" t="s">
        <v>79</v>
      </c>
      <c r="X1973" s="2" t="s">
        <v>300</v>
      </c>
      <c r="Y1973" s="2" t="s">
        <v>119</v>
      </c>
      <c r="Z1973" s="2" t="s">
        <v>81</v>
      </c>
      <c r="AA1973" s="2" t="s">
        <v>406</v>
      </c>
      <c r="AB1973" s="2" t="s">
        <v>601</v>
      </c>
      <c r="AC1973" s="2" t="s">
        <v>59</v>
      </c>
      <c r="AD1973" s="2" t="s">
        <v>602</v>
      </c>
      <c r="AE1973" s="2" t="str">
        <f>+VLOOKUP(H1973,'Mapeo Ramos'!A:C,3,0)</f>
        <v>Autos Flotas</v>
      </c>
      <c r="AF1973" t="str">
        <f>+VLOOKUP(AE1973,'Mapeo Ramos'!C:D,2,0)</f>
        <v>Flotas</v>
      </c>
      <c r="AG1973" t="str">
        <f>+VLOOKUP(X1973,'Mapeo Ramos'!I:J,2,0)</f>
        <v>ALLIANZ</v>
      </c>
      <c r="AH1973">
        <f t="shared" si="30"/>
        <v>1</v>
      </c>
    </row>
    <row r="1974" spans="1:34" ht="12.75" customHeight="1">
      <c r="A1974" s="2" t="s">
        <v>8108</v>
      </c>
      <c r="B1974" s="2" t="s">
        <v>8109</v>
      </c>
      <c r="C1974" s="2" t="s">
        <v>8110</v>
      </c>
      <c r="D1974" s="2" t="s">
        <v>75</v>
      </c>
      <c r="E1974" s="3">
        <v>46023</v>
      </c>
      <c r="F1974" s="3">
        <v>46023</v>
      </c>
      <c r="G1974" s="2" t="s">
        <v>600</v>
      </c>
      <c r="H1974" s="2" t="s">
        <v>299</v>
      </c>
      <c r="I1974" s="2" t="s">
        <v>261</v>
      </c>
      <c r="J1974" s="4">
        <v>707.89</v>
      </c>
      <c r="K1974" t="s">
        <v>74</v>
      </c>
      <c r="L1974" s="4">
        <v>84.95</v>
      </c>
      <c r="M1974" t="s">
        <v>74</v>
      </c>
      <c r="N1974" s="4">
        <v>84.95</v>
      </c>
      <c r="O1974" t="s">
        <v>74</v>
      </c>
      <c r="P1974" s="4">
        <v>0</v>
      </c>
      <c r="Q1974" t="s">
        <v>74</v>
      </c>
      <c r="R1974" s="2" t="s">
        <v>75</v>
      </c>
      <c r="S1974" s="4" t="s">
        <v>76</v>
      </c>
      <c r="T1974" t="s">
        <v>74</v>
      </c>
      <c r="U1974" s="2" t="s">
        <v>77</v>
      </c>
      <c r="V1974" s="2" t="s">
        <v>1575</v>
      </c>
      <c r="W1974" s="2" t="s">
        <v>79</v>
      </c>
      <c r="X1974" s="2" t="s">
        <v>300</v>
      </c>
      <c r="Y1974" s="2" t="s">
        <v>119</v>
      </c>
      <c r="Z1974" s="2" t="s">
        <v>81</v>
      </c>
      <c r="AA1974" s="2" t="s">
        <v>406</v>
      </c>
      <c r="AB1974" s="2" t="s">
        <v>601</v>
      </c>
      <c r="AC1974" s="2" t="s">
        <v>59</v>
      </c>
      <c r="AD1974" s="2" t="s">
        <v>602</v>
      </c>
      <c r="AE1974" s="2" t="str">
        <f>+VLOOKUP(H1974,'Mapeo Ramos'!A:C,3,0)</f>
        <v>Autos Flotas</v>
      </c>
      <c r="AF1974" t="str">
        <f>+VLOOKUP(AE1974,'Mapeo Ramos'!C:D,2,0)</f>
        <v>Flotas</v>
      </c>
      <c r="AG1974" t="str">
        <f>+VLOOKUP(X1974,'Mapeo Ramos'!I:J,2,0)</f>
        <v>ALLIANZ</v>
      </c>
      <c r="AH1974">
        <f t="shared" si="30"/>
        <v>1</v>
      </c>
    </row>
    <row r="1975" spans="1:34" ht="12.75" customHeight="1">
      <c r="A1975" s="2" t="s">
        <v>8111</v>
      </c>
      <c r="B1975" s="2" t="s">
        <v>8112</v>
      </c>
      <c r="C1975" s="2" t="s">
        <v>8113</v>
      </c>
      <c r="D1975" s="2" t="s">
        <v>75</v>
      </c>
      <c r="E1975" s="3">
        <v>46023</v>
      </c>
      <c r="F1975" s="3">
        <v>46023</v>
      </c>
      <c r="G1975" s="2" t="s">
        <v>600</v>
      </c>
      <c r="H1975" s="2" t="s">
        <v>299</v>
      </c>
      <c r="I1975" s="2" t="s">
        <v>261</v>
      </c>
      <c r="J1975" s="4">
        <v>427.54</v>
      </c>
      <c r="K1975" t="s">
        <v>74</v>
      </c>
      <c r="L1975" s="4">
        <v>51.3</v>
      </c>
      <c r="M1975" t="s">
        <v>74</v>
      </c>
      <c r="N1975" s="4">
        <v>51.3</v>
      </c>
      <c r="O1975" t="s">
        <v>74</v>
      </c>
      <c r="P1975" s="4">
        <v>0</v>
      </c>
      <c r="Q1975" t="s">
        <v>74</v>
      </c>
      <c r="R1975" s="2" t="s">
        <v>75</v>
      </c>
      <c r="S1975" s="4" t="s">
        <v>76</v>
      </c>
      <c r="T1975" t="s">
        <v>74</v>
      </c>
      <c r="U1975" s="2" t="s">
        <v>77</v>
      </c>
      <c r="V1975" s="2" t="s">
        <v>1575</v>
      </c>
      <c r="W1975" s="2" t="s">
        <v>79</v>
      </c>
      <c r="X1975" s="2" t="s">
        <v>300</v>
      </c>
      <c r="Y1975" s="2" t="s">
        <v>119</v>
      </c>
      <c r="Z1975" s="2" t="s">
        <v>81</v>
      </c>
      <c r="AA1975" s="2" t="s">
        <v>406</v>
      </c>
      <c r="AB1975" s="2" t="s">
        <v>601</v>
      </c>
      <c r="AC1975" s="2" t="s">
        <v>59</v>
      </c>
      <c r="AD1975" s="2" t="s">
        <v>602</v>
      </c>
      <c r="AE1975" s="2" t="str">
        <f>+VLOOKUP(H1975,'Mapeo Ramos'!A:C,3,0)</f>
        <v>Autos Flotas</v>
      </c>
      <c r="AF1975" t="str">
        <f>+VLOOKUP(AE1975,'Mapeo Ramos'!C:D,2,0)</f>
        <v>Flotas</v>
      </c>
      <c r="AG1975" t="str">
        <f>+VLOOKUP(X1975,'Mapeo Ramos'!I:J,2,0)</f>
        <v>ALLIANZ</v>
      </c>
      <c r="AH1975">
        <f t="shared" si="30"/>
        <v>1</v>
      </c>
    </row>
    <row r="1976" spans="1:34" ht="12.75" customHeight="1">
      <c r="A1976" s="2" t="s">
        <v>8114</v>
      </c>
      <c r="B1976" s="2" t="s">
        <v>8115</v>
      </c>
      <c r="C1976" s="2" t="s">
        <v>8116</v>
      </c>
      <c r="D1976" s="2" t="s">
        <v>75</v>
      </c>
      <c r="E1976" s="3">
        <v>46023</v>
      </c>
      <c r="F1976" s="3">
        <v>46023</v>
      </c>
      <c r="G1976" s="2" t="s">
        <v>600</v>
      </c>
      <c r="H1976" s="2" t="s">
        <v>299</v>
      </c>
      <c r="I1976" s="2" t="s">
        <v>261</v>
      </c>
      <c r="J1976" s="4">
        <v>410.56</v>
      </c>
      <c r="K1976" t="s">
        <v>74</v>
      </c>
      <c r="L1976" s="4">
        <v>49.27</v>
      </c>
      <c r="M1976" t="s">
        <v>74</v>
      </c>
      <c r="N1976" s="4">
        <v>49.27</v>
      </c>
      <c r="O1976" t="s">
        <v>74</v>
      </c>
      <c r="P1976" s="4">
        <v>0</v>
      </c>
      <c r="Q1976" t="s">
        <v>74</v>
      </c>
      <c r="R1976" s="2" t="s">
        <v>75</v>
      </c>
      <c r="S1976" s="4" t="s">
        <v>76</v>
      </c>
      <c r="T1976" t="s">
        <v>74</v>
      </c>
      <c r="U1976" s="2" t="s">
        <v>77</v>
      </c>
      <c r="V1976" s="2" t="s">
        <v>1575</v>
      </c>
      <c r="W1976" s="2" t="s">
        <v>79</v>
      </c>
      <c r="X1976" s="2" t="s">
        <v>300</v>
      </c>
      <c r="Y1976" s="2" t="s">
        <v>119</v>
      </c>
      <c r="Z1976" s="2" t="s">
        <v>81</v>
      </c>
      <c r="AA1976" s="2" t="s">
        <v>406</v>
      </c>
      <c r="AB1976" s="2" t="s">
        <v>601</v>
      </c>
      <c r="AC1976" s="2" t="s">
        <v>59</v>
      </c>
      <c r="AD1976" s="2" t="s">
        <v>602</v>
      </c>
      <c r="AE1976" s="2" t="str">
        <f>+VLOOKUP(H1976,'Mapeo Ramos'!A:C,3,0)</f>
        <v>Autos Flotas</v>
      </c>
      <c r="AF1976" t="str">
        <f>+VLOOKUP(AE1976,'Mapeo Ramos'!C:D,2,0)</f>
        <v>Flotas</v>
      </c>
      <c r="AG1976" t="str">
        <f>+VLOOKUP(X1976,'Mapeo Ramos'!I:J,2,0)</f>
        <v>ALLIANZ</v>
      </c>
      <c r="AH1976">
        <f t="shared" si="30"/>
        <v>1</v>
      </c>
    </row>
    <row r="1977" spans="1:34" ht="12.75" customHeight="1">
      <c r="A1977" s="2" t="s">
        <v>8117</v>
      </c>
      <c r="B1977" s="2" t="s">
        <v>8118</v>
      </c>
      <c r="C1977" s="2" t="s">
        <v>8119</v>
      </c>
      <c r="D1977" s="2" t="s">
        <v>75</v>
      </c>
      <c r="E1977" s="3">
        <v>46023</v>
      </c>
      <c r="F1977" s="3">
        <v>46023</v>
      </c>
      <c r="G1977" s="2" t="s">
        <v>600</v>
      </c>
      <c r="H1977" s="2" t="s">
        <v>299</v>
      </c>
      <c r="I1977" s="2" t="s">
        <v>261</v>
      </c>
      <c r="J1977" s="4">
        <v>413.35</v>
      </c>
      <c r="K1977" t="s">
        <v>74</v>
      </c>
      <c r="L1977" s="4">
        <v>49.6</v>
      </c>
      <c r="M1977" t="s">
        <v>74</v>
      </c>
      <c r="N1977" s="4">
        <v>49.6</v>
      </c>
      <c r="O1977" t="s">
        <v>74</v>
      </c>
      <c r="P1977" s="4">
        <v>0</v>
      </c>
      <c r="Q1977" t="s">
        <v>74</v>
      </c>
      <c r="R1977" s="2" t="s">
        <v>75</v>
      </c>
      <c r="S1977" s="4" t="s">
        <v>76</v>
      </c>
      <c r="T1977" t="s">
        <v>74</v>
      </c>
      <c r="U1977" s="2" t="s">
        <v>77</v>
      </c>
      <c r="V1977" s="2" t="s">
        <v>1575</v>
      </c>
      <c r="W1977" s="2" t="s">
        <v>79</v>
      </c>
      <c r="X1977" s="2" t="s">
        <v>300</v>
      </c>
      <c r="Y1977" s="2" t="s">
        <v>119</v>
      </c>
      <c r="Z1977" s="2" t="s">
        <v>81</v>
      </c>
      <c r="AA1977" s="2" t="s">
        <v>406</v>
      </c>
      <c r="AB1977" s="2" t="s">
        <v>601</v>
      </c>
      <c r="AC1977" s="2" t="s">
        <v>59</v>
      </c>
      <c r="AD1977" s="2" t="s">
        <v>602</v>
      </c>
      <c r="AE1977" s="2" t="str">
        <f>+VLOOKUP(H1977,'Mapeo Ramos'!A:C,3,0)</f>
        <v>Autos Flotas</v>
      </c>
      <c r="AF1977" t="str">
        <f>+VLOOKUP(AE1977,'Mapeo Ramos'!C:D,2,0)</f>
        <v>Flotas</v>
      </c>
      <c r="AG1977" t="str">
        <f>+VLOOKUP(X1977,'Mapeo Ramos'!I:J,2,0)</f>
        <v>ALLIANZ</v>
      </c>
      <c r="AH1977">
        <f t="shared" si="30"/>
        <v>1</v>
      </c>
    </row>
    <row r="1978" spans="1:34" ht="12.75" customHeight="1">
      <c r="A1978" s="2" t="s">
        <v>8120</v>
      </c>
      <c r="B1978" s="2" t="s">
        <v>8121</v>
      </c>
      <c r="C1978" s="2" t="s">
        <v>8122</v>
      </c>
      <c r="D1978" s="2" t="s">
        <v>75</v>
      </c>
      <c r="E1978" s="3">
        <v>46023</v>
      </c>
      <c r="F1978" s="3">
        <v>46023</v>
      </c>
      <c r="G1978" s="2" t="s">
        <v>600</v>
      </c>
      <c r="H1978" s="2" t="s">
        <v>299</v>
      </c>
      <c r="I1978" s="2" t="s">
        <v>261</v>
      </c>
      <c r="J1978" s="4">
        <v>363.22</v>
      </c>
      <c r="K1978" t="s">
        <v>74</v>
      </c>
      <c r="L1978" s="4">
        <v>43.59</v>
      </c>
      <c r="M1978" t="s">
        <v>74</v>
      </c>
      <c r="N1978" s="4">
        <v>43.59</v>
      </c>
      <c r="O1978" t="s">
        <v>74</v>
      </c>
      <c r="P1978" s="4">
        <v>0</v>
      </c>
      <c r="Q1978" t="s">
        <v>74</v>
      </c>
      <c r="R1978" s="2" t="s">
        <v>75</v>
      </c>
      <c r="S1978" s="4" t="s">
        <v>76</v>
      </c>
      <c r="T1978" t="s">
        <v>74</v>
      </c>
      <c r="U1978" s="2" t="s">
        <v>77</v>
      </c>
      <c r="V1978" s="2" t="s">
        <v>1575</v>
      </c>
      <c r="W1978" s="2" t="s">
        <v>79</v>
      </c>
      <c r="X1978" s="2" t="s">
        <v>300</v>
      </c>
      <c r="Y1978" s="2" t="s">
        <v>119</v>
      </c>
      <c r="Z1978" s="2" t="s">
        <v>81</v>
      </c>
      <c r="AA1978" s="2" t="s">
        <v>406</v>
      </c>
      <c r="AB1978" s="2" t="s">
        <v>601</v>
      </c>
      <c r="AC1978" s="2" t="s">
        <v>59</v>
      </c>
      <c r="AD1978" s="2" t="s">
        <v>602</v>
      </c>
      <c r="AE1978" s="2" t="str">
        <f>+VLOOKUP(H1978,'Mapeo Ramos'!A:C,3,0)</f>
        <v>Autos Flotas</v>
      </c>
      <c r="AF1978" t="str">
        <f>+VLOOKUP(AE1978,'Mapeo Ramos'!C:D,2,0)</f>
        <v>Flotas</v>
      </c>
      <c r="AG1978" t="str">
        <f>+VLOOKUP(X1978,'Mapeo Ramos'!I:J,2,0)</f>
        <v>ALLIANZ</v>
      </c>
      <c r="AH1978">
        <f t="shared" si="30"/>
        <v>1</v>
      </c>
    </row>
    <row r="1979" spans="1:34" ht="12.75" customHeight="1">
      <c r="A1979" s="2" t="s">
        <v>8123</v>
      </c>
      <c r="B1979" s="2" t="s">
        <v>8124</v>
      </c>
      <c r="C1979" s="2" t="s">
        <v>8125</v>
      </c>
      <c r="D1979" s="2" t="s">
        <v>75</v>
      </c>
      <c r="E1979" s="3">
        <v>46023</v>
      </c>
      <c r="F1979" s="3">
        <v>46023</v>
      </c>
      <c r="G1979" s="2" t="s">
        <v>600</v>
      </c>
      <c r="H1979" s="2" t="s">
        <v>299</v>
      </c>
      <c r="I1979" s="2" t="s">
        <v>261</v>
      </c>
      <c r="J1979" s="4">
        <v>424.31</v>
      </c>
      <c r="K1979" t="s">
        <v>74</v>
      </c>
      <c r="L1979" s="4">
        <v>50.92</v>
      </c>
      <c r="M1979" t="s">
        <v>74</v>
      </c>
      <c r="N1979" s="4">
        <v>50.92</v>
      </c>
      <c r="O1979" t="s">
        <v>74</v>
      </c>
      <c r="P1979" s="4">
        <v>0</v>
      </c>
      <c r="Q1979" t="s">
        <v>74</v>
      </c>
      <c r="R1979" s="2" t="s">
        <v>75</v>
      </c>
      <c r="S1979" s="4" t="s">
        <v>76</v>
      </c>
      <c r="T1979" t="s">
        <v>74</v>
      </c>
      <c r="U1979" s="2" t="s">
        <v>77</v>
      </c>
      <c r="V1979" s="2" t="s">
        <v>1575</v>
      </c>
      <c r="W1979" s="2" t="s">
        <v>79</v>
      </c>
      <c r="X1979" s="2" t="s">
        <v>300</v>
      </c>
      <c r="Y1979" s="2" t="s">
        <v>119</v>
      </c>
      <c r="Z1979" s="2" t="s">
        <v>81</v>
      </c>
      <c r="AA1979" s="2" t="s">
        <v>406</v>
      </c>
      <c r="AB1979" s="2" t="s">
        <v>601</v>
      </c>
      <c r="AC1979" s="2" t="s">
        <v>59</v>
      </c>
      <c r="AD1979" s="2" t="s">
        <v>602</v>
      </c>
      <c r="AE1979" s="2" t="str">
        <f>+VLOOKUP(H1979,'Mapeo Ramos'!A:C,3,0)</f>
        <v>Autos Flotas</v>
      </c>
      <c r="AF1979" t="str">
        <f>+VLOOKUP(AE1979,'Mapeo Ramos'!C:D,2,0)</f>
        <v>Flotas</v>
      </c>
      <c r="AG1979" t="str">
        <f>+VLOOKUP(X1979,'Mapeo Ramos'!I:J,2,0)</f>
        <v>ALLIANZ</v>
      </c>
      <c r="AH1979">
        <f t="shared" si="30"/>
        <v>1</v>
      </c>
    </row>
    <row r="1980" spans="1:34" ht="12.75" customHeight="1">
      <c r="A1980" s="2" t="s">
        <v>8126</v>
      </c>
      <c r="B1980" s="2" t="s">
        <v>8127</v>
      </c>
      <c r="C1980" s="2" t="s">
        <v>8128</v>
      </c>
      <c r="D1980" s="2" t="s">
        <v>75</v>
      </c>
      <c r="E1980" s="3">
        <v>46023</v>
      </c>
      <c r="F1980" s="3">
        <v>46023</v>
      </c>
      <c r="G1980" s="2" t="s">
        <v>600</v>
      </c>
      <c r="H1980" s="2" t="s">
        <v>299</v>
      </c>
      <c r="I1980" s="2" t="s">
        <v>261</v>
      </c>
      <c r="J1980" s="4">
        <v>302.75</v>
      </c>
      <c r="K1980" t="s">
        <v>74</v>
      </c>
      <c r="L1980" s="4">
        <v>36.33</v>
      </c>
      <c r="M1980" t="s">
        <v>74</v>
      </c>
      <c r="N1980" s="4">
        <v>36.33</v>
      </c>
      <c r="O1980" t="s">
        <v>74</v>
      </c>
      <c r="P1980" s="4">
        <v>0</v>
      </c>
      <c r="Q1980" t="s">
        <v>74</v>
      </c>
      <c r="R1980" s="2" t="s">
        <v>75</v>
      </c>
      <c r="S1980" s="4" t="s">
        <v>76</v>
      </c>
      <c r="T1980" t="s">
        <v>74</v>
      </c>
      <c r="U1980" s="2" t="s">
        <v>77</v>
      </c>
      <c r="V1980" s="2" t="s">
        <v>1575</v>
      </c>
      <c r="W1980" s="2" t="s">
        <v>79</v>
      </c>
      <c r="X1980" s="2" t="s">
        <v>300</v>
      </c>
      <c r="Y1980" s="2" t="s">
        <v>119</v>
      </c>
      <c r="Z1980" s="2" t="s">
        <v>81</v>
      </c>
      <c r="AA1980" s="2" t="s">
        <v>406</v>
      </c>
      <c r="AB1980" s="2" t="s">
        <v>601</v>
      </c>
      <c r="AC1980" s="2" t="s">
        <v>59</v>
      </c>
      <c r="AD1980" s="2" t="s">
        <v>602</v>
      </c>
      <c r="AE1980" s="2" t="str">
        <f>+VLOOKUP(H1980,'Mapeo Ramos'!A:C,3,0)</f>
        <v>Autos Flotas</v>
      </c>
      <c r="AF1980" t="str">
        <f>+VLOOKUP(AE1980,'Mapeo Ramos'!C:D,2,0)</f>
        <v>Flotas</v>
      </c>
      <c r="AG1980" t="str">
        <f>+VLOOKUP(X1980,'Mapeo Ramos'!I:J,2,0)</f>
        <v>ALLIANZ</v>
      </c>
      <c r="AH1980">
        <f t="shared" si="30"/>
        <v>1</v>
      </c>
    </row>
    <row r="1981" spans="1:34" ht="12.75" customHeight="1">
      <c r="A1981" s="2" t="s">
        <v>8129</v>
      </c>
      <c r="B1981" s="2" t="s">
        <v>8130</v>
      </c>
      <c r="C1981" s="2" t="s">
        <v>8131</v>
      </c>
      <c r="D1981" s="2" t="s">
        <v>75</v>
      </c>
      <c r="E1981" s="3">
        <v>46023</v>
      </c>
      <c r="F1981" s="3">
        <v>46023</v>
      </c>
      <c r="G1981" s="2" t="s">
        <v>600</v>
      </c>
      <c r="H1981" s="2" t="s">
        <v>299</v>
      </c>
      <c r="I1981" s="2" t="s">
        <v>261</v>
      </c>
      <c r="J1981" s="4">
        <v>318.70999999999998</v>
      </c>
      <c r="K1981" t="s">
        <v>74</v>
      </c>
      <c r="L1981" s="4">
        <v>38.25</v>
      </c>
      <c r="M1981" t="s">
        <v>74</v>
      </c>
      <c r="N1981" s="4">
        <v>38.25</v>
      </c>
      <c r="O1981" t="s">
        <v>74</v>
      </c>
      <c r="P1981" s="4">
        <v>0</v>
      </c>
      <c r="Q1981" t="s">
        <v>74</v>
      </c>
      <c r="R1981" s="2" t="s">
        <v>75</v>
      </c>
      <c r="S1981" s="4" t="s">
        <v>76</v>
      </c>
      <c r="T1981" t="s">
        <v>74</v>
      </c>
      <c r="U1981" s="2" t="s">
        <v>77</v>
      </c>
      <c r="V1981" s="2" t="s">
        <v>1575</v>
      </c>
      <c r="W1981" s="2" t="s">
        <v>79</v>
      </c>
      <c r="X1981" s="2" t="s">
        <v>300</v>
      </c>
      <c r="Y1981" s="2" t="s">
        <v>119</v>
      </c>
      <c r="Z1981" s="2" t="s">
        <v>81</v>
      </c>
      <c r="AA1981" s="2" t="s">
        <v>406</v>
      </c>
      <c r="AB1981" s="2" t="s">
        <v>601</v>
      </c>
      <c r="AC1981" s="2" t="s">
        <v>59</v>
      </c>
      <c r="AD1981" s="2" t="s">
        <v>602</v>
      </c>
      <c r="AE1981" s="2" t="str">
        <f>+VLOOKUP(H1981,'Mapeo Ramos'!A:C,3,0)</f>
        <v>Autos Flotas</v>
      </c>
      <c r="AF1981" t="str">
        <f>+VLOOKUP(AE1981,'Mapeo Ramos'!C:D,2,0)</f>
        <v>Flotas</v>
      </c>
      <c r="AG1981" t="str">
        <f>+VLOOKUP(X1981,'Mapeo Ramos'!I:J,2,0)</f>
        <v>ALLIANZ</v>
      </c>
      <c r="AH1981">
        <f t="shared" si="30"/>
        <v>1</v>
      </c>
    </row>
    <row r="1982" spans="1:34" ht="12.75" customHeight="1">
      <c r="A1982" s="2" t="s">
        <v>8132</v>
      </c>
      <c r="B1982" s="2" t="s">
        <v>8133</v>
      </c>
      <c r="C1982" s="2" t="s">
        <v>8134</v>
      </c>
      <c r="D1982" s="2" t="s">
        <v>75</v>
      </c>
      <c r="E1982" s="3">
        <v>46023</v>
      </c>
      <c r="F1982" s="3">
        <v>46023</v>
      </c>
      <c r="G1982" s="2" t="s">
        <v>600</v>
      </c>
      <c r="H1982" s="2" t="s">
        <v>299</v>
      </c>
      <c r="I1982" s="2" t="s">
        <v>261</v>
      </c>
      <c r="J1982" s="4">
        <v>363.88</v>
      </c>
      <c r="K1982" t="s">
        <v>74</v>
      </c>
      <c r="L1982" s="4">
        <v>43.67</v>
      </c>
      <c r="M1982" t="s">
        <v>74</v>
      </c>
      <c r="N1982" s="4">
        <v>43.67</v>
      </c>
      <c r="O1982" t="s">
        <v>74</v>
      </c>
      <c r="P1982" s="4">
        <v>0</v>
      </c>
      <c r="Q1982" t="s">
        <v>74</v>
      </c>
      <c r="R1982" s="2" t="s">
        <v>75</v>
      </c>
      <c r="S1982" s="4" t="s">
        <v>76</v>
      </c>
      <c r="T1982" t="s">
        <v>74</v>
      </c>
      <c r="U1982" s="2" t="s">
        <v>77</v>
      </c>
      <c r="V1982" s="2" t="s">
        <v>1575</v>
      </c>
      <c r="W1982" s="2" t="s">
        <v>79</v>
      </c>
      <c r="X1982" s="2" t="s">
        <v>300</v>
      </c>
      <c r="Y1982" s="2" t="s">
        <v>119</v>
      </c>
      <c r="Z1982" s="2" t="s">
        <v>81</v>
      </c>
      <c r="AA1982" s="2" t="s">
        <v>406</v>
      </c>
      <c r="AB1982" s="2" t="s">
        <v>601</v>
      </c>
      <c r="AC1982" s="2" t="s">
        <v>59</v>
      </c>
      <c r="AD1982" s="2" t="s">
        <v>602</v>
      </c>
      <c r="AE1982" s="2" t="str">
        <f>+VLOOKUP(H1982,'Mapeo Ramos'!A:C,3,0)</f>
        <v>Autos Flotas</v>
      </c>
      <c r="AF1982" t="str">
        <f>+VLOOKUP(AE1982,'Mapeo Ramos'!C:D,2,0)</f>
        <v>Flotas</v>
      </c>
      <c r="AG1982" t="str">
        <f>+VLOOKUP(X1982,'Mapeo Ramos'!I:J,2,0)</f>
        <v>ALLIANZ</v>
      </c>
      <c r="AH1982">
        <f t="shared" si="30"/>
        <v>1</v>
      </c>
    </row>
    <row r="1983" spans="1:34" ht="12.75" customHeight="1">
      <c r="A1983" s="2" t="s">
        <v>8135</v>
      </c>
      <c r="B1983" s="2" t="s">
        <v>8136</v>
      </c>
      <c r="C1983" s="2" t="s">
        <v>8137</v>
      </c>
      <c r="D1983" s="2" t="s">
        <v>75</v>
      </c>
      <c r="E1983" s="3">
        <v>46023</v>
      </c>
      <c r="F1983" s="3">
        <v>46023</v>
      </c>
      <c r="G1983" s="2" t="s">
        <v>600</v>
      </c>
      <c r="H1983" s="2" t="s">
        <v>299</v>
      </c>
      <c r="I1983" s="2" t="s">
        <v>261</v>
      </c>
      <c r="J1983" s="4">
        <v>729.95</v>
      </c>
      <c r="K1983" t="s">
        <v>74</v>
      </c>
      <c r="L1983" s="4">
        <v>87.59</v>
      </c>
      <c r="M1983" t="s">
        <v>74</v>
      </c>
      <c r="N1983" s="4">
        <v>87.59</v>
      </c>
      <c r="O1983" t="s">
        <v>74</v>
      </c>
      <c r="P1983" s="4">
        <v>0</v>
      </c>
      <c r="Q1983" t="s">
        <v>74</v>
      </c>
      <c r="R1983" s="2" t="s">
        <v>75</v>
      </c>
      <c r="S1983" s="4" t="s">
        <v>76</v>
      </c>
      <c r="T1983" t="s">
        <v>74</v>
      </c>
      <c r="U1983" s="2" t="s">
        <v>77</v>
      </c>
      <c r="V1983" s="2" t="s">
        <v>1575</v>
      </c>
      <c r="W1983" s="2" t="s">
        <v>79</v>
      </c>
      <c r="X1983" s="2" t="s">
        <v>300</v>
      </c>
      <c r="Y1983" s="2" t="s">
        <v>119</v>
      </c>
      <c r="Z1983" s="2" t="s">
        <v>81</v>
      </c>
      <c r="AA1983" s="2" t="s">
        <v>406</v>
      </c>
      <c r="AB1983" s="2" t="s">
        <v>601</v>
      </c>
      <c r="AC1983" s="2" t="s">
        <v>59</v>
      </c>
      <c r="AD1983" s="2" t="s">
        <v>602</v>
      </c>
      <c r="AE1983" s="2" t="str">
        <f>+VLOOKUP(H1983,'Mapeo Ramos'!A:C,3,0)</f>
        <v>Autos Flotas</v>
      </c>
      <c r="AF1983" t="str">
        <f>+VLOOKUP(AE1983,'Mapeo Ramos'!C:D,2,0)</f>
        <v>Flotas</v>
      </c>
      <c r="AG1983" t="str">
        <f>+VLOOKUP(X1983,'Mapeo Ramos'!I:J,2,0)</f>
        <v>ALLIANZ</v>
      </c>
      <c r="AH1983">
        <f t="shared" si="30"/>
        <v>1</v>
      </c>
    </row>
    <row r="1984" spans="1:34" ht="12.75" customHeight="1">
      <c r="A1984" s="2" t="s">
        <v>8138</v>
      </c>
      <c r="B1984" s="2" t="s">
        <v>8139</v>
      </c>
      <c r="C1984" s="2" t="s">
        <v>8140</v>
      </c>
      <c r="D1984" s="2" t="s">
        <v>75</v>
      </c>
      <c r="E1984" s="3">
        <v>46023</v>
      </c>
      <c r="F1984" s="3">
        <v>46023</v>
      </c>
      <c r="G1984" s="2" t="s">
        <v>600</v>
      </c>
      <c r="H1984" s="2" t="s">
        <v>299</v>
      </c>
      <c r="I1984" s="2" t="s">
        <v>261</v>
      </c>
      <c r="J1984" s="4">
        <v>406.16</v>
      </c>
      <c r="K1984" t="s">
        <v>74</v>
      </c>
      <c r="L1984" s="4">
        <v>48.74</v>
      </c>
      <c r="M1984" t="s">
        <v>74</v>
      </c>
      <c r="N1984" s="4">
        <v>48.74</v>
      </c>
      <c r="O1984" t="s">
        <v>74</v>
      </c>
      <c r="P1984" s="4">
        <v>0</v>
      </c>
      <c r="Q1984" t="s">
        <v>74</v>
      </c>
      <c r="R1984" s="2" t="s">
        <v>75</v>
      </c>
      <c r="S1984" s="4" t="s">
        <v>76</v>
      </c>
      <c r="T1984" t="s">
        <v>74</v>
      </c>
      <c r="U1984" s="2" t="s">
        <v>77</v>
      </c>
      <c r="V1984" s="2" t="s">
        <v>1575</v>
      </c>
      <c r="W1984" s="2" t="s">
        <v>79</v>
      </c>
      <c r="X1984" s="2" t="s">
        <v>300</v>
      </c>
      <c r="Y1984" s="2" t="s">
        <v>119</v>
      </c>
      <c r="Z1984" s="2" t="s">
        <v>81</v>
      </c>
      <c r="AA1984" s="2" t="s">
        <v>406</v>
      </c>
      <c r="AB1984" s="2" t="s">
        <v>601</v>
      </c>
      <c r="AC1984" s="2" t="s">
        <v>59</v>
      </c>
      <c r="AD1984" s="2" t="s">
        <v>602</v>
      </c>
      <c r="AE1984" s="2" t="str">
        <f>+VLOOKUP(H1984,'Mapeo Ramos'!A:C,3,0)</f>
        <v>Autos Flotas</v>
      </c>
      <c r="AF1984" t="str">
        <f>+VLOOKUP(AE1984,'Mapeo Ramos'!C:D,2,0)</f>
        <v>Flotas</v>
      </c>
      <c r="AG1984" t="str">
        <f>+VLOOKUP(X1984,'Mapeo Ramos'!I:J,2,0)</f>
        <v>ALLIANZ</v>
      </c>
      <c r="AH1984">
        <f t="shared" si="30"/>
        <v>1</v>
      </c>
    </row>
    <row r="1985" spans="1:34" ht="12.75" customHeight="1">
      <c r="A1985" s="2" t="s">
        <v>8141</v>
      </c>
      <c r="B1985" s="2" t="s">
        <v>8142</v>
      </c>
      <c r="C1985" s="2" t="s">
        <v>8143</v>
      </c>
      <c r="D1985" s="2" t="s">
        <v>75</v>
      </c>
      <c r="E1985" s="3">
        <v>46023</v>
      </c>
      <c r="F1985" s="3">
        <v>46023</v>
      </c>
      <c r="G1985" s="2" t="s">
        <v>600</v>
      </c>
      <c r="H1985" s="2" t="s">
        <v>299</v>
      </c>
      <c r="I1985" s="2" t="s">
        <v>261</v>
      </c>
      <c r="J1985" s="4">
        <v>453.8</v>
      </c>
      <c r="K1985" t="s">
        <v>74</v>
      </c>
      <c r="L1985" s="4">
        <v>54.46</v>
      </c>
      <c r="M1985" t="s">
        <v>74</v>
      </c>
      <c r="N1985" s="4">
        <v>54.46</v>
      </c>
      <c r="O1985" t="s">
        <v>74</v>
      </c>
      <c r="P1985" s="4">
        <v>0</v>
      </c>
      <c r="Q1985" t="s">
        <v>74</v>
      </c>
      <c r="R1985" s="2" t="s">
        <v>75</v>
      </c>
      <c r="S1985" s="4" t="s">
        <v>76</v>
      </c>
      <c r="T1985" t="s">
        <v>74</v>
      </c>
      <c r="U1985" s="2" t="s">
        <v>77</v>
      </c>
      <c r="V1985" s="2" t="s">
        <v>1575</v>
      </c>
      <c r="W1985" s="2" t="s">
        <v>79</v>
      </c>
      <c r="X1985" s="2" t="s">
        <v>300</v>
      </c>
      <c r="Y1985" s="2" t="s">
        <v>119</v>
      </c>
      <c r="Z1985" s="2" t="s">
        <v>81</v>
      </c>
      <c r="AA1985" s="2" t="s">
        <v>406</v>
      </c>
      <c r="AB1985" s="2" t="s">
        <v>601</v>
      </c>
      <c r="AC1985" s="2" t="s">
        <v>59</v>
      </c>
      <c r="AD1985" s="2" t="s">
        <v>602</v>
      </c>
      <c r="AE1985" s="2" t="str">
        <f>+VLOOKUP(H1985,'Mapeo Ramos'!A:C,3,0)</f>
        <v>Autos Flotas</v>
      </c>
      <c r="AF1985" t="str">
        <f>+VLOOKUP(AE1985,'Mapeo Ramos'!C:D,2,0)</f>
        <v>Flotas</v>
      </c>
      <c r="AG1985" t="str">
        <f>+VLOOKUP(X1985,'Mapeo Ramos'!I:J,2,0)</f>
        <v>ALLIANZ</v>
      </c>
      <c r="AH1985">
        <f t="shared" si="30"/>
        <v>1</v>
      </c>
    </row>
    <row r="1986" spans="1:34" ht="12.75" customHeight="1">
      <c r="A1986" s="2" t="s">
        <v>8144</v>
      </c>
      <c r="B1986" s="2" t="s">
        <v>8145</v>
      </c>
      <c r="C1986" s="2" t="s">
        <v>8146</v>
      </c>
      <c r="D1986" s="2" t="s">
        <v>75</v>
      </c>
      <c r="E1986" s="3">
        <v>46023</v>
      </c>
      <c r="F1986" s="3">
        <v>46023</v>
      </c>
      <c r="G1986" s="2" t="s">
        <v>600</v>
      </c>
      <c r="H1986" s="2" t="s">
        <v>299</v>
      </c>
      <c r="I1986" s="2" t="s">
        <v>261</v>
      </c>
      <c r="J1986" s="4">
        <v>591.98</v>
      </c>
      <c r="K1986" t="s">
        <v>74</v>
      </c>
      <c r="L1986" s="4">
        <v>71.040000000000006</v>
      </c>
      <c r="M1986" t="s">
        <v>74</v>
      </c>
      <c r="N1986" s="4">
        <v>71.040000000000006</v>
      </c>
      <c r="O1986" t="s">
        <v>74</v>
      </c>
      <c r="P1986" s="4">
        <v>0</v>
      </c>
      <c r="Q1986" t="s">
        <v>74</v>
      </c>
      <c r="R1986" s="2" t="s">
        <v>75</v>
      </c>
      <c r="S1986" s="4" t="s">
        <v>76</v>
      </c>
      <c r="T1986" t="s">
        <v>74</v>
      </c>
      <c r="U1986" s="2" t="s">
        <v>77</v>
      </c>
      <c r="V1986" s="2" t="s">
        <v>1575</v>
      </c>
      <c r="W1986" s="2" t="s">
        <v>79</v>
      </c>
      <c r="X1986" s="2" t="s">
        <v>300</v>
      </c>
      <c r="Y1986" s="2" t="s">
        <v>119</v>
      </c>
      <c r="Z1986" s="2" t="s">
        <v>81</v>
      </c>
      <c r="AA1986" s="2" t="s">
        <v>406</v>
      </c>
      <c r="AB1986" s="2" t="s">
        <v>601</v>
      </c>
      <c r="AC1986" s="2" t="s">
        <v>59</v>
      </c>
      <c r="AD1986" s="2" t="s">
        <v>602</v>
      </c>
      <c r="AE1986" s="2" t="str">
        <f>+VLOOKUP(H1986,'Mapeo Ramos'!A:C,3,0)</f>
        <v>Autos Flotas</v>
      </c>
      <c r="AF1986" t="str">
        <f>+VLOOKUP(AE1986,'Mapeo Ramos'!C:D,2,0)</f>
        <v>Flotas</v>
      </c>
      <c r="AG1986" t="str">
        <f>+VLOOKUP(X1986,'Mapeo Ramos'!I:J,2,0)</f>
        <v>ALLIANZ</v>
      </c>
      <c r="AH1986">
        <f t="shared" ref="AH1986:AH2049" si="31">+MONTH(E1986)</f>
        <v>1</v>
      </c>
    </row>
    <row r="1987" spans="1:34" ht="12.75" customHeight="1">
      <c r="A1987" s="2" t="s">
        <v>8147</v>
      </c>
      <c r="B1987" s="2" t="s">
        <v>8148</v>
      </c>
      <c r="C1987" s="2" t="s">
        <v>8149</v>
      </c>
      <c r="D1987" s="2" t="s">
        <v>75</v>
      </c>
      <c r="E1987" s="3">
        <v>46023</v>
      </c>
      <c r="F1987" s="3">
        <v>46023</v>
      </c>
      <c r="G1987" s="2" t="s">
        <v>600</v>
      </c>
      <c r="H1987" s="2" t="s">
        <v>299</v>
      </c>
      <c r="I1987" s="2" t="s">
        <v>261</v>
      </c>
      <c r="J1987" s="4">
        <v>353.21</v>
      </c>
      <c r="K1987" t="s">
        <v>74</v>
      </c>
      <c r="L1987" s="4">
        <v>42.39</v>
      </c>
      <c r="M1987" t="s">
        <v>74</v>
      </c>
      <c r="N1987" s="4">
        <v>42.39</v>
      </c>
      <c r="O1987" t="s">
        <v>74</v>
      </c>
      <c r="P1987" s="4">
        <v>0</v>
      </c>
      <c r="Q1987" t="s">
        <v>74</v>
      </c>
      <c r="R1987" s="2" t="s">
        <v>75</v>
      </c>
      <c r="S1987" s="4" t="s">
        <v>76</v>
      </c>
      <c r="T1987" t="s">
        <v>74</v>
      </c>
      <c r="U1987" s="2" t="s">
        <v>77</v>
      </c>
      <c r="V1987" s="2" t="s">
        <v>1575</v>
      </c>
      <c r="W1987" s="2" t="s">
        <v>79</v>
      </c>
      <c r="X1987" s="2" t="s">
        <v>300</v>
      </c>
      <c r="Y1987" s="2" t="s">
        <v>119</v>
      </c>
      <c r="Z1987" s="2" t="s">
        <v>81</v>
      </c>
      <c r="AA1987" s="2" t="s">
        <v>406</v>
      </c>
      <c r="AB1987" s="2" t="s">
        <v>601</v>
      </c>
      <c r="AC1987" s="2" t="s">
        <v>59</v>
      </c>
      <c r="AD1987" s="2" t="s">
        <v>602</v>
      </c>
      <c r="AE1987" s="2" t="str">
        <f>+VLOOKUP(H1987,'Mapeo Ramos'!A:C,3,0)</f>
        <v>Autos Flotas</v>
      </c>
      <c r="AF1987" t="str">
        <f>+VLOOKUP(AE1987,'Mapeo Ramos'!C:D,2,0)</f>
        <v>Flotas</v>
      </c>
      <c r="AG1987" t="str">
        <f>+VLOOKUP(X1987,'Mapeo Ramos'!I:J,2,0)</f>
        <v>ALLIANZ</v>
      </c>
      <c r="AH1987">
        <f t="shared" si="31"/>
        <v>1</v>
      </c>
    </row>
    <row r="1988" spans="1:34" ht="12.75" customHeight="1">
      <c r="A1988" s="2" t="s">
        <v>8150</v>
      </c>
      <c r="B1988" s="2" t="s">
        <v>8151</v>
      </c>
      <c r="C1988" s="2" t="s">
        <v>8152</v>
      </c>
      <c r="D1988" s="2" t="s">
        <v>75</v>
      </c>
      <c r="E1988" s="3">
        <v>46023</v>
      </c>
      <c r="F1988" s="3">
        <v>46023</v>
      </c>
      <c r="G1988" s="2" t="s">
        <v>600</v>
      </c>
      <c r="H1988" s="2" t="s">
        <v>299</v>
      </c>
      <c r="I1988" s="2" t="s">
        <v>261</v>
      </c>
      <c r="J1988" s="4">
        <v>500.01</v>
      </c>
      <c r="K1988" t="s">
        <v>74</v>
      </c>
      <c r="L1988" s="4">
        <v>60</v>
      </c>
      <c r="M1988" t="s">
        <v>74</v>
      </c>
      <c r="N1988" s="4">
        <v>60</v>
      </c>
      <c r="O1988" t="s">
        <v>74</v>
      </c>
      <c r="P1988" s="4">
        <v>0</v>
      </c>
      <c r="Q1988" t="s">
        <v>74</v>
      </c>
      <c r="R1988" s="2" t="s">
        <v>75</v>
      </c>
      <c r="S1988" s="4" t="s">
        <v>76</v>
      </c>
      <c r="T1988" t="s">
        <v>74</v>
      </c>
      <c r="U1988" s="2" t="s">
        <v>77</v>
      </c>
      <c r="V1988" s="2" t="s">
        <v>1575</v>
      </c>
      <c r="W1988" s="2" t="s">
        <v>79</v>
      </c>
      <c r="X1988" s="2" t="s">
        <v>300</v>
      </c>
      <c r="Y1988" s="2" t="s">
        <v>119</v>
      </c>
      <c r="Z1988" s="2" t="s">
        <v>81</v>
      </c>
      <c r="AA1988" s="2" t="s">
        <v>406</v>
      </c>
      <c r="AB1988" s="2" t="s">
        <v>601</v>
      </c>
      <c r="AC1988" s="2" t="s">
        <v>59</v>
      </c>
      <c r="AD1988" s="2" t="s">
        <v>602</v>
      </c>
      <c r="AE1988" s="2" t="str">
        <f>+VLOOKUP(H1988,'Mapeo Ramos'!A:C,3,0)</f>
        <v>Autos Flotas</v>
      </c>
      <c r="AF1988" t="str">
        <f>+VLOOKUP(AE1988,'Mapeo Ramos'!C:D,2,0)</f>
        <v>Flotas</v>
      </c>
      <c r="AG1988" t="str">
        <f>+VLOOKUP(X1988,'Mapeo Ramos'!I:J,2,0)</f>
        <v>ALLIANZ</v>
      </c>
      <c r="AH1988">
        <f t="shared" si="31"/>
        <v>1</v>
      </c>
    </row>
    <row r="1989" spans="1:34" ht="12.75" customHeight="1">
      <c r="A1989" s="2" t="s">
        <v>8153</v>
      </c>
      <c r="B1989" s="2" t="s">
        <v>8154</v>
      </c>
      <c r="C1989" s="2" t="s">
        <v>8155</v>
      </c>
      <c r="D1989" s="2" t="s">
        <v>75</v>
      </c>
      <c r="E1989" s="3">
        <v>46023</v>
      </c>
      <c r="F1989" s="3">
        <v>46023</v>
      </c>
      <c r="G1989" s="2" t="s">
        <v>600</v>
      </c>
      <c r="H1989" s="2" t="s">
        <v>299</v>
      </c>
      <c r="I1989" s="2" t="s">
        <v>261</v>
      </c>
      <c r="J1989" s="4">
        <v>922.97</v>
      </c>
      <c r="K1989" t="s">
        <v>74</v>
      </c>
      <c r="L1989" s="4">
        <v>110.76</v>
      </c>
      <c r="M1989" t="s">
        <v>74</v>
      </c>
      <c r="N1989" s="4">
        <v>110.76</v>
      </c>
      <c r="O1989" t="s">
        <v>74</v>
      </c>
      <c r="P1989" s="4">
        <v>0</v>
      </c>
      <c r="Q1989" t="s">
        <v>74</v>
      </c>
      <c r="R1989" s="2" t="s">
        <v>75</v>
      </c>
      <c r="S1989" s="4" t="s">
        <v>76</v>
      </c>
      <c r="T1989" t="s">
        <v>74</v>
      </c>
      <c r="U1989" s="2" t="s">
        <v>77</v>
      </c>
      <c r="V1989" s="2" t="s">
        <v>1575</v>
      </c>
      <c r="W1989" s="2" t="s">
        <v>79</v>
      </c>
      <c r="X1989" s="2" t="s">
        <v>300</v>
      </c>
      <c r="Y1989" s="2" t="s">
        <v>119</v>
      </c>
      <c r="Z1989" s="2" t="s">
        <v>81</v>
      </c>
      <c r="AA1989" s="2" t="s">
        <v>406</v>
      </c>
      <c r="AB1989" s="2" t="s">
        <v>601</v>
      </c>
      <c r="AC1989" s="2" t="s">
        <v>59</v>
      </c>
      <c r="AD1989" s="2" t="s">
        <v>602</v>
      </c>
      <c r="AE1989" s="2" t="str">
        <f>+VLOOKUP(H1989,'Mapeo Ramos'!A:C,3,0)</f>
        <v>Autos Flotas</v>
      </c>
      <c r="AF1989" t="str">
        <f>+VLOOKUP(AE1989,'Mapeo Ramos'!C:D,2,0)</f>
        <v>Flotas</v>
      </c>
      <c r="AG1989" t="str">
        <f>+VLOOKUP(X1989,'Mapeo Ramos'!I:J,2,0)</f>
        <v>ALLIANZ</v>
      </c>
      <c r="AH1989">
        <f t="shared" si="31"/>
        <v>1</v>
      </c>
    </row>
    <row r="1990" spans="1:34" ht="12.75" customHeight="1">
      <c r="A1990" s="2" t="s">
        <v>8156</v>
      </c>
      <c r="B1990" s="2" t="s">
        <v>8157</v>
      </c>
      <c r="C1990" s="2" t="s">
        <v>8158</v>
      </c>
      <c r="D1990" s="2" t="s">
        <v>75</v>
      </c>
      <c r="E1990" s="3">
        <v>46023</v>
      </c>
      <c r="F1990" s="3">
        <v>46023</v>
      </c>
      <c r="G1990" s="2" t="s">
        <v>600</v>
      </c>
      <c r="H1990" s="2" t="s">
        <v>299</v>
      </c>
      <c r="I1990" s="2" t="s">
        <v>261</v>
      </c>
      <c r="J1990" s="4">
        <v>302.75</v>
      </c>
      <c r="K1990" t="s">
        <v>74</v>
      </c>
      <c r="L1990" s="4">
        <v>36.33</v>
      </c>
      <c r="M1990" t="s">
        <v>74</v>
      </c>
      <c r="N1990" s="4">
        <v>36.33</v>
      </c>
      <c r="O1990" t="s">
        <v>74</v>
      </c>
      <c r="P1990" s="4">
        <v>0</v>
      </c>
      <c r="Q1990" t="s">
        <v>74</v>
      </c>
      <c r="R1990" s="2" t="s">
        <v>75</v>
      </c>
      <c r="S1990" s="4" t="s">
        <v>76</v>
      </c>
      <c r="T1990" t="s">
        <v>74</v>
      </c>
      <c r="U1990" s="2" t="s">
        <v>77</v>
      </c>
      <c r="V1990" s="2" t="s">
        <v>1575</v>
      </c>
      <c r="W1990" s="2" t="s">
        <v>79</v>
      </c>
      <c r="X1990" s="2" t="s">
        <v>300</v>
      </c>
      <c r="Y1990" s="2" t="s">
        <v>119</v>
      </c>
      <c r="Z1990" s="2" t="s">
        <v>81</v>
      </c>
      <c r="AA1990" s="2" t="s">
        <v>406</v>
      </c>
      <c r="AB1990" s="2" t="s">
        <v>601</v>
      </c>
      <c r="AC1990" s="2" t="s">
        <v>59</v>
      </c>
      <c r="AD1990" s="2" t="s">
        <v>602</v>
      </c>
      <c r="AE1990" s="2" t="str">
        <f>+VLOOKUP(H1990,'Mapeo Ramos'!A:C,3,0)</f>
        <v>Autos Flotas</v>
      </c>
      <c r="AF1990" t="str">
        <f>+VLOOKUP(AE1990,'Mapeo Ramos'!C:D,2,0)</f>
        <v>Flotas</v>
      </c>
      <c r="AG1990" t="str">
        <f>+VLOOKUP(X1990,'Mapeo Ramos'!I:J,2,0)</f>
        <v>ALLIANZ</v>
      </c>
      <c r="AH1990">
        <f t="shared" si="31"/>
        <v>1</v>
      </c>
    </row>
    <row r="1991" spans="1:34" ht="12.75" customHeight="1">
      <c r="A1991" s="2" t="s">
        <v>8159</v>
      </c>
      <c r="B1991" s="2" t="s">
        <v>8160</v>
      </c>
      <c r="C1991" s="2" t="s">
        <v>8161</v>
      </c>
      <c r="D1991" s="2" t="s">
        <v>75</v>
      </c>
      <c r="E1991" s="3">
        <v>46023</v>
      </c>
      <c r="F1991" s="3">
        <v>46023</v>
      </c>
      <c r="G1991" s="2" t="s">
        <v>600</v>
      </c>
      <c r="H1991" s="2" t="s">
        <v>299</v>
      </c>
      <c r="I1991" s="2" t="s">
        <v>261</v>
      </c>
      <c r="J1991" s="4">
        <v>418.56</v>
      </c>
      <c r="K1991" t="s">
        <v>74</v>
      </c>
      <c r="L1991" s="4">
        <v>50.23</v>
      </c>
      <c r="M1991" t="s">
        <v>74</v>
      </c>
      <c r="N1991" s="4">
        <v>50.23</v>
      </c>
      <c r="O1991" t="s">
        <v>74</v>
      </c>
      <c r="P1991" s="4">
        <v>0</v>
      </c>
      <c r="Q1991" t="s">
        <v>74</v>
      </c>
      <c r="R1991" s="2" t="s">
        <v>75</v>
      </c>
      <c r="S1991" s="4" t="s">
        <v>76</v>
      </c>
      <c r="T1991" t="s">
        <v>74</v>
      </c>
      <c r="U1991" s="2" t="s">
        <v>77</v>
      </c>
      <c r="V1991" s="2" t="s">
        <v>1575</v>
      </c>
      <c r="W1991" s="2" t="s">
        <v>79</v>
      </c>
      <c r="X1991" s="2" t="s">
        <v>300</v>
      </c>
      <c r="Y1991" s="2" t="s">
        <v>119</v>
      </c>
      <c r="Z1991" s="2" t="s">
        <v>81</v>
      </c>
      <c r="AA1991" s="2" t="s">
        <v>406</v>
      </c>
      <c r="AB1991" s="2" t="s">
        <v>601</v>
      </c>
      <c r="AC1991" s="2" t="s">
        <v>59</v>
      </c>
      <c r="AD1991" s="2" t="s">
        <v>602</v>
      </c>
      <c r="AE1991" s="2" t="str">
        <f>+VLOOKUP(H1991,'Mapeo Ramos'!A:C,3,0)</f>
        <v>Autos Flotas</v>
      </c>
      <c r="AF1991" t="str">
        <f>+VLOOKUP(AE1991,'Mapeo Ramos'!C:D,2,0)</f>
        <v>Flotas</v>
      </c>
      <c r="AG1991" t="str">
        <f>+VLOOKUP(X1991,'Mapeo Ramos'!I:J,2,0)</f>
        <v>ALLIANZ</v>
      </c>
      <c r="AH1991">
        <f t="shared" si="31"/>
        <v>1</v>
      </c>
    </row>
    <row r="1992" spans="1:34" ht="12.75" customHeight="1">
      <c r="A1992" s="2" t="s">
        <v>8162</v>
      </c>
      <c r="B1992" s="2" t="s">
        <v>8163</v>
      </c>
      <c r="C1992" s="2" t="s">
        <v>8164</v>
      </c>
      <c r="D1992" s="2" t="s">
        <v>75</v>
      </c>
      <c r="E1992" s="3">
        <v>46023</v>
      </c>
      <c r="F1992" s="3">
        <v>46023</v>
      </c>
      <c r="G1992" s="2" t="s">
        <v>600</v>
      </c>
      <c r="H1992" s="2" t="s">
        <v>299</v>
      </c>
      <c r="I1992" s="2" t="s">
        <v>261</v>
      </c>
      <c r="J1992" s="4">
        <v>477.69</v>
      </c>
      <c r="K1992" t="s">
        <v>74</v>
      </c>
      <c r="L1992" s="4">
        <v>57.32</v>
      </c>
      <c r="M1992" t="s">
        <v>74</v>
      </c>
      <c r="N1992" s="4">
        <v>57.32</v>
      </c>
      <c r="O1992" t="s">
        <v>74</v>
      </c>
      <c r="P1992" s="4">
        <v>0</v>
      </c>
      <c r="Q1992" t="s">
        <v>74</v>
      </c>
      <c r="R1992" s="2" t="s">
        <v>75</v>
      </c>
      <c r="S1992" s="4" t="s">
        <v>76</v>
      </c>
      <c r="T1992" t="s">
        <v>74</v>
      </c>
      <c r="U1992" s="2" t="s">
        <v>77</v>
      </c>
      <c r="V1992" s="2" t="s">
        <v>1575</v>
      </c>
      <c r="W1992" s="2" t="s">
        <v>79</v>
      </c>
      <c r="X1992" s="2" t="s">
        <v>300</v>
      </c>
      <c r="Y1992" s="2" t="s">
        <v>119</v>
      </c>
      <c r="Z1992" s="2" t="s">
        <v>81</v>
      </c>
      <c r="AA1992" s="2" t="s">
        <v>406</v>
      </c>
      <c r="AB1992" s="2" t="s">
        <v>601</v>
      </c>
      <c r="AC1992" s="2" t="s">
        <v>59</v>
      </c>
      <c r="AD1992" s="2" t="s">
        <v>602</v>
      </c>
      <c r="AE1992" s="2" t="str">
        <f>+VLOOKUP(H1992,'Mapeo Ramos'!A:C,3,0)</f>
        <v>Autos Flotas</v>
      </c>
      <c r="AF1992" t="str">
        <f>+VLOOKUP(AE1992,'Mapeo Ramos'!C:D,2,0)</f>
        <v>Flotas</v>
      </c>
      <c r="AG1992" t="str">
        <f>+VLOOKUP(X1992,'Mapeo Ramos'!I:J,2,0)</f>
        <v>ALLIANZ</v>
      </c>
      <c r="AH1992">
        <f t="shared" si="31"/>
        <v>1</v>
      </c>
    </row>
    <row r="1993" spans="1:34" ht="12.75" customHeight="1">
      <c r="A1993" s="2" t="s">
        <v>8165</v>
      </c>
      <c r="B1993" s="2" t="s">
        <v>8166</v>
      </c>
      <c r="C1993" s="2" t="s">
        <v>8167</v>
      </c>
      <c r="D1993" s="2" t="s">
        <v>75</v>
      </c>
      <c r="E1993" s="3">
        <v>46023</v>
      </c>
      <c r="F1993" s="3">
        <v>46023</v>
      </c>
      <c r="G1993" s="2" t="s">
        <v>3560</v>
      </c>
      <c r="H1993" s="2" t="s">
        <v>299</v>
      </c>
      <c r="I1993" s="2" t="s">
        <v>261</v>
      </c>
      <c r="J1993" s="4">
        <v>373.4</v>
      </c>
      <c r="K1993" t="s">
        <v>74</v>
      </c>
      <c r="L1993" s="4">
        <v>44.81</v>
      </c>
      <c r="M1993" t="s">
        <v>74</v>
      </c>
      <c r="N1993" s="4">
        <v>44.81</v>
      </c>
      <c r="O1993" t="s">
        <v>74</v>
      </c>
      <c r="P1993" s="4">
        <v>0</v>
      </c>
      <c r="Q1993" t="s">
        <v>74</v>
      </c>
      <c r="R1993" s="2" t="s">
        <v>75</v>
      </c>
      <c r="S1993" s="4" t="s">
        <v>76</v>
      </c>
      <c r="T1993" t="s">
        <v>74</v>
      </c>
      <c r="U1993" s="2" t="s">
        <v>77</v>
      </c>
      <c r="V1993" s="2" t="s">
        <v>1447</v>
      </c>
      <c r="W1993" s="2" t="s">
        <v>79</v>
      </c>
      <c r="X1993" s="2" t="s">
        <v>300</v>
      </c>
      <c r="Y1993" s="2" t="s">
        <v>119</v>
      </c>
      <c r="Z1993" s="2" t="s">
        <v>81</v>
      </c>
      <c r="AA1993" s="2" t="s">
        <v>3561</v>
      </c>
      <c r="AB1993" s="2" t="s">
        <v>3562</v>
      </c>
      <c r="AC1993" s="2" t="s">
        <v>168</v>
      </c>
      <c r="AD1993" s="2" t="s">
        <v>3563</v>
      </c>
      <c r="AE1993" s="2" t="str">
        <f>+VLOOKUP(H1993,'Mapeo Ramos'!A:C,3,0)</f>
        <v>Autos Flotas</v>
      </c>
      <c r="AF1993" t="str">
        <f>+VLOOKUP(AE1993,'Mapeo Ramos'!C:D,2,0)</f>
        <v>Flotas</v>
      </c>
      <c r="AG1993" t="str">
        <f>+VLOOKUP(X1993,'Mapeo Ramos'!I:J,2,0)</f>
        <v>ALLIANZ</v>
      </c>
      <c r="AH1993">
        <f t="shared" si="31"/>
        <v>1</v>
      </c>
    </row>
    <row r="1994" spans="1:34" ht="12.75" customHeight="1">
      <c r="A1994" s="2" t="s">
        <v>8168</v>
      </c>
      <c r="B1994" s="2" t="s">
        <v>8169</v>
      </c>
      <c r="C1994" s="2" t="s">
        <v>8170</v>
      </c>
      <c r="D1994" s="2" t="s">
        <v>75</v>
      </c>
      <c r="E1994" s="3">
        <v>46023</v>
      </c>
      <c r="F1994" s="3">
        <v>46023</v>
      </c>
      <c r="G1994" s="2" t="s">
        <v>637</v>
      </c>
      <c r="H1994" s="2" t="s">
        <v>299</v>
      </c>
      <c r="I1994" s="2" t="s">
        <v>261</v>
      </c>
      <c r="J1994" s="4">
        <v>487.27</v>
      </c>
      <c r="K1994" t="s">
        <v>74</v>
      </c>
      <c r="L1994" s="4">
        <v>58.47</v>
      </c>
      <c r="M1994" t="s">
        <v>74</v>
      </c>
      <c r="N1994" s="4">
        <v>58.47</v>
      </c>
      <c r="O1994" t="s">
        <v>74</v>
      </c>
      <c r="P1994" s="4">
        <v>0</v>
      </c>
      <c r="Q1994" t="s">
        <v>74</v>
      </c>
      <c r="R1994" s="2" t="s">
        <v>75</v>
      </c>
      <c r="S1994" s="4" t="s">
        <v>76</v>
      </c>
      <c r="T1994" t="s">
        <v>74</v>
      </c>
      <c r="U1994" s="2" t="s">
        <v>77</v>
      </c>
      <c r="V1994" s="2" t="s">
        <v>1447</v>
      </c>
      <c r="W1994" s="2" t="s">
        <v>79</v>
      </c>
      <c r="X1994" s="2" t="s">
        <v>300</v>
      </c>
      <c r="Y1994" s="2" t="s">
        <v>119</v>
      </c>
      <c r="Z1994" s="2" t="s">
        <v>81</v>
      </c>
      <c r="AA1994" s="2" t="s">
        <v>372</v>
      </c>
      <c r="AB1994" s="2" t="s">
        <v>638</v>
      </c>
      <c r="AC1994" s="2" t="s">
        <v>59</v>
      </c>
      <c r="AD1994" s="2" t="s">
        <v>639</v>
      </c>
      <c r="AE1994" s="2" t="str">
        <f>+VLOOKUP(H1994,'Mapeo Ramos'!A:C,3,0)</f>
        <v>Autos Flotas</v>
      </c>
      <c r="AF1994" t="str">
        <f>+VLOOKUP(AE1994,'Mapeo Ramos'!C:D,2,0)</f>
        <v>Flotas</v>
      </c>
      <c r="AG1994" t="str">
        <f>+VLOOKUP(X1994,'Mapeo Ramos'!I:J,2,0)</f>
        <v>ALLIANZ</v>
      </c>
      <c r="AH1994">
        <f t="shared" si="31"/>
        <v>1</v>
      </c>
    </row>
    <row r="1995" spans="1:34" ht="12.75" customHeight="1">
      <c r="A1995" s="2" t="s">
        <v>8171</v>
      </c>
      <c r="B1995" s="2" t="s">
        <v>8172</v>
      </c>
      <c r="C1995" s="2" t="s">
        <v>8173</v>
      </c>
      <c r="D1995" s="2" t="s">
        <v>75</v>
      </c>
      <c r="E1995" s="3">
        <v>46023</v>
      </c>
      <c r="F1995" s="3">
        <v>46023</v>
      </c>
      <c r="G1995" s="2" t="s">
        <v>8174</v>
      </c>
      <c r="H1995" s="2" t="s">
        <v>299</v>
      </c>
      <c r="I1995" s="2" t="s">
        <v>261</v>
      </c>
      <c r="J1995" s="4">
        <v>460.51</v>
      </c>
      <c r="K1995" t="s">
        <v>74</v>
      </c>
      <c r="L1995" s="4">
        <v>55.26</v>
      </c>
      <c r="M1995" t="s">
        <v>74</v>
      </c>
      <c r="N1995" s="4">
        <v>55.26</v>
      </c>
      <c r="O1995" t="s">
        <v>74</v>
      </c>
      <c r="P1995" s="4">
        <v>0</v>
      </c>
      <c r="Q1995" t="s">
        <v>74</v>
      </c>
      <c r="R1995" s="2" t="s">
        <v>75</v>
      </c>
      <c r="S1995" s="4" t="s">
        <v>76</v>
      </c>
      <c r="T1995" t="s">
        <v>74</v>
      </c>
      <c r="U1995" s="2" t="s">
        <v>77</v>
      </c>
      <c r="V1995" s="2" t="s">
        <v>1447</v>
      </c>
      <c r="W1995" s="2" t="s">
        <v>79</v>
      </c>
      <c r="X1995" s="2" t="s">
        <v>300</v>
      </c>
      <c r="Y1995" s="2" t="s">
        <v>119</v>
      </c>
      <c r="Z1995" s="2" t="s">
        <v>81</v>
      </c>
      <c r="AA1995" s="2" t="s">
        <v>120</v>
      </c>
      <c r="AB1995" s="2" t="s">
        <v>8175</v>
      </c>
      <c r="AC1995" s="2" t="s">
        <v>168</v>
      </c>
      <c r="AD1995" s="2" t="s">
        <v>8176</v>
      </c>
      <c r="AE1995" s="2" t="str">
        <f>+VLOOKUP(H1995,'Mapeo Ramos'!A:C,3,0)</f>
        <v>Autos Flotas</v>
      </c>
      <c r="AF1995" t="str">
        <f>+VLOOKUP(AE1995,'Mapeo Ramos'!C:D,2,0)</f>
        <v>Flotas</v>
      </c>
      <c r="AG1995" t="str">
        <f>+VLOOKUP(X1995,'Mapeo Ramos'!I:J,2,0)</f>
        <v>ALLIANZ</v>
      </c>
      <c r="AH1995">
        <f t="shared" si="31"/>
        <v>1</v>
      </c>
    </row>
    <row r="1996" spans="1:34" ht="12.75" customHeight="1">
      <c r="A1996" s="2" t="s">
        <v>8177</v>
      </c>
      <c r="B1996" s="2" t="s">
        <v>8178</v>
      </c>
      <c r="C1996" s="2" t="s">
        <v>8179</v>
      </c>
      <c r="D1996" s="2" t="s">
        <v>75</v>
      </c>
      <c r="E1996" s="3">
        <v>46023</v>
      </c>
      <c r="F1996" s="3">
        <v>46023</v>
      </c>
      <c r="G1996" s="2" t="s">
        <v>1759</v>
      </c>
      <c r="H1996" s="2" t="s">
        <v>299</v>
      </c>
      <c r="I1996" s="2" t="s">
        <v>261</v>
      </c>
      <c r="J1996" s="4">
        <v>405.82</v>
      </c>
      <c r="K1996" t="s">
        <v>74</v>
      </c>
      <c r="L1996" s="4">
        <v>48.7</v>
      </c>
      <c r="M1996" t="s">
        <v>74</v>
      </c>
      <c r="N1996" s="4">
        <v>48.7</v>
      </c>
      <c r="O1996" t="s">
        <v>74</v>
      </c>
      <c r="P1996" s="4">
        <v>0</v>
      </c>
      <c r="Q1996" t="s">
        <v>74</v>
      </c>
      <c r="R1996" s="2" t="s">
        <v>75</v>
      </c>
      <c r="S1996" s="4" t="s">
        <v>76</v>
      </c>
      <c r="T1996" t="s">
        <v>74</v>
      </c>
      <c r="U1996" s="2" t="s">
        <v>77</v>
      </c>
      <c r="V1996" s="2" t="s">
        <v>1447</v>
      </c>
      <c r="W1996" s="2" t="s">
        <v>79</v>
      </c>
      <c r="X1996" s="2" t="s">
        <v>300</v>
      </c>
      <c r="Y1996" s="2" t="s">
        <v>119</v>
      </c>
      <c r="Z1996" s="2" t="s">
        <v>81</v>
      </c>
      <c r="AA1996" s="2" t="s">
        <v>82</v>
      </c>
      <c r="AB1996" s="2" t="s">
        <v>83</v>
      </c>
      <c r="AC1996" s="2" t="s">
        <v>59</v>
      </c>
      <c r="AD1996" s="2" t="s">
        <v>1761</v>
      </c>
      <c r="AE1996" s="2" t="str">
        <f>+VLOOKUP(H1996,'Mapeo Ramos'!A:C,3,0)</f>
        <v>Autos Flotas</v>
      </c>
      <c r="AF1996" t="str">
        <f>+VLOOKUP(AE1996,'Mapeo Ramos'!C:D,2,0)</f>
        <v>Flotas</v>
      </c>
      <c r="AG1996" t="str">
        <f>+VLOOKUP(X1996,'Mapeo Ramos'!I:J,2,0)</f>
        <v>ALLIANZ</v>
      </c>
      <c r="AH1996">
        <f t="shared" si="31"/>
        <v>1</v>
      </c>
    </row>
    <row r="1997" spans="1:34" ht="12.75" customHeight="1">
      <c r="A1997" s="2" t="s">
        <v>8180</v>
      </c>
      <c r="B1997" s="2" t="s">
        <v>8181</v>
      </c>
      <c r="C1997" s="2" t="s">
        <v>8182</v>
      </c>
      <c r="D1997" s="2" t="s">
        <v>75</v>
      </c>
      <c r="E1997" s="3">
        <v>46023</v>
      </c>
      <c r="F1997" s="3">
        <v>46023</v>
      </c>
      <c r="G1997" s="2" t="s">
        <v>1759</v>
      </c>
      <c r="H1997" s="2" t="s">
        <v>299</v>
      </c>
      <c r="I1997" s="2" t="s">
        <v>261</v>
      </c>
      <c r="J1997" s="4">
        <v>375.31</v>
      </c>
      <c r="K1997" t="s">
        <v>74</v>
      </c>
      <c r="L1997" s="4">
        <v>45.04</v>
      </c>
      <c r="M1997" t="s">
        <v>74</v>
      </c>
      <c r="N1997" s="4">
        <v>45.04</v>
      </c>
      <c r="O1997" t="s">
        <v>74</v>
      </c>
      <c r="P1997" s="4">
        <v>0</v>
      </c>
      <c r="Q1997" t="s">
        <v>74</v>
      </c>
      <c r="R1997" s="2" t="s">
        <v>75</v>
      </c>
      <c r="S1997" s="4" t="s">
        <v>76</v>
      </c>
      <c r="T1997" t="s">
        <v>74</v>
      </c>
      <c r="U1997" s="2" t="s">
        <v>77</v>
      </c>
      <c r="V1997" s="2" t="s">
        <v>1447</v>
      </c>
      <c r="W1997" s="2" t="s">
        <v>79</v>
      </c>
      <c r="X1997" s="2" t="s">
        <v>300</v>
      </c>
      <c r="Y1997" s="2" t="s">
        <v>119</v>
      </c>
      <c r="Z1997" s="2" t="s">
        <v>81</v>
      </c>
      <c r="AA1997" s="2" t="s">
        <v>82</v>
      </c>
      <c r="AB1997" s="2" t="s">
        <v>83</v>
      </c>
      <c r="AC1997" s="2" t="s">
        <v>59</v>
      </c>
      <c r="AD1997" s="2" t="s">
        <v>1761</v>
      </c>
      <c r="AE1997" s="2" t="str">
        <f>+VLOOKUP(H1997,'Mapeo Ramos'!A:C,3,0)</f>
        <v>Autos Flotas</v>
      </c>
      <c r="AF1997" t="str">
        <f>+VLOOKUP(AE1997,'Mapeo Ramos'!C:D,2,0)</f>
        <v>Flotas</v>
      </c>
      <c r="AG1997" t="str">
        <f>+VLOOKUP(X1997,'Mapeo Ramos'!I:J,2,0)</f>
        <v>ALLIANZ</v>
      </c>
      <c r="AH1997">
        <f t="shared" si="31"/>
        <v>1</v>
      </c>
    </row>
    <row r="1998" spans="1:34" ht="12.75" customHeight="1">
      <c r="A1998" s="2" t="s">
        <v>8183</v>
      </c>
      <c r="B1998" s="2" t="s">
        <v>8184</v>
      </c>
      <c r="C1998" s="2" t="s">
        <v>8185</v>
      </c>
      <c r="D1998" s="2" t="s">
        <v>75</v>
      </c>
      <c r="E1998" s="3">
        <v>46023</v>
      </c>
      <c r="F1998" s="3">
        <v>46023</v>
      </c>
      <c r="G1998" s="2" t="s">
        <v>8027</v>
      </c>
      <c r="H1998" s="2" t="s">
        <v>299</v>
      </c>
      <c r="I1998" s="2" t="s">
        <v>261</v>
      </c>
      <c r="J1998" s="4">
        <v>606.16999999999996</v>
      </c>
      <c r="K1998" t="s">
        <v>74</v>
      </c>
      <c r="L1998" s="4">
        <v>72.739999999999995</v>
      </c>
      <c r="M1998" t="s">
        <v>74</v>
      </c>
      <c r="N1998" s="4">
        <v>72.739999999999995</v>
      </c>
      <c r="O1998" t="s">
        <v>74</v>
      </c>
      <c r="P1998" s="4">
        <v>0</v>
      </c>
      <c r="Q1998" t="s">
        <v>74</v>
      </c>
      <c r="R1998" s="2" t="s">
        <v>75</v>
      </c>
      <c r="S1998" s="4" t="s">
        <v>76</v>
      </c>
      <c r="T1998" t="s">
        <v>74</v>
      </c>
      <c r="U1998" s="2" t="s">
        <v>77</v>
      </c>
      <c r="V1998" s="2" t="s">
        <v>1447</v>
      </c>
      <c r="W1998" s="2" t="s">
        <v>79</v>
      </c>
      <c r="X1998" s="2" t="s">
        <v>300</v>
      </c>
      <c r="Y1998" s="2" t="s">
        <v>119</v>
      </c>
      <c r="Z1998" s="2" t="s">
        <v>81</v>
      </c>
      <c r="AA1998" s="2" t="s">
        <v>230</v>
      </c>
      <c r="AB1998" s="2" t="s">
        <v>83</v>
      </c>
      <c r="AC1998" s="2" t="s">
        <v>168</v>
      </c>
      <c r="AD1998" s="2" t="s">
        <v>8028</v>
      </c>
      <c r="AE1998" s="2" t="str">
        <f>+VLOOKUP(H1998,'Mapeo Ramos'!A:C,3,0)</f>
        <v>Autos Flotas</v>
      </c>
      <c r="AF1998" t="str">
        <f>+VLOOKUP(AE1998,'Mapeo Ramos'!C:D,2,0)</f>
        <v>Flotas</v>
      </c>
      <c r="AG1998" t="str">
        <f>+VLOOKUP(X1998,'Mapeo Ramos'!I:J,2,0)</f>
        <v>ALLIANZ</v>
      </c>
      <c r="AH1998">
        <f t="shared" si="31"/>
        <v>1</v>
      </c>
    </row>
    <row r="1999" spans="1:34" ht="12.75" customHeight="1">
      <c r="A1999" s="2" t="s">
        <v>8186</v>
      </c>
      <c r="B1999" s="2" t="s">
        <v>8187</v>
      </c>
      <c r="C1999" s="2" t="s">
        <v>8188</v>
      </c>
      <c r="D1999" s="2" t="s">
        <v>75</v>
      </c>
      <c r="E1999" s="3">
        <v>46023</v>
      </c>
      <c r="F1999" s="3">
        <v>46023</v>
      </c>
      <c r="G1999" s="2" t="s">
        <v>2173</v>
      </c>
      <c r="H1999" s="2" t="s">
        <v>334</v>
      </c>
      <c r="I1999" s="2" t="s">
        <v>261</v>
      </c>
      <c r="J1999" s="4">
        <v>984.1</v>
      </c>
      <c r="K1999" t="s">
        <v>74</v>
      </c>
      <c r="L1999" s="4">
        <v>118.09</v>
      </c>
      <c r="M1999" t="s">
        <v>74</v>
      </c>
      <c r="N1999" s="4">
        <v>118.09</v>
      </c>
      <c r="O1999" t="s">
        <v>74</v>
      </c>
      <c r="P1999" s="4">
        <v>0</v>
      </c>
      <c r="Q1999" t="s">
        <v>74</v>
      </c>
      <c r="R1999" s="2" t="s">
        <v>75</v>
      </c>
      <c r="S1999" s="4" t="s">
        <v>76</v>
      </c>
      <c r="T1999" t="s">
        <v>74</v>
      </c>
      <c r="U1999" s="2" t="s">
        <v>77</v>
      </c>
      <c r="V1999" s="2" t="s">
        <v>1447</v>
      </c>
      <c r="W1999" s="2" t="s">
        <v>79</v>
      </c>
      <c r="X1999" s="2" t="s">
        <v>300</v>
      </c>
      <c r="Y1999" s="2" t="s">
        <v>119</v>
      </c>
      <c r="Z1999" s="2" t="s">
        <v>81</v>
      </c>
      <c r="AA1999" s="2" t="s">
        <v>166</v>
      </c>
      <c r="AB1999" s="2" t="s">
        <v>167</v>
      </c>
      <c r="AC1999" s="2" t="s">
        <v>59</v>
      </c>
      <c r="AD1999" s="2" t="s">
        <v>2175</v>
      </c>
      <c r="AE1999" s="2" t="str">
        <f>+VLOOKUP(H1999,'Mapeo Ramos'!A:C,3,0)</f>
        <v>Autos Flotas</v>
      </c>
      <c r="AF1999" t="str">
        <f>+VLOOKUP(AE1999,'Mapeo Ramos'!C:D,2,0)</f>
        <v>Flotas</v>
      </c>
      <c r="AG1999" t="str">
        <f>+VLOOKUP(X1999,'Mapeo Ramos'!I:J,2,0)</f>
        <v>ALLIANZ</v>
      </c>
      <c r="AH1999">
        <f t="shared" si="31"/>
        <v>1</v>
      </c>
    </row>
    <row r="2000" spans="1:34" ht="12.75" customHeight="1">
      <c r="A2000" s="2" t="s">
        <v>8189</v>
      </c>
      <c r="B2000" s="2" t="s">
        <v>8190</v>
      </c>
      <c r="C2000" s="2" t="s">
        <v>8191</v>
      </c>
      <c r="D2000" s="2" t="s">
        <v>75</v>
      </c>
      <c r="E2000" s="3">
        <v>46023</v>
      </c>
      <c r="F2000" s="3">
        <v>46023</v>
      </c>
      <c r="G2000" s="2" t="s">
        <v>8192</v>
      </c>
      <c r="H2000" s="2" t="s">
        <v>299</v>
      </c>
      <c r="I2000" s="2" t="s">
        <v>261</v>
      </c>
      <c r="J2000" s="4">
        <v>141.97999999999999</v>
      </c>
      <c r="K2000" t="s">
        <v>74</v>
      </c>
      <c r="L2000" s="4">
        <v>17.04</v>
      </c>
      <c r="M2000" t="s">
        <v>74</v>
      </c>
      <c r="N2000" s="4">
        <v>17.04</v>
      </c>
      <c r="O2000" t="s">
        <v>74</v>
      </c>
      <c r="P2000" s="4">
        <v>0</v>
      </c>
      <c r="Q2000" t="s">
        <v>74</v>
      </c>
      <c r="R2000" s="2" t="s">
        <v>75</v>
      </c>
      <c r="S2000" s="4" t="s">
        <v>76</v>
      </c>
      <c r="T2000" t="s">
        <v>74</v>
      </c>
      <c r="U2000" s="2" t="s">
        <v>77</v>
      </c>
      <c r="V2000" s="2" t="s">
        <v>1447</v>
      </c>
      <c r="W2000" s="2" t="s">
        <v>79</v>
      </c>
      <c r="X2000" s="2" t="s">
        <v>300</v>
      </c>
      <c r="Y2000" s="2" t="s">
        <v>119</v>
      </c>
      <c r="Z2000" s="2" t="s">
        <v>81</v>
      </c>
      <c r="AA2000" s="2" t="s">
        <v>3719</v>
      </c>
      <c r="AB2000" s="2" t="s">
        <v>3720</v>
      </c>
      <c r="AC2000" s="2" t="s">
        <v>168</v>
      </c>
      <c r="AD2000" s="2" t="s">
        <v>8193</v>
      </c>
      <c r="AE2000" s="2" t="str">
        <f>+VLOOKUP(H2000,'Mapeo Ramos'!A:C,3,0)</f>
        <v>Autos Flotas</v>
      </c>
      <c r="AF2000" t="str">
        <f>+VLOOKUP(AE2000,'Mapeo Ramos'!C:D,2,0)</f>
        <v>Flotas</v>
      </c>
      <c r="AG2000" t="str">
        <f>+VLOOKUP(X2000,'Mapeo Ramos'!I:J,2,0)</f>
        <v>ALLIANZ</v>
      </c>
      <c r="AH2000">
        <f t="shared" si="31"/>
        <v>1</v>
      </c>
    </row>
    <row r="2001" spans="1:34" ht="12.75" customHeight="1">
      <c r="A2001" s="2" t="s">
        <v>8194</v>
      </c>
      <c r="B2001" s="2" t="s">
        <v>8195</v>
      </c>
      <c r="C2001" s="2" t="s">
        <v>8196</v>
      </c>
      <c r="D2001" s="2" t="s">
        <v>75</v>
      </c>
      <c r="E2001" s="3">
        <v>46023</v>
      </c>
      <c r="F2001" s="3">
        <v>46023</v>
      </c>
      <c r="G2001" s="2" t="s">
        <v>1699</v>
      </c>
      <c r="H2001" s="2" t="s">
        <v>334</v>
      </c>
      <c r="I2001" s="2" t="s">
        <v>261</v>
      </c>
      <c r="J2001" s="4">
        <v>1174.46</v>
      </c>
      <c r="K2001" t="s">
        <v>74</v>
      </c>
      <c r="L2001" s="4">
        <v>140.94</v>
      </c>
      <c r="M2001" t="s">
        <v>74</v>
      </c>
      <c r="N2001" s="4">
        <v>140.94</v>
      </c>
      <c r="O2001" t="s">
        <v>74</v>
      </c>
      <c r="P2001" s="4">
        <v>0</v>
      </c>
      <c r="Q2001" t="s">
        <v>74</v>
      </c>
      <c r="R2001" s="2" t="s">
        <v>75</v>
      </c>
      <c r="S2001" s="4" t="s">
        <v>76</v>
      </c>
      <c r="T2001" t="s">
        <v>74</v>
      </c>
      <c r="U2001" s="2" t="s">
        <v>77</v>
      </c>
      <c r="V2001" s="2" t="s">
        <v>1447</v>
      </c>
      <c r="W2001" s="2" t="s">
        <v>79</v>
      </c>
      <c r="X2001" s="2" t="s">
        <v>300</v>
      </c>
      <c r="Y2001" s="2" t="s">
        <v>119</v>
      </c>
      <c r="Z2001" s="2" t="s">
        <v>81</v>
      </c>
      <c r="AA2001" s="2" t="s">
        <v>1700</v>
      </c>
      <c r="AB2001" s="2" t="s">
        <v>1701</v>
      </c>
      <c r="AC2001" s="2" t="s">
        <v>59</v>
      </c>
      <c r="AD2001" s="2" t="s">
        <v>1702</v>
      </c>
      <c r="AE2001" s="2" t="str">
        <f>+VLOOKUP(H2001,'Mapeo Ramos'!A:C,3,0)</f>
        <v>Autos Flotas</v>
      </c>
      <c r="AF2001" t="str">
        <f>+VLOOKUP(AE2001,'Mapeo Ramos'!C:D,2,0)</f>
        <v>Flotas</v>
      </c>
      <c r="AG2001" t="str">
        <f>+VLOOKUP(X2001,'Mapeo Ramos'!I:J,2,0)</f>
        <v>ALLIANZ</v>
      </c>
      <c r="AH2001">
        <f t="shared" si="31"/>
        <v>1</v>
      </c>
    </row>
    <row r="2002" spans="1:34" ht="12.75" customHeight="1">
      <c r="A2002" s="2" t="s">
        <v>8197</v>
      </c>
      <c r="B2002" s="2" t="s">
        <v>8198</v>
      </c>
      <c r="C2002" s="2" t="s">
        <v>8199</v>
      </c>
      <c r="D2002" s="2" t="s">
        <v>75</v>
      </c>
      <c r="E2002" s="3">
        <v>46023</v>
      </c>
      <c r="F2002" s="3">
        <v>46023</v>
      </c>
      <c r="G2002" s="2" t="s">
        <v>8200</v>
      </c>
      <c r="H2002" s="2" t="s">
        <v>299</v>
      </c>
      <c r="I2002" s="2" t="s">
        <v>261</v>
      </c>
      <c r="J2002" s="4">
        <v>373.11</v>
      </c>
      <c r="K2002" t="s">
        <v>74</v>
      </c>
      <c r="L2002" s="4">
        <v>44.77</v>
      </c>
      <c r="M2002" t="s">
        <v>74</v>
      </c>
      <c r="N2002" s="4">
        <v>44.77</v>
      </c>
      <c r="O2002" t="s">
        <v>74</v>
      </c>
      <c r="P2002" s="4">
        <v>0</v>
      </c>
      <c r="Q2002" t="s">
        <v>74</v>
      </c>
      <c r="R2002" s="2" t="s">
        <v>75</v>
      </c>
      <c r="S2002" s="4" t="s">
        <v>76</v>
      </c>
      <c r="T2002" t="s">
        <v>74</v>
      </c>
      <c r="U2002" s="2" t="s">
        <v>77</v>
      </c>
      <c r="V2002" s="2" t="s">
        <v>1454</v>
      </c>
      <c r="W2002" s="2" t="s">
        <v>79</v>
      </c>
      <c r="X2002" s="2" t="s">
        <v>300</v>
      </c>
      <c r="Y2002" s="2" t="s">
        <v>119</v>
      </c>
      <c r="Z2002" s="2" t="s">
        <v>81</v>
      </c>
      <c r="AA2002" s="2" t="s">
        <v>82</v>
      </c>
      <c r="AB2002" s="2" t="s">
        <v>83</v>
      </c>
      <c r="AC2002" s="2" t="s">
        <v>168</v>
      </c>
      <c r="AD2002" s="2" t="s">
        <v>8201</v>
      </c>
      <c r="AE2002" s="2" t="str">
        <f>+VLOOKUP(H2002,'Mapeo Ramos'!A:C,3,0)</f>
        <v>Autos Flotas</v>
      </c>
      <c r="AF2002" t="str">
        <f>+VLOOKUP(AE2002,'Mapeo Ramos'!C:D,2,0)</f>
        <v>Flotas</v>
      </c>
      <c r="AG2002" t="str">
        <f>+VLOOKUP(X2002,'Mapeo Ramos'!I:J,2,0)</f>
        <v>ALLIANZ</v>
      </c>
      <c r="AH2002">
        <f t="shared" si="31"/>
        <v>1</v>
      </c>
    </row>
    <row r="2003" spans="1:34" ht="12.75" customHeight="1">
      <c r="A2003" s="2" t="s">
        <v>8202</v>
      </c>
      <c r="B2003" s="2" t="s">
        <v>8203</v>
      </c>
      <c r="C2003" s="2" t="s">
        <v>8204</v>
      </c>
      <c r="D2003" s="2" t="s">
        <v>75</v>
      </c>
      <c r="E2003" s="3">
        <v>46023</v>
      </c>
      <c r="F2003" s="3">
        <v>46023</v>
      </c>
      <c r="G2003" s="2" t="s">
        <v>7046</v>
      </c>
      <c r="H2003" s="2" t="s">
        <v>299</v>
      </c>
      <c r="I2003" s="2" t="s">
        <v>261</v>
      </c>
      <c r="J2003" s="4">
        <v>362.07</v>
      </c>
      <c r="K2003" t="s">
        <v>74</v>
      </c>
      <c r="L2003" s="4">
        <v>43.45</v>
      </c>
      <c r="M2003" t="s">
        <v>74</v>
      </c>
      <c r="N2003" s="4">
        <v>43.45</v>
      </c>
      <c r="O2003" t="s">
        <v>74</v>
      </c>
      <c r="P2003" s="4">
        <v>0</v>
      </c>
      <c r="Q2003" t="s">
        <v>74</v>
      </c>
      <c r="R2003" s="2" t="s">
        <v>75</v>
      </c>
      <c r="S2003" s="4" t="s">
        <v>76</v>
      </c>
      <c r="T2003" t="s">
        <v>74</v>
      </c>
      <c r="U2003" s="2" t="s">
        <v>77</v>
      </c>
      <c r="V2003" s="2" t="s">
        <v>1447</v>
      </c>
      <c r="W2003" s="2" t="s">
        <v>79</v>
      </c>
      <c r="X2003" s="2" t="s">
        <v>300</v>
      </c>
      <c r="Y2003" s="2" t="s">
        <v>119</v>
      </c>
      <c r="Z2003" s="2" t="s">
        <v>81</v>
      </c>
      <c r="AA2003" s="2" t="s">
        <v>357</v>
      </c>
      <c r="AB2003" s="2" t="s">
        <v>83</v>
      </c>
      <c r="AC2003" s="2" t="s">
        <v>168</v>
      </c>
      <c r="AD2003" s="2" t="s">
        <v>7047</v>
      </c>
      <c r="AE2003" s="2" t="str">
        <f>+VLOOKUP(H2003,'Mapeo Ramos'!A:C,3,0)</f>
        <v>Autos Flotas</v>
      </c>
      <c r="AF2003" t="str">
        <f>+VLOOKUP(AE2003,'Mapeo Ramos'!C:D,2,0)</f>
        <v>Flotas</v>
      </c>
      <c r="AG2003" t="str">
        <f>+VLOOKUP(X2003,'Mapeo Ramos'!I:J,2,0)</f>
        <v>ALLIANZ</v>
      </c>
      <c r="AH2003">
        <f t="shared" si="31"/>
        <v>1</v>
      </c>
    </row>
    <row r="2004" spans="1:34" ht="12.75" customHeight="1">
      <c r="A2004" s="2" t="s">
        <v>8205</v>
      </c>
      <c r="B2004" s="2" t="s">
        <v>8206</v>
      </c>
      <c r="C2004" s="2" t="s">
        <v>8207</v>
      </c>
      <c r="D2004" s="2" t="s">
        <v>75</v>
      </c>
      <c r="E2004" s="3">
        <v>46023</v>
      </c>
      <c r="F2004" s="3">
        <v>46023</v>
      </c>
      <c r="G2004" s="2" t="s">
        <v>7220</v>
      </c>
      <c r="H2004" s="2" t="s">
        <v>299</v>
      </c>
      <c r="I2004" s="2" t="s">
        <v>261</v>
      </c>
      <c r="J2004" s="4">
        <v>368.29</v>
      </c>
      <c r="K2004" t="s">
        <v>74</v>
      </c>
      <c r="L2004" s="4">
        <v>44.19</v>
      </c>
      <c r="M2004" t="s">
        <v>74</v>
      </c>
      <c r="N2004" s="4">
        <v>44.19</v>
      </c>
      <c r="O2004" t="s">
        <v>74</v>
      </c>
      <c r="P2004" s="4">
        <v>0</v>
      </c>
      <c r="Q2004" t="s">
        <v>74</v>
      </c>
      <c r="R2004" s="2" t="s">
        <v>75</v>
      </c>
      <c r="S2004" s="4" t="s">
        <v>76</v>
      </c>
      <c r="T2004" t="s">
        <v>74</v>
      </c>
      <c r="U2004" s="2" t="s">
        <v>77</v>
      </c>
      <c r="V2004" s="2" t="s">
        <v>1447</v>
      </c>
      <c r="W2004" s="2" t="s">
        <v>79</v>
      </c>
      <c r="X2004" s="2" t="s">
        <v>300</v>
      </c>
      <c r="Y2004" s="2" t="s">
        <v>119</v>
      </c>
      <c r="Z2004" s="2" t="s">
        <v>81</v>
      </c>
      <c r="AA2004" s="2" t="s">
        <v>568</v>
      </c>
      <c r="AB2004" s="2" t="s">
        <v>83</v>
      </c>
      <c r="AC2004" s="2" t="s">
        <v>168</v>
      </c>
      <c r="AD2004" s="2" t="s">
        <v>7221</v>
      </c>
      <c r="AE2004" s="2" t="str">
        <f>+VLOOKUP(H2004,'Mapeo Ramos'!A:C,3,0)</f>
        <v>Autos Flotas</v>
      </c>
      <c r="AF2004" t="str">
        <f>+VLOOKUP(AE2004,'Mapeo Ramos'!C:D,2,0)</f>
        <v>Flotas</v>
      </c>
      <c r="AG2004" t="str">
        <f>+VLOOKUP(X2004,'Mapeo Ramos'!I:J,2,0)</f>
        <v>ALLIANZ</v>
      </c>
      <c r="AH2004">
        <f t="shared" si="31"/>
        <v>1</v>
      </c>
    </row>
    <row r="2005" spans="1:34" ht="12.75" customHeight="1">
      <c r="A2005" s="2" t="s">
        <v>8208</v>
      </c>
      <c r="B2005" s="2" t="s">
        <v>8209</v>
      </c>
      <c r="C2005" s="2" t="s">
        <v>8210</v>
      </c>
      <c r="D2005" s="2" t="s">
        <v>75</v>
      </c>
      <c r="E2005" s="3">
        <v>46023</v>
      </c>
      <c r="F2005" s="3">
        <v>46023</v>
      </c>
      <c r="G2005" s="2" t="s">
        <v>8211</v>
      </c>
      <c r="H2005" s="2" t="s">
        <v>299</v>
      </c>
      <c r="I2005" s="2" t="s">
        <v>261</v>
      </c>
      <c r="J2005" s="4">
        <v>221.33</v>
      </c>
      <c r="K2005" t="s">
        <v>74</v>
      </c>
      <c r="L2005" s="4">
        <v>26.56</v>
      </c>
      <c r="M2005" t="s">
        <v>74</v>
      </c>
      <c r="N2005" s="4">
        <v>26.56</v>
      </c>
      <c r="O2005" t="s">
        <v>74</v>
      </c>
      <c r="P2005" s="4">
        <v>0</v>
      </c>
      <c r="Q2005" t="s">
        <v>74</v>
      </c>
      <c r="R2005" s="2" t="s">
        <v>75</v>
      </c>
      <c r="S2005" s="4" t="s">
        <v>76</v>
      </c>
      <c r="T2005" t="s">
        <v>74</v>
      </c>
      <c r="U2005" s="2" t="s">
        <v>77</v>
      </c>
      <c r="V2005" s="2" t="s">
        <v>1447</v>
      </c>
      <c r="W2005" s="2" t="s">
        <v>79</v>
      </c>
      <c r="X2005" s="2" t="s">
        <v>300</v>
      </c>
      <c r="Y2005" s="2" t="s">
        <v>119</v>
      </c>
      <c r="Z2005" s="2" t="s">
        <v>81</v>
      </c>
      <c r="AA2005" s="2" t="s">
        <v>8212</v>
      </c>
      <c r="AB2005" s="2" t="s">
        <v>8213</v>
      </c>
      <c r="AC2005" s="2" t="s">
        <v>168</v>
      </c>
      <c r="AD2005" s="2" t="s">
        <v>8214</v>
      </c>
      <c r="AE2005" s="2" t="str">
        <f>+VLOOKUP(H2005,'Mapeo Ramos'!A:C,3,0)</f>
        <v>Autos Flotas</v>
      </c>
      <c r="AF2005" t="str">
        <f>+VLOOKUP(AE2005,'Mapeo Ramos'!C:D,2,0)</f>
        <v>Flotas</v>
      </c>
      <c r="AG2005" t="str">
        <f>+VLOOKUP(X2005,'Mapeo Ramos'!I:J,2,0)</f>
        <v>ALLIANZ</v>
      </c>
      <c r="AH2005">
        <f t="shared" si="31"/>
        <v>1</v>
      </c>
    </row>
    <row r="2006" spans="1:34" ht="12.75" customHeight="1">
      <c r="A2006" s="2" t="s">
        <v>8215</v>
      </c>
      <c r="B2006" s="2" t="s">
        <v>8216</v>
      </c>
      <c r="C2006" s="2" t="s">
        <v>8217</v>
      </c>
      <c r="D2006" s="2" t="s">
        <v>75</v>
      </c>
      <c r="E2006" s="3">
        <v>46023</v>
      </c>
      <c r="F2006" s="3">
        <v>46023</v>
      </c>
      <c r="G2006" s="2" t="s">
        <v>815</v>
      </c>
      <c r="H2006" s="2" t="s">
        <v>334</v>
      </c>
      <c r="I2006" s="2" t="s">
        <v>261</v>
      </c>
      <c r="J2006" s="4">
        <v>260.67</v>
      </c>
      <c r="K2006" t="s">
        <v>74</v>
      </c>
      <c r="L2006" s="4">
        <v>31.28</v>
      </c>
      <c r="M2006" t="s">
        <v>74</v>
      </c>
      <c r="N2006" s="4">
        <v>31.28</v>
      </c>
      <c r="O2006" t="s">
        <v>74</v>
      </c>
      <c r="P2006" s="4">
        <v>0</v>
      </c>
      <c r="Q2006" t="s">
        <v>74</v>
      </c>
      <c r="R2006" s="2" t="s">
        <v>75</v>
      </c>
      <c r="S2006" s="4" t="s">
        <v>76</v>
      </c>
      <c r="T2006" t="s">
        <v>74</v>
      </c>
      <c r="U2006" s="2" t="s">
        <v>77</v>
      </c>
      <c r="V2006" s="2" t="s">
        <v>1454</v>
      </c>
      <c r="W2006" s="2" t="s">
        <v>79</v>
      </c>
      <c r="X2006" s="2" t="s">
        <v>300</v>
      </c>
      <c r="Y2006" s="2" t="s">
        <v>119</v>
      </c>
      <c r="Z2006" s="2" t="s">
        <v>81</v>
      </c>
      <c r="AA2006" s="2" t="s">
        <v>322</v>
      </c>
      <c r="AB2006" s="2" t="s">
        <v>83</v>
      </c>
      <c r="AC2006" s="2" t="s">
        <v>168</v>
      </c>
      <c r="AD2006" s="2" t="s">
        <v>816</v>
      </c>
      <c r="AE2006" s="2" t="str">
        <f>+VLOOKUP(H2006,'Mapeo Ramos'!A:C,3,0)</f>
        <v>Autos Flotas</v>
      </c>
      <c r="AF2006" t="str">
        <f>+VLOOKUP(AE2006,'Mapeo Ramos'!C:D,2,0)</f>
        <v>Flotas</v>
      </c>
      <c r="AG2006" t="str">
        <f>+VLOOKUP(X2006,'Mapeo Ramos'!I:J,2,0)</f>
        <v>ALLIANZ</v>
      </c>
      <c r="AH2006">
        <f t="shared" si="31"/>
        <v>1</v>
      </c>
    </row>
    <row r="2007" spans="1:34" ht="12.75" customHeight="1">
      <c r="A2007" s="2" t="s">
        <v>8218</v>
      </c>
      <c r="B2007" s="2" t="s">
        <v>8219</v>
      </c>
      <c r="C2007" s="2" t="s">
        <v>8220</v>
      </c>
      <c r="D2007" s="2" t="s">
        <v>75</v>
      </c>
      <c r="E2007" s="3">
        <v>46023</v>
      </c>
      <c r="F2007" s="3">
        <v>46023</v>
      </c>
      <c r="G2007" s="2" t="s">
        <v>8221</v>
      </c>
      <c r="H2007" s="2" t="s">
        <v>334</v>
      </c>
      <c r="I2007" s="2" t="s">
        <v>261</v>
      </c>
      <c r="J2007" s="4">
        <v>655.64</v>
      </c>
      <c r="K2007" t="s">
        <v>74</v>
      </c>
      <c r="L2007" s="4">
        <v>78.680000000000007</v>
      </c>
      <c r="M2007" t="s">
        <v>74</v>
      </c>
      <c r="N2007" s="4">
        <v>78.680000000000007</v>
      </c>
      <c r="O2007" t="s">
        <v>74</v>
      </c>
      <c r="P2007" s="4">
        <v>0</v>
      </c>
      <c r="Q2007" t="s">
        <v>74</v>
      </c>
      <c r="R2007" s="2" t="s">
        <v>75</v>
      </c>
      <c r="S2007" s="4" t="s">
        <v>76</v>
      </c>
      <c r="T2007" t="s">
        <v>74</v>
      </c>
      <c r="U2007" s="2" t="s">
        <v>77</v>
      </c>
      <c r="V2007" s="2" t="s">
        <v>1447</v>
      </c>
      <c r="W2007" s="2" t="s">
        <v>79</v>
      </c>
      <c r="X2007" s="2" t="s">
        <v>300</v>
      </c>
      <c r="Y2007" s="2" t="s">
        <v>119</v>
      </c>
      <c r="Z2007" s="2" t="s">
        <v>81</v>
      </c>
      <c r="AA2007" s="2" t="s">
        <v>1223</v>
      </c>
      <c r="AB2007" s="2" t="s">
        <v>1224</v>
      </c>
      <c r="AC2007" s="2" t="s">
        <v>168</v>
      </c>
      <c r="AD2007" s="2" t="s">
        <v>8222</v>
      </c>
      <c r="AE2007" s="2" t="str">
        <f>+VLOOKUP(H2007,'Mapeo Ramos'!A:C,3,0)</f>
        <v>Autos Flotas</v>
      </c>
      <c r="AF2007" t="str">
        <f>+VLOOKUP(AE2007,'Mapeo Ramos'!C:D,2,0)</f>
        <v>Flotas</v>
      </c>
      <c r="AG2007" t="str">
        <f>+VLOOKUP(X2007,'Mapeo Ramos'!I:J,2,0)</f>
        <v>ALLIANZ</v>
      </c>
      <c r="AH2007">
        <f t="shared" si="31"/>
        <v>1</v>
      </c>
    </row>
    <row r="2008" spans="1:34" ht="12.75" customHeight="1">
      <c r="A2008" s="2" t="s">
        <v>8223</v>
      </c>
      <c r="B2008" s="2" t="s">
        <v>8224</v>
      </c>
      <c r="C2008" s="2" t="s">
        <v>8225</v>
      </c>
      <c r="D2008" s="2" t="s">
        <v>75</v>
      </c>
      <c r="E2008" s="3">
        <v>46023</v>
      </c>
      <c r="F2008" s="3">
        <v>46023</v>
      </c>
      <c r="G2008" s="2" t="s">
        <v>8226</v>
      </c>
      <c r="H2008" s="2" t="s">
        <v>299</v>
      </c>
      <c r="I2008" s="2" t="s">
        <v>261</v>
      </c>
      <c r="J2008" s="4">
        <v>248.77</v>
      </c>
      <c r="K2008" t="s">
        <v>74</v>
      </c>
      <c r="L2008" s="4">
        <v>29.85</v>
      </c>
      <c r="M2008" t="s">
        <v>74</v>
      </c>
      <c r="N2008" s="4">
        <v>29.85</v>
      </c>
      <c r="O2008" t="s">
        <v>74</v>
      </c>
      <c r="P2008" s="4">
        <v>0</v>
      </c>
      <c r="Q2008" t="s">
        <v>74</v>
      </c>
      <c r="R2008" s="2" t="s">
        <v>75</v>
      </c>
      <c r="S2008" s="4" t="s">
        <v>76</v>
      </c>
      <c r="T2008" t="s">
        <v>74</v>
      </c>
      <c r="U2008" s="2" t="s">
        <v>77</v>
      </c>
      <c r="V2008" s="2" t="s">
        <v>1447</v>
      </c>
      <c r="W2008" s="2" t="s">
        <v>79</v>
      </c>
      <c r="X2008" s="2" t="s">
        <v>300</v>
      </c>
      <c r="Y2008" s="2" t="s">
        <v>119</v>
      </c>
      <c r="Z2008" s="2" t="s">
        <v>81</v>
      </c>
      <c r="AA2008" s="2" t="s">
        <v>8227</v>
      </c>
      <c r="AB2008" s="2" t="s">
        <v>8228</v>
      </c>
      <c r="AC2008" s="2" t="s">
        <v>168</v>
      </c>
      <c r="AD2008" s="2" t="s">
        <v>8229</v>
      </c>
      <c r="AE2008" s="2" t="str">
        <f>+VLOOKUP(H2008,'Mapeo Ramos'!A:C,3,0)</f>
        <v>Autos Flotas</v>
      </c>
      <c r="AF2008" t="str">
        <f>+VLOOKUP(AE2008,'Mapeo Ramos'!C:D,2,0)</f>
        <v>Flotas</v>
      </c>
      <c r="AG2008" t="str">
        <f>+VLOOKUP(X2008,'Mapeo Ramos'!I:J,2,0)</f>
        <v>ALLIANZ</v>
      </c>
      <c r="AH2008">
        <f t="shared" si="31"/>
        <v>1</v>
      </c>
    </row>
    <row r="2009" spans="1:34" ht="12.75" customHeight="1">
      <c r="A2009" s="2" t="s">
        <v>8230</v>
      </c>
      <c r="B2009" s="2" t="s">
        <v>8231</v>
      </c>
      <c r="C2009" s="2" t="s">
        <v>8232</v>
      </c>
      <c r="D2009" s="2" t="s">
        <v>75</v>
      </c>
      <c r="E2009" s="3">
        <v>46023</v>
      </c>
      <c r="F2009" s="3">
        <v>46023</v>
      </c>
      <c r="G2009" s="2" t="s">
        <v>8233</v>
      </c>
      <c r="H2009" s="2" t="s">
        <v>334</v>
      </c>
      <c r="I2009" s="2" t="s">
        <v>261</v>
      </c>
      <c r="J2009" s="4">
        <v>1383.05</v>
      </c>
      <c r="K2009" t="s">
        <v>74</v>
      </c>
      <c r="L2009" s="4">
        <v>165.97</v>
      </c>
      <c r="M2009" t="s">
        <v>74</v>
      </c>
      <c r="N2009" s="4">
        <v>165.97</v>
      </c>
      <c r="O2009" t="s">
        <v>74</v>
      </c>
      <c r="P2009" s="4">
        <v>0</v>
      </c>
      <c r="Q2009" t="s">
        <v>74</v>
      </c>
      <c r="R2009" s="2" t="s">
        <v>75</v>
      </c>
      <c r="S2009" s="4" t="s">
        <v>76</v>
      </c>
      <c r="T2009" t="s">
        <v>74</v>
      </c>
      <c r="U2009" s="2" t="s">
        <v>77</v>
      </c>
      <c r="V2009" s="2" t="s">
        <v>1447</v>
      </c>
      <c r="W2009" s="2" t="s">
        <v>79</v>
      </c>
      <c r="X2009" s="2" t="s">
        <v>300</v>
      </c>
      <c r="Y2009" s="2" t="s">
        <v>119</v>
      </c>
      <c r="Z2009" s="2" t="s">
        <v>81</v>
      </c>
      <c r="AA2009" s="2" t="s">
        <v>1967</v>
      </c>
      <c r="AB2009" s="2" t="s">
        <v>8234</v>
      </c>
      <c r="AC2009" s="2" t="s">
        <v>168</v>
      </c>
      <c r="AD2009" s="2" t="s">
        <v>8235</v>
      </c>
      <c r="AE2009" s="2" t="str">
        <f>+VLOOKUP(H2009,'Mapeo Ramos'!A:C,3,0)</f>
        <v>Autos Flotas</v>
      </c>
      <c r="AF2009" t="str">
        <f>+VLOOKUP(AE2009,'Mapeo Ramos'!C:D,2,0)</f>
        <v>Flotas</v>
      </c>
      <c r="AG2009" t="str">
        <f>+VLOOKUP(X2009,'Mapeo Ramos'!I:J,2,0)</f>
        <v>ALLIANZ</v>
      </c>
      <c r="AH2009">
        <f t="shared" si="31"/>
        <v>1</v>
      </c>
    </row>
    <row r="2010" spans="1:34" ht="12.75" customHeight="1">
      <c r="A2010" s="2" t="s">
        <v>8236</v>
      </c>
      <c r="B2010" s="2" t="s">
        <v>8237</v>
      </c>
      <c r="C2010" s="2" t="s">
        <v>8238</v>
      </c>
      <c r="D2010" s="2" t="s">
        <v>75</v>
      </c>
      <c r="E2010" s="3">
        <v>46023</v>
      </c>
      <c r="F2010" s="3">
        <v>46023</v>
      </c>
      <c r="G2010" s="2" t="s">
        <v>5774</v>
      </c>
      <c r="H2010" s="2" t="s">
        <v>299</v>
      </c>
      <c r="I2010" s="2" t="s">
        <v>261</v>
      </c>
      <c r="J2010" s="4">
        <v>347.25</v>
      </c>
      <c r="K2010" t="s">
        <v>74</v>
      </c>
      <c r="L2010" s="4">
        <v>41.67</v>
      </c>
      <c r="M2010" t="s">
        <v>74</v>
      </c>
      <c r="N2010" s="4">
        <v>41.67</v>
      </c>
      <c r="O2010" t="s">
        <v>74</v>
      </c>
      <c r="P2010" s="4">
        <v>0</v>
      </c>
      <c r="Q2010" t="s">
        <v>74</v>
      </c>
      <c r="R2010" s="2" t="s">
        <v>75</v>
      </c>
      <c r="S2010" s="4" t="s">
        <v>76</v>
      </c>
      <c r="T2010" t="s">
        <v>74</v>
      </c>
      <c r="U2010" s="2" t="s">
        <v>77</v>
      </c>
      <c r="V2010" s="2" t="s">
        <v>1575</v>
      </c>
      <c r="W2010" s="2" t="s">
        <v>79</v>
      </c>
      <c r="X2010" s="2" t="s">
        <v>300</v>
      </c>
      <c r="Y2010" s="2" t="s">
        <v>119</v>
      </c>
      <c r="Z2010" s="2" t="s">
        <v>81</v>
      </c>
      <c r="AA2010" s="2" t="s">
        <v>406</v>
      </c>
      <c r="AB2010" s="2" t="s">
        <v>3751</v>
      </c>
      <c r="AC2010" s="2" t="s">
        <v>168</v>
      </c>
      <c r="AD2010" s="2" t="s">
        <v>5775</v>
      </c>
      <c r="AE2010" s="2" t="str">
        <f>+VLOOKUP(H2010,'Mapeo Ramos'!A:C,3,0)</f>
        <v>Autos Flotas</v>
      </c>
      <c r="AF2010" t="str">
        <f>+VLOOKUP(AE2010,'Mapeo Ramos'!C:D,2,0)</f>
        <v>Flotas</v>
      </c>
      <c r="AG2010" t="str">
        <f>+VLOOKUP(X2010,'Mapeo Ramos'!I:J,2,0)</f>
        <v>ALLIANZ</v>
      </c>
      <c r="AH2010">
        <f t="shared" si="31"/>
        <v>1</v>
      </c>
    </row>
    <row r="2011" spans="1:34" ht="12.75" customHeight="1">
      <c r="A2011" s="2" t="s">
        <v>8239</v>
      </c>
      <c r="B2011" s="2" t="s">
        <v>8240</v>
      </c>
      <c r="C2011" s="2" t="s">
        <v>8241</v>
      </c>
      <c r="D2011" s="2" t="s">
        <v>75</v>
      </c>
      <c r="E2011" s="3">
        <v>46023</v>
      </c>
      <c r="F2011" s="3">
        <v>46023</v>
      </c>
      <c r="G2011" s="2" t="s">
        <v>8242</v>
      </c>
      <c r="H2011" s="2" t="s">
        <v>334</v>
      </c>
      <c r="I2011" s="2" t="s">
        <v>261</v>
      </c>
      <c r="J2011" s="4">
        <v>759.95</v>
      </c>
      <c r="K2011" t="s">
        <v>74</v>
      </c>
      <c r="L2011" s="4">
        <v>91.19</v>
      </c>
      <c r="M2011" t="s">
        <v>74</v>
      </c>
      <c r="N2011" s="4">
        <v>91.19</v>
      </c>
      <c r="O2011" t="s">
        <v>74</v>
      </c>
      <c r="P2011" s="4">
        <v>0</v>
      </c>
      <c r="Q2011" t="s">
        <v>74</v>
      </c>
      <c r="R2011" s="2" t="s">
        <v>75</v>
      </c>
      <c r="S2011" s="4" t="s">
        <v>76</v>
      </c>
      <c r="T2011" t="s">
        <v>74</v>
      </c>
      <c r="U2011" s="2" t="s">
        <v>77</v>
      </c>
      <c r="V2011" s="2" t="s">
        <v>1447</v>
      </c>
      <c r="W2011" s="2" t="s">
        <v>79</v>
      </c>
      <c r="X2011" s="2" t="s">
        <v>300</v>
      </c>
      <c r="Y2011" s="2" t="s">
        <v>119</v>
      </c>
      <c r="Z2011" s="2" t="s">
        <v>81</v>
      </c>
      <c r="AA2011" s="2" t="s">
        <v>8243</v>
      </c>
      <c r="AB2011" s="2" t="s">
        <v>949</v>
      </c>
      <c r="AC2011" s="2" t="s">
        <v>168</v>
      </c>
      <c r="AD2011" s="2" t="s">
        <v>8244</v>
      </c>
      <c r="AE2011" s="2" t="str">
        <f>+VLOOKUP(H2011,'Mapeo Ramos'!A:C,3,0)</f>
        <v>Autos Flotas</v>
      </c>
      <c r="AF2011" t="str">
        <f>+VLOOKUP(AE2011,'Mapeo Ramos'!C:D,2,0)</f>
        <v>Flotas</v>
      </c>
      <c r="AG2011" t="str">
        <f>+VLOOKUP(X2011,'Mapeo Ramos'!I:J,2,0)</f>
        <v>ALLIANZ</v>
      </c>
      <c r="AH2011">
        <f t="shared" si="31"/>
        <v>1</v>
      </c>
    </row>
    <row r="2012" spans="1:34" ht="12.75" customHeight="1">
      <c r="A2012" s="2" t="s">
        <v>8245</v>
      </c>
      <c r="B2012" s="2" t="s">
        <v>8246</v>
      </c>
      <c r="C2012" s="2" t="s">
        <v>8247</v>
      </c>
      <c r="D2012" s="2" t="s">
        <v>75</v>
      </c>
      <c r="E2012" s="3">
        <v>46023</v>
      </c>
      <c r="F2012" s="3">
        <v>46023</v>
      </c>
      <c r="G2012" s="2" t="s">
        <v>8242</v>
      </c>
      <c r="H2012" s="2" t="s">
        <v>334</v>
      </c>
      <c r="I2012" s="2" t="s">
        <v>261</v>
      </c>
      <c r="J2012" s="4">
        <v>411.18</v>
      </c>
      <c r="K2012" t="s">
        <v>74</v>
      </c>
      <c r="L2012" s="4">
        <v>49.34</v>
      </c>
      <c r="M2012" t="s">
        <v>74</v>
      </c>
      <c r="N2012" s="4">
        <v>49.34</v>
      </c>
      <c r="O2012" t="s">
        <v>74</v>
      </c>
      <c r="P2012" s="4">
        <v>0</v>
      </c>
      <c r="Q2012" t="s">
        <v>74</v>
      </c>
      <c r="R2012" s="2" t="s">
        <v>75</v>
      </c>
      <c r="S2012" s="4" t="s">
        <v>76</v>
      </c>
      <c r="T2012" t="s">
        <v>74</v>
      </c>
      <c r="U2012" s="2" t="s">
        <v>77</v>
      </c>
      <c r="V2012" s="2" t="s">
        <v>1447</v>
      </c>
      <c r="W2012" s="2" t="s">
        <v>79</v>
      </c>
      <c r="X2012" s="2" t="s">
        <v>300</v>
      </c>
      <c r="Y2012" s="2" t="s">
        <v>119</v>
      </c>
      <c r="Z2012" s="2" t="s">
        <v>81</v>
      </c>
      <c r="AA2012" s="2" t="s">
        <v>8243</v>
      </c>
      <c r="AB2012" s="2" t="s">
        <v>949</v>
      </c>
      <c r="AC2012" s="2" t="s">
        <v>168</v>
      </c>
      <c r="AD2012" s="2" t="s">
        <v>8244</v>
      </c>
      <c r="AE2012" s="2" t="str">
        <f>+VLOOKUP(H2012,'Mapeo Ramos'!A:C,3,0)</f>
        <v>Autos Flotas</v>
      </c>
      <c r="AF2012" t="str">
        <f>+VLOOKUP(AE2012,'Mapeo Ramos'!C:D,2,0)</f>
        <v>Flotas</v>
      </c>
      <c r="AG2012" t="str">
        <f>+VLOOKUP(X2012,'Mapeo Ramos'!I:J,2,0)</f>
        <v>ALLIANZ</v>
      </c>
      <c r="AH2012">
        <f t="shared" si="31"/>
        <v>1</v>
      </c>
    </row>
    <row r="2013" spans="1:34" ht="12.75" customHeight="1">
      <c r="A2013" s="2" t="s">
        <v>8248</v>
      </c>
      <c r="B2013" s="2" t="s">
        <v>8249</v>
      </c>
      <c r="C2013" s="2" t="s">
        <v>8250</v>
      </c>
      <c r="D2013" s="2" t="s">
        <v>75</v>
      </c>
      <c r="E2013" s="3">
        <v>46023</v>
      </c>
      <c r="F2013" s="3">
        <v>46023</v>
      </c>
      <c r="G2013" s="2" t="s">
        <v>2418</v>
      </c>
      <c r="H2013" s="2" t="s">
        <v>334</v>
      </c>
      <c r="I2013" s="2" t="s">
        <v>261</v>
      </c>
      <c r="J2013" s="4">
        <v>1172.73</v>
      </c>
      <c r="K2013" t="s">
        <v>74</v>
      </c>
      <c r="L2013" s="4">
        <v>140.72999999999999</v>
      </c>
      <c r="M2013" t="s">
        <v>74</v>
      </c>
      <c r="N2013" s="4">
        <v>140.72999999999999</v>
      </c>
      <c r="O2013" t="s">
        <v>74</v>
      </c>
      <c r="P2013" s="4">
        <v>0</v>
      </c>
      <c r="Q2013" t="s">
        <v>74</v>
      </c>
      <c r="R2013" s="2" t="s">
        <v>75</v>
      </c>
      <c r="S2013" s="4" t="s">
        <v>76</v>
      </c>
      <c r="T2013" t="s">
        <v>74</v>
      </c>
      <c r="U2013" s="2" t="s">
        <v>77</v>
      </c>
      <c r="V2013" s="2" t="s">
        <v>1447</v>
      </c>
      <c r="W2013" s="2" t="s">
        <v>79</v>
      </c>
      <c r="X2013" s="2" t="s">
        <v>300</v>
      </c>
      <c r="Y2013" s="2" t="s">
        <v>119</v>
      </c>
      <c r="Z2013" s="2" t="s">
        <v>81</v>
      </c>
      <c r="AA2013" s="2" t="s">
        <v>1502</v>
      </c>
      <c r="AB2013" s="2" t="s">
        <v>309</v>
      </c>
      <c r="AC2013" s="2" t="s">
        <v>168</v>
      </c>
      <c r="AD2013" s="2" t="s">
        <v>2419</v>
      </c>
      <c r="AE2013" s="2" t="str">
        <f>+VLOOKUP(H2013,'Mapeo Ramos'!A:C,3,0)</f>
        <v>Autos Flotas</v>
      </c>
      <c r="AF2013" t="str">
        <f>+VLOOKUP(AE2013,'Mapeo Ramos'!C:D,2,0)</f>
        <v>Flotas</v>
      </c>
      <c r="AG2013" t="str">
        <f>+VLOOKUP(X2013,'Mapeo Ramos'!I:J,2,0)</f>
        <v>ALLIANZ</v>
      </c>
      <c r="AH2013">
        <f t="shared" si="31"/>
        <v>1</v>
      </c>
    </row>
    <row r="2014" spans="1:34" ht="12.75" customHeight="1">
      <c r="A2014" s="2" t="s">
        <v>8251</v>
      </c>
      <c r="B2014" s="2" t="s">
        <v>8252</v>
      </c>
      <c r="C2014" s="2" t="s">
        <v>8253</v>
      </c>
      <c r="D2014" s="2" t="s">
        <v>75</v>
      </c>
      <c r="E2014" s="3">
        <v>46023</v>
      </c>
      <c r="F2014" s="3">
        <v>46023</v>
      </c>
      <c r="G2014" s="2" t="s">
        <v>8254</v>
      </c>
      <c r="H2014" s="2" t="s">
        <v>299</v>
      </c>
      <c r="I2014" s="2" t="s">
        <v>261</v>
      </c>
      <c r="J2014" s="4">
        <v>310.52</v>
      </c>
      <c r="K2014" t="s">
        <v>74</v>
      </c>
      <c r="L2014" s="4">
        <v>37.26</v>
      </c>
      <c r="M2014" t="s">
        <v>74</v>
      </c>
      <c r="N2014" s="4">
        <v>37.26</v>
      </c>
      <c r="O2014" t="s">
        <v>74</v>
      </c>
      <c r="P2014" s="4">
        <v>0</v>
      </c>
      <c r="Q2014" t="s">
        <v>74</v>
      </c>
      <c r="R2014" s="2" t="s">
        <v>75</v>
      </c>
      <c r="S2014" s="4" t="s">
        <v>76</v>
      </c>
      <c r="T2014" t="s">
        <v>74</v>
      </c>
      <c r="U2014" s="2" t="s">
        <v>77</v>
      </c>
      <c r="V2014" s="2" t="s">
        <v>1447</v>
      </c>
      <c r="W2014" s="2" t="s">
        <v>79</v>
      </c>
      <c r="X2014" s="2" t="s">
        <v>300</v>
      </c>
      <c r="Y2014" s="2" t="s">
        <v>119</v>
      </c>
      <c r="Z2014" s="2" t="s">
        <v>81</v>
      </c>
      <c r="AA2014" s="2" t="s">
        <v>357</v>
      </c>
      <c r="AB2014" s="2" t="s">
        <v>83</v>
      </c>
      <c r="AC2014" s="2" t="s">
        <v>168</v>
      </c>
      <c r="AD2014" s="2" t="s">
        <v>8255</v>
      </c>
      <c r="AE2014" s="2" t="str">
        <f>+VLOOKUP(H2014,'Mapeo Ramos'!A:C,3,0)</f>
        <v>Autos Flotas</v>
      </c>
      <c r="AF2014" t="str">
        <f>+VLOOKUP(AE2014,'Mapeo Ramos'!C:D,2,0)</f>
        <v>Flotas</v>
      </c>
      <c r="AG2014" t="str">
        <f>+VLOOKUP(X2014,'Mapeo Ramos'!I:J,2,0)</f>
        <v>ALLIANZ</v>
      </c>
      <c r="AH2014">
        <f t="shared" si="31"/>
        <v>1</v>
      </c>
    </row>
    <row r="2015" spans="1:34" ht="12.75" customHeight="1">
      <c r="A2015" s="2" t="s">
        <v>8256</v>
      </c>
      <c r="B2015" s="2" t="s">
        <v>8257</v>
      </c>
      <c r="C2015" s="2" t="s">
        <v>8258</v>
      </c>
      <c r="D2015" s="2" t="s">
        <v>75</v>
      </c>
      <c r="E2015" s="3">
        <v>46023</v>
      </c>
      <c r="F2015" s="3">
        <v>46023</v>
      </c>
      <c r="G2015" s="2" t="s">
        <v>547</v>
      </c>
      <c r="H2015" s="2" t="s">
        <v>5548</v>
      </c>
      <c r="I2015" s="2" t="s">
        <v>261</v>
      </c>
      <c r="J2015" s="4">
        <v>1424.43</v>
      </c>
      <c r="K2015" t="s">
        <v>74</v>
      </c>
      <c r="L2015" s="4">
        <v>170.93</v>
      </c>
      <c r="M2015" t="s">
        <v>74</v>
      </c>
      <c r="N2015" s="4">
        <v>170.93</v>
      </c>
      <c r="O2015" t="s">
        <v>74</v>
      </c>
      <c r="P2015" s="4">
        <v>0</v>
      </c>
      <c r="Q2015" t="s">
        <v>74</v>
      </c>
      <c r="R2015" s="2" t="s">
        <v>75</v>
      </c>
      <c r="S2015" s="4" t="s">
        <v>76</v>
      </c>
      <c r="T2015" t="s">
        <v>74</v>
      </c>
      <c r="U2015" s="2" t="s">
        <v>77</v>
      </c>
      <c r="V2015" s="2" t="s">
        <v>1575</v>
      </c>
      <c r="W2015" s="2" t="s">
        <v>79</v>
      </c>
      <c r="X2015" s="2" t="s">
        <v>300</v>
      </c>
      <c r="Y2015" s="2" t="s">
        <v>119</v>
      </c>
      <c r="Z2015" s="2" t="s">
        <v>81</v>
      </c>
      <c r="AA2015" s="2" t="s">
        <v>230</v>
      </c>
      <c r="AB2015" s="2" t="s">
        <v>83</v>
      </c>
      <c r="AC2015" s="2" t="s">
        <v>59</v>
      </c>
      <c r="AD2015" s="2" t="s">
        <v>549</v>
      </c>
      <c r="AE2015" s="2" t="str">
        <f>+VLOOKUP(H2015,'Mapeo Ramos'!A:C,3,0)</f>
        <v>Autos Flotas</v>
      </c>
      <c r="AF2015" t="str">
        <f>+VLOOKUP(AE2015,'Mapeo Ramos'!C:D,2,0)</f>
        <v>Flotas</v>
      </c>
      <c r="AG2015" t="str">
        <f>+VLOOKUP(X2015,'Mapeo Ramos'!I:J,2,0)</f>
        <v>ALLIANZ</v>
      </c>
      <c r="AH2015">
        <f t="shared" si="31"/>
        <v>1</v>
      </c>
    </row>
    <row r="2016" spans="1:34" ht="12.75" customHeight="1">
      <c r="A2016" s="2" t="s">
        <v>8259</v>
      </c>
      <c r="B2016" s="2" t="s">
        <v>8260</v>
      </c>
      <c r="C2016" s="2" t="s">
        <v>8261</v>
      </c>
      <c r="D2016" s="2" t="s">
        <v>75</v>
      </c>
      <c r="E2016" s="3">
        <v>46023</v>
      </c>
      <c r="F2016" s="3">
        <v>46023</v>
      </c>
      <c r="G2016" s="2" t="s">
        <v>8262</v>
      </c>
      <c r="H2016" s="2" t="s">
        <v>334</v>
      </c>
      <c r="I2016" s="2" t="s">
        <v>261</v>
      </c>
      <c r="J2016" s="4">
        <v>417.4</v>
      </c>
      <c r="K2016" t="s">
        <v>74</v>
      </c>
      <c r="L2016" s="4">
        <v>50.09</v>
      </c>
      <c r="M2016" t="s">
        <v>74</v>
      </c>
      <c r="N2016" s="4">
        <v>50.09</v>
      </c>
      <c r="O2016" t="s">
        <v>74</v>
      </c>
      <c r="P2016" s="4">
        <v>0</v>
      </c>
      <c r="Q2016" t="s">
        <v>74</v>
      </c>
      <c r="R2016" s="2" t="s">
        <v>75</v>
      </c>
      <c r="S2016" s="4" t="s">
        <v>76</v>
      </c>
      <c r="T2016" t="s">
        <v>74</v>
      </c>
      <c r="U2016" s="2" t="s">
        <v>77</v>
      </c>
      <c r="V2016" s="2" t="s">
        <v>1447</v>
      </c>
      <c r="W2016" s="2" t="s">
        <v>79</v>
      </c>
      <c r="X2016" s="2" t="s">
        <v>300</v>
      </c>
      <c r="Y2016" s="2" t="s">
        <v>119</v>
      </c>
      <c r="Z2016" s="2" t="s">
        <v>81</v>
      </c>
      <c r="AA2016" s="2" t="s">
        <v>644</v>
      </c>
      <c r="AB2016" s="2" t="s">
        <v>8263</v>
      </c>
      <c r="AC2016" s="2" t="s">
        <v>59</v>
      </c>
      <c r="AD2016" s="2" t="s">
        <v>8264</v>
      </c>
      <c r="AE2016" s="2" t="str">
        <f>+VLOOKUP(H2016,'Mapeo Ramos'!A:C,3,0)</f>
        <v>Autos Flotas</v>
      </c>
      <c r="AF2016" t="str">
        <f>+VLOOKUP(AE2016,'Mapeo Ramos'!C:D,2,0)</f>
        <v>Flotas</v>
      </c>
      <c r="AG2016" t="str">
        <f>+VLOOKUP(X2016,'Mapeo Ramos'!I:J,2,0)</f>
        <v>ALLIANZ</v>
      </c>
      <c r="AH2016">
        <f t="shared" si="31"/>
        <v>1</v>
      </c>
    </row>
    <row r="2017" spans="1:34" ht="12.75" customHeight="1">
      <c r="A2017" s="2" t="s">
        <v>8265</v>
      </c>
      <c r="B2017" s="2" t="s">
        <v>8266</v>
      </c>
      <c r="C2017" s="2" t="s">
        <v>8267</v>
      </c>
      <c r="D2017" s="2" t="s">
        <v>75</v>
      </c>
      <c r="E2017" s="3">
        <v>46023</v>
      </c>
      <c r="F2017" s="3">
        <v>46023</v>
      </c>
      <c r="G2017" s="2" t="s">
        <v>8268</v>
      </c>
      <c r="H2017" s="2" t="s">
        <v>299</v>
      </c>
      <c r="I2017" s="2" t="s">
        <v>261</v>
      </c>
      <c r="J2017" s="4">
        <v>388.43</v>
      </c>
      <c r="K2017" t="s">
        <v>74</v>
      </c>
      <c r="L2017" s="4">
        <v>46.61</v>
      </c>
      <c r="M2017" t="s">
        <v>74</v>
      </c>
      <c r="N2017" s="4">
        <v>46.61</v>
      </c>
      <c r="O2017" t="s">
        <v>74</v>
      </c>
      <c r="P2017" s="4">
        <v>0</v>
      </c>
      <c r="Q2017" t="s">
        <v>74</v>
      </c>
      <c r="R2017" s="2" t="s">
        <v>75</v>
      </c>
      <c r="S2017" s="4" t="s">
        <v>76</v>
      </c>
      <c r="T2017" t="s">
        <v>74</v>
      </c>
      <c r="U2017" s="2" t="s">
        <v>77</v>
      </c>
      <c r="V2017" s="2" t="s">
        <v>1447</v>
      </c>
      <c r="W2017" s="2" t="s">
        <v>79</v>
      </c>
      <c r="X2017" s="2" t="s">
        <v>300</v>
      </c>
      <c r="Y2017" s="2" t="s">
        <v>119</v>
      </c>
      <c r="Z2017" s="2" t="s">
        <v>81</v>
      </c>
      <c r="AA2017" s="2" t="s">
        <v>82</v>
      </c>
      <c r="AB2017" s="2" t="s">
        <v>83</v>
      </c>
      <c r="AC2017" s="2" t="s">
        <v>168</v>
      </c>
      <c r="AD2017" s="2" t="s">
        <v>8269</v>
      </c>
      <c r="AE2017" s="2" t="str">
        <f>+VLOOKUP(H2017,'Mapeo Ramos'!A:C,3,0)</f>
        <v>Autos Flotas</v>
      </c>
      <c r="AF2017" t="str">
        <f>+VLOOKUP(AE2017,'Mapeo Ramos'!C:D,2,0)</f>
        <v>Flotas</v>
      </c>
      <c r="AG2017" t="str">
        <f>+VLOOKUP(X2017,'Mapeo Ramos'!I:J,2,0)</f>
        <v>ALLIANZ</v>
      </c>
      <c r="AH2017">
        <f t="shared" si="31"/>
        <v>1</v>
      </c>
    </row>
    <row r="2018" spans="1:34" ht="12.75" customHeight="1">
      <c r="A2018" s="2" t="s">
        <v>8270</v>
      </c>
      <c r="B2018" s="2" t="s">
        <v>8271</v>
      </c>
      <c r="C2018" s="2" t="s">
        <v>8272</v>
      </c>
      <c r="D2018" s="2" t="s">
        <v>75</v>
      </c>
      <c r="E2018" s="3">
        <v>46023</v>
      </c>
      <c r="F2018" s="3">
        <v>46023</v>
      </c>
      <c r="G2018" s="2" t="s">
        <v>8273</v>
      </c>
      <c r="H2018" s="2" t="s">
        <v>299</v>
      </c>
      <c r="I2018" s="2" t="s">
        <v>261</v>
      </c>
      <c r="J2018" s="4">
        <v>318.81</v>
      </c>
      <c r="K2018" t="s">
        <v>74</v>
      </c>
      <c r="L2018" s="4">
        <v>38.26</v>
      </c>
      <c r="M2018" t="s">
        <v>74</v>
      </c>
      <c r="N2018" s="4">
        <v>38.26</v>
      </c>
      <c r="O2018" t="s">
        <v>74</v>
      </c>
      <c r="P2018" s="4">
        <v>0</v>
      </c>
      <c r="Q2018" t="s">
        <v>74</v>
      </c>
      <c r="R2018" s="2" t="s">
        <v>75</v>
      </c>
      <c r="S2018" s="4" t="s">
        <v>76</v>
      </c>
      <c r="T2018" t="s">
        <v>74</v>
      </c>
      <c r="U2018" s="2" t="s">
        <v>77</v>
      </c>
      <c r="V2018" s="2" t="s">
        <v>1447</v>
      </c>
      <c r="W2018" s="2" t="s">
        <v>79</v>
      </c>
      <c r="X2018" s="2" t="s">
        <v>300</v>
      </c>
      <c r="Y2018" s="2" t="s">
        <v>119</v>
      </c>
      <c r="Z2018" s="2" t="s">
        <v>81</v>
      </c>
      <c r="AA2018" s="2" t="s">
        <v>82</v>
      </c>
      <c r="AB2018" s="2" t="s">
        <v>83</v>
      </c>
      <c r="AC2018" s="2" t="s">
        <v>168</v>
      </c>
      <c r="AD2018" s="2" t="s">
        <v>8274</v>
      </c>
      <c r="AE2018" s="2" t="str">
        <f>+VLOOKUP(H2018,'Mapeo Ramos'!A:C,3,0)</f>
        <v>Autos Flotas</v>
      </c>
      <c r="AF2018" t="str">
        <f>+VLOOKUP(AE2018,'Mapeo Ramos'!C:D,2,0)</f>
        <v>Flotas</v>
      </c>
      <c r="AG2018" t="str">
        <f>+VLOOKUP(X2018,'Mapeo Ramos'!I:J,2,0)</f>
        <v>ALLIANZ</v>
      </c>
      <c r="AH2018">
        <f t="shared" si="31"/>
        <v>1</v>
      </c>
    </row>
    <row r="2019" spans="1:34" ht="12.75" customHeight="1">
      <c r="A2019" s="2" t="s">
        <v>8275</v>
      </c>
      <c r="B2019" s="2" t="s">
        <v>8276</v>
      </c>
      <c r="C2019" s="2" t="s">
        <v>8277</v>
      </c>
      <c r="D2019" s="2" t="s">
        <v>75</v>
      </c>
      <c r="E2019" s="3">
        <v>46023</v>
      </c>
      <c r="F2019" s="3">
        <v>46023</v>
      </c>
      <c r="G2019" s="2" t="s">
        <v>8278</v>
      </c>
      <c r="H2019" s="2" t="s">
        <v>299</v>
      </c>
      <c r="I2019" s="2" t="s">
        <v>261</v>
      </c>
      <c r="J2019" s="4">
        <v>322.56</v>
      </c>
      <c r="K2019" t="s">
        <v>74</v>
      </c>
      <c r="L2019" s="4">
        <v>38.71</v>
      </c>
      <c r="M2019" t="s">
        <v>74</v>
      </c>
      <c r="N2019" s="4">
        <v>38.71</v>
      </c>
      <c r="O2019" t="s">
        <v>74</v>
      </c>
      <c r="P2019" s="4">
        <v>0</v>
      </c>
      <c r="Q2019" t="s">
        <v>74</v>
      </c>
      <c r="R2019" s="2" t="s">
        <v>75</v>
      </c>
      <c r="S2019" s="4" t="s">
        <v>76</v>
      </c>
      <c r="T2019" t="s">
        <v>74</v>
      </c>
      <c r="U2019" s="2" t="s">
        <v>77</v>
      </c>
      <c r="V2019" s="2" t="s">
        <v>1454</v>
      </c>
      <c r="W2019" s="2" t="s">
        <v>79</v>
      </c>
      <c r="X2019" s="2" t="s">
        <v>300</v>
      </c>
      <c r="Y2019" s="2" t="s">
        <v>119</v>
      </c>
      <c r="Z2019" s="2" t="s">
        <v>81</v>
      </c>
      <c r="AA2019" s="2" t="s">
        <v>357</v>
      </c>
      <c r="AB2019" s="2" t="s">
        <v>83</v>
      </c>
      <c r="AC2019" s="2" t="s">
        <v>168</v>
      </c>
      <c r="AD2019" s="2" t="s">
        <v>8279</v>
      </c>
      <c r="AE2019" s="2" t="str">
        <f>+VLOOKUP(H2019,'Mapeo Ramos'!A:C,3,0)</f>
        <v>Autos Flotas</v>
      </c>
      <c r="AF2019" t="str">
        <f>+VLOOKUP(AE2019,'Mapeo Ramos'!C:D,2,0)</f>
        <v>Flotas</v>
      </c>
      <c r="AG2019" t="str">
        <f>+VLOOKUP(X2019,'Mapeo Ramos'!I:J,2,0)</f>
        <v>ALLIANZ</v>
      </c>
      <c r="AH2019">
        <f t="shared" si="31"/>
        <v>1</v>
      </c>
    </row>
    <row r="2020" spans="1:34" ht="12.75" customHeight="1">
      <c r="A2020" s="2" t="s">
        <v>8280</v>
      </c>
      <c r="B2020" s="2" t="s">
        <v>8281</v>
      </c>
      <c r="C2020" s="2" t="s">
        <v>8282</v>
      </c>
      <c r="D2020" s="2" t="s">
        <v>75</v>
      </c>
      <c r="E2020" s="3">
        <v>46023</v>
      </c>
      <c r="F2020" s="3">
        <v>46023</v>
      </c>
      <c r="G2020" s="2" t="s">
        <v>8283</v>
      </c>
      <c r="H2020" s="2" t="s">
        <v>299</v>
      </c>
      <c r="I2020" s="2" t="s">
        <v>261</v>
      </c>
      <c r="J2020" s="4">
        <v>561.88</v>
      </c>
      <c r="K2020" t="s">
        <v>74</v>
      </c>
      <c r="L2020" s="4">
        <v>67.430000000000007</v>
      </c>
      <c r="M2020" t="s">
        <v>74</v>
      </c>
      <c r="N2020" s="4">
        <v>67.430000000000007</v>
      </c>
      <c r="O2020" t="s">
        <v>74</v>
      </c>
      <c r="P2020" s="4">
        <v>0</v>
      </c>
      <c r="Q2020" t="s">
        <v>74</v>
      </c>
      <c r="R2020" s="2" t="s">
        <v>75</v>
      </c>
      <c r="S2020" s="4" t="s">
        <v>76</v>
      </c>
      <c r="T2020" t="s">
        <v>74</v>
      </c>
      <c r="U2020" s="2" t="s">
        <v>77</v>
      </c>
      <c r="V2020" s="2" t="s">
        <v>1447</v>
      </c>
      <c r="W2020" s="2" t="s">
        <v>79</v>
      </c>
      <c r="X2020" s="2" t="s">
        <v>300</v>
      </c>
      <c r="Y2020" s="2" t="s">
        <v>119</v>
      </c>
      <c r="Z2020" s="2" t="s">
        <v>81</v>
      </c>
      <c r="AA2020" s="2" t="s">
        <v>542</v>
      </c>
      <c r="AB2020" s="2" t="s">
        <v>747</v>
      </c>
      <c r="AC2020" s="2" t="s">
        <v>168</v>
      </c>
      <c r="AD2020" s="2" t="s">
        <v>8284</v>
      </c>
      <c r="AE2020" s="2" t="str">
        <f>+VLOOKUP(H2020,'Mapeo Ramos'!A:C,3,0)</f>
        <v>Autos Flotas</v>
      </c>
      <c r="AF2020" t="str">
        <f>+VLOOKUP(AE2020,'Mapeo Ramos'!C:D,2,0)</f>
        <v>Flotas</v>
      </c>
      <c r="AG2020" t="str">
        <f>+VLOOKUP(X2020,'Mapeo Ramos'!I:J,2,0)</f>
        <v>ALLIANZ</v>
      </c>
      <c r="AH2020">
        <f t="shared" si="31"/>
        <v>1</v>
      </c>
    </row>
    <row r="2021" spans="1:34" ht="12.75" customHeight="1">
      <c r="A2021" s="2" t="s">
        <v>8285</v>
      </c>
      <c r="B2021" s="2" t="s">
        <v>8286</v>
      </c>
      <c r="C2021" s="2" t="s">
        <v>8287</v>
      </c>
      <c r="D2021" s="2" t="s">
        <v>75</v>
      </c>
      <c r="E2021" s="3">
        <v>46023</v>
      </c>
      <c r="F2021" s="3">
        <v>46023</v>
      </c>
      <c r="G2021" s="2" t="s">
        <v>8288</v>
      </c>
      <c r="H2021" s="2" t="s">
        <v>334</v>
      </c>
      <c r="I2021" s="2" t="s">
        <v>261</v>
      </c>
      <c r="J2021" s="4">
        <v>422.53</v>
      </c>
      <c r="K2021" t="s">
        <v>74</v>
      </c>
      <c r="L2021" s="4">
        <v>50.7</v>
      </c>
      <c r="M2021" t="s">
        <v>74</v>
      </c>
      <c r="N2021" s="4">
        <v>50.7</v>
      </c>
      <c r="O2021" t="s">
        <v>74</v>
      </c>
      <c r="P2021" s="4">
        <v>0</v>
      </c>
      <c r="Q2021" t="s">
        <v>74</v>
      </c>
      <c r="R2021" s="2" t="s">
        <v>75</v>
      </c>
      <c r="S2021" s="4" t="s">
        <v>76</v>
      </c>
      <c r="T2021" t="s">
        <v>74</v>
      </c>
      <c r="U2021" s="2" t="s">
        <v>77</v>
      </c>
      <c r="V2021" s="2" t="s">
        <v>1447</v>
      </c>
      <c r="W2021" s="2" t="s">
        <v>79</v>
      </c>
      <c r="X2021" s="2" t="s">
        <v>300</v>
      </c>
      <c r="Y2021" s="2" t="s">
        <v>119</v>
      </c>
      <c r="Z2021" s="2" t="s">
        <v>81</v>
      </c>
      <c r="AA2021" s="2" t="s">
        <v>644</v>
      </c>
      <c r="AB2021" s="2" t="s">
        <v>645</v>
      </c>
      <c r="AC2021" s="2" t="s">
        <v>168</v>
      </c>
      <c r="AD2021" s="2" t="s">
        <v>8289</v>
      </c>
      <c r="AE2021" s="2" t="str">
        <f>+VLOOKUP(H2021,'Mapeo Ramos'!A:C,3,0)</f>
        <v>Autos Flotas</v>
      </c>
      <c r="AF2021" t="str">
        <f>+VLOOKUP(AE2021,'Mapeo Ramos'!C:D,2,0)</f>
        <v>Flotas</v>
      </c>
      <c r="AG2021" t="str">
        <f>+VLOOKUP(X2021,'Mapeo Ramos'!I:J,2,0)</f>
        <v>ALLIANZ</v>
      </c>
      <c r="AH2021">
        <f t="shared" si="31"/>
        <v>1</v>
      </c>
    </row>
    <row r="2022" spans="1:34" ht="12.75" customHeight="1">
      <c r="A2022" s="2" t="s">
        <v>8290</v>
      </c>
      <c r="B2022" s="2" t="s">
        <v>8291</v>
      </c>
      <c r="C2022" s="2" t="s">
        <v>8292</v>
      </c>
      <c r="D2022" s="2" t="s">
        <v>75</v>
      </c>
      <c r="E2022" s="3">
        <v>46023</v>
      </c>
      <c r="F2022" s="3">
        <v>46023</v>
      </c>
      <c r="G2022" s="2" t="s">
        <v>386</v>
      </c>
      <c r="H2022" s="2" t="s">
        <v>299</v>
      </c>
      <c r="I2022" s="2" t="s">
        <v>261</v>
      </c>
      <c r="J2022" s="4">
        <v>80.86</v>
      </c>
      <c r="K2022" t="s">
        <v>74</v>
      </c>
      <c r="L2022" s="4">
        <v>9.6999999999999993</v>
      </c>
      <c r="M2022" t="s">
        <v>74</v>
      </c>
      <c r="N2022" s="4">
        <v>9.6999999999999993</v>
      </c>
      <c r="O2022" t="s">
        <v>74</v>
      </c>
      <c r="P2022" s="4">
        <v>0</v>
      </c>
      <c r="Q2022" t="s">
        <v>74</v>
      </c>
      <c r="R2022" s="2" t="s">
        <v>75</v>
      </c>
      <c r="S2022" s="4" t="s">
        <v>76</v>
      </c>
      <c r="T2022" t="s">
        <v>74</v>
      </c>
      <c r="U2022" s="2" t="s">
        <v>77</v>
      </c>
      <c r="V2022" s="2" t="s">
        <v>1447</v>
      </c>
      <c r="W2022" s="2" t="s">
        <v>79</v>
      </c>
      <c r="X2022" s="2" t="s">
        <v>300</v>
      </c>
      <c r="Y2022" s="2" t="s">
        <v>119</v>
      </c>
      <c r="Z2022" s="2" t="s">
        <v>81</v>
      </c>
      <c r="AA2022" s="2" t="s">
        <v>387</v>
      </c>
      <c r="AB2022" s="2" t="s">
        <v>388</v>
      </c>
      <c r="AC2022" s="2" t="s">
        <v>168</v>
      </c>
      <c r="AD2022" s="2" t="s">
        <v>389</v>
      </c>
      <c r="AE2022" s="2" t="str">
        <f>+VLOOKUP(H2022,'Mapeo Ramos'!A:C,3,0)</f>
        <v>Autos Flotas</v>
      </c>
      <c r="AF2022" t="str">
        <f>+VLOOKUP(AE2022,'Mapeo Ramos'!C:D,2,0)</f>
        <v>Flotas</v>
      </c>
      <c r="AG2022" t="str">
        <f>+VLOOKUP(X2022,'Mapeo Ramos'!I:J,2,0)</f>
        <v>ALLIANZ</v>
      </c>
      <c r="AH2022">
        <f t="shared" si="31"/>
        <v>1</v>
      </c>
    </row>
    <row r="2023" spans="1:34" ht="12.75" customHeight="1">
      <c r="A2023" s="2" t="s">
        <v>8293</v>
      </c>
      <c r="B2023" s="2" t="s">
        <v>8294</v>
      </c>
      <c r="C2023" s="2" t="s">
        <v>8295</v>
      </c>
      <c r="D2023" s="2" t="s">
        <v>75</v>
      </c>
      <c r="E2023" s="3">
        <v>46023</v>
      </c>
      <c r="F2023" s="3">
        <v>46023</v>
      </c>
      <c r="G2023" s="2" t="s">
        <v>1478</v>
      </c>
      <c r="H2023" s="2" t="s">
        <v>299</v>
      </c>
      <c r="I2023" s="2" t="s">
        <v>261</v>
      </c>
      <c r="J2023" s="4">
        <v>597.47</v>
      </c>
      <c r="K2023" t="s">
        <v>74</v>
      </c>
      <c r="L2023" s="4">
        <v>71.7</v>
      </c>
      <c r="M2023" t="s">
        <v>74</v>
      </c>
      <c r="N2023" s="4">
        <v>71.7</v>
      </c>
      <c r="O2023" t="s">
        <v>74</v>
      </c>
      <c r="P2023" s="4">
        <v>0</v>
      </c>
      <c r="Q2023" t="s">
        <v>74</v>
      </c>
      <c r="R2023" s="2" t="s">
        <v>75</v>
      </c>
      <c r="S2023" s="4" t="s">
        <v>76</v>
      </c>
      <c r="T2023" t="s">
        <v>74</v>
      </c>
      <c r="U2023" s="2" t="s">
        <v>77</v>
      </c>
      <c r="V2023" s="2" t="s">
        <v>1447</v>
      </c>
      <c r="W2023" s="2" t="s">
        <v>79</v>
      </c>
      <c r="X2023" s="2" t="s">
        <v>300</v>
      </c>
      <c r="Y2023" s="2" t="s">
        <v>119</v>
      </c>
      <c r="Z2023" s="2" t="s">
        <v>81</v>
      </c>
      <c r="AA2023" s="2" t="s">
        <v>1142</v>
      </c>
      <c r="AB2023" s="2" t="s">
        <v>101</v>
      </c>
      <c r="AC2023" s="2" t="s">
        <v>168</v>
      </c>
      <c r="AD2023" s="2" t="s">
        <v>1479</v>
      </c>
      <c r="AE2023" s="2" t="str">
        <f>+VLOOKUP(H2023,'Mapeo Ramos'!A:C,3,0)</f>
        <v>Autos Flotas</v>
      </c>
      <c r="AF2023" t="str">
        <f>+VLOOKUP(AE2023,'Mapeo Ramos'!C:D,2,0)</f>
        <v>Flotas</v>
      </c>
      <c r="AG2023" t="str">
        <f>+VLOOKUP(X2023,'Mapeo Ramos'!I:J,2,0)</f>
        <v>ALLIANZ</v>
      </c>
      <c r="AH2023">
        <f t="shared" si="31"/>
        <v>1</v>
      </c>
    </row>
    <row r="2024" spans="1:34" ht="12.75" customHeight="1">
      <c r="A2024" s="2" t="s">
        <v>8296</v>
      </c>
      <c r="B2024" s="2" t="s">
        <v>8297</v>
      </c>
      <c r="C2024" s="2" t="s">
        <v>8298</v>
      </c>
      <c r="D2024" s="2" t="s">
        <v>75</v>
      </c>
      <c r="E2024" s="3">
        <v>46023</v>
      </c>
      <c r="F2024" s="3">
        <v>46023</v>
      </c>
      <c r="G2024" s="2" t="s">
        <v>8299</v>
      </c>
      <c r="H2024" s="2" t="s">
        <v>299</v>
      </c>
      <c r="I2024" s="2" t="s">
        <v>261</v>
      </c>
      <c r="J2024" s="4">
        <v>819.83</v>
      </c>
      <c r="K2024" t="s">
        <v>74</v>
      </c>
      <c r="L2024" s="4">
        <v>98.38</v>
      </c>
      <c r="M2024" t="s">
        <v>74</v>
      </c>
      <c r="N2024" s="4">
        <v>98.38</v>
      </c>
      <c r="O2024" t="s">
        <v>74</v>
      </c>
      <c r="P2024" s="4">
        <v>0</v>
      </c>
      <c r="Q2024" t="s">
        <v>74</v>
      </c>
      <c r="R2024" s="2" t="s">
        <v>75</v>
      </c>
      <c r="S2024" s="4" t="s">
        <v>76</v>
      </c>
      <c r="T2024" t="s">
        <v>74</v>
      </c>
      <c r="U2024" s="2" t="s">
        <v>77</v>
      </c>
      <c r="V2024" s="2" t="s">
        <v>1454</v>
      </c>
      <c r="W2024" s="2" t="s">
        <v>79</v>
      </c>
      <c r="X2024" s="2" t="s">
        <v>300</v>
      </c>
      <c r="Y2024" s="2" t="s">
        <v>119</v>
      </c>
      <c r="Z2024" s="2" t="s">
        <v>81</v>
      </c>
      <c r="AA2024" s="2" t="s">
        <v>1730</v>
      </c>
      <c r="AB2024" s="2" t="s">
        <v>949</v>
      </c>
      <c r="AC2024" s="2" t="s">
        <v>59</v>
      </c>
      <c r="AD2024" s="2" t="s">
        <v>8300</v>
      </c>
      <c r="AE2024" s="2" t="str">
        <f>+VLOOKUP(H2024,'Mapeo Ramos'!A:C,3,0)</f>
        <v>Autos Flotas</v>
      </c>
      <c r="AF2024" t="str">
        <f>+VLOOKUP(AE2024,'Mapeo Ramos'!C:D,2,0)</f>
        <v>Flotas</v>
      </c>
      <c r="AG2024" t="str">
        <f>+VLOOKUP(X2024,'Mapeo Ramos'!I:J,2,0)</f>
        <v>ALLIANZ</v>
      </c>
      <c r="AH2024">
        <f t="shared" si="31"/>
        <v>1</v>
      </c>
    </row>
    <row r="2025" spans="1:34" ht="12.75" customHeight="1">
      <c r="A2025" s="2" t="s">
        <v>8301</v>
      </c>
      <c r="B2025" s="2" t="s">
        <v>8302</v>
      </c>
      <c r="C2025" s="2" t="s">
        <v>8303</v>
      </c>
      <c r="D2025" s="2" t="s">
        <v>75</v>
      </c>
      <c r="E2025" s="3">
        <v>46023</v>
      </c>
      <c r="F2025" s="3">
        <v>46023</v>
      </c>
      <c r="G2025" s="2" t="s">
        <v>8304</v>
      </c>
      <c r="H2025" s="2" t="s">
        <v>299</v>
      </c>
      <c r="I2025" s="2" t="s">
        <v>261</v>
      </c>
      <c r="J2025" s="4">
        <v>1033.8</v>
      </c>
      <c r="K2025" t="s">
        <v>74</v>
      </c>
      <c r="L2025" s="4">
        <v>124.06</v>
      </c>
      <c r="M2025" t="s">
        <v>74</v>
      </c>
      <c r="N2025" s="4">
        <v>124.06</v>
      </c>
      <c r="O2025" t="s">
        <v>74</v>
      </c>
      <c r="P2025" s="4">
        <v>0</v>
      </c>
      <c r="Q2025" t="s">
        <v>74</v>
      </c>
      <c r="R2025" s="2" t="s">
        <v>75</v>
      </c>
      <c r="S2025" s="4" t="s">
        <v>76</v>
      </c>
      <c r="T2025" t="s">
        <v>74</v>
      </c>
      <c r="U2025" s="2" t="s">
        <v>77</v>
      </c>
      <c r="V2025" s="2" t="s">
        <v>1454</v>
      </c>
      <c r="W2025" s="2" t="s">
        <v>79</v>
      </c>
      <c r="X2025" s="2" t="s">
        <v>300</v>
      </c>
      <c r="Y2025" s="2" t="s">
        <v>119</v>
      </c>
      <c r="Z2025" s="2" t="s">
        <v>81</v>
      </c>
      <c r="AA2025" s="2" t="s">
        <v>2267</v>
      </c>
      <c r="AB2025" s="2" t="s">
        <v>2268</v>
      </c>
      <c r="AC2025" s="2" t="s">
        <v>59</v>
      </c>
      <c r="AD2025" s="2" t="s">
        <v>8305</v>
      </c>
      <c r="AE2025" s="2" t="str">
        <f>+VLOOKUP(H2025,'Mapeo Ramos'!A:C,3,0)</f>
        <v>Autos Flotas</v>
      </c>
      <c r="AF2025" t="str">
        <f>+VLOOKUP(AE2025,'Mapeo Ramos'!C:D,2,0)</f>
        <v>Flotas</v>
      </c>
      <c r="AG2025" t="str">
        <f>+VLOOKUP(X2025,'Mapeo Ramos'!I:J,2,0)</f>
        <v>ALLIANZ</v>
      </c>
      <c r="AH2025">
        <f t="shared" si="31"/>
        <v>1</v>
      </c>
    </row>
    <row r="2026" spans="1:34" ht="12.75" customHeight="1">
      <c r="A2026" s="2" t="s">
        <v>8306</v>
      </c>
      <c r="B2026" s="2" t="s">
        <v>8307</v>
      </c>
      <c r="C2026" s="2" t="s">
        <v>8308</v>
      </c>
      <c r="D2026" s="2" t="s">
        <v>75</v>
      </c>
      <c r="E2026" s="3">
        <v>46023</v>
      </c>
      <c r="F2026" s="3">
        <v>46023</v>
      </c>
      <c r="G2026" s="2" t="s">
        <v>8309</v>
      </c>
      <c r="H2026" s="2" t="s">
        <v>299</v>
      </c>
      <c r="I2026" s="2" t="s">
        <v>261</v>
      </c>
      <c r="J2026" s="4">
        <v>618.83000000000004</v>
      </c>
      <c r="K2026" t="s">
        <v>74</v>
      </c>
      <c r="L2026" s="4">
        <v>74.260000000000005</v>
      </c>
      <c r="M2026" t="s">
        <v>74</v>
      </c>
      <c r="N2026" s="4">
        <v>74.260000000000005</v>
      </c>
      <c r="O2026" t="s">
        <v>74</v>
      </c>
      <c r="P2026" s="4">
        <v>0</v>
      </c>
      <c r="Q2026" t="s">
        <v>74</v>
      </c>
      <c r="R2026" s="2" t="s">
        <v>75</v>
      </c>
      <c r="S2026" s="4" t="s">
        <v>76</v>
      </c>
      <c r="T2026" t="s">
        <v>74</v>
      </c>
      <c r="U2026" s="2" t="s">
        <v>77</v>
      </c>
      <c r="V2026" s="2" t="s">
        <v>1447</v>
      </c>
      <c r="W2026" s="2" t="s">
        <v>79</v>
      </c>
      <c r="X2026" s="2" t="s">
        <v>300</v>
      </c>
      <c r="Y2026" s="2" t="s">
        <v>119</v>
      </c>
      <c r="Z2026" s="2" t="s">
        <v>81</v>
      </c>
      <c r="AA2026" s="2" t="s">
        <v>447</v>
      </c>
      <c r="AB2026" s="2" t="s">
        <v>448</v>
      </c>
      <c r="AC2026" s="2" t="s">
        <v>168</v>
      </c>
      <c r="AD2026" s="2" t="s">
        <v>8310</v>
      </c>
      <c r="AE2026" s="2" t="str">
        <f>+VLOOKUP(H2026,'Mapeo Ramos'!A:C,3,0)</f>
        <v>Autos Flotas</v>
      </c>
      <c r="AF2026" t="str">
        <f>+VLOOKUP(AE2026,'Mapeo Ramos'!C:D,2,0)</f>
        <v>Flotas</v>
      </c>
      <c r="AG2026" t="str">
        <f>+VLOOKUP(X2026,'Mapeo Ramos'!I:J,2,0)</f>
        <v>ALLIANZ</v>
      </c>
      <c r="AH2026">
        <f t="shared" si="31"/>
        <v>1</v>
      </c>
    </row>
    <row r="2027" spans="1:34" ht="12.75" customHeight="1">
      <c r="A2027" s="2" t="s">
        <v>8311</v>
      </c>
      <c r="B2027" s="2" t="s">
        <v>8312</v>
      </c>
      <c r="C2027" s="2" t="s">
        <v>8313</v>
      </c>
      <c r="D2027" s="2" t="s">
        <v>75</v>
      </c>
      <c r="E2027" s="3">
        <v>46023</v>
      </c>
      <c r="F2027" s="3">
        <v>46023</v>
      </c>
      <c r="G2027" s="2" t="s">
        <v>7932</v>
      </c>
      <c r="H2027" s="2" t="s">
        <v>334</v>
      </c>
      <c r="I2027" s="2" t="s">
        <v>261</v>
      </c>
      <c r="J2027" s="4">
        <v>1808.6</v>
      </c>
      <c r="K2027" t="s">
        <v>74</v>
      </c>
      <c r="L2027" s="4">
        <v>217.03</v>
      </c>
      <c r="M2027" t="s">
        <v>74</v>
      </c>
      <c r="N2027" s="4">
        <v>217.03</v>
      </c>
      <c r="O2027" t="s">
        <v>74</v>
      </c>
      <c r="P2027" s="4">
        <v>0</v>
      </c>
      <c r="Q2027" t="s">
        <v>74</v>
      </c>
      <c r="R2027" s="2" t="s">
        <v>287</v>
      </c>
      <c r="S2027" s="4">
        <v>0</v>
      </c>
      <c r="T2027" t="s">
        <v>74</v>
      </c>
      <c r="U2027" s="2" t="s">
        <v>77</v>
      </c>
      <c r="V2027" s="2" t="s">
        <v>1447</v>
      </c>
      <c r="W2027" s="2" t="s">
        <v>79</v>
      </c>
      <c r="X2027" s="2" t="s">
        <v>300</v>
      </c>
      <c r="Y2027" s="2" t="s">
        <v>119</v>
      </c>
      <c r="Z2027" s="2" t="s">
        <v>81</v>
      </c>
      <c r="AA2027" s="2" t="s">
        <v>230</v>
      </c>
      <c r="AB2027" s="2" t="s">
        <v>83</v>
      </c>
      <c r="AC2027" s="2" t="s">
        <v>59</v>
      </c>
      <c r="AD2027" s="2" t="s">
        <v>7933</v>
      </c>
      <c r="AE2027" s="2" t="str">
        <f>+VLOOKUP(H2027,'Mapeo Ramos'!A:C,3,0)</f>
        <v>Autos Flotas</v>
      </c>
      <c r="AF2027" t="str">
        <f>+VLOOKUP(AE2027,'Mapeo Ramos'!C:D,2,0)</f>
        <v>Flotas</v>
      </c>
      <c r="AG2027" t="str">
        <f>+VLOOKUP(X2027,'Mapeo Ramos'!I:J,2,0)</f>
        <v>ALLIANZ</v>
      </c>
      <c r="AH2027">
        <f t="shared" si="31"/>
        <v>1</v>
      </c>
    </row>
    <row r="2028" spans="1:34" ht="12.75" customHeight="1">
      <c r="A2028" s="2" t="s">
        <v>8314</v>
      </c>
      <c r="B2028" s="2" t="s">
        <v>8315</v>
      </c>
      <c r="C2028" s="2" t="s">
        <v>8316</v>
      </c>
      <c r="D2028" s="2" t="s">
        <v>75</v>
      </c>
      <c r="E2028" s="3">
        <v>46023</v>
      </c>
      <c r="F2028" s="3">
        <v>46023</v>
      </c>
      <c r="G2028" s="2" t="s">
        <v>8317</v>
      </c>
      <c r="H2028" s="2" t="s">
        <v>334</v>
      </c>
      <c r="I2028" s="2" t="s">
        <v>261</v>
      </c>
      <c r="J2028" s="4">
        <v>776.21</v>
      </c>
      <c r="K2028" t="s">
        <v>74</v>
      </c>
      <c r="L2028" s="4">
        <v>93.15</v>
      </c>
      <c r="M2028" t="s">
        <v>74</v>
      </c>
      <c r="N2028" s="4">
        <v>93.15</v>
      </c>
      <c r="O2028" t="s">
        <v>74</v>
      </c>
      <c r="P2028" s="4">
        <v>0</v>
      </c>
      <c r="Q2028" t="s">
        <v>74</v>
      </c>
      <c r="R2028" s="2" t="s">
        <v>75</v>
      </c>
      <c r="S2028" s="4" t="s">
        <v>76</v>
      </c>
      <c r="T2028" t="s">
        <v>74</v>
      </c>
      <c r="U2028" s="2" t="s">
        <v>77</v>
      </c>
      <c r="V2028" s="2" t="s">
        <v>1454</v>
      </c>
      <c r="W2028" s="2" t="s">
        <v>79</v>
      </c>
      <c r="X2028" s="2" t="s">
        <v>300</v>
      </c>
      <c r="Y2028" s="2" t="s">
        <v>119</v>
      </c>
      <c r="Z2028" s="2" t="s">
        <v>81</v>
      </c>
      <c r="AA2028" s="2" t="s">
        <v>230</v>
      </c>
      <c r="AB2028" s="2" t="s">
        <v>8318</v>
      </c>
      <c r="AC2028" s="2" t="s">
        <v>59</v>
      </c>
      <c r="AD2028" s="2" t="s">
        <v>8319</v>
      </c>
      <c r="AE2028" s="2" t="str">
        <f>+VLOOKUP(H2028,'Mapeo Ramos'!A:C,3,0)</f>
        <v>Autos Flotas</v>
      </c>
      <c r="AF2028" t="str">
        <f>+VLOOKUP(AE2028,'Mapeo Ramos'!C:D,2,0)</f>
        <v>Flotas</v>
      </c>
      <c r="AG2028" t="str">
        <f>+VLOOKUP(X2028,'Mapeo Ramos'!I:J,2,0)</f>
        <v>ALLIANZ</v>
      </c>
      <c r="AH2028">
        <f t="shared" si="31"/>
        <v>1</v>
      </c>
    </row>
    <row r="2029" spans="1:34" ht="12.75" customHeight="1">
      <c r="A2029" s="2" t="s">
        <v>8320</v>
      </c>
      <c r="B2029" s="2" t="s">
        <v>8321</v>
      </c>
      <c r="C2029" s="2" t="s">
        <v>8322</v>
      </c>
      <c r="D2029" s="2" t="s">
        <v>75</v>
      </c>
      <c r="E2029" s="3">
        <v>46023</v>
      </c>
      <c r="F2029" s="3">
        <v>46023</v>
      </c>
      <c r="G2029" s="2" t="s">
        <v>4069</v>
      </c>
      <c r="H2029" s="2" t="s">
        <v>299</v>
      </c>
      <c r="I2029" s="2" t="s">
        <v>261</v>
      </c>
      <c r="J2029" s="4">
        <v>541.27</v>
      </c>
      <c r="K2029" t="s">
        <v>74</v>
      </c>
      <c r="L2029" s="4">
        <v>64.95</v>
      </c>
      <c r="M2029" t="s">
        <v>74</v>
      </c>
      <c r="N2029" s="4">
        <v>64.95</v>
      </c>
      <c r="O2029" t="s">
        <v>74</v>
      </c>
      <c r="P2029" s="4">
        <v>0</v>
      </c>
      <c r="Q2029" t="s">
        <v>74</v>
      </c>
      <c r="R2029" s="2" t="s">
        <v>75</v>
      </c>
      <c r="S2029" s="4" t="s">
        <v>76</v>
      </c>
      <c r="T2029" t="s">
        <v>74</v>
      </c>
      <c r="U2029" s="2" t="s">
        <v>77</v>
      </c>
      <c r="V2029" s="2" t="s">
        <v>1447</v>
      </c>
      <c r="W2029" s="2" t="s">
        <v>79</v>
      </c>
      <c r="X2029" s="2" t="s">
        <v>300</v>
      </c>
      <c r="Y2029" s="2" t="s">
        <v>119</v>
      </c>
      <c r="Z2029" s="2" t="s">
        <v>81</v>
      </c>
      <c r="AA2029" s="2" t="s">
        <v>4070</v>
      </c>
      <c r="AB2029" s="2" t="s">
        <v>3225</v>
      </c>
      <c r="AC2029" s="2" t="s">
        <v>168</v>
      </c>
      <c r="AD2029" s="2" t="s">
        <v>4071</v>
      </c>
      <c r="AE2029" s="2" t="str">
        <f>+VLOOKUP(H2029,'Mapeo Ramos'!A:C,3,0)</f>
        <v>Autos Flotas</v>
      </c>
      <c r="AF2029" t="str">
        <f>+VLOOKUP(AE2029,'Mapeo Ramos'!C:D,2,0)</f>
        <v>Flotas</v>
      </c>
      <c r="AG2029" t="str">
        <f>+VLOOKUP(X2029,'Mapeo Ramos'!I:J,2,0)</f>
        <v>ALLIANZ</v>
      </c>
      <c r="AH2029">
        <f t="shared" si="31"/>
        <v>1</v>
      </c>
    </row>
    <row r="2030" spans="1:34" ht="12.75" customHeight="1">
      <c r="A2030" s="2" t="s">
        <v>8323</v>
      </c>
      <c r="B2030" s="2" t="s">
        <v>8324</v>
      </c>
      <c r="C2030" s="2" t="s">
        <v>8325</v>
      </c>
      <c r="D2030" s="2" t="s">
        <v>75</v>
      </c>
      <c r="E2030" s="3">
        <v>46023</v>
      </c>
      <c r="F2030" s="3">
        <v>46023</v>
      </c>
      <c r="G2030" s="2" t="s">
        <v>8326</v>
      </c>
      <c r="H2030" s="2" t="s">
        <v>299</v>
      </c>
      <c r="I2030" s="2" t="s">
        <v>261</v>
      </c>
      <c r="J2030" s="4">
        <v>590.70000000000005</v>
      </c>
      <c r="K2030" t="s">
        <v>74</v>
      </c>
      <c r="L2030" s="4">
        <v>70.88</v>
      </c>
      <c r="M2030" t="s">
        <v>74</v>
      </c>
      <c r="N2030" s="4">
        <v>70.88</v>
      </c>
      <c r="O2030" t="s">
        <v>74</v>
      </c>
      <c r="P2030" s="4">
        <v>0</v>
      </c>
      <c r="Q2030" t="s">
        <v>74</v>
      </c>
      <c r="R2030" s="2" t="s">
        <v>75</v>
      </c>
      <c r="S2030" s="4" t="s">
        <v>76</v>
      </c>
      <c r="T2030" t="s">
        <v>74</v>
      </c>
      <c r="U2030" s="2" t="s">
        <v>77</v>
      </c>
      <c r="V2030" s="2" t="s">
        <v>1447</v>
      </c>
      <c r="W2030" s="2" t="s">
        <v>79</v>
      </c>
      <c r="X2030" s="2" t="s">
        <v>300</v>
      </c>
      <c r="Y2030" s="2" t="s">
        <v>119</v>
      </c>
      <c r="Z2030" s="2" t="s">
        <v>81</v>
      </c>
      <c r="AA2030" s="2" t="s">
        <v>535</v>
      </c>
      <c r="AB2030" s="2" t="s">
        <v>1058</v>
      </c>
      <c r="AC2030" s="2" t="s">
        <v>168</v>
      </c>
      <c r="AD2030" s="2" t="s">
        <v>8327</v>
      </c>
      <c r="AE2030" s="2" t="str">
        <f>+VLOOKUP(H2030,'Mapeo Ramos'!A:C,3,0)</f>
        <v>Autos Flotas</v>
      </c>
      <c r="AF2030" t="str">
        <f>+VLOOKUP(AE2030,'Mapeo Ramos'!C:D,2,0)</f>
        <v>Flotas</v>
      </c>
      <c r="AG2030" t="str">
        <f>+VLOOKUP(X2030,'Mapeo Ramos'!I:J,2,0)</f>
        <v>ALLIANZ</v>
      </c>
      <c r="AH2030">
        <f t="shared" si="31"/>
        <v>1</v>
      </c>
    </row>
    <row r="2031" spans="1:34" ht="12.75" customHeight="1">
      <c r="A2031" s="2" t="s">
        <v>8328</v>
      </c>
      <c r="B2031" s="2" t="s">
        <v>8329</v>
      </c>
      <c r="C2031" s="2" t="s">
        <v>8330</v>
      </c>
      <c r="D2031" s="2" t="s">
        <v>75</v>
      </c>
      <c r="E2031" s="3">
        <v>46023</v>
      </c>
      <c r="F2031" s="3">
        <v>46023</v>
      </c>
      <c r="G2031" s="2" t="s">
        <v>4069</v>
      </c>
      <c r="H2031" s="2" t="s">
        <v>299</v>
      </c>
      <c r="I2031" s="2" t="s">
        <v>261</v>
      </c>
      <c r="J2031" s="4">
        <v>399.43</v>
      </c>
      <c r="K2031" t="s">
        <v>74</v>
      </c>
      <c r="L2031" s="4">
        <v>47.93</v>
      </c>
      <c r="M2031" t="s">
        <v>74</v>
      </c>
      <c r="N2031" s="4">
        <v>47.93</v>
      </c>
      <c r="O2031" t="s">
        <v>74</v>
      </c>
      <c r="P2031" s="4">
        <v>0</v>
      </c>
      <c r="Q2031" t="s">
        <v>74</v>
      </c>
      <c r="R2031" s="2" t="s">
        <v>75</v>
      </c>
      <c r="S2031" s="4" t="s">
        <v>76</v>
      </c>
      <c r="T2031" t="s">
        <v>74</v>
      </c>
      <c r="U2031" s="2" t="s">
        <v>77</v>
      </c>
      <c r="V2031" s="2" t="s">
        <v>1447</v>
      </c>
      <c r="W2031" s="2" t="s">
        <v>79</v>
      </c>
      <c r="X2031" s="2" t="s">
        <v>300</v>
      </c>
      <c r="Y2031" s="2" t="s">
        <v>119</v>
      </c>
      <c r="Z2031" s="2" t="s">
        <v>81</v>
      </c>
      <c r="AA2031" s="2" t="s">
        <v>4070</v>
      </c>
      <c r="AB2031" s="2" t="s">
        <v>3225</v>
      </c>
      <c r="AC2031" s="2" t="s">
        <v>168</v>
      </c>
      <c r="AD2031" s="2" t="s">
        <v>4071</v>
      </c>
      <c r="AE2031" s="2" t="str">
        <f>+VLOOKUP(H2031,'Mapeo Ramos'!A:C,3,0)</f>
        <v>Autos Flotas</v>
      </c>
      <c r="AF2031" t="str">
        <f>+VLOOKUP(AE2031,'Mapeo Ramos'!C:D,2,0)</f>
        <v>Flotas</v>
      </c>
      <c r="AG2031" t="str">
        <f>+VLOOKUP(X2031,'Mapeo Ramos'!I:J,2,0)</f>
        <v>ALLIANZ</v>
      </c>
      <c r="AH2031">
        <f t="shared" si="31"/>
        <v>1</v>
      </c>
    </row>
    <row r="2032" spans="1:34" ht="12.75" customHeight="1">
      <c r="A2032" s="2" t="s">
        <v>8331</v>
      </c>
      <c r="B2032" s="2" t="s">
        <v>8332</v>
      </c>
      <c r="C2032" s="2" t="s">
        <v>8333</v>
      </c>
      <c r="D2032" s="2" t="s">
        <v>75</v>
      </c>
      <c r="E2032" s="3">
        <v>46023</v>
      </c>
      <c r="F2032" s="3">
        <v>46023</v>
      </c>
      <c r="G2032" s="2" t="s">
        <v>8334</v>
      </c>
      <c r="H2032" s="2" t="s">
        <v>299</v>
      </c>
      <c r="I2032" s="2" t="s">
        <v>261</v>
      </c>
      <c r="J2032" s="4">
        <v>832.41</v>
      </c>
      <c r="K2032" t="s">
        <v>74</v>
      </c>
      <c r="L2032" s="4">
        <v>99.89</v>
      </c>
      <c r="M2032" t="s">
        <v>74</v>
      </c>
      <c r="N2032" s="4">
        <v>99.89</v>
      </c>
      <c r="O2032" t="s">
        <v>74</v>
      </c>
      <c r="P2032" s="4">
        <v>0</v>
      </c>
      <c r="Q2032" t="s">
        <v>74</v>
      </c>
      <c r="R2032" s="2" t="s">
        <v>75</v>
      </c>
      <c r="S2032" s="4" t="s">
        <v>76</v>
      </c>
      <c r="T2032" t="s">
        <v>74</v>
      </c>
      <c r="U2032" s="2" t="s">
        <v>77</v>
      </c>
      <c r="V2032" s="2" t="s">
        <v>1447</v>
      </c>
      <c r="W2032" s="2" t="s">
        <v>79</v>
      </c>
      <c r="X2032" s="2" t="s">
        <v>300</v>
      </c>
      <c r="Y2032" s="2" t="s">
        <v>119</v>
      </c>
      <c r="Z2032" s="2" t="s">
        <v>81</v>
      </c>
      <c r="AA2032" s="2" t="s">
        <v>507</v>
      </c>
      <c r="AB2032" s="2" t="s">
        <v>508</v>
      </c>
      <c r="AC2032" s="2" t="s">
        <v>168</v>
      </c>
      <c r="AD2032" s="2" t="s">
        <v>8335</v>
      </c>
      <c r="AE2032" s="2" t="str">
        <f>+VLOOKUP(H2032,'Mapeo Ramos'!A:C,3,0)</f>
        <v>Autos Flotas</v>
      </c>
      <c r="AF2032" t="str">
        <f>+VLOOKUP(AE2032,'Mapeo Ramos'!C:D,2,0)</f>
        <v>Flotas</v>
      </c>
      <c r="AG2032" t="str">
        <f>+VLOOKUP(X2032,'Mapeo Ramos'!I:J,2,0)</f>
        <v>ALLIANZ</v>
      </c>
      <c r="AH2032">
        <f t="shared" si="31"/>
        <v>1</v>
      </c>
    </row>
    <row r="2033" spans="1:34" ht="12.75" customHeight="1">
      <c r="A2033" s="2" t="s">
        <v>8336</v>
      </c>
      <c r="B2033" s="2" t="s">
        <v>8337</v>
      </c>
      <c r="C2033" s="2" t="s">
        <v>8338</v>
      </c>
      <c r="D2033" s="2" t="s">
        <v>75</v>
      </c>
      <c r="E2033" s="3">
        <v>46023</v>
      </c>
      <c r="F2033" s="3">
        <v>46023</v>
      </c>
      <c r="G2033" s="2" t="s">
        <v>1594</v>
      </c>
      <c r="H2033" s="2" t="s">
        <v>299</v>
      </c>
      <c r="I2033" s="2" t="s">
        <v>261</v>
      </c>
      <c r="J2033" s="4">
        <v>679.58</v>
      </c>
      <c r="K2033" t="s">
        <v>74</v>
      </c>
      <c r="L2033" s="4">
        <v>81.55</v>
      </c>
      <c r="M2033" t="s">
        <v>74</v>
      </c>
      <c r="N2033" s="4">
        <v>81.55</v>
      </c>
      <c r="O2033" t="s">
        <v>74</v>
      </c>
      <c r="P2033" s="4">
        <v>0</v>
      </c>
      <c r="Q2033" t="s">
        <v>74</v>
      </c>
      <c r="R2033" s="2" t="s">
        <v>75</v>
      </c>
      <c r="S2033" s="4" t="s">
        <v>76</v>
      </c>
      <c r="T2033" t="s">
        <v>74</v>
      </c>
      <c r="U2033" s="2" t="s">
        <v>77</v>
      </c>
      <c r="V2033" s="2" t="s">
        <v>1447</v>
      </c>
      <c r="W2033" s="2" t="s">
        <v>79</v>
      </c>
      <c r="X2033" s="2" t="s">
        <v>300</v>
      </c>
      <c r="Y2033" s="2" t="s">
        <v>119</v>
      </c>
      <c r="Z2033" s="2" t="s">
        <v>81</v>
      </c>
      <c r="AA2033" s="2" t="s">
        <v>1595</v>
      </c>
      <c r="AB2033" s="2" t="s">
        <v>1596</v>
      </c>
      <c r="AC2033" s="2" t="s">
        <v>59</v>
      </c>
      <c r="AD2033" s="2" t="s">
        <v>1597</v>
      </c>
      <c r="AE2033" s="2" t="str">
        <f>+VLOOKUP(H2033,'Mapeo Ramos'!A:C,3,0)</f>
        <v>Autos Flotas</v>
      </c>
      <c r="AF2033" t="str">
        <f>+VLOOKUP(AE2033,'Mapeo Ramos'!C:D,2,0)</f>
        <v>Flotas</v>
      </c>
      <c r="AG2033" t="str">
        <f>+VLOOKUP(X2033,'Mapeo Ramos'!I:J,2,0)</f>
        <v>ALLIANZ</v>
      </c>
      <c r="AH2033">
        <f t="shared" si="31"/>
        <v>1</v>
      </c>
    </row>
    <row r="2034" spans="1:34" ht="12.75" customHeight="1">
      <c r="A2034" s="2" t="s">
        <v>8339</v>
      </c>
      <c r="B2034" s="2" t="s">
        <v>8340</v>
      </c>
      <c r="C2034" s="2" t="s">
        <v>8341</v>
      </c>
      <c r="D2034" s="2" t="s">
        <v>75</v>
      </c>
      <c r="E2034" s="3">
        <v>46023</v>
      </c>
      <c r="F2034" s="3">
        <v>46023</v>
      </c>
      <c r="G2034" s="2" t="s">
        <v>7277</v>
      </c>
      <c r="H2034" s="2" t="s">
        <v>299</v>
      </c>
      <c r="I2034" s="2" t="s">
        <v>261</v>
      </c>
      <c r="J2034" s="4">
        <v>256.2</v>
      </c>
      <c r="K2034" t="s">
        <v>74</v>
      </c>
      <c r="L2034" s="4">
        <v>30.74</v>
      </c>
      <c r="M2034" t="s">
        <v>74</v>
      </c>
      <c r="N2034" s="4">
        <v>30.74</v>
      </c>
      <c r="O2034" t="s">
        <v>74</v>
      </c>
      <c r="P2034" s="4">
        <v>0</v>
      </c>
      <c r="Q2034" t="s">
        <v>74</v>
      </c>
      <c r="R2034" s="2" t="s">
        <v>75</v>
      </c>
      <c r="S2034" s="4" t="s">
        <v>76</v>
      </c>
      <c r="T2034" t="s">
        <v>74</v>
      </c>
      <c r="U2034" s="2" t="s">
        <v>77</v>
      </c>
      <c r="V2034" s="2" t="s">
        <v>1447</v>
      </c>
      <c r="W2034" s="2" t="s">
        <v>79</v>
      </c>
      <c r="X2034" s="2" t="s">
        <v>300</v>
      </c>
      <c r="Y2034" s="2" t="s">
        <v>119</v>
      </c>
      <c r="Z2034" s="2" t="s">
        <v>81</v>
      </c>
      <c r="AA2034" s="2" t="s">
        <v>230</v>
      </c>
      <c r="AB2034" s="2" t="s">
        <v>83</v>
      </c>
      <c r="AC2034" s="2" t="s">
        <v>168</v>
      </c>
      <c r="AD2034" s="2" t="s">
        <v>7278</v>
      </c>
      <c r="AE2034" s="2" t="str">
        <f>+VLOOKUP(H2034,'Mapeo Ramos'!A:C,3,0)</f>
        <v>Autos Flotas</v>
      </c>
      <c r="AF2034" t="str">
        <f>+VLOOKUP(AE2034,'Mapeo Ramos'!C:D,2,0)</f>
        <v>Flotas</v>
      </c>
      <c r="AG2034" t="str">
        <f>+VLOOKUP(X2034,'Mapeo Ramos'!I:J,2,0)</f>
        <v>ALLIANZ</v>
      </c>
      <c r="AH2034">
        <f t="shared" si="31"/>
        <v>1</v>
      </c>
    </row>
    <row r="2035" spans="1:34" ht="12.75" customHeight="1">
      <c r="A2035" s="2" t="s">
        <v>8342</v>
      </c>
      <c r="B2035" s="2" t="s">
        <v>8343</v>
      </c>
      <c r="C2035" s="2" t="s">
        <v>8344</v>
      </c>
      <c r="D2035" s="2" t="s">
        <v>75</v>
      </c>
      <c r="E2035" s="3">
        <v>46023</v>
      </c>
      <c r="F2035" s="3">
        <v>46023</v>
      </c>
      <c r="G2035" s="2" t="s">
        <v>2418</v>
      </c>
      <c r="H2035" s="2" t="s">
        <v>299</v>
      </c>
      <c r="I2035" s="2" t="s">
        <v>261</v>
      </c>
      <c r="J2035" s="4">
        <v>267.18</v>
      </c>
      <c r="K2035" t="s">
        <v>74</v>
      </c>
      <c r="L2035" s="4">
        <v>32.06</v>
      </c>
      <c r="M2035" t="s">
        <v>74</v>
      </c>
      <c r="N2035" s="4">
        <v>32.06</v>
      </c>
      <c r="O2035" t="s">
        <v>74</v>
      </c>
      <c r="P2035" s="4">
        <v>0</v>
      </c>
      <c r="Q2035" t="s">
        <v>74</v>
      </c>
      <c r="R2035" s="2" t="s">
        <v>75</v>
      </c>
      <c r="S2035" s="4" t="s">
        <v>76</v>
      </c>
      <c r="T2035" t="s">
        <v>74</v>
      </c>
      <c r="U2035" s="2" t="s">
        <v>77</v>
      </c>
      <c r="V2035" s="2" t="s">
        <v>1447</v>
      </c>
      <c r="W2035" s="2" t="s">
        <v>79</v>
      </c>
      <c r="X2035" s="2" t="s">
        <v>300</v>
      </c>
      <c r="Y2035" s="2" t="s">
        <v>119</v>
      </c>
      <c r="Z2035" s="2" t="s">
        <v>81</v>
      </c>
      <c r="AA2035" s="2" t="s">
        <v>1502</v>
      </c>
      <c r="AB2035" s="2" t="s">
        <v>309</v>
      </c>
      <c r="AC2035" s="2" t="s">
        <v>168</v>
      </c>
      <c r="AD2035" s="2" t="s">
        <v>2419</v>
      </c>
      <c r="AE2035" s="2" t="str">
        <f>+VLOOKUP(H2035,'Mapeo Ramos'!A:C,3,0)</f>
        <v>Autos Flotas</v>
      </c>
      <c r="AF2035" t="str">
        <f>+VLOOKUP(AE2035,'Mapeo Ramos'!C:D,2,0)</f>
        <v>Flotas</v>
      </c>
      <c r="AG2035" t="str">
        <f>+VLOOKUP(X2035,'Mapeo Ramos'!I:J,2,0)</f>
        <v>ALLIANZ</v>
      </c>
      <c r="AH2035">
        <f t="shared" si="31"/>
        <v>1</v>
      </c>
    </row>
    <row r="2036" spans="1:34" ht="12.75" customHeight="1">
      <c r="A2036" s="2" t="s">
        <v>8345</v>
      </c>
      <c r="B2036" s="2" t="s">
        <v>8346</v>
      </c>
      <c r="C2036" s="2" t="s">
        <v>8347</v>
      </c>
      <c r="D2036" s="2" t="s">
        <v>75</v>
      </c>
      <c r="E2036" s="3">
        <v>46023</v>
      </c>
      <c r="F2036" s="3">
        <v>46023</v>
      </c>
      <c r="G2036" s="2" t="s">
        <v>7163</v>
      </c>
      <c r="H2036" s="2" t="s">
        <v>299</v>
      </c>
      <c r="I2036" s="2" t="s">
        <v>261</v>
      </c>
      <c r="J2036" s="4">
        <v>410.29</v>
      </c>
      <c r="K2036" t="s">
        <v>74</v>
      </c>
      <c r="L2036" s="4">
        <v>49.23</v>
      </c>
      <c r="M2036" t="s">
        <v>74</v>
      </c>
      <c r="N2036" s="4">
        <v>49.23</v>
      </c>
      <c r="O2036" t="s">
        <v>74</v>
      </c>
      <c r="P2036" s="4">
        <v>0</v>
      </c>
      <c r="Q2036" t="s">
        <v>74</v>
      </c>
      <c r="R2036" s="2" t="s">
        <v>75</v>
      </c>
      <c r="S2036" s="4" t="s">
        <v>76</v>
      </c>
      <c r="T2036" t="s">
        <v>74</v>
      </c>
      <c r="U2036" s="2" t="s">
        <v>77</v>
      </c>
      <c r="V2036" s="2" t="s">
        <v>1447</v>
      </c>
      <c r="W2036" s="2" t="s">
        <v>79</v>
      </c>
      <c r="X2036" s="2" t="s">
        <v>300</v>
      </c>
      <c r="Y2036" s="2" t="s">
        <v>119</v>
      </c>
      <c r="Z2036" s="2" t="s">
        <v>81</v>
      </c>
      <c r="AA2036" s="2" t="s">
        <v>425</v>
      </c>
      <c r="AB2036" s="2" t="s">
        <v>7164</v>
      </c>
      <c r="AC2036" s="2" t="s">
        <v>168</v>
      </c>
      <c r="AD2036" s="2" t="s">
        <v>7165</v>
      </c>
      <c r="AE2036" s="2" t="str">
        <f>+VLOOKUP(H2036,'Mapeo Ramos'!A:C,3,0)</f>
        <v>Autos Flotas</v>
      </c>
      <c r="AF2036" t="str">
        <f>+VLOOKUP(AE2036,'Mapeo Ramos'!C:D,2,0)</f>
        <v>Flotas</v>
      </c>
      <c r="AG2036" t="str">
        <f>+VLOOKUP(X2036,'Mapeo Ramos'!I:J,2,0)</f>
        <v>ALLIANZ</v>
      </c>
      <c r="AH2036">
        <f t="shared" si="31"/>
        <v>1</v>
      </c>
    </row>
    <row r="2037" spans="1:34" ht="12.75" customHeight="1">
      <c r="A2037" s="2" t="s">
        <v>8348</v>
      </c>
      <c r="B2037" s="2" t="s">
        <v>8349</v>
      </c>
      <c r="C2037" s="2" t="s">
        <v>8350</v>
      </c>
      <c r="D2037" s="2" t="s">
        <v>75</v>
      </c>
      <c r="E2037" s="3">
        <v>46023</v>
      </c>
      <c r="F2037" s="3">
        <v>46023</v>
      </c>
      <c r="G2037" s="2" t="s">
        <v>7249</v>
      </c>
      <c r="H2037" s="2" t="s">
        <v>334</v>
      </c>
      <c r="I2037" s="2" t="s">
        <v>261</v>
      </c>
      <c r="J2037" s="4">
        <v>468.52</v>
      </c>
      <c r="K2037" t="s">
        <v>74</v>
      </c>
      <c r="L2037" s="4">
        <v>56.22</v>
      </c>
      <c r="M2037" t="s">
        <v>74</v>
      </c>
      <c r="N2037" s="4">
        <v>56.22</v>
      </c>
      <c r="O2037" t="s">
        <v>74</v>
      </c>
      <c r="P2037" s="4">
        <v>0</v>
      </c>
      <c r="Q2037" t="s">
        <v>74</v>
      </c>
      <c r="R2037" s="2" t="s">
        <v>75</v>
      </c>
      <c r="S2037" s="4" t="s">
        <v>76</v>
      </c>
      <c r="T2037" t="s">
        <v>74</v>
      </c>
      <c r="U2037" s="2" t="s">
        <v>77</v>
      </c>
      <c r="V2037" s="2" t="s">
        <v>1447</v>
      </c>
      <c r="W2037" s="2" t="s">
        <v>79</v>
      </c>
      <c r="X2037" s="2" t="s">
        <v>300</v>
      </c>
      <c r="Y2037" s="2" t="s">
        <v>119</v>
      </c>
      <c r="Z2037" s="2" t="s">
        <v>81</v>
      </c>
      <c r="AA2037" s="2" t="s">
        <v>357</v>
      </c>
      <c r="AB2037" s="2" t="s">
        <v>83</v>
      </c>
      <c r="AC2037" s="2" t="s">
        <v>168</v>
      </c>
      <c r="AD2037" s="2" t="s">
        <v>7250</v>
      </c>
      <c r="AE2037" s="2" t="str">
        <f>+VLOOKUP(H2037,'Mapeo Ramos'!A:C,3,0)</f>
        <v>Autos Flotas</v>
      </c>
      <c r="AF2037" t="str">
        <f>+VLOOKUP(AE2037,'Mapeo Ramos'!C:D,2,0)</f>
        <v>Flotas</v>
      </c>
      <c r="AG2037" t="str">
        <f>+VLOOKUP(X2037,'Mapeo Ramos'!I:J,2,0)</f>
        <v>ALLIANZ</v>
      </c>
      <c r="AH2037">
        <f t="shared" si="31"/>
        <v>1</v>
      </c>
    </row>
    <row r="2038" spans="1:34" ht="12.75" customHeight="1">
      <c r="A2038" s="2" t="s">
        <v>8351</v>
      </c>
      <c r="B2038" s="2" t="s">
        <v>8352</v>
      </c>
      <c r="C2038" s="2" t="s">
        <v>8353</v>
      </c>
      <c r="D2038" s="2" t="s">
        <v>75</v>
      </c>
      <c r="E2038" s="3">
        <v>46023</v>
      </c>
      <c r="F2038" s="3">
        <v>46023</v>
      </c>
      <c r="G2038" s="2" t="s">
        <v>1847</v>
      </c>
      <c r="H2038" s="2" t="s">
        <v>299</v>
      </c>
      <c r="I2038" s="2" t="s">
        <v>261</v>
      </c>
      <c r="J2038" s="4">
        <v>469.42</v>
      </c>
      <c r="K2038" t="s">
        <v>74</v>
      </c>
      <c r="L2038" s="4">
        <v>56.33</v>
      </c>
      <c r="M2038" t="s">
        <v>74</v>
      </c>
      <c r="N2038" s="4">
        <v>56.33</v>
      </c>
      <c r="O2038" t="s">
        <v>74</v>
      </c>
      <c r="P2038" s="4">
        <v>0</v>
      </c>
      <c r="Q2038" t="s">
        <v>74</v>
      </c>
      <c r="R2038" s="2" t="s">
        <v>75</v>
      </c>
      <c r="S2038" s="4" t="s">
        <v>76</v>
      </c>
      <c r="T2038" t="s">
        <v>74</v>
      </c>
      <c r="U2038" s="2" t="s">
        <v>77</v>
      </c>
      <c r="V2038" s="2" t="s">
        <v>1447</v>
      </c>
      <c r="W2038" s="2" t="s">
        <v>79</v>
      </c>
      <c r="X2038" s="2" t="s">
        <v>300</v>
      </c>
      <c r="Y2038" s="2" t="s">
        <v>119</v>
      </c>
      <c r="Z2038" s="2" t="s">
        <v>81</v>
      </c>
      <c r="AA2038" s="2" t="s">
        <v>1223</v>
      </c>
      <c r="AB2038" s="2" t="s">
        <v>1224</v>
      </c>
      <c r="AC2038" s="2" t="s">
        <v>59</v>
      </c>
      <c r="AD2038" s="2" t="s">
        <v>1848</v>
      </c>
      <c r="AE2038" s="2" t="str">
        <f>+VLOOKUP(H2038,'Mapeo Ramos'!A:C,3,0)</f>
        <v>Autos Flotas</v>
      </c>
      <c r="AF2038" t="str">
        <f>+VLOOKUP(AE2038,'Mapeo Ramos'!C:D,2,0)</f>
        <v>Flotas</v>
      </c>
      <c r="AG2038" t="str">
        <f>+VLOOKUP(X2038,'Mapeo Ramos'!I:J,2,0)</f>
        <v>ALLIANZ</v>
      </c>
      <c r="AH2038">
        <f t="shared" si="31"/>
        <v>1</v>
      </c>
    </row>
    <row r="2039" spans="1:34" ht="12.75" customHeight="1">
      <c r="A2039" s="2" t="s">
        <v>8354</v>
      </c>
      <c r="B2039" s="2" t="s">
        <v>8355</v>
      </c>
      <c r="C2039" s="2" t="s">
        <v>8356</v>
      </c>
      <c r="D2039" s="2" t="s">
        <v>75</v>
      </c>
      <c r="E2039" s="3">
        <v>46023</v>
      </c>
      <c r="F2039" s="3">
        <v>46023</v>
      </c>
      <c r="G2039" s="2" t="s">
        <v>7932</v>
      </c>
      <c r="H2039" s="2" t="s">
        <v>334</v>
      </c>
      <c r="I2039" s="2" t="s">
        <v>261</v>
      </c>
      <c r="J2039" s="4">
        <v>1708.11</v>
      </c>
      <c r="K2039" t="s">
        <v>74</v>
      </c>
      <c r="L2039" s="4">
        <v>204.97</v>
      </c>
      <c r="M2039" t="s">
        <v>74</v>
      </c>
      <c r="N2039" s="4">
        <v>204.97</v>
      </c>
      <c r="O2039" t="s">
        <v>74</v>
      </c>
      <c r="P2039" s="4">
        <v>0</v>
      </c>
      <c r="Q2039" t="s">
        <v>74</v>
      </c>
      <c r="R2039" s="2" t="s">
        <v>287</v>
      </c>
      <c r="S2039" s="4">
        <v>0</v>
      </c>
      <c r="T2039" t="s">
        <v>74</v>
      </c>
      <c r="U2039" s="2" t="s">
        <v>77</v>
      </c>
      <c r="V2039" s="2" t="s">
        <v>1447</v>
      </c>
      <c r="W2039" s="2" t="s">
        <v>79</v>
      </c>
      <c r="X2039" s="2" t="s">
        <v>300</v>
      </c>
      <c r="Y2039" s="2" t="s">
        <v>119</v>
      </c>
      <c r="Z2039" s="2" t="s">
        <v>81</v>
      </c>
      <c r="AA2039" s="2" t="s">
        <v>230</v>
      </c>
      <c r="AB2039" s="2" t="s">
        <v>83</v>
      </c>
      <c r="AC2039" s="2" t="s">
        <v>59</v>
      </c>
      <c r="AD2039" s="2" t="s">
        <v>7933</v>
      </c>
      <c r="AE2039" s="2" t="str">
        <f>+VLOOKUP(H2039,'Mapeo Ramos'!A:C,3,0)</f>
        <v>Autos Flotas</v>
      </c>
      <c r="AF2039" t="str">
        <f>+VLOOKUP(AE2039,'Mapeo Ramos'!C:D,2,0)</f>
        <v>Flotas</v>
      </c>
      <c r="AG2039" t="str">
        <f>+VLOOKUP(X2039,'Mapeo Ramos'!I:J,2,0)</f>
        <v>ALLIANZ</v>
      </c>
      <c r="AH2039">
        <f t="shared" si="31"/>
        <v>1</v>
      </c>
    </row>
    <row r="2040" spans="1:34" ht="12.75" customHeight="1">
      <c r="A2040" s="2" t="s">
        <v>8357</v>
      </c>
      <c r="B2040" s="2" t="s">
        <v>8358</v>
      </c>
      <c r="C2040" s="2" t="s">
        <v>8359</v>
      </c>
      <c r="D2040" s="2" t="s">
        <v>75</v>
      </c>
      <c r="E2040" s="3">
        <v>46023</v>
      </c>
      <c r="F2040" s="3">
        <v>46023</v>
      </c>
      <c r="G2040" s="2" t="s">
        <v>2988</v>
      </c>
      <c r="H2040" s="2" t="s">
        <v>299</v>
      </c>
      <c r="I2040" s="2" t="s">
        <v>261</v>
      </c>
      <c r="J2040" s="4">
        <v>440.27</v>
      </c>
      <c r="K2040" t="s">
        <v>74</v>
      </c>
      <c r="L2040" s="4">
        <v>52.83</v>
      </c>
      <c r="M2040" t="s">
        <v>74</v>
      </c>
      <c r="N2040" s="4">
        <v>52.83</v>
      </c>
      <c r="O2040" t="s">
        <v>74</v>
      </c>
      <c r="P2040" s="4">
        <v>0</v>
      </c>
      <c r="Q2040" t="s">
        <v>74</v>
      </c>
      <c r="R2040" s="2" t="s">
        <v>75</v>
      </c>
      <c r="S2040" s="4" t="s">
        <v>76</v>
      </c>
      <c r="T2040" t="s">
        <v>74</v>
      </c>
      <c r="U2040" s="2" t="s">
        <v>77</v>
      </c>
      <c r="V2040" s="2" t="s">
        <v>1447</v>
      </c>
      <c r="W2040" s="2" t="s">
        <v>79</v>
      </c>
      <c r="X2040" s="2" t="s">
        <v>300</v>
      </c>
      <c r="Y2040" s="2" t="s">
        <v>119</v>
      </c>
      <c r="Z2040" s="2" t="s">
        <v>81</v>
      </c>
      <c r="AA2040" s="2" t="s">
        <v>82</v>
      </c>
      <c r="AB2040" s="2" t="s">
        <v>83</v>
      </c>
      <c r="AC2040" s="2" t="s">
        <v>59</v>
      </c>
      <c r="AD2040" s="2" t="s">
        <v>2989</v>
      </c>
      <c r="AE2040" s="2" t="str">
        <f>+VLOOKUP(H2040,'Mapeo Ramos'!A:C,3,0)</f>
        <v>Autos Flotas</v>
      </c>
      <c r="AF2040" t="str">
        <f>+VLOOKUP(AE2040,'Mapeo Ramos'!C:D,2,0)</f>
        <v>Flotas</v>
      </c>
      <c r="AG2040" t="str">
        <f>+VLOOKUP(X2040,'Mapeo Ramos'!I:J,2,0)</f>
        <v>ALLIANZ</v>
      </c>
      <c r="AH2040">
        <f t="shared" si="31"/>
        <v>1</v>
      </c>
    </row>
    <row r="2041" spans="1:34" ht="12.75" customHeight="1">
      <c r="A2041" s="2" t="s">
        <v>8360</v>
      </c>
      <c r="B2041" s="2" t="s">
        <v>8361</v>
      </c>
      <c r="C2041" s="2" t="s">
        <v>8362</v>
      </c>
      <c r="D2041" s="2" t="s">
        <v>75</v>
      </c>
      <c r="E2041" s="3">
        <v>46023</v>
      </c>
      <c r="F2041" s="3">
        <v>46023</v>
      </c>
      <c r="G2041" s="2" t="s">
        <v>7564</v>
      </c>
      <c r="H2041" s="2" t="s">
        <v>299</v>
      </c>
      <c r="I2041" s="2" t="s">
        <v>261</v>
      </c>
      <c r="J2041" s="4">
        <v>252.4</v>
      </c>
      <c r="K2041" t="s">
        <v>74</v>
      </c>
      <c r="L2041" s="4">
        <v>30.29</v>
      </c>
      <c r="M2041" t="s">
        <v>74</v>
      </c>
      <c r="N2041" s="4">
        <v>30.29</v>
      </c>
      <c r="O2041" t="s">
        <v>74</v>
      </c>
      <c r="P2041" s="4">
        <v>0</v>
      </c>
      <c r="Q2041" t="s">
        <v>74</v>
      </c>
      <c r="R2041" s="2" t="s">
        <v>75</v>
      </c>
      <c r="S2041" s="4" t="s">
        <v>76</v>
      </c>
      <c r="T2041" t="s">
        <v>74</v>
      </c>
      <c r="U2041" s="2" t="s">
        <v>77</v>
      </c>
      <c r="V2041" s="2" t="s">
        <v>1447</v>
      </c>
      <c r="W2041" s="2" t="s">
        <v>79</v>
      </c>
      <c r="X2041" s="2" t="s">
        <v>300</v>
      </c>
      <c r="Y2041" s="2" t="s">
        <v>119</v>
      </c>
      <c r="Z2041" s="2" t="s">
        <v>81</v>
      </c>
      <c r="AA2041" s="2" t="s">
        <v>4433</v>
      </c>
      <c r="AB2041" s="2" t="s">
        <v>4434</v>
      </c>
      <c r="AC2041" s="2" t="s">
        <v>168</v>
      </c>
      <c r="AD2041" s="2" t="s">
        <v>7565</v>
      </c>
      <c r="AE2041" s="2" t="str">
        <f>+VLOOKUP(H2041,'Mapeo Ramos'!A:C,3,0)</f>
        <v>Autos Flotas</v>
      </c>
      <c r="AF2041" t="str">
        <f>+VLOOKUP(AE2041,'Mapeo Ramos'!C:D,2,0)</f>
        <v>Flotas</v>
      </c>
      <c r="AG2041" t="str">
        <f>+VLOOKUP(X2041,'Mapeo Ramos'!I:J,2,0)</f>
        <v>ALLIANZ</v>
      </c>
      <c r="AH2041">
        <f t="shared" si="31"/>
        <v>1</v>
      </c>
    </row>
    <row r="2042" spans="1:34" ht="12.75" customHeight="1">
      <c r="A2042" s="2" t="s">
        <v>8363</v>
      </c>
      <c r="B2042" s="2" t="s">
        <v>8364</v>
      </c>
      <c r="C2042" s="2" t="s">
        <v>8365</v>
      </c>
      <c r="D2042" s="2" t="s">
        <v>75</v>
      </c>
      <c r="E2042" s="3">
        <v>46023</v>
      </c>
      <c r="F2042" s="3">
        <v>46023</v>
      </c>
      <c r="G2042" s="2" t="s">
        <v>7163</v>
      </c>
      <c r="H2042" s="2" t="s">
        <v>299</v>
      </c>
      <c r="I2042" s="2" t="s">
        <v>261</v>
      </c>
      <c r="J2042" s="4">
        <v>321.93</v>
      </c>
      <c r="K2042" t="s">
        <v>74</v>
      </c>
      <c r="L2042" s="4">
        <v>38.630000000000003</v>
      </c>
      <c r="M2042" t="s">
        <v>74</v>
      </c>
      <c r="N2042" s="4">
        <v>38.630000000000003</v>
      </c>
      <c r="O2042" t="s">
        <v>74</v>
      </c>
      <c r="P2042" s="4">
        <v>0</v>
      </c>
      <c r="Q2042" t="s">
        <v>74</v>
      </c>
      <c r="R2042" s="2" t="s">
        <v>75</v>
      </c>
      <c r="S2042" s="4" t="s">
        <v>76</v>
      </c>
      <c r="T2042" t="s">
        <v>74</v>
      </c>
      <c r="U2042" s="2" t="s">
        <v>77</v>
      </c>
      <c r="V2042" s="2" t="s">
        <v>1447</v>
      </c>
      <c r="W2042" s="2" t="s">
        <v>79</v>
      </c>
      <c r="X2042" s="2" t="s">
        <v>300</v>
      </c>
      <c r="Y2042" s="2" t="s">
        <v>119</v>
      </c>
      <c r="Z2042" s="2" t="s">
        <v>81</v>
      </c>
      <c r="AA2042" s="2" t="s">
        <v>425</v>
      </c>
      <c r="AB2042" s="2" t="s">
        <v>7164</v>
      </c>
      <c r="AC2042" s="2" t="s">
        <v>168</v>
      </c>
      <c r="AD2042" s="2" t="s">
        <v>7165</v>
      </c>
      <c r="AE2042" s="2" t="str">
        <f>+VLOOKUP(H2042,'Mapeo Ramos'!A:C,3,0)</f>
        <v>Autos Flotas</v>
      </c>
      <c r="AF2042" t="str">
        <f>+VLOOKUP(AE2042,'Mapeo Ramos'!C:D,2,0)</f>
        <v>Flotas</v>
      </c>
      <c r="AG2042" t="str">
        <f>+VLOOKUP(X2042,'Mapeo Ramos'!I:J,2,0)</f>
        <v>ALLIANZ</v>
      </c>
      <c r="AH2042">
        <f t="shared" si="31"/>
        <v>1</v>
      </c>
    </row>
    <row r="2043" spans="1:34" ht="12.75" customHeight="1">
      <c r="A2043" s="2" t="s">
        <v>8366</v>
      </c>
      <c r="B2043" s="2" t="s">
        <v>8367</v>
      </c>
      <c r="C2043" s="2" t="s">
        <v>8368</v>
      </c>
      <c r="D2043" s="2" t="s">
        <v>75</v>
      </c>
      <c r="E2043" s="3">
        <v>46023</v>
      </c>
      <c r="F2043" s="3">
        <v>46023</v>
      </c>
      <c r="G2043" s="2" t="s">
        <v>8369</v>
      </c>
      <c r="H2043" s="2" t="s">
        <v>299</v>
      </c>
      <c r="I2043" s="2" t="s">
        <v>261</v>
      </c>
      <c r="J2043" s="4">
        <v>298.14999999999998</v>
      </c>
      <c r="K2043" t="s">
        <v>74</v>
      </c>
      <c r="L2043" s="4">
        <v>35.78</v>
      </c>
      <c r="M2043" t="s">
        <v>74</v>
      </c>
      <c r="N2043" s="4">
        <v>35.78</v>
      </c>
      <c r="O2043" t="s">
        <v>74</v>
      </c>
      <c r="P2043" s="4">
        <v>0</v>
      </c>
      <c r="Q2043" t="s">
        <v>74</v>
      </c>
      <c r="R2043" s="2" t="s">
        <v>75</v>
      </c>
      <c r="S2043" s="4" t="s">
        <v>76</v>
      </c>
      <c r="T2043" t="s">
        <v>74</v>
      </c>
      <c r="U2043" s="2" t="s">
        <v>77</v>
      </c>
      <c r="V2043" s="2" t="s">
        <v>1575</v>
      </c>
      <c r="W2043" s="2" t="s">
        <v>79</v>
      </c>
      <c r="X2043" s="2" t="s">
        <v>300</v>
      </c>
      <c r="Y2043" s="2" t="s">
        <v>119</v>
      </c>
      <c r="Z2043" s="2" t="s">
        <v>81</v>
      </c>
      <c r="AA2043" s="2" t="s">
        <v>236</v>
      </c>
      <c r="AB2043" s="2" t="s">
        <v>83</v>
      </c>
      <c r="AC2043" s="2" t="s">
        <v>168</v>
      </c>
      <c r="AD2043" s="2" t="s">
        <v>8370</v>
      </c>
      <c r="AE2043" s="2" t="str">
        <f>+VLOOKUP(H2043,'Mapeo Ramos'!A:C,3,0)</f>
        <v>Autos Flotas</v>
      </c>
      <c r="AF2043" t="str">
        <f>+VLOOKUP(AE2043,'Mapeo Ramos'!C:D,2,0)</f>
        <v>Flotas</v>
      </c>
      <c r="AG2043" t="str">
        <f>+VLOOKUP(X2043,'Mapeo Ramos'!I:J,2,0)</f>
        <v>ALLIANZ</v>
      </c>
      <c r="AH2043">
        <f t="shared" si="31"/>
        <v>1</v>
      </c>
    </row>
    <row r="2044" spans="1:34" ht="12.75" customHeight="1">
      <c r="A2044" s="2" t="s">
        <v>8371</v>
      </c>
      <c r="B2044" s="2" t="s">
        <v>8372</v>
      </c>
      <c r="C2044" s="2" t="s">
        <v>8373</v>
      </c>
      <c r="D2044" s="2" t="s">
        <v>75</v>
      </c>
      <c r="E2044" s="3">
        <v>46023</v>
      </c>
      <c r="F2044" s="3">
        <v>46023</v>
      </c>
      <c r="G2044" s="2" t="s">
        <v>8374</v>
      </c>
      <c r="H2044" s="2" t="s">
        <v>334</v>
      </c>
      <c r="I2044" s="2" t="s">
        <v>261</v>
      </c>
      <c r="J2044" s="4">
        <v>558.51</v>
      </c>
      <c r="K2044" t="s">
        <v>74</v>
      </c>
      <c r="L2044" s="4">
        <v>67.02</v>
      </c>
      <c r="M2044" t="s">
        <v>74</v>
      </c>
      <c r="N2044" s="4">
        <v>67.02</v>
      </c>
      <c r="O2044" t="s">
        <v>74</v>
      </c>
      <c r="P2044" s="4">
        <v>0</v>
      </c>
      <c r="Q2044" t="s">
        <v>74</v>
      </c>
      <c r="R2044" s="2" t="s">
        <v>75</v>
      </c>
      <c r="S2044" s="4" t="s">
        <v>76</v>
      </c>
      <c r="T2044" t="s">
        <v>74</v>
      </c>
      <c r="U2044" s="2" t="s">
        <v>77</v>
      </c>
      <c r="V2044" s="2" t="s">
        <v>1447</v>
      </c>
      <c r="W2044" s="2" t="s">
        <v>79</v>
      </c>
      <c r="X2044" s="2" t="s">
        <v>300</v>
      </c>
      <c r="Y2044" s="2" t="s">
        <v>119</v>
      </c>
      <c r="Z2044" s="2" t="s">
        <v>81</v>
      </c>
      <c r="AA2044" s="2" t="s">
        <v>507</v>
      </c>
      <c r="AB2044" s="2" t="s">
        <v>508</v>
      </c>
      <c r="AC2044" s="2" t="s">
        <v>168</v>
      </c>
      <c r="AD2044" s="2" t="s">
        <v>8375</v>
      </c>
      <c r="AE2044" s="2" t="str">
        <f>+VLOOKUP(H2044,'Mapeo Ramos'!A:C,3,0)</f>
        <v>Autos Flotas</v>
      </c>
      <c r="AF2044" t="str">
        <f>+VLOOKUP(AE2044,'Mapeo Ramos'!C:D,2,0)</f>
        <v>Flotas</v>
      </c>
      <c r="AG2044" t="str">
        <f>+VLOOKUP(X2044,'Mapeo Ramos'!I:J,2,0)</f>
        <v>ALLIANZ</v>
      </c>
      <c r="AH2044">
        <f t="shared" si="31"/>
        <v>1</v>
      </c>
    </row>
    <row r="2045" spans="1:34" ht="12.75" customHeight="1">
      <c r="A2045" s="2" t="s">
        <v>8376</v>
      </c>
      <c r="B2045" s="2" t="s">
        <v>8377</v>
      </c>
      <c r="C2045" s="2" t="s">
        <v>8378</v>
      </c>
      <c r="D2045" s="2" t="s">
        <v>75</v>
      </c>
      <c r="E2045" s="3">
        <v>46023</v>
      </c>
      <c r="F2045" s="3">
        <v>46023</v>
      </c>
      <c r="G2045" s="2" t="s">
        <v>8379</v>
      </c>
      <c r="H2045" s="2" t="s">
        <v>334</v>
      </c>
      <c r="I2045" s="2" t="s">
        <v>261</v>
      </c>
      <c r="J2045" s="4">
        <v>761.22</v>
      </c>
      <c r="K2045" t="s">
        <v>74</v>
      </c>
      <c r="L2045" s="4">
        <v>91.35</v>
      </c>
      <c r="M2045" t="s">
        <v>74</v>
      </c>
      <c r="N2045" s="4">
        <v>91.35</v>
      </c>
      <c r="O2045" t="s">
        <v>74</v>
      </c>
      <c r="P2045" s="4">
        <v>0</v>
      </c>
      <c r="Q2045" t="s">
        <v>74</v>
      </c>
      <c r="R2045" s="2" t="s">
        <v>75</v>
      </c>
      <c r="S2045" s="4" t="s">
        <v>76</v>
      </c>
      <c r="T2045" t="s">
        <v>74</v>
      </c>
      <c r="U2045" s="2" t="s">
        <v>77</v>
      </c>
      <c r="V2045" s="2" t="s">
        <v>1447</v>
      </c>
      <c r="W2045" s="2" t="s">
        <v>79</v>
      </c>
      <c r="X2045" s="2" t="s">
        <v>300</v>
      </c>
      <c r="Y2045" s="2" t="s">
        <v>119</v>
      </c>
      <c r="Z2045" s="2" t="s">
        <v>81</v>
      </c>
      <c r="AA2045" s="2" t="s">
        <v>1167</v>
      </c>
      <c r="AB2045" s="2" t="s">
        <v>83</v>
      </c>
      <c r="AC2045" s="2" t="s">
        <v>168</v>
      </c>
      <c r="AD2045" s="2" t="s">
        <v>8380</v>
      </c>
      <c r="AE2045" s="2" t="str">
        <f>+VLOOKUP(H2045,'Mapeo Ramos'!A:C,3,0)</f>
        <v>Autos Flotas</v>
      </c>
      <c r="AF2045" t="str">
        <f>+VLOOKUP(AE2045,'Mapeo Ramos'!C:D,2,0)</f>
        <v>Flotas</v>
      </c>
      <c r="AG2045" t="str">
        <f>+VLOOKUP(X2045,'Mapeo Ramos'!I:J,2,0)</f>
        <v>ALLIANZ</v>
      </c>
      <c r="AH2045">
        <f t="shared" si="31"/>
        <v>1</v>
      </c>
    </row>
    <row r="2046" spans="1:34" ht="12.75" customHeight="1">
      <c r="A2046" s="2" t="s">
        <v>8381</v>
      </c>
      <c r="B2046" s="2" t="s">
        <v>8382</v>
      </c>
      <c r="C2046" s="2" t="s">
        <v>8383</v>
      </c>
      <c r="D2046" s="2" t="s">
        <v>75</v>
      </c>
      <c r="E2046" s="3">
        <v>46023</v>
      </c>
      <c r="F2046" s="3">
        <v>46023</v>
      </c>
      <c r="G2046" s="2" t="s">
        <v>7605</v>
      </c>
      <c r="H2046" s="2" t="s">
        <v>299</v>
      </c>
      <c r="I2046" s="2" t="s">
        <v>261</v>
      </c>
      <c r="J2046" s="4">
        <v>725.58</v>
      </c>
      <c r="K2046" t="s">
        <v>74</v>
      </c>
      <c r="L2046" s="4">
        <v>87.07</v>
      </c>
      <c r="M2046" t="s">
        <v>74</v>
      </c>
      <c r="N2046" s="4">
        <v>87.07</v>
      </c>
      <c r="O2046" t="s">
        <v>74</v>
      </c>
      <c r="P2046" s="4">
        <v>0</v>
      </c>
      <c r="Q2046" t="s">
        <v>74</v>
      </c>
      <c r="R2046" s="2" t="s">
        <v>75</v>
      </c>
      <c r="S2046" s="4" t="s">
        <v>76</v>
      </c>
      <c r="T2046" t="s">
        <v>74</v>
      </c>
      <c r="U2046" s="2" t="s">
        <v>77</v>
      </c>
      <c r="V2046" s="2" t="s">
        <v>1575</v>
      </c>
      <c r="W2046" s="2" t="s">
        <v>79</v>
      </c>
      <c r="X2046" s="2" t="s">
        <v>300</v>
      </c>
      <c r="Y2046" s="2" t="s">
        <v>119</v>
      </c>
      <c r="Z2046" s="2" t="s">
        <v>81</v>
      </c>
      <c r="AA2046" s="2" t="s">
        <v>1167</v>
      </c>
      <c r="AB2046" s="2" t="s">
        <v>101</v>
      </c>
      <c r="AC2046" s="2" t="s">
        <v>168</v>
      </c>
      <c r="AD2046" s="2" t="s">
        <v>7606</v>
      </c>
      <c r="AE2046" s="2" t="str">
        <f>+VLOOKUP(H2046,'Mapeo Ramos'!A:C,3,0)</f>
        <v>Autos Flotas</v>
      </c>
      <c r="AF2046" t="str">
        <f>+VLOOKUP(AE2046,'Mapeo Ramos'!C:D,2,0)</f>
        <v>Flotas</v>
      </c>
      <c r="AG2046" t="str">
        <f>+VLOOKUP(X2046,'Mapeo Ramos'!I:J,2,0)</f>
        <v>ALLIANZ</v>
      </c>
      <c r="AH2046">
        <f t="shared" si="31"/>
        <v>1</v>
      </c>
    </row>
    <row r="2047" spans="1:34" ht="12.75" customHeight="1">
      <c r="A2047" s="2" t="s">
        <v>8384</v>
      </c>
      <c r="B2047" s="2" t="s">
        <v>8385</v>
      </c>
      <c r="C2047" s="2" t="s">
        <v>8386</v>
      </c>
      <c r="D2047" s="2" t="s">
        <v>75</v>
      </c>
      <c r="E2047" s="3">
        <v>46023</v>
      </c>
      <c r="F2047" s="3">
        <v>46023</v>
      </c>
      <c r="G2047" s="2" t="s">
        <v>2135</v>
      </c>
      <c r="H2047" s="2" t="s">
        <v>299</v>
      </c>
      <c r="I2047" s="2" t="s">
        <v>261</v>
      </c>
      <c r="J2047" s="4">
        <v>659.78</v>
      </c>
      <c r="K2047" t="s">
        <v>74</v>
      </c>
      <c r="L2047" s="4">
        <v>79.17</v>
      </c>
      <c r="M2047" t="s">
        <v>74</v>
      </c>
      <c r="N2047" s="4">
        <v>79.17</v>
      </c>
      <c r="O2047" t="s">
        <v>74</v>
      </c>
      <c r="P2047" s="4">
        <v>0</v>
      </c>
      <c r="Q2047" t="s">
        <v>74</v>
      </c>
      <c r="R2047" s="2" t="s">
        <v>75</v>
      </c>
      <c r="S2047" s="4" t="s">
        <v>76</v>
      </c>
      <c r="T2047" t="s">
        <v>74</v>
      </c>
      <c r="U2047" s="2" t="s">
        <v>77</v>
      </c>
      <c r="V2047" s="2" t="s">
        <v>1447</v>
      </c>
      <c r="W2047" s="2" t="s">
        <v>79</v>
      </c>
      <c r="X2047" s="2" t="s">
        <v>300</v>
      </c>
      <c r="Y2047" s="2" t="s">
        <v>119</v>
      </c>
      <c r="Z2047" s="2" t="s">
        <v>81</v>
      </c>
      <c r="AA2047" s="2" t="s">
        <v>328</v>
      </c>
      <c r="AB2047" s="2" t="s">
        <v>83</v>
      </c>
      <c r="AC2047" s="2" t="s">
        <v>168</v>
      </c>
      <c r="AD2047" s="2" t="s">
        <v>2137</v>
      </c>
      <c r="AE2047" s="2" t="str">
        <f>+VLOOKUP(H2047,'Mapeo Ramos'!A:C,3,0)</f>
        <v>Autos Flotas</v>
      </c>
      <c r="AF2047" t="str">
        <f>+VLOOKUP(AE2047,'Mapeo Ramos'!C:D,2,0)</f>
        <v>Flotas</v>
      </c>
      <c r="AG2047" t="str">
        <f>+VLOOKUP(X2047,'Mapeo Ramos'!I:J,2,0)</f>
        <v>ALLIANZ</v>
      </c>
      <c r="AH2047">
        <f t="shared" si="31"/>
        <v>1</v>
      </c>
    </row>
    <row r="2048" spans="1:34" ht="12.75" customHeight="1">
      <c r="A2048" s="2" t="s">
        <v>8387</v>
      </c>
      <c r="B2048" s="2" t="s">
        <v>8388</v>
      </c>
      <c r="C2048" s="2" t="s">
        <v>8389</v>
      </c>
      <c r="D2048" s="2" t="s">
        <v>75</v>
      </c>
      <c r="E2048" s="3">
        <v>46023</v>
      </c>
      <c r="F2048" s="3">
        <v>46023</v>
      </c>
      <c r="G2048" s="2" t="s">
        <v>8390</v>
      </c>
      <c r="H2048" s="2" t="s">
        <v>299</v>
      </c>
      <c r="I2048" s="2" t="s">
        <v>261</v>
      </c>
      <c r="J2048" s="4">
        <v>640.64</v>
      </c>
      <c r="K2048" t="s">
        <v>74</v>
      </c>
      <c r="L2048" s="4">
        <v>76.88</v>
      </c>
      <c r="M2048" t="s">
        <v>74</v>
      </c>
      <c r="N2048" s="4">
        <v>76.88</v>
      </c>
      <c r="O2048" t="s">
        <v>74</v>
      </c>
      <c r="P2048" s="4">
        <v>0</v>
      </c>
      <c r="Q2048" t="s">
        <v>74</v>
      </c>
      <c r="R2048" s="2" t="s">
        <v>75</v>
      </c>
      <c r="S2048" s="4" t="s">
        <v>76</v>
      </c>
      <c r="T2048" t="s">
        <v>74</v>
      </c>
      <c r="U2048" s="2" t="s">
        <v>77</v>
      </c>
      <c r="V2048" s="2" t="s">
        <v>1447</v>
      </c>
      <c r="W2048" s="2" t="s">
        <v>79</v>
      </c>
      <c r="X2048" s="2" t="s">
        <v>300</v>
      </c>
      <c r="Y2048" s="2" t="s">
        <v>119</v>
      </c>
      <c r="Z2048" s="2" t="s">
        <v>81</v>
      </c>
      <c r="AA2048" s="2" t="s">
        <v>230</v>
      </c>
      <c r="AB2048" s="2" t="s">
        <v>83</v>
      </c>
      <c r="AC2048" s="2" t="s">
        <v>168</v>
      </c>
      <c r="AD2048" s="2" t="s">
        <v>8391</v>
      </c>
      <c r="AE2048" s="2" t="str">
        <f>+VLOOKUP(H2048,'Mapeo Ramos'!A:C,3,0)</f>
        <v>Autos Flotas</v>
      </c>
      <c r="AF2048" t="str">
        <f>+VLOOKUP(AE2048,'Mapeo Ramos'!C:D,2,0)</f>
        <v>Flotas</v>
      </c>
      <c r="AG2048" t="str">
        <f>+VLOOKUP(X2048,'Mapeo Ramos'!I:J,2,0)</f>
        <v>ALLIANZ</v>
      </c>
      <c r="AH2048">
        <f t="shared" si="31"/>
        <v>1</v>
      </c>
    </row>
    <row r="2049" spans="1:34" ht="12.75" customHeight="1">
      <c r="A2049" s="2" t="s">
        <v>8392</v>
      </c>
      <c r="B2049" s="2" t="s">
        <v>8393</v>
      </c>
      <c r="C2049" s="2" t="s">
        <v>8394</v>
      </c>
      <c r="D2049" s="2" t="s">
        <v>75</v>
      </c>
      <c r="E2049" s="3">
        <v>46023</v>
      </c>
      <c r="F2049" s="3">
        <v>46023</v>
      </c>
      <c r="G2049" s="2" t="s">
        <v>314</v>
      </c>
      <c r="H2049" s="2" t="s">
        <v>334</v>
      </c>
      <c r="I2049" s="2" t="s">
        <v>261</v>
      </c>
      <c r="J2049" s="4">
        <v>679.88</v>
      </c>
      <c r="K2049" t="s">
        <v>74</v>
      </c>
      <c r="L2049" s="4">
        <v>81.59</v>
      </c>
      <c r="M2049" t="s">
        <v>74</v>
      </c>
      <c r="N2049" s="4">
        <v>81.59</v>
      </c>
      <c r="O2049" t="s">
        <v>74</v>
      </c>
      <c r="P2049" s="4">
        <v>0</v>
      </c>
      <c r="Q2049" t="s">
        <v>74</v>
      </c>
      <c r="R2049" s="2" t="s">
        <v>75</v>
      </c>
      <c r="S2049" s="4" t="s">
        <v>76</v>
      </c>
      <c r="T2049" t="s">
        <v>74</v>
      </c>
      <c r="U2049" s="2" t="s">
        <v>77</v>
      </c>
      <c r="V2049" s="2" t="s">
        <v>1447</v>
      </c>
      <c r="W2049" s="2" t="s">
        <v>79</v>
      </c>
      <c r="X2049" s="2" t="s">
        <v>300</v>
      </c>
      <c r="Y2049" s="2" t="s">
        <v>119</v>
      </c>
      <c r="Z2049" s="2" t="s">
        <v>81</v>
      </c>
      <c r="AA2049" s="2" t="s">
        <v>315</v>
      </c>
      <c r="AB2049" s="2" t="s">
        <v>316</v>
      </c>
      <c r="AC2049" s="2" t="s">
        <v>168</v>
      </c>
      <c r="AD2049" s="2" t="s">
        <v>317</v>
      </c>
      <c r="AE2049" s="2" t="str">
        <f>+VLOOKUP(H2049,'Mapeo Ramos'!A:C,3,0)</f>
        <v>Autos Flotas</v>
      </c>
      <c r="AF2049" t="str">
        <f>+VLOOKUP(AE2049,'Mapeo Ramos'!C:D,2,0)</f>
        <v>Flotas</v>
      </c>
      <c r="AG2049" t="str">
        <f>+VLOOKUP(X2049,'Mapeo Ramos'!I:J,2,0)</f>
        <v>ALLIANZ</v>
      </c>
      <c r="AH2049">
        <f t="shared" si="31"/>
        <v>1</v>
      </c>
    </row>
    <row r="2050" spans="1:34" ht="12.75" customHeight="1">
      <c r="A2050" s="2" t="s">
        <v>8395</v>
      </c>
      <c r="B2050" s="2" t="s">
        <v>8396</v>
      </c>
      <c r="C2050" s="2" t="s">
        <v>8397</v>
      </c>
      <c r="D2050" s="2" t="s">
        <v>75</v>
      </c>
      <c r="E2050" s="3">
        <v>46023</v>
      </c>
      <c r="F2050" s="3">
        <v>46023</v>
      </c>
      <c r="G2050" s="2" t="s">
        <v>1136</v>
      </c>
      <c r="H2050" s="2" t="s">
        <v>299</v>
      </c>
      <c r="I2050" s="2" t="s">
        <v>261</v>
      </c>
      <c r="J2050" s="4">
        <v>613.89</v>
      </c>
      <c r="K2050" t="s">
        <v>74</v>
      </c>
      <c r="L2050" s="4">
        <v>73.67</v>
      </c>
      <c r="M2050" t="s">
        <v>74</v>
      </c>
      <c r="N2050" s="4">
        <v>73.67</v>
      </c>
      <c r="O2050" t="s">
        <v>74</v>
      </c>
      <c r="P2050" s="4">
        <v>0</v>
      </c>
      <c r="Q2050" t="s">
        <v>74</v>
      </c>
      <c r="R2050" s="2" t="s">
        <v>75</v>
      </c>
      <c r="S2050" s="4" t="s">
        <v>76</v>
      </c>
      <c r="T2050" t="s">
        <v>74</v>
      </c>
      <c r="U2050" s="2" t="s">
        <v>77</v>
      </c>
      <c r="V2050" s="2" t="s">
        <v>1447</v>
      </c>
      <c r="W2050" s="2" t="s">
        <v>79</v>
      </c>
      <c r="X2050" s="2" t="s">
        <v>300</v>
      </c>
      <c r="Y2050" s="2" t="s">
        <v>119</v>
      </c>
      <c r="Z2050" s="2" t="s">
        <v>81</v>
      </c>
      <c r="AA2050" s="2" t="s">
        <v>82</v>
      </c>
      <c r="AB2050" s="2" t="s">
        <v>83</v>
      </c>
      <c r="AC2050" s="2" t="s">
        <v>168</v>
      </c>
      <c r="AD2050" s="2" t="s">
        <v>1137</v>
      </c>
      <c r="AE2050" s="2" t="str">
        <f>+VLOOKUP(H2050,'Mapeo Ramos'!A:C,3,0)</f>
        <v>Autos Flotas</v>
      </c>
      <c r="AF2050" t="str">
        <f>+VLOOKUP(AE2050,'Mapeo Ramos'!C:D,2,0)</f>
        <v>Flotas</v>
      </c>
      <c r="AG2050" t="str">
        <f>+VLOOKUP(X2050,'Mapeo Ramos'!I:J,2,0)</f>
        <v>ALLIANZ</v>
      </c>
      <c r="AH2050">
        <f t="shared" ref="AH2050:AH2113" si="32">+MONTH(E2050)</f>
        <v>1</v>
      </c>
    </row>
    <row r="2051" spans="1:34" ht="12.75" customHeight="1">
      <c r="A2051" s="2" t="s">
        <v>8398</v>
      </c>
      <c r="B2051" s="2" t="s">
        <v>8399</v>
      </c>
      <c r="C2051" s="2" t="s">
        <v>8400</v>
      </c>
      <c r="D2051" s="2" t="s">
        <v>75</v>
      </c>
      <c r="E2051" s="3">
        <v>46023</v>
      </c>
      <c r="F2051" s="3">
        <v>46023</v>
      </c>
      <c r="G2051" s="2" t="s">
        <v>7720</v>
      </c>
      <c r="H2051" s="2" t="s">
        <v>334</v>
      </c>
      <c r="I2051" s="2" t="s">
        <v>261</v>
      </c>
      <c r="J2051" s="4">
        <v>543.32000000000005</v>
      </c>
      <c r="K2051" t="s">
        <v>74</v>
      </c>
      <c r="L2051" s="4">
        <v>65.2</v>
      </c>
      <c r="M2051" t="s">
        <v>74</v>
      </c>
      <c r="N2051" s="4">
        <v>65.2</v>
      </c>
      <c r="O2051" t="s">
        <v>74</v>
      </c>
      <c r="P2051" s="4">
        <v>0</v>
      </c>
      <c r="Q2051" t="s">
        <v>74</v>
      </c>
      <c r="R2051" s="2" t="s">
        <v>75</v>
      </c>
      <c r="S2051" s="4" t="s">
        <v>76</v>
      </c>
      <c r="T2051" t="s">
        <v>74</v>
      </c>
      <c r="U2051" s="2" t="s">
        <v>77</v>
      </c>
      <c r="V2051" s="2" t="s">
        <v>1447</v>
      </c>
      <c r="W2051" s="2" t="s">
        <v>79</v>
      </c>
      <c r="X2051" s="2" t="s">
        <v>300</v>
      </c>
      <c r="Y2051" s="2" t="s">
        <v>119</v>
      </c>
      <c r="Z2051" s="2" t="s">
        <v>81</v>
      </c>
      <c r="AA2051" s="2" t="s">
        <v>357</v>
      </c>
      <c r="AB2051" s="2" t="s">
        <v>101</v>
      </c>
      <c r="AC2051" s="2" t="s">
        <v>168</v>
      </c>
      <c r="AD2051" s="2" t="s">
        <v>7721</v>
      </c>
      <c r="AE2051" s="2" t="str">
        <f>+VLOOKUP(H2051,'Mapeo Ramos'!A:C,3,0)</f>
        <v>Autos Flotas</v>
      </c>
      <c r="AF2051" t="str">
        <f>+VLOOKUP(AE2051,'Mapeo Ramos'!C:D,2,0)</f>
        <v>Flotas</v>
      </c>
      <c r="AG2051" t="str">
        <f>+VLOOKUP(X2051,'Mapeo Ramos'!I:J,2,0)</f>
        <v>ALLIANZ</v>
      </c>
      <c r="AH2051">
        <f t="shared" si="32"/>
        <v>1</v>
      </c>
    </row>
    <row r="2052" spans="1:34" ht="12.75" customHeight="1">
      <c r="A2052" s="2" t="s">
        <v>8401</v>
      </c>
      <c r="B2052" s="2" t="s">
        <v>8402</v>
      </c>
      <c r="C2052" s="2" t="s">
        <v>8403</v>
      </c>
      <c r="D2052" s="2" t="s">
        <v>75</v>
      </c>
      <c r="E2052" s="3">
        <v>46023</v>
      </c>
      <c r="F2052" s="3">
        <v>46023</v>
      </c>
      <c r="G2052" s="2" t="s">
        <v>2192</v>
      </c>
      <c r="H2052" s="2" t="s">
        <v>299</v>
      </c>
      <c r="I2052" s="2" t="s">
        <v>261</v>
      </c>
      <c r="J2052" s="4">
        <v>1644.92</v>
      </c>
      <c r="K2052" t="s">
        <v>74</v>
      </c>
      <c r="L2052" s="4">
        <v>197.39</v>
      </c>
      <c r="M2052" t="s">
        <v>74</v>
      </c>
      <c r="N2052" s="4">
        <v>197.39</v>
      </c>
      <c r="O2052" t="s">
        <v>74</v>
      </c>
      <c r="P2052" s="4">
        <v>0</v>
      </c>
      <c r="Q2052" t="s">
        <v>74</v>
      </c>
      <c r="R2052" s="2" t="s">
        <v>75</v>
      </c>
      <c r="S2052" s="4" t="s">
        <v>76</v>
      </c>
      <c r="T2052" t="s">
        <v>74</v>
      </c>
      <c r="U2052" s="2" t="s">
        <v>77</v>
      </c>
      <c r="V2052" s="2" t="s">
        <v>1447</v>
      </c>
      <c r="W2052" s="2" t="s">
        <v>79</v>
      </c>
      <c r="X2052" s="2" t="s">
        <v>300</v>
      </c>
      <c r="Y2052" s="2" t="s">
        <v>119</v>
      </c>
      <c r="Z2052" s="2" t="s">
        <v>81</v>
      </c>
      <c r="AA2052" s="2" t="s">
        <v>230</v>
      </c>
      <c r="AB2052" s="2" t="s">
        <v>83</v>
      </c>
      <c r="AC2052" s="2" t="s">
        <v>59</v>
      </c>
      <c r="AD2052" s="2" t="s">
        <v>2193</v>
      </c>
      <c r="AE2052" s="2" t="str">
        <f>+VLOOKUP(H2052,'Mapeo Ramos'!A:C,3,0)</f>
        <v>Autos Flotas</v>
      </c>
      <c r="AF2052" t="str">
        <f>+VLOOKUP(AE2052,'Mapeo Ramos'!C:D,2,0)</f>
        <v>Flotas</v>
      </c>
      <c r="AG2052" t="str">
        <f>+VLOOKUP(X2052,'Mapeo Ramos'!I:J,2,0)</f>
        <v>ALLIANZ</v>
      </c>
      <c r="AH2052">
        <f t="shared" si="32"/>
        <v>1</v>
      </c>
    </row>
    <row r="2053" spans="1:34" ht="12.75" customHeight="1">
      <c r="A2053" s="2" t="s">
        <v>8404</v>
      </c>
      <c r="B2053" s="2" t="s">
        <v>8405</v>
      </c>
      <c r="C2053" s="2" t="s">
        <v>8406</v>
      </c>
      <c r="D2053" s="2" t="s">
        <v>75</v>
      </c>
      <c r="E2053" s="3">
        <v>46023</v>
      </c>
      <c r="F2053" s="3">
        <v>46023</v>
      </c>
      <c r="G2053" s="2" t="s">
        <v>8407</v>
      </c>
      <c r="H2053" s="2" t="s">
        <v>299</v>
      </c>
      <c r="I2053" s="2" t="s">
        <v>261</v>
      </c>
      <c r="J2053" s="4">
        <v>734.31</v>
      </c>
      <c r="K2053" t="s">
        <v>74</v>
      </c>
      <c r="L2053" s="4">
        <v>88.12</v>
      </c>
      <c r="M2053" t="s">
        <v>74</v>
      </c>
      <c r="N2053" s="4">
        <v>88.12</v>
      </c>
      <c r="O2053" t="s">
        <v>74</v>
      </c>
      <c r="P2053" s="4">
        <v>0</v>
      </c>
      <c r="Q2053" t="s">
        <v>74</v>
      </c>
      <c r="R2053" s="2" t="s">
        <v>75</v>
      </c>
      <c r="S2053" s="4" t="s">
        <v>76</v>
      </c>
      <c r="T2053" t="s">
        <v>74</v>
      </c>
      <c r="U2053" s="2" t="s">
        <v>77</v>
      </c>
      <c r="V2053" s="2" t="s">
        <v>1454</v>
      </c>
      <c r="W2053" s="2" t="s">
        <v>79</v>
      </c>
      <c r="X2053" s="2" t="s">
        <v>300</v>
      </c>
      <c r="Y2053" s="2" t="s">
        <v>119</v>
      </c>
      <c r="Z2053" s="2" t="s">
        <v>81</v>
      </c>
      <c r="AA2053" s="2" t="s">
        <v>8408</v>
      </c>
      <c r="AB2053" s="2" t="s">
        <v>949</v>
      </c>
      <c r="AC2053" s="2" t="s">
        <v>168</v>
      </c>
      <c r="AD2053" s="2" t="s">
        <v>8409</v>
      </c>
      <c r="AE2053" s="2" t="str">
        <f>+VLOOKUP(H2053,'Mapeo Ramos'!A:C,3,0)</f>
        <v>Autos Flotas</v>
      </c>
      <c r="AF2053" t="str">
        <f>+VLOOKUP(AE2053,'Mapeo Ramos'!C:D,2,0)</f>
        <v>Flotas</v>
      </c>
      <c r="AG2053" t="str">
        <f>+VLOOKUP(X2053,'Mapeo Ramos'!I:J,2,0)</f>
        <v>ALLIANZ</v>
      </c>
      <c r="AH2053">
        <f t="shared" si="32"/>
        <v>1</v>
      </c>
    </row>
    <row r="2054" spans="1:34" ht="12.75" customHeight="1">
      <c r="A2054" s="2" t="s">
        <v>8410</v>
      </c>
      <c r="B2054" s="2" t="s">
        <v>8411</v>
      </c>
      <c r="C2054" s="2" t="s">
        <v>8412</v>
      </c>
      <c r="D2054" s="2" t="s">
        <v>75</v>
      </c>
      <c r="E2054" s="3">
        <v>46023</v>
      </c>
      <c r="F2054" s="3">
        <v>46023</v>
      </c>
      <c r="G2054" s="2" t="s">
        <v>8413</v>
      </c>
      <c r="H2054" s="2" t="s">
        <v>299</v>
      </c>
      <c r="I2054" s="2" t="s">
        <v>261</v>
      </c>
      <c r="J2054" s="4">
        <v>351.41</v>
      </c>
      <c r="K2054" t="s">
        <v>74</v>
      </c>
      <c r="L2054" s="4">
        <v>42.17</v>
      </c>
      <c r="M2054" t="s">
        <v>74</v>
      </c>
      <c r="N2054" s="4">
        <v>42.17</v>
      </c>
      <c r="O2054" t="s">
        <v>74</v>
      </c>
      <c r="P2054" s="4">
        <v>0</v>
      </c>
      <c r="Q2054" t="s">
        <v>74</v>
      </c>
      <c r="R2054" s="2" t="s">
        <v>75</v>
      </c>
      <c r="S2054" s="4" t="s">
        <v>76</v>
      </c>
      <c r="T2054" t="s">
        <v>74</v>
      </c>
      <c r="U2054" s="2" t="s">
        <v>77</v>
      </c>
      <c r="V2054" s="2" t="s">
        <v>1766</v>
      </c>
      <c r="W2054" s="2" t="s">
        <v>79</v>
      </c>
      <c r="X2054" s="2" t="s">
        <v>300</v>
      </c>
      <c r="Y2054" s="2" t="s">
        <v>119</v>
      </c>
      <c r="Z2054" s="2" t="s">
        <v>81</v>
      </c>
      <c r="AA2054" s="2" t="s">
        <v>542</v>
      </c>
      <c r="AB2054" s="2" t="s">
        <v>83</v>
      </c>
      <c r="AC2054" s="2" t="s">
        <v>168</v>
      </c>
      <c r="AD2054" s="2" t="s">
        <v>8414</v>
      </c>
      <c r="AE2054" s="2" t="str">
        <f>+VLOOKUP(H2054,'Mapeo Ramos'!A:C,3,0)</f>
        <v>Autos Flotas</v>
      </c>
      <c r="AF2054" t="str">
        <f>+VLOOKUP(AE2054,'Mapeo Ramos'!C:D,2,0)</f>
        <v>Flotas</v>
      </c>
      <c r="AG2054" t="str">
        <f>+VLOOKUP(X2054,'Mapeo Ramos'!I:J,2,0)</f>
        <v>ALLIANZ</v>
      </c>
      <c r="AH2054">
        <f t="shared" si="32"/>
        <v>1</v>
      </c>
    </row>
    <row r="2055" spans="1:34" ht="12.75" customHeight="1">
      <c r="A2055" s="2" t="s">
        <v>8415</v>
      </c>
      <c r="B2055" s="2" t="s">
        <v>8416</v>
      </c>
      <c r="C2055" s="2" t="s">
        <v>8417</v>
      </c>
      <c r="D2055" s="2" t="s">
        <v>75</v>
      </c>
      <c r="E2055" s="3">
        <v>46023</v>
      </c>
      <c r="F2055" s="3">
        <v>46023</v>
      </c>
      <c r="G2055" s="2" t="s">
        <v>8407</v>
      </c>
      <c r="H2055" s="2" t="s">
        <v>299</v>
      </c>
      <c r="I2055" s="2" t="s">
        <v>261</v>
      </c>
      <c r="J2055" s="4">
        <v>551.95000000000005</v>
      </c>
      <c r="K2055" t="s">
        <v>74</v>
      </c>
      <c r="L2055" s="4">
        <v>66.23</v>
      </c>
      <c r="M2055" t="s">
        <v>74</v>
      </c>
      <c r="N2055" s="4">
        <v>66.23</v>
      </c>
      <c r="O2055" t="s">
        <v>74</v>
      </c>
      <c r="P2055" s="4">
        <v>0</v>
      </c>
      <c r="Q2055" t="s">
        <v>74</v>
      </c>
      <c r="R2055" s="2" t="s">
        <v>75</v>
      </c>
      <c r="S2055" s="4" t="s">
        <v>76</v>
      </c>
      <c r="T2055" t="s">
        <v>74</v>
      </c>
      <c r="U2055" s="2" t="s">
        <v>77</v>
      </c>
      <c r="V2055" s="2" t="s">
        <v>1454</v>
      </c>
      <c r="W2055" s="2" t="s">
        <v>79</v>
      </c>
      <c r="X2055" s="2" t="s">
        <v>300</v>
      </c>
      <c r="Y2055" s="2" t="s">
        <v>119</v>
      </c>
      <c r="Z2055" s="2" t="s">
        <v>81</v>
      </c>
      <c r="AA2055" s="2" t="s">
        <v>8408</v>
      </c>
      <c r="AB2055" s="2" t="s">
        <v>949</v>
      </c>
      <c r="AC2055" s="2" t="s">
        <v>168</v>
      </c>
      <c r="AD2055" s="2" t="s">
        <v>8409</v>
      </c>
      <c r="AE2055" s="2" t="str">
        <f>+VLOOKUP(H2055,'Mapeo Ramos'!A:C,3,0)</f>
        <v>Autos Flotas</v>
      </c>
      <c r="AF2055" t="str">
        <f>+VLOOKUP(AE2055,'Mapeo Ramos'!C:D,2,0)</f>
        <v>Flotas</v>
      </c>
      <c r="AG2055" t="str">
        <f>+VLOOKUP(X2055,'Mapeo Ramos'!I:J,2,0)</f>
        <v>ALLIANZ</v>
      </c>
      <c r="AH2055">
        <f t="shared" si="32"/>
        <v>1</v>
      </c>
    </row>
    <row r="2056" spans="1:34" ht="12.75" customHeight="1">
      <c r="A2056" s="2" t="s">
        <v>8418</v>
      </c>
      <c r="B2056" s="2" t="s">
        <v>8419</v>
      </c>
      <c r="C2056" s="2" t="s">
        <v>8420</v>
      </c>
      <c r="D2056" s="2" t="s">
        <v>75</v>
      </c>
      <c r="E2056" s="3">
        <v>46023</v>
      </c>
      <c r="F2056" s="3">
        <v>46023</v>
      </c>
      <c r="G2056" s="2" t="s">
        <v>925</v>
      </c>
      <c r="H2056" s="2" t="s">
        <v>299</v>
      </c>
      <c r="I2056" s="2" t="s">
        <v>261</v>
      </c>
      <c r="J2056" s="4">
        <v>404.9</v>
      </c>
      <c r="K2056" t="s">
        <v>74</v>
      </c>
      <c r="L2056" s="4">
        <v>48.59</v>
      </c>
      <c r="M2056" t="s">
        <v>74</v>
      </c>
      <c r="N2056" s="4">
        <v>48.59</v>
      </c>
      <c r="O2056" t="s">
        <v>74</v>
      </c>
      <c r="P2056" s="4">
        <v>0</v>
      </c>
      <c r="Q2056" t="s">
        <v>74</v>
      </c>
      <c r="R2056" s="2" t="s">
        <v>75</v>
      </c>
      <c r="S2056" s="4" t="s">
        <v>76</v>
      </c>
      <c r="T2056" t="s">
        <v>74</v>
      </c>
      <c r="U2056" s="2" t="s">
        <v>77</v>
      </c>
      <c r="V2056" s="2" t="s">
        <v>1447</v>
      </c>
      <c r="W2056" s="2" t="s">
        <v>79</v>
      </c>
      <c r="X2056" s="2" t="s">
        <v>300</v>
      </c>
      <c r="Y2056" s="2" t="s">
        <v>119</v>
      </c>
      <c r="Z2056" s="2" t="s">
        <v>81</v>
      </c>
      <c r="AA2056" s="2" t="s">
        <v>926</v>
      </c>
      <c r="AB2056" s="2" t="s">
        <v>927</v>
      </c>
      <c r="AC2056" s="2" t="s">
        <v>168</v>
      </c>
      <c r="AD2056" s="2" t="s">
        <v>928</v>
      </c>
      <c r="AE2056" s="2" t="str">
        <f>+VLOOKUP(H2056,'Mapeo Ramos'!A:C,3,0)</f>
        <v>Autos Flotas</v>
      </c>
      <c r="AF2056" t="str">
        <f>+VLOOKUP(AE2056,'Mapeo Ramos'!C:D,2,0)</f>
        <v>Flotas</v>
      </c>
      <c r="AG2056" t="str">
        <f>+VLOOKUP(X2056,'Mapeo Ramos'!I:J,2,0)</f>
        <v>ALLIANZ</v>
      </c>
      <c r="AH2056">
        <f t="shared" si="32"/>
        <v>1</v>
      </c>
    </row>
    <row r="2057" spans="1:34" ht="12.75" customHeight="1">
      <c r="A2057" s="2" t="s">
        <v>8421</v>
      </c>
      <c r="B2057" s="2" t="s">
        <v>8422</v>
      </c>
      <c r="C2057" s="2" t="s">
        <v>8423</v>
      </c>
      <c r="D2057" s="2" t="s">
        <v>75</v>
      </c>
      <c r="E2057" s="3">
        <v>46023</v>
      </c>
      <c r="F2057" s="3">
        <v>46023</v>
      </c>
      <c r="G2057" s="2" t="s">
        <v>2413</v>
      </c>
      <c r="H2057" s="2" t="s">
        <v>299</v>
      </c>
      <c r="I2057" s="2" t="s">
        <v>261</v>
      </c>
      <c r="J2057" s="4">
        <v>390.48</v>
      </c>
      <c r="K2057" t="s">
        <v>74</v>
      </c>
      <c r="L2057" s="4">
        <v>46.86</v>
      </c>
      <c r="M2057" t="s">
        <v>74</v>
      </c>
      <c r="N2057" s="4">
        <v>46.86</v>
      </c>
      <c r="O2057" t="s">
        <v>74</v>
      </c>
      <c r="P2057" s="4">
        <v>0</v>
      </c>
      <c r="Q2057" t="s">
        <v>74</v>
      </c>
      <c r="R2057" s="2" t="s">
        <v>75</v>
      </c>
      <c r="S2057" s="4" t="s">
        <v>76</v>
      </c>
      <c r="T2057" t="s">
        <v>74</v>
      </c>
      <c r="U2057" s="2" t="s">
        <v>77</v>
      </c>
      <c r="V2057" s="2" t="s">
        <v>1447</v>
      </c>
      <c r="W2057" s="2" t="s">
        <v>79</v>
      </c>
      <c r="X2057" s="2" t="s">
        <v>300</v>
      </c>
      <c r="Y2057" s="2" t="s">
        <v>119</v>
      </c>
      <c r="Z2057" s="2" t="s">
        <v>81</v>
      </c>
      <c r="AA2057" s="2" t="s">
        <v>82</v>
      </c>
      <c r="AB2057" s="2" t="s">
        <v>83</v>
      </c>
      <c r="AC2057" s="2" t="s">
        <v>168</v>
      </c>
      <c r="AD2057" s="2" t="s">
        <v>2414</v>
      </c>
      <c r="AE2057" s="2" t="str">
        <f>+VLOOKUP(H2057,'Mapeo Ramos'!A:C,3,0)</f>
        <v>Autos Flotas</v>
      </c>
      <c r="AF2057" t="str">
        <f>+VLOOKUP(AE2057,'Mapeo Ramos'!C:D,2,0)</f>
        <v>Flotas</v>
      </c>
      <c r="AG2057" t="str">
        <f>+VLOOKUP(X2057,'Mapeo Ramos'!I:J,2,0)</f>
        <v>ALLIANZ</v>
      </c>
      <c r="AH2057">
        <f t="shared" si="32"/>
        <v>1</v>
      </c>
    </row>
    <row r="2058" spans="1:34" ht="12.75" customHeight="1">
      <c r="A2058" s="2" t="s">
        <v>8424</v>
      </c>
      <c r="B2058" s="2" t="s">
        <v>8425</v>
      </c>
      <c r="C2058" s="2" t="s">
        <v>8426</v>
      </c>
      <c r="D2058" s="2" t="s">
        <v>75</v>
      </c>
      <c r="E2058" s="3">
        <v>46023</v>
      </c>
      <c r="F2058" s="3">
        <v>46023</v>
      </c>
      <c r="G2058" s="2" t="s">
        <v>314</v>
      </c>
      <c r="H2058" s="2" t="s">
        <v>299</v>
      </c>
      <c r="I2058" s="2" t="s">
        <v>261</v>
      </c>
      <c r="J2058" s="4">
        <v>665.56</v>
      </c>
      <c r="K2058" t="s">
        <v>74</v>
      </c>
      <c r="L2058" s="4">
        <v>79.87</v>
      </c>
      <c r="M2058" t="s">
        <v>74</v>
      </c>
      <c r="N2058" s="4">
        <v>79.87</v>
      </c>
      <c r="O2058" t="s">
        <v>74</v>
      </c>
      <c r="P2058" s="4">
        <v>0</v>
      </c>
      <c r="Q2058" t="s">
        <v>74</v>
      </c>
      <c r="R2058" s="2" t="s">
        <v>75</v>
      </c>
      <c r="S2058" s="4" t="s">
        <v>76</v>
      </c>
      <c r="T2058" t="s">
        <v>74</v>
      </c>
      <c r="U2058" s="2" t="s">
        <v>77</v>
      </c>
      <c r="V2058" s="2" t="s">
        <v>1447</v>
      </c>
      <c r="W2058" s="2" t="s">
        <v>79</v>
      </c>
      <c r="X2058" s="2" t="s">
        <v>300</v>
      </c>
      <c r="Y2058" s="2" t="s">
        <v>119</v>
      </c>
      <c r="Z2058" s="2" t="s">
        <v>81</v>
      </c>
      <c r="AA2058" s="2" t="s">
        <v>315</v>
      </c>
      <c r="AB2058" s="2" t="s">
        <v>316</v>
      </c>
      <c r="AC2058" s="2" t="s">
        <v>168</v>
      </c>
      <c r="AD2058" s="2" t="s">
        <v>317</v>
      </c>
      <c r="AE2058" s="2" t="str">
        <f>+VLOOKUP(H2058,'Mapeo Ramos'!A:C,3,0)</f>
        <v>Autos Flotas</v>
      </c>
      <c r="AF2058" t="str">
        <f>+VLOOKUP(AE2058,'Mapeo Ramos'!C:D,2,0)</f>
        <v>Flotas</v>
      </c>
      <c r="AG2058" t="str">
        <f>+VLOOKUP(X2058,'Mapeo Ramos'!I:J,2,0)</f>
        <v>ALLIANZ</v>
      </c>
      <c r="AH2058">
        <f t="shared" si="32"/>
        <v>1</v>
      </c>
    </row>
    <row r="2059" spans="1:34" ht="12.75" customHeight="1">
      <c r="A2059" s="2" t="s">
        <v>8427</v>
      </c>
      <c r="B2059" s="2" t="s">
        <v>8428</v>
      </c>
      <c r="C2059" s="2" t="s">
        <v>8429</v>
      </c>
      <c r="D2059" s="2" t="s">
        <v>75</v>
      </c>
      <c r="E2059" s="3">
        <v>46023</v>
      </c>
      <c r="F2059" s="3">
        <v>46023</v>
      </c>
      <c r="G2059" s="2" t="s">
        <v>637</v>
      </c>
      <c r="H2059" s="2" t="s">
        <v>334</v>
      </c>
      <c r="I2059" s="2" t="s">
        <v>261</v>
      </c>
      <c r="J2059" s="4">
        <v>1451.28</v>
      </c>
      <c r="K2059" t="s">
        <v>74</v>
      </c>
      <c r="L2059" s="4">
        <v>174.15</v>
      </c>
      <c r="M2059" t="s">
        <v>74</v>
      </c>
      <c r="N2059" s="4">
        <v>174.15</v>
      </c>
      <c r="O2059" t="s">
        <v>74</v>
      </c>
      <c r="P2059" s="4">
        <v>0</v>
      </c>
      <c r="Q2059" t="s">
        <v>74</v>
      </c>
      <c r="R2059" s="2" t="s">
        <v>75</v>
      </c>
      <c r="S2059" s="4" t="s">
        <v>76</v>
      </c>
      <c r="T2059" t="s">
        <v>74</v>
      </c>
      <c r="U2059" s="2" t="s">
        <v>77</v>
      </c>
      <c r="V2059" s="2" t="s">
        <v>1447</v>
      </c>
      <c r="W2059" s="2" t="s">
        <v>79</v>
      </c>
      <c r="X2059" s="2" t="s">
        <v>300</v>
      </c>
      <c r="Y2059" s="2" t="s">
        <v>119</v>
      </c>
      <c r="Z2059" s="2" t="s">
        <v>81</v>
      </c>
      <c r="AA2059" s="2" t="s">
        <v>372</v>
      </c>
      <c r="AB2059" s="2" t="s">
        <v>638</v>
      </c>
      <c r="AC2059" s="2" t="s">
        <v>59</v>
      </c>
      <c r="AD2059" s="2" t="s">
        <v>639</v>
      </c>
      <c r="AE2059" s="2" t="str">
        <f>+VLOOKUP(H2059,'Mapeo Ramos'!A:C,3,0)</f>
        <v>Autos Flotas</v>
      </c>
      <c r="AF2059" t="str">
        <f>+VLOOKUP(AE2059,'Mapeo Ramos'!C:D,2,0)</f>
        <v>Flotas</v>
      </c>
      <c r="AG2059" t="str">
        <f>+VLOOKUP(X2059,'Mapeo Ramos'!I:J,2,0)</f>
        <v>ALLIANZ</v>
      </c>
      <c r="AH2059">
        <f t="shared" si="32"/>
        <v>1</v>
      </c>
    </row>
    <row r="2060" spans="1:34" ht="12.75" customHeight="1">
      <c r="A2060" s="2" t="s">
        <v>8430</v>
      </c>
      <c r="B2060" s="2" t="s">
        <v>8431</v>
      </c>
      <c r="C2060" s="2" t="s">
        <v>8432</v>
      </c>
      <c r="D2060" s="2" t="s">
        <v>75</v>
      </c>
      <c r="E2060" s="3">
        <v>46023</v>
      </c>
      <c r="F2060" s="3">
        <v>46023</v>
      </c>
      <c r="G2060" s="2" t="s">
        <v>8433</v>
      </c>
      <c r="H2060" s="2" t="s">
        <v>299</v>
      </c>
      <c r="I2060" s="2" t="s">
        <v>261</v>
      </c>
      <c r="J2060" s="4">
        <v>418.26</v>
      </c>
      <c r="K2060" t="s">
        <v>74</v>
      </c>
      <c r="L2060" s="4">
        <v>50.19</v>
      </c>
      <c r="M2060" t="s">
        <v>74</v>
      </c>
      <c r="N2060" s="4">
        <v>50.19</v>
      </c>
      <c r="O2060" t="s">
        <v>74</v>
      </c>
      <c r="P2060" s="4">
        <v>0</v>
      </c>
      <c r="Q2060" t="s">
        <v>74</v>
      </c>
      <c r="R2060" s="2" t="s">
        <v>75</v>
      </c>
      <c r="S2060" s="4" t="s">
        <v>76</v>
      </c>
      <c r="T2060" t="s">
        <v>74</v>
      </c>
      <c r="U2060" s="2" t="s">
        <v>77</v>
      </c>
      <c r="V2060" s="2" t="s">
        <v>1447</v>
      </c>
      <c r="W2060" s="2" t="s">
        <v>79</v>
      </c>
      <c r="X2060" s="2" t="s">
        <v>300</v>
      </c>
      <c r="Y2060" s="2" t="s">
        <v>119</v>
      </c>
      <c r="Z2060" s="2" t="s">
        <v>81</v>
      </c>
      <c r="AA2060" s="2" t="s">
        <v>1950</v>
      </c>
      <c r="AB2060" s="2" t="s">
        <v>1951</v>
      </c>
      <c r="AC2060" s="2" t="s">
        <v>168</v>
      </c>
      <c r="AD2060" s="2" t="s">
        <v>8434</v>
      </c>
      <c r="AE2060" s="2" t="str">
        <f>+VLOOKUP(H2060,'Mapeo Ramos'!A:C,3,0)</f>
        <v>Autos Flotas</v>
      </c>
      <c r="AF2060" t="str">
        <f>+VLOOKUP(AE2060,'Mapeo Ramos'!C:D,2,0)</f>
        <v>Flotas</v>
      </c>
      <c r="AG2060" t="str">
        <f>+VLOOKUP(X2060,'Mapeo Ramos'!I:J,2,0)</f>
        <v>ALLIANZ</v>
      </c>
      <c r="AH2060">
        <f t="shared" si="32"/>
        <v>1</v>
      </c>
    </row>
    <row r="2061" spans="1:34" ht="12.75" customHeight="1">
      <c r="A2061" s="2" t="s">
        <v>8435</v>
      </c>
      <c r="B2061" s="2" t="s">
        <v>8436</v>
      </c>
      <c r="C2061" s="2" t="s">
        <v>8437</v>
      </c>
      <c r="D2061" s="2" t="s">
        <v>75</v>
      </c>
      <c r="E2061" s="3">
        <v>46023</v>
      </c>
      <c r="F2061" s="3">
        <v>46023</v>
      </c>
      <c r="G2061" s="2" t="s">
        <v>8438</v>
      </c>
      <c r="H2061" s="2" t="s">
        <v>299</v>
      </c>
      <c r="I2061" s="2" t="s">
        <v>261</v>
      </c>
      <c r="J2061" s="4">
        <v>276.56</v>
      </c>
      <c r="K2061" t="s">
        <v>74</v>
      </c>
      <c r="L2061" s="4">
        <v>33.19</v>
      </c>
      <c r="M2061" t="s">
        <v>74</v>
      </c>
      <c r="N2061" s="4">
        <v>33.19</v>
      </c>
      <c r="O2061" t="s">
        <v>74</v>
      </c>
      <c r="P2061" s="4">
        <v>0</v>
      </c>
      <c r="Q2061" t="s">
        <v>74</v>
      </c>
      <c r="R2061" s="2" t="s">
        <v>75</v>
      </c>
      <c r="S2061" s="4" t="s">
        <v>76</v>
      </c>
      <c r="T2061" t="s">
        <v>74</v>
      </c>
      <c r="U2061" s="2" t="s">
        <v>77</v>
      </c>
      <c r="V2061" s="2" t="s">
        <v>1447</v>
      </c>
      <c r="W2061" s="2" t="s">
        <v>79</v>
      </c>
      <c r="X2061" s="2" t="s">
        <v>300</v>
      </c>
      <c r="Y2061" s="2" t="s">
        <v>119</v>
      </c>
      <c r="Z2061" s="2" t="s">
        <v>81</v>
      </c>
      <c r="AA2061" s="2" t="s">
        <v>372</v>
      </c>
      <c r="AB2061" s="2" t="s">
        <v>8439</v>
      </c>
      <c r="AC2061" s="2" t="s">
        <v>168</v>
      </c>
      <c r="AD2061" s="2" t="s">
        <v>8440</v>
      </c>
      <c r="AE2061" s="2" t="str">
        <f>+VLOOKUP(H2061,'Mapeo Ramos'!A:C,3,0)</f>
        <v>Autos Flotas</v>
      </c>
      <c r="AF2061" t="str">
        <f>+VLOOKUP(AE2061,'Mapeo Ramos'!C:D,2,0)</f>
        <v>Flotas</v>
      </c>
      <c r="AG2061" t="str">
        <f>+VLOOKUP(X2061,'Mapeo Ramos'!I:J,2,0)</f>
        <v>ALLIANZ</v>
      </c>
      <c r="AH2061">
        <f t="shared" si="32"/>
        <v>1</v>
      </c>
    </row>
    <row r="2062" spans="1:34" ht="12.75" customHeight="1">
      <c r="A2062" s="2" t="s">
        <v>8441</v>
      </c>
      <c r="B2062" s="2" t="s">
        <v>8442</v>
      </c>
      <c r="C2062" s="2" t="s">
        <v>8443</v>
      </c>
      <c r="D2062" s="2" t="s">
        <v>75</v>
      </c>
      <c r="E2062" s="3">
        <v>46023</v>
      </c>
      <c r="F2062" s="3">
        <v>46023</v>
      </c>
      <c r="G2062" s="2" t="s">
        <v>8369</v>
      </c>
      <c r="H2062" s="2" t="s">
        <v>334</v>
      </c>
      <c r="I2062" s="2" t="s">
        <v>261</v>
      </c>
      <c r="J2062" s="4">
        <v>397.99</v>
      </c>
      <c r="K2062" t="s">
        <v>74</v>
      </c>
      <c r="L2062" s="4">
        <v>47.76</v>
      </c>
      <c r="M2062" t="s">
        <v>74</v>
      </c>
      <c r="N2062" s="4">
        <v>47.76</v>
      </c>
      <c r="O2062" t="s">
        <v>74</v>
      </c>
      <c r="P2062" s="4">
        <v>0</v>
      </c>
      <c r="Q2062" t="s">
        <v>74</v>
      </c>
      <c r="R2062" s="2" t="s">
        <v>75</v>
      </c>
      <c r="S2062" s="4" t="s">
        <v>76</v>
      </c>
      <c r="T2062" t="s">
        <v>74</v>
      </c>
      <c r="U2062" s="2" t="s">
        <v>77</v>
      </c>
      <c r="V2062" s="2" t="s">
        <v>1575</v>
      </c>
      <c r="W2062" s="2" t="s">
        <v>79</v>
      </c>
      <c r="X2062" s="2" t="s">
        <v>300</v>
      </c>
      <c r="Y2062" s="2" t="s">
        <v>119</v>
      </c>
      <c r="Z2062" s="2" t="s">
        <v>81</v>
      </c>
      <c r="AA2062" s="2" t="s">
        <v>236</v>
      </c>
      <c r="AB2062" s="2" t="s">
        <v>83</v>
      </c>
      <c r="AC2062" s="2" t="s">
        <v>168</v>
      </c>
      <c r="AD2062" s="2" t="s">
        <v>8370</v>
      </c>
      <c r="AE2062" s="2" t="str">
        <f>+VLOOKUP(H2062,'Mapeo Ramos'!A:C,3,0)</f>
        <v>Autos Flotas</v>
      </c>
      <c r="AF2062" t="str">
        <f>+VLOOKUP(AE2062,'Mapeo Ramos'!C:D,2,0)</f>
        <v>Flotas</v>
      </c>
      <c r="AG2062" t="str">
        <f>+VLOOKUP(X2062,'Mapeo Ramos'!I:J,2,0)</f>
        <v>ALLIANZ</v>
      </c>
      <c r="AH2062">
        <f t="shared" si="32"/>
        <v>1</v>
      </c>
    </row>
    <row r="2063" spans="1:34" ht="12.75" customHeight="1">
      <c r="A2063" s="2" t="s">
        <v>8444</v>
      </c>
      <c r="B2063" s="2" t="s">
        <v>8445</v>
      </c>
      <c r="C2063" s="2" t="s">
        <v>8446</v>
      </c>
      <c r="D2063" s="2" t="s">
        <v>75</v>
      </c>
      <c r="E2063" s="3">
        <v>46023</v>
      </c>
      <c r="F2063" s="3">
        <v>46023</v>
      </c>
      <c r="G2063" s="2" t="s">
        <v>8447</v>
      </c>
      <c r="H2063" s="2" t="s">
        <v>334</v>
      </c>
      <c r="I2063" s="2" t="s">
        <v>261</v>
      </c>
      <c r="J2063" s="4">
        <v>541.03</v>
      </c>
      <c r="K2063" t="s">
        <v>74</v>
      </c>
      <c r="L2063" s="4">
        <v>64.92</v>
      </c>
      <c r="M2063" t="s">
        <v>74</v>
      </c>
      <c r="N2063" s="4">
        <v>64.92</v>
      </c>
      <c r="O2063" t="s">
        <v>74</v>
      </c>
      <c r="P2063" s="4">
        <v>0</v>
      </c>
      <c r="Q2063" t="s">
        <v>74</v>
      </c>
      <c r="R2063" s="2" t="s">
        <v>75</v>
      </c>
      <c r="S2063" s="4" t="s">
        <v>76</v>
      </c>
      <c r="T2063" t="s">
        <v>74</v>
      </c>
      <c r="U2063" s="2" t="s">
        <v>77</v>
      </c>
      <c r="V2063" s="2" t="s">
        <v>1447</v>
      </c>
      <c r="W2063" s="2" t="s">
        <v>79</v>
      </c>
      <c r="X2063" s="2" t="s">
        <v>300</v>
      </c>
      <c r="Y2063" s="2" t="s">
        <v>119</v>
      </c>
      <c r="Z2063" s="2" t="s">
        <v>81</v>
      </c>
      <c r="AA2063" s="2" t="s">
        <v>8448</v>
      </c>
      <c r="AB2063" s="2" t="s">
        <v>8449</v>
      </c>
      <c r="AC2063" s="2" t="s">
        <v>168</v>
      </c>
      <c r="AD2063" s="2" t="s">
        <v>8450</v>
      </c>
      <c r="AE2063" s="2" t="str">
        <f>+VLOOKUP(H2063,'Mapeo Ramos'!A:C,3,0)</f>
        <v>Autos Flotas</v>
      </c>
      <c r="AF2063" t="str">
        <f>+VLOOKUP(AE2063,'Mapeo Ramos'!C:D,2,0)</f>
        <v>Flotas</v>
      </c>
      <c r="AG2063" t="str">
        <f>+VLOOKUP(X2063,'Mapeo Ramos'!I:J,2,0)</f>
        <v>ALLIANZ</v>
      </c>
      <c r="AH2063">
        <f t="shared" si="32"/>
        <v>1</v>
      </c>
    </row>
    <row r="2064" spans="1:34" ht="12.75" customHeight="1">
      <c r="A2064" s="2" t="s">
        <v>8451</v>
      </c>
      <c r="B2064" s="2" t="s">
        <v>8452</v>
      </c>
      <c r="C2064" s="2" t="s">
        <v>8453</v>
      </c>
      <c r="D2064" s="2" t="s">
        <v>75</v>
      </c>
      <c r="E2064" s="3">
        <v>46023</v>
      </c>
      <c r="F2064" s="3">
        <v>46023</v>
      </c>
      <c r="G2064" s="2" t="s">
        <v>8454</v>
      </c>
      <c r="H2064" s="2" t="s">
        <v>299</v>
      </c>
      <c r="I2064" s="2" t="s">
        <v>261</v>
      </c>
      <c r="J2064" s="4">
        <v>419.42</v>
      </c>
      <c r="K2064" t="s">
        <v>74</v>
      </c>
      <c r="L2064" s="4">
        <v>50.33</v>
      </c>
      <c r="M2064" t="s">
        <v>74</v>
      </c>
      <c r="N2064" s="4">
        <v>50.33</v>
      </c>
      <c r="O2064" t="s">
        <v>74</v>
      </c>
      <c r="P2064" s="4">
        <v>0</v>
      </c>
      <c r="Q2064" t="s">
        <v>74</v>
      </c>
      <c r="R2064" s="2" t="s">
        <v>75</v>
      </c>
      <c r="S2064" s="4" t="s">
        <v>76</v>
      </c>
      <c r="T2064" t="s">
        <v>74</v>
      </c>
      <c r="U2064" s="2" t="s">
        <v>77</v>
      </c>
      <c r="V2064" s="2" t="s">
        <v>1766</v>
      </c>
      <c r="W2064" s="2" t="s">
        <v>79</v>
      </c>
      <c r="X2064" s="2" t="s">
        <v>300</v>
      </c>
      <c r="Y2064" s="2" t="s">
        <v>119</v>
      </c>
      <c r="Z2064" s="2" t="s">
        <v>81</v>
      </c>
      <c r="AA2064" s="2" t="s">
        <v>223</v>
      </c>
      <c r="AB2064" s="2" t="s">
        <v>83</v>
      </c>
      <c r="AC2064" s="2" t="s">
        <v>168</v>
      </c>
      <c r="AD2064" s="2" t="s">
        <v>8455</v>
      </c>
      <c r="AE2064" s="2" t="str">
        <f>+VLOOKUP(H2064,'Mapeo Ramos'!A:C,3,0)</f>
        <v>Autos Flotas</v>
      </c>
      <c r="AF2064" t="str">
        <f>+VLOOKUP(AE2064,'Mapeo Ramos'!C:D,2,0)</f>
        <v>Flotas</v>
      </c>
      <c r="AG2064" t="str">
        <f>+VLOOKUP(X2064,'Mapeo Ramos'!I:J,2,0)</f>
        <v>ALLIANZ</v>
      </c>
      <c r="AH2064">
        <f t="shared" si="32"/>
        <v>1</v>
      </c>
    </row>
    <row r="2065" spans="1:34" ht="12.75" customHeight="1">
      <c r="A2065" s="2" t="s">
        <v>8456</v>
      </c>
      <c r="B2065" s="2" t="s">
        <v>8457</v>
      </c>
      <c r="C2065" s="2" t="s">
        <v>8458</v>
      </c>
      <c r="D2065" s="2" t="s">
        <v>75</v>
      </c>
      <c r="E2065" s="3">
        <v>46023</v>
      </c>
      <c r="F2065" s="3">
        <v>46023</v>
      </c>
      <c r="G2065" s="2" t="s">
        <v>6772</v>
      </c>
      <c r="H2065" s="2" t="s">
        <v>299</v>
      </c>
      <c r="I2065" s="2" t="s">
        <v>261</v>
      </c>
      <c r="J2065" s="4">
        <v>445.82</v>
      </c>
      <c r="K2065" t="s">
        <v>74</v>
      </c>
      <c r="L2065" s="4">
        <v>53.5</v>
      </c>
      <c r="M2065" t="s">
        <v>74</v>
      </c>
      <c r="N2065" s="4">
        <v>53.5</v>
      </c>
      <c r="O2065" t="s">
        <v>74</v>
      </c>
      <c r="P2065" s="4">
        <v>0</v>
      </c>
      <c r="Q2065" t="s">
        <v>74</v>
      </c>
      <c r="R2065" s="2" t="s">
        <v>75</v>
      </c>
      <c r="S2065" s="4" t="s">
        <v>76</v>
      </c>
      <c r="T2065" t="s">
        <v>74</v>
      </c>
      <c r="U2065" s="2" t="s">
        <v>77</v>
      </c>
      <c r="V2065" s="2" t="s">
        <v>1447</v>
      </c>
      <c r="W2065" s="2" t="s">
        <v>79</v>
      </c>
      <c r="X2065" s="2" t="s">
        <v>300</v>
      </c>
      <c r="Y2065" s="2" t="s">
        <v>119</v>
      </c>
      <c r="Z2065" s="2" t="s">
        <v>81</v>
      </c>
      <c r="AA2065" s="2" t="s">
        <v>357</v>
      </c>
      <c r="AB2065" s="2" t="s">
        <v>83</v>
      </c>
      <c r="AC2065" s="2" t="s">
        <v>168</v>
      </c>
      <c r="AD2065" s="2" t="s">
        <v>6773</v>
      </c>
      <c r="AE2065" s="2" t="str">
        <f>+VLOOKUP(H2065,'Mapeo Ramos'!A:C,3,0)</f>
        <v>Autos Flotas</v>
      </c>
      <c r="AF2065" t="str">
        <f>+VLOOKUP(AE2065,'Mapeo Ramos'!C:D,2,0)</f>
        <v>Flotas</v>
      </c>
      <c r="AG2065" t="str">
        <f>+VLOOKUP(X2065,'Mapeo Ramos'!I:J,2,0)</f>
        <v>ALLIANZ</v>
      </c>
      <c r="AH2065">
        <f t="shared" si="32"/>
        <v>1</v>
      </c>
    </row>
    <row r="2066" spans="1:34" ht="12.75" customHeight="1">
      <c r="A2066" s="2" t="s">
        <v>8459</v>
      </c>
      <c r="B2066" s="2" t="s">
        <v>8460</v>
      </c>
      <c r="C2066" s="2" t="s">
        <v>8461</v>
      </c>
      <c r="D2066" s="2" t="s">
        <v>75</v>
      </c>
      <c r="E2066" s="3">
        <v>46023</v>
      </c>
      <c r="F2066" s="3">
        <v>46023</v>
      </c>
      <c r="G2066" s="2" t="s">
        <v>8462</v>
      </c>
      <c r="H2066" s="2" t="s">
        <v>299</v>
      </c>
      <c r="I2066" s="2" t="s">
        <v>261</v>
      </c>
      <c r="J2066" s="4">
        <v>399.96</v>
      </c>
      <c r="K2066" t="s">
        <v>74</v>
      </c>
      <c r="L2066" s="4">
        <v>48</v>
      </c>
      <c r="M2066" t="s">
        <v>74</v>
      </c>
      <c r="N2066" s="4">
        <v>48</v>
      </c>
      <c r="O2066" t="s">
        <v>74</v>
      </c>
      <c r="P2066" s="4">
        <v>0</v>
      </c>
      <c r="Q2066" t="s">
        <v>74</v>
      </c>
      <c r="R2066" s="2" t="s">
        <v>75</v>
      </c>
      <c r="S2066" s="4" t="s">
        <v>76</v>
      </c>
      <c r="T2066" t="s">
        <v>74</v>
      </c>
      <c r="U2066" s="2" t="s">
        <v>77</v>
      </c>
      <c r="V2066" s="2" t="s">
        <v>1766</v>
      </c>
      <c r="W2066" s="2" t="s">
        <v>79</v>
      </c>
      <c r="X2066" s="2" t="s">
        <v>300</v>
      </c>
      <c r="Y2066" s="2" t="s">
        <v>119</v>
      </c>
      <c r="Z2066" s="2" t="s">
        <v>81</v>
      </c>
      <c r="AA2066" s="2" t="s">
        <v>418</v>
      </c>
      <c r="AB2066" s="2" t="s">
        <v>419</v>
      </c>
      <c r="AC2066" s="2" t="s">
        <v>168</v>
      </c>
      <c r="AD2066" s="2" t="s">
        <v>8463</v>
      </c>
      <c r="AE2066" s="2" t="str">
        <f>+VLOOKUP(H2066,'Mapeo Ramos'!A:C,3,0)</f>
        <v>Autos Flotas</v>
      </c>
      <c r="AF2066" t="str">
        <f>+VLOOKUP(AE2066,'Mapeo Ramos'!C:D,2,0)</f>
        <v>Flotas</v>
      </c>
      <c r="AG2066" t="str">
        <f>+VLOOKUP(X2066,'Mapeo Ramos'!I:J,2,0)</f>
        <v>ALLIANZ</v>
      </c>
      <c r="AH2066">
        <f t="shared" si="32"/>
        <v>1</v>
      </c>
    </row>
    <row r="2067" spans="1:34" ht="12.75" customHeight="1">
      <c r="A2067" s="2" t="s">
        <v>8464</v>
      </c>
      <c r="B2067" s="2" t="s">
        <v>8465</v>
      </c>
      <c r="C2067" s="2" t="s">
        <v>8466</v>
      </c>
      <c r="D2067" s="2" t="s">
        <v>75</v>
      </c>
      <c r="E2067" s="3">
        <v>46023</v>
      </c>
      <c r="F2067" s="3">
        <v>46023</v>
      </c>
      <c r="G2067" s="2" t="s">
        <v>8379</v>
      </c>
      <c r="H2067" s="2" t="s">
        <v>299</v>
      </c>
      <c r="I2067" s="2" t="s">
        <v>261</v>
      </c>
      <c r="J2067" s="4">
        <v>318.83</v>
      </c>
      <c r="K2067" t="s">
        <v>74</v>
      </c>
      <c r="L2067" s="4">
        <v>38.26</v>
      </c>
      <c r="M2067" t="s">
        <v>74</v>
      </c>
      <c r="N2067" s="4">
        <v>38.26</v>
      </c>
      <c r="O2067" t="s">
        <v>74</v>
      </c>
      <c r="P2067" s="4">
        <v>0</v>
      </c>
      <c r="Q2067" t="s">
        <v>74</v>
      </c>
      <c r="R2067" s="2" t="s">
        <v>75</v>
      </c>
      <c r="S2067" s="4" t="s">
        <v>76</v>
      </c>
      <c r="T2067" t="s">
        <v>74</v>
      </c>
      <c r="U2067" s="2" t="s">
        <v>77</v>
      </c>
      <c r="V2067" s="2" t="s">
        <v>1575</v>
      </c>
      <c r="W2067" s="2" t="s">
        <v>79</v>
      </c>
      <c r="X2067" s="2" t="s">
        <v>300</v>
      </c>
      <c r="Y2067" s="2" t="s">
        <v>119</v>
      </c>
      <c r="Z2067" s="2" t="s">
        <v>81</v>
      </c>
      <c r="AA2067" s="2" t="s">
        <v>1167</v>
      </c>
      <c r="AB2067" s="2" t="s">
        <v>83</v>
      </c>
      <c r="AC2067" s="2" t="s">
        <v>168</v>
      </c>
      <c r="AD2067" s="2" t="s">
        <v>8380</v>
      </c>
      <c r="AE2067" s="2" t="str">
        <f>+VLOOKUP(H2067,'Mapeo Ramos'!A:C,3,0)</f>
        <v>Autos Flotas</v>
      </c>
      <c r="AF2067" t="str">
        <f>+VLOOKUP(AE2067,'Mapeo Ramos'!C:D,2,0)</f>
        <v>Flotas</v>
      </c>
      <c r="AG2067" t="str">
        <f>+VLOOKUP(X2067,'Mapeo Ramos'!I:J,2,0)</f>
        <v>ALLIANZ</v>
      </c>
      <c r="AH2067">
        <f t="shared" si="32"/>
        <v>1</v>
      </c>
    </row>
    <row r="2068" spans="1:34" ht="12.75" customHeight="1">
      <c r="A2068" s="2" t="s">
        <v>8467</v>
      </c>
      <c r="B2068" s="2" t="s">
        <v>8468</v>
      </c>
      <c r="C2068" s="2" t="s">
        <v>8469</v>
      </c>
      <c r="D2068" s="2" t="s">
        <v>75</v>
      </c>
      <c r="E2068" s="3">
        <v>46023</v>
      </c>
      <c r="F2068" s="3">
        <v>46023</v>
      </c>
      <c r="G2068" s="2" t="s">
        <v>8462</v>
      </c>
      <c r="H2068" s="2" t="s">
        <v>299</v>
      </c>
      <c r="I2068" s="2" t="s">
        <v>261</v>
      </c>
      <c r="J2068" s="4">
        <v>553.66999999999996</v>
      </c>
      <c r="K2068" t="s">
        <v>74</v>
      </c>
      <c r="L2068" s="4">
        <v>66.44</v>
      </c>
      <c r="M2068" t="s">
        <v>74</v>
      </c>
      <c r="N2068" s="4">
        <v>66.44</v>
      </c>
      <c r="O2068" t="s">
        <v>74</v>
      </c>
      <c r="P2068" s="4">
        <v>0</v>
      </c>
      <c r="Q2068" t="s">
        <v>74</v>
      </c>
      <c r="R2068" s="2" t="s">
        <v>75</v>
      </c>
      <c r="S2068" s="4" t="s">
        <v>76</v>
      </c>
      <c r="T2068" t="s">
        <v>74</v>
      </c>
      <c r="U2068" s="2" t="s">
        <v>77</v>
      </c>
      <c r="V2068" s="2" t="s">
        <v>1766</v>
      </c>
      <c r="W2068" s="2" t="s">
        <v>79</v>
      </c>
      <c r="X2068" s="2" t="s">
        <v>300</v>
      </c>
      <c r="Y2068" s="2" t="s">
        <v>119</v>
      </c>
      <c r="Z2068" s="2" t="s">
        <v>81</v>
      </c>
      <c r="AA2068" s="2" t="s">
        <v>418</v>
      </c>
      <c r="AB2068" s="2" t="s">
        <v>419</v>
      </c>
      <c r="AC2068" s="2" t="s">
        <v>168</v>
      </c>
      <c r="AD2068" s="2" t="s">
        <v>8463</v>
      </c>
      <c r="AE2068" s="2" t="str">
        <f>+VLOOKUP(H2068,'Mapeo Ramos'!A:C,3,0)</f>
        <v>Autos Flotas</v>
      </c>
      <c r="AF2068" t="str">
        <f>+VLOOKUP(AE2068,'Mapeo Ramos'!C:D,2,0)</f>
        <v>Flotas</v>
      </c>
      <c r="AG2068" t="str">
        <f>+VLOOKUP(X2068,'Mapeo Ramos'!I:J,2,0)</f>
        <v>ALLIANZ</v>
      </c>
      <c r="AH2068">
        <f t="shared" si="32"/>
        <v>1</v>
      </c>
    </row>
    <row r="2069" spans="1:34" ht="12.75" customHeight="1">
      <c r="A2069" s="2" t="s">
        <v>8470</v>
      </c>
      <c r="B2069" s="2" t="s">
        <v>8471</v>
      </c>
      <c r="C2069" s="2" t="s">
        <v>8472</v>
      </c>
      <c r="D2069" s="2" t="s">
        <v>75</v>
      </c>
      <c r="E2069" s="3">
        <v>46023</v>
      </c>
      <c r="F2069" s="3">
        <v>46023</v>
      </c>
      <c r="G2069" s="2" t="s">
        <v>746</v>
      </c>
      <c r="H2069" s="2" t="s">
        <v>299</v>
      </c>
      <c r="I2069" s="2" t="s">
        <v>261</v>
      </c>
      <c r="J2069" s="4">
        <v>534.66999999999996</v>
      </c>
      <c r="K2069" t="s">
        <v>74</v>
      </c>
      <c r="L2069" s="4">
        <v>64.16</v>
      </c>
      <c r="M2069" t="s">
        <v>74</v>
      </c>
      <c r="N2069" s="4">
        <v>64.16</v>
      </c>
      <c r="O2069" t="s">
        <v>74</v>
      </c>
      <c r="P2069" s="4">
        <v>0</v>
      </c>
      <c r="Q2069" t="s">
        <v>74</v>
      </c>
      <c r="R2069" s="2" t="s">
        <v>75</v>
      </c>
      <c r="S2069" s="4" t="s">
        <v>76</v>
      </c>
      <c r="T2069" t="s">
        <v>74</v>
      </c>
      <c r="U2069" s="2" t="s">
        <v>77</v>
      </c>
      <c r="V2069" s="2" t="s">
        <v>1454</v>
      </c>
      <c r="W2069" s="2" t="s">
        <v>79</v>
      </c>
      <c r="X2069" s="2" t="s">
        <v>300</v>
      </c>
      <c r="Y2069" s="2" t="s">
        <v>119</v>
      </c>
      <c r="Z2069" s="2" t="s">
        <v>81</v>
      </c>
      <c r="AA2069" s="2" t="s">
        <v>542</v>
      </c>
      <c r="AB2069" s="2" t="s">
        <v>747</v>
      </c>
      <c r="AC2069" s="2" t="s">
        <v>168</v>
      </c>
      <c r="AD2069" s="2" t="s">
        <v>748</v>
      </c>
      <c r="AE2069" s="2" t="str">
        <f>+VLOOKUP(H2069,'Mapeo Ramos'!A:C,3,0)</f>
        <v>Autos Flotas</v>
      </c>
      <c r="AF2069" t="str">
        <f>+VLOOKUP(AE2069,'Mapeo Ramos'!C:D,2,0)</f>
        <v>Flotas</v>
      </c>
      <c r="AG2069" t="str">
        <f>+VLOOKUP(X2069,'Mapeo Ramos'!I:J,2,0)</f>
        <v>ALLIANZ</v>
      </c>
      <c r="AH2069">
        <f t="shared" si="32"/>
        <v>1</v>
      </c>
    </row>
    <row r="2070" spans="1:34" ht="12.75" customHeight="1">
      <c r="A2070" s="2" t="s">
        <v>8473</v>
      </c>
      <c r="B2070" s="2" t="s">
        <v>8474</v>
      </c>
      <c r="C2070" s="2" t="s">
        <v>8475</v>
      </c>
      <c r="D2070" s="2" t="s">
        <v>75</v>
      </c>
      <c r="E2070" s="3">
        <v>46023</v>
      </c>
      <c r="F2070" s="3">
        <v>46023</v>
      </c>
      <c r="G2070" s="2" t="s">
        <v>8476</v>
      </c>
      <c r="H2070" s="2" t="s">
        <v>299</v>
      </c>
      <c r="I2070" s="2" t="s">
        <v>261</v>
      </c>
      <c r="J2070" s="4">
        <v>610.24</v>
      </c>
      <c r="K2070" t="s">
        <v>74</v>
      </c>
      <c r="L2070" s="4">
        <v>73.23</v>
      </c>
      <c r="M2070" t="s">
        <v>74</v>
      </c>
      <c r="N2070" s="4">
        <v>73.23</v>
      </c>
      <c r="O2070" t="s">
        <v>74</v>
      </c>
      <c r="P2070" s="4">
        <v>0</v>
      </c>
      <c r="Q2070" t="s">
        <v>74</v>
      </c>
      <c r="R2070" s="2" t="s">
        <v>75</v>
      </c>
      <c r="S2070" s="4" t="s">
        <v>76</v>
      </c>
      <c r="T2070" t="s">
        <v>74</v>
      </c>
      <c r="U2070" s="2" t="s">
        <v>77</v>
      </c>
      <c r="V2070" s="2" t="s">
        <v>1447</v>
      </c>
      <c r="W2070" s="2" t="s">
        <v>79</v>
      </c>
      <c r="X2070" s="2" t="s">
        <v>300</v>
      </c>
      <c r="Y2070" s="2" t="s">
        <v>119</v>
      </c>
      <c r="Z2070" s="2" t="s">
        <v>81</v>
      </c>
      <c r="AA2070" s="2" t="s">
        <v>230</v>
      </c>
      <c r="AB2070" s="2" t="s">
        <v>83</v>
      </c>
      <c r="AC2070" s="2" t="s">
        <v>168</v>
      </c>
      <c r="AD2070" s="2" t="s">
        <v>8477</v>
      </c>
      <c r="AE2070" s="2" t="str">
        <f>+VLOOKUP(H2070,'Mapeo Ramos'!A:C,3,0)</f>
        <v>Autos Flotas</v>
      </c>
      <c r="AF2070" t="str">
        <f>+VLOOKUP(AE2070,'Mapeo Ramos'!C:D,2,0)</f>
        <v>Flotas</v>
      </c>
      <c r="AG2070" t="str">
        <f>+VLOOKUP(X2070,'Mapeo Ramos'!I:J,2,0)</f>
        <v>ALLIANZ</v>
      </c>
      <c r="AH2070">
        <f t="shared" si="32"/>
        <v>1</v>
      </c>
    </row>
    <row r="2071" spans="1:34" ht="12.75" customHeight="1">
      <c r="A2071" s="2" t="s">
        <v>8478</v>
      </c>
      <c r="B2071" s="2" t="s">
        <v>8479</v>
      </c>
      <c r="C2071" s="2" t="s">
        <v>8480</v>
      </c>
      <c r="D2071" s="2" t="s">
        <v>75</v>
      </c>
      <c r="E2071" s="3">
        <v>46023</v>
      </c>
      <c r="F2071" s="3">
        <v>46023</v>
      </c>
      <c r="G2071" s="2" t="s">
        <v>8481</v>
      </c>
      <c r="H2071" s="2" t="s">
        <v>299</v>
      </c>
      <c r="I2071" s="2" t="s">
        <v>261</v>
      </c>
      <c r="J2071" s="4">
        <v>324.04000000000002</v>
      </c>
      <c r="K2071" t="s">
        <v>74</v>
      </c>
      <c r="L2071" s="4">
        <v>38.880000000000003</v>
      </c>
      <c r="M2071" t="s">
        <v>74</v>
      </c>
      <c r="N2071" s="4">
        <v>38.880000000000003</v>
      </c>
      <c r="O2071" t="s">
        <v>74</v>
      </c>
      <c r="P2071" s="4">
        <v>0</v>
      </c>
      <c r="Q2071" t="s">
        <v>74</v>
      </c>
      <c r="R2071" s="2" t="s">
        <v>75</v>
      </c>
      <c r="S2071" s="4" t="s">
        <v>76</v>
      </c>
      <c r="T2071" t="s">
        <v>74</v>
      </c>
      <c r="U2071" s="2" t="s">
        <v>77</v>
      </c>
      <c r="V2071" s="2" t="s">
        <v>1447</v>
      </c>
      <c r="W2071" s="2" t="s">
        <v>79</v>
      </c>
      <c r="X2071" s="2" t="s">
        <v>300</v>
      </c>
      <c r="Y2071" s="2" t="s">
        <v>119</v>
      </c>
      <c r="Z2071" s="2" t="s">
        <v>81</v>
      </c>
      <c r="AA2071" s="2" t="s">
        <v>8482</v>
      </c>
      <c r="AB2071" s="2" t="s">
        <v>8483</v>
      </c>
      <c r="AC2071" s="2" t="s">
        <v>168</v>
      </c>
      <c r="AD2071" s="2" t="s">
        <v>8484</v>
      </c>
      <c r="AE2071" s="2" t="str">
        <f>+VLOOKUP(H2071,'Mapeo Ramos'!A:C,3,0)</f>
        <v>Autos Flotas</v>
      </c>
      <c r="AF2071" t="str">
        <f>+VLOOKUP(AE2071,'Mapeo Ramos'!C:D,2,0)</f>
        <v>Flotas</v>
      </c>
      <c r="AG2071" t="str">
        <f>+VLOOKUP(X2071,'Mapeo Ramos'!I:J,2,0)</f>
        <v>ALLIANZ</v>
      </c>
      <c r="AH2071">
        <f t="shared" si="32"/>
        <v>1</v>
      </c>
    </row>
    <row r="2072" spans="1:34" ht="12.75" customHeight="1">
      <c r="A2072" s="2" t="s">
        <v>8485</v>
      </c>
      <c r="B2072" s="2" t="s">
        <v>8486</v>
      </c>
      <c r="C2072" s="2" t="s">
        <v>8487</v>
      </c>
      <c r="D2072" s="2" t="s">
        <v>75</v>
      </c>
      <c r="E2072" s="3">
        <v>46023</v>
      </c>
      <c r="F2072" s="3">
        <v>46023</v>
      </c>
      <c r="G2072" s="2" t="s">
        <v>8476</v>
      </c>
      <c r="H2072" s="2" t="s">
        <v>299</v>
      </c>
      <c r="I2072" s="2" t="s">
        <v>261</v>
      </c>
      <c r="J2072" s="4">
        <v>699.82</v>
      </c>
      <c r="K2072" t="s">
        <v>74</v>
      </c>
      <c r="L2072" s="4">
        <v>83.98</v>
      </c>
      <c r="M2072" t="s">
        <v>74</v>
      </c>
      <c r="N2072" s="4">
        <v>83.98</v>
      </c>
      <c r="O2072" t="s">
        <v>74</v>
      </c>
      <c r="P2072" s="4">
        <v>0</v>
      </c>
      <c r="Q2072" t="s">
        <v>74</v>
      </c>
      <c r="R2072" s="2" t="s">
        <v>75</v>
      </c>
      <c r="S2072" s="4" t="s">
        <v>76</v>
      </c>
      <c r="T2072" t="s">
        <v>74</v>
      </c>
      <c r="U2072" s="2" t="s">
        <v>77</v>
      </c>
      <c r="V2072" s="2" t="s">
        <v>1447</v>
      </c>
      <c r="W2072" s="2" t="s">
        <v>79</v>
      </c>
      <c r="X2072" s="2" t="s">
        <v>300</v>
      </c>
      <c r="Y2072" s="2" t="s">
        <v>119</v>
      </c>
      <c r="Z2072" s="2" t="s">
        <v>81</v>
      </c>
      <c r="AA2072" s="2" t="s">
        <v>230</v>
      </c>
      <c r="AB2072" s="2" t="s">
        <v>83</v>
      </c>
      <c r="AC2072" s="2" t="s">
        <v>168</v>
      </c>
      <c r="AD2072" s="2" t="s">
        <v>8477</v>
      </c>
      <c r="AE2072" s="2" t="str">
        <f>+VLOOKUP(H2072,'Mapeo Ramos'!A:C,3,0)</f>
        <v>Autos Flotas</v>
      </c>
      <c r="AF2072" t="str">
        <f>+VLOOKUP(AE2072,'Mapeo Ramos'!C:D,2,0)</f>
        <v>Flotas</v>
      </c>
      <c r="AG2072" t="str">
        <f>+VLOOKUP(X2072,'Mapeo Ramos'!I:J,2,0)</f>
        <v>ALLIANZ</v>
      </c>
      <c r="AH2072">
        <f t="shared" si="32"/>
        <v>1</v>
      </c>
    </row>
    <row r="2073" spans="1:34" ht="12.75" customHeight="1">
      <c r="A2073" s="2" t="s">
        <v>8488</v>
      </c>
      <c r="B2073" s="2" t="s">
        <v>8489</v>
      </c>
      <c r="C2073" s="2" t="s">
        <v>8490</v>
      </c>
      <c r="D2073" s="2" t="s">
        <v>75</v>
      </c>
      <c r="E2073" s="3">
        <v>46023</v>
      </c>
      <c r="F2073" s="3">
        <v>46023</v>
      </c>
      <c r="G2073" s="2" t="s">
        <v>1136</v>
      </c>
      <c r="H2073" s="2" t="s">
        <v>299</v>
      </c>
      <c r="I2073" s="2" t="s">
        <v>261</v>
      </c>
      <c r="J2073" s="4">
        <v>324.48</v>
      </c>
      <c r="K2073" t="s">
        <v>74</v>
      </c>
      <c r="L2073" s="4">
        <v>38.94</v>
      </c>
      <c r="M2073" t="s">
        <v>74</v>
      </c>
      <c r="N2073" s="4">
        <v>38.94</v>
      </c>
      <c r="O2073" t="s">
        <v>74</v>
      </c>
      <c r="P2073" s="4">
        <v>0</v>
      </c>
      <c r="Q2073" t="s">
        <v>74</v>
      </c>
      <c r="R2073" s="2" t="s">
        <v>75</v>
      </c>
      <c r="S2073" s="4" t="s">
        <v>76</v>
      </c>
      <c r="T2073" t="s">
        <v>74</v>
      </c>
      <c r="U2073" s="2" t="s">
        <v>77</v>
      </c>
      <c r="V2073" s="2" t="s">
        <v>1447</v>
      </c>
      <c r="W2073" s="2" t="s">
        <v>79</v>
      </c>
      <c r="X2073" s="2" t="s">
        <v>300</v>
      </c>
      <c r="Y2073" s="2" t="s">
        <v>119</v>
      </c>
      <c r="Z2073" s="2" t="s">
        <v>81</v>
      </c>
      <c r="AA2073" s="2" t="s">
        <v>82</v>
      </c>
      <c r="AB2073" s="2" t="s">
        <v>83</v>
      </c>
      <c r="AC2073" s="2" t="s">
        <v>168</v>
      </c>
      <c r="AD2073" s="2" t="s">
        <v>1137</v>
      </c>
      <c r="AE2073" s="2" t="str">
        <f>+VLOOKUP(H2073,'Mapeo Ramos'!A:C,3,0)</f>
        <v>Autos Flotas</v>
      </c>
      <c r="AF2073" t="str">
        <f>+VLOOKUP(AE2073,'Mapeo Ramos'!C:D,2,0)</f>
        <v>Flotas</v>
      </c>
      <c r="AG2073" t="str">
        <f>+VLOOKUP(X2073,'Mapeo Ramos'!I:J,2,0)</f>
        <v>ALLIANZ</v>
      </c>
      <c r="AH2073">
        <f t="shared" si="32"/>
        <v>1</v>
      </c>
    </row>
    <row r="2074" spans="1:34" ht="12.75" customHeight="1">
      <c r="A2074" s="2" t="s">
        <v>8491</v>
      </c>
      <c r="B2074" s="2" t="s">
        <v>8492</v>
      </c>
      <c r="C2074" s="2" t="s">
        <v>8493</v>
      </c>
      <c r="D2074" s="2" t="s">
        <v>75</v>
      </c>
      <c r="E2074" s="3">
        <v>46023</v>
      </c>
      <c r="F2074" s="3">
        <v>46023</v>
      </c>
      <c r="G2074" s="2" t="s">
        <v>1626</v>
      </c>
      <c r="H2074" s="2" t="s">
        <v>299</v>
      </c>
      <c r="I2074" s="2" t="s">
        <v>261</v>
      </c>
      <c r="J2074" s="4">
        <v>416.85</v>
      </c>
      <c r="K2074" t="s">
        <v>74</v>
      </c>
      <c r="L2074" s="4">
        <v>50.02</v>
      </c>
      <c r="M2074" t="s">
        <v>74</v>
      </c>
      <c r="N2074" s="4">
        <v>50.02</v>
      </c>
      <c r="O2074" t="s">
        <v>74</v>
      </c>
      <c r="P2074" s="4">
        <v>0</v>
      </c>
      <c r="Q2074" t="s">
        <v>74</v>
      </c>
      <c r="R2074" s="2" t="s">
        <v>75</v>
      </c>
      <c r="S2074" s="4" t="s">
        <v>76</v>
      </c>
      <c r="T2074" t="s">
        <v>74</v>
      </c>
      <c r="U2074" s="2" t="s">
        <v>77</v>
      </c>
      <c r="V2074" s="2" t="s">
        <v>1447</v>
      </c>
      <c r="W2074" s="2" t="s">
        <v>79</v>
      </c>
      <c r="X2074" s="2" t="s">
        <v>300</v>
      </c>
      <c r="Y2074" s="2" t="s">
        <v>119</v>
      </c>
      <c r="Z2074" s="2" t="s">
        <v>81</v>
      </c>
      <c r="AA2074" s="2" t="s">
        <v>447</v>
      </c>
      <c r="AB2074" s="2" t="s">
        <v>448</v>
      </c>
      <c r="AC2074" s="2" t="s">
        <v>59</v>
      </c>
      <c r="AD2074" s="2" t="s">
        <v>1627</v>
      </c>
      <c r="AE2074" s="2" t="str">
        <f>+VLOOKUP(H2074,'Mapeo Ramos'!A:C,3,0)</f>
        <v>Autos Flotas</v>
      </c>
      <c r="AF2074" t="str">
        <f>+VLOOKUP(AE2074,'Mapeo Ramos'!C:D,2,0)</f>
        <v>Flotas</v>
      </c>
      <c r="AG2074" t="str">
        <f>+VLOOKUP(X2074,'Mapeo Ramos'!I:J,2,0)</f>
        <v>ALLIANZ</v>
      </c>
      <c r="AH2074">
        <f t="shared" si="32"/>
        <v>1</v>
      </c>
    </row>
    <row r="2075" spans="1:34" ht="12.75" customHeight="1">
      <c r="A2075" s="2" t="s">
        <v>8491</v>
      </c>
      <c r="B2075" s="2" t="s">
        <v>8492</v>
      </c>
      <c r="C2075" s="2" t="s">
        <v>8493</v>
      </c>
      <c r="D2075" s="2" t="s">
        <v>75</v>
      </c>
      <c r="E2075" s="3">
        <v>46023</v>
      </c>
      <c r="F2075" s="3">
        <v>46023</v>
      </c>
      <c r="G2075" s="2" t="s">
        <v>1626</v>
      </c>
      <c r="H2075" s="2" t="s">
        <v>299</v>
      </c>
      <c r="I2075" s="2" t="s">
        <v>261</v>
      </c>
      <c r="J2075" s="4">
        <v>416.85</v>
      </c>
      <c r="K2075" t="s">
        <v>74</v>
      </c>
      <c r="L2075" s="4">
        <v>50.02</v>
      </c>
      <c r="M2075" t="s">
        <v>74</v>
      </c>
      <c r="N2075" s="4">
        <v>50.02</v>
      </c>
      <c r="O2075" t="s">
        <v>74</v>
      </c>
      <c r="P2075" s="4">
        <v>0</v>
      </c>
      <c r="Q2075" t="s">
        <v>74</v>
      </c>
      <c r="R2075" s="2" t="s">
        <v>75</v>
      </c>
      <c r="S2075" s="4" t="s">
        <v>76</v>
      </c>
      <c r="T2075" t="s">
        <v>74</v>
      </c>
      <c r="U2075" s="2" t="s">
        <v>77</v>
      </c>
      <c r="V2075" s="2" t="s">
        <v>1447</v>
      </c>
      <c r="W2075" s="2" t="s">
        <v>79</v>
      </c>
      <c r="X2075" s="2" t="s">
        <v>300</v>
      </c>
      <c r="Y2075" s="2" t="s">
        <v>119</v>
      </c>
      <c r="Z2075" s="2" t="s">
        <v>81</v>
      </c>
      <c r="AA2075" s="2" t="s">
        <v>447</v>
      </c>
      <c r="AB2075" s="2" t="s">
        <v>448</v>
      </c>
      <c r="AC2075" s="2" t="s">
        <v>59</v>
      </c>
      <c r="AD2075" s="2" t="s">
        <v>1627</v>
      </c>
      <c r="AE2075" s="2" t="str">
        <f>+VLOOKUP(H2075,'Mapeo Ramos'!A:C,3,0)</f>
        <v>Autos Flotas</v>
      </c>
      <c r="AF2075" t="str">
        <f>+VLOOKUP(AE2075,'Mapeo Ramos'!C:D,2,0)</f>
        <v>Flotas</v>
      </c>
      <c r="AG2075" t="str">
        <f>+VLOOKUP(X2075,'Mapeo Ramos'!I:J,2,0)</f>
        <v>ALLIANZ</v>
      </c>
      <c r="AH2075">
        <f t="shared" si="32"/>
        <v>1</v>
      </c>
    </row>
    <row r="2076" spans="1:34" ht="12.75" customHeight="1">
      <c r="A2076" s="2" t="s">
        <v>8494</v>
      </c>
      <c r="B2076" s="2" t="s">
        <v>8495</v>
      </c>
      <c r="C2076" s="2" t="s">
        <v>8496</v>
      </c>
      <c r="D2076" s="2" t="s">
        <v>75</v>
      </c>
      <c r="E2076" s="3">
        <v>46023</v>
      </c>
      <c r="F2076" s="3">
        <v>46023</v>
      </c>
      <c r="G2076" s="2" t="s">
        <v>8497</v>
      </c>
      <c r="H2076" s="2" t="s">
        <v>3576</v>
      </c>
      <c r="I2076" s="2" t="s">
        <v>261</v>
      </c>
      <c r="J2076" s="4">
        <v>161.30000000000001</v>
      </c>
      <c r="K2076" t="s">
        <v>74</v>
      </c>
      <c r="L2076" s="4">
        <v>19.36</v>
      </c>
      <c r="M2076" t="s">
        <v>74</v>
      </c>
      <c r="N2076" s="4">
        <v>19.36</v>
      </c>
      <c r="O2076" t="s">
        <v>74</v>
      </c>
      <c r="P2076" s="4">
        <v>0</v>
      </c>
      <c r="Q2076" t="s">
        <v>74</v>
      </c>
      <c r="R2076" s="2" t="s">
        <v>75</v>
      </c>
      <c r="S2076" s="4" t="s">
        <v>76</v>
      </c>
      <c r="T2076" t="s">
        <v>74</v>
      </c>
      <c r="U2076" s="2" t="s">
        <v>77</v>
      </c>
      <c r="V2076" s="2" t="s">
        <v>1447</v>
      </c>
      <c r="W2076" s="2" t="s">
        <v>79</v>
      </c>
      <c r="X2076" s="2" t="s">
        <v>300</v>
      </c>
      <c r="Y2076" s="2" t="s">
        <v>119</v>
      </c>
      <c r="Z2076" s="2" t="s">
        <v>81</v>
      </c>
      <c r="AA2076" s="2" t="s">
        <v>1461</v>
      </c>
      <c r="AB2076" s="2" t="s">
        <v>1462</v>
      </c>
      <c r="AC2076" s="2" t="s">
        <v>168</v>
      </c>
      <c r="AD2076" s="2" t="s">
        <v>8498</v>
      </c>
      <c r="AE2076" s="2" t="str">
        <f>+VLOOKUP(H2076,'Mapeo Ramos'!A:C,3,0)</f>
        <v>Autos Flotas</v>
      </c>
      <c r="AF2076" t="str">
        <f>+VLOOKUP(AE2076,'Mapeo Ramos'!C:D,2,0)</f>
        <v>Flotas</v>
      </c>
      <c r="AG2076" t="str">
        <f>+VLOOKUP(X2076,'Mapeo Ramos'!I:J,2,0)</f>
        <v>ALLIANZ</v>
      </c>
      <c r="AH2076">
        <f t="shared" si="32"/>
        <v>1</v>
      </c>
    </row>
    <row r="2077" spans="1:34" ht="12.75" customHeight="1">
      <c r="A2077" s="2" t="s">
        <v>8499</v>
      </c>
      <c r="B2077" s="2" t="s">
        <v>8500</v>
      </c>
      <c r="C2077" s="2" t="s">
        <v>8501</v>
      </c>
      <c r="D2077" s="2" t="s">
        <v>75</v>
      </c>
      <c r="E2077" s="3">
        <v>46023</v>
      </c>
      <c r="F2077" s="3">
        <v>46023</v>
      </c>
      <c r="G2077" s="2" t="s">
        <v>6239</v>
      </c>
      <c r="H2077" s="2" t="s">
        <v>299</v>
      </c>
      <c r="I2077" s="2" t="s">
        <v>261</v>
      </c>
      <c r="J2077" s="4">
        <v>523.07000000000005</v>
      </c>
      <c r="K2077" t="s">
        <v>74</v>
      </c>
      <c r="L2077" s="4">
        <v>62.77</v>
      </c>
      <c r="M2077" t="s">
        <v>74</v>
      </c>
      <c r="N2077" s="4">
        <v>62.77</v>
      </c>
      <c r="O2077" t="s">
        <v>74</v>
      </c>
      <c r="P2077" s="4">
        <v>0</v>
      </c>
      <c r="Q2077" t="s">
        <v>74</v>
      </c>
      <c r="R2077" s="2" t="s">
        <v>75</v>
      </c>
      <c r="S2077" s="4" t="s">
        <v>76</v>
      </c>
      <c r="T2077" t="s">
        <v>74</v>
      </c>
      <c r="U2077" s="2" t="s">
        <v>77</v>
      </c>
      <c r="V2077" s="2" t="s">
        <v>1766</v>
      </c>
      <c r="W2077" s="2" t="s">
        <v>79</v>
      </c>
      <c r="X2077" s="2" t="s">
        <v>300</v>
      </c>
      <c r="Y2077" s="2" t="s">
        <v>119</v>
      </c>
      <c r="Z2077" s="2" t="s">
        <v>81</v>
      </c>
      <c r="AA2077" s="2" t="s">
        <v>357</v>
      </c>
      <c r="AB2077" s="2" t="s">
        <v>83</v>
      </c>
      <c r="AC2077" s="2" t="s">
        <v>168</v>
      </c>
      <c r="AD2077" s="2" t="s">
        <v>6240</v>
      </c>
      <c r="AE2077" s="2" t="str">
        <f>+VLOOKUP(H2077,'Mapeo Ramos'!A:C,3,0)</f>
        <v>Autos Flotas</v>
      </c>
      <c r="AF2077" t="str">
        <f>+VLOOKUP(AE2077,'Mapeo Ramos'!C:D,2,0)</f>
        <v>Flotas</v>
      </c>
      <c r="AG2077" t="str">
        <f>+VLOOKUP(X2077,'Mapeo Ramos'!I:J,2,0)</f>
        <v>ALLIANZ</v>
      </c>
      <c r="AH2077">
        <f t="shared" si="32"/>
        <v>1</v>
      </c>
    </row>
    <row r="2078" spans="1:34" ht="12.75" customHeight="1">
      <c r="A2078" s="2" t="s">
        <v>8502</v>
      </c>
      <c r="B2078" s="2" t="s">
        <v>8503</v>
      </c>
      <c r="C2078" s="2" t="s">
        <v>8504</v>
      </c>
      <c r="D2078" s="2" t="s">
        <v>75</v>
      </c>
      <c r="E2078" s="3">
        <v>46023</v>
      </c>
      <c r="F2078" s="3">
        <v>46023</v>
      </c>
      <c r="G2078" s="2" t="s">
        <v>8505</v>
      </c>
      <c r="H2078" s="2" t="s">
        <v>299</v>
      </c>
      <c r="I2078" s="2" t="s">
        <v>261</v>
      </c>
      <c r="J2078" s="4">
        <v>378.72</v>
      </c>
      <c r="K2078" t="s">
        <v>74</v>
      </c>
      <c r="L2078" s="4">
        <v>45.45</v>
      </c>
      <c r="M2078" t="s">
        <v>74</v>
      </c>
      <c r="N2078" s="4">
        <v>45.45</v>
      </c>
      <c r="O2078" t="s">
        <v>74</v>
      </c>
      <c r="P2078" s="4">
        <v>0</v>
      </c>
      <c r="Q2078" t="s">
        <v>74</v>
      </c>
      <c r="R2078" s="2" t="s">
        <v>75</v>
      </c>
      <c r="S2078" s="4" t="s">
        <v>76</v>
      </c>
      <c r="T2078" t="s">
        <v>74</v>
      </c>
      <c r="U2078" s="2" t="s">
        <v>77</v>
      </c>
      <c r="V2078" s="2" t="s">
        <v>1447</v>
      </c>
      <c r="W2078" s="2" t="s">
        <v>79</v>
      </c>
      <c r="X2078" s="2" t="s">
        <v>300</v>
      </c>
      <c r="Y2078" s="2" t="s">
        <v>119</v>
      </c>
      <c r="Z2078" s="2" t="s">
        <v>81</v>
      </c>
      <c r="AA2078" s="2" t="s">
        <v>8506</v>
      </c>
      <c r="AB2078" s="2" t="s">
        <v>8507</v>
      </c>
      <c r="AC2078" s="2" t="s">
        <v>168</v>
      </c>
      <c r="AD2078" s="2" t="s">
        <v>8508</v>
      </c>
      <c r="AE2078" s="2" t="str">
        <f>+VLOOKUP(H2078,'Mapeo Ramos'!A:C,3,0)</f>
        <v>Autos Flotas</v>
      </c>
      <c r="AF2078" t="str">
        <f>+VLOOKUP(AE2078,'Mapeo Ramos'!C:D,2,0)</f>
        <v>Flotas</v>
      </c>
      <c r="AG2078" t="str">
        <f>+VLOOKUP(X2078,'Mapeo Ramos'!I:J,2,0)</f>
        <v>ALLIANZ</v>
      </c>
      <c r="AH2078">
        <f t="shared" si="32"/>
        <v>1</v>
      </c>
    </row>
    <row r="2079" spans="1:34" ht="12.75" customHeight="1">
      <c r="A2079" s="2" t="s">
        <v>8509</v>
      </c>
      <c r="B2079" s="2" t="s">
        <v>8510</v>
      </c>
      <c r="C2079" s="2" t="s">
        <v>8511</v>
      </c>
      <c r="D2079" s="2" t="s">
        <v>75</v>
      </c>
      <c r="E2079" s="3">
        <v>46023</v>
      </c>
      <c r="F2079" s="3">
        <v>46023</v>
      </c>
      <c r="G2079" s="2" t="s">
        <v>8512</v>
      </c>
      <c r="H2079" s="2" t="s">
        <v>3576</v>
      </c>
      <c r="I2079" s="2" t="s">
        <v>261</v>
      </c>
      <c r="J2079" s="4">
        <v>478.48</v>
      </c>
      <c r="K2079" t="s">
        <v>74</v>
      </c>
      <c r="L2079" s="4">
        <v>57.42</v>
      </c>
      <c r="M2079" t="s">
        <v>74</v>
      </c>
      <c r="N2079" s="4">
        <v>57.42</v>
      </c>
      <c r="O2079" t="s">
        <v>74</v>
      </c>
      <c r="P2079" s="4">
        <v>0</v>
      </c>
      <c r="Q2079" t="s">
        <v>74</v>
      </c>
      <c r="R2079" s="2" t="s">
        <v>75</v>
      </c>
      <c r="S2079" s="4" t="s">
        <v>76</v>
      </c>
      <c r="T2079" t="s">
        <v>74</v>
      </c>
      <c r="U2079" s="2" t="s">
        <v>77</v>
      </c>
      <c r="V2079" s="2" t="s">
        <v>1447</v>
      </c>
      <c r="W2079" s="2" t="s">
        <v>79</v>
      </c>
      <c r="X2079" s="2" t="s">
        <v>300</v>
      </c>
      <c r="Y2079" s="2" t="s">
        <v>119</v>
      </c>
      <c r="Z2079" s="2" t="s">
        <v>81</v>
      </c>
      <c r="AA2079" s="2" t="s">
        <v>1153</v>
      </c>
      <c r="AB2079" s="2" t="s">
        <v>1131</v>
      </c>
      <c r="AC2079" s="2" t="s">
        <v>168</v>
      </c>
      <c r="AD2079" s="2" t="s">
        <v>8513</v>
      </c>
      <c r="AE2079" s="2" t="str">
        <f>+VLOOKUP(H2079,'Mapeo Ramos'!A:C,3,0)</f>
        <v>Autos Flotas</v>
      </c>
      <c r="AF2079" t="str">
        <f>+VLOOKUP(AE2079,'Mapeo Ramos'!C:D,2,0)</f>
        <v>Flotas</v>
      </c>
      <c r="AG2079" t="str">
        <f>+VLOOKUP(X2079,'Mapeo Ramos'!I:J,2,0)</f>
        <v>ALLIANZ</v>
      </c>
      <c r="AH2079">
        <f t="shared" si="32"/>
        <v>1</v>
      </c>
    </row>
    <row r="2080" spans="1:34" ht="12.75" customHeight="1">
      <c r="A2080" s="2" t="s">
        <v>8514</v>
      </c>
      <c r="B2080" s="2" t="s">
        <v>8515</v>
      </c>
      <c r="C2080" s="2" t="s">
        <v>8516</v>
      </c>
      <c r="D2080" s="2" t="s">
        <v>75</v>
      </c>
      <c r="E2080" s="3">
        <v>46023</v>
      </c>
      <c r="F2080" s="3">
        <v>46023</v>
      </c>
      <c r="G2080" s="2" t="s">
        <v>8517</v>
      </c>
      <c r="H2080" s="2" t="s">
        <v>299</v>
      </c>
      <c r="I2080" s="2" t="s">
        <v>261</v>
      </c>
      <c r="J2080" s="4">
        <v>407.48</v>
      </c>
      <c r="K2080" t="s">
        <v>74</v>
      </c>
      <c r="L2080" s="4">
        <v>48.9</v>
      </c>
      <c r="M2080" t="s">
        <v>74</v>
      </c>
      <c r="N2080" s="4">
        <v>48.9</v>
      </c>
      <c r="O2080" t="s">
        <v>74</v>
      </c>
      <c r="P2080" s="4">
        <v>0</v>
      </c>
      <c r="Q2080" t="s">
        <v>74</v>
      </c>
      <c r="R2080" s="2" t="s">
        <v>75</v>
      </c>
      <c r="S2080" s="4" t="s">
        <v>76</v>
      </c>
      <c r="T2080" t="s">
        <v>74</v>
      </c>
      <c r="U2080" s="2" t="s">
        <v>77</v>
      </c>
      <c r="V2080" s="2" t="s">
        <v>1447</v>
      </c>
      <c r="W2080" s="2" t="s">
        <v>79</v>
      </c>
      <c r="X2080" s="2" t="s">
        <v>300</v>
      </c>
      <c r="Y2080" s="2" t="s">
        <v>119</v>
      </c>
      <c r="Z2080" s="2" t="s">
        <v>81</v>
      </c>
      <c r="AA2080" s="2" t="s">
        <v>507</v>
      </c>
      <c r="AB2080" s="2" t="s">
        <v>508</v>
      </c>
      <c r="AC2080" s="2" t="s">
        <v>168</v>
      </c>
      <c r="AD2080" s="2" t="s">
        <v>8518</v>
      </c>
      <c r="AE2080" s="2" t="str">
        <f>+VLOOKUP(H2080,'Mapeo Ramos'!A:C,3,0)</f>
        <v>Autos Flotas</v>
      </c>
      <c r="AF2080" t="str">
        <f>+VLOOKUP(AE2080,'Mapeo Ramos'!C:D,2,0)</f>
        <v>Flotas</v>
      </c>
      <c r="AG2080" t="str">
        <f>+VLOOKUP(X2080,'Mapeo Ramos'!I:J,2,0)</f>
        <v>ALLIANZ</v>
      </c>
      <c r="AH2080">
        <f t="shared" si="32"/>
        <v>1</v>
      </c>
    </row>
    <row r="2081" spans="1:34" ht="12.75" customHeight="1">
      <c r="A2081" s="2" t="s">
        <v>8519</v>
      </c>
      <c r="B2081" s="2" t="s">
        <v>8520</v>
      </c>
      <c r="C2081" s="2" t="s">
        <v>8521</v>
      </c>
      <c r="D2081" s="2" t="s">
        <v>75</v>
      </c>
      <c r="E2081" s="3">
        <v>46023</v>
      </c>
      <c r="F2081" s="3">
        <v>46023</v>
      </c>
      <c r="G2081" s="2" t="s">
        <v>925</v>
      </c>
      <c r="H2081" s="2" t="s">
        <v>299</v>
      </c>
      <c r="I2081" s="2" t="s">
        <v>261</v>
      </c>
      <c r="J2081" s="4">
        <v>498.97</v>
      </c>
      <c r="K2081" t="s">
        <v>74</v>
      </c>
      <c r="L2081" s="4">
        <v>59.88</v>
      </c>
      <c r="M2081" t="s">
        <v>74</v>
      </c>
      <c r="N2081" s="4">
        <v>59.88</v>
      </c>
      <c r="O2081" t="s">
        <v>74</v>
      </c>
      <c r="P2081" s="4">
        <v>0</v>
      </c>
      <c r="Q2081" t="s">
        <v>74</v>
      </c>
      <c r="R2081" s="2" t="s">
        <v>75</v>
      </c>
      <c r="S2081" s="4" t="s">
        <v>76</v>
      </c>
      <c r="T2081" t="s">
        <v>74</v>
      </c>
      <c r="U2081" s="2" t="s">
        <v>77</v>
      </c>
      <c r="V2081" s="2" t="s">
        <v>1447</v>
      </c>
      <c r="W2081" s="2" t="s">
        <v>79</v>
      </c>
      <c r="X2081" s="2" t="s">
        <v>300</v>
      </c>
      <c r="Y2081" s="2" t="s">
        <v>119</v>
      </c>
      <c r="Z2081" s="2" t="s">
        <v>81</v>
      </c>
      <c r="AA2081" s="2" t="s">
        <v>926</v>
      </c>
      <c r="AB2081" s="2" t="s">
        <v>927</v>
      </c>
      <c r="AC2081" s="2" t="s">
        <v>168</v>
      </c>
      <c r="AD2081" s="2" t="s">
        <v>928</v>
      </c>
      <c r="AE2081" s="2" t="str">
        <f>+VLOOKUP(H2081,'Mapeo Ramos'!A:C,3,0)</f>
        <v>Autos Flotas</v>
      </c>
      <c r="AF2081" t="str">
        <f>+VLOOKUP(AE2081,'Mapeo Ramos'!C:D,2,0)</f>
        <v>Flotas</v>
      </c>
      <c r="AG2081" t="str">
        <f>+VLOOKUP(X2081,'Mapeo Ramos'!I:J,2,0)</f>
        <v>ALLIANZ</v>
      </c>
      <c r="AH2081">
        <f t="shared" si="32"/>
        <v>1</v>
      </c>
    </row>
    <row r="2082" spans="1:34" ht="12.75" customHeight="1">
      <c r="A2082" s="2" t="s">
        <v>8522</v>
      </c>
      <c r="B2082" s="2" t="s">
        <v>8523</v>
      </c>
      <c r="C2082" s="2" t="s">
        <v>8524</v>
      </c>
      <c r="D2082" s="2" t="s">
        <v>75</v>
      </c>
      <c r="E2082" s="3">
        <v>46023</v>
      </c>
      <c r="F2082" s="3">
        <v>46023</v>
      </c>
      <c r="G2082" s="2" t="s">
        <v>7613</v>
      </c>
      <c r="H2082" s="2" t="s">
        <v>299</v>
      </c>
      <c r="I2082" s="2" t="s">
        <v>261</v>
      </c>
      <c r="J2082" s="4">
        <v>277.83</v>
      </c>
      <c r="K2082" t="s">
        <v>74</v>
      </c>
      <c r="L2082" s="4">
        <v>33.340000000000003</v>
      </c>
      <c r="M2082" t="s">
        <v>74</v>
      </c>
      <c r="N2082" s="4">
        <v>33.340000000000003</v>
      </c>
      <c r="O2082" t="s">
        <v>74</v>
      </c>
      <c r="P2082" s="4">
        <v>0</v>
      </c>
      <c r="Q2082" t="s">
        <v>74</v>
      </c>
      <c r="R2082" s="2" t="s">
        <v>75</v>
      </c>
      <c r="S2082" s="4" t="s">
        <v>76</v>
      </c>
      <c r="T2082" t="s">
        <v>74</v>
      </c>
      <c r="U2082" s="2" t="s">
        <v>77</v>
      </c>
      <c r="V2082" s="2" t="s">
        <v>1447</v>
      </c>
      <c r="W2082" s="2" t="s">
        <v>79</v>
      </c>
      <c r="X2082" s="2" t="s">
        <v>300</v>
      </c>
      <c r="Y2082" s="2" t="s">
        <v>119</v>
      </c>
      <c r="Z2082" s="2" t="s">
        <v>81</v>
      </c>
      <c r="AA2082" s="2" t="s">
        <v>447</v>
      </c>
      <c r="AB2082" s="2" t="s">
        <v>7614</v>
      </c>
      <c r="AC2082" s="2" t="s">
        <v>168</v>
      </c>
      <c r="AD2082" s="2" t="s">
        <v>7615</v>
      </c>
      <c r="AE2082" s="2" t="str">
        <f>+VLOOKUP(H2082,'Mapeo Ramos'!A:C,3,0)</f>
        <v>Autos Flotas</v>
      </c>
      <c r="AF2082" t="str">
        <f>+VLOOKUP(AE2082,'Mapeo Ramos'!C:D,2,0)</f>
        <v>Flotas</v>
      </c>
      <c r="AG2082" t="str">
        <f>+VLOOKUP(X2082,'Mapeo Ramos'!I:J,2,0)</f>
        <v>ALLIANZ</v>
      </c>
      <c r="AH2082">
        <f t="shared" si="32"/>
        <v>1</v>
      </c>
    </row>
    <row r="2083" spans="1:34" ht="12.75" customHeight="1">
      <c r="A2083" s="2" t="s">
        <v>8525</v>
      </c>
      <c r="B2083" s="2" t="s">
        <v>8526</v>
      </c>
      <c r="C2083" s="2" t="s">
        <v>8527</v>
      </c>
      <c r="D2083" s="2" t="s">
        <v>75</v>
      </c>
      <c r="E2083" s="3">
        <v>46023</v>
      </c>
      <c r="F2083" s="3">
        <v>46023</v>
      </c>
      <c r="G2083" s="2" t="s">
        <v>567</v>
      </c>
      <c r="H2083" s="2" t="s">
        <v>299</v>
      </c>
      <c r="I2083" s="2" t="s">
        <v>261</v>
      </c>
      <c r="J2083" s="4">
        <v>488.63</v>
      </c>
      <c r="K2083" t="s">
        <v>74</v>
      </c>
      <c r="L2083" s="4">
        <v>58.64</v>
      </c>
      <c r="M2083" t="s">
        <v>74</v>
      </c>
      <c r="N2083" s="4">
        <v>58.64</v>
      </c>
      <c r="O2083" t="s">
        <v>74</v>
      </c>
      <c r="P2083" s="4">
        <v>0</v>
      </c>
      <c r="Q2083" t="s">
        <v>74</v>
      </c>
      <c r="R2083" s="2" t="s">
        <v>75</v>
      </c>
      <c r="S2083" s="4" t="s">
        <v>76</v>
      </c>
      <c r="T2083" t="s">
        <v>74</v>
      </c>
      <c r="U2083" s="2" t="s">
        <v>77</v>
      </c>
      <c r="V2083" s="2" t="s">
        <v>1454</v>
      </c>
      <c r="W2083" s="2" t="s">
        <v>79</v>
      </c>
      <c r="X2083" s="2" t="s">
        <v>300</v>
      </c>
      <c r="Y2083" s="2" t="s">
        <v>119</v>
      </c>
      <c r="Z2083" s="2" t="s">
        <v>81</v>
      </c>
      <c r="AA2083" s="2" t="s">
        <v>568</v>
      </c>
      <c r="AB2083" s="2" t="s">
        <v>83</v>
      </c>
      <c r="AC2083" s="2" t="s">
        <v>168</v>
      </c>
      <c r="AD2083" s="2" t="s">
        <v>569</v>
      </c>
      <c r="AE2083" s="2" t="str">
        <f>+VLOOKUP(H2083,'Mapeo Ramos'!A:C,3,0)</f>
        <v>Autos Flotas</v>
      </c>
      <c r="AF2083" t="str">
        <f>+VLOOKUP(AE2083,'Mapeo Ramos'!C:D,2,0)</f>
        <v>Flotas</v>
      </c>
      <c r="AG2083" t="str">
        <f>+VLOOKUP(X2083,'Mapeo Ramos'!I:J,2,0)</f>
        <v>ALLIANZ</v>
      </c>
      <c r="AH2083">
        <f t="shared" si="32"/>
        <v>1</v>
      </c>
    </row>
    <row r="2084" spans="1:34" ht="12.75" customHeight="1">
      <c r="A2084" s="2" t="s">
        <v>8528</v>
      </c>
      <c r="B2084" s="2" t="s">
        <v>8529</v>
      </c>
      <c r="C2084" s="2" t="s">
        <v>8530</v>
      </c>
      <c r="D2084" s="2" t="s">
        <v>75</v>
      </c>
      <c r="E2084" s="3">
        <v>46023</v>
      </c>
      <c r="F2084" s="3">
        <v>46023</v>
      </c>
      <c r="G2084" s="2" t="s">
        <v>4142</v>
      </c>
      <c r="H2084" s="2" t="s">
        <v>299</v>
      </c>
      <c r="I2084" s="2" t="s">
        <v>261</v>
      </c>
      <c r="J2084" s="4">
        <v>441</v>
      </c>
      <c r="K2084" t="s">
        <v>74</v>
      </c>
      <c r="L2084" s="4">
        <v>52.92</v>
      </c>
      <c r="M2084" t="s">
        <v>74</v>
      </c>
      <c r="N2084" s="4">
        <v>52.92</v>
      </c>
      <c r="O2084" t="s">
        <v>74</v>
      </c>
      <c r="P2084" s="4">
        <v>0</v>
      </c>
      <c r="Q2084" t="s">
        <v>74</v>
      </c>
      <c r="R2084" s="2" t="s">
        <v>75</v>
      </c>
      <c r="S2084" s="4" t="s">
        <v>76</v>
      </c>
      <c r="T2084" t="s">
        <v>74</v>
      </c>
      <c r="U2084" s="2" t="s">
        <v>77</v>
      </c>
      <c r="V2084" s="2" t="s">
        <v>1575</v>
      </c>
      <c r="W2084" s="2" t="s">
        <v>79</v>
      </c>
      <c r="X2084" s="2" t="s">
        <v>300</v>
      </c>
      <c r="Y2084" s="2" t="s">
        <v>119</v>
      </c>
      <c r="Z2084" s="2" t="s">
        <v>81</v>
      </c>
      <c r="AA2084" s="2" t="s">
        <v>1903</v>
      </c>
      <c r="AB2084" s="2" t="s">
        <v>1904</v>
      </c>
      <c r="AC2084" s="2" t="s">
        <v>168</v>
      </c>
      <c r="AD2084" s="2" t="s">
        <v>4143</v>
      </c>
      <c r="AE2084" s="2" t="str">
        <f>+VLOOKUP(H2084,'Mapeo Ramos'!A:C,3,0)</f>
        <v>Autos Flotas</v>
      </c>
      <c r="AF2084" t="str">
        <f>+VLOOKUP(AE2084,'Mapeo Ramos'!C:D,2,0)</f>
        <v>Flotas</v>
      </c>
      <c r="AG2084" t="str">
        <f>+VLOOKUP(X2084,'Mapeo Ramos'!I:J,2,0)</f>
        <v>ALLIANZ</v>
      </c>
      <c r="AH2084">
        <f t="shared" si="32"/>
        <v>1</v>
      </c>
    </row>
    <row r="2085" spans="1:34" ht="12.75" customHeight="1">
      <c r="A2085" s="2" t="s">
        <v>8531</v>
      </c>
      <c r="B2085" s="2" t="s">
        <v>8532</v>
      </c>
      <c r="C2085" s="2" t="s">
        <v>8533</v>
      </c>
      <c r="D2085" s="2" t="s">
        <v>75</v>
      </c>
      <c r="E2085" s="3">
        <v>46023</v>
      </c>
      <c r="F2085" s="3">
        <v>46023</v>
      </c>
      <c r="G2085" s="2" t="s">
        <v>578</v>
      </c>
      <c r="H2085" s="2" t="s">
        <v>299</v>
      </c>
      <c r="I2085" s="2" t="s">
        <v>261</v>
      </c>
      <c r="J2085" s="4">
        <v>324.3</v>
      </c>
      <c r="K2085" t="s">
        <v>74</v>
      </c>
      <c r="L2085" s="4">
        <v>38.92</v>
      </c>
      <c r="M2085" t="s">
        <v>74</v>
      </c>
      <c r="N2085" s="4">
        <v>38.92</v>
      </c>
      <c r="O2085" t="s">
        <v>74</v>
      </c>
      <c r="P2085" s="4">
        <v>0</v>
      </c>
      <c r="Q2085" t="s">
        <v>74</v>
      </c>
      <c r="R2085" s="2" t="s">
        <v>75</v>
      </c>
      <c r="S2085" s="4" t="s">
        <v>76</v>
      </c>
      <c r="T2085" t="s">
        <v>74</v>
      </c>
      <c r="U2085" s="2" t="s">
        <v>77</v>
      </c>
      <c r="V2085" s="2" t="s">
        <v>1454</v>
      </c>
      <c r="W2085" s="2" t="s">
        <v>79</v>
      </c>
      <c r="X2085" s="2" t="s">
        <v>300</v>
      </c>
      <c r="Y2085" s="2" t="s">
        <v>119</v>
      </c>
      <c r="Z2085" s="2" t="s">
        <v>81</v>
      </c>
      <c r="AA2085" s="2" t="s">
        <v>579</v>
      </c>
      <c r="AB2085" s="2" t="s">
        <v>580</v>
      </c>
      <c r="AC2085" s="2" t="s">
        <v>168</v>
      </c>
      <c r="AD2085" s="2" t="s">
        <v>581</v>
      </c>
      <c r="AE2085" s="2" t="str">
        <f>+VLOOKUP(H2085,'Mapeo Ramos'!A:C,3,0)</f>
        <v>Autos Flotas</v>
      </c>
      <c r="AF2085" t="str">
        <f>+VLOOKUP(AE2085,'Mapeo Ramos'!C:D,2,0)</f>
        <v>Flotas</v>
      </c>
      <c r="AG2085" t="str">
        <f>+VLOOKUP(X2085,'Mapeo Ramos'!I:J,2,0)</f>
        <v>ALLIANZ</v>
      </c>
      <c r="AH2085">
        <f t="shared" si="32"/>
        <v>1</v>
      </c>
    </row>
    <row r="2086" spans="1:34" ht="12.75" customHeight="1">
      <c r="A2086" s="2" t="s">
        <v>8534</v>
      </c>
      <c r="B2086" s="2" t="s">
        <v>8535</v>
      </c>
      <c r="C2086" s="2" t="s">
        <v>8536</v>
      </c>
      <c r="D2086" s="2" t="s">
        <v>75</v>
      </c>
      <c r="E2086" s="3">
        <v>46023</v>
      </c>
      <c r="F2086" s="3">
        <v>46023</v>
      </c>
      <c r="G2086" s="2" t="s">
        <v>8537</v>
      </c>
      <c r="H2086" s="2" t="s">
        <v>334</v>
      </c>
      <c r="I2086" s="2" t="s">
        <v>261</v>
      </c>
      <c r="J2086" s="4">
        <v>472.37</v>
      </c>
      <c r="K2086" t="s">
        <v>74</v>
      </c>
      <c r="L2086" s="4">
        <v>56.68</v>
      </c>
      <c r="M2086" t="s">
        <v>74</v>
      </c>
      <c r="N2086" s="4">
        <v>56.68</v>
      </c>
      <c r="O2086" t="s">
        <v>74</v>
      </c>
      <c r="P2086" s="4">
        <v>0</v>
      </c>
      <c r="Q2086" t="s">
        <v>74</v>
      </c>
      <c r="R2086" s="2" t="s">
        <v>75</v>
      </c>
      <c r="S2086" s="4" t="s">
        <v>76</v>
      </c>
      <c r="T2086" t="s">
        <v>74</v>
      </c>
      <c r="U2086" s="2" t="s">
        <v>77</v>
      </c>
      <c r="V2086" s="2" t="s">
        <v>1447</v>
      </c>
      <c r="W2086" s="2" t="s">
        <v>79</v>
      </c>
      <c r="X2086" s="2" t="s">
        <v>300</v>
      </c>
      <c r="Y2086" s="2" t="s">
        <v>119</v>
      </c>
      <c r="Z2086" s="2" t="s">
        <v>81</v>
      </c>
      <c r="AA2086" s="2" t="s">
        <v>1223</v>
      </c>
      <c r="AB2086" s="2" t="s">
        <v>1224</v>
      </c>
      <c r="AC2086" s="2" t="s">
        <v>168</v>
      </c>
      <c r="AD2086" s="2" t="s">
        <v>8538</v>
      </c>
      <c r="AE2086" s="2" t="str">
        <f>+VLOOKUP(H2086,'Mapeo Ramos'!A:C,3,0)</f>
        <v>Autos Flotas</v>
      </c>
      <c r="AF2086" t="str">
        <f>+VLOOKUP(AE2086,'Mapeo Ramos'!C:D,2,0)</f>
        <v>Flotas</v>
      </c>
      <c r="AG2086" t="str">
        <f>+VLOOKUP(X2086,'Mapeo Ramos'!I:J,2,0)</f>
        <v>ALLIANZ</v>
      </c>
      <c r="AH2086">
        <f t="shared" si="32"/>
        <v>1</v>
      </c>
    </row>
    <row r="2087" spans="1:34" ht="12.75" customHeight="1">
      <c r="A2087" s="2" t="s">
        <v>8539</v>
      </c>
      <c r="B2087" s="2" t="s">
        <v>8540</v>
      </c>
      <c r="C2087" s="2" t="s">
        <v>8541</v>
      </c>
      <c r="D2087" s="2" t="s">
        <v>75</v>
      </c>
      <c r="E2087" s="3">
        <v>46023</v>
      </c>
      <c r="F2087" s="3">
        <v>46023</v>
      </c>
      <c r="G2087" s="2" t="s">
        <v>8542</v>
      </c>
      <c r="H2087" s="2" t="s">
        <v>334</v>
      </c>
      <c r="I2087" s="2" t="s">
        <v>261</v>
      </c>
      <c r="J2087" s="4">
        <v>434.88</v>
      </c>
      <c r="K2087" t="s">
        <v>74</v>
      </c>
      <c r="L2087" s="4">
        <v>52.19</v>
      </c>
      <c r="M2087" t="s">
        <v>74</v>
      </c>
      <c r="N2087" s="4">
        <v>52.19</v>
      </c>
      <c r="O2087" t="s">
        <v>74</v>
      </c>
      <c r="P2087" s="4">
        <v>0</v>
      </c>
      <c r="Q2087" t="s">
        <v>74</v>
      </c>
      <c r="R2087" s="2" t="s">
        <v>75</v>
      </c>
      <c r="S2087" s="4" t="s">
        <v>76</v>
      </c>
      <c r="T2087" t="s">
        <v>74</v>
      </c>
      <c r="U2087" s="2" t="s">
        <v>77</v>
      </c>
      <c r="V2087" s="2" t="s">
        <v>1447</v>
      </c>
      <c r="W2087" s="2" t="s">
        <v>79</v>
      </c>
      <c r="X2087" s="2" t="s">
        <v>300</v>
      </c>
      <c r="Y2087" s="2" t="s">
        <v>119</v>
      </c>
      <c r="Z2087" s="2" t="s">
        <v>81</v>
      </c>
      <c r="AA2087" s="2" t="s">
        <v>143</v>
      </c>
      <c r="AB2087" s="2" t="s">
        <v>144</v>
      </c>
      <c r="AC2087" s="2" t="s">
        <v>168</v>
      </c>
      <c r="AD2087" s="2" t="s">
        <v>8543</v>
      </c>
      <c r="AE2087" s="2" t="str">
        <f>+VLOOKUP(H2087,'Mapeo Ramos'!A:C,3,0)</f>
        <v>Autos Flotas</v>
      </c>
      <c r="AF2087" t="str">
        <f>+VLOOKUP(AE2087,'Mapeo Ramos'!C:D,2,0)</f>
        <v>Flotas</v>
      </c>
      <c r="AG2087" t="str">
        <f>+VLOOKUP(X2087,'Mapeo Ramos'!I:J,2,0)</f>
        <v>ALLIANZ</v>
      </c>
      <c r="AH2087">
        <f t="shared" si="32"/>
        <v>1</v>
      </c>
    </row>
    <row r="2088" spans="1:34" ht="12.75" customHeight="1">
      <c r="A2088" s="2" t="s">
        <v>8544</v>
      </c>
      <c r="B2088" s="2" t="s">
        <v>8545</v>
      </c>
      <c r="C2088" s="2" t="s">
        <v>8546</v>
      </c>
      <c r="D2088" s="2" t="s">
        <v>75</v>
      </c>
      <c r="E2088" s="3">
        <v>46023</v>
      </c>
      <c r="F2088" s="3">
        <v>46023</v>
      </c>
      <c r="G2088" s="2" t="s">
        <v>8547</v>
      </c>
      <c r="H2088" s="2" t="s">
        <v>299</v>
      </c>
      <c r="I2088" s="2" t="s">
        <v>261</v>
      </c>
      <c r="J2088" s="4">
        <v>317.81</v>
      </c>
      <c r="K2088" t="s">
        <v>74</v>
      </c>
      <c r="L2088" s="4">
        <v>38.14</v>
      </c>
      <c r="M2088" t="s">
        <v>74</v>
      </c>
      <c r="N2088" s="4">
        <v>38.14</v>
      </c>
      <c r="O2088" t="s">
        <v>74</v>
      </c>
      <c r="P2088" s="4">
        <v>0</v>
      </c>
      <c r="Q2088" t="s">
        <v>74</v>
      </c>
      <c r="R2088" s="2" t="s">
        <v>75</v>
      </c>
      <c r="S2088" s="4" t="s">
        <v>76</v>
      </c>
      <c r="T2088" t="s">
        <v>74</v>
      </c>
      <c r="U2088" s="2" t="s">
        <v>77</v>
      </c>
      <c r="V2088" s="2" t="s">
        <v>1454</v>
      </c>
      <c r="W2088" s="2" t="s">
        <v>79</v>
      </c>
      <c r="X2088" s="2" t="s">
        <v>300</v>
      </c>
      <c r="Y2088" s="2" t="s">
        <v>119</v>
      </c>
      <c r="Z2088" s="2" t="s">
        <v>81</v>
      </c>
      <c r="AA2088" s="2" t="s">
        <v>350</v>
      </c>
      <c r="AB2088" s="2" t="s">
        <v>8548</v>
      </c>
      <c r="AC2088" s="2" t="s">
        <v>168</v>
      </c>
      <c r="AD2088" s="2" t="s">
        <v>8549</v>
      </c>
      <c r="AE2088" s="2" t="str">
        <f>+VLOOKUP(H2088,'Mapeo Ramos'!A:C,3,0)</f>
        <v>Autos Flotas</v>
      </c>
      <c r="AF2088" t="str">
        <f>+VLOOKUP(AE2088,'Mapeo Ramos'!C:D,2,0)</f>
        <v>Flotas</v>
      </c>
      <c r="AG2088" t="str">
        <f>+VLOOKUP(X2088,'Mapeo Ramos'!I:J,2,0)</f>
        <v>ALLIANZ</v>
      </c>
      <c r="AH2088">
        <f t="shared" si="32"/>
        <v>1</v>
      </c>
    </row>
    <row r="2089" spans="1:34" ht="12.75" customHeight="1">
      <c r="A2089" s="2" t="s">
        <v>8550</v>
      </c>
      <c r="B2089" s="2" t="s">
        <v>8551</v>
      </c>
      <c r="C2089" s="2" t="s">
        <v>8552</v>
      </c>
      <c r="D2089" s="2" t="s">
        <v>75</v>
      </c>
      <c r="E2089" s="3">
        <v>46023</v>
      </c>
      <c r="F2089" s="3">
        <v>46023</v>
      </c>
      <c r="G2089" s="2" t="s">
        <v>7605</v>
      </c>
      <c r="H2089" s="2" t="s">
        <v>299</v>
      </c>
      <c r="I2089" s="2" t="s">
        <v>261</v>
      </c>
      <c r="J2089" s="4">
        <v>362.69</v>
      </c>
      <c r="K2089" t="s">
        <v>74</v>
      </c>
      <c r="L2089" s="4">
        <v>43.52</v>
      </c>
      <c r="M2089" t="s">
        <v>74</v>
      </c>
      <c r="N2089" s="4">
        <v>43.52</v>
      </c>
      <c r="O2089" t="s">
        <v>74</v>
      </c>
      <c r="P2089" s="4">
        <v>0</v>
      </c>
      <c r="Q2089" t="s">
        <v>74</v>
      </c>
      <c r="R2089" s="2" t="s">
        <v>75</v>
      </c>
      <c r="S2089" s="4" t="s">
        <v>76</v>
      </c>
      <c r="T2089" t="s">
        <v>74</v>
      </c>
      <c r="U2089" s="2" t="s">
        <v>77</v>
      </c>
      <c r="V2089" s="2" t="s">
        <v>1575</v>
      </c>
      <c r="W2089" s="2" t="s">
        <v>79</v>
      </c>
      <c r="X2089" s="2" t="s">
        <v>300</v>
      </c>
      <c r="Y2089" s="2" t="s">
        <v>119</v>
      </c>
      <c r="Z2089" s="2" t="s">
        <v>81</v>
      </c>
      <c r="AA2089" s="2" t="s">
        <v>1167</v>
      </c>
      <c r="AB2089" s="2" t="s">
        <v>101</v>
      </c>
      <c r="AC2089" s="2" t="s">
        <v>168</v>
      </c>
      <c r="AD2089" s="2" t="s">
        <v>7606</v>
      </c>
      <c r="AE2089" s="2" t="str">
        <f>+VLOOKUP(H2089,'Mapeo Ramos'!A:C,3,0)</f>
        <v>Autos Flotas</v>
      </c>
      <c r="AF2089" t="str">
        <f>+VLOOKUP(AE2089,'Mapeo Ramos'!C:D,2,0)</f>
        <v>Flotas</v>
      </c>
      <c r="AG2089" t="str">
        <f>+VLOOKUP(X2089,'Mapeo Ramos'!I:J,2,0)</f>
        <v>ALLIANZ</v>
      </c>
      <c r="AH2089">
        <f t="shared" si="32"/>
        <v>1</v>
      </c>
    </row>
    <row r="2090" spans="1:34" ht="12.75" customHeight="1">
      <c r="A2090" s="2" t="s">
        <v>8553</v>
      </c>
      <c r="B2090" s="2" t="s">
        <v>8554</v>
      </c>
      <c r="C2090" s="2" t="s">
        <v>8555</v>
      </c>
      <c r="D2090" s="2" t="s">
        <v>75</v>
      </c>
      <c r="E2090" s="3">
        <v>46023</v>
      </c>
      <c r="F2090" s="3">
        <v>46023</v>
      </c>
      <c r="G2090" s="2" t="s">
        <v>7605</v>
      </c>
      <c r="H2090" s="2" t="s">
        <v>299</v>
      </c>
      <c r="I2090" s="2" t="s">
        <v>261</v>
      </c>
      <c r="J2090" s="4">
        <v>337.8</v>
      </c>
      <c r="K2090" t="s">
        <v>74</v>
      </c>
      <c r="L2090" s="4">
        <v>40.54</v>
      </c>
      <c r="M2090" t="s">
        <v>74</v>
      </c>
      <c r="N2090" s="4">
        <v>40.54</v>
      </c>
      <c r="O2090" t="s">
        <v>74</v>
      </c>
      <c r="P2090" s="4">
        <v>0</v>
      </c>
      <c r="Q2090" t="s">
        <v>74</v>
      </c>
      <c r="R2090" s="2" t="s">
        <v>75</v>
      </c>
      <c r="S2090" s="4" t="s">
        <v>76</v>
      </c>
      <c r="T2090" t="s">
        <v>74</v>
      </c>
      <c r="U2090" s="2" t="s">
        <v>77</v>
      </c>
      <c r="V2090" s="2" t="s">
        <v>1575</v>
      </c>
      <c r="W2090" s="2" t="s">
        <v>79</v>
      </c>
      <c r="X2090" s="2" t="s">
        <v>300</v>
      </c>
      <c r="Y2090" s="2" t="s">
        <v>119</v>
      </c>
      <c r="Z2090" s="2" t="s">
        <v>81</v>
      </c>
      <c r="AA2090" s="2" t="s">
        <v>1167</v>
      </c>
      <c r="AB2090" s="2" t="s">
        <v>101</v>
      </c>
      <c r="AC2090" s="2" t="s">
        <v>168</v>
      </c>
      <c r="AD2090" s="2" t="s">
        <v>7606</v>
      </c>
      <c r="AE2090" s="2" t="str">
        <f>+VLOOKUP(H2090,'Mapeo Ramos'!A:C,3,0)</f>
        <v>Autos Flotas</v>
      </c>
      <c r="AF2090" t="str">
        <f>+VLOOKUP(AE2090,'Mapeo Ramos'!C:D,2,0)</f>
        <v>Flotas</v>
      </c>
      <c r="AG2090" t="str">
        <f>+VLOOKUP(X2090,'Mapeo Ramos'!I:J,2,0)</f>
        <v>ALLIANZ</v>
      </c>
      <c r="AH2090">
        <f t="shared" si="32"/>
        <v>1</v>
      </c>
    </row>
    <row r="2091" spans="1:34" ht="12.75" customHeight="1">
      <c r="A2091" s="2" t="s">
        <v>8556</v>
      </c>
      <c r="B2091" s="2" t="s">
        <v>8557</v>
      </c>
      <c r="C2091" s="2" t="s">
        <v>8558</v>
      </c>
      <c r="D2091" s="2" t="s">
        <v>75</v>
      </c>
      <c r="E2091" s="3">
        <v>46023</v>
      </c>
      <c r="F2091" s="3">
        <v>46023</v>
      </c>
      <c r="G2091" s="2" t="s">
        <v>553</v>
      </c>
      <c r="H2091" s="2" t="s">
        <v>334</v>
      </c>
      <c r="I2091" s="2" t="s">
        <v>261</v>
      </c>
      <c r="J2091" s="4">
        <v>663.8</v>
      </c>
      <c r="K2091" t="s">
        <v>74</v>
      </c>
      <c r="L2091" s="4">
        <v>79.66</v>
      </c>
      <c r="M2091" t="s">
        <v>74</v>
      </c>
      <c r="N2091" s="4">
        <v>79.66</v>
      </c>
      <c r="O2091" t="s">
        <v>74</v>
      </c>
      <c r="P2091" s="4">
        <v>0</v>
      </c>
      <c r="Q2091" t="s">
        <v>74</v>
      </c>
      <c r="R2091" s="2" t="s">
        <v>75</v>
      </c>
      <c r="S2091" s="4" t="s">
        <v>76</v>
      </c>
      <c r="T2091" t="s">
        <v>74</v>
      </c>
      <c r="U2091" s="2" t="s">
        <v>77</v>
      </c>
      <c r="V2091" s="2" t="s">
        <v>1766</v>
      </c>
      <c r="W2091" s="2" t="s">
        <v>79</v>
      </c>
      <c r="X2091" s="2" t="s">
        <v>300</v>
      </c>
      <c r="Y2091" s="2" t="s">
        <v>119</v>
      </c>
      <c r="Z2091" s="2" t="s">
        <v>81</v>
      </c>
      <c r="AA2091" s="2" t="s">
        <v>554</v>
      </c>
      <c r="AB2091" s="2" t="s">
        <v>555</v>
      </c>
      <c r="AC2091" s="2" t="s">
        <v>168</v>
      </c>
      <c r="AD2091" s="2" t="s">
        <v>556</v>
      </c>
      <c r="AE2091" s="2" t="str">
        <f>+VLOOKUP(H2091,'Mapeo Ramos'!A:C,3,0)</f>
        <v>Autos Flotas</v>
      </c>
      <c r="AF2091" t="str">
        <f>+VLOOKUP(AE2091,'Mapeo Ramos'!C:D,2,0)</f>
        <v>Flotas</v>
      </c>
      <c r="AG2091" t="str">
        <f>+VLOOKUP(X2091,'Mapeo Ramos'!I:J,2,0)</f>
        <v>ALLIANZ</v>
      </c>
      <c r="AH2091">
        <f t="shared" si="32"/>
        <v>1</v>
      </c>
    </row>
    <row r="2092" spans="1:34" ht="12.75" customHeight="1">
      <c r="A2092" s="2" t="s">
        <v>8559</v>
      </c>
      <c r="B2092" s="2" t="s">
        <v>8560</v>
      </c>
      <c r="C2092" s="2" t="s">
        <v>8561</v>
      </c>
      <c r="D2092" s="2" t="s">
        <v>75</v>
      </c>
      <c r="E2092" s="3">
        <v>46023</v>
      </c>
      <c r="F2092" s="3">
        <v>46023</v>
      </c>
      <c r="G2092" s="2" t="s">
        <v>7600</v>
      </c>
      <c r="H2092" s="2" t="s">
        <v>299</v>
      </c>
      <c r="I2092" s="2" t="s">
        <v>261</v>
      </c>
      <c r="J2092" s="4">
        <v>614.5</v>
      </c>
      <c r="K2092" t="s">
        <v>74</v>
      </c>
      <c r="L2092" s="4">
        <v>73.739999999999995</v>
      </c>
      <c r="M2092" t="s">
        <v>74</v>
      </c>
      <c r="N2092" s="4">
        <v>73.739999999999995</v>
      </c>
      <c r="O2092" t="s">
        <v>74</v>
      </c>
      <c r="P2092" s="4">
        <v>0</v>
      </c>
      <c r="Q2092" t="s">
        <v>74</v>
      </c>
      <c r="R2092" s="2" t="s">
        <v>75</v>
      </c>
      <c r="S2092" s="4" t="s">
        <v>76</v>
      </c>
      <c r="T2092" t="s">
        <v>74</v>
      </c>
      <c r="U2092" s="2" t="s">
        <v>77</v>
      </c>
      <c r="V2092" s="2" t="s">
        <v>1447</v>
      </c>
      <c r="W2092" s="2" t="s">
        <v>79</v>
      </c>
      <c r="X2092" s="2" t="s">
        <v>300</v>
      </c>
      <c r="Y2092" s="2" t="s">
        <v>119</v>
      </c>
      <c r="Z2092" s="2" t="s">
        <v>81</v>
      </c>
      <c r="AA2092" s="2" t="s">
        <v>216</v>
      </c>
      <c r="AB2092" s="2" t="s">
        <v>217</v>
      </c>
      <c r="AC2092" s="2" t="s">
        <v>168</v>
      </c>
      <c r="AD2092" s="2" t="s">
        <v>7601</v>
      </c>
      <c r="AE2092" s="2" t="str">
        <f>+VLOOKUP(H2092,'Mapeo Ramos'!A:C,3,0)</f>
        <v>Autos Flotas</v>
      </c>
      <c r="AF2092" t="str">
        <f>+VLOOKUP(AE2092,'Mapeo Ramos'!C:D,2,0)</f>
        <v>Flotas</v>
      </c>
      <c r="AG2092" t="str">
        <f>+VLOOKUP(X2092,'Mapeo Ramos'!I:J,2,0)</f>
        <v>ALLIANZ</v>
      </c>
      <c r="AH2092">
        <f t="shared" si="32"/>
        <v>1</v>
      </c>
    </row>
    <row r="2093" spans="1:34" ht="12.75" customHeight="1">
      <c r="A2093" s="2" t="s">
        <v>8562</v>
      </c>
      <c r="B2093" s="2" t="s">
        <v>8563</v>
      </c>
      <c r="C2093" s="2" t="s">
        <v>8564</v>
      </c>
      <c r="D2093" s="2" t="s">
        <v>75</v>
      </c>
      <c r="E2093" s="3">
        <v>46023</v>
      </c>
      <c r="F2093" s="3">
        <v>46023</v>
      </c>
      <c r="G2093" s="2" t="s">
        <v>8565</v>
      </c>
      <c r="H2093" s="2" t="s">
        <v>299</v>
      </c>
      <c r="I2093" s="2" t="s">
        <v>261</v>
      </c>
      <c r="J2093" s="4">
        <v>270.38</v>
      </c>
      <c r="K2093" t="s">
        <v>74</v>
      </c>
      <c r="L2093" s="4">
        <v>32.450000000000003</v>
      </c>
      <c r="M2093" t="s">
        <v>74</v>
      </c>
      <c r="N2093" s="4">
        <v>32.450000000000003</v>
      </c>
      <c r="O2093" t="s">
        <v>74</v>
      </c>
      <c r="P2093" s="4">
        <v>0</v>
      </c>
      <c r="Q2093" t="s">
        <v>74</v>
      </c>
      <c r="R2093" s="2" t="s">
        <v>75</v>
      </c>
      <c r="S2093" s="4" t="s">
        <v>76</v>
      </c>
      <c r="T2093" t="s">
        <v>74</v>
      </c>
      <c r="U2093" s="2" t="s">
        <v>77</v>
      </c>
      <c r="V2093" s="2" t="s">
        <v>1454</v>
      </c>
      <c r="W2093" s="2" t="s">
        <v>79</v>
      </c>
      <c r="X2093" s="2" t="s">
        <v>300</v>
      </c>
      <c r="Y2093" s="2" t="s">
        <v>119</v>
      </c>
      <c r="Z2093" s="2" t="s">
        <v>81</v>
      </c>
      <c r="AA2093" s="2" t="s">
        <v>2087</v>
      </c>
      <c r="AB2093" s="2" t="s">
        <v>2088</v>
      </c>
      <c r="AC2093" s="2" t="s">
        <v>168</v>
      </c>
      <c r="AD2093" s="2" t="s">
        <v>8566</v>
      </c>
      <c r="AE2093" s="2" t="str">
        <f>+VLOOKUP(H2093,'Mapeo Ramos'!A:C,3,0)</f>
        <v>Autos Flotas</v>
      </c>
      <c r="AF2093" t="str">
        <f>+VLOOKUP(AE2093,'Mapeo Ramos'!C:D,2,0)</f>
        <v>Flotas</v>
      </c>
      <c r="AG2093" t="str">
        <f>+VLOOKUP(X2093,'Mapeo Ramos'!I:J,2,0)</f>
        <v>ALLIANZ</v>
      </c>
      <c r="AH2093">
        <f t="shared" si="32"/>
        <v>1</v>
      </c>
    </row>
    <row r="2094" spans="1:34" ht="12.75" customHeight="1">
      <c r="A2094" s="2" t="s">
        <v>8567</v>
      </c>
      <c r="B2094" s="2" t="s">
        <v>8568</v>
      </c>
      <c r="C2094" s="2" t="s">
        <v>8569</v>
      </c>
      <c r="D2094" s="2" t="s">
        <v>75</v>
      </c>
      <c r="E2094" s="3">
        <v>46023</v>
      </c>
      <c r="F2094" s="3">
        <v>46023</v>
      </c>
      <c r="G2094" s="2" t="s">
        <v>314</v>
      </c>
      <c r="H2094" s="2" t="s">
        <v>334</v>
      </c>
      <c r="I2094" s="2" t="s">
        <v>261</v>
      </c>
      <c r="J2094" s="4">
        <v>778.48</v>
      </c>
      <c r="K2094" t="s">
        <v>74</v>
      </c>
      <c r="L2094" s="4">
        <v>93.42</v>
      </c>
      <c r="M2094" t="s">
        <v>74</v>
      </c>
      <c r="N2094" s="4">
        <v>93.42</v>
      </c>
      <c r="O2094" t="s">
        <v>74</v>
      </c>
      <c r="P2094" s="4">
        <v>0</v>
      </c>
      <c r="Q2094" t="s">
        <v>74</v>
      </c>
      <c r="R2094" s="2" t="s">
        <v>75</v>
      </c>
      <c r="S2094" s="4" t="s">
        <v>76</v>
      </c>
      <c r="T2094" t="s">
        <v>74</v>
      </c>
      <c r="U2094" s="2" t="s">
        <v>77</v>
      </c>
      <c r="V2094" s="2" t="s">
        <v>1454</v>
      </c>
      <c r="W2094" s="2" t="s">
        <v>79</v>
      </c>
      <c r="X2094" s="2" t="s">
        <v>300</v>
      </c>
      <c r="Y2094" s="2" t="s">
        <v>119</v>
      </c>
      <c r="Z2094" s="2" t="s">
        <v>81</v>
      </c>
      <c r="AA2094" s="2" t="s">
        <v>315</v>
      </c>
      <c r="AB2094" s="2" t="s">
        <v>316</v>
      </c>
      <c r="AC2094" s="2" t="s">
        <v>168</v>
      </c>
      <c r="AD2094" s="2" t="s">
        <v>317</v>
      </c>
      <c r="AE2094" s="2" t="str">
        <f>+VLOOKUP(H2094,'Mapeo Ramos'!A:C,3,0)</f>
        <v>Autos Flotas</v>
      </c>
      <c r="AF2094" t="str">
        <f>+VLOOKUP(AE2094,'Mapeo Ramos'!C:D,2,0)</f>
        <v>Flotas</v>
      </c>
      <c r="AG2094" t="str">
        <f>+VLOOKUP(X2094,'Mapeo Ramos'!I:J,2,0)</f>
        <v>ALLIANZ</v>
      </c>
      <c r="AH2094">
        <f t="shared" si="32"/>
        <v>1</v>
      </c>
    </row>
    <row r="2095" spans="1:34" ht="12.75" customHeight="1">
      <c r="A2095" s="2" t="s">
        <v>8570</v>
      </c>
      <c r="B2095" s="2" t="s">
        <v>8571</v>
      </c>
      <c r="C2095" s="2" t="s">
        <v>8572</v>
      </c>
      <c r="D2095" s="2" t="s">
        <v>75</v>
      </c>
      <c r="E2095" s="3">
        <v>46023</v>
      </c>
      <c r="F2095" s="3">
        <v>46023</v>
      </c>
      <c r="G2095" s="2" t="s">
        <v>8573</v>
      </c>
      <c r="H2095" s="2" t="s">
        <v>299</v>
      </c>
      <c r="I2095" s="2" t="s">
        <v>261</v>
      </c>
      <c r="J2095" s="4">
        <v>696.91</v>
      </c>
      <c r="K2095" t="s">
        <v>74</v>
      </c>
      <c r="L2095" s="4">
        <v>83.63</v>
      </c>
      <c r="M2095" t="s">
        <v>74</v>
      </c>
      <c r="N2095" s="4">
        <v>83.63</v>
      </c>
      <c r="O2095" t="s">
        <v>74</v>
      </c>
      <c r="P2095" s="4">
        <v>0</v>
      </c>
      <c r="Q2095" t="s">
        <v>74</v>
      </c>
      <c r="R2095" s="2" t="s">
        <v>75</v>
      </c>
      <c r="S2095" s="4" t="s">
        <v>76</v>
      </c>
      <c r="T2095" t="s">
        <v>74</v>
      </c>
      <c r="U2095" s="2" t="s">
        <v>77</v>
      </c>
      <c r="V2095" s="2" t="s">
        <v>1575</v>
      </c>
      <c r="W2095" s="2" t="s">
        <v>79</v>
      </c>
      <c r="X2095" s="2" t="s">
        <v>300</v>
      </c>
      <c r="Y2095" s="2" t="s">
        <v>119</v>
      </c>
      <c r="Z2095" s="2" t="s">
        <v>81</v>
      </c>
      <c r="AA2095" s="2" t="s">
        <v>322</v>
      </c>
      <c r="AB2095" s="2" t="s">
        <v>83</v>
      </c>
      <c r="AC2095" s="2" t="s">
        <v>168</v>
      </c>
      <c r="AD2095" s="2" t="s">
        <v>8574</v>
      </c>
      <c r="AE2095" s="2" t="str">
        <f>+VLOOKUP(H2095,'Mapeo Ramos'!A:C,3,0)</f>
        <v>Autos Flotas</v>
      </c>
      <c r="AF2095" t="str">
        <f>+VLOOKUP(AE2095,'Mapeo Ramos'!C:D,2,0)</f>
        <v>Flotas</v>
      </c>
      <c r="AG2095" t="str">
        <f>+VLOOKUP(X2095,'Mapeo Ramos'!I:J,2,0)</f>
        <v>ALLIANZ</v>
      </c>
      <c r="AH2095">
        <f t="shared" si="32"/>
        <v>1</v>
      </c>
    </row>
    <row r="2096" spans="1:34" ht="12.75" customHeight="1">
      <c r="A2096" s="2" t="s">
        <v>8575</v>
      </c>
      <c r="B2096" s="2" t="s">
        <v>8576</v>
      </c>
      <c r="C2096" s="2" t="s">
        <v>8577</v>
      </c>
      <c r="D2096" s="2" t="s">
        <v>75</v>
      </c>
      <c r="E2096" s="3">
        <v>46023</v>
      </c>
      <c r="F2096" s="3">
        <v>46023</v>
      </c>
      <c r="G2096" s="2" t="s">
        <v>1847</v>
      </c>
      <c r="H2096" s="2" t="s">
        <v>299</v>
      </c>
      <c r="I2096" s="2" t="s">
        <v>261</v>
      </c>
      <c r="J2096" s="4">
        <v>516.44000000000005</v>
      </c>
      <c r="K2096" t="s">
        <v>74</v>
      </c>
      <c r="L2096" s="4">
        <v>61.97</v>
      </c>
      <c r="M2096" t="s">
        <v>74</v>
      </c>
      <c r="N2096" s="4">
        <v>61.97</v>
      </c>
      <c r="O2096" t="s">
        <v>74</v>
      </c>
      <c r="P2096" s="4">
        <v>0</v>
      </c>
      <c r="Q2096" t="s">
        <v>74</v>
      </c>
      <c r="R2096" s="2" t="s">
        <v>75</v>
      </c>
      <c r="S2096" s="4" t="s">
        <v>76</v>
      </c>
      <c r="T2096" t="s">
        <v>74</v>
      </c>
      <c r="U2096" s="2" t="s">
        <v>77</v>
      </c>
      <c r="V2096" s="2" t="s">
        <v>1447</v>
      </c>
      <c r="W2096" s="2" t="s">
        <v>79</v>
      </c>
      <c r="X2096" s="2" t="s">
        <v>300</v>
      </c>
      <c r="Y2096" s="2" t="s">
        <v>119</v>
      </c>
      <c r="Z2096" s="2" t="s">
        <v>81</v>
      </c>
      <c r="AA2096" s="2" t="s">
        <v>1223</v>
      </c>
      <c r="AB2096" s="2" t="s">
        <v>1224</v>
      </c>
      <c r="AC2096" s="2" t="s">
        <v>59</v>
      </c>
      <c r="AD2096" s="2" t="s">
        <v>1848</v>
      </c>
      <c r="AE2096" s="2" t="str">
        <f>+VLOOKUP(H2096,'Mapeo Ramos'!A:C,3,0)</f>
        <v>Autos Flotas</v>
      </c>
      <c r="AF2096" t="str">
        <f>+VLOOKUP(AE2096,'Mapeo Ramos'!C:D,2,0)</f>
        <v>Flotas</v>
      </c>
      <c r="AG2096" t="str">
        <f>+VLOOKUP(X2096,'Mapeo Ramos'!I:J,2,0)</f>
        <v>ALLIANZ</v>
      </c>
      <c r="AH2096">
        <f t="shared" si="32"/>
        <v>1</v>
      </c>
    </row>
    <row r="2097" spans="1:34" ht="12.75" customHeight="1">
      <c r="A2097" s="2" t="s">
        <v>8578</v>
      </c>
      <c r="B2097" s="2" t="s">
        <v>8579</v>
      </c>
      <c r="C2097" s="2" t="s">
        <v>8580</v>
      </c>
      <c r="D2097" s="2" t="s">
        <v>75</v>
      </c>
      <c r="E2097" s="3">
        <v>46023</v>
      </c>
      <c r="F2097" s="3">
        <v>46023</v>
      </c>
      <c r="G2097" s="2" t="s">
        <v>3819</v>
      </c>
      <c r="H2097" s="2" t="s">
        <v>334</v>
      </c>
      <c r="I2097" s="2" t="s">
        <v>261</v>
      </c>
      <c r="J2097" s="4">
        <v>718.58</v>
      </c>
      <c r="K2097" t="s">
        <v>74</v>
      </c>
      <c r="L2097" s="4">
        <v>86.23</v>
      </c>
      <c r="M2097" t="s">
        <v>74</v>
      </c>
      <c r="N2097" s="4">
        <v>86.23</v>
      </c>
      <c r="O2097" t="s">
        <v>74</v>
      </c>
      <c r="P2097" s="4">
        <v>0</v>
      </c>
      <c r="Q2097" t="s">
        <v>74</v>
      </c>
      <c r="R2097" s="2" t="s">
        <v>75</v>
      </c>
      <c r="S2097" s="4" t="s">
        <v>76</v>
      </c>
      <c r="T2097" t="s">
        <v>74</v>
      </c>
      <c r="U2097" s="2" t="s">
        <v>77</v>
      </c>
      <c r="V2097" s="2" t="s">
        <v>1447</v>
      </c>
      <c r="W2097" s="2" t="s">
        <v>79</v>
      </c>
      <c r="X2097" s="2" t="s">
        <v>300</v>
      </c>
      <c r="Y2097" s="2" t="s">
        <v>119</v>
      </c>
      <c r="Z2097" s="2" t="s">
        <v>81</v>
      </c>
      <c r="AA2097" s="2" t="s">
        <v>1390</v>
      </c>
      <c r="AB2097" s="2" t="s">
        <v>1654</v>
      </c>
      <c r="AC2097" s="2" t="s">
        <v>59</v>
      </c>
      <c r="AD2097" s="2" t="s">
        <v>3820</v>
      </c>
      <c r="AE2097" s="2" t="str">
        <f>+VLOOKUP(H2097,'Mapeo Ramos'!A:C,3,0)</f>
        <v>Autos Flotas</v>
      </c>
      <c r="AF2097" t="str">
        <f>+VLOOKUP(AE2097,'Mapeo Ramos'!C:D,2,0)</f>
        <v>Flotas</v>
      </c>
      <c r="AG2097" t="str">
        <f>+VLOOKUP(X2097,'Mapeo Ramos'!I:J,2,0)</f>
        <v>ALLIANZ</v>
      </c>
      <c r="AH2097">
        <f t="shared" si="32"/>
        <v>1</v>
      </c>
    </row>
    <row r="2098" spans="1:34" ht="12.75" customHeight="1">
      <c r="A2098" s="2" t="s">
        <v>8581</v>
      </c>
      <c r="B2098" s="2" t="s">
        <v>8582</v>
      </c>
      <c r="C2098" s="2" t="s">
        <v>8583</v>
      </c>
      <c r="D2098" s="2" t="s">
        <v>75</v>
      </c>
      <c r="E2098" s="3">
        <v>46023</v>
      </c>
      <c r="F2098" s="3">
        <v>46023</v>
      </c>
      <c r="G2098" s="2" t="s">
        <v>1136</v>
      </c>
      <c r="H2098" s="2" t="s">
        <v>299</v>
      </c>
      <c r="I2098" s="2" t="s">
        <v>261</v>
      </c>
      <c r="J2098" s="4">
        <v>782.69</v>
      </c>
      <c r="K2098" t="s">
        <v>74</v>
      </c>
      <c r="L2098" s="4">
        <v>93.92</v>
      </c>
      <c r="M2098" t="s">
        <v>74</v>
      </c>
      <c r="N2098" s="4">
        <v>93.92</v>
      </c>
      <c r="O2098" t="s">
        <v>74</v>
      </c>
      <c r="P2098" s="4">
        <v>0</v>
      </c>
      <c r="Q2098" t="s">
        <v>74</v>
      </c>
      <c r="R2098" s="2" t="s">
        <v>75</v>
      </c>
      <c r="S2098" s="4" t="s">
        <v>76</v>
      </c>
      <c r="T2098" t="s">
        <v>74</v>
      </c>
      <c r="U2098" s="2" t="s">
        <v>77</v>
      </c>
      <c r="V2098" s="2" t="s">
        <v>1447</v>
      </c>
      <c r="W2098" s="2" t="s">
        <v>79</v>
      </c>
      <c r="X2098" s="2" t="s">
        <v>300</v>
      </c>
      <c r="Y2098" s="2" t="s">
        <v>119</v>
      </c>
      <c r="Z2098" s="2" t="s">
        <v>81</v>
      </c>
      <c r="AA2098" s="2" t="s">
        <v>82</v>
      </c>
      <c r="AB2098" s="2" t="s">
        <v>83</v>
      </c>
      <c r="AC2098" s="2" t="s">
        <v>168</v>
      </c>
      <c r="AD2098" s="2" t="s">
        <v>1137</v>
      </c>
      <c r="AE2098" s="2" t="str">
        <f>+VLOOKUP(H2098,'Mapeo Ramos'!A:C,3,0)</f>
        <v>Autos Flotas</v>
      </c>
      <c r="AF2098" t="str">
        <f>+VLOOKUP(AE2098,'Mapeo Ramos'!C:D,2,0)</f>
        <v>Flotas</v>
      </c>
      <c r="AG2098" t="str">
        <f>+VLOOKUP(X2098,'Mapeo Ramos'!I:J,2,0)</f>
        <v>ALLIANZ</v>
      </c>
      <c r="AH2098">
        <f t="shared" si="32"/>
        <v>1</v>
      </c>
    </row>
    <row r="2099" spans="1:34" ht="12.75" customHeight="1">
      <c r="A2099" s="2" t="s">
        <v>8584</v>
      </c>
      <c r="B2099" s="2" t="s">
        <v>8585</v>
      </c>
      <c r="C2099" s="2" t="s">
        <v>8586</v>
      </c>
      <c r="D2099" s="2" t="s">
        <v>75</v>
      </c>
      <c r="E2099" s="3">
        <v>46023</v>
      </c>
      <c r="F2099" s="3">
        <v>46023</v>
      </c>
      <c r="G2099" s="2" t="s">
        <v>1949</v>
      </c>
      <c r="H2099" s="2" t="s">
        <v>299</v>
      </c>
      <c r="I2099" s="2" t="s">
        <v>261</v>
      </c>
      <c r="J2099" s="4">
        <v>346.27</v>
      </c>
      <c r="K2099" t="s">
        <v>74</v>
      </c>
      <c r="L2099" s="4">
        <v>41.55</v>
      </c>
      <c r="M2099" t="s">
        <v>74</v>
      </c>
      <c r="N2099" s="4">
        <v>41.55</v>
      </c>
      <c r="O2099" t="s">
        <v>74</v>
      </c>
      <c r="P2099" s="4">
        <v>0</v>
      </c>
      <c r="Q2099" t="s">
        <v>74</v>
      </c>
      <c r="R2099" s="2" t="s">
        <v>75</v>
      </c>
      <c r="S2099" s="4" t="s">
        <v>76</v>
      </c>
      <c r="T2099" t="s">
        <v>74</v>
      </c>
      <c r="U2099" s="2" t="s">
        <v>77</v>
      </c>
      <c r="V2099" s="2" t="s">
        <v>1447</v>
      </c>
      <c r="W2099" s="2" t="s">
        <v>79</v>
      </c>
      <c r="X2099" s="2" t="s">
        <v>300</v>
      </c>
      <c r="Y2099" s="2" t="s">
        <v>119</v>
      </c>
      <c r="Z2099" s="2" t="s">
        <v>81</v>
      </c>
      <c r="AA2099" s="2" t="s">
        <v>1950</v>
      </c>
      <c r="AB2099" s="2" t="s">
        <v>1951</v>
      </c>
      <c r="AC2099" s="2" t="s">
        <v>168</v>
      </c>
      <c r="AD2099" s="2" t="s">
        <v>1952</v>
      </c>
      <c r="AE2099" s="2" t="str">
        <f>+VLOOKUP(H2099,'Mapeo Ramos'!A:C,3,0)</f>
        <v>Autos Flotas</v>
      </c>
      <c r="AF2099" t="str">
        <f>+VLOOKUP(AE2099,'Mapeo Ramos'!C:D,2,0)</f>
        <v>Flotas</v>
      </c>
      <c r="AG2099" t="str">
        <f>+VLOOKUP(X2099,'Mapeo Ramos'!I:J,2,0)</f>
        <v>ALLIANZ</v>
      </c>
      <c r="AH2099">
        <f t="shared" si="32"/>
        <v>1</v>
      </c>
    </row>
    <row r="2100" spans="1:34" ht="12.75" customHeight="1">
      <c r="A2100" s="2" t="s">
        <v>8587</v>
      </c>
      <c r="B2100" s="2" t="s">
        <v>8588</v>
      </c>
      <c r="C2100" s="2" t="s">
        <v>8589</v>
      </c>
      <c r="D2100" s="2" t="s">
        <v>75</v>
      </c>
      <c r="E2100" s="3">
        <v>46023</v>
      </c>
      <c r="F2100" s="3">
        <v>46023</v>
      </c>
      <c r="G2100" s="2" t="s">
        <v>8476</v>
      </c>
      <c r="H2100" s="2" t="s">
        <v>334</v>
      </c>
      <c r="I2100" s="2" t="s">
        <v>261</v>
      </c>
      <c r="J2100" s="4">
        <v>1291.1300000000001</v>
      </c>
      <c r="K2100" t="s">
        <v>74</v>
      </c>
      <c r="L2100" s="4">
        <v>154.94</v>
      </c>
      <c r="M2100" t="s">
        <v>74</v>
      </c>
      <c r="N2100" s="4">
        <v>154.94</v>
      </c>
      <c r="O2100" t="s">
        <v>74</v>
      </c>
      <c r="P2100" s="4">
        <v>0</v>
      </c>
      <c r="Q2100" t="s">
        <v>74</v>
      </c>
      <c r="R2100" s="2" t="s">
        <v>75</v>
      </c>
      <c r="S2100" s="4" t="s">
        <v>76</v>
      </c>
      <c r="T2100" t="s">
        <v>74</v>
      </c>
      <c r="U2100" s="2" t="s">
        <v>77</v>
      </c>
      <c r="V2100" s="2" t="s">
        <v>1447</v>
      </c>
      <c r="W2100" s="2" t="s">
        <v>79</v>
      </c>
      <c r="X2100" s="2" t="s">
        <v>300</v>
      </c>
      <c r="Y2100" s="2" t="s">
        <v>119</v>
      </c>
      <c r="Z2100" s="2" t="s">
        <v>81</v>
      </c>
      <c r="AA2100" s="2" t="s">
        <v>230</v>
      </c>
      <c r="AB2100" s="2" t="s">
        <v>83</v>
      </c>
      <c r="AC2100" s="2" t="s">
        <v>168</v>
      </c>
      <c r="AD2100" s="2" t="s">
        <v>8477</v>
      </c>
      <c r="AE2100" s="2" t="str">
        <f>+VLOOKUP(H2100,'Mapeo Ramos'!A:C,3,0)</f>
        <v>Autos Flotas</v>
      </c>
      <c r="AF2100" t="str">
        <f>+VLOOKUP(AE2100,'Mapeo Ramos'!C:D,2,0)</f>
        <v>Flotas</v>
      </c>
      <c r="AG2100" t="str">
        <f>+VLOOKUP(X2100,'Mapeo Ramos'!I:J,2,0)</f>
        <v>ALLIANZ</v>
      </c>
      <c r="AH2100">
        <f t="shared" si="32"/>
        <v>1</v>
      </c>
    </row>
    <row r="2101" spans="1:34" ht="12.75" customHeight="1">
      <c r="A2101" s="2" t="s">
        <v>8590</v>
      </c>
      <c r="B2101" s="2" t="s">
        <v>8591</v>
      </c>
      <c r="C2101" s="2" t="s">
        <v>8592</v>
      </c>
      <c r="D2101" s="2" t="s">
        <v>75</v>
      </c>
      <c r="E2101" s="3">
        <v>46023</v>
      </c>
      <c r="F2101" s="3">
        <v>46023</v>
      </c>
      <c r="G2101" s="2" t="s">
        <v>8044</v>
      </c>
      <c r="H2101" s="2" t="s">
        <v>334</v>
      </c>
      <c r="I2101" s="2" t="s">
        <v>261</v>
      </c>
      <c r="J2101" s="4">
        <v>914.81</v>
      </c>
      <c r="K2101" t="s">
        <v>74</v>
      </c>
      <c r="L2101" s="4">
        <v>109.78</v>
      </c>
      <c r="M2101" t="s">
        <v>74</v>
      </c>
      <c r="N2101" s="4">
        <v>109.78</v>
      </c>
      <c r="O2101" t="s">
        <v>74</v>
      </c>
      <c r="P2101" s="4">
        <v>0</v>
      </c>
      <c r="Q2101" t="s">
        <v>74</v>
      </c>
      <c r="R2101" s="2" t="s">
        <v>75</v>
      </c>
      <c r="S2101" s="4" t="s">
        <v>76</v>
      </c>
      <c r="T2101" t="s">
        <v>74</v>
      </c>
      <c r="U2101" s="2" t="s">
        <v>77</v>
      </c>
      <c r="V2101" s="2" t="s">
        <v>1447</v>
      </c>
      <c r="W2101" s="2" t="s">
        <v>79</v>
      </c>
      <c r="X2101" s="2" t="s">
        <v>300</v>
      </c>
      <c r="Y2101" s="2" t="s">
        <v>119</v>
      </c>
      <c r="Z2101" s="2" t="s">
        <v>81</v>
      </c>
      <c r="AA2101" s="2" t="s">
        <v>3779</v>
      </c>
      <c r="AB2101" s="2" t="s">
        <v>3780</v>
      </c>
      <c r="AC2101" s="2" t="s">
        <v>168</v>
      </c>
      <c r="AD2101" s="2" t="s">
        <v>8045</v>
      </c>
      <c r="AE2101" s="2" t="str">
        <f>+VLOOKUP(H2101,'Mapeo Ramos'!A:C,3,0)</f>
        <v>Autos Flotas</v>
      </c>
      <c r="AF2101" t="str">
        <f>+VLOOKUP(AE2101,'Mapeo Ramos'!C:D,2,0)</f>
        <v>Flotas</v>
      </c>
      <c r="AG2101" t="str">
        <f>+VLOOKUP(X2101,'Mapeo Ramos'!I:J,2,0)</f>
        <v>ALLIANZ</v>
      </c>
      <c r="AH2101">
        <f t="shared" si="32"/>
        <v>1</v>
      </c>
    </row>
    <row r="2102" spans="1:34" ht="12.75" customHeight="1">
      <c r="A2102" s="2" t="s">
        <v>8593</v>
      </c>
      <c r="B2102" s="2" t="s">
        <v>8594</v>
      </c>
      <c r="C2102" s="2" t="s">
        <v>8595</v>
      </c>
      <c r="D2102" s="2" t="s">
        <v>75</v>
      </c>
      <c r="E2102" s="3">
        <v>46023</v>
      </c>
      <c r="F2102" s="3">
        <v>46023</v>
      </c>
      <c r="G2102" s="2" t="s">
        <v>746</v>
      </c>
      <c r="H2102" s="2" t="s">
        <v>299</v>
      </c>
      <c r="I2102" s="2" t="s">
        <v>261</v>
      </c>
      <c r="J2102" s="4">
        <v>327.16000000000003</v>
      </c>
      <c r="K2102" t="s">
        <v>74</v>
      </c>
      <c r="L2102" s="4">
        <v>39.26</v>
      </c>
      <c r="M2102" t="s">
        <v>74</v>
      </c>
      <c r="N2102" s="4">
        <v>39.26</v>
      </c>
      <c r="O2102" t="s">
        <v>74</v>
      </c>
      <c r="P2102" s="4">
        <v>0</v>
      </c>
      <c r="Q2102" t="s">
        <v>74</v>
      </c>
      <c r="R2102" s="2" t="s">
        <v>75</v>
      </c>
      <c r="S2102" s="4" t="s">
        <v>76</v>
      </c>
      <c r="T2102" t="s">
        <v>74</v>
      </c>
      <c r="U2102" s="2" t="s">
        <v>77</v>
      </c>
      <c r="V2102" s="2" t="s">
        <v>1454</v>
      </c>
      <c r="W2102" s="2" t="s">
        <v>79</v>
      </c>
      <c r="X2102" s="2" t="s">
        <v>300</v>
      </c>
      <c r="Y2102" s="2" t="s">
        <v>119</v>
      </c>
      <c r="Z2102" s="2" t="s">
        <v>81</v>
      </c>
      <c r="AA2102" s="2" t="s">
        <v>542</v>
      </c>
      <c r="AB2102" s="2" t="s">
        <v>747</v>
      </c>
      <c r="AC2102" s="2" t="s">
        <v>168</v>
      </c>
      <c r="AD2102" s="2" t="s">
        <v>748</v>
      </c>
      <c r="AE2102" s="2" t="str">
        <f>+VLOOKUP(H2102,'Mapeo Ramos'!A:C,3,0)</f>
        <v>Autos Flotas</v>
      </c>
      <c r="AF2102" t="str">
        <f>+VLOOKUP(AE2102,'Mapeo Ramos'!C:D,2,0)</f>
        <v>Flotas</v>
      </c>
      <c r="AG2102" t="str">
        <f>+VLOOKUP(X2102,'Mapeo Ramos'!I:J,2,0)</f>
        <v>ALLIANZ</v>
      </c>
      <c r="AH2102">
        <f t="shared" si="32"/>
        <v>1</v>
      </c>
    </row>
    <row r="2103" spans="1:34" ht="12.75" customHeight="1">
      <c r="A2103" s="2" t="s">
        <v>8596</v>
      </c>
      <c r="B2103" s="2" t="s">
        <v>8597</v>
      </c>
      <c r="C2103" s="2" t="s">
        <v>8598</v>
      </c>
      <c r="D2103" s="2" t="s">
        <v>75</v>
      </c>
      <c r="E2103" s="3">
        <v>46023</v>
      </c>
      <c r="F2103" s="3">
        <v>46023</v>
      </c>
      <c r="G2103" s="2" t="s">
        <v>2108</v>
      </c>
      <c r="H2103" s="2" t="s">
        <v>299</v>
      </c>
      <c r="I2103" s="2" t="s">
        <v>261</v>
      </c>
      <c r="J2103" s="4">
        <v>262.91000000000003</v>
      </c>
      <c r="K2103" t="s">
        <v>74</v>
      </c>
      <c r="L2103" s="4">
        <v>31.55</v>
      </c>
      <c r="M2103" t="s">
        <v>74</v>
      </c>
      <c r="N2103" s="4">
        <v>31.55</v>
      </c>
      <c r="O2103" t="s">
        <v>74</v>
      </c>
      <c r="P2103" s="4">
        <v>0</v>
      </c>
      <c r="Q2103" t="s">
        <v>74</v>
      </c>
      <c r="R2103" s="2" t="s">
        <v>75</v>
      </c>
      <c r="S2103" s="4" t="s">
        <v>76</v>
      </c>
      <c r="T2103" t="s">
        <v>74</v>
      </c>
      <c r="U2103" s="2" t="s">
        <v>77</v>
      </c>
      <c r="V2103" s="2" t="s">
        <v>1447</v>
      </c>
      <c r="W2103" s="2" t="s">
        <v>79</v>
      </c>
      <c r="X2103" s="2" t="s">
        <v>300</v>
      </c>
      <c r="Y2103" s="2" t="s">
        <v>119</v>
      </c>
      <c r="Z2103" s="2" t="s">
        <v>81</v>
      </c>
      <c r="AA2103" s="2" t="s">
        <v>2109</v>
      </c>
      <c r="AB2103" s="2" t="s">
        <v>2110</v>
      </c>
      <c r="AC2103" s="2" t="s">
        <v>168</v>
      </c>
      <c r="AD2103" s="2" t="s">
        <v>2111</v>
      </c>
      <c r="AE2103" s="2" t="str">
        <f>+VLOOKUP(H2103,'Mapeo Ramos'!A:C,3,0)</f>
        <v>Autos Flotas</v>
      </c>
      <c r="AF2103" t="str">
        <f>+VLOOKUP(AE2103,'Mapeo Ramos'!C:D,2,0)</f>
        <v>Flotas</v>
      </c>
      <c r="AG2103" t="str">
        <f>+VLOOKUP(X2103,'Mapeo Ramos'!I:J,2,0)</f>
        <v>ALLIANZ</v>
      </c>
      <c r="AH2103">
        <f t="shared" si="32"/>
        <v>1</v>
      </c>
    </row>
    <row r="2104" spans="1:34" ht="12.75" customHeight="1">
      <c r="A2104" s="2" t="s">
        <v>8599</v>
      </c>
      <c r="B2104" s="2" t="s">
        <v>8600</v>
      </c>
      <c r="C2104" s="2" t="s">
        <v>8601</v>
      </c>
      <c r="D2104" s="2" t="s">
        <v>75</v>
      </c>
      <c r="E2104" s="3">
        <v>46023</v>
      </c>
      <c r="F2104" s="3">
        <v>46023</v>
      </c>
      <c r="G2104" s="2" t="s">
        <v>7994</v>
      </c>
      <c r="H2104" s="2" t="s">
        <v>299</v>
      </c>
      <c r="I2104" s="2" t="s">
        <v>261</v>
      </c>
      <c r="J2104" s="4">
        <v>362.56</v>
      </c>
      <c r="K2104" t="s">
        <v>74</v>
      </c>
      <c r="L2104" s="4">
        <v>43.51</v>
      </c>
      <c r="M2104" t="s">
        <v>74</v>
      </c>
      <c r="N2104" s="4">
        <v>43.51</v>
      </c>
      <c r="O2104" t="s">
        <v>74</v>
      </c>
      <c r="P2104" s="4">
        <v>0</v>
      </c>
      <c r="Q2104" t="s">
        <v>74</v>
      </c>
      <c r="R2104" s="2" t="s">
        <v>75</v>
      </c>
      <c r="S2104" s="4" t="s">
        <v>76</v>
      </c>
      <c r="T2104" t="s">
        <v>74</v>
      </c>
      <c r="U2104" s="2" t="s">
        <v>77</v>
      </c>
      <c r="V2104" s="2" t="s">
        <v>1447</v>
      </c>
      <c r="W2104" s="2" t="s">
        <v>79</v>
      </c>
      <c r="X2104" s="2" t="s">
        <v>300</v>
      </c>
      <c r="Y2104" s="2" t="s">
        <v>119</v>
      </c>
      <c r="Z2104" s="2" t="s">
        <v>81</v>
      </c>
      <c r="AA2104" s="2" t="s">
        <v>1142</v>
      </c>
      <c r="AB2104" s="2" t="s">
        <v>83</v>
      </c>
      <c r="AC2104" s="2" t="s">
        <v>168</v>
      </c>
      <c r="AD2104" s="2" t="s">
        <v>7995</v>
      </c>
      <c r="AE2104" s="2" t="str">
        <f>+VLOOKUP(H2104,'Mapeo Ramos'!A:C,3,0)</f>
        <v>Autos Flotas</v>
      </c>
      <c r="AF2104" t="str">
        <f>+VLOOKUP(AE2104,'Mapeo Ramos'!C:D,2,0)</f>
        <v>Flotas</v>
      </c>
      <c r="AG2104" t="str">
        <f>+VLOOKUP(X2104,'Mapeo Ramos'!I:J,2,0)</f>
        <v>ALLIANZ</v>
      </c>
      <c r="AH2104">
        <f t="shared" si="32"/>
        <v>1</v>
      </c>
    </row>
    <row r="2105" spans="1:34" ht="12.75" customHeight="1">
      <c r="A2105" s="2" t="s">
        <v>8602</v>
      </c>
      <c r="B2105" s="2" t="s">
        <v>8603</v>
      </c>
      <c r="C2105" s="2" t="s">
        <v>8604</v>
      </c>
      <c r="D2105" s="2" t="s">
        <v>75</v>
      </c>
      <c r="E2105" s="3">
        <v>46023</v>
      </c>
      <c r="F2105" s="3">
        <v>46023</v>
      </c>
      <c r="G2105" s="2" t="s">
        <v>746</v>
      </c>
      <c r="H2105" s="2" t="s">
        <v>334</v>
      </c>
      <c r="I2105" s="2" t="s">
        <v>261</v>
      </c>
      <c r="J2105" s="4">
        <v>762.95</v>
      </c>
      <c r="K2105" t="s">
        <v>74</v>
      </c>
      <c r="L2105" s="4">
        <v>91.55</v>
      </c>
      <c r="M2105" t="s">
        <v>74</v>
      </c>
      <c r="N2105" s="4">
        <v>91.55</v>
      </c>
      <c r="O2105" t="s">
        <v>74</v>
      </c>
      <c r="P2105" s="4">
        <v>0</v>
      </c>
      <c r="Q2105" t="s">
        <v>74</v>
      </c>
      <c r="R2105" s="2" t="s">
        <v>75</v>
      </c>
      <c r="S2105" s="4" t="s">
        <v>76</v>
      </c>
      <c r="T2105" t="s">
        <v>74</v>
      </c>
      <c r="U2105" s="2" t="s">
        <v>77</v>
      </c>
      <c r="V2105" s="2" t="s">
        <v>1454</v>
      </c>
      <c r="W2105" s="2" t="s">
        <v>79</v>
      </c>
      <c r="X2105" s="2" t="s">
        <v>300</v>
      </c>
      <c r="Y2105" s="2" t="s">
        <v>119</v>
      </c>
      <c r="Z2105" s="2" t="s">
        <v>81</v>
      </c>
      <c r="AA2105" s="2" t="s">
        <v>542</v>
      </c>
      <c r="AB2105" s="2" t="s">
        <v>747</v>
      </c>
      <c r="AC2105" s="2" t="s">
        <v>168</v>
      </c>
      <c r="AD2105" s="2" t="s">
        <v>748</v>
      </c>
      <c r="AE2105" s="2" t="str">
        <f>+VLOOKUP(H2105,'Mapeo Ramos'!A:C,3,0)</f>
        <v>Autos Flotas</v>
      </c>
      <c r="AF2105" t="str">
        <f>+VLOOKUP(AE2105,'Mapeo Ramos'!C:D,2,0)</f>
        <v>Flotas</v>
      </c>
      <c r="AG2105" t="str">
        <f>+VLOOKUP(X2105,'Mapeo Ramos'!I:J,2,0)</f>
        <v>ALLIANZ</v>
      </c>
      <c r="AH2105">
        <f t="shared" si="32"/>
        <v>1</v>
      </c>
    </row>
    <row r="2106" spans="1:34" ht="12.75" customHeight="1">
      <c r="A2106" s="2" t="s">
        <v>8605</v>
      </c>
      <c r="B2106" s="2" t="s">
        <v>8606</v>
      </c>
      <c r="C2106" s="2" t="s">
        <v>8607</v>
      </c>
      <c r="D2106" s="2" t="s">
        <v>75</v>
      </c>
      <c r="E2106" s="3">
        <v>46023</v>
      </c>
      <c r="F2106" s="3">
        <v>46023</v>
      </c>
      <c r="G2106" s="2" t="s">
        <v>8608</v>
      </c>
      <c r="H2106" s="2" t="s">
        <v>299</v>
      </c>
      <c r="I2106" s="2" t="s">
        <v>261</v>
      </c>
      <c r="J2106" s="4">
        <v>241.89</v>
      </c>
      <c r="K2106" t="s">
        <v>74</v>
      </c>
      <c r="L2106" s="4">
        <v>29.03</v>
      </c>
      <c r="M2106" t="s">
        <v>74</v>
      </c>
      <c r="N2106" s="4">
        <v>29.03</v>
      </c>
      <c r="O2106" t="s">
        <v>74</v>
      </c>
      <c r="P2106" s="4">
        <v>0</v>
      </c>
      <c r="Q2106" t="s">
        <v>74</v>
      </c>
      <c r="R2106" s="2" t="s">
        <v>75</v>
      </c>
      <c r="S2106" s="4" t="s">
        <v>76</v>
      </c>
      <c r="T2106" t="s">
        <v>74</v>
      </c>
      <c r="U2106" s="2" t="s">
        <v>77</v>
      </c>
      <c r="V2106" s="2" t="s">
        <v>1447</v>
      </c>
      <c r="W2106" s="2" t="s">
        <v>79</v>
      </c>
      <c r="X2106" s="2" t="s">
        <v>300</v>
      </c>
      <c r="Y2106" s="2" t="s">
        <v>119</v>
      </c>
      <c r="Z2106" s="2" t="s">
        <v>81</v>
      </c>
      <c r="AA2106" s="2" t="s">
        <v>8609</v>
      </c>
      <c r="AB2106" s="2" t="s">
        <v>8610</v>
      </c>
      <c r="AC2106" s="2" t="s">
        <v>168</v>
      </c>
      <c r="AD2106" s="2" t="s">
        <v>8611</v>
      </c>
      <c r="AE2106" s="2" t="str">
        <f>+VLOOKUP(H2106,'Mapeo Ramos'!A:C,3,0)</f>
        <v>Autos Flotas</v>
      </c>
      <c r="AF2106" t="str">
        <f>+VLOOKUP(AE2106,'Mapeo Ramos'!C:D,2,0)</f>
        <v>Flotas</v>
      </c>
      <c r="AG2106" t="str">
        <f>+VLOOKUP(X2106,'Mapeo Ramos'!I:J,2,0)</f>
        <v>ALLIANZ</v>
      </c>
      <c r="AH2106">
        <f t="shared" si="32"/>
        <v>1</v>
      </c>
    </row>
    <row r="2107" spans="1:34" ht="12.75" customHeight="1">
      <c r="A2107" s="2" t="s">
        <v>8612</v>
      </c>
      <c r="B2107" s="2" t="s">
        <v>8613</v>
      </c>
      <c r="C2107" s="2" t="s">
        <v>8614</v>
      </c>
      <c r="D2107" s="2" t="s">
        <v>75</v>
      </c>
      <c r="E2107" s="3">
        <v>46023</v>
      </c>
      <c r="F2107" s="3">
        <v>46023</v>
      </c>
      <c r="G2107" s="2" t="s">
        <v>8615</v>
      </c>
      <c r="H2107" s="2" t="s">
        <v>334</v>
      </c>
      <c r="I2107" s="2" t="s">
        <v>261</v>
      </c>
      <c r="J2107" s="4">
        <v>1253.19</v>
      </c>
      <c r="K2107" t="s">
        <v>74</v>
      </c>
      <c r="L2107" s="4">
        <v>150.38</v>
      </c>
      <c r="M2107" t="s">
        <v>74</v>
      </c>
      <c r="N2107" s="4">
        <v>150.38</v>
      </c>
      <c r="O2107" t="s">
        <v>74</v>
      </c>
      <c r="P2107" s="4">
        <v>0</v>
      </c>
      <c r="Q2107" t="s">
        <v>74</v>
      </c>
      <c r="R2107" s="2" t="s">
        <v>75</v>
      </c>
      <c r="S2107" s="4" t="s">
        <v>76</v>
      </c>
      <c r="T2107" t="s">
        <v>74</v>
      </c>
      <c r="U2107" s="2" t="s">
        <v>77</v>
      </c>
      <c r="V2107" s="2" t="s">
        <v>1447</v>
      </c>
      <c r="W2107" s="2" t="s">
        <v>79</v>
      </c>
      <c r="X2107" s="2" t="s">
        <v>300</v>
      </c>
      <c r="Y2107" s="2" t="s">
        <v>119</v>
      </c>
      <c r="Z2107" s="2" t="s">
        <v>81</v>
      </c>
      <c r="AA2107" s="2" t="s">
        <v>372</v>
      </c>
      <c r="AB2107" s="2" t="s">
        <v>719</v>
      </c>
      <c r="AC2107" s="2" t="s">
        <v>168</v>
      </c>
      <c r="AD2107" s="2" t="s">
        <v>8616</v>
      </c>
      <c r="AE2107" s="2" t="str">
        <f>+VLOOKUP(H2107,'Mapeo Ramos'!A:C,3,0)</f>
        <v>Autos Flotas</v>
      </c>
      <c r="AF2107" t="str">
        <f>+VLOOKUP(AE2107,'Mapeo Ramos'!C:D,2,0)</f>
        <v>Flotas</v>
      </c>
      <c r="AG2107" t="str">
        <f>+VLOOKUP(X2107,'Mapeo Ramos'!I:J,2,0)</f>
        <v>ALLIANZ</v>
      </c>
      <c r="AH2107">
        <f t="shared" si="32"/>
        <v>1</v>
      </c>
    </row>
    <row r="2108" spans="1:34" ht="12.75" customHeight="1">
      <c r="A2108" s="2" t="s">
        <v>8617</v>
      </c>
      <c r="B2108" s="2" t="s">
        <v>8618</v>
      </c>
      <c r="C2108" s="2" t="s">
        <v>8619</v>
      </c>
      <c r="D2108" s="2" t="s">
        <v>75</v>
      </c>
      <c r="E2108" s="3">
        <v>46023</v>
      </c>
      <c r="F2108" s="3">
        <v>46023</v>
      </c>
      <c r="G2108" s="2" t="s">
        <v>600</v>
      </c>
      <c r="H2108" s="2" t="s">
        <v>334</v>
      </c>
      <c r="I2108" s="2" t="s">
        <v>261</v>
      </c>
      <c r="J2108" s="4">
        <v>956.68</v>
      </c>
      <c r="K2108" t="s">
        <v>74</v>
      </c>
      <c r="L2108" s="4">
        <v>114.8</v>
      </c>
      <c r="M2108" t="s">
        <v>74</v>
      </c>
      <c r="N2108" s="4">
        <v>114.8</v>
      </c>
      <c r="O2108" t="s">
        <v>74</v>
      </c>
      <c r="P2108" s="4">
        <v>0</v>
      </c>
      <c r="Q2108" t="s">
        <v>74</v>
      </c>
      <c r="R2108" s="2" t="s">
        <v>75</v>
      </c>
      <c r="S2108" s="4" t="s">
        <v>76</v>
      </c>
      <c r="T2108" t="s">
        <v>74</v>
      </c>
      <c r="U2108" s="2" t="s">
        <v>77</v>
      </c>
      <c r="V2108" s="2" t="s">
        <v>1575</v>
      </c>
      <c r="W2108" s="2" t="s">
        <v>79</v>
      </c>
      <c r="X2108" s="2" t="s">
        <v>300</v>
      </c>
      <c r="Y2108" s="2" t="s">
        <v>119</v>
      </c>
      <c r="Z2108" s="2" t="s">
        <v>81</v>
      </c>
      <c r="AA2108" s="2" t="s">
        <v>406</v>
      </c>
      <c r="AB2108" s="2" t="s">
        <v>601</v>
      </c>
      <c r="AC2108" s="2" t="s">
        <v>59</v>
      </c>
      <c r="AD2108" s="2" t="s">
        <v>602</v>
      </c>
      <c r="AE2108" s="2" t="str">
        <f>+VLOOKUP(H2108,'Mapeo Ramos'!A:C,3,0)</f>
        <v>Autos Flotas</v>
      </c>
      <c r="AF2108" t="str">
        <f>+VLOOKUP(AE2108,'Mapeo Ramos'!C:D,2,0)</f>
        <v>Flotas</v>
      </c>
      <c r="AG2108" t="str">
        <f>+VLOOKUP(X2108,'Mapeo Ramos'!I:J,2,0)</f>
        <v>ALLIANZ</v>
      </c>
      <c r="AH2108">
        <f t="shared" si="32"/>
        <v>1</v>
      </c>
    </row>
    <row r="2109" spans="1:34" ht="12.75" customHeight="1">
      <c r="A2109" s="2" t="s">
        <v>8620</v>
      </c>
      <c r="B2109" s="2" t="s">
        <v>8621</v>
      </c>
      <c r="C2109" s="2" t="s">
        <v>8622</v>
      </c>
      <c r="D2109" s="2" t="s">
        <v>75</v>
      </c>
      <c r="E2109" s="3">
        <v>46023</v>
      </c>
      <c r="F2109" s="3">
        <v>46023</v>
      </c>
      <c r="G2109" s="2" t="s">
        <v>6874</v>
      </c>
      <c r="H2109" s="2" t="s">
        <v>299</v>
      </c>
      <c r="I2109" s="2" t="s">
        <v>261</v>
      </c>
      <c r="J2109" s="4">
        <v>533.29999999999995</v>
      </c>
      <c r="K2109" t="s">
        <v>74</v>
      </c>
      <c r="L2109" s="4">
        <v>64</v>
      </c>
      <c r="M2109" t="s">
        <v>74</v>
      </c>
      <c r="N2109" s="4">
        <v>64</v>
      </c>
      <c r="O2109" t="s">
        <v>74</v>
      </c>
      <c r="P2109" s="4">
        <v>0</v>
      </c>
      <c r="Q2109" t="s">
        <v>74</v>
      </c>
      <c r="R2109" s="2" t="s">
        <v>75</v>
      </c>
      <c r="S2109" s="4" t="s">
        <v>76</v>
      </c>
      <c r="T2109" t="s">
        <v>74</v>
      </c>
      <c r="U2109" s="2" t="s">
        <v>77</v>
      </c>
      <c r="V2109" s="2" t="s">
        <v>1447</v>
      </c>
      <c r="W2109" s="2" t="s">
        <v>79</v>
      </c>
      <c r="X2109" s="2" t="s">
        <v>300</v>
      </c>
      <c r="Y2109" s="2" t="s">
        <v>119</v>
      </c>
      <c r="Z2109" s="2" t="s">
        <v>81</v>
      </c>
      <c r="AA2109" s="2" t="s">
        <v>357</v>
      </c>
      <c r="AB2109" s="2" t="s">
        <v>83</v>
      </c>
      <c r="AC2109" s="2" t="s">
        <v>168</v>
      </c>
      <c r="AD2109" s="2" t="s">
        <v>6875</v>
      </c>
      <c r="AE2109" s="2" t="str">
        <f>+VLOOKUP(H2109,'Mapeo Ramos'!A:C,3,0)</f>
        <v>Autos Flotas</v>
      </c>
      <c r="AF2109" t="str">
        <f>+VLOOKUP(AE2109,'Mapeo Ramos'!C:D,2,0)</f>
        <v>Flotas</v>
      </c>
      <c r="AG2109" t="str">
        <f>+VLOOKUP(X2109,'Mapeo Ramos'!I:J,2,0)</f>
        <v>ALLIANZ</v>
      </c>
      <c r="AH2109">
        <f t="shared" si="32"/>
        <v>1</v>
      </c>
    </row>
    <row r="2110" spans="1:34" ht="12.75" customHeight="1">
      <c r="A2110" s="2" t="s">
        <v>8623</v>
      </c>
      <c r="B2110" s="2" t="s">
        <v>8624</v>
      </c>
      <c r="C2110" s="2" t="s">
        <v>8625</v>
      </c>
      <c r="D2110" s="2" t="s">
        <v>75</v>
      </c>
      <c r="E2110" s="3">
        <v>46023</v>
      </c>
      <c r="F2110" s="3">
        <v>46023</v>
      </c>
      <c r="G2110" s="2" t="s">
        <v>8288</v>
      </c>
      <c r="H2110" s="2" t="s">
        <v>299</v>
      </c>
      <c r="I2110" s="2" t="s">
        <v>261</v>
      </c>
      <c r="J2110" s="4">
        <v>275.64999999999998</v>
      </c>
      <c r="K2110" t="s">
        <v>74</v>
      </c>
      <c r="L2110" s="4">
        <v>33.08</v>
      </c>
      <c r="M2110" t="s">
        <v>74</v>
      </c>
      <c r="N2110" s="4">
        <v>33.08</v>
      </c>
      <c r="O2110" t="s">
        <v>74</v>
      </c>
      <c r="P2110" s="4">
        <v>0</v>
      </c>
      <c r="Q2110" t="s">
        <v>74</v>
      </c>
      <c r="R2110" s="2" t="s">
        <v>75</v>
      </c>
      <c r="S2110" s="4" t="s">
        <v>76</v>
      </c>
      <c r="T2110" t="s">
        <v>74</v>
      </c>
      <c r="U2110" s="2" t="s">
        <v>77</v>
      </c>
      <c r="V2110" s="2" t="s">
        <v>1454</v>
      </c>
      <c r="W2110" s="2" t="s">
        <v>79</v>
      </c>
      <c r="X2110" s="2" t="s">
        <v>300</v>
      </c>
      <c r="Y2110" s="2" t="s">
        <v>119</v>
      </c>
      <c r="Z2110" s="2" t="s">
        <v>81</v>
      </c>
      <c r="AA2110" s="2" t="s">
        <v>644</v>
      </c>
      <c r="AB2110" s="2" t="s">
        <v>645</v>
      </c>
      <c r="AC2110" s="2" t="s">
        <v>168</v>
      </c>
      <c r="AD2110" s="2" t="s">
        <v>8289</v>
      </c>
      <c r="AE2110" s="2" t="str">
        <f>+VLOOKUP(H2110,'Mapeo Ramos'!A:C,3,0)</f>
        <v>Autos Flotas</v>
      </c>
      <c r="AF2110" t="str">
        <f>+VLOOKUP(AE2110,'Mapeo Ramos'!C:D,2,0)</f>
        <v>Flotas</v>
      </c>
      <c r="AG2110" t="str">
        <f>+VLOOKUP(X2110,'Mapeo Ramos'!I:J,2,0)</f>
        <v>ALLIANZ</v>
      </c>
      <c r="AH2110">
        <f t="shared" si="32"/>
        <v>1</v>
      </c>
    </row>
    <row r="2111" spans="1:34" ht="12.75" customHeight="1">
      <c r="A2111" s="2" t="s">
        <v>8626</v>
      </c>
      <c r="B2111" s="2" t="s">
        <v>8627</v>
      </c>
      <c r="C2111" s="2" t="s">
        <v>8628</v>
      </c>
      <c r="D2111" s="2" t="s">
        <v>75</v>
      </c>
      <c r="E2111" s="3">
        <v>46023</v>
      </c>
      <c r="F2111" s="3">
        <v>46023</v>
      </c>
      <c r="G2111" s="2" t="s">
        <v>7305</v>
      </c>
      <c r="H2111" s="2" t="s">
        <v>299</v>
      </c>
      <c r="I2111" s="2" t="s">
        <v>261</v>
      </c>
      <c r="J2111" s="4">
        <v>368.64</v>
      </c>
      <c r="K2111" t="s">
        <v>74</v>
      </c>
      <c r="L2111" s="4">
        <v>44.24</v>
      </c>
      <c r="M2111" t="s">
        <v>74</v>
      </c>
      <c r="N2111" s="4">
        <v>44.24</v>
      </c>
      <c r="O2111" t="s">
        <v>74</v>
      </c>
      <c r="P2111" s="4">
        <v>0</v>
      </c>
      <c r="Q2111" t="s">
        <v>74</v>
      </c>
      <c r="R2111" s="2" t="s">
        <v>75</v>
      </c>
      <c r="S2111" s="4" t="s">
        <v>76</v>
      </c>
      <c r="T2111" t="s">
        <v>74</v>
      </c>
      <c r="U2111" s="2" t="s">
        <v>77</v>
      </c>
      <c r="V2111" s="2" t="s">
        <v>1447</v>
      </c>
      <c r="W2111" s="2" t="s">
        <v>79</v>
      </c>
      <c r="X2111" s="2" t="s">
        <v>300</v>
      </c>
      <c r="Y2111" s="2" t="s">
        <v>119</v>
      </c>
      <c r="Z2111" s="2" t="s">
        <v>81</v>
      </c>
      <c r="AA2111" s="2" t="s">
        <v>357</v>
      </c>
      <c r="AB2111" s="2" t="s">
        <v>83</v>
      </c>
      <c r="AC2111" s="2" t="s">
        <v>168</v>
      </c>
      <c r="AD2111" s="2" t="s">
        <v>7306</v>
      </c>
      <c r="AE2111" s="2" t="str">
        <f>+VLOOKUP(H2111,'Mapeo Ramos'!A:C,3,0)</f>
        <v>Autos Flotas</v>
      </c>
      <c r="AF2111" t="str">
        <f>+VLOOKUP(AE2111,'Mapeo Ramos'!C:D,2,0)</f>
        <v>Flotas</v>
      </c>
      <c r="AG2111" t="str">
        <f>+VLOOKUP(X2111,'Mapeo Ramos'!I:J,2,0)</f>
        <v>ALLIANZ</v>
      </c>
      <c r="AH2111">
        <f t="shared" si="32"/>
        <v>1</v>
      </c>
    </row>
    <row r="2112" spans="1:34" ht="12.75" customHeight="1">
      <c r="A2112" s="2" t="s">
        <v>8629</v>
      </c>
      <c r="B2112" s="2" t="s">
        <v>8630</v>
      </c>
      <c r="C2112" s="2" t="s">
        <v>8631</v>
      </c>
      <c r="D2112" s="2" t="s">
        <v>75</v>
      </c>
      <c r="E2112" s="3">
        <v>46023</v>
      </c>
      <c r="F2112" s="3">
        <v>46023</v>
      </c>
      <c r="G2112" s="2" t="s">
        <v>6021</v>
      </c>
      <c r="H2112" s="2" t="s">
        <v>299</v>
      </c>
      <c r="I2112" s="2" t="s">
        <v>261</v>
      </c>
      <c r="J2112" s="4">
        <v>529.54999999999995</v>
      </c>
      <c r="K2112" t="s">
        <v>74</v>
      </c>
      <c r="L2112" s="4">
        <v>63.55</v>
      </c>
      <c r="M2112" t="s">
        <v>74</v>
      </c>
      <c r="N2112" s="4">
        <v>63.55</v>
      </c>
      <c r="O2112" t="s">
        <v>74</v>
      </c>
      <c r="P2112" s="4">
        <v>0</v>
      </c>
      <c r="Q2112" t="s">
        <v>74</v>
      </c>
      <c r="R2112" s="2" t="s">
        <v>75</v>
      </c>
      <c r="S2112" s="4" t="s">
        <v>76</v>
      </c>
      <c r="T2112" t="s">
        <v>74</v>
      </c>
      <c r="U2112" s="2" t="s">
        <v>77</v>
      </c>
      <c r="V2112" s="2" t="s">
        <v>1447</v>
      </c>
      <c r="W2112" s="2" t="s">
        <v>79</v>
      </c>
      <c r="X2112" s="2" t="s">
        <v>300</v>
      </c>
      <c r="Y2112" s="2" t="s">
        <v>119</v>
      </c>
      <c r="Z2112" s="2" t="s">
        <v>81</v>
      </c>
      <c r="AA2112" s="2" t="s">
        <v>568</v>
      </c>
      <c r="AB2112" s="2" t="s">
        <v>83</v>
      </c>
      <c r="AC2112" s="2" t="s">
        <v>168</v>
      </c>
      <c r="AD2112" s="2" t="s">
        <v>6022</v>
      </c>
      <c r="AE2112" s="2" t="str">
        <f>+VLOOKUP(H2112,'Mapeo Ramos'!A:C,3,0)</f>
        <v>Autos Flotas</v>
      </c>
      <c r="AF2112" t="str">
        <f>+VLOOKUP(AE2112,'Mapeo Ramos'!C:D,2,0)</f>
        <v>Flotas</v>
      </c>
      <c r="AG2112" t="str">
        <f>+VLOOKUP(X2112,'Mapeo Ramos'!I:J,2,0)</f>
        <v>ALLIANZ</v>
      </c>
      <c r="AH2112">
        <f t="shared" si="32"/>
        <v>1</v>
      </c>
    </row>
    <row r="2113" spans="1:34" ht="12.75" customHeight="1">
      <c r="A2113" s="2" t="s">
        <v>8632</v>
      </c>
      <c r="B2113" s="2" t="s">
        <v>8633</v>
      </c>
      <c r="C2113" s="2" t="s">
        <v>8634</v>
      </c>
      <c r="D2113" s="2" t="s">
        <v>75</v>
      </c>
      <c r="E2113" s="3">
        <v>46023</v>
      </c>
      <c r="F2113" s="3">
        <v>46023</v>
      </c>
      <c r="G2113" s="2" t="s">
        <v>5848</v>
      </c>
      <c r="H2113" s="2" t="s">
        <v>299</v>
      </c>
      <c r="I2113" s="2" t="s">
        <v>261</v>
      </c>
      <c r="J2113" s="4">
        <v>282.63</v>
      </c>
      <c r="K2113" t="s">
        <v>74</v>
      </c>
      <c r="L2113" s="4">
        <v>33.92</v>
      </c>
      <c r="M2113" t="s">
        <v>74</v>
      </c>
      <c r="N2113" s="4">
        <v>33.92</v>
      </c>
      <c r="O2113" t="s">
        <v>74</v>
      </c>
      <c r="P2113" s="4">
        <v>0</v>
      </c>
      <c r="Q2113" t="s">
        <v>74</v>
      </c>
      <c r="R2113" s="2" t="s">
        <v>75</v>
      </c>
      <c r="S2113" s="4" t="s">
        <v>76</v>
      </c>
      <c r="T2113" t="s">
        <v>74</v>
      </c>
      <c r="U2113" s="2" t="s">
        <v>77</v>
      </c>
      <c r="V2113" s="2" t="s">
        <v>1447</v>
      </c>
      <c r="W2113" s="2" t="s">
        <v>79</v>
      </c>
      <c r="X2113" s="2" t="s">
        <v>300</v>
      </c>
      <c r="Y2113" s="2" t="s">
        <v>119</v>
      </c>
      <c r="Z2113" s="2" t="s">
        <v>81</v>
      </c>
      <c r="AA2113" s="2" t="s">
        <v>5849</v>
      </c>
      <c r="AB2113" s="2" t="s">
        <v>5850</v>
      </c>
      <c r="AC2113" s="2" t="s">
        <v>59</v>
      </c>
      <c r="AD2113" s="2" t="s">
        <v>5851</v>
      </c>
      <c r="AE2113" s="2" t="str">
        <f>+VLOOKUP(H2113,'Mapeo Ramos'!A:C,3,0)</f>
        <v>Autos Flotas</v>
      </c>
      <c r="AF2113" t="str">
        <f>+VLOOKUP(AE2113,'Mapeo Ramos'!C:D,2,0)</f>
        <v>Flotas</v>
      </c>
      <c r="AG2113" t="str">
        <f>+VLOOKUP(X2113,'Mapeo Ramos'!I:J,2,0)</f>
        <v>ALLIANZ</v>
      </c>
      <c r="AH2113">
        <f t="shared" si="32"/>
        <v>1</v>
      </c>
    </row>
    <row r="2114" spans="1:34" ht="12.75" customHeight="1">
      <c r="A2114" s="2" t="s">
        <v>8635</v>
      </c>
      <c r="B2114" s="2" t="s">
        <v>8636</v>
      </c>
      <c r="C2114" s="2" t="s">
        <v>8637</v>
      </c>
      <c r="D2114" s="2" t="s">
        <v>75</v>
      </c>
      <c r="E2114" s="3">
        <v>46023</v>
      </c>
      <c r="F2114" s="3">
        <v>46023</v>
      </c>
      <c r="G2114" s="2" t="s">
        <v>8638</v>
      </c>
      <c r="H2114" s="2" t="s">
        <v>299</v>
      </c>
      <c r="I2114" s="2" t="s">
        <v>261</v>
      </c>
      <c r="J2114" s="4">
        <v>476.88</v>
      </c>
      <c r="K2114" t="s">
        <v>74</v>
      </c>
      <c r="L2114" s="4">
        <v>57.23</v>
      </c>
      <c r="M2114" t="s">
        <v>74</v>
      </c>
      <c r="N2114" s="4">
        <v>57.23</v>
      </c>
      <c r="O2114" t="s">
        <v>74</v>
      </c>
      <c r="P2114" s="4">
        <v>0</v>
      </c>
      <c r="Q2114" t="s">
        <v>74</v>
      </c>
      <c r="R2114" s="2" t="s">
        <v>75</v>
      </c>
      <c r="S2114" s="4" t="s">
        <v>76</v>
      </c>
      <c r="T2114" t="s">
        <v>74</v>
      </c>
      <c r="U2114" s="2" t="s">
        <v>77</v>
      </c>
      <c r="V2114" s="2" t="s">
        <v>1447</v>
      </c>
      <c r="W2114" s="2" t="s">
        <v>79</v>
      </c>
      <c r="X2114" s="2" t="s">
        <v>300</v>
      </c>
      <c r="Y2114" s="2" t="s">
        <v>119</v>
      </c>
      <c r="Z2114" s="2" t="s">
        <v>81</v>
      </c>
      <c r="AA2114" s="2" t="s">
        <v>8639</v>
      </c>
      <c r="AB2114" s="2" t="s">
        <v>8640</v>
      </c>
      <c r="AC2114" s="2" t="s">
        <v>59</v>
      </c>
      <c r="AD2114" s="2" t="s">
        <v>8641</v>
      </c>
      <c r="AE2114" s="2" t="str">
        <f>+VLOOKUP(H2114,'Mapeo Ramos'!A:C,3,0)</f>
        <v>Autos Flotas</v>
      </c>
      <c r="AF2114" t="str">
        <f>+VLOOKUP(AE2114,'Mapeo Ramos'!C:D,2,0)</f>
        <v>Flotas</v>
      </c>
      <c r="AG2114" t="str">
        <f>+VLOOKUP(X2114,'Mapeo Ramos'!I:J,2,0)</f>
        <v>ALLIANZ</v>
      </c>
      <c r="AH2114">
        <f t="shared" ref="AH2114:AH2177" si="33">+MONTH(E2114)</f>
        <v>1</v>
      </c>
    </row>
    <row r="2115" spans="1:34" ht="12.75" customHeight="1">
      <c r="A2115" s="2" t="s">
        <v>8642</v>
      </c>
      <c r="B2115" s="2" t="s">
        <v>8643</v>
      </c>
      <c r="C2115" s="2" t="s">
        <v>8644</v>
      </c>
      <c r="D2115" s="2" t="s">
        <v>75</v>
      </c>
      <c r="E2115" s="3">
        <v>46023</v>
      </c>
      <c r="F2115" s="3">
        <v>46023</v>
      </c>
      <c r="G2115" s="2" t="s">
        <v>8645</v>
      </c>
      <c r="H2115" s="2" t="s">
        <v>334</v>
      </c>
      <c r="I2115" s="2" t="s">
        <v>261</v>
      </c>
      <c r="J2115" s="4">
        <v>408.9</v>
      </c>
      <c r="K2115" t="s">
        <v>74</v>
      </c>
      <c r="L2115" s="4">
        <v>49.07</v>
      </c>
      <c r="M2115" t="s">
        <v>74</v>
      </c>
      <c r="N2115" s="4">
        <v>49.07</v>
      </c>
      <c r="O2115" t="s">
        <v>74</v>
      </c>
      <c r="P2115" s="4">
        <v>0</v>
      </c>
      <c r="Q2115" t="s">
        <v>74</v>
      </c>
      <c r="R2115" s="2" t="s">
        <v>75</v>
      </c>
      <c r="S2115" s="4" t="s">
        <v>76</v>
      </c>
      <c r="T2115" t="s">
        <v>74</v>
      </c>
      <c r="U2115" s="2" t="s">
        <v>77</v>
      </c>
      <c r="V2115" s="2" t="s">
        <v>1447</v>
      </c>
      <c r="W2115" s="2" t="s">
        <v>79</v>
      </c>
      <c r="X2115" s="2" t="s">
        <v>300</v>
      </c>
      <c r="Y2115" s="2" t="s">
        <v>119</v>
      </c>
      <c r="Z2115" s="2" t="s">
        <v>81</v>
      </c>
      <c r="AA2115" s="2" t="s">
        <v>542</v>
      </c>
      <c r="AB2115" s="2" t="s">
        <v>83</v>
      </c>
      <c r="AC2115" s="2" t="s">
        <v>168</v>
      </c>
      <c r="AD2115" s="2" t="s">
        <v>8646</v>
      </c>
      <c r="AE2115" s="2" t="str">
        <f>+VLOOKUP(H2115,'Mapeo Ramos'!A:C,3,0)</f>
        <v>Autos Flotas</v>
      </c>
      <c r="AF2115" t="str">
        <f>+VLOOKUP(AE2115,'Mapeo Ramos'!C:D,2,0)</f>
        <v>Flotas</v>
      </c>
      <c r="AG2115" t="str">
        <f>+VLOOKUP(X2115,'Mapeo Ramos'!I:J,2,0)</f>
        <v>ALLIANZ</v>
      </c>
      <c r="AH2115">
        <f t="shared" si="33"/>
        <v>1</v>
      </c>
    </row>
    <row r="2116" spans="1:34" ht="12.75" customHeight="1">
      <c r="A2116" s="2" t="s">
        <v>8647</v>
      </c>
      <c r="B2116" s="2" t="s">
        <v>8648</v>
      </c>
      <c r="C2116" s="2" t="s">
        <v>8649</v>
      </c>
      <c r="D2116" s="2" t="s">
        <v>75</v>
      </c>
      <c r="E2116" s="3">
        <v>46023</v>
      </c>
      <c r="F2116" s="3">
        <v>46023</v>
      </c>
      <c r="G2116" s="2" t="s">
        <v>755</v>
      </c>
      <c r="H2116" s="2" t="s">
        <v>299</v>
      </c>
      <c r="I2116" s="2" t="s">
        <v>261</v>
      </c>
      <c r="J2116" s="4">
        <v>494.21</v>
      </c>
      <c r="K2116" t="s">
        <v>74</v>
      </c>
      <c r="L2116" s="4">
        <v>59.31</v>
      </c>
      <c r="M2116" t="s">
        <v>74</v>
      </c>
      <c r="N2116" s="4">
        <v>59.31</v>
      </c>
      <c r="O2116" t="s">
        <v>74</v>
      </c>
      <c r="P2116" s="4">
        <v>0</v>
      </c>
      <c r="Q2116" t="s">
        <v>74</v>
      </c>
      <c r="R2116" s="2" t="s">
        <v>75</v>
      </c>
      <c r="S2116" s="4" t="s">
        <v>76</v>
      </c>
      <c r="T2116" t="s">
        <v>74</v>
      </c>
      <c r="U2116" s="2" t="s">
        <v>77</v>
      </c>
      <c r="V2116" s="2" t="s">
        <v>1447</v>
      </c>
      <c r="W2116" s="2" t="s">
        <v>79</v>
      </c>
      <c r="X2116" s="2" t="s">
        <v>300</v>
      </c>
      <c r="Y2116" s="2" t="s">
        <v>119</v>
      </c>
      <c r="Z2116" s="2" t="s">
        <v>81</v>
      </c>
      <c r="AA2116" s="2" t="s">
        <v>542</v>
      </c>
      <c r="AB2116" s="2" t="s">
        <v>747</v>
      </c>
      <c r="AC2116" s="2" t="s">
        <v>168</v>
      </c>
      <c r="AD2116" s="2" t="s">
        <v>756</v>
      </c>
      <c r="AE2116" s="2" t="str">
        <f>+VLOOKUP(H2116,'Mapeo Ramos'!A:C,3,0)</f>
        <v>Autos Flotas</v>
      </c>
      <c r="AF2116" t="str">
        <f>+VLOOKUP(AE2116,'Mapeo Ramos'!C:D,2,0)</f>
        <v>Flotas</v>
      </c>
      <c r="AG2116" t="str">
        <f>+VLOOKUP(X2116,'Mapeo Ramos'!I:J,2,0)</f>
        <v>ALLIANZ</v>
      </c>
      <c r="AH2116">
        <f t="shared" si="33"/>
        <v>1</v>
      </c>
    </row>
    <row r="2117" spans="1:34" ht="12.75" customHeight="1">
      <c r="A2117" s="2" t="s">
        <v>8650</v>
      </c>
      <c r="B2117" s="2" t="s">
        <v>8651</v>
      </c>
      <c r="C2117" s="2" t="s">
        <v>8652</v>
      </c>
      <c r="D2117" s="2" t="s">
        <v>75</v>
      </c>
      <c r="E2117" s="3">
        <v>46023</v>
      </c>
      <c r="F2117" s="3">
        <v>46023</v>
      </c>
      <c r="G2117" s="2" t="s">
        <v>5101</v>
      </c>
      <c r="H2117" s="2" t="s">
        <v>299</v>
      </c>
      <c r="I2117" s="2" t="s">
        <v>261</v>
      </c>
      <c r="J2117" s="4">
        <v>318.06</v>
      </c>
      <c r="K2117" t="s">
        <v>74</v>
      </c>
      <c r="L2117" s="4">
        <v>38.17</v>
      </c>
      <c r="M2117" t="s">
        <v>74</v>
      </c>
      <c r="N2117" s="4">
        <v>38.17</v>
      </c>
      <c r="O2117" t="s">
        <v>74</v>
      </c>
      <c r="P2117" s="4">
        <v>0</v>
      </c>
      <c r="Q2117" t="s">
        <v>74</v>
      </c>
      <c r="R2117" s="2" t="s">
        <v>75</v>
      </c>
      <c r="S2117" s="4" t="s">
        <v>76</v>
      </c>
      <c r="T2117" t="s">
        <v>74</v>
      </c>
      <c r="U2117" s="2" t="s">
        <v>77</v>
      </c>
      <c r="V2117" s="2" t="s">
        <v>1454</v>
      </c>
      <c r="W2117" s="2" t="s">
        <v>79</v>
      </c>
      <c r="X2117" s="2" t="s">
        <v>300</v>
      </c>
      <c r="Y2117" s="2" t="s">
        <v>119</v>
      </c>
      <c r="Z2117" s="2" t="s">
        <v>81</v>
      </c>
      <c r="AA2117" s="2" t="s">
        <v>5102</v>
      </c>
      <c r="AB2117" s="2" t="s">
        <v>5103</v>
      </c>
      <c r="AC2117" s="2" t="s">
        <v>168</v>
      </c>
      <c r="AD2117" s="2" t="s">
        <v>5104</v>
      </c>
      <c r="AE2117" s="2" t="str">
        <f>+VLOOKUP(H2117,'Mapeo Ramos'!A:C,3,0)</f>
        <v>Autos Flotas</v>
      </c>
      <c r="AF2117" t="str">
        <f>+VLOOKUP(AE2117,'Mapeo Ramos'!C:D,2,0)</f>
        <v>Flotas</v>
      </c>
      <c r="AG2117" t="str">
        <f>+VLOOKUP(X2117,'Mapeo Ramos'!I:J,2,0)</f>
        <v>ALLIANZ</v>
      </c>
      <c r="AH2117">
        <f t="shared" si="33"/>
        <v>1</v>
      </c>
    </row>
    <row r="2118" spans="1:34" ht="12.75" customHeight="1">
      <c r="A2118" s="2" t="s">
        <v>8653</v>
      </c>
      <c r="B2118" s="2" t="s">
        <v>8654</v>
      </c>
      <c r="C2118" s="2" t="s">
        <v>8655</v>
      </c>
      <c r="D2118" s="2" t="s">
        <v>75</v>
      </c>
      <c r="E2118" s="3">
        <v>46023</v>
      </c>
      <c r="F2118" s="3">
        <v>46023</v>
      </c>
      <c r="G2118" s="2" t="s">
        <v>1239</v>
      </c>
      <c r="H2118" s="2" t="s">
        <v>349</v>
      </c>
      <c r="I2118" s="2" t="s">
        <v>261</v>
      </c>
      <c r="J2118" s="4">
        <v>149.33000000000001</v>
      </c>
      <c r="K2118" t="s">
        <v>74</v>
      </c>
      <c r="L2118" s="4">
        <v>17.920000000000002</v>
      </c>
      <c r="M2118" t="s">
        <v>74</v>
      </c>
      <c r="N2118" s="4">
        <v>17.920000000000002</v>
      </c>
      <c r="O2118" t="s">
        <v>74</v>
      </c>
      <c r="P2118" s="4">
        <v>0</v>
      </c>
      <c r="Q2118" t="s">
        <v>74</v>
      </c>
      <c r="R2118" s="2" t="s">
        <v>287</v>
      </c>
      <c r="S2118" s="4">
        <v>0</v>
      </c>
      <c r="T2118" t="s">
        <v>74</v>
      </c>
      <c r="U2118" s="2" t="s">
        <v>77</v>
      </c>
      <c r="V2118" s="2" t="s">
        <v>1447</v>
      </c>
      <c r="W2118" s="2" t="s">
        <v>79</v>
      </c>
      <c r="X2118" s="2" t="s">
        <v>300</v>
      </c>
      <c r="Y2118" s="2" t="s">
        <v>119</v>
      </c>
      <c r="Z2118" s="2" t="s">
        <v>81</v>
      </c>
      <c r="AA2118" s="2" t="s">
        <v>1240</v>
      </c>
      <c r="AB2118" s="2" t="s">
        <v>1241</v>
      </c>
      <c r="AC2118" s="2" t="s">
        <v>59</v>
      </c>
      <c r="AD2118" s="2" t="s">
        <v>1242</v>
      </c>
      <c r="AE2118" s="2" t="str">
        <f>+VLOOKUP(H2118,'Mapeo Ramos'!A:C,3,0)</f>
        <v>Autos Flotas</v>
      </c>
      <c r="AF2118" t="str">
        <f>+VLOOKUP(AE2118,'Mapeo Ramos'!C:D,2,0)</f>
        <v>Flotas</v>
      </c>
      <c r="AG2118" t="str">
        <f>+VLOOKUP(X2118,'Mapeo Ramos'!I:J,2,0)</f>
        <v>ALLIANZ</v>
      </c>
      <c r="AH2118">
        <f t="shared" si="33"/>
        <v>1</v>
      </c>
    </row>
    <row r="2119" spans="1:34" ht="12.75" customHeight="1">
      <c r="A2119" s="2" t="s">
        <v>8656</v>
      </c>
      <c r="B2119" s="2" t="s">
        <v>8657</v>
      </c>
      <c r="C2119" s="2" t="s">
        <v>8658</v>
      </c>
      <c r="D2119" s="2" t="s">
        <v>75</v>
      </c>
      <c r="E2119" s="3">
        <v>46023</v>
      </c>
      <c r="F2119" s="3">
        <v>46023</v>
      </c>
      <c r="G2119" s="2" t="s">
        <v>1239</v>
      </c>
      <c r="H2119" s="2" t="s">
        <v>349</v>
      </c>
      <c r="I2119" s="2" t="s">
        <v>261</v>
      </c>
      <c r="J2119" s="4">
        <v>149.33000000000001</v>
      </c>
      <c r="K2119" t="s">
        <v>74</v>
      </c>
      <c r="L2119" s="4">
        <v>17.920000000000002</v>
      </c>
      <c r="M2119" t="s">
        <v>74</v>
      </c>
      <c r="N2119" s="4">
        <v>17.920000000000002</v>
      </c>
      <c r="O2119" t="s">
        <v>74</v>
      </c>
      <c r="P2119" s="4">
        <v>0</v>
      </c>
      <c r="Q2119" t="s">
        <v>74</v>
      </c>
      <c r="R2119" s="2" t="s">
        <v>287</v>
      </c>
      <c r="S2119" s="4">
        <v>0</v>
      </c>
      <c r="T2119" t="s">
        <v>74</v>
      </c>
      <c r="U2119" s="2" t="s">
        <v>77</v>
      </c>
      <c r="V2119" s="2" t="s">
        <v>1447</v>
      </c>
      <c r="W2119" s="2" t="s">
        <v>79</v>
      </c>
      <c r="X2119" s="2" t="s">
        <v>300</v>
      </c>
      <c r="Y2119" s="2" t="s">
        <v>119</v>
      </c>
      <c r="Z2119" s="2" t="s">
        <v>81</v>
      </c>
      <c r="AA2119" s="2" t="s">
        <v>1240</v>
      </c>
      <c r="AB2119" s="2" t="s">
        <v>1241</v>
      </c>
      <c r="AC2119" s="2" t="s">
        <v>59</v>
      </c>
      <c r="AD2119" s="2" t="s">
        <v>1242</v>
      </c>
      <c r="AE2119" s="2" t="str">
        <f>+VLOOKUP(H2119,'Mapeo Ramos'!A:C,3,0)</f>
        <v>Autos Flotas</v>
      </c>
      <c r="AF2119" t="str">
        <f>+VLOOKUP(AE2119,'Mapeo Ramos'!C:D,2,0)</f>
        <v>Flotas</v>
      </c>
      <c r="AG2119" t="str">
        <f>+VLOOKUP(X2119,'Mapeo Ramos'!I:J,2,0)</f>
        <v>ALLIANZ</v>
      </c>
      <c r="AH2119">
        <f t="shared" si="33"/>
        <v>1</v>
      </c>
    </row>
    <row r="2120" spans="1:34" ht="12.75" customHeight="1">
      <c r="A2120" s="2" t="s">
        <v>8659</v>
      </c>
      <c r="B2120" s="2" t="s">
        <v>8660</v>
      </c>
      <c r="C2120" s="2" t="s">
        <v>8661</v>
      </c>
      <c r="D2120" s="2" t="s">
        <v>75</v>
      </c>
      <c r="E2120" s="3">
        <v>46023</v>
      </c>
      <c r="F2120" s="3">
        <v>46023</v>
      </c>
      <c r="G2120" s="2" t="s">
        <v>1239</v>
      </c>
      <c r="H2120" s="2" t="s">
        <v>349</v>
      </c>
      <c r="I2120" s="2" t="s">
        <v>261</v>
      </c>
      <c r="J2120" s="4">
        <v>149.33000000000001</v>
      </c>
      <c r="K2120" t="s">
        <v>74</v>
      </c>
      <c r="L2120" s="4">
        <v>17.920000000000002</v>
      </c>
      <c r="M2120" t="s">
        <v>74</v>
      </c>
      <c r="N2120" s="4">
        <v>17.920000000000002</v>
      </c>
      <c r="O2120" t="s">
        <v>74</v>
      </c>
      <c r="P2120" s="4">
        <v>0</v>
      </c>
      <c r="Q2120" t="s">
        <v>74</v>
      </c>
      <c r="R2120" s="2" t="s">
        <v>287</v>
      </c>
      <c r="S2120" s="4">
        <v>0</v>
      </c>
      <c r="T2120" t="s">
        <v>74</v>
      </c>
      <c r="U2120" s="2" t="s">
        <v>77</v>
      </c>
      <c r="V2120" s="2" t="s">
        <v>1454</v>
      </c>
      <c r="W2120" s="2" t="s">
        <v>79</v>
      </c>
      <c r="X2120" s="2" t="s">
        <v>300</v>
      </c>
      <c r="Y2120" s="2" t="s">
        <v>119</v>
      </c>
      <c r="Z2120" s="2" t="s">
        <v>81</v>
      </c>
      <c r="AA2120" s="2" t="s">
        <v>1240</v>
      </c>
      <c r="AB2120" s="2" t="s">
        <v>1241</v>
      </c>
      <c r="AC2120" s="2" t="s">
        <v>59</v>
      </c>
      <c r="AD2120" s="2" t="s">
        <v>1242</v>
      </c>
      <c r="AE2120" s="2" t="str">
        <f>+VLOOKUP(H2120,'Mapeo Ramos'!A:C,3,0)</f>
        <v>Autos Flotas</v>
      </c>
      <c r="AF2120" t="str">
        <f>+VLOOKUP(AE2120,'Mapeo Ramos'!C:D,2,0)</f>
        <v>Flotas</v>
      </c>
      <c r="AG2120" t="str">
        <f>+VLOOKUP(X2120,'Mapeo Ramos'!I:J,2,0)</f>
        <v>ALLIANZ</v>
      </c>
      <c r="AH2120">
        <f t="shared" si="33"/>
        <v>1</v>
      </c>
    </row>
    <row r="2121" spans="1:34" ht="12.75" customHeight="1">
      <c r="A2121" s="2" t="s">
        <v>8662</v>
      </c>
      <c r="B2121" s="2" t="s">
        <v>8663</v>
      </c>
      <c r="C2121" s="2" t="s">
        <v>8664</v>
      </c>
      <c r="D2121" s="2" t="s">
        <v>75</v>
      </c>
      <c r="E2121" s="3">
        <v>46023</v>
      </c>
      <c r="F2121" s="3">
        <v>46023</v>
      </c>
      <c r="G2121" s="2" t="s">
        <v>1239</v>
      </c>
      <c r="H2121" s="2" t="s">
        <v>349</v>
      </c>
      <c r="I2121" s="2" t="s">
        <v>261</v>
      </c>
      <c r="J2121" s="4">
        <v>149.33000000000001</v>
      </c>
      <c r="K2121" t="s">
        <v>74</v>
      </c>
      <c r="L2121" s="4">
        <v>17.920000000000002</v>
      </c>
      <c r="M2121" t="s">
        <v>74</v>
      </c>
      <c r="N2121" s="4">
        <v>17.920000000000002</v>
      </c>
      <c r="O2121" t="s">
        <v>74</v>
      </c>
      <c r="P2121" s="4">
        <v>0</v>
      </c>
      <c r="Q2121" t="s">
        <v>74</v>
      </c>
      <c r="R2121" s="2" t="s">
        <v>287</v>
      </c>
      <c r="S2121" s="4">
        <v>0</v>
      </c>
      <c r="T2121" t="s">
        <v>74</v>
      </c>
      <c r="U2121" s="2" t="s">
        <v>77</v>
      </c>
      <c r="V2121" s="2" t="s">
        <v>1454</v>
      </c>
      <c r="W2121" s="2" t="s">
        <v>79</v>
      </c>
      <c r="X2121" s="2" t="s">
        <v>300</v>
      </c>
      <c r="Y2121" s="2" t="s">
        <v>119</v>
      </c>
      <c r="Z2121" s="2" t="s">
        <v>81</v>
      </c>
      <c r="AA2121" s="2" t="s">
        <v>1240</v>
      </c>
      <c r="AB2121" s="2" t="s">
        <v>1241</v>
      </c>
      <c r="AC2121" s="2" t="s">
        <v>59</v>
      </c>
      <c r="AD2121" s="2" t="s">
        <v>1242</v>
      </c>
      <c r="AE2121" s="2" t="str">
        <f>+VLOOKUP(H2121,'Mapeo Ramos'!A:C,3,0)</f>
        <v>Autos Flotas</v>
      </c>
      <c r="AF2121" t="str">
        <f>+VLOOKUP(AE2121,'Mapeo Ramos'!C:D,2,0)</f>
        <v>Flotas</v>
      </c>
      <c r="AG2121" t="str">
        <f>+VLOOKUP(X2121,'Mapeo Ramos'!I:J,2,0)</f>
        <v>ALLIANZ</v>
      </c>
      <c r="AH2121">
        <f t="shared" si="33"/>
        <v>1</v>
      </c>
    </row>
    <row r="2122" spans="1:34" ht="12.75" customHeight="1">
      <c r="A2122" s="2" t="s">
        <v>8665</v>
      </c>
      <c r="B2122" s="2" t="s">
        <v>8666</v>
      </c>
      <c r="C2122" s="2" t="s">
        <v>8667</v>
      </c>
      <c r="D2122" s="2" t="s">
        <v>75</v>
      </c>
      <c r="E2122" s="3">
        <v>46023</v>
      </c>
      <c r="F2122" s="3">
        <v>46023</v>
      </c>
      <c r="G2122" s="2" t="s">
        <v>1239</v>
      </c>
      <c r="H2122" s="2" t="s">
        <v>349</v>
      </c>
      <c r="I2122" s="2" t="s">
        <v>261</v>
      </c>
      <c r="J2122" s="4">
        <v>149.33000000000001</v>
      </c>
      <c r="K2122" t="s">
        <v>74</v>
      </c>
      <c r="L2122" s="4">
        <v>17.920000000000002</v>
      </c>
      <c r="M2122" t="s">
        <v>74</v>
      </c>
      <c r="N2122" s="4">
        <v>17.920000000000002</v>
      </c>
      <c r="O2122" t="s">
        <v>74</v>
      </c>
      <c r="P2122" s="4">
        <v>0</v>
      </c>
      <c r="Q2122" t="s">
        <v>74</v>
      </c>
      <c r="R2122" s="2" t="s">
        <v>287</v>
      </c>
      <c r="S2122" s="4">
        <v>0</v>
      </c>
      <c r="T2122" t="s">
        <v>74</v>
      </c>
      <c r="U2122" s="2" t="s">
        <v>77</v>
      </c>
      <c r="V2122" s="2" t="s">
        <v>1454</v>
      </c>
      <c r="W2122" s="2" t="s">
        <v>79</v>
      </c>
      <c r="X2122" s="2" t="s">
        <v>300</v>
      </c>
      <c r="Y2122" s="2" t="s">
        <v>119</v>
      </c>
      <c r="Z2122" s="2" t="s">
        <v>81</v>
      </c>
      <c r="AA2122" s="2" t="s">
        <v>1240</v>
      </c>
      <c r="AB2122" s="2" t="s">
        <v>1241</v>
      </c>
      <c r="AC2122" s="2" t="s">
        <v>59</v>
      </c>
      <c r="AD2122" s="2" t="s">
        <v>1242</v>
      </c>
      <c r="AE2122" s="2" t="str">
        <f>+VLOOKUP(H2122,'Mapeo Ramos'!A:C,3,0)</f>
        <v>Autos Flotas</v>
      </c>
      <c r="AF2122" t="str">
        <f>+VLOOKUP(AE2122,'Mapeo Ramos'!C:D,2,0)</f>
        <v>Flotas</v>
      </c>
      <c r="AG2122" t="str">
        <f>+VLOOKUP(X2122,'Mapeo Ramos'!I:J,2,0)</f>
        <v>ALLIANZ</v>
      </c>
      <c r="AH2122">
        <f t="shared" si="33"/>
        <v>1</v>
      </c>
    </row>
    <row r="2123" spans="1:34" ht="12.75" customHeight="1">
      <c r="A2123" s="2" t="s">
        <v>8668</v>
      </c>
      <c r="B2123" s="2" t="s">
        <v>8669</v>
      </c>
      <c r="C2123" s="2" t="s">
        <v>8670</v>
      </c>
      <c r="D2123" s="2" t="s">
        <v>75</v>
      </c>
      <c r="E2123" s="3">
        <v>46023</v>
      </c>
      <c r="F2123" s="3">
        <v>46023</v>
      </c>
      <c r="G2123" s="2" t="s">
        <v>1239</v>
      </c>
      <c r="H2123" s="2" t="s">
        <v>349</v>
      </c>
      <c r="I2123" s="2" t="s">
        <v>261</v>
      </c>
      <c r="J2123" s="4">
        <v>149.33000000000001</v>
      </c>
      <c r="K2123" t="s">
        <v>74</v>
      </c>
      <c r="L2123" s="4">
        <v>17.920000000000002</v>
      </c>
      <c r="M2123" t="s">
        <v>74</v>
      </c>
      <c r="N2123" s="4">
        <v>17.920000000000002</v>
      </c>
      <c r="O2123" t="s">
        <v>74</v>
      </c>
      <c r="P2123" s="4">
        <v>0</v>
      </c>
      <c r="Q2123" t="s">
        <v>74</v>
      </c>
      <c r="R2123" s="2" t="s">
        <v>287</v>
      </c>
      <c r="S2123" s="4">
        <v>0</v>
      </c>
      <c r="T2123" t="s">
        <v>74</v>
      </c>
      <c r="U2123" s="2" t="s">
        <v>77</v>
      </c>
      <c r="V2123" s="2" t="s">
        <v>1454</v>
      </c>
      <c r="W2123" s="2" t="s">
        <v>79</v>
      </c>
      <c r="X2123" s="2" t="s">
        <v>300</v>
      </c>
      <c r="Y2123" s="2" t="s">
        <v>119</v>
      </c>
      <c r="Z2123" s="2" t="s">
        <v>81</v>
      </c>
      <c r="AA2123" s="2" t="s">
        <v>1240</v>
      </c>
      <c r="AB2123" s="2" t="s">
        <v>1241</v>
      </c>
      <c r="AC2123" s="2" t="s">
        <v>59</v>
      </c>
      <c r="AD2123" s="2" t="s">
        <v>1242</v>
      </c>
      <c r="AE2123" s="2" t="str">
        <f>+VLOOKUP(H2123,'Mapeo Ramos'!A:C,3,0)</f>
        <v>Autos Flotas</v>
      </c>
      <c r="AF2123" t="str">
        <f>+VLOOKUP(AE2123,'Mapeo Ramos'!C:D,2,0)</f>
        <v>Flotas</v>
      </c>
      <c r="AG2123" t="str">
        <f>+VLOOKUP(X2123,'Mapeo Ramos'!I:J,2,0)</f>
        <v>ALLIANZ</v>
      </c>
      <c r="AH2123">
        <f t="shared" si="33"/>
        <v>1</v>
      </c>
    </row>
    <row r="2124" spans="1:34" ht="12.75" customHeight="1">
      <c r="A2124" s="2" t="s">
        <v>8671</v>
      </c>
      <c r="B2124" s="2" t="s">
        <v>8672</v>
      </c>
      <c r="C2124" s="2" t="s">
        <v>8673</v>
      </c>
      <c r="D2124" s="2" t="s">
        <v>75</v>
      </c>
      <c r="E2124" s="3">
        <v>46023</v>
      </c>
      <c r="F2124" s="3">
        <v>46023</v>
      </c>
      <c r="G2124" s="2" t="s">
        <v>1239</v>
      </c>
      <c r="H2124" s="2" t="s">
        <v>349</v>
      </c>
      <c r="I2124" s="2" t="s">
        <v>261</v>
      </c>
      <c r="J2124" s="4">
        <v>149.33000000000001</v>
      </c>
      <c r="K2124" t="s">
        <v>74</v>
      </c>
      <c r="L2124" s="4">
        <v>17.920000000000002</v>
      </c>
      <c r="M2124" t="s">
        <v>74</v>
      </c>
      <c r="N2124" s="4">
        <v>17.920000000000002</v>
      </c>
      <c r="O2124" t="s">
        <v>74</v>
      </c>
      <c r="P2124" s="4">
        <v>0</v>
      </c>
      <c r="Q2124" t="s">
        <v>74</v>
      </c>
      <c r="R2124" s="2" t="s">
        <v>287</v>
      </c>
      <c r="S2124" s="4">
        <v>0</v>
      </c>
      <c r="T2124" t="s">
        <v>74</v>
      </c>
      <c r="U2124" s="2" t="s">
        <v>77</v>
      </c>
      <c r="V2124" s="2" t="s">
        <v>1454</v>
      </c>
      <c r="W2124" s="2" t="s">
        <v>79</v>
      </c>
      <c r="X2124" s="2" t="s">
        <v>300</v>
      </c>
      <c r="Y2124" s="2" t="s">
        <v>119</v>
      </c>
      <c r="Z2124" s="2" t="s">
        <v>81</v>
      </c>
      <c r="AA2124" s="2" t="s">
        <v>1240</v>
      </c>
      <c r="AB2124" s="2" t="s">
        <v>1241</v>
      </c>
      <c r="AC2124" s="2" t="s">
        <v>59</v>
      </c>
      <c r="AD2124" s="2" t="s">
        <v>1242</v>
      </c>
      <c r="AE2124" s="2" t="str">
        <f>+VLOOKUP(H2124,'Mapeo Ramos'!A:C,3,0)</f>
        <v>Autos Flotas</v>
      </c>
      <c r="AF2124" t="str">
        <f>+VLOOKUP(AE2124,'Mapeo Ramos'!C:D,2,0)</f>
        <v>Flotas</v>
      </c>
      <c r="AG2124" t="str">
        <f>+VLOOKUP(X2124,'Mapeo Ramos'!I:J,2,0)</f>
        <v>ALLIANZ</v>
      </c>
      <c r="AH2124">
        <f t="shared" si="33"/>
        <v>1</v>
      </c>
    </row>
    <row r="2125" spans="1:34" ht="12.75" customHeight="1">
      <c r="A2125" s="2" t="s">
        <v>8674</v>
      </c>
      <c r="B2125" s="2" t="s">
        <v>8675</v>
      </c>
      <c r="C2125" s="2" t="s">
        <v>8676</v>
      </c>
      <c r="D2125" s="2" t="s">
        <v>75</v>
      </c>
      <c r="E2125" s="3">
        <v>46023</v>
      </c>
      <c r="F2125" s="3">
        <v>46023</v>
      </c>
      <c r="G2125" s="2" t="s">
        <v>1239</v>
      </c>
      <c r="H2125" s="2" t="s">
        <v>349</v>
      </c>
      <c r="I2125" s="2" t="s">
        <v>261</v>
      </c>
      <c r="J2125" s="4">
        <v>149.33000000000001</v>
      </c>
      <c r="K2125" t="s">
        <v>74</v>
      </c>
      <c r="L2125" s="4">
        <v>17.920000000000002</v>
      </c>
      <c r="M2125" t="s">
        <v>74</v>
      </c>
      <c r="N2125" s="4">
        <v>17.920000000000002</v>
      </c>
      <c r="O2125" t="s">
        <v>74</v>
      </c>
      <c r="P2125" s="4">
        <v>0</v>
      </c>
      <c r="Q2125" t="s">
        <v>74</v>
      </c>
      <c r="R2125" s="2" t="s">
        <v>287</v>
      </c>
      <c r="S2125" s="4">
        <v>0</v>
      </c>
      <c r="T2125" t="s">
        <v>74</v>
      </c>
      <c r="U2125" s="2" t="s">
        <v>77</v>
      </c>
      <c r="V2125" s="2" t="s">
        <v>1454</v>
      </c>
      <c r="W2125" s="2" t="s">
        <v>79</v>
      </c>
      <c r="X2125" s="2" t="s">
        <v>300</v>
      </c>
      <c r="Y2125" s="2" t="s">
        <v>119</v>
      </c>
      <c r="Z2125" s="2" t="s">
        <v>81</v>
      </c>
      <c r="AA2125" s="2" t="s">
        <v>1240</v>
      </c>
      <c r="AB2125" s="2" t="s">
        <v>1241</v>
      </c>
      <c r="AC2125" s="2" t="s">
        <v>59</v>
      </c>
      <c r="AD2125" s="2" t="s">
        <v>1242</v>
      </c>
      <c r="AE2125" s="2" t="str">
        <f>+VLOOKUP(H2125,'Mapeo Ramos'!A:C,3,0)</f>
        <v>Autos Flotas</v>
      </c>
      <c r="AF2125" t="str">
        <f>+VLOOKUP(AE2125,'Mapeo Ramos'!C:D,2,0)</f>
        <v>Flotas</v>
      </c>
      <c r="AG2125" t="str">
        <f>+VLOOKUP(X2125,'Mapeo Ramos'!I:J,2,0)</f>
        <v>ALLIANZ</v>
      </c>
      <c r="AH2125">
        <f t="shared" si="33"/>
        <v>1</v>
      </c>
    </row>
    <row r="2126" spans="1:34" ht="12.75" customHeight="1">
      <c r="A2126" s="2" t="s">
        <v>8677</v>
      </c>
      <c r="B2126" s="2" t="s">
        <v>8678</v>
      </c>
      <c r="C2126" s="2" t="s">
        <v>8679</v>
      </c>
      <c r="D2126" s="2" t="s">
        <v>75</v>
      </c>
      <c r="E2126" s="3">
        <v>46023</v>
      </c>
      <c r="F2126" s="3">
        <v>46023</v>
      </c>
      <c r="G2126" s="2" t="s">
        <v>1239</v>
      </c>
      <c r="H2126" s="2" t="s">
        <v>349</v>
      </c>
      <c r="I2126" s="2" t="s">
        <v>261</v>
      </c>
      <c r="J2126" s="4">
        <v>149.33000000000001</v>
      </c>
      <c r="K2126" t="s">
        <v>74</v>
      </c>
      <c r="L2126" s="4">
        <v>17.920000000000002</v>
      </c>
      <c r="M2126" t="s">
        <v>74</v>
      </c>
      <c r="N2126" s="4">
        <v>17.920000000000002</v>
      </c>
      <c r="O2126" t="s">
        <v>74</v>
      </c>
      <c r="P2126" s="4">
        <v>0</v>
      </c>
      <c r="Q2126" t="s">
        <v>74</v>
      </c>
      <c r="R2126" s="2" t="s">
        <v>287</v>
      </c>
      <c r="S2126" s="4">
        <v>0</v>
      </c>
      <c r="T2126" t="s">
        <v>74</v>
      </c>
      <c r="U2126" s="2" t="s">
        <v>77</v>
      </c>
      <c r="V2126" s="2" t="s">
        <v>1454</v>
      </c>
      <c r="W2126" s="2" t="s">
        <v>79</v>
      </c>
      <c r="X2126" s="2" t="s">
        <v>300</v>
      </c>
      <c r="Y2126" s="2" t="s">
        <v>119</v>
      </c>
      <c r="Z2126" s="2" t="s">
        <v>81</v>
      </c>
      <c r="AA2126" s="2" t="s">
        <v>1240</v>
      </c>
      <c r="AB2126" s="2" t="s">
        <v>1241</v>
      </c>
      <c r="AC2126" s="2" t="s">
        <v>59</v>
      </c>
      <c r="AD2126" s="2" t="s">
        <v>1242</v>
      </c>
      <c r="AE2126" s="2" t="str">
        <f>+VLOOKUP(H2126,'Mapeo Ramos'!A:C,3,0)</f>
        <v>Autos Flotas</v>
      </c>
      <c r="AF2126" t="str">
        <f>+VLOOKUP(AE2126,'Mapeo Ramos'!C:D,2,0)</f>
        <v>Flotas</v>
      </c>
      <c r="AG2126" t="str">
        <f>+VLOOKUP(X2126,'Mapeo Ramos'!I:J,2,0)</f>
        <v>ALLIANZ</v>
      </c>
      <c r="AH2126">
        <f t="shared" si="33"/>
        <v>1</v>
      </c>
    </row>
    <row r="2127" spans="1:34" ht="12.75" customHeight="1">
      <c r="A2127" s="2" t="s">
        <v>8680</v>
      </c>
      <c r="B2127" s="2" t="s">
        <v>8681</v>
      </c>
      <c r="C2127" s="2" t="s">
        <v>8682</v>
      </c>
      <c r="D2127" s="2" t="s">
        <v>75</v>
      </c>
      <c r="E2127" s="3">
        <v>46023</v>
      </c>
      <c r="F2127" s="3">
        <v>46023</v>
      </c>
      <c r="G2127" s="2" t="s">
        <v>1239</v>
      </c>
      <c r="H2127" s="2" t="s">
        <v>349</v>
      </c>
      <c r="I2127" s="2" t="s">
        <v>261</v>
      </c>
      <c r="J2127" s="4">
        <v>149.33000000000001</v>
      </c>
      <c r="K2127" t="s">
        <v>74</v>
      </c>
      <c r="L2127" s="4">
        <v>17.920000000000002</v>
      </c>
      <c r="M2127" t="s">
        <v>74</v>
      </c>
      <c r="N2127" s="4">
        <v>17.920000000000002</v>
      </c>
      <c r="O2127" t="s">
        <v>74</v>
      </c>
      <c r="P2127" s="4">
        <v>0</v>
      </c>
      <c r="Q2127" t="s">
        <v>74</v>
      </c>
      <c r="R2127" s="2" t="s">
        <v>287</v>
      </c>
      <c r="S2127" s="4">
        <v>0</v>
      </c>
      <c r="T2127" t="s">
        <v>74</v>
      </c>
      <c r="U2127" s="2" t="s">
        <v>77</v>
      </c>
      <c r="V2127" s="2" t="s">
        <v>1454</v>
      </c>
      <c r="W2127" s="2" t="s">
        <v>79</v>
      </c>
      <c r="X2127" s="2" t="s">
        <v>300</v>
      </c>
      <c r="Y2127" s="2" t="s">
        <v>119</v>
      </c>
      <c r="Z2127" s="2" t="s">
        <v>81</v>
      </c>
      <c r="AA2127" s="2" t="s">
        <v>1240</v>
      </c>
      <c r="AB2127" s="2" t="s">
        <v>1241</v>
      </c>
      <c r="AC2127" s="2" t="s">
        <v>59</v>
      </c>
      <c r="AD2127" s="2" t="s">
        <v>1242</v>
      </c>
      <c r="AE2127" s="2" t="str">
        <f>+VLOOKUP(H2127,'Mapeo Ramos'!A:C,3,0)</f>
        <v>Autos Flotas</v>
      </c>
      <c r="AF2127" t="str">
        <f>+VLOOKUP(AE2127,'Mapeo Ramos'!C:D,2,0)</f>
        <v>Flotas</v>
      </c>
      <c r="AG2127" t="str">
        <f>+VLOOKUP(X2127,'Mapeo Ramos'!I:J,2,0)</f>
        <v>ALLIANZ</v>
      </c>
      <c r="AH2127">
        <f t="shared" si="33"/>
        <v>1</v>
      </c>
    </row>
    <row r="2128" spans="1:34" ht="12.75" customHeight="1">
      <c r="A2128" s="2" t="s">
        <v>8683</v>
      </c>
      <c r="B2128" s="2" t="s">
        <v>8684</v>
      </c>
      <c r="C2128" s="2" t="s">
        <v>8685</v>
      </c>
      <c r="D2128" s="2" t="s">
        <v>75</v>
      </c>
      <c r="E2128" s="3">
        <v>46023</v>
      </c>
      <c r="F2128" s="3">
        <v>46023</v>
      </c>
      <c r="G2128" s="2" t="s">
        <v>8686</v>
      </c>
      <c r="H2128" s="2" t="s">
        <v>349</v>
      </c>
      <c r="I2128" s="2" t="s">
        <v>261</v>
      </c>
      <c r="J2128" s="4">
        <v>149.33000000000001</v>
      </c>
      <c r="K2128" t="s">
        <v>74</v>
      </c>
      <c r="L2128" s="4">
        <v>17.920000000000002</v>
      </c>
      <c r="M2128" t="s">
        <v>74</v>
      </c>
      <c r="N2128" s="4">
        <v>17.920000000000002</v>
      </c>
      <c r="O2128" t="s">
        <v>74</v>
      </c>
      <c r="P2128" s="4">
        <v>0</v>
      </c>
      <c r="Q2128" t="s">
        <v>74</v>
      </c>
      <c r="R2128" s="2" t="s">
        <v>75</v>
      </c>
      <c r="S2128" s="4" t="s">
        <v>76</v>
      </c>
      <c r="T2128" t="s">
        <v>74</v>
      </c>
      <c r="U2128" s="2" t="s">
        <v>77</v>
      </c>
      <c r="V2128" s="2" t="s">
        <v>1454</v>
      </c>
      <c r="W2128" s="2" t="s">
        <v>79</v>
      </c>
      <c r="X2128" s="2" t="s">
        <v>300</v>
      </c>
      <c r="Y2128" s="2" t="s">
        <v>119</v>
      </c>
      <c r="Z2128" s="2" t="s">
        <v>81</v>
      </c>
      <c r="AA2128" s="2" t="s">
        <v>8687</v>
      </c>
      <c r="AB2128" s="2" t="s">
        <v>7226</v>
      </c>
      <c r="AC2128" s="2" t="s">
        <v>59</v>
      </c>
      <c r="AD2128" s="2" t="s">
        <v>8688</v>
      </c>
      <c r="AE2128" s="2" t="str">
        <f>+VLOOKUP(H2128,'Mapeo Ramos'!A:C,3,0)</f>
        <v>Autos Flotas</v>
      </c>
      <c r="AF2128" t="str">
        <f>+VLOOKUP(AE2128,'Mapeo Ramos'!C:D,2,0)</f>
        <v>Flotas</v>
      </c>
      <c r="AG2128" t="str">
        <f>+VLOOKUP(X2128,'Mapeo Ramos'!I:J,2,0)</f>
        <v>ALLIANZ</v>
      </c>
      <c r="AH2128">
        <f t="shared" si="33"/>
        <v>1</v>
      </c>
    </row>
    <row r="2129" spans="1:34" ht="12.75" customHeight="1">
      <c r="A2129" s="2" t="s">
        <v>8689</v>
      </c>
      <c r="B2129" s="2" t="s">
        <v>8690</v>
      </c>
      <c r="C2129" s="2" t="s">
        <v>8691</v>
      </c>
      <c r="D2129" s="2" t="s">
        <v>75</v>
      </c>
      <c r="E2129" s="3">
        <v>46023</v>
      </c>
      <c r="F2129" s="3">
        <v>46023</v>
      </c>
      <c r="G2129" s="2" t="s">
        <v>8686</v>
      </c>
      <c r="H2129" s="2" t="s">
        <v>349</v>
      </c>
      <c r="I2129" s="2" t="s">
        <v>261</v>
      </c>
      <c r="J2129" s="4">
        <v>149.33000000000001</v>
      </c>
      <c r="K2129" t="s">
        <v>74</v>
      </c>
      <c r="L2129" s="4">
        <v>17.920000000000002</v>
      </c>
      <c r="M2129" t="s">
        <v>74</v>
      </c>
      <c r="N2129" s="4">
        <v>17.920000000000002</v>
      </c>
      <c r="O2129" t="s">
        <v>74</v>
      </c>
      <c r="P2129" s="4">
        <v>0</v>
      </c>
      <c r="Q2129" t="s">
        <v>74</v>
      </c>
      <c r="R2129" s="2" t="s">
        <v>75</v>
      </c>
      <c r="S2129" s="4" t="s">
        <v>76</v>
      </c>
      <c r="T2129" t="s">
        <v>74</v>
      </c>
      <c r="U2129" s="2" t="s">
        <v>77</v>
      </c>
      <c r="V2129" s="2" t="s">
        <v>1454</v>
      </c>
      <c r="W2129" s="2" t="s">
        <v>79</v>
      </c>
      <c r="X2129" s="2" t="s">
        <v>300</v>
      </c>
      <c r="Y2129" s="2" t="s">
        <v>119</v>
      </c>
      <c r="Z2129" s="2" t="s">
        <v>81</v>
      </c>
      <c r="AA2129" s="2" t="s">
        <v>8687</v>
      </c>
      <c r="AB2129" s="2" t="s">
        <v>7226</v>
      </c>
      <c r="AC2129" s="2" t="s">
        <v>59</v>
      </c>
      <c r="AD2129" s="2" t="s">
        <v>8688</v>
      </c>
      <c r="AE2129" s="2" t="str">
        <f>+VLOOKUP(H2129,'Mapeo Ramos'!A:C,3,0)</f>
        <v>Autos Flotas</v>
      </c>
      <c r="AF2129" t="str">
        <f>+VLOOKUP(AE2129,'Mapeo Ramos'!C:D,2,0)</f>
        <v>Flotas</v>
      </c>
      <c r="AG2129" t="str">
        <f>+VLOOKUP(X2129,'Mapeo Ramos'!I:J,2,0)</f>
        <v>ALLIANZ</v>
      </c>
      <c r="AH2129">
        <f t="shared" si="33"/>
        <v>1</v>
      </c>
    </row>
    <row r="2130" spans="1:34" ht="12.75" customHeight="1">
      <c r="A2130" s="2" t="s">
        <v>8692</v>
      </c>
      <c r="B2130" s="2" t="s">
        <v>8693</v>
      </c>
      <c r="C2130" s="2" t="s">
        <v>8694</v>
      </c>
      <c r="D2130" s="2" t="s">
        <v>75</v>
      </c>
      <c r="E2130" s="3">
        <v>46023</v>
      </c>
      <c r="F2130" s="3">
        <v>46023</v>
      </c>
      <c r="G2130" s="2" t="s">
        <v>8686</v>
      </c>
      <c r="H2130" s="2" t="s">
        <v>349</v>
      </c>
      <c r="I2130" s="2" t="s">
        <v>261</v>
      </c>
      <c r="J2130" s="4">
        <v>149.33000000000001</v>
      </c>
      <c r="K2130" t="s">
        <v>74</v>
      </c>
      <c r="L2130" s="4">
        <v>17.920000000000002</v>
      </c>
      <c r="M2130" t="s">
        <v>74</v>
      </c>
      <c r="N2130" s="4">
        <v>17.920000000000002</v>
      </c>
      <c r="O2130" t="s">
        <v>74</v>
      </c>
      <c r="P2130" s="4">
        <v>0</v>
      </c>
      <c r="Q2130" t="s">
        <v>74</v>
      </c>
      <c r="R2130" s="2" t="s">
        <v>75</v>
      </c>
      <c r="S2130" s="4" t="s">
        <v>76</v>
      </c>
      <c r="T2130" t="s">
        <v>74</v>
      </c>
      <c r="U2130" s="2" t="s">
        <v>77</v>
      </c>
      <c r="V2130" s="2" t="s">
        <v>1454</v>
      </c>
      <c r="W2130" s="2" t="s">
        <v>79</v>
      </c>
      <c r="X2130" s="2" t="s">
        <v>300</v>
      </c>
      <c r="Y2130" s="2" t="s">
        <v>119</v>
      </c>
      <c r="Z2130" s="2" t="s">
        <v>81</v>
      </c>
      <c r="AA2130" s="2" t="s">
        <v>8687</v>
      </c>
      <c r="AB2130" s="2" t="s">
        <v>7226</v>
      </c>
      <c r="AC2130" s="2" t="s">
        <v>59</v>
      </c>
      <c r="AD2130" s="2" t="s">
        <v>8688</v>
      </c>
      <c r="AE2130" s="2" t="str">
        <f>+VLOOKUP(H2130,'Mapeo Ramos'!A:C,3,0)</f>
        <v>Autos Flotas</v>
      </c>
      <c r="AF2130" t="str">
        <f>+VLOOKUP(AE2130,'Mapeo Ramos'!C:D,2,0)</f>
        <v>Flotas</v>
      </c>
      <c r="AG2130" t="str">
        <f>+VLOOKUP(X2130,'Mapeo Ramos'!I:J,2,0)</f>
        <v>ALLIANZ</v>
      </c>
      <c r="AH2130">
        <f t="shared" si="33"/>
        <v>1</v>
      </c>
    </row>
    <row r="2131" spans="1:34" ht="12.75" customHeight="1">
      <c r="A2131" s="2" t="s">
        <v>8695</v>
      </c>
      <c r="B2131" s="2" t="s">
        <v>8696</v>
      </c>
      <c r="C2131" s="2" t="s">
        <v>8697</v>
      </c>
      <c r="D2131" s="2" t="s">
        <v>75</v>
      </c>
      <c r="E2131" s="3">
        <v>46023</v>
      </c>
      <c r="F2131" s="3">
        <v>46023</v>
      </c>
      <c r="G2131" s="2" t="s">
        <v>1239</v>
      </c>
      <c r="H2131" s="2" t="s">
        <v>349</v>
      </c>
      <c r="I2131" s="2" t="s">
        <v>261</v>
      </c>
      <c r="J2131" s="4">
        <v>462.32</v>
      </c>
      <c r="K2131" t="s">
        <v>74</v>
      </c>
      <c r="L2131" s="4">
        <v>55.48</v>
      </c>
      <c r="M2131" t="s">
        <v>74</v>
      </c>
      <c r="N2131" s="4">
        <v>55.48</v>
      </c>
      <c r="O2131" t="s">
        <v>74</v>
      </c>
      <c r="P2131" s="4">
        <v>0</v>
      </c>
      <c r="Q2131" t="s">
        <v>74</v>
      </c>
      <c r="R2131" s="2" t="s">
        <v>287</v>
      </c>
      <c r="S2131" s="4">
        <v>0</v>
      </c>
      <c r="T2131" t="s">
        <v>74</v>
      </c>
      <c r="U2131" s="2" t="s">
        <v>77</v>
      </c>
      <c r="V2131" s="2" t="s">
        <v>1575</v>
      </c>
      <c r="W2131" s="2" t="s">
        <v>79</v>
      </c>
      <c r="X2131" s="2" t="s">
        <v>300</v>
      </c>
      <c r="Y2131" s="2" t="s">
        <v>119</v>
      </c>
      <c r="Z2131" s="2" t="s">
        <v>81</v>
      </c>
      <c r="AA2131" s="2" t="s">
        <v>1240</v>
      </c>
      <c r="AB2131" s="2" t="s">
        <v>1241</v>
      </c>
      <c r="AC2131" s="2" t="s">
        <v>59</v>
      </c>
      <c r="AD2131" s="2" t="s">
        <v>1242</v>
      </c>
      <c r="AE2131" s="2" t="str">
        <f>+VLOOKUP(H2131,'Mapeo Ramos'!A:C,3,0)</f>
        <v>Autos Flotas</v>
      </c>
      <c r="AF2131" t="str">
        <f>+VLOOKUP(AE2131,'Mapeo Ramos'!C:D,2,0)</f>
        <v>Flotas</v>
      </c>
      <c r="AG2131" t="str">
        <f>+VLOOKUP(X2131,'Mapeo Ramos'!I:J,2,0)</f>
        <v>ALLIANZ</v>
      </c>
      <c r="AH2131">
        <f t="shared" si="33"/>
        <v>1</v>
      </c>
    </row>
    <row r="2132" spans="1:34" ht="12.75" customHeight="1">
      <c r="A2132" s="2" t="s">
        <v>8698</v>
      </c>
      <c r="B2132" s="2" t="s">
        <v>8699</v>
      </c>
      <c r="C2132" s="2" t="s">
        <v>8700</v>
      </c>
      <c r="D2132" s="2" t="s">
        <v>75</v>
      </c>
      <c r="E2132" s="3">
        <v>46023</v>
      </c>
      <c r="F2132" s="3">
        <v>46023</v>
      </c>
      <c r="G2132" s="2" t="s">
        <v>8686</v>
      </c>
      <c r="H2132" s="2" t="s">
        <v>349</v>
      </c>
      <c r="I2132" s="2" t="s">
        <v>261</v>
      </c>
      <c r="J2132" s="4">
        <v>513.70000000000005</v>
      </c>
      <c r="K2132" t="s">
        <v>74</v>
      </c>
      <c r="L2132" s="4">
        <v>61.64</v>
      </c>
      <c r="M2132" t="s">
        <v>74</v>
      </c>
      <c r="N2132" s="4">
        <v>61.64</v>
      </c>
      <c r="O2132" t="s">
        <v>74</v>
      </c>
      <c r="P2132" s="4">
        <v>0</v>
      </c>
      <c r="Q2132" t="s">
        <v>74</v>
      </c>
      <c r="R2132" s="2" t="s">
        <v>75</v>
      </c>
      <c r="S2132" s="4" t="s">
        <v>76</v>
      </c>
      <c r="T2132" t="s">
        <v>74</v>
      </c>
      <c r="U2132" s="2" t="s">
        <v>77</v>
      </c>
      <c r="V2132" s="2" t="s">
        <v>1454</v>
      </c>
      <c r="W2132" s="2" t="s">
        <v>79</v>
      </c>
      <c r="X2132" s="2" t="s">
        <v>300</v>
      </c>
      <c r="Y2132" s="2" t="s">
        <v>119</v>
      </c>
      <c r="Z2132" s="2" t="s">
        <v>81</v>
      </c>
      <c r="AA2132" s="2" t="s">
        <v>8687</v>
      </c>
      <c r="AB2132" s="2" t="s">
        <v>7226</v>
      </c>
      <c r="AC2132" s="2" t="s">
        <v>59</v>
      </c>
      <c r="AD2132" s="2" t="s">
        <v>8688</v>
      </c>
      <c r="AE2132" s="2" t="str">
        <f>+VLOOKUP(H2132,'Mapeo Ramos'!A:C,3,0)</f>
        <v>Autos Flotas</v>
      </c>
      <c r="AF2132" t="str">
        <f>+VLOOKUP(AE2132,'Mapeo Ramos'!C:D,2,0)</f>
        <v>Flotas</v>
      </c>
      <c r="AG2132" t="str">
        <f>+VLOOKUP(X2132,'Mapeo Ramos'!I:J,2,0)</f>
        <v>ALLIANZ</v>
      </c>
      <c r="AH2132">
        <f t="shared" si="33"/>
        <v>1</v>
      </c>
    </row>
    <row r="2133" spans="1:34" ht="12.75" customHeight="1">
      <c r="A2133" s="2" t="s">
        <v>8701</v>
      </c>
      <c r="B2133" s="2" t="s">
        <v>8702</v>
      </c>
      <c r="C2133" s="2" t="s">
        <v>8703</v>
      </c>
      <c r="D2133" s="2" t="s">
        <v>75</v>
      </c>
      <c r="E2133" s="3">
        <v>46023</v>
      </c>
      <c r="F2133" s="3">
        <v>46023</v>
      </c>
      <c r="G2133" s="2" t="s">
        <v>1239</v>
      </c>
      <c r="H2133" s="2" t="s">
        <v>349</v>
      </c>
      <c r="I2133" s="2" t="s">
        <v>261</v>
      </c>
      <c r="J2133" s="4">
        <v>639.45000000000005</v>
      </c>
      <c r="K2133" t="s">
        <v>74</v>
      </c>
      <c r="L2133" s="4">
        <v>76.73</v>
      </c>
      <c r="M2133" t="s">
        <v>74</v>
      </c>
      <c r="N2133" s="4">
        <v>76.73</v>
      </c>
      <c r="O2133" t="s">
        <v>74</v>
      </c>
      <c r="P2133" s="4">
        <v>0</v>
      </c>
      <c r="Q2133" t="s">
        <v>74</v>
      </c>
      <c r="R2133" s="2" t="s">
        <v>287</v>
      </c>
      <c r="S2133" s="4">
        <v>0</v>
      </c>
      <c r="T2133" t="s">
        <v>74</v>
      </c>
      <c r="U2133" s="2" t="s">
        <v>77</v>
      </c>
      <c r="V2133" s="2" t="s">
        <v>1575</v>
      </c>
      <c r="W2133" s="2" t="s">
        <v>79</v>
      </c>
      <c r="X2133" s="2" t="s">
        <v>300</v>
      </c>
      <c r="Y2133" s="2" t="s">
        <v>119</v>
      </c>
      <c r="Z2133" s="2" t="s">
        <v>81</v>
      </c>
      <c r="AA2133" s="2" t="s">
        <v>1240</v>
      </c>
      <c r="AB2133" s="2" t="s">
        <v>1241</v>
      </c>
      <c r="AC2133" s="2" t="s">
        <v>59</v>
      </c>
      <c r="AD2133" s="2" t="s">
        <v>1242</v>
      </c>
      <c r="AE2133" s="2" t="str">
        <f>+VLOOKUP(H2133,'Mapeo Ramos'!A:C,3,0)</f>
        <v>Autos Flotas</v>
      </c>
      <c r="AF2133" t="str">
        <f>+VLOOKUP(AE2133,'Mapeo Ramos'!C:D,2,0)</f>
        <v>Flotas</v>
      </c>
      <c r="AG2133" t="str">
        <f>+VLOOKUP(X2133,'Mapeo Ramos'!I:J,2,0)</f>
        <v>ALLIANZ</v>
      </c>
      <c r="AH2133">
        <f t="shared" si="33"/>
        <v>1</v>
      </c>
    </row>
    <row r="2134" spans="1:34" ht="12.75" customHeight="1">
      <c r="A2134" s="2" t="s">
        <v>8704</v>
      </c>
      <c r="B2134" s="2" t="s">
        <v>8705</v>
      </c>
      <c r="C2134" s="2" t="s">
        <v>8706</v>
      </c>
      <c r="D2134" s="2" t="s">
        <v>75</v>
      </c>
      <c r="E2134" s="3">
        <v>46023</v>
      </c>
      <c r="F2134" s="3">
        <v>46023</v>
      </c>
      <c r="G2134" s="2" t="s">
        <v>1239</v>
      </c>
      <c r="H2134" s="2" t="s">
        <v>349</v>
      </c>
      <c r="I2134" s="2" t="s">
        <v>261</v>
      </c>
      <c r="J2134" s="4">
        <v>1533.96</v>
      </c>
      <c r="K2134" t="s">
        <v>74</v>
      </c>
      <c r="L2134" s="4">
        <v>184.08</v>
      </c>
      <c r="M2134" t="s">
        <v>74</v>
      </c>
      <c r="N2134" s="4">
        <v>184.08</v>
      </c>
      <c r="O2134" t="s">
        <v>74</v>
      </c>
      <c r="P2134" s="4">
        <v>0</v>
      </c>
      <c r="Q2134" t="s">
        <v>74</v>
      </c>
      <c r="R2134" s="2" t="s">
        <v>287</v>
      </c>
      <c r="S2134" s="4">
        <v>0</v>
      </c>
      <c r="T2134" t="s">
        <v>74</v>
      </c>
      <c r="U2134" s="2" t="s">
        <v>77</v>
      </c>
      <c r="V2134" s="2" t="s">
        <v>1575</v>
      </c>
      <c r="W2134" s="2" t="s">
        <v>79</v>
      </c>
      <c r="X2134" s="2" t="s">
        <v>300</v>
      </c>
      <c r="Y2134" s="2" t="s">
        <v>119</v>
      </c>
      <c r="Z2134" s="2" t="s">
        <v>81</v>
      </c>
      <c r="AA2134" s="2" t="s">
        <v>1240</v>
      </c>
      <c r="AB2134" s="2" t="s">
        <v>1241</v>
      </c>
      <c r="AC2134" s="2" t="s">
        <v>59</v>
      </c>
      <c r="AD2134" s="2" t="s">
        <v>1242</v>
      </c>
      <c r="AE2134" s="2" t="str">
        <f>+VLOOKUP(H2134,'Mapeo Ramos'!A:C,3,0)</f>
        <v>Autos Flotas</v>
      </c>
      <c r="AF2134" t="str">
        <f>+VLOOKUP(AE2134,'Mapeo Ramos'!C:D,2,0)</f>
        <v>Flotas</v>
      </c>
      <c r="AG2134" t="str">
        <f>+VLOOKUP(X2134,'Mapeo Ramos'!I:J,2,0)</f>
        <v>ALLIANZ</v>
      </c>
      <c r="AH2134">
        <f t="shared" si="33"/>
        <v>1</v>
      </c>
    </row>
    <row r="2135" spans="1:34" ht="12.75" customHeight="1">
      <c r="A2135" s="2" t="s">
        <v>8707</v>
      </c>
      <c r="B2135" s="2" t="s">
        <v>8708</v>
      </c>
      <c r="C2135" s="2" t="s">
        <v>8709</v>
      </c>
      <c r="D2135" s="2" t="s">
        <v>75</v>
      </c>
      <c r="E2135" s="3">
        <v>46023</v>
      </c>
      <c r="F2135" s="3">
        <v>46023</v>
      </c>
      <c r="G2135" s="2" t="s">
        <v>1239</v>
      </c>
      <c r="H2135" s="2" t="s">
        <v>349</v>
      </c>
      <c r="I2135" s="2" t="s">
        <v>261</v>
      </c>
      <c r="J2135" s="4">
        <v>1533.96</v>
      </c>
      <c r="K2135" t="s">
        <v>74</v>
      </c>
      <c r="L2135" s="4">
        <v>184.08</v>
      </c>
      <c r="M2135" t="s">
        <v>74</v>
      </c>
      <c r="N2135" s="4">
        <v>184.08</v>
      </c>
      <c r="O2135" t="s">
        <v>74</v>
      </c>
      <c r="P2135" s="4">
        <v>0</v>
      </c>
      <c r="Q2135" t="s">
        <v>74</v>
      </c>
      <c r="R2135" s="2" t="s">
        <v>287</v>
      </c>
      <c r="S2135" s="4">
        <v>0</v>
      </c>
      <c r="T2135" t="s">
        <v>74</v>
      </c>
      <c r="U2135" s="2" t="s">
        <v>77</v>
      </c>
      <c r="V2135" s="2" t="s">
        <v>1575</v>
      </c>
      <c r="W2135" s="2" t="s">
        <v>79</v>
      </c>
      <c r="X2135" s="2" t="s">
        <v>300</v>
      </c>
      <c r="Y2135" s="2" t="s">
        <v>119</v>
      </c>
      <c r="Z2135" s="2" t="s">
        <v>81</v>
      </c>
      <c r="AA2135" s="2" t="s">
        <v>1240</v>
      </c>
      <c r="AB2135" s="2" t="s">
        <v>1241</v>
      </c>
      <c r="AC2135" s="2" t="s">
        <v>59</v>
      </c>
      <c r="AD2135" s="2" t="s">
        <v>1242</v>
      </c>
      <c r="AE2135" s="2" t="str">
        <f>+VLOOKUP(H2135,'Mapeo Ramos'!A:C,3,0)</f>
        <v>Autos Flotas</v>
      </c>
      <c r="AF2135" t="str">
        <f>+VLOOKUP(AE2135,'Mapeo Ramos'!C:D,2,0)</f>
        <v>Flotas</v>
      </c>
      <c r="AG2135" t="str">
        <f>+VLOOKUP(X2135,'Mapeo Ramos'!I:J,2,0)</f>
        <v>ALLIANZ</v>
      </c>
      <c r="AH2135">
        <f t="shared" si="33"/>
        <v>1</v>
      </c>
    </row>
    <row r="2136" spans="1:34" ht="12.75" customHeight="1">
      <c r="A2136" s="2" t="s">
        <v>8710</v>
      </c>
      <c r="B2136" s="2" t="s">
        <v>8711</v>
      </c>
      <c r="C2136" s="2" t="s">
        <v>8712</v>
      </c>
      <c r="D2136" s="2" t="s">
        <v>75</v>
      </c>
      <c r="E2136" s="3">
        <v>46023</v>
      </c>
      <c r="F2136" s="3">
        <v>46023</v>
      </c>
      <c r="G2136" s="2" t="s">
        <v>1239</v>
      </c>
      <c r="H2136" s="2" t="s">
        <v>349</v>
      </c>
      <c r="I2136" s="2" t="s">
        <v>261</v>
      </c>
      <c r="J2136" s="4">
        <v>1424.87</v>
      </c>
      <c r="K2136" t="s">
        <v>74</v>
      </c>
      <c r="L2136" s="4">
        <v>170.98</v>
      </c>
      <c r="M2136" t="s">
        <v>74</v>
      </c>
      <c r="N2136" s="4">
        <v>170.98</v>
      </c>
      <c r="O2136" t="s">
        <v>74</v>
      </c>
      <c r="P2136" s="4">
        <v>0</v>
      </c>
      <c r="Q2136" t="s">
        <v>74</v>
      </c>
      <c r="R2136" s="2" t="s">
        <v>287</v>
      </c>
      <c r="S2136" s="4">
        <v>0</v>
      </c>
      <c r="T2136" t="s">
        <v>74</v>
      </c>
      <c r="U2136" s="2" t="s">
        <v>77</v>
      </c>
      <c r="V2136" s="2" t="s">
        <v>1575</v>
      </c>
      <c r="W2136" s="2" t="s">
        <v>79</v>
      </c>
      <c r="X2136" s="2" t="s">
        <v>300</v>
      </c>
      <c r="Y2136" s="2" t="s">
        <v>119</v>
      </c>
      <c r="Z2136" s="2" t="s">
        <v>81</v>
      </c>
      <c r="AA2136" s="2" t="s">
        <v>1240</v>
      </c>
      <c r="AB2136" s="2" t="s">
        <v>1241</v>
      </c>
      <c r="AC2136" s="2" t="s">
        <v>59</v>
      </c>
      <c r="AD2136" s="2" t="s">
        <v>1242</v>
      </c>
      <c r="AE2136" s="2" t="str">
        <f>+VLOOKUP(H2136,'Mapeo Ramos'!A:C,3,0)</f>
        <v>Autos Flotas</v>
      </c>
      <c r="AF2136" t="str">
        <f>+VLOOKUP(AE2136,'Mapeo Ramos'!C:D,2,0)</f>
        <v>Flotas</v>
      </c>
      <c r="AG2136" t="str">
        <f>+VLOOKUP(X2136,'Mapeo Ramos'!I:J,2,0)</f>
        <v>ALLIANZ</v>
      </c>
      <c r="AH2136">
        <f t="shared" si="33"/>
        <v>1</v>
      </c>
    </row>
    <row r="2137" spans="1:34" ht="12.75" customHeight="1">
      <c r="A2137" s="2" t="s">
        <v>8713</v>
      </c>
      <c r="B2137" s="2" t="s">
        <v>8714</v>
      </c>
      <c r="C2137" s="2" t="s">
        <v>8715</v>
      </c>
      <c r="D2137" s="2" t="s">
        <v>75</v>
      </c>
      <c r="E2137" s="3">
        <v>46023</v>
      </c>
      <c r="F2137" s="3">
        <v>46023</v>
      </c>
      <c r="G2137" s="2" t="s">
        <v>1239</v>
      </c>
      <c r="H2137" s="2" t="s">
        <v>349</v>
      </c>
      <c r="I2137" s="2" t="s">
        <v>261</v>
      </c>
      <c r="J2137" s="4">
        <v>415.1</v>
      </c>
      <c r="K2137" t="s">
        <v>74</v>
      </c>
      <c r="L2137" s="4">
        <v>49.81</v>
      </c>
      <c r="M2137" t="s">
        <v>74</v>
      </c>
      <c r="N2137" s="4">
        <v>49.81</v>
      </c>
      <c r="O2137" t="s">
        <v>74</v>
      </c>
      <c r="P2137" s="4">
        <v>0</v>
      </c>
      <c r="Q2137" t="s">
        <v>74</v>
      </c>
      <c r="R2137" s="2" t="s">
        <v>287</v>
      </c>
      <c r="S2137" s="4">
        <v>0</v>
      </c>
      <c r="T2137" t="s">
        <v>74</v>
      </c>
      <c r="U2137" s="2" t="s">
        <v>77</v>
      </c>
      <c r="V2137" s="2" t="s">
        <v>1454</v>
      </c>
      <c r="W2137" s="2" t="s">
        <v>79</v>
      </c>
      <c r="X2137" s="2" t="s">
        <v>300</v>
      </c>
      <c r="Y2137" s="2" t="s">
        <v>119</v>
      </c>
      <c r="Z2137" s="2" t="s">
        <v>81</v>
      </c>
      <c r="AA2137" s="2" t="s">
        <v>1240</v>
      </c>
      <c r="AB2137" s="2" t="s">
        <v>1241</v>
      </c>
      <c r="AC2137" s="2" t="s">
        <v>59</v>
      </c>
      <c r="AD2137" s="2" t="s">
        <v>1242</v>
      </c>
      <c r="AE2137" s="2" t="str">
        <f>+VLOOKUP(H2137,'Mapeo Ramos'!A:C,3,0)</f>
        <v>Autos Flotas</v>
      </c>
      <c r="AF2137" t="str">
        <f>+VLOOKUP(AE2137,'Mapeo Ramos'!C:D,2,0)</f>
        <v>Flotas</v>
      </c>
      <c r="AG2137" t="str">
        <f>+VLOOKUP(X2137,'Mapeo Ramos'!I:J,2,0)</f>
        <v>ALLIANZ</v>
      </c>
      <c r="AH2137">
        <f t="shared" si="33"/>
        <v>1</v>
      </c>
    </row>
    <row r="2138" spans="1:34" ht="12.75" customHeight="1">
      <c r="A2138" s="2" t="s">
        <v>8716</v>
      </c>
      <c r="B2138" s="2" t="s">
        <v>8717</v>
      </c>
      <c r="C2138" s="2" t="s">
        <v>8718</v>
      </c>
      <c r="D2138" s="2" t="s">
        <v>75</v>
      </c>
      <c r="E2138" s="3">
        <v>46023</v>
      </c>
      <c r="F2138" s="3">
        <v>46023</v>
      </c>
      <c r="G2138" s="2" t="s">
        <v>1239</v>
      </c>
      <c r="H2138" s="2" t="s">
        <v>349</v>
      </c>
      <c r="I2138" s="2" t="s">
        <v>261</v>
      </c>
      <c r="J2138" s="4">
        <v>415.1</v>
      </c>
      <c r="K2138" t="s">
        <v>74</v>
      </c>
      <c r="L2138" s="4">
        <v>49.81</v>
      </c>
      <c r="M2138" t="s">
        <v>74</v>
      </c>
      <c r="N2138" s="4">
        <v>49.81</v>
      </c>
      <c r="O2138" t="s">
        <v>74</v>
      </c>
      <c r="P2138" s="4">
        <v>0</v>
      </c>
      <c r="Q2138" t="s">
        <v>74</v>
      </c>
      <c r="R2138" s="2" t="s">
        <v>287</v>
      </c>
      <c r="S2138" s="4">
        <v>0</v>
      </c>
      <c r="T2138" t="s">
        <v>74</v>
      </c>
      <c r="U2138" s="2" t="s">
        <v>77</v>
      </c>
      <c r="V2138" s="2" t="s">
        <v>1454</v>
      </c>
      <c r="W2138" s="2" t="s">
        <v>79</v>
      </c>
      <c r="X2138" s="2" t="s">
        <v>300</v>
      </c>
      <c r="Y2138" s="2" t="s">
        <v>119</v>
      </c>
      <c r="Z2138" s="2" t="s">
        <v>81</v>
      </c>
      <c r="AA2138" s="2" t="s">
        <v>1240</v>
      </c>
      <c r="AB2138" s="2" t="s">
        <v>1241</v>
      </c>
      <c r="AC2138" s="2" t="s">
        <v>59</v>
      </c>
      <c r="AD2138" s="2" t="s">
        <v>1242</v>
      </c>
      <c r="AE2138" s="2" t="str">
        <f>+VLOOKUP(H2138,'Mapeo Ramos'!A:C,3,0)</f>
        <v>Autos Flotas</v>
      </c>
      <c r="AF2138" t="str">
        <f>+VLOOKUP(AE2138,'Mapeo Ramos'!C:D,2,0)</f>
        <v>Flotas</v>
      </c>
      <c r="AG2138" t="str">
        <f>+VLOOKUP(X2138,'Mapeo Ramos'!I:J,2,0)</f>
        <v>ALLIANZ</v>
      </c>
      <c r="AH2138">
        <f t="shared" si="33"/>
        <v>1</v>
      </c>
    </row>
    <row r="2139" spans="1:34" ht="12.75" customHeight="1">
      <c r="A2139" s="2" t="s">
        <v>8719</v>
      </c>
      <c r="B2139" s="2" t="s">
        <v>8720</v>
      </c>
      <c r="C2139" s="2" t="s">
        <v>8721</v>
      </c>
      <c r="D2139" s="2" t="s">
        <v>75</v>
      </c>
      <c r="E2139" s="3">
        <v>46023</v>
      </c>
      <c r="F2139" s="3">
        <v>46023</v>
      </c>
      <c r="G2139" s="2" t="s">
        <v>8686</v>
      </c>
      <c r="H2139" s="2" t="s">
        <v>349</v>
      </c>
      <c r="I2139" s="2" t="s">
        <v>261</v>
      </c>
      <c r="J2139" s="4">
        <v>149.33000000000001</v>
      </c>
      <c r="K2139" t="s">
        <v>74</v>
      </c>
      <c r="L2139" s="4">
        <v>17.920000000000002</v>
      </c>
      <c r="M2139" t="s">
        <v>74</v>
      </c>
      <c r="N2139" s="4">
        <v>17.920000000000002</v>
      </c>
      <c r="O2139" t="s">
        <v>74</v>
      </c>
      <c r="P2139" s="4">
        <v>0</v>
      </c>
      <c r="Q2139" t="s">
        <v>74</v>
      </c>
      <c r="R2139" s="2" t="s">
        <v>75</v>
      </c>
      <c r="S2139" s="4" t="s">
        <v>76</v>
      </c>
      <c r="T2139" t="s">
        <v>74</v>
      </c>
      <c r="U2139" s="2" t="s">
        <v>77</v>
      </c>
      <c r="V2139" s="2" t="s">
        <v>1454</v>
      </c>
      <c r="W2139" s="2" t="s">
        <v>79</v>
      </c>
      <c r="X2139" s="2" t="s">
        <v>300</v>
      </c>
      <c r="Y2139" s="2" t="s">
        <v>119</v>
      </c>
      <c r="Z2139" s="2" t="s">
        <v>81</v>
      </c>
      <c r="AA2139" s="2" t="s">
        <v>8687</v>
      </c>
      <c r="AB2139" s="2" t="s">
        <v>7226</v>
      </c>
      <c r="AC2139" s="2" t="s">
        <v>59</v>
      </c>
      <c r="AD2139" s="2" t="s">
        <v>8688</v>
      </c>
      <c r="AE2139" s="2" t="str">
        <f>+VLOOKUP(H2139,'Mapeo Ramos'!A:C,3,0)</f>
        <v>Autos Flotas</v>
      </c>
      <c r="AF2139" t="str">
        <f>+VLOOKUP(AE2139,'Mapeo Ramos'!C:D,2,0)</f>
        <v>Flotas</v>
      </c>
      <c r="AG2139" t="str">
        <f>+VLOOKUP(X2139,'Mapeo Ramos'!I:J,2,0)</f>
        <v>ALLIANZ</v>
      </c>
      <c r="AH2139">
        <f t="shared" si="33"/>
        <v>1</v>
      </c>
    </row>
    <row r="2140" spans="1:34" ht="12.75" customHeight="1">
      <c r="A2140" s="2" t="s">
        <v>8722</v>
      </c>
      <c r="B2140" s="2" t="s">
        <v>8723</v>
      </c>
      <c r="C2140" s="2" t="s">
        <v>8724</v>
      </c>
      <c r="D2140" s="2" t="s">
        <v>75</v>
      </c>
      <c r="E2140" s="3">
        <v>46023</v>
      </c>
      <c r="F2140" s="3">
        <v>46023</v>
      </c>
      <c r="G2140" s="2" t="s">
        <v>8686</v>
      </c>
      <c r="H2140" s="2" t="s">
        <v>349</v>
      </c>
      <c r="I2140" s="2" t="s">
        <v>261</v>
      </c>
      <c r="J2140" s="4">
        <v>1533.96</v>
      </c>
      <c r="K2140" t="s">
        <v>74</v>
      </c>
      <c r="L2140" s="4">
        <v>184.08</v>
      </c>
      <c r="M2140" t="s">
        <v>74</v>
      </c>
      <c r="N2140" s="4">
        <v>184.08</v>
      </c>
      <c r="O2140" t="s">
        <v>74</v>
      </c>
      <c r="P2140" s="4">
        <v>0</v>
      </c>
      <c r="Q2140" t="s">
        <v>74</v>
      </c>
      <c r="R2140" s="2" t="s">
        <v>75</v>
      </c>
      <c r="S2140" s="4" t="s">
        <v>76</v>
      </c>
      <c r="T2140" t="s">
        <v>74</v>
      </c>
      <c r="U2140" s="2" t="s">
        <v>77</v>
      </c>
      <c r="V2140" s="2" t="s">
        <v>1575</v>
      </c>
      <c r="W2140" s="2" t="s">
        <v>79</v>
      </c>
      <c r="X2140" s="2" t="s">
        <v>300</v>
      </c>
      <c r="Y2140" s="2" t="s">
        <v>119</v>
      </c>
      <c r="Z2140" s="2" t="s">
        <v>81</v>
      </c>
      <c r="AA2140" s="2" t="s">
        <v>8687</v>
      </c>
      <c r="AB2140" s="2" t="s">
        <v>7226</v>
      </c>
      <c r="AC2140" s="2" t="s">
        <v>59</v>
      </c>
      <c r="AD2140" s="2" t="s">
        <v>8688</v>
      </c>
      <c r="AE2140" s="2" t="str">
        <f>+VLOOKUP(H2140,'Mapeo Ramos'!A:C,3,0)</f>
        <v>Autos Flotas</v>
      </c>
      <c r="AF2140" t="str">
        <f>+VLOOKUP(AE2140,'Mapeo Ramos'!C:D,2,0)</f>
        <v>Flotas</v>
      </c>
      <c r="AG2140" t="str">
        <f>+VLOOKUP(X2140,'Mapeo Ramos'!I:J,2,0)</f>
        <v>ALLIANZ</v>
      </c>
      <c r="AH2140">
        <f t="shared" si="33"/>
        <v>1</v>
      </c>
    </row>
    <row r="2141" spans="1:34" ht="12.75" customHeight="1">
      <c r="A2141" s="2" t="s">
        <v>8725</v>
      </c>
      <c r="B2141" s="2" t="s">
        <v>8726</v>
      </c>
      <c r="C2141" s="2" t="s">
        <v>8727</v>
      </c>
      <c r="D2141" s="2" t="s">
        <v>75</v>
      </c>
      <c r="E2141" s="3">
        <v>46023</v>
      </c>
      <c r="F2141" s="3">
        <v>46023</v>
      </c>
      <c r="G2141" s="2" t="s">
        <v>1239</v>
      </c>
      <c r="H2141" s="2" t="s">
        <v>349</v>
      </c>
      <c r="I2141" s="2" t="s">
        <v>261</v>
      </c>
      <c r="J2141" s="4">
        <v>1790.31</v>
      </c>
      <c r="K2141" t="s">
        <v>74</v>
      </c>
      <c r="L2141" s="4">
        <v>214.84</v>
      </c>
      <c r="M2141" t="s">
        <v>74</v>
      </c>
      <c r="N2141" s="4">
        <v>214.84</v>
      </c>
      <c r="O2141" t="s">
        <v>74</v>
      </c>
      <c r="P2141" s="4">
        <v>0</v>
      </c>
      <c r="Q2141" t="s">
        <v>74</v>
      </c>
      <c r="R2141" s="2" t="s">
        <v>287</v>
      </c>
      <c r="S2141" s="4">
        <v>0</v>
      </c>
      <c r="T2141" t="s">
        <v>74</v>
      </c>
      <c r="U2141" s="2" t="s">
        <v>77</v>
      </c>
      <c r="V2141" s="2" t="s">
        <v>1575</v>
      </c>
      <c r="W2141" s="2" t="s">
        <v>79</v>
      </c>
      <c r="X2141" s="2" t="s">
        <v>300</v>
      </c>
      <c r="Y2141" s="2" t="s">
        <v>119</v>
      </c>
      <c r="Z2141" s="2" t="s">
        <v>81</v>
      </c>
      <c r="AA2141" s="2" t="s">
        <v>1240</v>
      </c>
      <c r="AB2141" s="2" t="s">
        <v>1241</v>
      </c>
      <c r="AC2141" s="2" t="s">
        <v>59</v>
      </c>
      <c r="AD2141" s="2" t="s">
        <v>1242</v>
      </c>
      <c r="AE2141" s="2" t="str">
        <f>+VLOOKUP(H2141,'Mapeo Ramos'!A:C,3,0)</f>
        <v>Autos Flotas</v>
      </c>
      <c r="AF2141" t="str">
        <f>+VLOOKUP(AE2141,'Mapeo Ramos'!C:D,2,0)</f>
        <v>Flotas</v>
      </c>
      <c r="AG2141" t="str">
        <f>+VLOOKUP(X2141,'Mapeo Ramos'!I:J,2,0)</f>
        <v>ALLIANZ</v>
      </c>
      <c r="AH2141">
        <f t="shared" si="33"/>
        <v>1</v>
      </c>
    </row>
    <row r="2142" spans="1:34" ht="12.75" customHeight="1">
      <c r="A2142" s="2" t="s">
        <v>8728</v>
      </c>
      <c r="B2142" s="2" t="s">
        <v>8729</v>
      </c>
      <c r="C2142" s="2" t="s">
        <v>8730</v>
      </c>
      <c r="D2142" s="2" t="s">
        <v>75</v>
      </c>
      <c r="E2142" s="3">
        <v>46023</v>
      </c>
      <c r="F2142" s="3">
        <v>46023</v>
      </c>
      <c r="G2142" s="2" t="s">
        <v>8686</v>
      </c>
      <c r="H2142" s="2" t="s">
        <v>349</v>
      </c>
      <c r="I2142" s="2" t="s">
        <v>261</v>
      </c>
      <c r="J2142" s="4">
        <v>1533.96</v>
      </c>
      <c r="K2142" t="s">
        <v>74</v>
      </c>
      <c r="L2142" s="4">
        <v>184.08</v>
      </c>
      <c r="M2142" t="s">
        <v>74</v>
      </c>
      <c r="N2142" s="4">
        <v>184.08</v>
      </c>
      <c r="O2142" t="s">
        <v>74</v>
      </c>
      <c r="P2142" s="4">
        <v>0</v>
      </c>
      <c r="Q2142" t="s">
        <v>74</v>
      </c>
      <c r="R2142" s="2" t="s">
        <v>75</v>
      </c>
      <c r="S2142" s="4" t="s">
        <v>76</v>
      </c>
      <c r="T2142" t="s">
        <v>74</v>
      </c>
      <c r="U2142" s="2" t="s">
        <v>77</v>
      </c>
      <c r="V2142" s="2" t="s">
        <v>1575</v>
      </c>
      <c r="W2142" s="2" t="s">
        <v>79</v>
      </c>
      <c r="X2142" s="2" t="s">
        <v>300</v>
      </c>
      <c r="Y2142" s="2" t="s">
        <v>119</v>
      </c>
      <c r="Z2142" s="2" t="s">
        <v>81</v>
      </c>
      <c r="AA2142" s="2" t="s">
        <v>8687</v>
      </c>
      <c r="AB2142" s="2" t="s">
        <v>7226</v>
      </c>
      <c r="AC2142" s="2" t="s">
        <v>59</v>
      </c>
      <c r="AD2142" s="2" t="s">
        <v>8688</v>
      </c>
      <c r="AE2142" s="2" t="str">
        <f>+VLOOKUP(H2142,'Mapeo Ramos'!A:C,3,0)</f>
        <v>Autos Flotas</v>
      </c>
      <c r="AF2142" t="str">
        <f>+VLOOKUP(AE2142,'Mapeo Ramos'!C:D,2,0)</f>
        <v>Flotas</v>
      </c>
      <c r="AG2142" t="str">
        <f>+VLOOKUP(X2142,'Mapeo Ramos'!I:J,2,0)</f>
        <v>ALLIANZ</v>
      </c>
      <c r="AH2142">
        <f t="shared" si="33"/>
        <v>1</v>
      </c>
    </row>
    <row r="2143" spans="1:34" ht="12.75" customHeight="1">
      <c r="A2143" s="2" t="s">
        <v>8731</v>
      </c>
      <c r="B2143" s="2" t="s">
        <v>8732</v>
      </c>
      <c r="C2143" s="2" t="s">
        <v>8733</v>
      </c>
      <c r="D2143" s="2" t="s">
        <v>75</v>
      </c>
      <c r="E2143" s="3">
        <v>46023</v>
      </c>
      <c r="F2143" s="3">
        <v>46023</v>
      </c>
      <c r="G2143" s="2" t="s">
        <v>8686</v>
      </c>
      <c r="H2143" s="2" t="s">
        <v>349</v>
      </c>
      <c r="I2143" s="2" t="s">
        <v>261</v>
      </c>
      <c r="J2143" s="4">
        <v>1784.86</v>
      </c>
      <c r="K2143" t="s">
        <v>74</v>
      </c>
      <c r="L2143" s="4">
        <v>214.18</v>
      </c>
      <c r="M2143" t="s">
        <v>74</v>
      </c>
      <c r="N2143" s="4">
        <v>214.18</v>
      </c>
      <c r="O2143" t="s">
        <v>74</v>
      </c>
      <c r="P2143" s="4">
        <v>0</v>
      </c>
      <c r="Q2143" t="s">
        <v>74</v>
      </c>
      <c r="R2143" s="2" t="s">
        <v>75</v>
      </c>
      <c r="S2143" s="4" t="s">
        <v>76</v>
      </c>
      <c r="T2143" t="s">
        <v>74</v>
      </c>
      <c r="U2143" s="2" t="s">
        <v>77</v>
      </c>
      <c r="V2143" s="2" t="s">
        <v>1575</v>
      </c>
      <c r="W2143" s="2" t="s">
        <v>79</v>
      </c>
      <c r="X2143" s="2" t="s">
        <v>300</v>
      </c>
      <c r="Y2143" s="2" t="s">
        <v>119</v>
      </c>
      <c r="Z2143" s="2" t="s">
        <v>81</v>
      </c>
      <c r="AA2143" s="2" t="s">
        <v>8687</v>
      </c>
      <c r="AB2143" s="2" t="s">
        <v>7226</v>
      </c>
      <c r="AC2143" s="2" t="s">
        <v>59</v>
      </c>
      <c r="AD2143" s="2" t="s">
        <v>8688</v>
      </c>
      <c r="AE2143" s="2" t="str">
        <f>+VLOOKUP(H2143,'Mapeo Ramos'!A:C,3,0)</f>
        <v>Autos Flotas</v>
      </c>
      <c r="AF2143" t="str">
        <f>+VLOOKUP(AE2143,'Mapeo Ramos'!C:D,2,0)</f>
        <v>Flotas</v>
      </c>
      <c r="AG2143" t="str">
        <f>+VLOOKUP(X2143,'Mapeo Ramos'!I:J,2,0)</f>
        <v>ALLIANZ</v>
      </c>
      <c r="AH2143">
        <f t="shared" si="33"/>
        <v>1</v>
      </c>
    </row>
    <row r="2144" spans="1:34" ht="12.75" customHeight="1">
      <c r="A2144" s="2" t="s">
        <v>8734</v>
      </c>
      <c r="B2144" s="2" t="s">
        <v>8735</v>
      </c>
      <c r="C2144" s="2" t="s">
        <v>8736</v>
      </c>
      <c r="D2144" s="2" t="s">
        <v>75</v>
      </c>
      <c r="E2144" s="3">
        <v>46023</v>
      </c>
      <c r="F2144" s="3">
        <v>46023</v>
      </c>
      <c r="G2144" s="2" t="s">
        <v>8686</v>
      </c>
      <c r="H2144" s="2" t="s">
        <v>349</v>
      </c>
      <c r="I2144" s="2" t="s">
        <v>261</v>
      </c>
      <c r="J2144" s="4">
        <v>420.53</v>
      </c>
      <c r="K2144" t="s">
        <v>74</v>
      </c>
      <c r="L2144" s="4">
        <v>50.46</v>
      </c>
      <c r="M2144" t="s">
        <v>74</v>
      </c>
      <c r="N2144" s="4">
        <v>50.46</v>
      </c>
      <c r="O2144" t="s">
        <v>74</v>
      </c>
      <c r="P2144" s="4">
        <v>0</v>
      </c>
      <c r="Q2144" t="s">
        <v>74</v>
      </c>
      <c r="R2144" s="2" t="s">
        <v>75</v>
      </c>
      <c r="S2144" s="4" t="s">
        <v>76</v>
      </c>
      <c r="T2144" t="s">
        <v>74</v>
      </c>
      <c r="U2144" s="2" t="s">
        <v>77</v>
      </c>
      <c r="V2144" s="2" t="s">
        <v>1454</v>
      </c>
      <c r="W2144" s="2" t="s">
        <v>79</v>
      </c>
      <c r="X2144" s="2" t="s">
        <v>300</v>
      </c>
      <c r="Y2144" s="2" t="s">
        <v>119</v>
      </c>
      <c r="Z2144" s="2" t="s">
        <v>81</v>
      </c>
      <c r="AA2144" s="2" t="s">
        <v>8687</v>
      </c>
      <c r="AB2144" s="2" t="s">
        <v>7226</v>
      </c>
      <c r="AC2144" s="2" t="s">
        <v>59</v>
      </c>
      <c r="AD2144" s="2" t="s">
        <v>8688</v>
      </c>
      <c r="AE2144" s="2" t="str">
        <f>+VLOOKUP(H2144,'Mapeo Ramos'!A:C,3,0)</f>
        <v>Autos Flotas</v>
      </c>
      <c r="AF2144" t="str">
        <f>+VLOOKUP(AE2144,'Mapeo Ramos'!C:D,2,0)</f>
        <v>Flotas</v>
      </c>
      <c r="AG2144" t="str">
        <f>+VLOOKUP(X2144,'Mapeo Ramos'!I:J,2,0)</f>
        <v>ALLIANZ</v>
      </c>
      <c r="AH2144">
        <f t="shared" si="33"/>
        <v>1</v>
      </c>
    </row>
    <row r="2145" spans="1:34" ht="12.75" customHeight="1">
      <c r="A2145" s="2" t="s">
        <v>8737</v>
      </c>
      <c r="B2145" s="2" t="s">
        <v>8738</v>
      </c>
      <c r="C2145" s="2" t="s">
        <v>8739</v>
      </c>
      <c r="D2145" s="2" t="s">
        <v>75</v>
      </c>
      <c r="E2145" s="3">
        <v>46023</v>
      </c>
      <c r="F2145" s="3">
        <v>46023</v>
      </c>
      <c r="G2145" s="2" t="s">
        <v>1239</v>
      </c>
      <c r="H2145" s="2" t="s">
        <v>349</v>
      </c>
      <c r="I2145" s="2" t="s">
        <v>261</v>
      </c>
      <c r="J2145" s="4">
        <v>420.53</v>
      </c>
      <c r="K2145" t="s">
        <v>74</v>
      </c>
      <c r="L2145" s="4">
        <v>50.46</v>
      </c>
      <c r="M2145" t="s">
        <v>74</v>
      </c>
      <c r="N2145" s="4">
        <v>50.46</v>
      </c>
      <c r="O2145" t="s">
        <v>74</v>
      </c>
      <c r="P2145" s="4">
        <v>0</v>
      </c>
      <c r="Q2145" t="s">
        <v>74</v>
      </c>
      <c r="R2145" s="2" t="s">
        <v>287</v>
      </c>
      <c r="S2145" s="4">
        <v>0</v>
      </c>
      <c r="T2145" t="s">
        <v>74</v>
      </c>
      <c r="U2145" s="2" t="s">
        <v>77</v>
      </c>
      <c r="V2145" s="2" t="s">
        <v>1575</v>
      </c>
      <c r="W2145" s="2" t="s">
        <v>79</v>
      </c>
      <c r="X2145" s="2" t="s">
        <v>300</v>
      </c>
      <c r="Y2145" s="2" t="s">
        <v>119</v>
      </c>
      <c r="Z2145" s="2" t="s">
        <v>81</v>
      </c>
      <c r="AA2145" s="2" t="s">
        <v>1240</v>
      </c>
      <c r="AB2145" s="2" t="s">
        <v>1241</v>
      </c>
      <c r="AC2145" s="2" t="s">
        <v>59</v>
      </c>
      <c r="AD2145" s="2" t="s">
        <v>1242</v>
      </c>
      <c r="AE2145" s="2" t="str">
        <f>+VLOOKUP(H2145,'Mapeo Ramos'!A:C,3,0)</f>
        <v>Autos Flotas</v>
      </c>
      <c r="AF2145" t="str">
        <f>+VLOOKUP(AE2145,'Mapeo Ramos'!C:D,2,0)</f>
        <v>Flotas</v>
      </c>
      <c r="AG2145" t="str">
        <f>+VLOOKUP(X2145,'Mapeo Ramos'!I:J,2,0)</f>
        <v>ALLIANZ</v>
      </c>
      <c r="AH2145">
        <f t="shared" si="33"/>
        <v>1</v>
      </c>
    </row>
    <row r="2146" spans="1:34" ht="12.75" customHeight="1">
      <c r="A2146" s="2" t="s">
        <v>8740</v>
      </c>
      <c r="B2146" s="2" t="s">
        <v>8741</v>
      </c>
      <c r="C2146" s="2" t="s">
        <v>8742</v>
      </c>
      <c r="D2146" s="2" t="s">
        <v>75</v>
      </c>
      <c r="E2146" s="3">
        <v>46023</v>
      </c>
      <c r="F2146" s="3">
        <v>46023</v>
      </c>
      <c r="G2146" s="2" t="s">
        <v>8686</v>
      </c>
      <c r="H2146" s="2" t="s">
        <v>349</v>
      </c>
      <c r="I2146" s="2" t="s">
        <v>261</v>
      </c>
      <c r="J2146" s="4">
        <v>639.45000000000005</v>
      </c>
      <c r="K2146" t="s">
        <v>74</v>
      </c>
      <c r="L2146" s="4">
        <v>76.73</v>
      </c>
      <c r="M2146" t="s">
        <v>74</v>
      </c>
      <c r="N2146" s="4">
        <v>76.73</v>
      </c>
      <c r="O2146" t="s">
        <v>74</v>
      </c>
      <c r="P2146" s="4">
        <v>0</v>
      </c>
      <c r="Q2146" t="s">
        <v>74</v>
      </c>
      <c r="R2146" s="2" t="s">
        <v>75</v>
      </c>
      <c r="S2146" s="4" t="s">
        <v>76</v>
      </c>
      <c r="T2146" t="s">
        <v>74</v>
      </c>
      <c r="U2146" s="2" t="s">
        <v>77</v>
      </c>
      <c r="V2146" s="2" t="s">
        <v>1454</v>
      </c>
      <c r="W2146" s="2" t="s">
        <v>79</v>
      </c>
      <c r="X2146" s="2" t="s">
        <v>300</v>
      </c>
      <c r="Y2146" s="2" t="s">
        <v>119</v>
      </c>
      <c r="Z2146" s="2" t="s">
        <v>81</v>
      </c>
      <c r="AA2146" s="2" t="s">
        <v>8687</v>
      </c>
      <c r="AB2146" s="2" t="s">
        <v>7226</v>
      </c>
      <c r="AC2146" s="2" t="s">
        <v>59</v>
      </c>
      <c r="AD2146" s="2" t="s">
        <v>8688</v>
      </c>
      <c r="AE2146" s="2" t="str">
        <f>+VLOOKUP(H2146,'Mapeo Ramos'!A:C,3,0)</f>
        <v>Autos Flotas</v>
      </c>
      <c r="AF2146" t="str">
        <f>+VLOOKUP(AE2146,'Mapeo Ramos'!C:D,2,0)</f>
        <v>Flotas</v>
      </c>
      <c r="AG2146" t="str">
        <f>+VLOOKUP(X2146,'Mapeo Ramos'!I:J,2,0)</f>
        <v>ALLIANZ</v>
      </c>
      <c r="AH2146">
        <f t="shared" si="33"/>
        <v>1</v>
      </c>
    </row>
    <row r="2147" spans="1:34" ht="12.75" customHeight="1">
      <c r="A2147" s="2" t="s">
        <v>8743</v>
      </c>
      <c r="B2147" s="2" t="s">
        <v>8744</v>
      </c>
      <c r="C2147" s="2" t="s">
        <v>8745</v>
      </c>
      <c r="D2147" s="2" t="s">
        <v>75</v>
      </c>
      <c r="E2147" s="3">
        <v>46023</v>
      </c>
      <c r="F2147" s="3">
        <v>46023</v>
      </c>
      <c r="G2147" s="2" t="s">
        <v>8686</v>
      </c>
      <c r="H2147" s="2" t="s">
        <v>349</v>
      </c>
      <c r="I2147" s="2" t="s">
        <v>261</v>
      </c>
      <c r="J2147" s="4">
        <v>639.45000000000005</v>
      </c>
      <c r="K2147" t="s">
        <v>74</v>
      </c>
      <c r="L2147" s="4">
        <v>76.73</v>
      </c>
      <c r="M2147" t="s">
        <v>74</v>
      </c>
      <c r="N2147" s="4">
        <v>76.73</v>
      </c>
      <c r="O2147" t="s">
        <v>74</v>
      </c>
      <c r="P2147" s="4">
        <v>0</v>
      </c>
      <c r="Q2147" t="s">
        <v>74</v>
      </c>
      <c r="R2147" s="2" t="s">
        <v>75</v>
      </c>
      <c r="S2147" s="4" t="s">
        <v>76</v>
      </c>
      <c r="T2147" t="s">
        <v>74</v>
      </c>
      <c r="U2147" s="2" t="s">
        <v>77</v>
      </c>
      <c r="V2147" s="2" t="s">
        <v>1454</v>
      </c>
      <c r="W2147" s="2" t="s">
        <v>79</v>
      </c>
      <c r="X2147" s="2" t="s">
        <v>300</v>
      </c>
      <c r="Y2147" s="2" t="s">
        <v>119</v>
      </c>
      <c r="Z2147" s="2" t="s">
        <v>81</v>
      </c>
      <c r="AA2147" s="2" t="s">
        <v>8687</v>
      </c>
      <c r="AB2147" s="2" t="s">
        <v>7226</v>
      </c>
      <c r="AC2147" s="2" t="s">
        <v>59</v>
      </c>
      <c r="AD2147" s="2" t="s">
        <v>8688</v>
      </c>
      <c r="AE2147" s="2" t="str">
        <f>+VLOOKUP(H2147,'Mapeo Ramos'!A:C,3,0)</f>
        <v>Autos Flotas</v>
      </c>
      <c r="AF2147" t="str">
        <f>+VLOOKUP(AE2147,'Mapeo Ramos'!C:D,2,0)</f>
        <v>Flotas</v>
      </c>
      <c r="AG2147" t="str">
        <f>+VLOOKUP(X2147,'Mapeo Ramos'!I:J,2,0)</f>
        <v>ALLIANZ</v>
      </c>
      <c r="AH2147">
        <f t="shared" si="33"/>
        <v>1</v>
      </c>
    </row>
    <row r="2148" spans="1:34" ht="12.75" customHeight="1">
      <c r="A2148" s="2" t="s">
        <v>8746</v>
      </c>
      <c r="B2148" s="2" t="s">
        <v>8747</v>
      </c>
      <c r="C2148" s="2" t="s">
        <v>8748</v>
      </c>
      <c r="D2148" s="2" t="s">
        <v>75</v>
      </c>
      <c r="E2148" s="3">
        <v>46023</v>
      </c>
      <c r="F2148" s="3">
        <v>46023</v>
      </c>
      <c r="G2148" s="2" t="s">
        <v>1239</v>
      </c>
      <c r="H2148" s="2" t="s">
        <v>349</v>
      </c>
      <c r="I2148" s="2" t="s">
        <v>261</v>
      </c>
      <c r="J2148" s="4">
        <v>149.33000000000001</v>
      </c>
      <c r="K2148" t="s">
        <v>74</v>
      </c>
      <c r="L2148" s="4">
        <v>17.920000000000002</v>
      </c>
      <c r="M2148" t="s">
        <v>74</v>
      </c>
      <c r="N2148" s="4">
        <v>17.920000000000002</v>
      </c>
      <c r="O2148" t="s">
        <v>74</v>
      </c>
      <c r="P2148" s="4">
        <v>0</v>
      </c>
      <c r="Q2148" t="s">
        <v>74</v>
      </c>
      <c r="R2148" s="2" t="s">
        <v>287</v>
      </c>
      <c r="S2148" s="4">
        <v>0</v>
      </c>
      <c r="T2148" t="s">
        <v>74</v>
      </c>
      <c r="U2148" s="2" t="s">
        <v>77</v>
      </c>
      <c r="V2148" s="2" t="s">
        <v>1454</v>
      </c>
      <c r="W2148" s="2" t="s">
        <v>79</v>
      </c>
      <c r="X2148" s="2" t="s">
        <v>300</v>
      </c>
      <c r="Y2148" s="2" t="s">
        <v>119</v>
      </c>
      <c r="Z2148" s="2" t="s">
        <v>81</v>
      </c>
      <c r="AA2148" s="2" t="s">
        <v>1240</v>
      </c>
      <c r="AB2148" s="2" t="s">
        <v>1241</v>
      </c>
      <c r="AC2148" s="2" t="s">
        <v>59</v>
      </c>
      <c r="AD2148" s="2" t="s">
        <v>1242</v>
      </c>
      <c r="AE2148" s="2" t="str">
        <f>+VLOOKUP(H2148,'Mapeo Ramos'!A:C,3,0)</f>
        <v>Autos Flotas</v>
      </c>
      <c r="AF2148" t="str">
        <f>+VLOOKUP(AE2148,'Mapeo Ramos'!C:D,2,0)</f>
        <v>Flotas</v>
      </c>
      <c r="AG2148" t="str">
        <f>+VLOOKUP(X2148,'Mapeo Ramos'!I:J,2,0)</f>
        <v>ALLIANZ</v>
      </c>
      <c r="AH2148">
        <f t="shared" si="33"/>
        <v>1</v>
      </c>
    </row>
    <row r="2149" spans="1:34" ht="12.75" customHeight="1">
      <c r="A2149" s="2" t="s">
        <v>8749</v>
      </c>
      <c r="B2149" s="2" t="s">
        <v>8750</v>
      </c>
      <c r="C2149" s="2" t="s">
        <v>8751</v>
      </c>
      <c r="D2149" s="2" t="s">
        <v>75</v>
      </c>
      <c r="E2149" s="3">
        <v>46023</v>
      </c>
      <c r="F2149" s="3">
        <v>46023</v>
      </c>
      <c r="G2149" s="2" t="s">
        <v>8686</v>
      </c>
      <c r="H2149" s="2" t="s">
        <v>349</v>
      </c>
      <c r="I2149" s="2" t="s">
        <v>261</v>
      </c>
      <c r="J2149" s="4">
        <v>1784.86</v>
      </c>
      <c r="K2149" t="s">
        <v>74</v>
      </c>
      <c r="L2149" s="4">
        <v>214.18</v>
      </c>
      <c r="M2149" t="s">
        <v>74</v>
      </c>
      <c r="N2149" s="4">
        <v>214.18</v>
      </c>
      <c r="O2149" t="s">
        <v>74</v>
      </c>
      <c r="P2149" s="4">
        <v>0</v>
      </c>
      <c r="Q2149" t="s">
        <v>74</v>
      </c>
      <c r="R2149" s="2" t="s">
        <v>75</v>
      </c>
      <c r="S2149" s="4" t="s">
        <v>76</v>
      </c>
      <c r="T2149" t="s">
        <v>74</v>
      </c>
      <c r="U2149" s="2" t="s">
        <v>77</v>
      </c>
      <c r="V2149" s="2" t="s">
        <v>1575</v>
      </c>
      <c r="W2149" s="2" t="s">
        <v>79</v>
      </c>
      <c r="X2149" s="2" t="s">
        <v>300</v>
      </c>
      <c r="Y2149" s="2" t="s">
        <v>119</v>
      </c>
      <c r="Z2149" s="2" t="s">
        <v>81</v>
      </c>
      <c r="AA2149" s="2" t="s">
        <v>8687</v>
      </c>
      <c r="AB2149" s="2" t="s">
        <v>7226</v>
      </c>
      <c r="AC2149" s="2" t="s">
        <v>59</v>
      </c>
      <c r="AD2149" s="2" t="s">
        <v>8688</v>
      </c>
      <c r="AE2149" s="2" t="str">
        <f>+VLOOKUP(H2149,'Mapeo Ramos'!A:C,3,0)</f>
        <v>Autos Flotas</v>
      </c>
      <c r="AF2149" t="str">
        <f>+VLOOKUP(AE2149,'Mapeo Ramos'!C:D,2,0)</f>
        <v>Flotas</v>
      </c>
      <c r="AG2149" t="str">
        <f>+VLOOKUP(X2149,'Mapeo Ramos'!I:J,2,0)</f>
        <v>ALLIANZ</v>
      </c>
      <c r="AH2149">
        <f t="shared" si="33"/>
        <v>1</v>
      </c>
    </row>
    <row r="2150" spans="1:34" ht="12.75" customHeight="1">
      <c r="A2150" s="2" t="s">
        <v>8752</v>
      </c>
      <c r="B2150" s="2" t="s">
        <v>8753</v>
      </c>
      <c r="C2150" s="2" t="s">
        <v>8754</v>
      </c>
      <c r="D2150" s="2" t="s">
        <v>75</v>
      </c>
      <c r="E2150" s="3">
        <v>46023</v>
      </c>
      <c r="F2150" s="3">
        <v>46023</v>
      </c>
      <c r="G2150" s="2" t="s">
        <v>1239</v>
      </c>
      <c r="H2150" s="2" t="s">
        <v>349</v>
      </c>
      <c r="I2150" s="2" t="s">
        <v>261</v>
      </c>
      <c r="J2150" s="4">
        <v>149.33000000000001</v>
      </c>
      <c r="K2150" t="s">
        <v>74</v>
      </c>
      <c r="L2150" s="4">
        <v>17.920000000000002</v>
      </c>
      <c r="M2150" t="s">
        <v>74</v>
      </c>
      <c r="N2150" s="4">
        <v>17.920000000000002</v>
      </c>
      <c r="O2150" t="s">
        <v>74</v>
      </c>
      <c r="P2150" s="4">
        <v>0</v>
      </c>
      <c r="Q2150" t="s">
        <v>74</v>
      </c>
      <c r="R2150" s="2" t="s">
        <v>287</v>
      </c>
      <c r="S2150" s="4">
        <v>0</v>
      </c>
      <c r="T2150" t="s">
        <v>74</v>
      </c>
      <c r="U2150" s="2" t="s">
        <v>77</v>
      </c>
      <c r="V2150" s="2" t="s">
        <v>1454</v>
      </c>
      <c r="W2150" s="2" t="s">
        <v>79</v>
      </c>
      <c r="X2150" s="2" t="s">
        <v>300</v>
      </c>
      <c r="Y2150" s="2" t="s">
        <v>119</v>
      </c>
      <c r="Z2150" s="2" t="s">
        <v>81</v>
      </c>
      <c r="AA2150" s="2" t="s">
        <v>1240</v>
      </c>
      <c r="AB2150" s="2" t="s">
        <v>1241</v>
      </c>
      <c r="AC2150" s="2" t="s">
        <v>59</v>
      </c>
      <c r="AD2150" s="2" t="s">
        <v>1242</v>
      </c>
      <c r="AE2150" s="2" t="str">
        <f>+VLOOKUP(H2150,'Mapeo Ramos'!A:C,3,0)</f>
        <v>Autos Flotas</v>
      </c>
      <c r="AF2150" t="str">
        <f>+VLOOKUP(AE2150,'Mapeo Ramos'!C:D,2,0)</f>
        <v>Flotas</v>
      </c>
      <c r="AG2150" t="str">
        <f>+VLOOKUP(X2150,'Mapeo Ramos'!I:J,2,0)</f>
        <v>ALLIANZ</v>
      </c>
      <c r="AH2150">
        <f t="shared" si="33"/>
        <v>1</v>
      </c>
    </row>
    <row r="2151" spans="1:34" ht="12.75" customHeight="1">
      <c r="A2151" s="2" t="s">
        <v>8755</v>
      </c>
      <c r="B2151" s="2" t="s">
        <v>8756</v>
      </c>
      <c r="C2151" s="2" t="s">
        <v>8757</v>
      </c>
      <c r="D2151" s="2" t="s">
        <v>75</v>
      </c>
      <c r="E2151" s="3">
        <v>46023</v>
      </c>
      <c r="F2151" s="3">
        <v>46023</v>
      </c>
      <c r="G2151" s="2" t="s">
        <v>8686</v>
      </c>
      <c r="H2151" s="2" t="s">
        <v>349</v>
      </c>
      <c r="I2151" s="2" t="s">
        <v>261</v>
      </c>
      <c r="J2151" s="4">
        <v>513.70000000000005</v>
      </c>
      <c r="K2151" t="s">
        <v>74</v>
      </c>
      <c r="L2151" s="4">
        <v>61.64</v>
      </c>
      <c r="M2151" t="s">
        <v>74</v>
      </c>
      <c r="N2151" s="4">
        <v>61.64</v>
      </c>
      <c r="O2151" t="s">
        <v>74</v>
      </c>
      <c r="P2151" s="4">
        <v>0</v>
      </c>
      <c r="Q2151" t="s">
        <v>74</v>
      </c>
      <c r="R2151" s="2" t="s">
        <v>75</v>
      </c>
      <c r="S2151" s="4" t="s">
        <v>76</v>
      </c>
      <c r="T2151" t="s">
        <v>74</v>
      </c>
      <c r="U2151" s="2" t="s">
        <v>77</v>
      </c>
      <c r="V2151" s="2" t="s">
        <v>1575</v>
      </c>
      <c r="W2151" s="2" t="s">
        <v>79</v>
      </c>
      <c r="X2151" s="2" t="s">
        <v>300</v>
      </c>
      <c r="Y2151" s="2" t="s">
        <v>119</v>
      </c>
      <c r="Z2151" s="2" t="s">
        <v>81</v>
      </c>
      <c r="AA2151" s="2" t="s">
        <v>8687</v>
      </c>
      <c r="AB2151" s="2" t="s">
        <v>7226</v>
      </c>
      <c r="AC2151" s="2" t="s">
        <v>59</v>
      </c>
      <c r="AD2151" s="2" t="s">
        <v>8688</v>
      </c>
      <c r="AE2151" s="2" t="str">
        <f>+VLOOKUP(H2151,'Mapeo Ramos'!A:C,3,0)</f>
        <v>Autos Flotas</v>
      </c>
      <c r="AF2151" t="str">
        <f>+VLOOKUP(AE2151,'Mapeo Ramos'!C:D,2,0)</f>
        <v>Flotas</v>
      </c>
      <c r="AG2151" t="str">
        <f>+VLOOKUP(X2151,'Mapeo Ramos'!I:J,2,0)</f>
        <v>ALLIANZ</v>
      </c>
      <c r="AH2151">
        <f t="shared" si="33"/>
        <v>1</v>
      </c>
    </row>
    <row r="2152" spans="1:34" ht="12.75" customHeight="1">
      <c r="A2152" s="2" t="s">
        <v>8758</v>
      </c>
      <c r="B2152" s="2" t="s">
        <v>8759</v>
      </c>
      <c r="C2152" s="2" t="s">
        <v>8760</v>
      </c>
      <c r="D2152" s="2" t="s">
        <v>75</v>
      </c>
      <c r="E2152" s="3">
        <v>46023</v>
      </c>
      <c r="F2152" s="3">
        <v>46023</v>
      </c>
      <c r="G2152" s="2" t="s">
        <v>1239</v>
      </c>
      <c r="H2152" s="2" t="s">
        <v>349</v>
      </c>
      <c r="I2152" s="2" t="s">
        <v>261</v>
      </c>
      <c r="J2152" s="4">
        <v>433.16</v>
      </c>
      <c r="K2152" t="s">
        <v>74</v>
      </c>
      <c r="L2152" s="4">
        <v>51.98</v>
      </c>
      <c r="M2152" t="s">
        <v>74</v>
      </c>
      <c r="N2152" s="4">
        <v>51.98</v>
      </c>
      <c r="O2152" t="s">
        <v>74</v>
      </c>
      <c r="P2152" s="4">
        <v>0</v>
      </c>
      <c r="Q2152" t="s">
        <v>74</v>
      </c>
      <c r="R2152" s="2" t="s">
        <v>287</v>
      </c>
      <c r="S2152" s="4">
        <v>0</v>
      </c>
      <c r="T2152" t="s">
        <v>74</v>
      </c>
      <c r="U2152" s="2" t="s">
        <v>77</v>
      </c>
      <c r="V2152" s="2" t="s">
        <v>1575</v>
      </c>
      <c r="W2152" s="2" t="s">
        <v>79</v>
      </c>
      <c r="X2152" s="2" t="s">
        <v>300</v>
      </c>
      <c r="Y2152" s="2" t="s">
        <v>119</v>
      </c>
      <c r="Z2152" s="2" t="s">
        <v>81</v>
      </c>
      <c r="AA2152" s="2" t="s">
        <v>1240</v>
      </c>
      <c r="AB2152" s="2" t="s">
        <v>1241</v>
      </c>
      <c r="AC2152" s="2" t="s">
        <v>59</v>
      </c>
      <c r="AD2152" s="2" t="s">
        <v>1242</v>
      </c>
      <c r="AE2152" s="2" t="str">
        <f>+VLOOKUP(H2152,'Mapeo Ramos'!A:C,3,0)</f>
        <v>Autos Flotas</v>
      </c>
      <c r="AF2152" t="str">
        <f>+VLOOKUP(AE2152,'Mapeo Ramos'!C:D,2,0)</f>
        <v>Flotas</v>
      </c>
      <c r="AG2152" t="str">
        <f>+VLOOKUP(X2152,'Mapeo Ramos'!I:J,2,0)</f>
        <v>ALLIANZ</v>
      </c>
      <c r="AH2152">
        <f t="shared" si="33"/>
        <v>1</v>
      </c>
    </row>
    <row r="2153" spans="1:34" ht="12.75" customHeight="1">
      <c r="A2153" s="2" t="s">
        <v>8761</v>
      </c>
      <c r="B2153" s="2" t="s">
        <v>8762</v>
      </c>
      <c r="C2153" s="2" t="s">
        <v>8763</v>
      </c>
      <c r="D2153" s="2" t="s">
        <v>75</v>
      </c>
      <c r="E2153" s="3">
        <v>46023</v>
      </c>
      <c r="F2153" s="3">
        <v>46023</v>
      </c>
      <c r="G2153" s="2" t="s">
        <v>8686</v>
      </c>
      <c r="H2153" s="2" t="s">
        <v>349</v>
      </c>
      <c r="I2153" s="2" t="s">
        <v>261</v>
      </c>
      <c r="J2153" s="4">
        <v>386.21</v>
      </c>
      <c r="K2153" t="s">
        <v>74</v>
      </c>
      <c r="L2153" s="4">
        <v>46.35</v>
      </c>
      <c r="M2153" t="s">
        <v>74</v>
      </c>
      <c r="N2153" s="4">
        <v>46.35</v>
      </c>
      <c r="O2153" t="s">
        <v>74</v>
      </c>
      <c r="P2153" s="4">
        <v>0</v>
      </c>
      <c r="Q2153" t="s">
        <v>74</v>
      </c>
      <c r="R2153" s="2" t="s">
        <v>75</v>
      </c>
      <c r="S2153" s="4" t="s">
        <v>76</v>
      </c>
      <c r="T2153" t="s">
        <v>74</v>
      </c>
      <c r="U2153" s="2" t="s">
        <v>77</v>
      </c>
      <c r="V2153" s="2" t="s">
        <v>1575</v>
      </c>
      <c r="W2153" s="2" t="s">
        <v>79</v>
      </c>
      <c r="X2153" s="2" t="s">
        <v>300</v>
      </c>
      <c r="Y2153" s="2" t="s">
        <v>119</v>
      </c>
      <c r="Z2153" s="2" t="s">
        <v>81</v>
      </c>
      <c r="AA2153" s="2" t="s">
        <v>8687</v>
      </c>
      <c r="AB2153" s="2" t="s">
        <v>7226</v>
      </c>
      <c r="AC2153" s="2" t="s">
        <v>59</v>
      </c>
      <c r="AD2153" s="2" t="s">
        <v>8688</v>
      </c>
      <c r="AE2153" s="2" t="str">
        <f>+VLOOKUP(H2153,'Mapeo Ramos'!A:C,3,0)</f>
        <v>Autos Flotas</v>
      </c>
      <c r="AF2153" t="str">
        <f>+VLOOKUP(AE2153,'Mapeo Ramos'!C:D,2,0)</f>
        <v>Flotas</v>
      </c>
      <c r="AG2153" t="str">
        <f>+VLOOKUP(X2153,'Mapeo Ramos'!I:J,2,0)</f>
        <v>ALLIANZ</v>
      </c>
      <c r="AH2153">
        <f t="shared" si="33"/>
        <v>1</v>
      </c>
    </row>
    <row r="2154" spans="1:34" ht="12.75" customHeight="1">
      <c r="A2154" s="2" t="s">
        <v>8764</v>
      </c>
      <c r="B2154" s="2" t="s">
        <v>8765</v>
      </c>
      <c r="C2154" s="2" t="s">
        <v>8766</v>
      </c>
      <c r="D2154" s="2" t="s">
        <v>75</v>
      </c>
      <c r="E2154" s="3">
        <v>46023</v>
      </c>
      <c r="F2154" s="3">
        <v>46023</v>
      </c>
      <c r="G2154" s="2" t="s">
        <v>2659</v>
      </c>
      <c r="H2154" s="2" t="s">
        <v>461</v>
      </c>
      <c r="I2154" s="2" t="s">
        <v>261</v>
      </c>
      <c r="J2154" s="4">
        <v>612.07000000000005</v>
      </c>
      <c r="K2154" t="s">
        <v>74</v>
      </c>
      <c r="L2154" s="4">
        <v>73.45</v>
      </c>
      <c r="M2154" t="s">
        <v>74</v>
      </c>
      <c r="N2154" s="4">
        <v>73.45</v>
      </c>
      <c r="O2154" t="s">
        <v>74</v>
      </c>
      <c r="P2154" s="4">
        <v>0</v>
      </c>
      <c r="Q2154" t="s">
        <v>74</v>
      </c>
      <c r="R2154" s="2" t="s">
        <v>75</v>
      </c>
      <c r="S2154" s="4" t="s">
        <v>76</v>
      </c>
      <c r="T2154" t="s">
        <v>74</v>
      </c>
      <c r="U2154" s="2" t="s">
        <v>77</v>
      </c>
      <c r="V2154" s="2" t="s">
        <v>1447</v>
      </c>
      <c r="W2154" s="2" t="s">
        <v>79</v>
      </c>
      <c r="X2154" s="2" t="s">
        <v>300</v>
      </c>
      <c r="Y2154" s="2" t="s">
        <v>119</v>
      </c>
      <c r="Z2154" s="2" t="s">
        <v>81</v>
      </c>
      <c r="AA2154" s="2" t="s">
        <v>568</v>
      </c>
      <c r="AB2154" s="2" t="s">
        <v>83</v>
      </c>
      <c r="AC2154" s="2" t="s">
        <v>59</v>
      </c>
      <c r="AD2154" s="2" t="s">
        <v>2661</v>
      </c>
      <c r="AE2154" s="2" t="str">
        <f>+VLOOKUP(H2154,'Mapeo Ramos'!A:C,3,0)</f>
        <v>Autos Flotas</v>
      </c>
      <c r="AF2154" t="str">
        <f>+VLOOKUP(AE2154,'Mapeo Ramos'!C:D,2,0)</f>
        <v>Flotas</v>
      </c>
      <c r="AG2154" t="str">
        <f>+VLOOKUP(X2154,'Mapeo Ramos'!I:J,2,0)</f>
        <v>ALLIANZ</v>
      </c>
      <c r="AH2154">
        <f t="shared" si="33"/>
        <v>1</v>
      </c>
    </row>
    <row r="2155" spans="1:34" ht="12.75" customHeight="1">
      <c r="A2155" s="2" t="s">
        <v>8767</v>
      </c>
      <c r="B2155" s="2" t="s">
        <v>8768</v>
      </c>
      <c r="C2155" s="2" t="s">
        <v>8769</v>
      </c>
      <c r="D2155" s="2" t="s">
        <v>75</v>
      </c>
      <c r="E2155" s="3">
        <v>46023</v>
      </c>
      <c r="F2155" s="3">
        <v>46023</v>
      </c>
      <c r="G2155" s="2" t="s">
        <v>2659</v>
      </c>
      <c r="H2155" s="2" t="s">
        <v>461</v>
      </c>
      <c r="I2155" s="2" t="s">
        <v>261</v>
      </c>
      <c r="J2155" s="4">
        <v>612.07000000000005</v>
      </c>
      <c r="K2155" t="s">
        <v>74</v>
      </c>
      <c r="L2155" s="4">
        <v>73.45</v>
      </c>
      <c r="M2155" t="s">
        <v>74</v>
      </c>
      <c r="N2155" s="4">
        <v>73.45</v>
      </c>
      <c r="O2155" t="s">
        <v>74</v>
      </c>
      <c r="P2155" s="4">
        <v>0</v>
      </c>
      <c r="Q2155" t="s">
        <v>74</v>
      </c>
      <c r="R2155" s="2" t="s">
        <v>75</v>
      </c>
      <c r="S2155" s="4" t="s">
        <v>76</v>
      </c>
      <c r="T2155" t="s">
        <v>74</v>
      </c>
      <c r="U2155" s="2" t="s">
        <v>77</v>
      </c>
      <c r="V2155" s="2" t="s">
        <v>1447</v>
      </c>
      <c r="W2155" s="2" t="s">
        <v>79</v>
      </c>
      <c r="X2155" s="2" t="s">
        <v>300</v>
      </c>
      <c r="Y2155" s="2" t="s">
        <v>119</v>
      </c>
      <c r="Z2155" s="2" t="s">
        <v>81</v>
      </c>
      <c r="AA2155" s="2" t="s">
        <v>568</v>
      </c>
      <c r="AB2155" s="2" t="s">
        <v>83</v>
      </c>
      <c r="AC2155" s="2" t="s">
        <v>59</v>
      </c>
      <c r="AD2155" s="2" t="s">
        <v>2661</v>
      </c>
      <c r="AE2155" s="2" t="str">
        <f>+VLOOKUP(H2155,'Mapeo Ramos'!A:C,3,0)</f>
        <v>Autos Flotas</v>
      </c>
      <c r="AF2155" t="str">
        <f>+VLOOKUP(AE2155,'Mapeo Ramos'!C:D,2,0)</f>
        <v>Flotas</v>
      </c>
      <c r="AG2155" t="str">
        <f>+VLOOKUP(X2155,'Mapeo Ramos'!I:J,2,0)</f>
        <v>ALLIANZ</v>
      </c>
      <c r="AH2155">
        <f t="shared" si="33"/>
        <v>1</v>
      </c>
    </row>
    <row r="2156" spans="1:34" ht="12.75" customHeight="1">
      <c r="A2156" s="2" t="s">
        <v>8770</v>
      </c>
      <c r="B2156" s="2" t="s">
        <v>8771</v>
      </c>
      <c r="C2156" s="2" t="s">
        <v>8772</v>
      </c>
      <c r="D2156" s="2" t="s">
        <v>75</v>
      </c>
      <c r="E2156" s="3">
        <v>46023</v>
      </c>
      <c r="F2156" s="3">
        <v>46023</v>
      </c>
      <c r="G2156" s="2" t="s">
        <v>2659</v>
      </c>
      <c r="H2156" s="2" t="s">
        <v>461</v>
      </c>
      <c r="I2156" s="2" t="s">
        <v>261</v>
      </c>
      <c r="J2156" s="4">
        <v>612.07000000000005</v>
      </c>
      <c r="K2156" t="s">
        <v>74</v>
      </c>
      <c r="L2156" s="4">
        <v>73.45</v>
      </c>
      <c r="M2156" t="s">
        <v>74</v>
      </c>
      <c r="N2156" s="4">
        <v>73.45</v>
      </c>
      <c r="O2156" t="s">
        <v>74</v>
      </c>
      <c r="P2156" s="4">
        <v>0</v>
      </c>
      <c r="Q2156" t="s">
        <v>74</v>
      </c>
      <c r="R2156" s="2" t="s">
        <v>75</v>
      </c>
      <c r="S2156" s="4" t="s">
        <v>76</v>
      </c>
      <c r="T2156" t="s">
        <v>74</v>
      </c>
      <c r="U2156" s="2" t="s">
        <v>77</v>
      </c>
      <c r="V2156" s="2" t="s">
        <v>1447</v>
      </c>
      <c r="W2156" s="2" t="s">
        <v>79</v>
      </c>
      <c r="X2156" s="2" t="s">
        <v>300</v>
      </c>
      <c r="Y2156" s="2" t="s">
        <v>119</v>
      </c>
      <c r="Z2156" s="2" t="s">
        <v>81</v>
      </c>
      <c r="AA2156" s="2" t="s">
        <v>568</v>
      </c>
      <c r="AB2156" s="2" t="s">
        <v>83</v>
      </c>
      <c r="AC2156" s="2" t="s">
        <v>59</v>
      </c>
      <c r="AD2156" s="2" t="s">
        <v>2661</v>
      </c>
      <c r="AE2156" s="2" t="str">
        <f>+VLOOKUP(H2156,'Mapeo Ramos'!A:C,3,0)</f>
        <v>Autos Flotas</v>
      </c>
      <c r="AF2156" t="str">
        <f>+VLOOKUP(AE2156,'Mapeo Ramos'!C:D,2,0)</f>
        <v>Flotas</v>
      </c>
      <c r="AG2156" t="str">
        <f>+VLOOKUP(X2156,'Mapeo Ramos'!I:J,2,0)</f>
        <v>ALLIANZ</v>
      </c>
      <c r="AH2156">
        <f t="shared" si="33"/>
        <v>1</v>
      </c>
    </row>
    <row r="2157" spans="1:34" ht="12.75" customHeight="1">
      <c r="A2157" s="2" t="s">
        <v>8773</v>
      </c>
      <c r="B2157" s="2" t="s">
        <v>8774</v>
      </c>
      <c r="C2157" s="2" t="s">
        <v>8775</v>
      </c>
      <c r="D2157" s="2" t="s">
        <v>75</v>
      </c>
      <c r="E2157" s="3">
        <v>46023</v>
      </c>
      <c r="F2157" s="3">
        <v>46023</v>
      </c>
      <c r="G2157" s="2" t="s">
        <v>2659</v>
      </c>
      <c r="H2157" s="2" t="s">
        <v>461</v>
      </c>
      <c r="I2157" s="2" t="s">
        <v>261</v>
      </c>
      <c r="J2157" s="4">
        <v>612.07000000000005</v>
      </c>
      <c r="K2157" t="s">
        <v>74</v>
      </c>
      <c r="L2157" s="4">
        <v>73.45</v>
      </c>
      <c r="M2157" t="s">
        <v>74</v>
      </c>
      <c r="N2157" s="4">
        <v>73.45</v>
      </c>
      <c r="O2157" t="s">
        <v>74</v>
      </c>
      <c r="P2157" s="4">
        <v>0</v>
      </c>
      <c r="Q2157" t="s">
        <v>74</v>
      </c>
      <c r="R2157" s="2" t="s">
        <v>75</v>
      </c>
      <c r="S2157" s="4" t="s">
        <v>76</v>
      </c>
      <c r="T2157" t="s">
        <v>74</v>
      </c>
      <c r="U2157" s="2" t="s">
        <v>77</v>
      </c>
      <c r="V2157" s="2" t="s">
        <v>1447</v>
      </c>
      <c r="W2157" s="2" t="s">
        <v>79</v>
      </c>
      <c r="X2157" s="2" t="s">
        <v>300</v>
      </c>
      <c r="Y2157" s="2" t="s">
        <v>119</v>
      </c>
      <c r="Z2157" s="2" t="s">
        <v>81</v>
      </c>
      <c r="AA2157" s="2" t="s">
        <v>568</v>
      </c>
      <c r="AB2157" s="2" t="s">
        <v>83</v>
      </c>
      <c r="AC2157" s="2" t="s">
        <v>59</v>
      </c>
      <c r="AD2157" s="2" t="s">
        <v>2661</v>
      </c>
      <c r="AE2157" s="2" t="str">
        <f>+VLOOKUP(H2157,'Mapeo Ramos'!A:C,3,0)</f>
        <v>Autos Flotas</v>
      </c>
      <c r="AF2157" t="str">
        <f>+VLOOKUP(AE2157,'Mapeo Ramos'!C:D,2,0)</f>
        <v>Flotas</v>
      </c>
      <c r="AG2157" t="str">
        <f>+VLOOKUP(X2157,'Mapeo Ramos'!I:J,2,0)</f>
        <v>ALLIANZ</v>
      </c>
      <c r="AH2157">
        <f t="shared" si="33"/>
        <v>1</v>
      </c>
    </row>
    <row r="2158" spans="1:34" ht="12.75" customHeight="1">
      <c r="A2158" s="2" t="s">
        <v>8776</v>
      </c>
      <c r="B2158" s="2" t="s">
        <v>8777</v>
      </c>
      <c r="C2158" s="2" t="s">
        <v>8778</v>
      </c>
      <c r="D2158" s="2" t="s">
        <v>75</v>
      </c>
      <c r="E2158" s="3">
        <v>46023</v>
      </c>
      <c r="F2158" s="3">
        <v>46023</v>
      </c>
      <c r="G2158" s="2" t="s">
        <v>2659</v>
      </c>
      <c r="H2158" s="2" t="s">
        <v>461</v>
      </c>
      <c r="I2158" s="2" t="s">
        <v>261</v>
      </c>
      <c r="J2158" s="4">
        <v>612.07000000000005</v>
      </c>
      <c r="K2158" t="s">
        <v>74</v>
      </c>
      <c r="L2158" s="4">
        <v>73.45</v>
      </c>
      <c r="M2158" t="s">
        <v>74</v>
      </c>
      <c r="N2158" s="4">
        <v>73.45</v>
      </c>
      <c r="O2158" t="s">
        <v>74</v>
      </c>
      <c r="P2158" s="4">
        <v>0</v>
      </c>
      <c r="Q2158" t="s">
        <v>74</v>
      </c>
      <c r="R2158" s="2" t="s">
        <v>75</v>
      </c>
      <c r="S2158" s="4" t="s">
        <v>76</v>
      </c>
      <c r="T2158" t="s">
        <v>74</v>
      </c>
      <c r="U2158" s="2" t="s">
        <v>77</v>
      </c>
      <c r="V2158" s="2" t="s">
        <v>1447</v>
      </c>
      <c r="W2158" s="2" t="s">
        <v>79</v>
      </c>
      <c r="X2158" s="2" t="s">
        <v>300</v>
      </c>
      <c r="Y2158" s="2" t="s">
        <v>119</v>
      </c>
      <c r="Z2158" s="2" t="s">
        <v>81</v>
      </c>
      <c r="AA2158" s="2" t="s">
        <v>568</v>
      </c>
      <c r="AB2158" s="2" t="s">
        <v>83</v>
      </c>
      <c r="AC2158" s="2" t="s">
        <v>59</v>
      </c>
      <c r="AD2158" s="2" t="s">
        <v>2661</v>
      </c>
      <c r="AE2158" s="2" t="str">
        <f>+VLOOKUP(H2158,'Mapeo Ramos'!A:C,3,0)</f>
        <v>Autos Flotas</v>
      </c>
      <c r="AF2158" t="str">
        <f>+VLOOKUP(AE2158,'Mapeo Ramos'!C:D,2,0)</f>
        <v>Flotas</v>
      </c>
      <c r="AG2158" t="str">
        <f>+VLOOKUP(X2158,'Mapeo Ramos'!I:J,2,0)</f>
        <v>ALLIANZ</v>
      </c>
      <c r="AH2158">
        <f t="shared" si="33"/>
        <v>1</v>
      </c>
    </row>
    <row r="2159" spans="1:34" ht="12.75" customHeight="1">
      <c r="A2159" s="2" t="s">
        <v>8779</v>
      </c>
      <c r="B2159" s="2" t="s">
        <v>8780</v>
      </c>
      <c r="C2159" s="2" t="s">
        <v>8781</v>
      </c>
      <c r="D2159" s="2" t="s">
        <v>75</v>
      </c>
      <c r="E2159" s="3">
        <v>46023</v>
      </c>
      <c r="F2159" s="3">
        <v>46023</v>
      </c>
      <c r="G2159" s="2" t="s">
        <v>2659</v>
      </c>
      <c r="H2159" s="2" t="s">
        <v>461</v>
      </c>
      <c r="I2159" s="2" t="s">
        <v>261</v>
      </c>
      <c r="J2159" s="4">
        <v>612.07000000000005</v>
      </c>
      <c r="K2159" t="s">
        <v>74</v>
      </c>
      <c r="L2159" s="4">
        <v>73.45</v>
      </c>
      <c r="M2159" t="s">
        <v>74</v>
      </c>
      <c r="N2159" s="4">
        <v>73.45</v>
      </c>
      <c r="O2159" t="s">
        <v>74</v>
      </c>
      <c r="P2159" s="4">
        <v>0</v>
      </c>
      <c r="Q2159" t="s">
        <v>74</v>
      </c>
      <c r="R2159" s="2" t="s">
        <v>75</v>
      </c>
      <c r="S2159" s="4" t="s">
        <v>76</v>
      </c>
      <c r="T2159" t="s">
        <v>74</v>
      </c>
      <c r="U2159" s="2" t="s">
        <v>77</v>
      </c>
      <c r="V2159" s="2" t="s">
        <v>1447</v>
      </c>
      <c r="W2159" s="2" t="s">
        <v>79</v>
      </c>
      <c r="X2159" s="2" t="s">
        <v>300</v>
      </c>
      <c r="Y2159" s="2" t="s">
        <v>119</v>
      </c>
      <c r="Z2159" s="2" t="s">
        <v>81</v>
      </c>
      <c r="AA2159" s="2" t="s">
        <v>568</v>
      </c>
      <c r="AB2159" s="2" t="s">
        <v>83</v>
      </c>
      <c r="AC2159" s="2" t="s">
        <v>59</v>
      </c>
      <c r="AD2159" s="2" t="s">
        <v>2661</v>
      </c>
      <c r="AE2159" s="2" t="str">
        <f>+VLOOKUP(H2159,'Mapeo Ramos'!A:C,3,0)</f>
        <v>Autos Flotas</v>
      </c>
      <c r="AF2159" t="str">
        <f>+VLOOKUP(AE2159,'Mapeo Ramos'!C:D,2,0)</f>
        <v>Flotas</v>
      </c>
      <c r="AG2159" t="str">
        <f>+VLOOKUP(X2159,'Mapeo Ramos'!I:J,2,0)</f>
        <v>ALLIANZ</v>
      </c>
      <c r="AH2159">
        <f t="shared" si="33"/>
        <v>1</v>
      </c>
    </row>
    <row r="2160" spans="1:34" ht="12.75" customHeight="1">
      <c r="A2160" s="2" t="s">
        <v>8782</v>
      </c>
      <c r="B2160" s="2" t="s">
        <v>8783</v>
      </c>
      <c r="C2160" s="2" t="s">
        <v>8784</v>
      </c>
      <c r="D2160" s="2" t="s">
        <v>75</v>
      </c>
      <c r="E2160" s="3">
        <v>46023</v>
      </c>
      <c r="F2160" s="3">
        <v>46023</v>
      </c>
      <c r="G2160" s="2" t="s">
        <v>2659</v>
      </c>
      <c r="H2160" s="2" t="s">
        <v>461</v>
      </c>
      <c r="I2160" s="2" t="s">
        <v>261</v>
      </c>
      <c r="J2160" s="4">
        <v>612.07000000000005</v>
      </c>
      <c r="K2160" t="s">
        <v>74</v>
      </c>
      <c r="L2160" s="4">
        <v>73.45</v>
      </c>
      <c r="M2160" t="s">
        <v>74</v>
      </c>
      <c r="N2160" s="4">
        <v>73.45</v>
      </c>
      <c r="O2160" t="s">
        <v>74</v>
      </c>
      <c r="P2160" s="4">
        <v>0</v>
      </c>
      <c r="Q2160" t="s">
        <v>74</v>
      </c>
      <c r="R2160" s="2" t="s">
        <v>75</v>
      </c>
      <c r="S2160" s="4" t="s">
        <v>76</v>
      </c>
      <c r="T2160" t="s">
        <v>74</v>
      </c>
      <c r="U2160" s="2" t="s">
        <v>77</v>
      </c>
      <c r="V2160" s="2" t="s">
        <v>1447</v>
      </c>
      <c r="W2160" s="2" t="s">
        <v>79</v>
      </c>
      <c r="X2160" s="2" t="s">
        <v>300</v>
      </c>
      <c r="Y2160" s="2" t="s">
        <v>119</v>
      </c>
      <c r="Z2160" s="2" t="s">
        <v>81</v>
      </c>
      <c r="AA2160" s="2" t="s">
        <v>568</v>
      </c>
      <c r="AB2160" s="2" t="s">
        <v>83</v>
      </c>
      <c r="AC2160" s="2" t="s">
        <v>59</v>
      </c>
      <c r="AD2160" s="2" t="s">
        <v>2661</v>
      </c>
      <c r="AE2160" s="2" t="str">
        <f>+VLOOKUP(H2160,'Mapeo Ramos'!A:C,3,0)</f>
        <v>Autos Flotas</v>
      </c>
      <c r="AF2160" t="str">
        <f>+VLOOKUP(AE2160,'Mapeo Ramos'!C:D,2,0)</f>
        <v>Flotas</v>
      </c>
      <c r="AG2160" t="str">
        <f>+VLOOKUP(X2160,'Mapeo Ramos'!I:J,2,0)</f>
        <v>ALLIANZ</v>
      </c>
      <c r="AH2160">
        <f t="shared" si="33"/>
        <v>1</v>
      </c>
    </row>
    <row r="2161" spans="1:34" ht="12.75" customHeight="1">
      <c r="A2161" s="2" t="s">
        <v>8785</v>
      </c>
      <c r="B2161" s="2" t="s">
        <v>8786</v>
      </c>
      <c r="C2161" s="2" t="s">
        <v>8787</v>
      </c>
      <c r="D2161" s="2" t="s">
        <v>75</v>
      </c>
      <c r="E2161" s="3">
        <v>46023</v>
      </c>
      <c r="F2161" s="3">
        <v>46023</v>
      </c>
      <c r="G2161" s="2" t="s">
        <v>2659</v>
      </c>
      <c r="H2161" s="2" t="s">
        <v>461</v>
      </c>
      <c r="I2161" s="2" t="s">
        <v>261</v>
      </c>
      <c r="J2161" s="4">
        <v>612.07000000000005</v>
      </c>
      <c r="K2161" t="s">
        <v>74</v>
      </c>
      <c r="L2161" s="4">
        <v>73.45</v>
      </c>
      <c r="M2161" t="s">
        <v>74</v>
      </c>
      <c r="N2161" s="4">
        <v>73.45</v>
      </c>
      <c r="O2161" t="s">
        <v>74</v>
      </c>
      <c r="P2161" s="4">
        <v>0</v>
      </c>
      <c r="Q2161" t="s">
        <v>74</v>
      </c>
      <c r="R2161" s="2" t="s">
        <v>75</v>
      </c>
      <c r="S2161" s="4" t="s">
        <v>76</v>
      </c>
      <c r="T2161" t="s">
        <v>74</v>
      </c>
      <c r="U2161" s="2" t="s">
        <v>77</v>
      </c>
      <c r="V2161" s="2" t="s">
        <v>1447</v>
      </c>
      <c r="W2161" s="2" t="s">
        <v>79</v>
      </c>
      <c r="X2161" s="2" t="s">
        <v>300</v>
      </c>
      <c r="Y2161" s="2" t="s">
        <v>119</v>
      </c>
      <c r="Z2161" s="2" t="s">
        <v>81</v>
      </c>
      <c r="AA2161" s="2" t="s">
        <v>568</v>
      </c>
      <c r="AB2161" s="2" t="s">
        <v>83</v>
      </c>
      <c r="AC2161" s="2" t="s">
        <v>59</v>
      </c>
      <c r="AD2161" s="2" t="s">
        <v>2661</v>
      </c>
      <c r="AE2161" s="2" t="str">
        <f>+VLOOKUP(H2161,'Mapeo Ramos'!A:C,3,0)</f>
        <v>Autos Flotas</v>
      </c>
      <c r="AF2161" t="str">
        <f>+VLOOKUP(AE2161,'Mapeo Ramos'!C:D,2,0)</f>
        <v>Flotas</v>
      </c>
      <c r="AG2161" t="str">
        <f>+VLOOKUP(X2161,'Mapeo Ramos'!I:J,2,0)</f>
        <v>ALLIANZ</v>
      </c>
      <c r="AH2161">
        <f t="shared" si="33"/>
        <v>1</v>
      </c>
    </row>
    <row r="2162" spans="1:34" ht="12.75" customHeight="1">
      <c r="A2162" s="2" t="s">
        <v>8788</v>
      </c>
      <c r="B2162" s="2" t="s">
        <v>8789</v>
      </c>
      <c r="C2162" s="2" t="s">
        <v>8790</v>
      </c>
      <c r="D2162" s="2" t="s">
        <v>75</v>
      </c>
      <c r="E2162" s="3">
        <v>46023</v>
      </c>
      <c r="F2162" s="3">
        <v>46023</v>
      </c>
      <c r="G2162" s="2" t="s">
        <v>2659</v>
      </c>
      <c r="H2162" s="2" t="s">
        <v>461</v>
      </c>
      <c r="I2162" s="2" t="s">
        <v>261</v>
      </c>
      <c r="J2162" s="4">
        <v>612.07000000000005</v>
      </c>
      <c r="K2162" t="s">
        <v>74</v>
      </c>
      <c r="L2162" s="4">
        <v>73.45</v>
      </c>
      <c r="M2162" t="s">
        <v>74</v>
      </c>
      <c r="N2162" s="4">
        <v>73.45</v>
      </c>
      <c r="O2162" t="s">
        <v>74</v>
      </c>
      <c r="P2162" s="4">
        <v>0</v>
      </c>
      <c r="Q2162" t="s">
        <v>74</v>
      </c>
      <c r="R2162" s="2" t="s">
        <v>75</v>
      </c>
      <c r="S2162" s="4" t="s">
        <v>76</v>
      </c>
      <c r="T2162" t="s">
        <v>74</v>
      </c>
      <c r="U2162" s="2" t="s">
        <v>77</v>
      </c>
      <c r="V2162" s="2" t="s">
        <v>1447</v>
      </c>
      <c r="W2162" s="2" t="s">
        <v>79</v>
      </c>
      <c r="X2162" s="2" t="s">
        <v>300</v>
      </c>
      <c r="Y2162" s="2" t="s">
        <v>119</v>
      </c>
      <c r="Z2162" s="2" t="s">
        <v>81</v>
      </c>
      <c r="AA2162" s="2" t="s">
        <v>568</v>
      </c>
      <c r="AB2162" s="2" t="s">
        <v>83</v>
      </c>
      <c r="AC2162" s="2" t="s">
        <v>59</v>
      </c>
      <c r="AD2162" s="2" t="s">
        <v>2661</v>
      </c>
      <c r="AE2162" s="2" t="str">
        <f>+VLOOKUP(H2162,'Mapeo Ramos'!A:C,3,0)</f>
        <v>Autos Flotas</v>
      </c>
      <c r="AF2162" t="str">
        <f>+VLOOKUP(AE2162,'Mapeo Ramos'!C:D,2,0)</f>
        <v>Flotas</v>
      </c>
      <c r="AG2162" t="str">
        <f>+VLOOKUP(X2162,'Mapeo Ramos'!I:J,2,0)</f>
        <v>ALLIANZ</v>
      </c>
      <c r="AH2162">
        <f t="shared" si="33"/>
        <v>1</v>
      </c>
    </row>
    <row r="2163" spans="1:34" ht="12.75" customHeight="1">
      <c r="A2163" s="2" t="s">
        <v>8791</v>
      </c>
      <c r="B2163" s="2" t="s">
        <v>8792</v>
      </c>
      <c r="C2163" s="2" t="s">
        <v>8793</v>
      </c>
      <c r="D2163" s="2" t="s">
        <v>75</v>
      </c>
      <c r="E2163" s="3">
        <v>46023</v>
      </c>
      <c r="F2163" s="3">
        <v>46023</v>
      </c>
      <c r="G2163" s="2" t="s">
        <v>2659</v>
      </c>
      <c r="H2163" s="2" t="s">
        <v>461</v>
      </c>
      <c r="I2163" s="2" t="s">
        <v>261</v>
      </c>
      <c r="J2163" s="4">
        <v>612.07000000000005</v>
      </c>
      <c r="K2163" t="s">
        <v>74</v>
      </c>
      <c r="L2163" s="4">
        <v>73.45</v>
      </c>
      <c r="M2163" t="s">
        <v>74</v>
      </c>
      <c r="N2163" s="4">
        <v>73.45</v>
      </c>
      <c r="O2163" t="s">
        <v>74</v>
      </c>
      <c r="P2163" s="4">
        <v>0</v>
      </c>
      <c r="Q2163" t="s">
        <v>74</v>
      </c>
      <c r="R2163" s="2" t="s">
        <v>75</v>
      </c>
      <c r="S2163" s="4" t="s">
        <v>76</v>
      </c>
      <c r="T2163" t="s">
        <v>74</v>
      </c>
      <c r="U2163" s="2" t="s">
        <v>77</v>
      </c>
      <c r="V2163" s="2" t="s">
        <v>1454</v>
      </c>
      <c r="W2163" s="2" t="s">
        <v>79</v>
      </c>
      <c r="X2163" s="2" t="s">
        <v>300</v>
      </c>
      <c r="Y2163" s="2" t="s">
        <v>119</v>
      </c>
      <c r="Z2163" s="2" t="s">
        <v>81</v>
      </c>
      <c r="AA2163" s="2" t="s">
        <v>568</v>
      </c>
      <c r="AB2163" s="2" t="s">
        <v>83</v>
      </c>
      <c r="AC2163" s="2" t="s">
        <v>59</v>
      </c>
      <c r="AD2163" s="2" t="s">
        <v>2661</v>
      </c>
      <c r="AE2163" s="2" t="str">
        <f>+VLOOKUP(H2163,'Mapeo Ramos'!A:C,3,0)</f>
        <v>Autos Flotas</v>
      </c>
      <c r="AF2163" t="str">
        <f>+VLOOKUP(AE2163,'Mapeo Ramos'!C:D,2,0)</f>
        <v>Flotas</v>
      </c>
      <c r="AG2163" t="str">
        <f>+VLOOKUP(X2163,'Mapeo Ramos'!I:J,2,0)</f>
        <v>ALLIANZ</v>
      </c>
      <c r="AH2163">
        <f t="shared" si="33"/>
        <v>1</v>
      </c>
    </row>
    <row r="2164" spans="1:34" ht="12.75" customHeight="1">
      <c r="A2164" s="2" t="s">
        <v>8794</v>
      </c>
      <c r="B2164" s="2" t="s">
        <v>8795</v>
      </c>
      <c r="C2164" s="2" t="s">
        <v>8796</v>
      </c>
      <c r="D2164" s="2" t="s">
        <v>75</v>
      </c>
      <c r="E2164" s="3">
        <v>46023</v>
      </c>
      <c r="F2164" s="3">
        <v>46023</v>
      </c>
      <c r="G2164" s="2" t="s">
        <v>2659</v>
      </c>
      <c r="H2164" s="2" t="s">
        <v>461</v>
      </c>
      <c r="I2164" s="2" t="s">
        <v>261</v>
      </c>
      <c r="J2164" s="4">
        <v>612.07000000000005</v>
      </c>
      <c r="K2164" t="s">
        <v>74</v>
      </c>
      <c r="L2164" s="4">
        <v>73.45</v>
      </c>
      <c r="M2164" t="s">
        <v>74</v>
      </c>
      <c r="N2164" s="4">
        <v>73.45</v>
      </c>
      <c r="O2164" t="s">
        <v>74</v>
      </c>
      <c r="P2164" s="4">
        <v>0</v>
      </c>
      <c r="Q2164" t="s">
        <v>74</v>
      </c>
      <c r="R2164" s="2" t="s">
        <v>75</v>
      </c>
      <c r="S2164" s="4" t="s">
        <v>76</v>
      </c>
      <c r="T2164" t="s">
        <v>74</v>
      </c>
      <c r="U2164" s="2" t="s">
        <v>77</v>
      </c>
      <c r="V2164" s="2" t="s">
        <v>1454</v>
      </c>
      <c r="W2164" s="2" t="s">
        <v>79</v>
      </c>
      <c r="X2164" s="2" t="s">
        <v>300</v>
      </c>
      <c r="Y2164" s="2" t="s">
        <v>119</v>
      </c>
      <c r="Z2164" s="2" t="s">
        <v>81</v>
      </c>
      <c r="AA2164" s="2" t="s">
        <v>568</v>
      </c>
      <c r="AB2164" s="2" t="s">
        <v>83</v>
      </c>
      <c r="AC2164" s="2" t="s">
        <v>59</v>
      </c>
      <c r="AD2164" s="2" t="s">
        <v>2661</v>
      </c>
      <c r="AE2164" s="2" t="str">
        <f>+VLOOKUP(H2164,'Mapeo Ramos'!A:C,3,0)</f>
        <v>Autos Flotas</v>
      </c>
      <c r="AF2164" t="str">
        <f>+VLOOKUP(AE2164,'Mapeo Ramos'!C:D,2,0)</f>
        <v>Flotas</v>
      </c>
      <c r="AG2164" t="str">
        <f>+VLOOKUP(X2164,'Mapeo Ramos'!I:J,2,0)</f>
        <v>ALLIANZ</v>
      </c>
      <c r="AH2164">
        <f t="shared" si="33"/>
        <v>1</v>
      </c>
    </row>
    <row r="2165" spans="1:34" ht="12.75" customHeight="1">
      <c r="A2165" s="2" t="s">
        <v>8797</v>
      </c>
      <c r="B2165" s="2" t="s">
        <v>8798</v>
      </c>
      <c r="C2165" s="2" t="s">
        <v>8799</v>
      </c>
      <c r="D2165" s="2" t="s">
        <v>75</v>
      </c>
      <c r="E2165" s="3">
        <v>46023</v>
      </c>
      <c r="F2165" s="3">
        <v>46023</v>
      </c>
      <c r="G2165" s="2" t="s">
        <v>2659</v>
      </c>
      <c r="H2165" s="2" t="s">
        <v>461</v>
      </c>
      <c r="I2165" s="2" t="s">
        <v>261</v>
      </c>
      <c r="J2165" s="4">
        <v>612.07000000000005</v>
      </c>
      <c r="K2165" t="s">
        <v>74</v>
      </c>
      <c r="L2165" s="4">
        <v>73.45</v>
      </c>
      <c r="M2165" t="s">
        <v>74</v>
      </c>
      <c r="N2165" s="4">
        <v>73.45</v>
      </c>
      <c r="O2165" t="s">
        <v>74</v>
      </c>
      <c r="P2165" s="4">
        <v>0</v>
      </c>
      <c r="Q2165" t="s">
        <v>74</v>
      </c>
      <c r="R2165" s="2" t="s">
        <v>75</v>
      </c>
      <c r="S2165" s="4" t="s">
        <v>76</v>
      </c>
      <c r="T2165" t="s">
        <v>74</v>
      </c>
      <c r="U2165" s="2" t="s">
        <v>77</v>
      </c>
      <c r="V2165" s="2" t="s">
        <v>1447</v>
      </c>
      <c r="W2165" s="2" t="s">
        <v>79</v>
      </c>
      <c r="X2165" s="2" t="s">
        <v>300</v>
      </c>
      <c r="Y2165" s="2" t="s">
        <v>119</v>
      </c>
      <c r="Z2165" s="2" t="s">
        <v>81</v>
      </c>
      <c r="AA2165" s="2" t="s">
        <v>568</v>
      </c>
      <c r="AB2165" s="2" t="s">
        <v>83</v>
      </c>
      <c r="AC2165" s="2" t="s">
        <v>59</v>
      </c>
      <c r="AD2165" s="2" t="s">
        <v>2661</v>
      </c>
      <c r="AE2165" s="2" t="str">
        <f>+VLOOKUP(H2165,'Mapeo Ramos'!A:C,3,0)</f>
        <v>Autos Flotas</v>
      </c>
      <c r="AF2165" t="str">
        <f>+VLOOKUP(AE2165,'Mapeo Ramos'!C:D,2,0)</f>
        <v>Flotas</v>
      </c>
      <c r="AG2165" t="str">
        <f>+VLOOKUP(X2165,'Mapeo Ramos'!I:J,2,0)</f>
        <v>ALLIANZ</v>
      </c>
      <c r="AH2165">
        <f t="shared" si="33"/>
        <v>1</v>
      </c>
    </row>
    <row r="2166" spans="1:34" ht="12.75" customHeight="1">
      <c r="A2166" s="2" t="s">
        <v>8800</v>
      </c>
      <c r="B2166" s="2" t="s">
        <v>8801</v>
      </c>
      <c r="C2166" s="2" t="s">
        <v>8802</v>
      </c>
      <c r="D2166" s="2" t="s">
        <v>75</v>
      </c>
      <c r="E2166" s="3">
        <v>46023</v>
      </c>
      <c r="F2166" s="3">
        <v>46023</v>
      </c>
      <c r="G2166" s="2" t="s">
        <v>2659</v>
      </c>
      <c r="H2166" s="2" t="s">
        <v>461</v>
      </c>
      <c r="I2166" s="2" t="s">
        <v>261</v>
      </c>
      <c r="J2166" s="4">
        <v>612.07000000000005</v>
      </c>
      <c r="K2166" t="s">
        <v>74</v>
      </c>
      <c r="L2166" s="4">
        <v>73.45</v>
      </c>
      <c r="M2166" t="s">
        <v>74</v>
      </c>
      <c r="N2166" s="4">
        <v>73.45</v>
      </c>
      <c r="O2166" t="s">
        <v>74</v>
      </c>
      <c r="P2166" s="4">
        <v>0</v>
      </c>
      <c r="Q2166" t="s">
        <v>74</v>
      </c>
      <c r="R2166" s="2" t="s">
        <v>75</v>
      </c>
      <c r="S2166" s="4" t="s">
        <v>76</v>
      </c>
      <c r="T2166" t="s">
        <v>74</v>
      </c>
      <c r="U2166" s="2" t="s">
        <v>77</v>
      </c>
      <c r="V2166" s="2" t="s">
        <v>1447</v>
      </c>
      <c r="W2166" s="2" t="s">
        <v>79</v>
      </c>
      <c r="X2166" s="2" t="s">
        <v>300</v>
      </c>
      <c r="Y2166" s="2" t="s">
        <v>119</v>
      </c>
      <c r="Z2166" s="2" t="s">
        <v>81</v>
      </c>
      <c r="AA2166" s="2" t="s">
        <v>568</v>
      </c>
      <c r="AB2166" s="2" t="s">
        <v>83</v>
      </c>
      <c r="AC2166" s="2" t="s">
        <v>59</v>
      </c>
      <c r="AD2166" s="2" t="s">
        <v>2661</v>
      </c>
      <c r="AE2166" s="2" t="str">
        <f>+VLOOKUP(H2166,'Mapeo Ramos'!A:C,3,0)</f>
        <v>Autos Flotas</v>
      </c>
      <c r="AF2166" t="str">
        <f>+VLOOKUP(AE2166,'Mapeo Ramos'!C:D,2,0)</f>
        <v>Flotas</v>
      </c>
      <c r="AG2166" t="str">
        <f>+VLOOKUP(X2166,'Mapeo Ramos'!I:J,2,0)</f>
        <v>ALLIANZ</v>
      </c>
      <c r="AH2166">
        <f t="shared" si="33"/>
        <v>1</v>
      </c>
    </row>
    <row r="2167" spans="1:34" ht="12.75" customHeight="1">
      <c r="A2167" s="2" t="s">
        <v>8803</v>
      </c>
      <c r="B2167" s="2" t="s">
        <v>8804</v>
      </c>
      <c r="C2167" s="2" t="s">
        <v>8805</v>
      </c>
      <c r="D2167" s="2" t="s">
        <v>75</v>
      </c>
      <c r="E2167" s="3">
        <v>46023</v>
      </c>
      <c r="F2167" s="3">
        <v>46023</v>
      </c>
      <c r="G2167" s="2" t="s">
        <v>2659</v>
      </c>
      <c r="H2167" s="2" t="s">
        <v>461</v>
      </c>
      <c r="I2167" s="2" t="s">
        <v>261</v>
      </c>
      <c r="J2167" s="4">
        <v>612.07000000000005</v>
      </c>
      <c r="K2167" t="s">
        <v>74</v>
      </c>
      <c r="L2167" s="4">
        <v>73.45</v>
      </c>
      <c r="M2167" t="s">
        <v>74</v>
      </c>
      <c r="N2167" s="4">
        <v>73.45</v>
      </c>
      <c r="O2167" t="s">
        <v>74</v>
      </c>
      <c r="P2167" s="4">
        <v>0</v>
      </c>
      <c r="Q2167" t="s">
        <v>74</v>
      </c>
      <c r="R2167" s="2" t="s">
        <v>75</v>
      </c>
      <c r="S2167" s="4" t="s">
        <v>76</v>
      </c>
      <c r="T2167" t="s">
        <v>74</v>
      </c>
      <c r="U2167" s="2" t="s">
        <v>77</v>
      </c>
      <c r="V2167" s="2" t="s">
        <v>1454</v>
      </c>
      <c r="W2167" s="2" t="s">
        <v>79</v>
      </c>
      <c r="X2167" s="2" t="s">
        <v>300</v>
      </c>
      <c r="Y2167" s="2" t="s">
        <v>119</v>
      </c>
      <c r="Z2167" s="2" t="s">
        <v>81</v>
      </c>
      <c r="AA2167" s="2" t="s">
        <v>568</v>
      </c>
      <c r="AB2167" s="2" t="s">
        <v>83</v>
      </c>
      <c r="AC2167" s="2" t="s">
        <v>59</v>
      </c>
      <c r="AD2167" s="2" t="s">
        <v>2661</v>
      </c>
      <c r="AE2167" s="2" t="str">
        <f>+VLOOKUP(H2167,'Mapeo Ramos'!A:C,3,0)</f>
        <v>Autos Flotas</v>
      </c>
      <c r="AF2167" t="str">
        <f>+VLOOKUP(AE2167,'Mapeo Ramos'!C:D,2,0)</f>
        <v>Flotas</v>
      </c>
      <c r="AG2167" t="str">
        <f>+VLOOKUP(X2167,'Mapeo Ramos'!I:J,2,0)</f>
        <v>ALLIANZ</v>
      </c>
      <c r="AH2167">
        <f t="shared" si="33"/>
        <v>1</v>
      </c>
    </row>
    <row r="2168" spans="1:34" ht="12.75" customHeight="1">
      <c r="A2168" s="2" t="s">
        <v>8806</v>
      </c>
      <c r="B2168" s="2" t="s">
        <v>8807</v>
      </c>
      <c r="C2168" s="2" t="s">
        <v>8808</v>
      </c>
      <c r="D2168" s="2" t="s">
        <v>75</v>
      </c>
      <c r="E2168" s="3">
        <v>46023</v>
      </c>
      <c r="F2168" s="3">
        <v>46023</v>
      </c>
      <c r="G2168" s="2" t="s">
        <v>2659</v>
      </c>
      <c r="H2168" s="2" t="s">
        <v>461</v>
      </c>
      <c r="I2168" s="2" t="s">
        <v>261</v>
      </c>
      <c r="J2168" s="4">
        <v>612.07000000000005</v>
      </c>
      <c r="K2168" t="s">
        <v>74</v>
      </c>
      <c r="L2168" s="4">
        <v>73.45</v>
      </c>
      <c r="M2168" t="s">
        <v>74</v>
      </c>
      <c r="N2168" s="4">
        <v>73.45</v>
      </c>
      <c r="O2168" t="s">
        <v>74</v>
      </c>
      <c r="P2168" s="4">
        <v>0</v>
      </c>
      <c r="Q2168" t="s">
        <v>74</v>
      </c>
      <c r="R2168" s="2" t="s">
        <v>75</v>
      </c>
      <c r="S2168" s="4" t="s">
        <v>76</v>
      </c>
      <c r="T2168" t="s">
        <v>74</v>
      </c>
      <c r="U2168" s="2" t="s">
        <v>77</v>
      </c>
      <c r="V2168" s="2" t="s">
        <v>1454</v>
      </c>
      <c r="W2168" s="2" t="s">
        <v>79</v>
      </c>
      <c r="X2168" s="2" t="s">
        <v>300</v>
      </c>
      <c r="Y2168" s="2" t="s">
        <v>119</v>
      </c>
      <c r="Z2168" s="2" t="s">
        <v>81</v>
      </c>
      <c r="AA2168" s="2" t="s">
        <v>568</v>
      </c>
      <c r="AB2168" s="2" t="s">
        <v>83</v>
      </c>
      <c r="AC2168" s="2" t="s">
        <v>59</v>
      </c>
      <c r="AD2168" s="2" t="s">
        <v>2661</v>
      </c>
      <c r="AE2168" s="2" t="str">
        <f>+VLOOKUP(H2168,'Mapeo Ramos'!A:C,3,0)</f>
        <v>Autos Flotas</v>
      </c>
      <c r="AF2168" t="str">
        <f>+VLOOKUP(AE2168,'Mapeo Ramos'!C:D,2,0)</f>
        <v>Flotas</v>
      </c>
      <c r="AG2168" t="str">
        <f>+VLOOKUP(X2168,'Mapeo Ramos'!I:J,2,0)</f>
        <v>ALLIANZ</v>
      </c>
      <c r="AH2168">
        <f t="shared" si="33"/>
        <v>1</v>
      </c>
    </row>
    <row r="2169" spans="1:34" ht="12.75" customHeight="1">
      <c r="A2169" s="2" t="s">
        <v>8809</v>
      </c>
      <c r="B2169" s="2" t="s">
        <v>8810</v>
      </c>
      <c r="C2169" s="2" t="s">
        <v>8811</v>
      </c>
      <c r="D2169" s="2" t="s">
        <v>75</v>
      </c>
      <c r="E2169" s="3">
        <v>46023</v>
      </c>
      <c r="F2169" s="3">
        <v>46023</v>
      </c>
      <c r="G2169" s="2" t="s">
        <v>2659</v>
      </c>
      <c r="H2169" s="2" t="s">
        <v>461</v>
      </c>
      <c r="I2169" s="2" t="s">
        <v>261</v>
      </c>
      <c r="J2169" s="4">
        <v>612.07000000000005</v>
      </c>
      <c r="K2169" t="s">
        <v>74</v>
      </c>
      <c r="L2169" s="4">
        <v>73.45</v>
      </c>
      <c r="M2169" t="s">
        <v>74</v>
      </c>
      <c r="N2169" s="4">
        <v>73.45</v>
      </c>
      <c r="O2169" t="s">
        <v>74</v>
      </c>
      <c r="P2169" s="4">
        <v>0</v>
      </c>
      <c r="Q2169" t="s">
        <v>74</v>
      </c>
      <c r="R2169" s="2" t="s">
        <v>75</v>
      </c>
      <c r="S2169" s="4" t="s">
        <v>76</v>
      </c>
      <c r="T2169" t="s">
        <v>74</v>
      </c>
      <c r="U2169" s="2" t="s">
        <v>77</v>
      </c>
      <c r="V2169" s="2" t="s">
        <v>1454</v>
      </c>
      <c r="W2169" s="2" t="s">
        <v>79</v>
      </c>
      <c r="X2169" s="2" t="s">
        <v>300</v>
      </c>
      <c r="Y2169" s="2" t="s">
        <v>119</v>
      </c>
      <c r="Z2169" s="2" t="s">
        <v>81</v>
      </c>
      <c r="AA2169" s="2" t="s">
        <v>568</v>
      </c>
      <c r="AB2169" s="2" t="s">
        <v>83</v>
      </c>
      <c r="AC2169" s="2" t="s">
        <v>59</v>
      </c>
      <c r="AD2169" s="2" t="s">
        <v>2661</v>
      </c>
      <c r="AE2169" s="2" t="str">
        <f>+VLOOKUP(H2169,'Mapeo Ramos'!A:C,3,0)</f>
        <v>Autos Flotas</v>
      </c>
      <c r="AF2169" t="str">
        <f>+VLOOKUP(AE2169,'Mapeo Ramos'!C:D,2,0)</f>
        <v>Flotas</v>
      </c>
      <c r="AG2169" t="str">
        <f>+VLOOKUP(X2169,'Mapeo Ramos'!I:J,2,0)</f>
        <v>ALLIANZ</v>
      </c>
      <c r="AH2169">
        <f t="shared" si="33"/>
        <v>1</v>
      </c>
    </row>
    <row r="2170" spans="1:34" ht="12.75" customHeight="1">
      <c r="A2170" s="2" t="s">
        <v>8812</v>
      </c>
      <c r="B2170" s="2" t="s">
        <v>8813</v>
      </c>
      <c r="C2170" s="2" t="s">
        <v>8814</v>
      </c>
      <c r="D2170" s="2" t="s">
        <v>75</v>
      </c>
      <c r="E2170" s="3">
        <v>46023</v>
      </c>
      <c r="F2170" s="3">
        <v>46023</v>
      </c>
      <c r="G2170" s="2" t="s">
        <v>2659</v>
      </c>
      <c r="H2170" s="2" t="s">
        <v>461</v>
      </c>
      <c r="I2170" s="2" t="s">
        <v>261</v>
      </c>
      <c r="J2170" s="4">
        <v>612.07000000000005</v>
      </c>
      <c r="K2170" t="s">
        <v>74</v>
      </c>
      <c r="L2170" s="4">
        <v>73.45</v>
      </c>
      <c r="M2170" t="s">
        <v>74</v>
      </c>
      <c r="N2170" s="4">
        <v>73.45</v>
      </c>
      <c r="O2170" t="s">
        <v>74</v>
      </c>
      <c r="P2170" s="4">
        <v>0</v>
      </c>
      <c r="Q2170" t="s">
        <v>74</v>
      </c>
      <c r="R2170" s="2" t="s">
        <v>75</v>
      </c>
      <c r="S2170" s="4" t="s">
        <v>76</v>
      </c>
      <c r="T2170" t="s">
        <v>74</v>
      </c>
      <c r="U2170" s="2" t="s">
        <v>77</v>
      </c>
      <c r="V2170" s="2" t="s">
        <v>1454</v>
      </c>
      <c r="W2170" s="2" t="s">
        <v>79</v>
      </c>
      <c r="X2170" s="2" t="s">
        <v>300</v>
      </c>
      <c r="Y2170" s="2" t="s">
        <v>119</v>
      </c>
      <c r="Z2170" s="2" t="s">
        <v>81</v>
      </c>
      <c r="AA2170" s="2" t="s">
        <v>568</v>
      </c>
      <c r="AB2170" s="2" t="s">
        <v>83</v>
      </c>
      <c r="AC2170" s="2" t="s">
        <v>59</v>
      </c>
      <c r="AD2170" s="2" t="s">
        <v>2661</v>
      </c>
      <c r="AE2170" s="2" t="str">
        <f>+VLOOKUP(H2170,'Mapeo Ramos'!A:C,3,0)</f>
        <v>Autos Flotas</v>
      </c>
      <c r="AF2170" t="str">
        <f>+VLOOKUP(AE2170,'Mapeo Ramos'!C:D,2,0)</f>
        <v>Flotas</v>
      </c>
      <c r="AG2170" t="str">
        <f>+VLOOKUP(X2170,'Mapeo Ramos'!I:J,2,0)</f>
        <v>ALLIANZ</v>
      </c>
      <c r="AH2170">
        <f t="shared" si="33"/>
        <v>1</v>
      </c>
    </row>
    <row r="2171" spans="1:34" ht="12.75" customHeight="1">
      <c r="A2171" s="2" t="s">
        <v>8815</v>
      </c>
      <c r="B2171" s="2" t="s">
        <v>8816</v>
      </c>
      <c r="C2171" s="2" t="s">
        <v>8817</v>
      </c>
      <c r="D2171" s="2" t="s">
        <v>75</v>
      </c>
      <c r="E2171" s="3">
        <v>46023</v>
      </c>
      <c r="F2171" s="3">
        <v>46023</v>
      </c>
      <c r="G2171" s="2" t="s">
        <v>2659</v>
      </c>
      <c r="H2171" s="2" t="s">
        <v>461</v>
      </c>
      <c r="I2171" s="2" t="s">
        <v>261</v>
      </c>
      <c r="J2171" s="4">
        <v>2189.04</v>
      </c>
      <c r="K2171" t="s">
        <v>74</v>
      </c>
      <c r="L2171" s="4">
        <v>262.68</v>
      </c>
      <c r="M2171" t="s">
        <v>74</v>
      </c>
      <c r="N2171" s="4">
        <v>262.68</v>
      </c>
      <c r="O2171" t="s">
        <v>74</v>
      </c>
      <c r="P2171" s="4">
        <v>0</v>
      </c>
      <c r="Q2171" t="s">
        <v>74</v>
      </c>
      <c r="R2171" s="2" t="s">
        <v>75</v>
      </c>
      <c r="S2171" s="4" t="s">
        <v>76</v>
      </c>
      <c r="T2171" t="s">
        <v>74</v>
      </c>
      <c r="U2171" s="2" t="s">
        <v>77</v>
      </c>
      <c r="V2171" s="2" t="s">
        <v>1447</v>
      </c>
      <c r="W2171" s="2" t="s">
        <v>79</v>
      </c>
      <c r="X2171" s="2" t="s">
        <v>300</v>
      </c>
      <c r="Y2171" s="2" t="s">
        <v>119</v>
      </c>
      <c r="Z2171" s="2" t="s">
        <v>81</v>
      </c>
      <c r="AA2171" s="2" t="s">
        <v>568</v>
      </c>
      <c r="AB2171" s="2" t="s">
        <v>83</v>
      </c>
      <c r="AC2171" s="2" t="s">
        <v>59</v>
      </c>
      <c r="AD2171" s="2" t="s">
        <v>2661</v>
      </c>
      <c r="AE2171" s="2" t="str">
        <f>+VLOOKUP(H2171,'Mapeo Ramos'!A:C,3,0)</f>
        <v>Autos Flotas</v>
      </c>
      <c r="AF2171" t="str">
        <f>+VLOOKUP(AE2171,'Mapeo Ramos'!C:D,2,0)</f>
        <v>Flotas</v>
      </c>
      <c r="AG2171" t="str">
        <f>+VLOOKUP(X2171,'Mapeo Ramos'!I:J,2,0)</f>
        <v>ALLIANZ</v>
      </c>
      <c r="AH2171">
        <f t="shared" si="33"/>
        <v>1</v>
      </c>
    </row>
    <row r="2172" spans="1:34" ht="12.75" customHeight="1">
      <c r="A2172" s="2" t="s">
        <v>8818</v>
      </c>
      <c r="B2172" s="2" t="s">
        <v>8819</v>
      </c>
      <c r="C2172" s="2" t="s">
        <v>8820</v>
      </c>
      <c r="D2172" s="2" t="s">
        <v>75</v>
      </c>
      <c r="E2172" s="3">
        <v>46023</v>
      </c>
      <c r="F2172" s="3">
        <v>46023</v>
      </c>
      <c r="G2172" s="2" t="s">
        <v>2659</v>
      </c>
      <c r="H2172" s="2" t="s">
        <v>461</v>
      </c>
      <c r="I2172" s="2" t="s">
        <v>261</v>
      </c>
      <c r="J2172" s="4">
        <v>612.07000000000005</v>
      </c>
      <c r="K2172" t="s">
        <v>74</v>
      </c>
      <c r="L2172" s="4">
        <v>73.45</v>
      </c>
      <c r="M2172" t="s">
        <v>74</v>
      </c>
      <c r="N2172" s="4">
        <v>73.45</v>
      </c>
      <c r="O2172" t="s">
        <v>74</v>
      </c>
      <c r="P2172" s="4">
        <v>0</v>
      </c>
      <c r="Q2172" t="s">
        <v>74</v>
      </c>
      <c r="R2172" s="2" t="s">
        <v>75</v>
      </c>
      <c r="S2172" s="4" t="s">
        <v>76</v>
      </c>
      <c r="T2172" t="s">
        <v>74</v>
      </c>
      <c r="U2172" s="2" t="s">
        <v>77</v>
      </c>
      <c r="V2172" s="2" t="s">
        <v>1454</v>
      </c>
      <c r="W2172" s="2" t="s">
        <v>79</v>
      </c>
      <c r="X2172" s="2" t="s">
        <v>300</v>
      </c>
      <c r="Y2172" s="2" t="s">
        <v>119</v>
      </c>
      <c r="Z2172" s="2" t="s">
        <v>81</v>
      </c>
      <c r="AA2172" s="2" t="s">
        <v>568</v>
      </c>
      <c r="AB2172" s="2" t="s">
        <v>83</v>
      </c>
      <c r="AC2172" s="2" t="s">
        <v>59</v>
      </c>
      <c r="AD2172" s="2" t="s">
        <v>2661</v>
      </c>
      <c r="AE2172" s="2" t="str">
        <f>+VLOOKUP(H2172,'Mapeo Ramos'!A:C,3,0)</f>
        <v>Autos Flotas</v>
      </c>
      <c r="AF2172" t="str">
        <f>+VLOOKUP(AE2172,'Mapeo Ramos'!C:D,2,0)</f>
        <v>Flotas</v>
      </c>
      <c r="AG2172" t="str">
        <f>+VLOOKUP(X2172,'Mapeo Ramos'!I:J,2,0)</f>
        <v>ALLIANZ</v>
      </c>
      <c r="AH2172">
        <f t="shared" si="33"/>
        <v>1</v>
      </c>
    </row>
    <row r="2173" spans="1:34" ht="12.75" customHeight="1">
      <c r="A2173" s="2" t="s">
        <v>8821</v>
      </c>
      <c r="B2173" s="2" t="s">
        <v>8822</v>
      </c>
      <c r="C2173" s="2" t="s">
        <v>8823</v>
      </c>
      <c r="D2173" s="2" t="s">
        <v>75</v>
      </c>
      <c r="E2173" s="3">
        <v>46023</v>
      </c>
      <c r="F2173" s="3">
        <v>46023</v>
      </c>
      <c r="G2173" s="2" t="s">
        <v>2659</v>
      </c>
      <c r="H2173" s="2" t="s">
        <v>461</v>
      </c>
      <c r="I2173" s="2" t="s">
        <v>261</v>
      </c>
      <c r="J2173" s="4">
        <v>612.07000000000005</v>
      </c>
      <c r="K2173" t="s">
        <v>74</v>
      </c>
      <c r="L2173" s="4">
        <v>73.45</v>
      </c>
      <c r="M2173" t="s">
        <v>74</v>
      </c>
      <c r="N2173" s="4">
        <v>73.45</v>
      </c>
      <c r="O2173" t="s">
        <v>74</v>
      </c>
      <c r="P2173" s="4">
        <v>0</v>
      </c>
      <c r="Q2173" t="s">
        <v>74</v>
      </c>
      <c r="R2173" s="2" t="s">
        <v>75</v>
      </c>
      <c r="S2173" s="4" t="s">
        <v>76</v>
      </c>
      <c r="T2173" t="s">
        <v>74</v>
      </c>
      <c r="U2173" s="2" t="s">
        <v>77</v>
      </c>
      <c r="V2173" s="2" t="s">
        <v>1454</v>
      </c>
      <c r="W2173" s="2" t="s">
        <v>79</v>
      </c>
      <c r="X2173" s="2" t="s">
        <v>300</v>
      </c>
      <c r="Y2173" s="2" t="s">
        <v>119</v>
      </c>
      <c r="Z2173" s="2" t="s">
        <v>81</v>
      </c>
      <c r="AA2173" s="2" t="s">
        <v>568</v>
      </c>
      <c r="AB2173" s="2" t="s">
        <v>83</v>
      </c>
      <c r="AC2173" s="2" t="s">
        <v>59</v>
      </c>
      <c r="AD2173" s="2" t="s">
        <v>2661</v>
      </c>
      <c r="AE2173" s="2" t="str">
        <f>+VLOOKUP(H2173,'Mapeo Ramos'!A:C,3,0)</f>
        <v>Autos Flotas</v>
      </c>
      <c r="AF2173" t="str">
        <f>+VLOOKUP(AE2173,'Mapeo Ramos'!C:D,2,0)</f>
        <v>Flotas</v>
      </c>
      <c r="AG2173" t="str">
        <f>+VLOOKUP(X2173,'Mapeo Ramos'!I:J,2,0)</f>
        <v>ALLIANZ</v>
      </c>
      <c r="AH2173">
        <f t="shared" si="33"/>
        <v>1</v>
      </c>
    </row>
    <row r="2174" spans="1:34" ht="12.75" customHeight="1">
      <c r="A2174" s="2" t="s">
        <v>8824</v>
      </c>
      <c r="B2174" s="2" t="s">
        <v>8825</v>
      </c>
      <c r="C2174" s="2" t="s">
        <v>8826</v>
      </c>
      <c r="D2174" s="2" t="s">
        <v>75</v>
      </c>
      <c r="E2174" s="3">
        <v>46023</v>
      </c>
      <c r="F2174" s="3">
        <v>46023</v>
      </c>
      <c r="G2174" s="2" t="s">
        <v>2659</v>
      </c>
      <c r="H2174" s="2" t="s">
        <v>461</v>
      </c>
      <c r="I2174" s="2" t="s">
        <v>261</v>
      </c>
      <c r="J2174" s="4">
        <v>105.77</v>
      </c>
      <c r="K2174" t="s">
        <v>74</v>
      </c>
      <c r="L2174" s="4">
        <v>12.69</v>
      </c>
      <c r="M2174" t="s">
        <v>74</v>
      </c>
      <c r="N2174" s="4">
        <v>12.69</v>
      </c>
      <c r="O2174" t="s">
        <v>74</v>
      </c>
      <c r="P2174" s="4">
        <v>0</v>
      </c>
      <c r="Q2174" t="s">
        <v>74</v>
      </c>
      <c r="R2174" s="2" t="s">
        <v>75</v>
      </c>
      <c r="S2174" s="4" t="s">
        <v>76</v>
      </c>
      <c r="T2174" t="s">
        <v>74</v>
      </c>
      <c r="U2174" s="2" t="s">
        <v>77</v>
      </c>
      <c r="V2174" s="2" t="s">
        <v>1454</v>
      </c>
      <c r="W2174" s="2" t="s">
        <v>79</v>
      </c>
      <c r="X2174" s="2" t="s">
        <v>300</v>
      </c>
      <c r="Y2174" s="2" t="s">
        <v>119</v>
      </c>
      <c r="Z2174" s="2" t="s">
        <v>81</v>
      </c>
      <c r="AA2174" s="2" t="s">
        <v>568</v>
      </c>
      <c r="AB2174" s="2" t="s">
        <v>83</v>
      </c>
      <c r="AC2174" s="2" t="s">
        <v>59</v>
      </c>
      <c r="AD2174" s="2" t="s">
        <v>2661</v>
      </c>
      <c r="AE2174" s="2" t="str">
        <f>+VLOOKUP(H2174,'Mapeo Ramos'!A:C,3,0)</f>
        <v>Autos Flotas</v>
      </c>
      <c r="AF2174" t="str">
        <f>+VLOOKUP(AE2174,'Mapeo Ramos'!C:D,2,0)</f>
        <v>Flotas</v>
      </c>
      <c r="AG2174" t="str">
        <f>+VLOOKUP(X2174,'Mapeo Ramos'!I:J,2,0)</f>
        <v>ALLIANZ</v>
      </c>
      <c r="AH2174">
        <f t="shared" si="33"/>
        <v>1</v>
      </c>
    </row>
    <row r="2175" spans="1:34" ht="12.75" customHeight="1">
      <c r="A2175" s="2" t="s">
        <v>8827</v>
      </c>
      <c r="B2175" s="2" t="s">
        <v>8828</v>
      </c>
      <c r="C2175" s="2" t="s">
        <v>8829</v>
      </c>
      <c r="D2175" s="2" t="s">
        <v>75</v>
      </c>
      <c r="E2175" s="3">
        <v>46023</v>
      </c>
      <c r="F2175" s="3">
        <v>46023</v>
      </c>
      <c r="G2175" s="2" t="s">
        <v>2659</v>
      </c>
      <c r="H2175" s="2" t="s">
        <v>461</v>
      </c>
      <c r="I2175" s="2" t="s">
        <v>261</v>
      </c>
      <c r="J2175" s="4">
        <v>2189.04</v>
      </c>
      <c r="K2175" t="s">
        <v>74</v>
      </c>
      <c r="L2175" s="4">
        <v>262.68</v>
      </c>
      <c r="M2175" t="s">
        <v>74</v>
      </c>
      <c r="N2175" s="4">
        <v>262.68</v>
      </c>
      <c r="O2175" t="s">
        <v>74</v>
      </c>
      <c r="P2175" s="4">
        <v>0</v>
      </c>
      <c r="Q2175" t="s">
        <v>74</v>
      </c>
      <c r="R2175" s="2" t="s">
        <v>75</v>
      </c>
      <c r="S2175" s="4" t="s">
        <v>76</v>
      </c>
      <c r="T2175" t="s">
        <v>74</v>
      </c>
      <c r="U2175" s="2" t="s">
        <v>77</v>
      </c>
      <c r="V2175" s="2" t="s">
        <v>1447</v>
      </c>
      <c r="W2175" s="2" t="s">
        <v>79</v>
      </c>
      <c r="X2175" s="2" t="s">
        <v>300</v>
      </c>
      <c r="Y2175" s="2" t="s">
        <v>119</v>
      </c>
      <c r="Z2175" s="2" t="s">
        <v>81</v>
      </c>
      <c r="AA2175" s="2" t="s">
        <v>568</v>
      </c>
      <c r="AB2175" s="2" t="s">
        <v>83</v>
      </c>
      <c r="AC2175" s="2" t="s">
        <v>59</v>
      </c>
      <c r="AD2175" s="2" t="s">
        <v>2661</v>
      </c>
      <c r="AE2175" s="2" t="str">
        <f>+VLOOKUP(H2175,'Mapeo Ramos'!A:C,3,0)</f>
        <v>Autos Flotas</v>
      </c>
      <c r="AF2175" t="str">
        <f>+VLOOKUP(AE2175,'Mapeo Ramos'!C:D,2,0)</f>
        <v>Flotas</v>
      </c>
      <c r="AG2175" t="str">
        <f>+VLOOKUP(X2175,'Mapeo Ramos'!I:J,2,0)</f>
        <v>ALLIANZ</v>
      </c>
      <c r="AH2175">
        <f t="shared" si="33"/>
        <v>1</v>
      </c>
    </row>
    <row r="2176" spans="1:34" ht="12.75" customHeight="1">
      <c r="A2176" s="2" t="s">
        <v>8830</v>
      </c>
      <c r="B2176" s="2" t="s">
        <v>8831</v>
      </c>
      <c r="C2176" s="2" t="s">
        <v>8832</v>
      </c>
      <c r="D2176" s="2" t="s">
        <v>75</v>
      </c>
      <c r="E2176" s="3">
        <v>46023</v>
      </c>
      <c r="F2176" s="3">
        <v>46023</v>
      </c>
      <c r="G2176" s="2" t="s">
        <v>2659</v>
      </c>
      <c r="H2176" s="2" t="s">
        <v>8833</v>
      </c>
      <c r="I2176" s="2" t="s">
        <v>261</v>
      </c>
      <c r="J2176" s="4">
        <v>508.05</v>
      </c>
      <c r="K2176" t="s">
        <v>74</v>
      </c>
      <c r="L2176" s="4">
        <v>60.97</v>
      </c>
      <c r="M2176" t="s">
        <v>74</v>
      </c>
      <c r="N2176" s="4">
        <v>60.97</v>
      </c>
      <c r="O2176" t="s">
        <v>74</v>
      </c>
      <c r="P2176" s="4">
        <v>0</v>
      </c>
      <c r="Q2176" t="s">
        <v>74</v>
      </c>
      <c r="R2176" s="2" t="s">
        <v>75</v>
      </c>
      <c r="S2176" s="4" t="s">
        <v>76</v>
      </c>
      <c r="T2176" t="s">
        <v>74</v>
      </c>
      <c r="U2176" s="2" t="s">
        <v>77</v>
      </c>
      <c r="V2176" s="2" t="s">
        <v>1454</v>
      </c>
      <c r="W2176" s="2" t="s">
        <v>79</v>
      </c>
      <c r="X2176" s="2" t="s">
        <v>300</v>
      </c>
      <c r="Y2176" s="2" t="s">
        <v>119</v>
      </c>
      <c r="Z2176" s="2" t="s">
        <v>81</v>
      </c>
      <c r="AA2176" s="2" t="s">
        <v>568</v>
      </c>
      <c r="AB2176" s="2" t="s">
        <v>83</v>
      </c>
      <c r="AC2176" s="2" t="s">
        <v>59</v>
      </c>
      <c r="AD2176" s="2" t="s">
        <v>2661</v>
      </c>
      <c r="AE2176" s="2" t="str">
        <f>+VLOOKUP(H2176,'Mapeo Ramos'!A:C,3,0)</f>
        <v>Autos Flotas</v>
      </c>
      <c r="AF2176" t="str">
        <f>+VLOOKUP(AE2176,'Mapeo Ramos'!C:D,2,0)</f>
        <v>Flotas</v>
      </c>
      <c r="AG2176" t="str">
        <f>+VLOOKUP(X2176,'Mapeo Ramos'!I:J,2,0)</f>
        <v>ALLIANZ</v>
      </c>
      <c r="AH2176">
        <f t="shared" si="33"/>
        <v>1</v>
      </c>
    </row>
    <row r="2177" spans="1:34" ht="12.75" customHeight="1">
      <c r="A2177" s="2" t="s">
        <v>8834</v>
      </c>
      <c r="B2177" s="2" t="s">
        <v>8835</v>
      </c>
      <c r="C2177" s="2" t="s">
        <v>8836</v>
      </c>
      <c r="D2177" s="2" t="s">
        <v>75</v>
      </c>
      <c r="E2177" s="3">
        <v>46023</v>
      </c>
      <c r="F2177" s="3">
        <v>46023</v>
      </c>
      <c r="G2177" s="2" t="s">
        <v>2659</v>
      </c>
      <c r="H2177" s="2" t="s">
        <v>461</v>
      </c>
      <c r="I2177" s="2" t="s">
        <v>261</v>
      </c>
      <c r="J2177" s="4">
        <v>2189.04</v>
      </c>
      <c r="K2177" t="s">
        <v>74</v>
      </c>
      <c r="L2177" s="4">
        <v>262.68</v>
      </c>
      <c r="M2177" t="s">
        <v>74</v>
      </c>
      <c r="N2177" s="4">
        <v>262.68</v>
      </c>
      <c r="O2177" t="s">
        <v>74</v>
      </c>
      <c r="P2177" s="4">
        <v>0</v>
      </c>
      <c r="Q2177" t="s">
        <v>74</v>
      </c>
      <c r="R2177" s="2" t="s">
        <v>75</v>
      </c>
      <c r="S2177" s="4" t="s">
        <v>76</v>
      </c>
      <c r="T2177" t="s">
        <v>74</v>
      </c>
      <c r="U2177" s="2" t="s">
        <v>77</v>
      </c>
      <c r="V2177" s="2" t="s">
        <v>1447</v>
      </c>
      <c r="W2177" s="2" t="s">
        <v>79</v>
      </c>
      <c r="X2177" s="2" t="s">
        <v>300</v>
      </c>
      <c r="Y2177" s="2" t="s">
        <v>119</v>
      </c>
      <c r="Z2177" s="2" t="s">
        <v>81</v>
      </c>
      <c r="AA2177" s="2" t="s">
        <v>568</v>
      </c>
      <c r="AB2177" s="2" t="s">
        <v>83</v>
      </c>
      <c r="AC2177" s="2" t="s">
        <v>59</v>
      </c>
      <c r="AD2177" s="2" t="s">
        <v>2661</v>
      </c>
      <c r="AE2177" s="2" t="str">
        <f>+VLOOKUP(H2177,'Mapeo Ramos'!A:C,3,0)</f>
        <v>Autos Flotas</v>
      </c>
      <c r="AF2177" t="str">
        <f>+VLOOKUP(AE2177,'Mapeo Ramos'!C:D,2,0)</f>
        <v>Flotas</v>
      </c>
      <c r="AG2177" t="str">
        <f>+VLOOKUP(X2177,'Mapeo Ramos'!I:J,2,0)</f>
        <v>ALLIANZ</v>
      </c>
      <c r="AH2177">
        <f t="shared" si="33"/>
        <v>1</v>
      </c>
    </row>
    <row r="2178" spans="1:34" ht="12.75" customHeight="1">
      <c r="A2178" s="2" t="s">
        <v>8837</v>
      </c>
      <c r="B2178" s="2" t="s">
        <v>8838</v>
      </c>
      <c r="C2178" s="2" t="s">
        <v>8839</v>
      </c>
      <c r="D2178" s="2" t="s">
        <v>75</v>
      </c>
      <c r="E2178" s="3">
        <v>46023</v>
      </c>
      <c r="F2178" s="3">
        <v>46023</v>
      </c>
      <c r="G2178" s="2" t="s">
        <v>600</v>
      </c>
      <c r="H2178" s="2" t="s">
        <v>349</v>
      </c>
      <c r="I2178" s="2" t="s">
        <v>261</v>
      </c>
      <c r="J2178" s="4">
        <v>372.42</v>
      </c>
      <c r="K2178" t="s">
        <v>74</v>
      </c>
      <c r="L2178" s="4">
        <v>44.69</v>
      </c>
      <c r="M2178" t="s">
        <v>74</v>
      </c>
      <c r="N2178" s="4">
        <v>44.69</v>
      </c>
      <c r="O2178" t="s">
        <v>74</v>
      </c>
      <c r="P2178" s="4">
        <v>0</v>
      </c>
      <c r="Q2178" t="s">
        <v>74</v>
      </c>
      <c r="R2178" s="2" t="s">
        <v>75</v>
      </c>
      <c r="S2178" s="4" t="s">
        <v>76</v>
      </c>
      <c r="T2178" t="s">
        <v>74</v>
      </c>
      <c r="U2178" s="2" t="s">
        <v>77</v>
      </c>
      <c r="V2178" s="2" t="s">
        <v>1447</v>
      </c>
      <c r="W2178" s="2" t="s">
        <v>79</v>
      </c>
      <c r="X2178" s="2" t="s">
        <v>300</v>
      </c>
      <c r="Y2178" s="2" t="s">
        <v>119</v>
      </c>
      <c r="Z2178" s="2" t="s">
        <v>81</v>
      </c>
      <c r="AA2178" s="2" t="s">
        <v>406</v>
      </c>
      <c r="AB2178" s="2" t="s">
        <v>601</v>
      </c>
      <c r="AC2178" s="2" t="s">
        <v>59</v>
      </c>
      <c r="AD2178" s="2" t="s">
        <v>602</v>
      </c>
      <c r="AE2178" s="2" t="str">
        <f>+VLOOKUP(H2178,'Mapeo Ramos'!A:C,3,0)</f>
        <v>Autos Flotas</v>
      </c>
      <c r="AF2178" t="str">
        <f>+VLOOKUP(AE2178,'Mapeo Ramos'!C:D,2,0)</f>
        <v>Flotas</v>
      </c>
      <c r="AG2178" t="str">
        <f>+VLOOKUP(X2178,'Mapeo Ramos'!I:J,2,0)</f>
        <v>ALLIANZ</v>
      </c>
      <c r="AH2178">
        <f t="shared" ref="AH2178:AH2241" si="34">+MONTH(E2178)</f>
        <v>1</v>
      </c>
    </row>
    <row r="2179" spans="1:34" ht="12.75" customHeight="1">
      <c r="A2179" s="2" t="s">
        <v>8840</v>
      </c>
      <c r="B2179" s="2" t="s">
        <v>8841</v>
      </c>
      <c r="C2179" s="2" t="s">
        <v>8842</v>
      </c>
      <c r="D2179" s="2" t="s">
        <v>75</v>
      </c>
      <c r="E2179" s="3">
        <v>46023</v>
      </c>
      <c r="F2179" s="3">
        <v>46023</v>
      </c>
      <c r="G2179" s="2" t="s">
        <v>600</v>
      </c>
      <c r="H2179" s="2" t="s">
        <v>349</v>
      </c>
      <c r="I2179" s="2" t="s">
        <v>261</v>
      </c>
      <c r="J2179" s="4">
        <v>372.42</v>
      </c>
      <c r="K2179" t="s">
        <v>74</v>
      </c>
      <c r="L2179" s="4">
        <v>44.69</v>
      </c>
      <c r="M2179" t="s">
        <v>74</v>
      </c>
      <c r="N2179" s="4">
        <v>44.69</v>
      </c>
      <c r="O2179" t="s">
        <v>74</v>
      </c>
      <c r="P2179" s="4">
        <v>0</v>
      </c>
      <c r="Q2179" t="s">
        <v>74</v>
      </c>
      <c r="R2179" s="2" t="s">
        <v>75</v>
      </c>
      <c r="S2179" s="4" t="s">
        <v>76</v>
      </c>
      <c r="T2179" t="s">
        <v>74</v>
      </c>
      <c r="U2179" s="2" t="s">
        <v>77</v>
      </c>
      <c r="V2179" s="2" t="s">
        <v>1447</v>
      </c>
      <c r="W2179" s="2" t="s">
        <v>79</v>
      </c>
      <c r="X2179" s="2" t="s">
        <v>300</v>
      </c>
      <c r="Y2179" s="2" t="s">
        <v>119</v>
      </c>
      <c r="Z2179" s="2" t="s">
        <v>81</v>
      </c>
      <c r="AA2179" s="2" t="s">
        <v>406</v>
      </c>
      <c r="AB2179" s="2" t="s">
        <v>601</v>
      </c>
      <c r="AC2179" s="2" t="s">
        <v>59</v>
      </c>
      <c r="AD2179" s="2" t="s">
        <v>602</v>
      </c>
      <c r="AE2179" s="2" t="str">
        <f>+VLOOKUP(H2179,'Mapeo Ramos'!A:C,3,0)</f>
        <v>Autos Flotas</v>
      </c>
      <c r="AF2179" t="str">
        <f>+VLOOKUP(AE2179,'Mapeo Ramos'!C:D,2,0)</f>
        <v>Flotas</v>
      </c>
      <c r="AG2179" t="str">
        <f>+VLOOKUP(X2179,'Mapeo Ramos'!I:J,2,0)</f>
        <v>ALLIANZ</v>
      </c>
      <c r="AH2179">
        <f t="shared" si="34"/>
        <v>1</v>
      </c>
    </row>
    <row r="2180" spans="1:34" ht="12.75" customHeight="1">
      <c r="A2180" s="2" t="s">
        <v>8843</v>
      </c>
      <c r="B2180" s="2" t="s">
        <v>8844</v>
      </c>
      <c r="C2180" s="2" t="s">
        <v>8845</v>
      </c>
      <c r="D2180" s="2" t="s">
        <v>75</v>
      </c>
      <c r="E2180" s="3">
        <v>46023</v>
      </c>
      <c r="F2180" s="3">
        <v>46023</v>
      </c>
      <c r="G2180" s="2" t="s">
        <v>600</v>
      </c>
      <c r="H2180" s="2" t="s">
        <v>349</v>
      </c>
      <c r="I2180" s="2" t="s">
        <v>261</v>
      </c>
      <c r="J2180" s="4">
        <v>372.42</v>
      </c>
      <c r="K2180" t="s">
        <v>74</v>
      </c>
      <c r="L2180" s="4">
        <v>44.69</v>
      </c>
      <c r="M2180" t="s">
        <v>74</v>
      </c>
      <c r="N2180" s="4">
        <v>44.69</v>
      </c>
      <c r="O2180" t="s">
        <v>74</v>
      </c>
      <c r="P2180" s="4">
        <v>0</v>
      </c>
      <c r="Q2180" t="s">
        <v>74</v>
      </c>
      <c r="R2180" s="2" t="s">
        <v>75</v>
      </c>
      <c r="S2180" s="4" t="s">
        <v>76</v>
      </c>
      <c r="T2180" t="s">
        <v>74</v>
      </c>
      <c r="U2180" s="2" t="s">
        <v>77</v>
      </c>
      <c r="V2180" s="2" t="s">
        <v>1447</v>
      </c>
      <c r="W2180" s="2" t="s">
        <v>79</v>
      </c>
      <c r="X2180" s="2" t="s">
        <v>300</v>
      </c>
      <c r="Y2180" s="2" t="s">
        <v>119</v>
      </c>
      <c r="Z2180" s="2" t="s">
        <v>81</v>
      </c>
      <c r="AA2180" s="2" t="s">
        <v>406</v>
      </c>
      <c r="AB2180" s="2" t="s">
        <v>601</v>
      </c>
      <c r="AC2180" s="2" t="s">
        <v>59</v>
      </c>
      <c r="AD2180" s="2" t="s">
        <v>602</v>
      </c>
      <c r="AE2180" s="2" t="str">
        <f>+VLOOKUP(H2180,'Mapeo Ramos'!A:C,3,0)</f>
        <v>Autos Flotas</v>
      </c>
      <c r="AF2180" t="str">
        <f>+VLOOKUP(AE2180,'Mapeo Ramos'!C:D,2,0)</f>
        <v>Flotas</v>
      </c>
      <c r="AG2180" t="str">
        <f>+VLOOKUP(X2180,'Mapeo Ramos'!I:J,2,0)</f>
        <v>ALLIANZ</v>
      </c>
      <c r="AH2180">
        <f t="shared" si="34"/>
        <v>1</v>
      </c>
    </row>
    <row r="2181" spans="1:34" ht="12.75" customHeight="1">
      <c r="A2181" s="2" t="s">
        <v>8846</v>
      </c>
      <c r="B2181" s="2" t="s">
        <v>8847</v>
      </c>
      <c r="C2181" s="2" t="s">
        <v>8848</v>
      </c>
      <c r="D2181" s="2" t="s">
        <v>75</v>
      </c>
      <c r="E2181" s="3">
        <v>46023</v>
      </c>
      <c r="F2181" s="3">
        <v>46023</v>
      </c>
      <c r="G2181" s="2" t="s">
        <v>600</v>
      </c>
      <c r="H2181" s="2" t="s">
        <v>349</v>
      </c>
      <c r="I2181" s="2" t="s">
        <v>261</v>
      </c>
      <c r="J2181" s="4">
        <v>372.42</v>
      </c>
      <c r="K2181" t="s">
        <v>74</v>
      </c>
      <c r="L2181" s="4">
        <v>44.69</v>
      </c>
      <c r="M2181" t="s">
        <v>74</v>
      </c>
      <c r="N2181" s="4">
        <v>44.69</v>
      </c>
      <c r="O2181" t="s">
        <v>74</v>
      </c>
      <c r="P2181" s="4">
        <v>0</v>
      </c>
      <c r="Q2181" t="s">
        <v>74</v>
      </c>
      <c r="R2181" s="2" t="s">
        <v>75</v>
      </c>
      <c r="S2181" s="4" t="s">
        <v>76</v>
      </c>
      <c r="T2181" t="s">
        <v>74</v>
      </c>
      <c r="U2181" s="2" t="s">
        <v>77</v>
      </c>
      <c r="V2181" s="2" t="s">
        <v>1454</v>
      </c>
      <c r="W2181" s="2" t="s">
        <v>79</v>
      </c>
      <c r="X2181" s="2" t="s">
        <v>300</v>
      </c>
      <c r="Y2181" s="2" t="s">
        <v>119</v>
      </c>
      <c r="Z2181" s="2" t="s">
        <v>81</v>
      </c>
      <c r="AA2181" s="2" t="s">
        <v>406</v>
      </c>
      <c r="AB2181" s="2" t="s">
        <v>601</v>
      </c>
      <c r="AC2181" s="2" t="s">
        <v>59</v>
      </c>
      <c r="AD2181" s="2" t="s">
        <v>602</v>
      </c>
      <c r="AE2181" s="2" t="str">
        <f>+VLOOKUP(H2181,'Mapeo Ramos'!A:C,3,0)</f>
        <v>Autos Flotas</v>
      </c>
      <c r="AF2181" t="str">
        <f>+VLOOKUP(AE2181,'Mapeo Ramos'!C:D,2,0)</f>
        <v>Flotas</v>
      </c>
      <c r="AG2181" t="str">
        <f>+VLOOKUP(X2181,'Mapeo Ramos'!I:J,2,0)</f>
        <v>ALLIANZ</v>
      </c>
      <c r="AH2181">
        <f t="shared" si="34"/>
        <v>1</v>
      </c>
    </row>
    <row r="2182" spans="1:34" ht="12.75" customHeight="1">
      <c r="A2182" s="2" t="s">
        <v>8849</v>
      </c>
      <c r="B2182" s="2" t="s">
        <v>8850</v>
      </c>
      <c r="C2182" s="2" t="s">
        <v>8851</v>
      </c>
      <c r="D2182" s="2" t="s">
        <v>75</v>
      </c>
      <c r="E2182" s="3">
        <v>46023</v>
      </c>
      <c r="F2182" s="3">
        <v>46023</v>
      </c>
      <c r="G2182" s="2" t="s">
        <v>600</v>
      </c>
      <c r="H2182" s="2" t="s">
        <v>349</v>
      </c>
      <c r="I2182" s="2" t="s">
        <v>261</v>
      </c>
      <c r="J2182" s="4">
        <v>372.42</v>
      </c>
      <c r="K2182" t="s">
        <v>74</v>
      </c>
      <c r="L2182" s="4">
        <v>44.69</v>
      </c>
      <c r="M2182" t="s">
        <v>74</v>
      </c>
      <c r="N2182" s="4">
        <v>44.69</v>
      </c>
      <c r="O2182" t="s">
        <v>74</v>
      </c>
      <c r="P2182" s="4">
        <v>0</v>
      </c>
      <c r="Q2182" t="s">
        <v>74</v>
      </c>
      <c r="R2182" s="2" t="s">
        <v>75</v>
      </c>
      <c r="S2182" s="4" t="s">
        <v>76</v>
      </c>
      <c r="T2182" t="s">
        <v>74</v>
      </c>
      <c r="U2182" s="2" t="s">
        <v>77</v>
      </c>
      <c r="V2182" s="2" t="s">
        <v>1454</v>
      </c>
      <c r="W2182" s="2" t="s">
        <v>79</v>
      </c>
      <c r="X2182" s="2" t="s">
        <v>300</v>
      </c>
      <c r="Y2182" s="2" t="s">
        <v>119</v>
      </c>
      <c r="Z2182" s="2" t="s">
        <v>81</v>
      </c>
      <c r="AA2182" s="2" t="s">
        <v>406</v>
      </c>
      <c r="AB2182" s="2" t="s">
        <v>601</v>
      </c>
      <c r="AC2182" s="2" t="s">
        <v>59</v>
      </c>
      <c r="AD2182" s="2" t="s">
        <v>602</v>
      </c>
      <c r="AE2182" s="2" t="str">
        <f>+VLOOKUP(H2182,'Mapeo Ramos'!A:C,3,0)</f>
        <v>Autos Flotas</v>
      </c>
      <c r="AF2182" t="str">
        <f>+VLOOKUP(AE2182,'Mapeo Ramos'!C:D,2,0)</f>
        <v>Flotas</v>
      </c>
      <c r="AG2182" t="str">
        <f>+VLOOKUP(X2182,'Mapeo Ramos'!I:J,2,0)</f>
        <v>ALLIANZ</v>
      </c>
      <c r="AH2182">
        <f t="shared" si="34"/>
        <v>1</v>
      </c>
    </row>
    <row r="2183" spans="1:34" ht="12.75" customHeight="1">
      <c r="A2183" s="2" t="s">
        <v>8852</v>
      </c>
      <c r="B2183" s="2" t="s">
        <v>8853</v>
      </c>
      <c r="C2183" s="2" t="s">
        <v>8854</v>
      </c>
      <c r="D2183" s="2" t="s">
        <v>75</v>
      </c>
      <c r="E2183" s="3">
        <v>46023</v>
      </c>
      <c r="F2183" s="3">
        <v>46023</v>
      </c>
      <c r="G2183" s="2" t="s">
        <v>600</v>
      </c>
      <c r="H2183" s="2" t="s">
        <v>349</v>
      </c>
      <c r="I2183" s="2" t="s">
        <v>261</v>
      </c>
      <c r="J2183" s="4">
        <v>372.42</v>
      </c>
      <c r="K2183" t="s">
        <v>74</v>
      </c>
      <c r="L2183" s="4">
        <v>44.69</v>
      </c>
      <c r="M2183" t="s">
        <v>74</v>
      </c>
      <c r="N2183" s="4">
        <v>44.69</v>
      </c>
      <c r="O2183" t="s">
        <v>74</v>
      </c>
      <c r="P2183" s="4">
        <v>0</v>
      </c>
      <c r="Q2183" t="s">
        <v>74</v>
      </c>
      <c r="R2183" s="2" t="s">
        <v>75</v>
      </c>
      <c r="S2183" s="4" t="s">
        <v>76</v>
      </c>
      <c r="T2183" t="s">
        <v>74</v>
      </c>
      <c r="U2183" s="2" t="s">
        <v>77</v>
      </c>
      <c r="V2183" s="2" t="s">
        <v>1454</v>
      </c>
      <c r="W2183" s="2" t="s">
        <v>79</v>
      </c>
      <c r="X2183" s="2" t="s">
        <v>300</v>
      </c>
      <c r="Y2183" s="2" t="s">
        <v>119</v>
      </c>
      <c r="Z2183" s="2" t="s">
        <v>81</v>
      </c>
      <c r="AA2183" s="2" t="s">
        <v>406</v>
      </c>
      <c r="AB2183" s="2" t="s">
        <v>601</v>
      </c>
      <c r="AC2183" s="2" t="s">
        <v>59</v>
      </c>
      <c r="AD2183" s="2" t="s">
        <v>602</v>
      </c>
      <c r="AE2183" s="2" t="str">
        <f>+VLOOKUP(H2183,'Mapeo Ramos'!A:C,3,0)</f>
        <v>Autos Flotas</v>
      </c>
      <c r="AF2183" t="str">
        <f>+VLOOKUP(AE2183,'Mapeo Ramos'!C:D,2,0)</f>
        <v>Flotas</v>
      </c>
      <c r="AG2183" t="str">
        <f>+VLOOKUP(X2183,'Mapeo Ramos'!I:J,2,0)</f>
        <v>ALLIANZ</v>
      </c>
      <c r="AH2183">
        <f t="shared" si="34"/>
        <v>1</v>
      </c>
    </row>
    <row r="2184" spans="1:34" ht="12.75" customHeight="1">
      <c r="A2184" s="2" t="s">
        <v>8855</v>
      </c>
      <c r="B2184" s="2" t="s">
        <v>8856</v>
      </c>
      <c r="C2184" s="2" t="s">
        <v>8857</v>
      </c>
      <c r="D2184" s="2" t="s">
        <v>75</v>
      </c>
      <c r="E2184" s="3">
        <v>46023</v>
      </c>
      <c r="F2184" s="3">
        <v>46023</v>
      </c>
      <c r="G2184" s="2" t="s">
        <v>600</v>
      </c>
      <c r="H2184" s="2" t="s">
        <v>349</v>
      </c>
      <c r="I2184" s="2" t="s">
        <v>261</v>
      </c>
      <c r="J2184" s="4">
        <v>372.42</v>
      </c>
      <c r="K2184" t="s">
        <v>74</v>
      </c>
      <c r="L2184" s="4">
        <v>44.69</v>
      </c>
      <c r="M2184" t="s">
        <v>74</v>
      </c>
      <c r="N2184" s="4">
        <v>44.69</v>
      </c>
      <c r="O2184" t="s">
        <v>74</v>
      </c>
      <c r="P2184" s="4">
        <v>0</v>
      </c>
      <c r="Q2184" t="s">
        <v>74</v>
      </c>
      <c r="R2184" s="2" t="s">
        <v>75</v>
      </c>
      <c r="S2184" s="4" t="s">
        <v>76</v>
      </c>
      <c r="T2184" t="s">
        <v>74</v>
      </c>
      <c r="U2184" s="2" t="s">
        <v>77</v>
      </c>
      <c r="V2184" s="2" t="s">
        <v>1454</v>
      </c>
      <c r="W2184" s="2" t="s">
        <v>79</v>
      </c>
      <c r="X2184" s="2" t="s">
        <v>300</v>
      </c>
      <c r="Y2184" s="2" t="s">
        <v>119</v>
      </c>
      <c r="Z2184" s="2" t="s">
        <v>81</v>
      </c>
      <c r="AA2184" s="2" t="s">
        <v>406</v>
      </c>
      <c r="AB2184" s="2" t="s">
        <v>601</v>
      </c>
      <c r="AC2184" s="2" t="s">
        <v>59</v>
      </c>
      <c r="AD2184" s="2" t="s">
        <v>602</v>
      </c>
      <c r="AE2184" s="2" t="str">
        <f>+VLOOKUP(H2184,'Mapeo Ramos'!A:C,3,0)</f>
        <v>Autos Flotas</v>
      </c>
      <c r="AF2184" t="str">
        <f>+VLOOKUP(AE2184,'Mapeo Ramos'!C:D,2,0)</f>
        <v>Flotas</v>
      </c>
      <c r="AG2184" t="str">
        <f>+VLOOKUP(X2184,'Mapeo Ramos'!I:J,2,0)</f>
        <v>ALLIANZ</v>
      </c>
      <c r="AH2184">
        <f t="shared" si="34"/>
        <v>1</v>
      </c>
    </row>
    <row r="2185" spans="1:34" ht="12.75" customHeight="1">
      <c r="A2185" s="2" t="s">
        <v>8858</v>
      </c>
      <c r="B2185" s="2" t="s">
        <v>8859</v>
      </c>
      <c r="C2185" s="2" t="s">
        <v>8860</v>
      </c>
      <c r="D2185" s="2" t="s">
        <v>75</v>
      </c>
      <c r="E2185" s="3">
        <v>46023</v>
      </c>
      <c r="F2185" s="3">
        <v>46023</v>
      </c>
      <c r="G2185" s="2" t="s">
        <v>600</v>
      </c>
      <c r="H2185" s="2" t="s">
        <v>349</v>
      </c>
      <c r="I2185" s="2" t="s">
        <v>261</v>
      </c>
      <c r="J2185" s="4">
        <v>372.42</v>
      </c>
      <c r="K2185" t="s">
        <v>74</v>
      </c>
      <c r="L2185" s="4">
        <v>44.69</v>
      </c>
      <c r="M2185" t="s">
        <v>74</v>
      </c>
      <c r="N2185" s="4">
        <v>44.69</v>
      </c>
      <c r="O2185" t="s">
        <v>74</v>
      </c>
      <c r="P2185" s="4">
        <v>0</v>
      </c>
      <c r="Q2185" t="s">
        <v>74</v>
      </c>
      <c r="R2185" s="2" t="s">
        <v>75</v>
      </c>
      <c r="S2185" s="4" t="s">
        <v>76</v>
      </c>
      <c r="T2185" t="s">
        <v>74</v>
      </c>
      <c r="U2185" s="2" t="s">
        <v>77</v>
      </c>
      <c r="V2185" s="2" t="s">
        <v>1454</v>
      </c>
      <c r="W2185" s="2" t="s">
        <v>79</v>
      </c>
      <c r="X2185" s="2" t="s">
        <v>300</v>
      </c>
      <c r="Y2185" s="2" t="s">
        <v>119</v>
      </c>
      <c r="Z2185" s="2" t="s">
        <v>81</v>
      </c>
      <c r="AA2185" s="2" t="s">
        <v>406</v>
      </c>
      <c r="AB2185" s="2" t="s">
        <v>601</v>
      </c>
      <c r="AC2185" s="2" t="s">
        <v>59</v>
      </c>
      <c r="AD2185" s="2" t="s">
        <v>602</v>
      </c>
      <c r="AE2185" s="2" t="str">
        <f>+VLOOKUP(H2185,'Mapeo Ramos'!A:C,3,0)</f>
        <v>Autos Flotas</v>
      </c>
      <c r="AF2185" t="str">
        <f>+VLOOKUP(AE2185,'Mapeo Ramos'!C:D,2,0)</f>
        <v>Flotas</v>
      </c>
      <c r="AG2185" t="str">
        <f>+VLOOKUP(X2185,'Mapeo Ramos'!I:J,2,0)</f>
        <v>ALLIANZ</v>
      </c>
      <c r="AH2185">
        <f t="shared" si="34"/>
        <v>1</v>
      </c>
    </row>
    <row r="2186" spans="1:34" ht="12.75" customHeight="1">
      <c r="A2186" s="2" t="s">
        <v>8861</v>
      </c>
      <c r="B2186" s="2" t="s">
        <v>8862</v>
      </c>
      <c r="C2186" s="2" t="s">
        <v>8863</v>
      </c>
      <c r="D2186" s="2" t="s">
        <v>75</v>
      </c>
      <c r="E2186" s="3">
        <v>46023</v>
      </c>
      <c r="F2186" s="3">
        <v>46023</v>
      </c>
      <c r="G2186" s="2" t="s">
        <v>600</v>
      </c>
      <c r="H2186" s="2" t="s">
        <v>349</v>
      </c>
      <c r="I2186" s="2" t="s">
        <v>261</v>
      </c>
      <c r="J2186" s="4">
        <v>372.42</v>
      </c>
      <c r="K2186" t="s">
        <v>74</v>
      </c>
      <c r="L2186" s="4">
        <v>44.69</v>
      </c>
      <c r="M2186" t="s">
        <v>74</v>
      </c>
      <c r="N2186" s="4">
        <v>44.69</v>
      </c>
      <c r="O2186" t="s">
        <v>74</v>
      </c>
      <c r="P2186" s="4">
        <v>0</v>
      </c>
      <c r="Q2186" t="s">
        <v>74</v>
      </c>
      <c r="R2186" s="2" t="s">
        <v>75</v>
      </c>
      <c r="S2186" s="4" t="s">
        <v>76</v>
      </c>
      <c r="T2186" t="s">
        <v>74</v>
      </c>
      <c r="U2186" s="2" t="s">
        <v>77</v>
      </c>
      <c r="V2186" s="2" t="s">
        <v>1454</v>
      </c>
      <c r="W2186" s="2" t="s">
        <v>79</v>
      </c>
      <c r="X2186" s="2" t="s">
        <v>300</v>
      </c>
      <c r="Y2186" s="2" t="s">
        <v>119</v>
      </c>
      <c r="Z2186" s="2" t="s">
        <v>81</v>
      </c>
      <c r="AA2186" s="2" t="s">
        <v>406</v>
      </c>
      <c r="AB2186" s="2" t="s">
        <v>601</v>
      </c>
      <c r="AC2186" s="2" t="s">
        <v>59</v>
      </c>
      <c r="AD2186" s="2" t="s">
        <v>602</v>
      </c>
      <c r="AE2186" s="2" t="str">
        <f>+VLOOKUP(H2186,'Mapeo Ramos'!A:C,3,0)</f>
        <v>Autos Flotas</v>
      </c>
      <c r="AF2186" t="str">
        <f>+VLOOKUP(AE2186,'Mapeo Ramos'!C:D,2,0)</f>
        <v>Flotas</v>
      </c>
      <c r="AG2186" t="str">
        <f>+VLOOKUP(X2186,'Mapeo Ramos'!I:J,2,0)</f>
        <v>ALLIANZ</v>
      </c>
      <c r="AH2186">
        <f t="shared" si="34"/>
        <v>1</v>
      </c>
    </row>
    <row r="2187" spans="1:34" ht="12.75" customHeight="1">
      <c r="A2187" s="2" t="s">
        <v>8864</v>
      </c>
      <c r="B2187" s="2" t="s">
        <v>8865</v>
      </c>
      <c r="C2187" s="2" t="s">
        <v>8866</v>
      </c>
      <c r="D2187" s="2" t="s">
        <v>75</v>
      </c>
      <c r="E2187" s="3">
        <v>46023</v>
      </c>
      <c r="F2187" s="3">
        <v>46023</v>
      </c>
      <c r="G2187" s="2" t="s">
        <v>600</v>
      </c>
      <c r="H2187" s="2" t="s">
        <v>349</v>
      </c>
      <c r="I2187" s="2" t="s">
        <v>261</v>
      </c>
      <c r="J2187" s="4">
        <v>372.42</v>
      </c>
      <c r="K2187" t="s">
        <v>74</v>
      </c>
      <c r="L2187" s="4">
        <v>44.69</v>
      </c>
      <c r="M2187" t="s">
        <v>74</v>
      </c>
      <c r="N2187" s="4">
        <v>44.69</v>
      </c>
      <c r="O2187" t="s">
        <v>74</v>
      </c>
      <c r="P2187" s="4">
        <v>0</v>
      </c>
      <c r="Q2187" t="s">
        <v>74</v>
      </c>
      <c r="R2187" s="2" t="s">
        <v>75</v>
      </c>
      <c r="S2187" s="4" t="s">
        <v>76</v>
      </c>
      <c r="T2187" t="s">
        <v>74</v>
      </c>
      <c r="U2187" s="2" t="s">
        <v>77</v>
      </c>
      <c r="V2187" s="2" t="s">
        <v>1454</v>
      </c>
      <c r="W2187" s="2" t="s">
        <v>79</v>
      </c>
      <c r="X2187" s="2" t="s">
        <v>300</v>
      </c>
      <c r="Y2187" s="2" t="s">
        <v>119</v>
      </c>
      <c r="Z2187" s="2" t="s">
        <v>81</v>
      </c>
      <c r="AA2187" s="2" t="s">
        <v>406</v>
      </c>
      <c r="AB2187" s="2" t="s">
        <v>601</v>
      </c>
      <c r="AC2187" s="2" t="s">
        <v>59</v>
      </c>
      <c r="AD2187" s="2" t="s">
        <v>602</v>
      </c>
      <c r="AE2187" s="2" t="str">
        <f>+VLOOKUP(H2187,'Mapeo Ramos'!A:C,3,0)</f>
        <v>Autos Flotas</v>
      </c>
      <c r="AF2187" t="str">
        <f>+VLOOKUP(AE2187,'Mapeo Ramos'!C:D,2,0)</f>
        <v>Flotas</v>
      </c>
      <c r="AG2187" t="str">
        <f>+VLOOKUP(X2187,'Mapeo Ramos'!I:J,2,0)</f>
        <v>ALLIANZ</v>
      </c>
      <c r="AH2187">
        <f t="shared" si="34"/>
        <v>1</v>
      </c>
    </row>
    <row r="2188" spans="1:34" ht="12.75" customHeight="1">
      <c r="A2188" s="2" t="s">
        <v>8867</v>
      </c>
      <c r="B2188" s="2" t="s">
        <v>8868</v>
      </c>
      <c r="C2188" s="2" t="s">
        <v>8869</v>
      </c>
      <c r="D2188" s="2" t="s">
        <v>75</v>
      </c>
      <c r="E2188" s="3">
        <v>46023</v>
      </c>
      <c r="F2188" s="3">
        <v>46023</v>
      </c>
      <c r="G2188" s="2" t="s">
        <v>600</v>
      </c>
      <c r="H2188" s="2" t="s">
        <v>349</v>
      </c>
      <c r="I2188" s="2" t="s">
        <v>261</v>
      </c>
      <c r="J2188" s="4">
        <v>372.42</v>
      </c>
      <c r="K2188" t="s">
        <v>74</v>
      </c>
      <c r="L2188" s="4">
        <v>44.69</v>
      </c>
      <c r="M2188" t="s">
        <v>74</v>
      </c>
      <c r="N2188" s="4">
        <v>44.69</v>
      </c>
      <c r="O2188" t="s">
        <v>74</v>
      </c>
      <c r="P2188" s="4">
        <v>0</v>
      </c>
      <c r="Q2188" t="s">
        <v>74</v>
      </c>
      <c r="R2188" s="2" t="s">
        <v>75</v>
      </c>
      <c r="S2188" s="4" t="s">
        <v>76</v>
      </c>
      <c r="T2188" t="s">
        <v>74</v>
      </c>
      <c r="U2188" s="2" t="s">
        <v>77</v>
      </c>
      <c r="V2188" s="2" t="s">
        <v>1454</v>
      </c>
      <c r="W2188" s="2" t="s">
        <v>79</v>
      </c>
      <c r="X2188" s="2" t="s">
        <v>300</v>
      </c>
      <c r="Y2188" s="2" t="s">
        <v>119</v>
      </c>
      <c r="Z2188" s="2" t="s">
        <v>81</v>
      </c>
      <c r="AA2188" s="2" t="s">
        <v>406</v>
      </c>
      <c r="AB2188" s="2" t="s">
        <v>601</v>
      </c>
      <c r="AC2188" s="2" t="s">
        <v>59</v>
      </c>
      <c r="AD2188" s="2" t="s">
        <v>602</v>
      </c>
      <c r="AE2188" s="2" t="str">
        <f>+VLOOKUP(H2188,'Mapeo Ramos'!A:C,3,0)</f>
        <v>Autos Flotas</v>
      </c>
      <c r="AF2188" t="str">
        <f>+VLOOKUP(AE2188,'Mapeo Ramos'!C:D,2,0)</f>
        <v>Flotas</v>
      </c>
      <c r="AG2188" t="str">
        <f>+VLOOKUP(X2188,'Mapeo Ramos'!I:J,2,0)</f>
        <v>ALLIANZ</v>
      </c>
      <c r="AH2188">
        <f t="shared" si="34"/>
        <v>1</v>
      </c>
    </row>
    <row r="2189" spans="1:34" ht="12.75" customHeight="1">
      <c r="A2189" s="2" t="s">
        <v>8870</v>
      </c>
      <c r="B2189" s="2" t="s">
        <v>8871</v>
      </c>
      <c r="C2189" s="2" t="s">
        <v>8872</v>
      </c>
      <c r="D2189" s="2" t="s">
        <v>75</v>
      </c>
      <c r="E2189" s="3">
        <v>46023</v>
      </c>
      <c r="F2189" s="3">
        <v>46023</v>
      </c>
      <c r="G2189" s="2" t="s">
        <v>600</v>
      </c>
      <c r="H2189" s="2" t="s">
        <v>349</v>
      </c>
      <c r="I2189" s="2" t="s">
        <v>261</v>
      </c>
      <c r="J2189" s="4">
        <v>372.42</v>
      </c>
      <c r="K2189" t="s">
        <v>74</v>
      </c>
      <c r="L2189" s="4">
        <v>44.69</v>
      </c>
      <c r="M2189" t="s">
        <v>74</v>
      </c>
      <c r="N2189" s="4">
        <v>44.69</v>
      </c>
      <c r="O2189" t="s">
        <v>74</v>
      </c>
      <c r="P2189" s="4">
        <v>0</v>
      </c>
      <c r="Q2189" t="s">
        <v>74</v>
      </c>
      <c r="R2189" s="2" t="s">
        <v>75</v>
      </c>
      <c r="S2189" s="4" t="s">
        <v>76</v>
      </c>
      <c r="T2189" t="s">
        <v>74</v>
      </c>
      <c r="U2189" s="2" t="s">
        <v>77</v>
      </c>
      <c r="V2189" s="2" t="s">
        <v>1454</v>
      </c>
      <c r="W2189" s="2" t="s">
        <v>79</v>
      </c>
      <c r="X2189" s="2" t="s">
        <v>300</v>
      </c>
      <c r="Y2189" s="2" t="s">
        <v>119</v>
      </c>
      <c r="Z2189" s="2" t="s">
        <v>81</v>
      </c>
      <c r="AA2189" s="2" t="s">
        <v>406</v>
      </c>
      <c r="AB2189" s="2" t="s">
        <v>601</v>
      </c>
      <c r="AC2189" s="2" t="s">
        <v>59</v>
      </c>
      <c r="AD2189" s="2" t="s">
        <v>602</v>
      </c>
      <c r="AE2189" s="2" t="str">
        <f>+VLOOKUP(H2189,'Mapeo Ramos'!A:C,3,0)</f>
        <v>Autos Flotas</v>
      </c>
      <c r="AF2189" t="str">
        <f>+VLOOKUP(AE2189,'Mapeo Ramos'!C:D,2,0)</f>
        <v>Flotas</v>
      </c>
      <c r="AG2189" t="str">
        <f>+VLOOKUP(X2189,'Mapeo Ramos'!I:J,2,0)</f>
        <v>ALLIANZ</v>
      </c>
      <c r="AH2189">
        <f t="shared" si="34"/>
        <v>1</v>
      </c>
    </row>
    <row r="2190" spans="1:34" ht="12.75" customHeight="1">
      <c r="A2190" s="2" t="s">
        <v>8873</v>
      </c>
      <c r="B2190" s="2" t="s">
        <v>8874</v>
      </c>
      <c r="C2190" s="2" t="s">
        <v>8875</v>
      </c>
      <c r="D2190" s="2" t="s">
        <v>75</v>
      </c>
      <c r="E2190" s="3">
        <v>46023</v>
      </c>
      <c r="F2190" s="3">
        <v>46023</v>
      </c>
      <c r="G2190" s="2" t="s">
        <v>600</v>
      </c>
      <c r="H2190" s="2" t="s">
        <v>349</v>
      </c>
      <c r="I2190" s="2" t="s">
        <v>261</v>
      </c>
      <c r="J2190" s="4">
        <v>372.42</v>
      </c>
      <c r="K2190" t="s">
        <v>74</v>
      </c>
      <c r="L2190" s="4">
        <v>44.69</v>
      </c>
      <c r="M2190" t="s">
        <v>74</v>
      </c>
      <c r="N2190" s="4">
        <v>44.69</v>
      </c>
      <c r="O2190" t="s">
        <v>74</v>
      </c>
      <c r="P2190" s="4">
        <v>0</v>
      </c>
      <c r="Q2190" t="s">
        <v>74</v>
      </c>
      <c r="R2190" s="2" t="s">
        <v>75</v>
      </c>
      <c r="S2190" s="4" t="s">
        <v>76</v>
      </c>
      <c r="T2190" t="s">
        <v>74</v>
      </c>
      <c r="U2190" s="2" t="s">
        <v>77</v>
      </c>
      <c r="V2190" s="2" t="s">
        <v>1454</v>
      </c>
      <c r="W2190" s="2" t="s">
        <v>79</v>
      </c>
      <c r="X2190" s="2" t="s">
        <v>300</v>
      </c>
      <c r="Y2190" s="2" t="s">
        <v>119</v>
      </c>
      <c r="Z2190" s="2" t="s">
        <v>81</v>
      </c>
      <c r="AA2190" s="2" t="s">
        <v>406</v>
      </c>
      <c r="AB2190" s="2" t="s">
        <v>601</v>
      </c>
      <c r="AC2190" s="2" t="s">
        <v>59</v>
      </c>
      <c r="AD2190" s="2" t="s">
        <v>602</v>
      </c>
      <c r="AE2190" s="2" t="str">
        <f>+VLOOKUP(H2190,'Mapeo Ramos'!A:C,3,0)</f>
        <v>Autos Flotas</v>
      </c>
      <c r="AF2190" t="str">
        <f>+VLOOKUP(AE2190,'Mapeo Ramos'!C:D,2,0)</f>
        <v>Flotas</v>
      </c>
      <c r="AG2190" t="str">
        <f>+VLOOKUP(X2190,'Mapeo Ramos'!I:J,2,0)</f>
        <v>ALLIANZ</v>
      </c>
      <c r="AH2190">
        <f t="shared" si="34"/>
        <v>1</v>
      </c>
    </row>
    <row r="2191" spans="1:34" ht="12.75" customHeight="1">
      <c r="A2191" s="2" t="s">
        <v>8876</v>
      </c>
      <c r="B2191" s="2" t="s">
        <v>8877</v>
      </c>
      <c r="C2191" s="2" t="s">
        <v>8878</v>
      </c>
      <c r="D2191" s="2" t="s">
        <v>75</v>
      </c>
      <c r="E2191" s="3">
        <v>46023</v>
      </c>
      <c r="F2191" s="3">
        <v>46023</v>
      </c>
      <c r="G2191" s="2" t="s">
        <v>600</v>
      </c>
      <c r="H2191" s="2" t="s">
        <v>349</v>
      </c>
      <c r="I2191" s="2" t="s">
        <v>261</v>
      </c>
      <c r="J2191" s="4">
        <v>1213.21</v>
      </c>
      <c r="K2191" t="s">
        <v>74</v>
      </c>
      <c r="L2191" s="4">
        <v>145.59</v>
      </c>
      <c r="M2191" t="s">
        <v>74</v>
      </c>
      <c r="N2191" s="4">
        <v>145.59</v>
      </c>
      <c r="O2191" t="s">
        <v>74</v>
      </c>
      <c r="P2191" s="4">
        <v>0</v>
      </c>
      <c r="Q2191" t="s">
        <v>74</v>
      </c>
      <c r="R2191" s="2" t="s">
        <v>75</v>
      </c>
      <c r="S2191" s="4" t="s">
        <v>76</v>
      </c>
      <c r="T2191" t="s">
        <v>74</v>
      </c>
      <c r="U2191" s="2" t="s">
        <v>77</v>
      </c>
      <c r="V2191" s="2" t="s">
        <v>1447</v>
      </c>
      <c r="W2191" s="2" t="s">
        <v>79</v>
      </c>
      <c r="X2191" s="2" t="s">
        <v>300</v>
      </c>
      <c r="Y2191" s="2" t="s">
        <v>119</v>
      </c>
      <c r="Z2191" s="2" t="s">
        <v>81</v>
      </c>
      <c r="AA2191" s="2" t="s">
        <v>406</v>
      </c>
      <c r="AB2191" s="2" t="s">
        <v>601</v>
      </c>
      <c r="AC2191" s="2" t="s">
        <v>59</v>
      </c>
      <c r="AD2191" s="2" t="s">
        <v>602</v>
      </c>
      <c r="AE2191" s="2" t="str">
        <f>+VLOOKUP(H2191,'Mapeo Ramos'!A:C,3,0)</f>
        <v>Autos Flotas</v>
      </c>
      <c r="AF2191" t="str">
        <f>+VLOOKUP(AE2191,'Mapeo Ramos'!C:D,2,0)</f>
        <v>Flotas</v>
      </c>
      <c r="AG2191" t="str">
        <f>+VLOOKUP(X2191,'Mapeo Ramos'!I:J,2,0)</f>
        <v>ALLIANZ</v>
      </c>
      <c r="AH2191">
        <f t="shared" si="34"/>
        <v>1</v>
      </c>
    </row>
    <row r="2192" spans="1:34" ht="12.75" customHeight="1">
      <c r="A2192" s="2" t="s">
        <v>8879</v>
      </c>
      <c r="B2192" s="2" t="s">
        <v>8880</v>
      </c>
      <c r="C2192" s="2" t="s">
        <v>8881</v>
      </c>
      <c r="D2192" s="2" t="s">
        <v>75</v>
      </c>
      <c r="E2192" s="3">
        <v>46023</v>
      </c>
      <c r="F2192" s="3">
        <v>46023</v>
      </c>
      <c r="G2192" s="2" t="s">
        <v>600</v>
      </c>
      <c r="H2192" s="2" t="s">
        <v>349</v>
      </c>
      <c r="I2192" s="2" t="s">
        <v>261</v>
      </c>
      <c r="J2192" s="4">
        <v>1213.21</v>
      </c>
      <c r="K2192" t="s">
        <v>74</v>
      </c>
      <c r="L2192" s="4">
        <v>145.59</v>
      </c>
      <c r="M2192" t="s">
        <v>74</v>
      </c>
      <c r="N2192" s="4">
        <v>145.59</v>
      </c>
      <c r="O2192" t="s">
        <v>74</v>
      </c>
      <c r="P2192" s="4">
        <v>0</v>
      </c>
      <c r="Q2192" t="s">
        <v>74</v>
      </c>
      <c r="R2192" s="2" t="s">
        <v>75</v>
      </c>
      <c r="S2192" s="4" t="s">
        <v>76</v>
      </c>
      <c r="T2192" t="s">
        <v>74</v>
      </c>
      <c r="U2192" s="2" t="s">
        <v>77</v>
      </c>
      <c r="V2192" s="2" t="s">
        <v>1447</v>
      </c>
      <c r="W2192" s="2" t="s">
        <v>79</v>
      </c>
      <c r="X2192" s="2" t="s">
        <v>300</v>
      </c>
      <c r="Y2192" s="2" t="s">
        <v>119</v>
      </c>
      <c r="Z2192" s="2" t="s">
        <v>81</v>
      </c>
      <c r="AA2192" s="2" t="s">
        <v>406</v>
      </c>
      <c r="AB2192" s="2" t="s">
        <v>601</v>
      </c>
      <c r="AC2192" s="2" t="s">
        <v>59</v>
      </c>
      <c r="AD2192" s="2" t="s">
        <v>602</v>
      </c>
      <c r="AE2192" s="2" t="str">
        <f>+VLOOKUP(H2192,'Mapeo Ramos'!A:C,3,0)</f>
        <v>Autos Flotas</v>
      </c>
      <c r="AF2192" t="str">
        <f>+VLOOKUP(AE2192,'Mapeo Ramos'!C:D,2,0)</f>
        <v>Flotas</v>
      </c>
      <c r="AG2192" t="str">
        <f>+VLOOKUP(X2192,'Mapeo Ramos'!I:J,2,0)</f>
        <v>ALLIANZ</v>
      </c>
      <c r="AH2192">
        <f t="shared" si="34"/>
        <v>1</v>
      </c>
    </row>
    <row r="2193" spans="1:34" ht="12.75" customHeight="1">
      <c r="A2193" s="2" t="s">
        <v>8882</v>
      </c>
      <c r="B2193" s="2" t="s">
        <v>8883</v>
      </c>
      <c r="C2193" s="2" t="s">
        <v>8884</v>
      </c>
      <c r="D2193" s="2" t="s">
        <v>75</v>
      </c>
      <c r="E2193" s="3">
        <v>46023</v>
      </c>
      <c r="F2193" s="3">
        <v>46023</v>
      </c>
      <c r="G2193" s="2" t="s">
        <v>600</v>
      </c>
      <c r="H2193" s="2" t="s">
        <v>349</v>
      </c>
      <c r="I2193" s="2" t="s">
        <v>261</v>
      </c>
      <c r="J2193" s="4">
        <v>1213.21</v>
      </c>
      <c r="K2193" t="s">
        <v>74</v>
      </c>
      <c r="L2193" s="4">
        <v>145.59</v>
      </c>
      <c r="M2193" t="s">
        <v>74</v>
      </c>
      <c r="N2193" s="4">
        <v>145.59</v>
      </c>
      <c r="O2193" t="s">
        <v>74</v>
      </c>
      <c r="P2193" s="4">
        <v>0</v>
      </c>
      <c r="Q2193" t="s">
        <v>74</v>
      </c>
      <c r="R2193" s="2" t="s">
        <v>75</v>
      </c>
      <c r="S2193" s="4" t="s">
        <v>76</v>
      </c>
      <c r="T2193" t="s">
        <v>74</v>
      </c>
      <c r="U2193" s="2" t="s">
        <v>77</v>
      </c>
      <c r="V2193" s="2" t="s">
        <v>1447</v>
      </c>
      <c r="W2193" s="2" t="s">
        <v>79</v>
      </c>
      <c r="X2193" s="2" t="s">
        <v>300</v>
      </c>
      <c r="Y2193" s="2" t="s">
        <v>119</v>
      </c>
      <c r="Z2193" s="2" t="s">
        <v>81</v>
      </c>
      <c r="AA2193" s="2" t="s">
        <v>406</v>
      </c>
      <c r="AB2193" s="2" t="s">
        <v>601</v>
      </c>
      <c r="AC2193" s="2" t="s">
        <v>59</v>
      </c>
      <c r="AD2193" s="2" t="s">
        <v>602</v>
      </c>
      <c r="AE2193" s="2" t="str">
        <f>+VLOOKUP(H2193,'Mapeo Ramos'!A:C,3,0)</f>
        <v>Autos Flotas</v>
      </c>
      <c r="AF2193" t="str">
        <f>+VLOOKUP(AE2193,'Mapeo Ramos'!C:D,2,0)</f>
        <v>Flotas</v>
      </c>
      <c r="AG2193" t="str">
        <f>+VLOOKUP(X2193,'Mapeo Ramos'!I:J,2,0)</f>
        <v>ALLIANZ</v>
      </c>
      <c r="AH2193">
        <f t="shared" si="34"/>
        <v>1</v>
      </c>
    </row>
    <row r="2194" spans="1:34" ht="12.75" customHeight="1">
      <c r="A2194" s="2" t="s">
        <v>8885</v>
      </c>
      <c r="B2194" s="2" t="s">
        <v>8886</v>
      </c>
      <c r="C2194" s="2" t="s">
        <v>8887</v>
      </c>
      <c r="D2194" s="2" t="s">
        <v>75</v>
      </c>
      <c r="E2194" s="3">
        <v>46023</v>
      </c>
      <c r="F2194" s="3">
        <v>46023</v>
      </c>
      <c r="G2194" s="2" t="s">
        <v>600</v>
      </c>
      <c r="H2194" s="2" t="s">
        <v>349</v>
      </c>
      <c r="I2194" s="2" t="s">
        <v>261</v>
      </c>
      <c r="J2194" s="4">
        <v>372.42</v>
      </c>
      <c r="K2194" t="s">
        <v>74</v>
      </c>
      <c r="L2194" s="4">
        <v>44.69</v>
      </c>
      <c r="M2194" t="s">
        <v>74</v>
      </c>
      <c r="N2194" s="4">
        <v>44.69</v>
      </c>
      <c r="O2194" t="s">
        <v>74</v>
      </c>
      <c r="P2194" s="4">
        <v>0</v>
      </c>
      <c r="Q2194" t="s">
        <v>74</v>
      </c>
      <c r="R2194" s="2" t="s">
        <v>75</v>
      </c>
      <c r="S2194" s="4" t="s">
        <v>76</v>
      </c>
      <c r="T2194" t="s">
        <v>74</v>
      </c>
      <c r="U2194" s="2" t="s">
        <v>77</v>
      </c>
      <c r="V2194" s="2" t="s">
        <v>1454</v>
      </c>
      <c r="W2194" s="2" t="s">
        <v>79</v>
      </c>
      <c r="X2194" s="2" t="s">
        <v>300</v>
      </c>
      <c r="Y2194" s="2" t="s">
        <v>119</v>
      </c>
      <c r="Z2194" s="2" t="s">
        <v>81</v>
      </c>
      <c r="AA2194" s="2" t="s">
        <v>406</v>
      </c>
      <c r="AB2194" s="2" t="s">
        <v>601</v>
      </c>
      <c r="AC2194" s="2" t="s">
        <v>59</v>
      </c>
      <c r="AD2194" s="2" t="s">
        <v>602</v>
      </c>
      <c r="AE2194" s="2" t="str">
        <f>+VLOOKUP(H2194,'Mapeo Ramos'!A:C,3,0)</f>
        <v>Autos Flotas</v>
      </c>
      <c r="AF2194" t="str">
        <f>+VLOOKUP(AE2194,'Mapeo Ramos'!C:D,2,0)</f>
        <v>Flotas</v>
      </c>
      <c r="AG2194" t="str">
        <f>+VLOOKUP(X2194,'Mapeo Ramos'!I:J,2,0)</f>
        <v>ALLIANZ</v>
      </c>
      <c r="AH2194">
        <f t="shared" si="34"/>
        <v>1</v>
      </c>
    </row>
    <row r="2195" spans="1:34" ht="12.75" customHeight="1">
      <c r="A2195" s="2" t="s">
        <v>8888</v>
      </c>
      <c r="B2195" s="2" t="s">
        <v>8889</v>
      </c>
      <c r="C2195" s="2" t="s">
        <v>8890</v>
      </c>
      <c r="D2195" s="2" t="s">
        <v>75</v>
      </c>
      <c r="E2195" s="3">
        <v>46023</v>
      </c>
      <c r="F2195" s="3">
        <v>46023</v>
      </c>
      <c r="G2195" s="2" t="s">
        <v>600</v>
      </c>
      <c r="H2195" s="2" t="s">
        <v>349</v>
      </c>
      <c r="I2195" s="2" t="s">
        <v>261</v>
      </c>
      <c r="J2195" s="4">
        <v>1213.21</v>
      </c>
      <c r="K2195" t="s">
        <v>74</v>
      </c>
      <c r="L2195" s="4">
        <v>145.59</v>
      </c>
      <c r="M2195" t="s">
        <v>74</v>
      </c>
      <c r="N2195" s="4">
        <v>145.59</v>
      </c>
      <c r="O2195" t="s">
        <v>74</v>
      </c>
      <c r="P2195" s="4">
        <v>0</v>
      </c>
      <c r="Q2195" t="s">
        <v>74</v>
      </c>
      <c r="R2195" s="2" t="s">
        <v>75</v>
      </c>
      <c r="S2195" s="4" t="s">
        <v>76</v>
      </c>
      <c r="T2195" t="s">
        <v>74</v>
      </c>
      <c r="U2195" s="2" t="s">
        <v>77</v>
      </c>
      <c r="V2195" s="2" t="s">
        <v>1575</v>
      </c>
      <c r="W2195" s="2" t="s">
        <v>79</v>
      </c>
      <c r="X2195" s="2" t="s">
        <v>300</v>
      </c>
      <c r="Y2195" s="2" t="s">
        <v>119</v>
      </c>
      <c r="Z2195" s="2" t="s">
        <v>81</v>
      </c>
      <c r="AA2195" s="2" t="s">
        <v>406</v>
      </c>
      <c r="AB2195" s="2" t="s">
        <v>601</v>
      </c>
      <c r="AC2195" s="2" t="s">
        <v>59</v>
      </c>
      <c r="AD2195" s="2" t="s">
        <v>602</v>
      </c>
      <c r="AE2195" s="2" t="str">
        <f>+VLOOKUP(H2195,'Mapeo Ramos'!A:C,3,0)</f>
        <v>Autos Flotas</v>
      </c>
      <c r="AF2195" t="str">
        <f>+VLOOKUP(AE2195,'Mapeo Ramos'!C:D,2,0)</f>
        <v>Flotas</v>
      </c>
      <c r="AG2195" t="str">
        <f>+VLOOKUP(X2195,'Mapeo Ramos'!I:J,2,0)</f>
        <v>ALLIANZ</v>
      </c>
      <c r="AH2195">
        <f t="shared" si="34"/>
        <v>1</v>
      </c>
    </row>
    <row r="2196" spans="1:34" ht="12.75" customHeight="1">
      <c r="A2196" s="2" t="s">
        <v>8891</v>
      </c>
      <c r="B2196" s="2" t="s">
        <v>8892</v>
      </c>
      <c r="C2196" s="2" t="s">
        <v>8893</v>
      </c>
      <c r="D2196" s="2" t="s">
        <v>75</v>
      </c>
      <c r="E2196" s="3">
        <v>46023</v>
      </c>
      <c r="F2196" s="3">
        <v>46023</v>
      </c>
      <c r="G2196" s="2" t="s">
        <v>600</v>
      </c>
      <c r="H2196" s="2" t="s">
        <v>349</v>
      </c>
      <c r="I2196" s="2" t="s">
        <v>261</v>
      </c>
      <c r="J2196" s="4">
        <v>1213.21</v>
      </c>
      <c r="K2196" t="s">
        <v>74</v>
      </c>
      <c r="L2196" s="4">
        <v>145.59</v>
      </c>
      <c r="M2196" t="s">
        <v>74</v>
      </c>
      <c r="N2196" s="4">
        <v>145.59</v>
      </c>
      <c r="O2196" t="s">
        <v>74</v>
      </c>
      <c r="P2196" s="4">
        <v>0</v>
      </c>
      <c r="Q2196" t="s">
        <v>74</v>
      </c>
      <c r="R2196" s="2" t="s">
        <v>75</v>
      </c>
      <c r="S2196" s="4" t="s">
        <v>76</v>
      </c>
      <c r="T2196" t="s">
        <v>74</v>
      </c>
      <c r="U2196" s="2" t="s">
        <v>77</v>
      </c>
      <c r="V2196" s="2" t="s">
        <v>1575</v>
      </c>
      <c r="W2196" s="2" t="s">
        <v>79</v>
      </c>
      <c r="X2196" s="2" t="s">
        <v>300</v>
      </c>
      <c r="Y2196" s="2" t="s">
        <v>119</v>
      </c>
      <c r="Z2196" s="2" t="s">
        <v>81</v>
      </c>
      <c r="AA2196" s="2" t="s">
        <v>406</v>
      </c>
      <c r="AB2196" s="2" t="s">
        <v>601</v>
      </c>
      <c r="AC2196" s="2" t="s">
        <v>59</v>
      </c>
      <c r="AD2196" s="2" t="s">
        <v>602</v>
      </c>
      <c r="AE2196" s="2" t="str">
        <f>+VLOOKUP(H2196,'Mapeo Ramos'!A:C,3,0)</f>
        <v>Autos Flotas</v>
      </c>
      <c r="AF2196" t="str">
        <f>+VLOOKUP(AE2196,'Mapeo Ramos'!C:D,2,0)</f>
        <v>Flotas</v>
      </c>
      <c r="AG2196" t="str">
        <f>+VLOOKUP(X2196,'Mapeo Ramos'!I:J,2,0)</f>
        <v>ALLIANZ</v>
      </c>
      <c r="AH2196">
        <f t="shared" si="34"/>
        <v>1</v>
      </c>
    </row>
    <row r="2197" spans="1:34" ht="12.75" customHeight="1">
      <c r="A2197" s="2" t="s">
        <v>8894</v>
      </c>
      <c r="B2197" s="2" t="s">
        <v>8895</v>
      </c>
      <c r="C2197" s="2" t="s">
        <v>8896</v>
      </c>
      <c r="D2197" s="2" t="s">
        <v>75</v>
      </c>
      <c r="E2197" s="3">
        <v>46023</v>
      </c>
      <c r="F2197" s="3">
        <v>46023</v>
      </c>
      <c r="G2197" s="2" t="s">
        <v>600</v>
      </c>
      <c r="H2197" s="2" t="s">
        <v>349</v>
      </c>
      <c r="I2197" s="2" t="s">
        <v>261</v>
      </c>
      <c r="J2197" s="4">
        <v>1213.21</v>
      </c>
      <c r="K2197" t="s">
        <v>74</v>
      </c>
      <c r="L2197" s="4">
        <v>145.59</v>
      </c>
      <c r="M2197" t="s">
        <v>74</v>
      </c>
      <c r="N2197" s="4">
        <v>145.59</v>
      </c>
      <c r="O2197" t="s">
        <v>74</v>
      </c>
      <c r="P2197" s="4">
        <v>0</v>
      </c>
      <c r="Q2197" t="s">
        <v>74</v>
      </c>
      <c r="R2197" s="2" t="s">
        <v>75</v>
      </c>
      <c r="S2197" s="4" t="s">
        <v>76</v>
      </c>
      <c r="T2197" t="s">
        <v>74</v>
      </c>
      <c r="U2197" s="2" t="s">
        <v>77</v>
      </c>
      <c r="V2197" s="2" t="s">
        <v>1575</v>
      </c>
      <c r="W2197" s="2" t="s">
        <v>79</v>
      </c>
      <c r="X2197" s="2" t="s">
        <v>300</v>
      </c>
      <c r="Y2197" s="2" t="s">
        <v>119</v>
      </c>
      <c r="Z2197" s="2" t="s">
        <v>81</v>
      </c>
      <c r="AA2197" s="2" t="s">
        <v>406</v>
      </c>
      <c r="AB2197" s="2" t="s">
        <v>601</v>
      </c>
      <c r="AC2197" s="2" t="s">
        <v>59</v>
      </c>
      <c r="AD2197" s="2" t="s">
        <v>602</v>
      </c>
      <c r="AE2197" s="2" t="str">
        <f>+VLOOKUP(H2197,'Mapeo Ramos'!A:C,3,0)</f>
        <v>Autos Flotas</v>
      </c>
      <c r="AF2197" t="str">
        <f>+VLOOKUP(AE2197,'Mapeo Ramos'!C:D,2,0)</f>
        <v>Flotas</v>
      </c>
      <c r="AG2197" t="str">
        <f>+VLOOKUP(X2197,'Mapeo Ramos'!I:J,2,0)</f>
        <v>ALLIANZ</v>
      </c>
      <c r="AH2197">
        <f t="shared" si="34"/>
        <v>1</v>
      </c>
    </row>
    <row r="2198" spans="1:34" ht="12.75" customHeight="1">
      <c r="A2198" s="2" t="s">
        <v>8897</v>
      </c>
      <c r="B2198" s="2" t="s">
        <v>8898</v>
      </c>
      <c r="C2198" s="2" t="s">
        <v>8899</v>
      </c>
      <c r="D2198" s="2" t="s">
        <v>75</v>
      </c>
      <c r="E2198" s="3">
        <v>46023</v>
      </c>
      <c r="F2198" s="3">
        <v>46023</v>
      </c>
      <c r="G2198" s="2" t="s">
        <v>600</v>
      </c>
      <c r="H2198" s="2" t="s">
        <v>349</v>
      </c>
      <c r="I2198" s="2" t="s">
        <v>261</v>
      </c>
      <c r="J2198" s="4">
        <v>1213.21</v>
      </c>
      <c r="K2198" t="s">
        <v>74</v>
      </c>
      <c r="L2198" s="4">
        <v>145.59</v>
      </c>
      <c r="M2198" t="s">
        <v>74</v>
      </c>
      <c r="N2198" s="4">
        <v>145.59</v>
      </c>
      <c r="O2198" t="s">
        <v>74</v>
      </c>
      <c r="P2198" s="4">
        <v>0</v>
      </c>
      <c r="Q2198" t="s">
        <v>74</v>
      </c>
      <c r="R2198" s="2" t="s">
        <v>75</v>
      </c>
      <c r="S2198" s="4" t="s">
        <v>76</v>
      </c>
      <c r="T2198" t="s">
        <v>74</v>
      </c>
      <c r="U2198" s="2" t="s">
        <v>77</v>
      </c>
      <c r="V2198" s="2" t="s">
        <v>1575</v>
      </c>
      <c r="W2198" s="2" t="s">
        <v>79</v>
      </c>
      <c r="X2198" s="2" t="s">
        <v>300</v>
      </c>
      <c r="Y2198" s="2" t="s">
        <v>119</v>
      </c>
      <c r="Z2198" s="2" t="s">
        <v>81</v>
      </c>
      <c r="AA2198" s="2" t="s">
        <v>406</v>
      </c>
      <c r="AB2198" s="2" t="s">
        <v>601</v>
      </c>
      <c r="AC2198" s="2" t="s">
        <v>59</v>
      </c>
      <c r="AD2198" s="2" t="s">
        <v>602</v>
      </c>
      <c r="AE2198" s="2" t="str">
        <f>+VLOOKUP(H2198,'Mapeo Ramos'!A:C,3,0)</f>
        <v>Autos Flotas</v>
      </c>
      <c r="AF2198" t="str">
        <f>+VLOOKUP(AE2198,'Mapeo Ramos'!C:D,2,0)</f>
        <v>Flotas</v>
      </c>
      <c r="AG2198" t="str">
        <f>+VLOOKUP(X2198,'Mapeo Ramos'!I:J,2,0)</f>
        <v>ALLIANZ</v>
      </c>
      <c r="AH2198">
        <f t="shared" si="34"/>
        <v>1</v>
      </c>
    </row>
    <row r="2199" spans="1:34" ht="12.75" customHeight="1">
      <c r="A2199" s="2" t="s">
        <v>8900</v>
      </c>
      <c r="B2199" s="2" t="s">
        <v>8901</v>
      </c>
      <c r="C2199" s="2" t="s">
        <v>8902</v>
      </c>
      <c r="D2199" s="2" t="s">
        <v>75</v>
      </c>
      <c r="E2199" s="3">
        <v>46023</v>
      </c>
      <c r="F2199" s="3">
        <v>46023</v>
      </c>
      <c r="G2199" s="2" t="s">
        <v>600</v>
      </c>
      <c r="H2199" s="2" t="s">
        <v>349</v>
      </c>
      <c r="I2199" s="2" t="s">
        <v>261</v>
      </c>
      <c r="J2199" s="4">
        <v>1213.21</v>
      </c>
      <c r="K2199" t="s">
        <v>74</v>
      </c>
      <c r="L2199" s="4">
        <v>145.59</v>
      </c>
      <c r="M2199" t="s">
        <v>74</v>
      </c>
      <c r="N2199" s="4">
        <v>145.59</v>
      </c>
      <c r="O2199" t="s">
        <v>74</v>
      </c>
      <c r="P2199" s="4">
        <v>0</v>
      </c>
      <c r="Q2199" t="s">
        <v>74</v>
      </c>
      <c r="R2199" s="2" t="s">
        <v>75</v>
      </c>
      <c r="S2199" s="4" t="s">
        <v>76</v>
      </c>
      <c r="T2199" t="s">
        <v>74</v>
      </c>
      <c r="U2199" s="2" t="s">
        <v>77</v>
      </c>
      <c r="V2199" s="2" t="s">
        <v>1454</v>
      </c>
      <c r="W2199" s="2" t="s">
        <v>79</v>
      </c>
      <c r="X2199" s="2" t="s">
        <v>300</v>
      </c>
      <c r="Y2199" s="2" t="s">
        <v>119</v>
      </c>
      <c r="Z2199" s="2" t="s">
        <v>81</v>
      </c>
      <c r="AA2199" s="2" t="s">
        <v>406</v>
      </c>
      <c r="AB2199" s="2" t="s">
        <v>601</v>
      </c>
      <c r="AC2199" s="2" t="s">
        <v>59</v>
      </c>
      <c r="AD2199" s="2" t="s">
        <v>602</v>
      </c>
      <c r="AE2199" s="2" t="str">
        <f>+VLOOKUP(H2199,'Mapeo Ramos'!A:C,3,0)</f>
        <v>Autos Flotas</v>
      </c>
      <c r="AF2199" t="str">
        <f>+VLOOKUP(AE2199,'Mapeo Ramos'!C:D,2,0)</f>
        <v>Flotas</v>
      </c>
      <c r="AG2199" t="str">
        <f>+VLOOKUP(X2199,'Mapeo Ramos'!I:J,2,0)</f>
        <v>ALLIANZ</v>
      </c>
      <c r="AH2199">
        <f t="shared" si="34"/>
        <v>1</v>
      </c>
    </row>
    <row r="2200" spans="1:34" ht="12.75" customHeight="1">
      <c r="A2200" s="2" t="s">
        <v>8903</v>
      </c>
      <c r="B2200" s="2" t="s">
        <v>8904</v>
      </c>
      <c r="C2200" s="2" t="s">
        <v>8905</v>
      </c>
      <c r="D2200" s="2" t="s">
        <v>75</v>
      </c>
      <c r="E2200" s="3">
        <v>46023</v>
      </c>
      <c r="F2200" s="3">
        <v>46023</v>
      </c>
      <c r="G2200" s="2" t="s">
        <v>600</v>
      </c>
      <c r="H2200" s="2" t="s">
        <v>349</v>
      </c>
      <c r="I2200" s="2" t="s">
        <v>261</v>
      </c>
      <c r="J2200" s="4">
        <v>1213.21</v>
      </c>
      <c r="K2200" t="s">
        <v>74</v>
      </c>
      <c r="L2200" s="4">
        <v>145.59</v>
      </c>
      <c r="M2200" t="s">
        <v>74</v>
      </c>
      <c r="N2200" s="4">
        <v>145.59</v>
      </c>
      <c r="O2200" t="s">
        <v>74</v>
      </c>
      <c r="P2200" s="4">
        <v>0</v>
      </c>
      <c r="Q2200" t="s">
        <v>74</v>
      </c>
      <c r="R2200" s="2" t="s">
        <v>75</v>
      </c>
      <c r="S2200" s="4" t="s">
        <v>76</v>
      </c>
      <c r="T2200" t="s">
        <v>74</v>
      </c>
      <c r="U2200" s="2" t="s">
        <v>77</v>
      </c>
      <c r="V2200" s="2" t="s">
        <v>1575</v>
      </c>
      <c r="W2200" s="2" t="s">
        <v>79</v>
      </c>
      <c r="X2200" s="2" t="s">
        <v>300</v>
      </c>
      <c r="Y2200" s="2" t="s">
        <v>119</v>
      </c>
      <c r="Z2200" s="2" t="s">
        <v>81</v>
      </c>
      <c r="AA2200" s="2" t="s">
        <v>406</v>
      </c>
      <c r="AB2200" s="2" t="s">
        <v>601</v>
      </c>
      <c r="AC2200" s="2" t="s">
        <v>59</v>
      </c>
      <c r="AD2200" s="2" t="s">
        <v>602</v>
      </c>
      <c r="AE2200" s="2" t="str">
        <f>+VLOOKUP(H2200,'Mapeo Ramos'!A:C,3,0)</f>
        <v>Autos Flotas</v>
      </c>
      <c r="AF2200" t="str">
        <f>+VLOOKUP(AE2200,'Mapeo Ramos'!C:D,2,0)</f>
        <v>Flotas</v>
      </c>
      <c r="AG2200" t="str">
        <f>+VLOOKUP(X2200,'Mapeo Ramos'!I:J,2,0)</f>
        <v>ALLIANZ</v>
      </c>
      <c r="AH2200">
        <f t="shared" si="34"/>
        <v>1</v>
      </c>
    </row>
    <row r="2201" spans="1:34" ht="12.75" customHeight="1">
      <c r="A2201" s="2" t="s">
        <v>8906</v>
      </c>
      <c r="B2201" s="2" t="s">
        <v>8907</v>
      </c>
      <c r="C2201" s="2" t="s">
        <v>8908</v>
      </c>
      <c r="D2201" s="2" t="s">
        <v>75</v>
      </c>
      <c r="E2201" s="3">
        <v>46023</v>
      </c>
      <c r="F2201" s="3">
        <v>46023</v>
      </c>
      <c r="G2201" s="2" t="s">
        <v>600</v>
      </c>
      <c r="H2201" s="2" t="s">
        <v>349</v>
      </c>
      <c r="I2201" s="2" t="s">
        <v>261</v>
      </c>
      <c r="J2201" s="4">
        <v>1213.21</v>
      </c>
      <c r="K2201" t="s">
        <v>74</v>
      </c>
      <c r="L2201" s="4">
        <v>145.59</v>
      </c>
      <c r="M2201" t="s">
        <v>74</v>
      </c>
      <c r="N2201" s="4">
        <v>145.59</v>
      </c>
      <c r="O2201" t="s">
        <v>74</v>
      </c>
      <c r="P2201" s="4">
        <v>0</v>
      </c>
      <c r="Q2201" t="s">
        <v>74</v>
      </c>
      <c r="R2201" s="2" t="s">
        <v>75</v>
      </c>
      <c r="S2201" s="4" t="s">
        <v>76</v>
      </c>
      <c r="T2201" t="s">
        <v>74</v>
      </c>
      <c r="U2201" s="2" t="s">
        <v>77</v>
      </c>
      <c r="V2201" s="2" t="s">
        <v>1575</v>
      </c>
      <c r="W2201" s="2" t="s">
        <v>79</v>
      </c>
      <c r="X2201" s="2" t="s">
        <v>300</v>
      </c>
      <c r="Y2201" s="2" t="s">
        <v>119</v>
      </c>
      <c r="Z2201" s="2" t="s">
        <v>81</v>
      </c>
      <c r="AA2201" s="2" t="s">
        <v>406</v>
      </c>
      <c r="AB2201" s="2" t="s">
        <v>601</v>
      </c>
      <c r="AC2201" s="2" t="s">
        <v>59</v>
      </c>
      <c r="AD2201" s="2" t="s">
        <v>602</v>
      </c>
      <c r="AE2201" s="2" t="str">
        <f>+VLOOKUP(H2201,'Mapeo Ramos'!A:C,3,0)</f>
        <v>Autos Flotas</v>
      </c>
      <c r="AF2201" t="str">
        <f>+VLOOKUP(AE2201,'Mapeo Ramos'!C:D,2,0)</f>
        <v>Flotas</v>
      </c>
      <c r="AG2201" t="str">
        <f>+VLOOKUP(X2201,'Mapeo Ramos'!I:J,2,0)</f>
        <v>ALLIANZ</v>
      </c>
      <c r="AH2201">
        <f t="shared" si="34"/>
        <v>1</v>
      </c>
    </row>
    <row r="2202" spans="1:34" ht="12.75" customHeight="1">
      <c r="A2202" s="2" t="s">
        <v>8909</v>
      </c>
      <c r="B2202" s="2" t="s">
        <v>8910</v>
      </c>
      <c r="C2202" s="2" t="s">
        <v>8911</v>
      </c>
      <c r="D2202" s="2" t="s">
        <v>75</v>
      </c>
      <c r="E2202" s="3">
        <v>46023</v>
      </c>
      <c r="F2202" s="3">
        <v>46023</v>
      </c>
      <c r="G2202" s="2" t="s">
        <v>600</v>
      </c>
      <c r="H2202" s="2" t="s">
        <v>349</v>
      </c>
      <c r="I2202" s="2" t="s">
        <v>261</v>
      </c>
      <c r="J2202" s="4">
        <v>1213.21</v>
      </c>
      <c r="K2202" t="s">
        <v>74</v>
      </c>
      <c r="L2202" s="4">
        <v>145.59</v>
      </c>
      <c r="M2202" t="s">
        <v>74</v>
      </c>
      <c r="N2202" s="4">
        <v>145.59</v>
      </c>
      <c r="O2202" t="s">
        <v>74</v>
      </c>
      <c r="P2202" s="4">
        <v>0</v>
      </c>
      <c r="Q2202" t="s">
        <v>74</v>
      </c>
      <c r="R2202" s="2" t="s">
        <v>75</v>
      </c>
      <c r="S2202" s="4" t="s">
        <v>76</v>
      </c>
      <c r="T2202" t="s">
        <v>74</v>
      </c>
      <c r="U2202" s="2" t="s">
        <v>77</v>
      </c>
      <c r="V2202" s="2" t="s">
        <v>1575</v>
      </c>
      <c r="W2202" s="2" t="s">
        <v>79</v>
      </c>
      <c r="X2202" s="2" t="s">
        <v>300</v>
      </c>
      <c r="Y2202" s="2" t="s">
        <v>119</v>
      </c>
      <c r="Z2202" s="2" t="s">
        <v>81</v>
      </c>
      <c r="AA2202" s="2" t="s">
        <v>406</v>
      </c>
      <c r="AB2202" s="2" t="s">
        <v>601</v>
      </c>
      <c r="AC2202" s="2" t="s">
        <v>59</v>
      </c>
      <c r="AD2202" s="2" t="s">
        <v>602</v>
      </c>
      <c r="AE2202" s="2" t="str">
        <f>+VLOOKUP(H2202,'Mapeo Ramos'!A:C,3,0)</f>
        <v>Autos Flotas</v>
      </c>
      <c r="AF2202" t="str">
        <f>+VLOOKUP(AE2202,'Mapeo Ramos'!C:D,2,0)</f>
        <v>Flotas</v>
      </c>
      <c r="AG2202" t="str">
        <f>+VLOOKUP(X2202,'Mapeo Ramos'!I:J,2,0)</f>
        <v>ALLIANZ</v>
      </c>
      <c r="AH2202">
        <f t="shared" si="34"/>
        <v>1</v>
      </c>
    </row>
    <row r="2203" spans="1:34" ht="12.75" customHeight="1">
      <c r="A2203" s="2" t="s">
        <v>8912</v>
      </c>
      <c r="B2203" s="2" t="s">
        <v>8913</v>
      </c>
      <c r="C2203" s="2" t="s">
        <v>8914</v>
      </c>
      <c r="D2203" s="2" t="s">
        <v>75</v>
      </c>
      <c r="E2203" s="3">
        <v>46023</v>
      </c>
      <c r="F2203" s="3">
        <v>46023</v>
      </c>
      <c r="G2203" s="2" t="s">
        <v>600</v>
      </c>
      <c r="H2203" s="2" t="s">
        <v>349</v>
      </c>
      <c r="I2203" s="2" t="s">
        <v>261</v>
      </c>
      <c r="J2203" s="4">
        <v>1213.21</v>
      </c>
      <c r="K2203" t="s">
        <v>74</v>
      </c>
      <c r="L2203" s="4">
        <v>145.59</v>
      </c>
      <c r="M2203" t="s">
        <v>74</v>
      </c>
      <c r="N2203" s="4">
        <v>145.59</v>
      </c>
      <c r="O2203" t="s">
        <v>74</v>
      </c>
      <c r="P2203" s="4">
        <v>0</v>
      </c>
      <c r="Q2203" t="s">
        <v>74</v>
      </c>
      <c r="R2203" s="2" t="s">
        <v>75</v>
      </c>
      <c r="S2203" s="4" t="s">
        <v>76</v>
      </c>
      <c r="T2203" t="s">
        <v>74</v>
      </c>
      <c r="U2203" s="2" t="s">
        <v>77</v>
      </c>
      <c r="V2203" s="2" t="s">
        <v>1575</v>
      </c>
      <c r="W2203" s="2" t="s">
        <v>79</v>
      </c>
      <c r="X2203" s="2" t="s">
        <v>300</v>
      </c>
      <c r="Y2203" s="2" t="s">
        <v>119</v>
      </c>
      <c r="Z2203" s="2" t="s">
        <v>81</v>
      </c>
      <c r="AA2203" s="2" t="s">
        <v>406</v>
      </c>
      <c r="AB2203" s="2" t="s">
        <v>601</v>
      </c>
      <c r="AC2203" s="2" t="s">
        <v>59</v>
      </c>
      <c r="AD2203" s="2" t="s">
        <v>602</v>
      </c>
      <c r="AE2203" s="2" t="str">
        <f>+VLOOKUP(H2203,'Mapeo Ramos'!A:C,3,0)</f>
        <v>Autos Flotas</v>
      </c>
      <c r="AF2203" t="str">
        <f>+VLOOKUP(AE2203,'Mapeo Ramos'!C:D,2,0)</f>
        <v>Flotas</v>
      </c>
      <c r="AG2203" t="str">
        <f>+VLOOKUP(X2203,'Mapeo Ramos'!I:J,2,0)</f>
        <v>ALLIANZ</v>
      </c>
      <c r="AH2203">
        <f t="shared" si="34"/>
        <v>1</v>
      </c>
    </row>
    <row r="2204" spans="1:34" ht="12.75" customHeight="1">
      <c r="A2204" s="2" t="s">
        <v>8915</v>
      </c>
      <c r="B2204" s="2" t="s">
        <v>8916</v>
      </c>
      <c r="C2204" s="2" t="s">
        <v>8917</v>
      </c>
      <c r="D2204" s="2" t="s">
        <v>75</v>
      </c>
      <c r="E2204" s="3">
        <v>46023</v>
      </c>
      <c r="F2204" s="3">
        <v>46023</v>
      </c>
      <c r="G2204" s="2" t="s">
        <v>600</v>
      </c>
      <c r="H2204" s="2" t="s">
        <v>349</v>
      </c>
      <c r="I2204" s="2" t="s">
        <v>261</v>
      </c>
      <c r="J2204" s="4">
        <v>372.42</v>
      </c>
      <c r="K2204" t="s">
        <v>74</v>
      </c>
      <c r="L2204" s="4">
        <v>44.69</v>
      </c>
      <c r="M2204" t="s">
        <v>74</v>
      </c>
      <c r="N2204" s="4">
        <v>44.69</v>
      </c>
      <c r="O2204" t="s">
        <v>74</v>
      </c>
      <c r="P2204" s="4">
        <v>0</v>
      </c>
      <c r="Q2204" t="s">
        <v>74</v>
      </c>
      <c r="R2204" s="2" t="s">
        <v>75</v>
      </c>
      <c r="S2204" s="4" t="s">
        <v>76</v>
      </c>
      <c r="T2204" t="s">
        <v>74</v>
      </c>
      <c r="U2204" s="2" t="s">
        <v>77</v>
      </c>
      <c r="V2204" s="2" t="s">
        <v>1454</v>
      </c>
      <c r="W2204" s="2" t="s">
        <v>79</v>
      </c>
      <c r="X2204" s="2" t="s">
        <v>300</v>
      </c>
      <c r="Y2204" s="2" t="s">
        <v>119</v>
      </c>
      <c r="Z2204" s="2" t="s">
        <v>81</v>
      </c>
      <c r="AA2204" s="2" t="s">
        <v>406</v>
      </c>
      <c r="AB2204" s="2" t="s">
        <v>601</v>
      </c>
      <c r="AC2204" s="2" t="s">
        <v>59</v>
      </c>
      <c r="AD2204" s="2" t="s">
        <v>602</v>
      </c>
      <c r="AE2204" s="2" t="str">
        <f>+VLOOKUP(H2204,'Mapeo Ramos'!A:C,3,0)</f>
        <v>Autos Flotas</v>
      </c>
      <c r="AF2204" t="str">
        <f>+VLOOKUP(AE2204,'Mapeo Ramos'!C:D,2,0)</f>
        <v>Flotas</v>
      </c>
      <c r="AG2204" t="str">
        <f>+VLOOKUP(X2204,'Mapeo Ramos'!I:J,2,0)</f>
        <v>ALLIANZ</v>
      </c>
      <c r="AH2204">
        <f t="shared" si="34"/>
        <v>1</v>
      </c>
    </row>
    <row r="2205" spans="1:34" ht="12.75" customHeight="1">
      <c r="A2205" s="2" t="s">
        <v>8918</v>
      </c>
      <c r="B2205" s="2" t="s">
        <v>8919</v>
      </c>
      <c r="C2205" s="2" t="s">
        <v>8920</v>
      </c>
      <c r="D2205" s="2" t="s">
        <v>75</v>
      </c>
      <c r="E2205" s="3">
        <v>46023</v>
      </c>
      <c r="F2205" s="3">
        <v>46023</v>
      </c>
      <c r="G2205" s="2" t="s">
        <v>600</v>
      </c>
      <c r="H2205" s="2" t="s">
        <v>349</v>
      </c>
      <c r="I2205" s="2" t="s">
        <v>261</v>
      </c>
      <c r="J2205" s="4">
        <v>372.42</v>
      </c>
      <c r="K2205" t="s">
        <v>74</v>
      </c>
      <c r="L2205" s="4">
        <v>44.69</v>
      </c>
      <c r="M2205" t="s">
        <v>74</v>
      </c>
      <c r="N2205" s="4">
        <v>44.69</v>
      </c>
      <c r="O2205" t="s">
        <v>74</v>
      </c>
      <c r="P2205" s="4">
        <v>0</v>
      </c>
      <c r="Q2205" t="s">
        <v>74</v>
      </c>
      <c r="R2205" s="2" t="s">
        <v>75</v>
      </c>
      <c r="S2205" s="4" t="s">
        <v>76</v>
      </c>
      <c r="T2205" t="s">
        <v>74</v>
      </c>
      <c r="U2205" s="2" t="s">
        <v>77</v>
      </c>
      <c r="V2205" s="2" t="s">
        <v>1454</v>
      </c>
      <c r="W2205" s="2" t="s">
        <v>79</v>
      </c>
      <c r="X2205" s="2" t="s">
        <v>300</v>
      </c>
      <c r="Y2205" s="2" t="s">
        <v>119</v>
      </c>
      <c r="Z2205" s="2" t="s">
        <v>81</v>
      </c>
      <c r="AA2205" s="2" t="s">
        <v>406</v>
      </c>
      <c r="AB2205" s="2" t="s">
        <v>601</v>
      </c>
      <c r="AC2205" s="2" t="s">
        <v>59</v>
      </c>
      <c r="AD2205" s="2" t="s">
        <v>602</v>
      </c>
      <c r="AE2205" s="2" t="str">
        <f>+VLOOKUP(H2205,'Mapeo Ramos'!A:C,3,0)</f>
        <v>Autos Flotas</v>
      </c>
      <c r="AF2205" t="str">
        <f>+VLOOKUP(AE2205,'Mapeo Ramos'!C:D,2,0)</f>
        <v>Flotas</v>
      </c>
      <c r="AG2205" t="str">
        <f>+VLOOKUP(X2205,'Mapeo Ramos'!I:J,2,0)</f>
        <v>ALLIANZ</v>
      </c>
      <c r="AH2205">
        <f t="shared" si="34"/>
        <v>1</v>
      </c>
    </row>
    <row r="2206" spans="1:34" ht="12.75" customHeight="1">
      <c r="A2206" s="2" t="s">
        <v>8921</v>
      </c>
      <c r="B2206" s="2" t="s">
        <v>8922</v>
      </c>
      <c r="C2206" s="2" t="s">
        <v>8923</v>
      </c>
      <c r="D2206" s="2" t="s">
        <v>75</v>
      </c>
      <c r="E2206" s="3">
        <v>46023</v>
      </c>
      <c r="F2206" s="3">
        <v>46023</v>
      </c>
      <c r="G2206" s="2" t="s">
        <v>600</v>
      </c>
      <c r="H2206" s="2" t="s">
        <v>349</v>
      </c>
      <c r="I2206" s="2" t="s">
        <v>261</v>
      </c>
      <c r="J2206" s="4">
        <v>372.42</v>
      </c>
      <c r="K2206" t="s">
        <v>74</v>
      </c>
      <c r="L2206" s="4">
        <v>44.69</v>
      </c>
      <c r="M2206" t="s">
        <v>74</v>
      </c>
      <c r="N2206" s="4">
        <v>44.69</v>
      </c>
      <c r="O2206" t="s">
        <v>74</v>
      </c>
      <c r="P2206" s="4">
        <v>0</v>
      </c>
      <c r="Q2206" t="s">
        <v>74</v>
      </c>
      <c r="R2206" s="2" t="s">
        <v>75</v>
      </c>
      <c r="S2206" s="4" t="s">
        <v>76</v>
      </c>
      <c r="T2206" t="s">
        <v>74</v>
      </c>
      <c r="U2206" s="2" t="s">
        <v>77</v>
      </c>
      <c r="V2206" s="2" t="s">
        <v>1454</v>
      </c>
      <c r="W2206" s="2" t="s">
        <v>79</v>
      </c>
      <c r="X2206" s="2" t="s">
        <v>300</v>
      </c>
      <c r="Y2206" s="2" t="s">
        <v>119</v>
      </c>
      <c r="Z2206" s="2" t="s">
        <v>81</v>
      </c>
      <c r="AA2206" s="2" t="s">
        <v>406</v>
      </c>
      <c r="AB2206" s="2" t="s">
        <v>601</v>
      </c>
      <c r="AC2206" s="2" t="s">
        <v>59</v>
      </c>
      <c r="AD2206" s="2" t="s">
        <v>602</v>
      </c>
      <c r="AE2206" s="2" t="str">
        <f>+VLOOKUP(H2206,'Mapeo Ramos'!A:C,3,0)</f>
        <v>Autos Flotas</v>
      </c>
      <c r="AF2206" t="str">
        <f>+VLOOKUP(AE2206,'Mapeo Ramos'!C:D,2,0)</f>
        <v>Flotas</v>
      </c>
      <c r="AG2206" t="str">
        <f>+VLOOKUP(X2206,'Mapeo Ramos'!I:J,2,0)</f>
        <v>ALLIANZ</v>
      </c>
      <c r="AH2206">
        <f t="shared" si="34"/>
        <v>1</v>
      </c>
    </row>
    <row r="2207" spans="1:34" ht="12.75" customHeight="1">
      <c r="A2207" s="2" t="s">
        <v>8924</v>
      </c>
      <c r="B2207" s="2" t="s">
        <v>8925</v>
      </c>
      <c r="C2207" s="2" t="s">
        <v>8926</v>
      </c>
      <c r="D2207" s="2" t="s">
        <v>75</v>
      </c>
      <c r="E2207" s="3">
        <v>46023</v>
      </c>
      <c r="F2207" s="3">
        <v>46023</v>
      </c>
      <c r="G2207" s="2" t="s">
        <v>600</v>
      </c>
      <c r="H2207" s="2" t="s">
        <v>349</v>
      </c>
      <c r="I2207" s="2" t="s">
        <v>261</v>
      </c>
      <c r="J2207" s="4">
        <v>372.42</v>
      </c>
      <c r="K2207" t="s">
        <v>74</v>
      </c>
      <c r="L2207" s="4">
        <v>44.69</v>
      </c>
      <c r="M2207" t="s">
        <v>74</v>
      </c>
      <c r="N2207" s="4">
        <v>44.69</v>
      </c>
      <c r="O2207" t="s">
        <v>74</v>
      </c>
      <c r="P2207" s="4">
        <v>0</v>
      </c>
      <c r="Q2207" t="s">
        <v>74</v>
      </c>
      <c r="R2207" s="2" t="s">
        <v>75</v>
      </c>
      <c r="S2207" s="4" t="s">
        <v>76</v>
      </c>
      <c r="T2207" t="s">
        <v>74</v>
      </c>
      <c r="U2207" s="2" t="s">
        <v>77</v>
      </c>
      <c r="V2207" s="2" t="s">
        <v>1447</v>
      </c>
      <c r="W2207" s="2" t="s">
        <v>79</v>
      </c>
      <c r="X2207" s="2" t="s">
        <v>300</v>
      </c>
      <c r="Y2207" s="2" t="s">
        <v>119</v>
      </c>
      <c r="Z2207" s="2" t="s">
        <v>81</v>
      </c>
      <c r="AA2207" s="2" t="s">
        <v>406</v>
      </c>
      <c r="AB2207" s="2" t="s">
        <v>601</v>
      </c>
      <c r="AC2207" s="2" t="s">
        <v>59</v>
      </c>
      <c r="AD2207" s="2" t="s">
        <v>602</v>
      </c>
      <c r="AE2207" s="2" t="str">
        <f>+VLOOKUP(H2207,'Mapeo Ramos'!A:C,3,0)</f>
        <v>Autos Flotas</v>
      </c>
      <c r="AF2207" t="str">
        <f>+VLOOKUP(AE2207,'Mapeo Ramos'!C:D,2,0)</f>
        <v>Flotas</v>
      </c>
      <c r="AG2207" t="str">
        <f>+VLOOKUP(X2207,'Mapeo Ramos'!I:J,2,0)</f>
        <v>ALLIANZ</v>
      </c>
      <c r="AH2207">
        <f t="shared" si="34"/>
        <v>1</v>
      </c>
    </row>
    <row r="2208" spans="1:34" ht="12.75" customHeight="1">
      <c r="A2208" s="2" t="s">
        <v>8927</v>
      </c>
      <c r="B2208" s="2" t="s">
        <v>8928</v>
      </c>
      <c r="C2208" s="2" t="s">
        <v>8929</v>
      </c>
      <c r="D2208" s="2" t="s">
        <v>75</v>
      </c>
      <c r="E2208" s="3">
        <v>46023</v>
      </c>
      <c r="F2208" s="3">
        <v>46023</v>
      </c>
      <c r="G2208" s="2" t="s">
        <v>600</v>
      </c>
      <c r="H2208" s="2" t="s">
        <v>349</v>
      </c>
      <c r="I2208" s="2" t="s">
        <v>261</v>
      </c>
      <c r="J2208" s="4">
        <v>372.42</v>
      </c>
      <c r="K2208" t="s">
        <v>74</v>
      </c>
      <c r="L2208" s="4">
        <v>44.69</v>
      </c>
      <c r="M2208" t="s">
        <v>74</v>
      </c>
      <c r="N2208" s="4">
        <v>44.69</v>
      </c>
      <c r="O2208" t="s">
        <v>74</v>
      </c>
      <c r="P2208" s="4">
        <v>0</v>
      </c>
      <c r="Q2208" t="s">
        <v>74</v>
      </c>
      <c r="R2208" s="2" t="s">
        <v>75</v>
      </c>
      <c r="S2208" s="4" t="s">
        <v>76</v>
      </c>
      <c r="T2208" t="s">
        <v>74</v>
      </c>
      <c r="U2208" s="2" t="s">
        <v>77</v>
      </c>
      <c r="V2208" s="2" t="s">
        <v>1454</v>
      </c>
      <c r="W2208" s="2" t="s">
        <v>79</v>
      </c>
      <c r="X2208" s="2" t="s">
        <v>300</v>
      </c>
      <c r="Y2208" s="2" t="s">
        <v>119</v>
      </c>
      <c r="Z2208" s="2" t="s">
        <v>81</v>
      </c>
      <c r="AA2208" s="2" t="s">
        <v>406</v>
      </c>
      <c r="AB2208" s="2" t="s">
        <v>601</v>
      </c>
      <c r="AC2208" s="2" t="s">
        <v>59</v>
      </c>
      <c r="AD2208" s="2" t="s">
        <v>602</v>
      </c>
      <c r="AE2208" s="2" t="str">
        <f>+VLOOKUP(H2208,'Mapeo Ramos'!A:C,3,0)</f>
        <v>Autos Flotas</v>
      </c>
      <c r="AF2208" t="str">
        <f>+VLOOKUP(AE2208,'Mapeo Ramos'!C:D,2,0)</f>
        <v>Flotas</v>
      </c>
      <c r="AG2208" t="str">
        <f>+VLOOKUP(X2208,'Mapeo Ramos'!I:J,2,0)</f>
        <v>ALLIANZ</v>
      </c>
      <c r="AH2208">
        <f t="shared" si="34"/>
        <v>1</v>
      </c>
    </row>
    <row r="2209" spans="1:34" ht="12.75" customHeight="1">
      <c r="A2209" s="2" t="s">
        <v>8930</v>
      </c>
      <c r="B2209" s="2" t="s">
        <v>8931</v>
      </c>
      <c r="C2209" s="2" t="s">
        <v>8932</v>
      </c>
      <c r="D2209" s="2" t="s">
        <v>75</v>
      </c>
      <c r="E2209" s="3">
        <v>46023</v>
      </c>
      <c r="F2209" s="3">
        <v>46023</v>
      </c>
      <c r="G2209" s="2" t="s">
        <v>600</v>
      </c>
      <c r="H2209" s="2" t="s">
        <v>349</v>
      </c>
      <c r="I2209" s="2" t="s">
        <v>261</v>
      </c>
      <c r="J2209" s="4">
        <v>372.42</v>
      </c>
      <c r="K2209" t="s">
        <v>74</v>
      </c>
      <c r="L2209" s="4">
        <v>44.69</v>
      </c>
      <c r="M2209" t="s">
        <v>74</v>
      </c>
      <c r="N2209" s="4">
        <v>44.69</v>
      </c>
      <c r="O2209" t="s">
        <v>74</v>
      </c>
      <c r="P2209" s="4">
        <v>0</v>
      </c>
      <c r="Q2209" t="s">
        <v>74</v>
      </c>
      <c r="R2209" s="2" t="s">
        <v>75</v>
      </c>
      <c r="S2209" s="4" t="s">
        <v>76</v>
      </c>
      <c r="T2209" t="s">
        <v>74</v>
      </c>
      <c r="U2209" s="2" t="s">
        <v>77</v>
      </c>
      <c r="V2209" s="2" t="s">
        <v>1454</v>
      </c>
      <c r="W2209" s="2" t="s">
        <v>79</v>
      </c>
      <c r="X2209" s="2" t="s">
        <v>300</v>
      </c>
      <c r="Y2209" s="2" t="s">
        <v>119</v>
      </c>
      <c r="Z2209" s="2" t="s">
        <v>81</v>
      </c>
      <c r="AA2209" s="2" t="s">
        <v>406</v>
      </c>
      <c r="AB2209" s="2" t="s">
        <v>601</v>
      </c>
      <c r="AC2209" s="2" t="s">
        <v>59</v>
      </c>
      <c r="AD2209" s="2" t="s">
        <v>602</v>
      </c>
      <c r="AE2209" s="2" t="str">
        <f>+VLOOKUP(H2209,'Mapeo Ramos'!A:C,3,0)</f>
        <v>Autos Flotas</v>
      </c>
      <c r="AF2209" t="str">
        <f>+VLOOKUP(AE2209,'Mapeo Ramos'!C:D,2,0)</f>
        <v>Flotas</v>
      </c>
      <c r="AG2209" t="str">
        <f>+VLOOKUP(X2209,'Mapeo Ramos'!I:J,2,0)</f>
        <v>ALLIANZ</v>
      </c>
      <c r="AH2209">
        <f t="shared" si="34"/>
        <v>1</v>
      </c>
    </row>
    <row r="2210" spans="1:34" ht="12.75" customHeight="1">
      <c r="A2210" s="2" t="s">
        <v>8933</v>
      </c>
      <c r="B2210" s="2" t="s">
        <v>8934</v>
      </c>
      <c r="C2210" s="2" t="s">
        <v>8935</v>
      </c>
      <c r="D2210" s="2" t="s">
        <v>75</v>
      </c>
      <c r="E2210" s="3">
        <v>46023</v>
      </c>
      <c r="F2210" s="3">
        <v>46023</v>
      </c>
      <c r="G2210" s="2" t="s">
        <v>600</v>
      </c>
      <c r="H2210" s="2" t="s">
        <v>349</v>
      </c>
      <c r="I2210" s="2" t="s">
        <v>261</v>
      </c>
      <c r="J2210" s="4">
        <v>1310.33</v>
      </c>
      <c r="K2210" t="s">
        <v>74</v>
      </c>
      <c r="L2210" s="4">
        <v>157.24</v>
      </c>
      <c r="M2210" t="s">
        <v>74</v>
      </c>
      <c r="N2210" s="4">
        <v>157.24</v>
      </c>
      <c r="O2210" t="s">
        <v>74</v>
      </c>
      <c r="P2210" s="4">
        <v>0</v>
      </c>
      <c r="Q2210" t="s">
        <v>74</v>
      </c>
      <c r="R2210" s="2" t="s">
        <v>75</v>
      </c>
      <c r="S2210" s="4" t="s">
        <v>76</v>
      </c>
      <c r="T2210" t="s">
        <v>74</v>
      </c>
      <c r="U2210" s="2" t="s">
        <v>77</v>
      </c>
      <c r="V2210" s="2" t="s">
        <v>1447</v>
      </c>
      <c r="W2210" s="2" t="s">
        <v>79</v>
      </c>
      <c r="X2210" s="2" t="s">
        <v>300</v>
      </c>
      <c r="Y2210" s="2" t="s">
        <v>119</v>
      </c>
      <c r="Z2210" s="2" t="s">
        <v>81</v>
      </c>
      <c r="AA2210" s="2" t="s">
        <v>406</v>
      </c>
      <c r="AB2210" s="2" t="s">
        <v>601</v>
      </c>
      <c r="AC2210" s="2" t="s">
        <v>59</v>
      </c>
      <c r="AD2210" s="2" t="s">
        <v>602</v>
      </c>
      <c r="AE2210" s="2" t="str">
        <f>+VLOOKUP(H2210,'Mapeo Ramos'!A:C,3,0)</f>
        <v>Autos Flotas</v>
      </c>
      <c r="AF2210" t="str">
        <f>+VLOOKUP(AE2210,'Mapeo Ramos'!C:D,2,0)</f>
        <v>Flotas</v>
      </c>
      <c r="AG2210" t="str">
        <f>+VLOOKUP(X2210,'Mapeo Ramos'!I:J,2,0)</f>
        <v>ALLIANZ</v>
      </c>
      <c r="AH2210">
        <f t="shared" si="34"/>
        <v>1</v>
      </c>
    </row>
    <row r="2211" spans="1:34" ht="12.75" customHeight="1">
      <c r="A2211" s="2" t="s">
        <v>8936</v>
      </c>
      <c r="B2211" s="2" t="s">
        <v>8937</v>
      </c>
      <c r="C2211" s="2" t="s">
        <v>8938</v>
      </c>
      <c r="D2211" s="2" t="s">
        <v>75</v>
      </c>
      <c r="E2211" s="3">
        <v>46023</v>
      </c>
      <c r="F2211" s="3">
        <v>46023</v>
      </c>
      <c r="G2211" s="2" t="s">
        <v>600</v>
      </c>
      <c r="H2211" s="2" t="s">
        <v>349</v>
      </c>
      <c r="I2211" s="2" t="s">
        <v>261</v>
      </c>
      <c r="J2211" s="4">
        <v>1133.6600000000001</v>
      </c>
      <c r="K2211" t="s">
        <v>74</v>
      </c>
      <c r="L2211" s="4">
        <v>136.04</v>
      </c>
      <c r="M2211" t="s">
        <v>74</v>
      </c>
      <c r="N2211" s="4">
        <v>136.04</v>
      </c>
      <c r="O2211" t="s">
        <v>74</v>
      </c>
      <c r="P2211" s="4">
        <v>0</v>
      </c>
      <c r="Q2211" t="s">
        <v>74</v>
      </c>
      <c r="R2211" s="2" t="s">
        <v>75</v>
      </c>
      <c r="S2211" s="4" t="s">
        <v>76</v>
      </c>
      <c r="T2211" t="s">
        <v>74</v>
      </c>
      <c r="U2211" s="2" t="s">
        <v>77</v>
      </c>
      <c r="V2211" s="2" t="s">
        <v>1447</v>
      </c>
      <c r="W2211" s="2" t="s">
        <v>79</v>
      </c>
      <c r="X2211" s="2" t="s">
        <v>300</v>
      </c>
      <c r="Y2211" s="2" t="s">
        <v>119</v>
      </c>
      <c r="Z2211" s="2" t="s">
        <v>81</v>
      </c>
      <c r="AA2211" s="2" t="s">
        <v>406</v>
      </c>
      <c r="AB2211" s="2" t="s">
        <v>601</v>
      </c>
      <c r="AC2211" s="2" t="s">
        <v>59</v>
      </c>
      <c r="AD2211" s="2" t="s">
        <v>602</v>
      </c>
      <c r="AE2211" s="2" t="str">
        <f>+VLOOKUP(H2211,'Mapeo Ramos'!A:C,3,0)</f>
        <v>Autos Flotas</v>
      </c>
      <c r="AF2211" t="str">
        <f>+VLOOKUP(AE2211,'Mapeo Ramos'!C:D,2,0)</f>
        <v>Flotas</v>
      </c>
      <c r="AG2211" t="str">
        <f>+VLOOKUP(X2211,'Mapeo Ramos'!I:J,2,0)</f>
        <v>ALLIANZ</v>
      </c>
      <c r="AH2211">
        <f t="shared" si="34"/>
        <v>1</v>
      </c>
    </row>
    <row r="2212" spans="1:34" ht="12.75" customHeight="1">
      <c r="A2212" s="2" t="s">
        <v>8939</v>
      </c>
      <c r="B2212" s="2" t="s">
        <v>8940</v>
      </c>
      <c r="C2212" s="2" t="s">
        <v>8941</v>
      </c>
      <c r="D2212" s="2" t="s">
        <v>75</v>
      </c>
      <c r="E2212" s="3">
        <v>46023</v>
      </c>
      <c r="F2212" s="3">
        <v>46023</v>
      </c>
      <c r="G2212" s="2" t="s">
        <v>600</v>
      </c>
      <c r="H2212" s="2" t="s">
        <v>349</v>
      </c>
      <c r="I2212" s="2" t="s">
        <v>261</v>
      </c>
      <c r="J2212" s="4">
        <v>1133.6600000000001</v>
      </c>
      <c r="K2212" t="s">
        <v>74</v>
      </c>
      <c r="L2212" s="4">
        <v>136.04</v>
      </c>
      <c r="M2212" t="s">
        <v>74</v>
      </c>
      <c r="N2212" s="4">
        <v>136.04</v>
      </c>
      <c r="O2212" t="s">
        <v>74</v>
      </c>
      <c r="P2212" s="4">
        <v>0</v>
      </c>
      <c r="Q2212" t="s">
        <v>74</v>
      </c>
      <c r="R2212" s="2" t="s">
        <v>75</v>
      </c>
      <c r="S2212" s="4" t="s">
        <v>76</v>
      </c>
      <c r="T2212" t="s">
        <v>74</v>
      </c>
      <c r="U2212" s="2" t="s">
        <v>77</v>
      </c>
      <c r="V2212" s="2" t="s">
        <v>1575</v>
      </c>
      <c r="W2212" s="2" t="s">
        <v>79</v>
      </c>
      <c r="X2212" s="2" t="s">
        <v>300</v>
      </c>
      <c r="Y2212" s="2" t="s">
        <v>119</v>
      </c>
      <c r="Z2212" s="2" t="s">
        <v>81</v>
      </c>
      <c r="AA2212" s="2" t="s">
        <v>406</v>
      </c>
      <c r="AB2212" s="2" t="s">
        <v>601</v>
      </c>
      <c r="AC2212" s="2" t="s">
        <v>59</v>
      </c>
      <c r="AD2212" s="2" t="s">
        <v>602</v>
      </c>
      <c r="AE2212" s="2" t="str">
        <f>+VLOOKUP(H2212,'Mapeo Ramos'!A:C,3,0)</f>
        <v>Autos Flotas</v>
      </c>
      <c r="AF2212" t="str">
        <f>+VLOOKUP(AE2212,'Mapeo Ramos'!C:D,2,0)</f>
        <v>Flotas</v>
      </c>
      <c r="AG2212" t="str">
        <f>+VLOOKUP(X2212,'Mapeo Ramos'!I:J,2,0)</f>
        <v>ALLIANZ</v>
      </c>
      <c r="AH2212">
        <f t="shared" si="34"/>
        <v>1</v>
      </c>
    </row>
    <row r="2213" spans="1:34" ht="12.75" customHeight="1">
      <c r="A2213" s="2" t="s">
        <v>8942</v>
      </c>
      <c r="B2213" s="2" t="s">
        <v>8943</v>
      </c>
      <c r="C2213" s="2" t="s">
        <v>8944</v>
      </c>
      <c r="D2213" s="2" t="s">
        <v>75</v>
      </c>
      <c r="E2213" s="3">
        <v>46023</v>
      </c>
      <c r="F2213" s="3">
        <v>46023</v>
      </c>
      <c r="G2213" s="2" t="s">
        <v>600</v>
      </c>
      <c r="H2213" s="2" t="s">
        <v>349</v>
      </c>
      <c r="I2213" s="2" t="s">
        <v>261</v>
      </c>
      <c r="J2213" s="4">
        <v>1213.21</v>
      </c>
      <c r="K2213" t="s">
        <v>74</v>
      </c>
      <c r="L2213" s="4">
        <v>145.59</v>
      </c>
      <c r="M2213" t="s">
        <v>74</v>
      </c>
      <c r="N2213" s="4">
        <v>145.59</v>
      </c>
      <c r="O2213" t="s">
        <v>74</v>
      </c>
      <c r="P2213" s="4">
        <v>0</v>
      </c>
      <c r="Q2213" t="s">
        <v>74</v>
      </c>
      <c r="R2213" s="2" t="s">
        <v>75</v>
      </c>
      <c r="S2213" s="4" t="s">
        <v>76</v>
      </c>
      <c r="T2213" t="s">
        <v>74</v>
      </c>
      <c r="U2213" s="2" t="s">
        <v>77</v>
      </c>
      <c r="V2213" s="2" t="s">
        <v>1575</v>
      </c>
      <c r="W2213" s="2" t="s">
        <v>79</v>
      </c>
      <c r="X2213" s="2" t="s">
        <v>300</v>
      </c>
      <c r="Y2213" s="2" t="s">
        <v>119</v>
      </c>
      <c r="Z2213" s="2" t="s">
        <v>81</v>
      </c>
      <c r="AA2213" s="2" t="s">
        <v>406</v>
      </c>
      <c r="AB2213" s="2" t="s">
        <v>601</v>
      </c>
      <c r="AC2213" s="2" t="s">
        <v>59</v>
      </c>
      <c r="AD2213" s="2" t="s">
        <v>602</v>
      </c>
      <c r="AE2213" s="2" t="str">
        <f>+VLOOKUP(H2213,'Mapeo Ramos'!A:C,3,0)</f>
        <v>Autos Flotas</v>
      </c>
      <c r="AF2213" t="str">
        <f>+VLOOKUP(AE2213,'Mapeo Ramos'!C:D,2,0)</f>
        <v>Flotas</v>
      </c>
      <c r="AG2213" t="str">
        <f>+VLOOKUP(X2213,'Mapeo Ramos'!I:J,2,0)</f>
        <v>ALLIANZ</v>
      </c>
      <c r="AH2213">
        <f t="shared" si="34"/>
        <v>1</v>
      </c>
    </row>
    <row r="2214" spans="1:34" ht="12.75" customHeight="1">
      <c r="A2214" s="2" t="s">
        <v>8945</v>
      </c>
      <c r="B2214" s="2" t="s">
        <v>8946</v>
      </c>
      <c r="C2214" s="2" t="s">
        <v>8947</v>
      </c>
      <c r="D2214" s="2" t="s">
        <v>75</v>
      </c>
      <c r="E2214" s="3">
        <v>46023</v>
      </c>
      <c r="F2214" s="3">
        <v>46023</v>
      </c>
      <c r="G2214" s="2" t="s">
        <v>600</v>
      </c>
      <c r="H2214" s="2" t="s">
        <v>349</v>
      </c>
      <c r="I2214" s="2" t="s">
        <v>261</v>
      </c>
      <c r="J2214" s="4">
        <v>1213.21</v>
      </c>
      <c r="K2214" t="s">
        <v>74</v>
      </c>
      <c r="L2214" s="4">
        <v>145.59</v>
      </c>
      <c r="M2214" t="s">
        <v>74</v>
      </c>
      <c r="N2214" s="4">
        <v>145.59</v>
      </c>
      <c r="O2214" t="s">
        <v>74</v>
      </c>
      <c r="P2214" s="4">
        <v>0</v>
      </c>
      <c r="Q2214" t="s">
        <v>74</v>
      </c>
      <c r="R2214" s="2" t="s">
        <v>75</v>
      </c>
      <c r="S2214" s="4" t="s">
        <v>76</v>
      </c>
      <c r="T2214" t="s">
        <v>74</v>
      </c>
      <c r="U2214" s="2" t="s">
        <v>77</v>
      </c>
      <c r="V2214" s="2" t="s">
        <v>1575</v>
      </c>
      <c r="W2214" s="2" t="s">
        <v>79</v>
      </c>
      <c r="X2214" s="2" t="s">
        <v>300</v>
      </c>
      <c r="Y2214" s="2" t="s">
        <v>119</v>
      </c>
      <c r="Z2214" s="2" t="s">
        <v>81</v>
      </c>
      <c r="AA2214" s="2" t="s">
        <v>406</v>
      </c>
      <c r="AB2214" s="2" t="s">
        <v>601</v>
      </c>
      <c r="AC2214" s="2" t="s">
        <v>59</v>
      </c>
      <c r="AD2214" s="2" t="s">
        <v>602</v>
      </c>
      <c r="AE2214" s="2" t="str">
        <f>+VLOOKUP(H2214,'Mapeo Ramos'!A:C,3,0)</f>
        <v>Autos Flotas</v>
      </c>
      <c r="AF2214" t="str">
        <f>+VLOOKUP(AE2214,'Mapeo Ramos'!C:D,2,0)</f>
        <v>Flotas</v>
      </c>
      <c r="AG2214" t="str">
        <f>+VLOOKUP(X2214,'Mapeo Ramos'!I:J,2,0)</f>
        <v>ALLIANZ</v>
      </c>
      <c r="AH2214">
        <f t="shared" si="34"/>
        <v>1</v>
      </c>
    </row>
    <row r="2215" spans="1:34" ht="12.75" customHeight="1">
      <c r="A2215" s="2" t="s">
        <v>8948</v>
      </c>
      <c r="B2215" s="2" t="s">
        <v>8949</v>
      </c>
      <c r="C2215" s="2" t="s">
        <v>8950</v>
      </c>
      <c r="D2215" s="2" t="s">
        <v>75</v>
      </c>
      <c r="E2215" s="3">
        <v>46023</v>
      </c>
      <c r="F2215" s="3">
        <v>46023</v>
      </c>
      <c r="G2215" s="2" t="s">
        <v>600</v>
      </c>
      <c r="H2215" s="2" t="s">
        <v>349</v>
      </c>
      <c r="I2215" s="2" t="s">
        <v>261</v>
      </c>
      <c r="J2215" s="4">
        <v>621.30999999999995</v>
      </c>
      <c r="K2215" t="s">
        <v>74</v>
      </c>
      <c r="L2215" s="4">
        <v>49.7</v>
      </c>
      <c r="M2215" t="s">
        <v>74</v>
      </c>
      <c r="N2215" s="4">
        <v>49.7</v>
      </c>
      <c r="O2215" t="s">
        <v>74</v>
      </c>
      <c r="P2215" s="4">
        <v>0</v>
      </c>
      <c r="Q2215" t="s">
        <v>74</v>
      </c>
      <c r="R2215" s="2" t="s">
        <v>75</v>
      </c>
      <c r="S2215" s="4" t="s">
        <v>76</v>
      </c>
      <c r="T2215" t="s">
        <v>74</v>
      </c>
      <c r="U2215" s="2" t="s">
        <v>77</v>
      </c>
      <c r="V2215" s="2" t="s">
        <v>1575</v>
      </c>
      <c r="W2215" s="2" t="s">
        <v>79</v>
      </c>
      <c r="X2215" s="2" t="s">
        <v>300</v>
      </c>
      <c r="Y2215" s="2" t="s">
        <v>119</v>
      </c>
      <c r="Z2215" s="2" t="s">
        <v>81</v>
      </c>
      <c r="AA2215" s="2" t="s">
        <v>406</v>
      </c>
      <c r="AB2215" s="2" t="s">
        <v>601</v>
      </c>
      <c r="AC2215" s="2" t="s">
        <v>59</v>
      </c>
      <c r="AD2215" s="2" t="s">
        <v>602</v>
      </c>
      <c r="AE2215" s="2" t="str">
        <f>+VLOOKUP(H2215,'Mapeo Ramos'!A:C,3,0)</f>
        <v>Autos Flotas</v>
      </c>
      <c r="AF2215" t="str">
        <f>+VLOOKUP(AE2215,'Mapeo Ramos'!C:D,2,0)</f>
        <v>Flotas</v>
      </c>
      <c r="AG2215" t="str">
        <f>+VLOOKUP(X2215,'Mapeo Ramos'!I:J,2,0)</f>
        <v>ALLIANZ</v>
      </c>
      <c r="AH2215">
        <f t="shared" si="34"/>
        <v>1</v>
      </c>
    </row>
    <row r="2216" spans="1:34" ht="12.75" customHeight="1">
      <c r="A2216" s="2" t="s">
        <v>8951</v>
      </c>
      <c r="B2216" s="2" t="s">
        <v>8952</v>
      </c>
      <c r="C2216" s="2" t="s">
        <v>8953</v>
      </c>
      <c r="D2216" s="2" t="s">
        <v>75</v>
      </c>
      <c r="E2216" s="3">
        <v>46023</v>
      </c>
      <c r="F2216" s="3">
        <v>46023</v>
      </c>
      <c r="G2216" s="2" t="s">
        <v>600</v>
      </c>
      <c r="H2216" s="2" t="s">
        <v>349</v>
      </c>
      <c r="I2216" s="2" t="s">
        <v>261</v>
      </c>
      <c r="J2216" s="4">
        <v>1213.21</v>
      </c>
      <c r="K2216" t="s">
        <v>74</v>
      </c>
      <c r="L2216" s="4">
        <v>145.59</v>
      </c>
      <c r="M2216" t="s">
        <v>74</v>
      </c>
      <c r="N2216" s="4">
        <v>145.59</v>
      </c>
      <c r="O2216" t="s">
        <v>74</v>
      </c>
      <c r="P2216" s="4">
        <v>0</v>
      </c>
      <c r="Q2216" t="s">
        <v>74</v>
      </c>
      <c r="R2216" s="2" t="s">
        <v>75</v>
      </c>
      <c r="S2216" s="4" t="s">
        <v>76</v>
      </c>
      <c r="T2216" t="s">
        <v>74</v>
      </c>
      <c r="U2216" s="2" t="s">
        <v>77</v>
      </c>
      <c r="V2216" s="2" t="s">
        <v>1575</v>
      </c>
      <c r="W2216" s="2" t="s">
        <v>79</v>
      </c>
      <c r="X2216" s="2" t="s">
        <v>300</v>
      </c>
      <c r="Y2216" s="2" t="s">
        <v>119</v>
      </c>
      <c r="Z2216" s="2" t="s">
        <v>81</v>
      </c>
      <c r="AA2216" s="2" t="s">
        <v>406</v>
      </c>
      <c r="AB2216" s="2" t="s">
        <v>601</v>
      </c>
      <c r="AC2216" s="2" t="s">
        <v>59</v>
      </c>
      <c r="AD2216" s="2" t="s">
        <v>602</v>
      </c>
      <c r="AE2216" s="2" t="str">
        <f>+VLOOKUP(H2216,'Mapeo Ramos'!A:C,3,0)</f>
        <v>Autos Flotas</v>
      </c>
      <c r="AF2216" t="str">
        <f>+VLOOKUP(AE2216,'Mapeo Ramos'!C:D,2,0)</f>
        <v>Flotas</v>
      </c>
      <c r="AG2216" t="str">
        <f>+VLOOKUP(X2216,'Mapeo Ramos'!I:J,2,0)</f>
        <v>ALLIANZ</v>
      </c>
      <c r="AH2216">
        <f t="shared" si="34"/>
        <v>1</v>
      </c>
    </row>
    <row r="2217" spans="1:34" ht="12.75" customHeight="1">
      <c r="A2217" s="2" t="s">
        <v>8954</v>
      </c>
      <c r="B2217" s="2" t="s">
        <v>8955</v>
      </c>
      <c r="C2217" s="2" t="s">
        <v>8956</v>
      </c>
      <c r="D2217" s="2" t="s">
        <v>75</v>
      </c>
      <c r="E2217" s="3">
        <v>46023</v>
      </c>
      <c r="F2217" s="3">
        <v>46023</v>
      </c>
      <c r="G2217" s="2" t="s">
        <v>600</v>
      </c>
      <c r="H2217" s="2" t="s">
        <v>349</v>
      </c>
      <c r="I2217" s="2" t="s">
        <v>261</v>
      </c>
      <c r="J2217" s="4">
        <v>372.42</v>
      </c>
      <c r="K2217" t="s">
        <v>74</v>
      </c>
      <c r="L2217" s="4">
        <v>44.69</v>
      </c>
      <c r="M2217" t="s">
        <v>74</v>
      </c>
      <c r="N2217" s="4">
        <v>44.69</v>
      </c>
      <c r="O2217" t="s">
        <v>74</v>
      </c>
      <c r="P2217" s="4">
        <v>0</v>
      </c>
      <c r="Q2217" t="s">
        <v>74</v>
      </c>
      <c r="R2217" s="2" t="s">
        <v>75</v>
      </c>
      <c r="S2217" s="4" t="s">
        <v>76</v>
      </c>
      <c r="T2217" t="s">
        <v>74</v>
      </c>
      <c r="U2217" s="2" t="s">
        <v>77</v>
      </c>
      <c r="V2217" s="2" t="s">
        <v>1454</v>
      </c>
      <c r="W2217" s="2" t="s">
        <v>79</v>
      </c>
      <c r="X2217" s="2" t="s">
        <v>300</v>
      </c>
      <c r="Y2217" s="2" t="s">
        <v>119</v>
      </c>
      <c r="Z2217" s="2" t="s">
        <v>81</v>
      </c>
      <c r="AA2217" s="2" t="s">
        <v>406</v>
      </c>
      <c r="AB2217" s="2" t="s">
        <v>601</v>
      </c>
      <c r="AC2217" s="2" t="s">
        <v>59</v>
      </c>
      <c r="AD2217" s="2" t="s">
        <v>602</v>
      </c>
      <c r="AE2217" s="2" t="str">
        <f>+VLOOKUP(H2217,'Mapeo Ramos'!A:C,3,0)</f>
        <v>Autos Flotas</v>
      </c>
      <c r="AF2217" t="str">
        <f>+VLOOKUP(AE2217,'Mapeo Ramos'!C:D,2,0)</f>
        <v>Flotas</v>
      </c>
      <c r="AG2217" t="str">
        <f>+VLOOKUP(X2217,'Mapeo Ramos'!I:J,2,0)</f>
        <v>ALLIANZ</v>
      </c>
      <c r="AH2217">
        <f t="shared" si="34"/>
        <v>1</v>
      </c>
    </row>
    <row r="2218" spans="1:34" ht="12.75" customHeight="1">
      <c r="A2218" s="2" t="s">
        <v>8957</v>
      </c>
      <c r="B2218" s="2" t="s">
        <v>8958</v>
      </c>
      <c r="C2218" s="2" t="s">
        <v>8959</v>
      </c>
      <c r="D2218" s="2" t="s">
        <v>75</v>
      </c>
      <c r="E2218" s="3">
        <v>46023</v>
      </c>
      <c r="F2218" s="3">
        <v>46023</v>
      </c>
      <c r="G2218" s="2" t="s">
        <v>600</v>
      </c>
      <c r="H2218" s="2" t="s">
        <v>349</v>
      </c>
      <c r="I2218" s="2" t="s">
        <v>261</v>
      </c>
      <c r="J2218" s="4">
        <v>372.42</v>
      </c>
      <c r="K2218" t="s">
        <v>74</v>
      </c>
      <c r="L2218" s="4">
        <v>44.69</v>
      </c>
      <c r="M2218" t="s">
        <v>74</v>
      </c>
      <c r="N2218" s="4">
        <v>44.69</v>
      </c>
      <c r="O2218" t="s">
        <v>74</v>
      </c>
      <c r="P2218" s="4">
        <v>0</v>
      </c>
      <c r="Q2218" t="s">
        <v>74</v>
      </c>
      <c r="R2218" s="2" t="s">
        <v>75</v>
      </c>
      <c r="S2218" s="4" t="s">
        <v>76</v>
      </c>
      <c r="T2218" t="s">
        <v>74</v>
      </c>
      <c r="U2218" s="2" t="s">
        <v>77</v>
      </c>
      <c r="V2218" s="2" t="s">
        <v>1454</v>
      </c>
      <c r="W2218" s="2" t="s">
        <v>79</v>
      </c>
      <c r="X2218" s="2" t="s">
        <v>300</v>
      </c>
      <c r="Y2218" s="2" t="s">
        <v>119</v>
      </c>
      <c r="Z2218" s="2" t="s">
        <v>81</v>
      </c>
      <c r="AA2218" s="2" t="s">
        <v>406</v>
      </c>
      <c r="AB2218" s="2" t="s">
        <v>601</v>
      </c>
      <c r="AC2218" s="2" t="s">
        <v>59</v>
      </c>
      <c r="AD2218" s="2" t="s">
        <v>602</v>
      </c>
      <c r="AE2218" s="2" t="str">
        <f>+VLOOKUP(H2218,'Mapeo Ramos'!A:C,3,0)</f>
        <v>Autos Flotas</v>
      </c>
      <c r="AF2218" t="str">
        <f>+VLOOKUP(AE2218,'Mapeo Ramos'!C:D,2,0)</f>
        <v>Flotas</v>
      </c>
      <c r="AG2218" t="str">
        <f>+VLOOKUP(X2218,'Mapeo Ramos'!I:J,2,0)</f>
        <v>ALLIANZ</v>
      </c>
      <c r="AH2218">
        <f t="shared" si="34"/>
        <v>1</v>
      </c>
    </row>
    <row r="2219" spans="1:34" ht="12.75" customHeight="1">
      <c r="A2219" s="2" t="s">
        <v>8960</v>
      </c>
      <c r="B2219" s="2" t="s">
        <v>8961</v>
      </c>
      <c r="C2219" s="2" t="s">
        <v>8962</v>
      </c>
      <c r="D2219" s="2" t="s">
        <v>75</v>
      </c>
      <c r="E2219" s="3">
        <v>46023</v>
      </c>
      <c r="F2219" s="3">
        <v>46023</v>
      </c>
      <c r="G2219" s="2" t="s">
        <v>600</v>
      </c>
      <c r="H2219" s="2" t="s">
        <v>349</v>
      </c>
      <c r="I2219" s="2" t="s">
        <v>261</v>
      </c>
      <c r="J2219" s="4">
        <v>1213.21</v>
      </c>
      <c r="K2219" t="s">
        <v>74</v>
      </c>
      <c r="L2219" s="4">
        <v>145.59</v>
      </c>
      <c r="M2219" t="s">
        <v>74</v>
      </c>
      <c r="N2219" s="4">
        <v>145.59</v>
      </c>
      <c r="O2219" t="s">
        <v>74</v>
      </c>
      <c r="P2219" s="4">
        <v>0</v>
      </c>
      <c r="Q2219" t="s">
        <v>74</v>
      </c>
      <c r="R2219" s="2" t="s">
        <v>75</v>
      </c>
      <c r="S2219" s="4" t="s">
        <v>76</v>
      </c>
      <c r="T2219" t="s">
        <v>74</v>
      </c>
      <c r="U2219" s="2" t="s">
        <v>77</v>
      </c>
      <c r="V2219" s="2" t="s">
        <v>1575</v>
      </c>
      <c r="W2219" s="2" t="s">
        <v>79</v>
      </c>
      <c r="X2219" s="2" t="s">
        <v>300</v>
      </c>
      <c r="Y2219" s="2" t="s">
        <v>119</v>
      </c>
      <c r="Z2219" s="2" t="s">
        <v>81</v>
      </c>
      <c r="AA2219" s="2" t="s">
        <v>406</v>
      </c>
      <c r="AB2219" s="2" t="s">
        <v>601</v>
      </c>
      <c r="AC2219" s="2" t="s">
        <v>59</v>
      </c>
      <c r="AD2219" s="2" t="s">
        <v>602</v>
      </c>
      <c r="AE2219" s="2" t="str">
        <f>+VLOOKUP(H2219,'Mapeo Ramos'!A:C,3,0)</f>
        <v>Autos Flotas</v>
      </c>
      <c r="AF2219" t="str">
        <f>+VLOOKUP(AE2219,'Mapeo Ramos'!C:D,2,0)</f>
        <v>Flotas</v>
      </c>
      <c r="AG2219" t="str">
        <f>+VLOOKUP(X2219,'Mapeo Ramos'!I:J,2,0)</f>
        <v>ALLIANZ</v>
      </c>
      <c r="AH2219">
        <f t="shared" si="34"/>
        <v>1</v>
      </c>
    </row>
    <row r="2220" spans="1:34" ht="12.75" customHeight="1">
      <c r="A2220" s="2" t="s">
        <v>8963</v>
      </c>
      <c r="B2220" s="2" t="s">
        <v>8964</v>
      </c>
      <c r="C2220" s="2" t="s">
        <v>8965</v>
      </c>
      <c r="D2220" s="2" t="s">
        <v>75</v>
      </c>
      <c r="E2220" s="3">
        <v>46023</v>
      </c>
      <c r="F2220" s="3">
        <v>46042</v>
      </c>
      <c r="G2220" s="2" t="s">
        <v>8966</v>
      </c>
      <c r="H2220" s="2" t="s">
        <v>8967</v>
      </c>
      <c r="I2220" s="2" t="s">
        <v>2945</v>
      </c>
      <c r="J2220" s="4">
        <v>450</v>
      </c>
      <c r="K2220" t="s">
        <v>74</v>
      </c>
      <c r="L2220" s="4">
        <v>0</v>
      </c>
      <c r="M2220" t="s">
        <v>74</v>
      </c>
      <c r="N2220" s="4">
        <v>0</v>
      </c>
      <c r="O2220" t="s">
        <v>74</v>
      </c>
      <c r="P2220" s="4">
        <v>0</v>
      </c>
      <c r="Q2220" t="s">
        <v>74</v>
      </c>
      <c r="R2220" s="2" t="s">
        <v>75</v>
      </c>
      <c r="S2220" s="4" t="s">
        <v>76</v>
      </c>
      <c r="T2220" t="s">
        <v>74</v>
      </c>
      <c r="U2220" s="2" t="s">
        <v>77</v>
      </c>
      <c r="V2220" s="2" t="s">
        <v>1447</v>
      </c>
      <c r="W2220" s="2" t="s">
        <v>79</v>
      </c>
      <c r="X2220" s="2" t="s">
        <v>80</v>
      </c>
      <c r="Y2220" s="2" t="s">
        <v>2946</v>
      </c>
      <c r="Z2220" s="2" t="s">
        <v>60</v>
      </c>
      <c r="AA2220" s="2" t="s">
        <v>357</v>
      </c>
      <c r="AB2220" s="2" t="s">
        <v>83</v>
      </c>
      <c r="AC2220" s="2" t="s">
        <v>168</v>
      </c>
      <c r="AD2220" s="2" t="s">
        <v>8968</v>
      </c>
      <c r="AE2220" s="2" t="str">
        <f>+VLOOKUP(H2220,'Mapeo Ramos'!A:C,3,0)</f>
        <v>Vida Ahorro Individual</v>
      </c>
      <c r="AF2220" t="str">
        <f>+VLOOKUP(AE2220,'Mapeo Ramos'!C:D,2,0)</f>
        <v>Vida Ahorro Particular</v>
      </c>
      <c r="AG2220" t="str">
        <f>+VLOOKUP(X2220,'Mapeo Ramos'!I:J,2,0)</f>
        <v>OCCIDENT</v>
      </c>
      <c r="AH2220">
        <f t="shared" si="34"/>
        <v>1</v>
      </c>
    </row>
    <row r="2221" spans="1:34" ht="12.75" customHeight="1">
      <c r="A2221" s="2" t="s">
        <v>8969</v>
      </c>
      <c r="B2221" s="2" t="s">
        <v>8970</v>
      </c>
      <c r="C2221" s="2" t="s">
        <v>8971</v>
      </c>
      <c r="D2221" s="2" t="s">
        <v>75</v>
      </c>
      <c r="E2221" s="3">
        <v>46054</v>
      </c>
      <c r="F2221" s="3">
        <v>46075</v>
      </c>
      <c r="G2221" s="2" t="s">
        <v>8972</v>
      </c>
      <c r="H2221" s="2" t="s">
        <v>118</v>
      </c>
      <c r="I2221" s="2" t="s">
        <v>119</v>
      </c>
      <c r="J2221" s="4">
        <v>232.59</v>
      </c>
      <c r="K2221" t="s">
        <v>74</v>
      </c>
      <c r="L2221" s="4">
        <v>27.91</v>
      </c>
      <c r="M2221" t="s">
        <v>74</v>
      </c>
      <c r="N2221" s="4">
        <v>27.91</v>
      </c>
      <c r="O2221" t="s">
        <v>74</v>
      </c>
      <c r="P2221" s="4">
        <v>0</v>
      </c>
      <c r="Q2221" t="s">
        <v>74</v>
      </c>
      <c r="R2221" s="2" t="s">
        <v>75</v>
      </c>
      <c r="S2221" s="4" t="s">
        <v>76</v>
      </c>
      <c r="T2221" t="s">
        <v>74</v>
      </c>
      <c r="U2221" s="2" t="s">
        <v>77</v>
      </c>
      <c r="V2221" s="2" t="s">
        <v>1447</v>
      </c>
      <c r="W2221" s="2" t="s">
        <v>79</v>
      </c>
      <c r="X2221" s="2" t="s">
        <v>80</v>
      </c>
      <c r="Y2221" s="2" t="s">
        <v>119</v>
      </c>
      <c r="Z2221" s="2" t="s">
        <v>81</v>
      </c>
      <c r="AA2221" s="2" t="s">
        <v>406</v>
      </c>
      <c r="AB2221" s="2" t="s">
        <v>407</v>
      </c>
      <c r="AC2221" s="2" t="s">
        <v>168</v>
      </c>
      <c r="AD2221" s="2" t="s">
        <v>8973</v>
      </c>
      <c r="AE2221" s="2" t="str">
        <f>+VLOOKUP(H2221,'Mapeo Ramos'!A:C,3,0)</f>
        <v>Autos Cat. 1</v>
      </c>
      <c r="AF2221" t="str">
        <f>+VLOOKUP(AE2221,'Mapeo Ramos'!C:D,2,0)</f>
        <v>Autos</v>
      </c>
      <c r="AG2221" t="str">
        <f>+VLOOKUP(X2221,'Mapeo Ramos'!I:J,2,0)</f>
        <v>OCCIDENT</v>
      </c>
      <c r="AH2221">
        <f t="shared" si="34"/>
        <v>2</v>
      </c>
    </row>
    <row r="2222" spans="1:34" ht="12.75" customHeight="1">
      <c r="A2222" s="2" t="s">
        <v>8974</v>
      </c>
      <c r="B2222" s="2" t="s">
        <v>8975</v>
      </c>
      <c r="C2222" s="2" t="s">
        <v>8976</v>
      </c>
      <c r="D2222" s="2" t="s">
        <v>75</v>
      </c>
      <c r="E2222" s="3">
        <v>46054</v>
      </c>
      <c r="F2222" s="3">
        <v>46077</v>
      </c>
      <c r="G2222" s="2" t="s">
        <v>1389</v>
      </c>
      <c r="H2222" s="2" t="s">
        <v>2660</v>
      </c>
      <c r="I2222" s="2" t="s">
        <v>197</v>
      </c>
      <c r="J2222" s="4">
        <v>4446.3999999999996</v>
      </c>
      <c r="K2222" t="s">
        <v>74</v>
      </c>
      <c r="L2222" s="4">
        <v>711.42</v>
      </c>
      <c r="M2222" t="s">
        <v>74</v>
      </c>
      <c r="N2222" s="4">
        <v>711.42</v>
      </c>
      <c r="O2222" t="s">
        <v>74</v>
      </c>
      <c r="P2222" s="4">
        <v>0</v>
      </c>
      <c r="Q2222" t="s">
        <v>74</v>
      </c>
      <c r="R2222" s="2" t="s">
        <v>75</v>
      </c>
      <c r="S2222" s="4" t="s">
        <v>76</v>
      </c>
      <c r="T2222" t="s">
        <v>74</v>
      </c>
      <c r="U2222" s="2" t="s">
        <v>77</v>
      </c>
      <c r="V2222" s="2" t="s">
        <v>1447</v>
      </c>
      <c r="W2222" s="2" t="s">
        <v>79</v>
      </c>
      <c r="X2222" s="2" t="s">
        <v>80</v>
      </c>
      <c r="Y2222" s="2" t="s">
        <v>197</v>
      </c>
      <c r="Z2222" s="2" t="s">
        <v>81</v>
      </c>
      <c r="AA2222" s="2" t="s">
        <v>1390</v>
      </c>
      <c r="AB2222" s="2" t="s">
        <v>1391</v>
      </c>
      <c r="AC2222" s="2" t="s">
        <v>59</v>
      </c>
      <c r="AD2222" s="2" t="s">
        <v>1392</v>
      </c>
      <c r="AE2222" s="2" t="str">
        <f>+VLOOKUP(H2222,'Mapeo Ramos'!A:C,3,0)</f>
        <v>Accidentes Colectivo</v>
      </c>
      <c r="AF2222" t="str">
        <f>+VLOOKUP(AE2222,'Mapeo Ramos'!C:D,2,0)</f>
        <v>Seguros Personales (No Vida) Colectivos</v>
      </c>
      <c r="AG2222" t="str">
        <f>+VLOOKUP(X2222,'Mapeo Ramos'!I:J,2,0)</f>
        <v>OCCIDENT</v>
      </c>
      <c r="AH2222">
        <f t="shared" si="34"/>
        <v>2</v>
      </c>
    </row>
    <row r="2223" spans="1:34" ht="12.75" customHeight="1">
      <c r="A2223" s="2" t="s">
        <v>8977</v>
      </c>
      <c r="B2223" s="2" t="s">
        <v>8978</v>
      </c>
      <c r="C2223" s="2" t="s">
        <v>8979</v>
      </c>
      <c r="D2223" s="2" t="s">
        <v>75</v>
      </c>
      <c r="E2223" s="3">
        <v>46054</v>
      </c>
      <c r="F2223" s="3">
        <v>46077</v>
      </c>
      <c r="G2223" s="2" t="s">
        <v>8980</v>
      </c>
      <c r="H2223" s="2" t="s">
        <v>118</v>
      </c>
      <c r="I2223" s="2" t="s">
        <v>119</v>
      </c>
      <c r="J2223" s="4">
        <v>733.83</v>
      </c>
      <c r="K2223" t="s">
        <v>74</v>
      </c>
      <c r="L2223" s="4">
        <v>88.06</v>
      </c>
      <c r="M2223" t="s">
        <v>74</v>
      </c>
      <c r="N2223" s="4">
        <v>88.06</v>
      </c>
      <c r="O2223" t="s">
        <v>74</v>
      </c>
      <c r="P2223" s="4">
        <v>0</v>
      </c>
      <c r="Q2223" t="s">
        <v>74</v>
      </c>
      <c r="R2223" s="2" t="s">
        <v>75</v>
      </c>
      <c r="S2223" s="4" t="s">
        <v>76</v>
      </c>
      <c r="T2223" t="s">
        <v>74</v>
      </c>
      <c r="U2223" s="2" t="s">
        <v>77</v>
      </c>
      <c r="V2223" s="2" t="s">
        <v>1447</v>
      </c>
      <c r="W2223" s="2" t="s">
        <v>79</v>
      </c>
      <c r="X2223" s="2" t="s">
        <v>80</v>
      </c>
      <c r="Y2223" s="2" t="s">
        <v>119</v>
      </c>
      <c r="Z2223" s="2" t="s">
        <v>81</v>
      </c>
      <c r="AA2223" s="2" t="s">
        <v>1521</v>
      </c>
      <c r="AB2223" s="2" t="s">
        <v>83</v>
      </c>
      <c r="AC2223" s="2" t="s">
        <v>168</v>
      </c>
      <c r="AD2223" s="2" t="s">
        <v>8981</v>
      </c>
      <c r="AE2223" s="2" t="str">
        <f>+VLOOKUP(H2223,'Mapeo Ramos'!A:C,3,0)</f>
        <v>Autos Cat. 1</v>
      </c>
      <c r="AF2223" t="str">
        <f>+VLOOKUP(AE2223,'Mapeo Ramos'!C:D,2,0)</f>
        <v>Autos</v>
      </c>
      <c r="AG2223" t="str">
        <f>+VLOOKUP(X2223,'Mapeo Ramos'!I:J,2,0)</f>
        <v>OCCIDENT</v>
      </c>
      <c r="AH2223">
        <f t="shared" si="34"/>
        <v>2</v>
      </c>
    </row>
    <row r="2224" spans="1:34" ht="12.75" customHeight="1">
      <c r="A2224" s="2" t="s">
        <v>8982</v>
      </c>
      <c r="B2224" s="2" t="s">
        <v>8983</v>
      </c>
      <c r="C2224" s="2" t="s">
        <v>8984</v>
      </c>
      <c r="D2224" s="2" t="s">
        <v>75</v>
      </c>
      <c r="E2224" s="3">
        <v>46054</v>
      </c>
      <c r="F2224" s="3">
        <v>46079</v>
      </c>
      <c r="G2224" s="2" t="s">
        <v>3358</v>
      </c>
      <c r="H2224" s="2" t="s">
        <v>118</v>
      </c>
      <c r="I2224" s="2" t="s">
        <v>119</v>
      </c>
      <c r="J2224" s="4">
        <v>277.51</v>
      </c>
      <c r="K2224" t="s">
        <v>74</v>
      </c>
      <c r="L2224" s="4">
        <v>33.299999999999997</v>
      </c>
      <c r="M2224" t="s">
        <v>74</v>
      </c>
      <c r="N2224" s="4">
        <v>33.299999999999997</v>
      </c>
      <c r="O2224" t="s">
        <v>74</v>
      </c>
      <c r="P2224" s="4">
        <v>0</v>
      </c>
      <c r="Q2224" t="s">
        <v>74</v>
      </c>
      <c r="R2224" s="2" t="s">
        <v>75</v>
      </c>
      <c r="S2224" s="4" t="s">
        <v>76</v>
      </c>
      <c r="T2224" t="s">
        <v>74</v>
      </c>
      <c r="U2224" s="2" t="s">
        <v>77</v>
      </c>
      <c r="V2224" s="2" t="s">
        <v>1766</v>
      </c>
      <c r="W2224" s="2" t="s">
        <v>79</v>
      </c>
      <c r="X2224" s="2" t="s">
        <v>80</v>
      </c>
      <c r="Y2224" s="2" t="s">
        <v>119</v>
      </c>
      <c r="Z2224" s="2" t="s">
        <v>81</v>
      </c>
      <c r="AA2224" s="2" t="s">
        <v>561</v>
      </c>
      <c r="AB2224" s="2" t="s">
        <v>3359</v>
      </c>
      <c r="AC2224" s="2" t="s">
        <v>168</v>
      </c>
      <c r="AD2224" s="2" t="s">
        <v>3360</v>
      </c>
      <c r="AE2224" s="2" t="str">
        <f>+VLOOKUP(H2224,'Mapeo Ramos'!A:C,3,0)</f>
        <v>Autos Cat. 1</v>
      </c>
      <c r="AF2224" t="str">
        <f>+VLOOKUP(AE2224,'Mapeo Ramos'!C:D,2,0)</f>
        <v>Autos</v>
      </c>
      <c r="AG2224" t="str">
        <f>+VLOOKUP(X2224,'Mapeo Ramos'!I:J,2,0)</f>
        <v>OCCIDENT</v>
      </c>
      <c r="AH2224">
        <f t="shared" si="34"/>
        <v>2</v>
      </c>
    </row>
    <row r="2225" spans="1:34" ht="12.75" customHeight="1">
      <c r="A2225" s="2" t="s">
        <v>8985</v>
      </c>
      <c r="B2225" s="2" t="s">
        <v>8986</v>
      </c>
      <c r="C2225" s="2" t="s">
        <v>8987</v>
      </c>
      <c r="D2225" s="2" t="s">
        <v>75</v>
      </c>
      <c r="E2225" s="3">
        <v>46054</v>
      </c>
      <c r="F2225" s="3">
        <v>46061</v>
      </c>
      <c r="G2225" s="2" t="s">
        <v>8988</v>
      </c>
      <c r="H2225" s="2" t="s">
        <v>118</v>
      </c>
      <c r="I2225" s="2" t="s">
        <v>119</v>
      </c>
      <c r="J2225" s="4">
        <v>373.24</v>
      </c>
      <c r="K2225" t="s">
        <v>74</v>
      </c>
      <c r="L2225" s="4">
        <v>44.78</v>
      </c>
      <c r="M2225" t="s">
        <v>74</v>
      </c>
      <c r="N2225" s="4">
        <v>44.78</v>
      </c>
      <c r="O2225" t="s">
        <v>74</v>
      </c>
      <c r="P2225" s="4">
        <v>0</v>
      </c>
      <c r="Q2225" t="s">
        <v>74</v>
      </c>
      <c r="R2225" s="2" t="s">
        <v>75</v>
      </c>
      <c r="S2225" s="4" t="s">
        <v>76</v>
      </c>
      <c r="T2225" t="s">
        <v>74</v>
      </c>
      <c r="U2225" s="2" t="s">
        <v>77</v>
      </c>
      <c r="V2225" s="2" t="s">
        <v>1447</v>
      </c>
      <c r="W2225" s="2" t="s">
        <v>79</v>
      </c>
      <c r="X2225" s="2" t="s">
        <v>80</v>
      </c>
      <c r="Y2225" s="2" t="s">
        <v>119</v>
      </c>
      <c r="Z2225" s="2" t="s">
        <v>81</v>
      </c>
      <c r="AA2225" s="2" t="s">
        <v>236</v>
      </c>
      <c r="AB2225" s="2" t="s">
        <v>83</v>
      </c>
      <c r="AC2225" s="2" t="s">
        <v>168</v>
      </c>
      <c r="AD2225" s="2" t="s">
        <v>8989</v>
      </c>
      <c r="AE2225" s="2" t="str">
        <f>+VLOOKUP(H2225,'Mapeo Ramos'!A:C,3,0)</f>
        <v>Autos Cat. 1</v>
      </c>
      <c r="AF2225" t="str">
        <f>+VLOOKUP(AE2225,'Mapeo Ramos'!C:D,2,0)</f>
        <v>Autos</v>
      </c>
      <c r="AG2225" t="str">
        <f>+VLOOKUP(X2225,'Mapeo Ramos'!I:J,2,0)</f>
        <v>OCCIDENT</v>
      </c>
      <c r="AH2225">
        <f t="shared" si="34"/>
        <v>2</v>
      </c>
    </row>
    <row r="2226" spans="1:34" ht="12.75" customHeight="1">
      <c r="A2226" s="2" t="s">
        <v>8990</v>
      </c>
      <c r="B2226" s="2" t="s">
        <v>8991</v>
      </c>
      <c r="C2226" s="2" t="s">
        <v>8992</v>
      </c>
      <c r="D2226" s="2" t="s">
        <v>75</v>
      </c>
      <c r="E2226" s="3">
        <v>46054</v>
      </c>
      <c r="F2226" s="3">
        <v>46079</v>
      </c>
      <c r="G2226" s="2" t="s">
        <v>8993</v>
      </c>
      <c r="H2226" s="2" t="s">
        <v>118</v>
      </c>
      <c r="I2226" s="2" t="s">
        <v>119</v>
      </c>
      <c r="J2226" s="4">
        <v>639.05999999999995</v>
      </c>
      <c r="K2226" t="s">
        <v>74</v>
      </c>
      <c r="L2226" s="4">
        <v>76.69</v>
      </c>
      <c r="M2226" t="s">
        <v>74</v>
      </c>
      <c r="N2226" s="4">
        <v>76.69</v>
      </c>
      <c r="O2226" t="s">
        <v>74</v>
      </c>
      <c r="P2226" s="4">
        <v>0</v>
      </c>
      <c r="Q2226" t="s">
        <v>74</v>
      </c>
      <c r="R2226" s="2" t="s">
        <v>75</v>
      </c>
      <c r="S2226" s="4" t="s">
        <v>76</v>
      </c>
      <c r="T2226" t="s">
        <v>74</v>
      </c>
      <c r="U2226" s="2" t="s">
        <v>77</v>
      </c>
      <c r="V2226" s="2" t="s">
        <v>1575</v>
      </c>
      <c r="W2226" s="2" t="s">
        <v>79</v>
      </c>
      <c r="X2226" s="2" t="s">
        <v>80</v>
      </c>
      <c r="Y2226" s="2" t="s">
        <v>119</v>
      </c>
      <c r="Z2226" s="2" t="s">
        <v>81</v>
      </c>
      <c r="AA2226" s="2" t="s">
        <v>1521</v>
      </c>
      <c r="AB2226" s="2" t="s">
        <v>83</v>
      </c>
      <c r="AC2226" s="2" t="s">
        <v>168</v>
      </c>
      <c r="AD2226" s="2" t="s">
        <v>8994</v>
      </c>
      <c r="AE2226" s="2" t="str">
        <f>+VLOOKUP(H2226,'Mapeo Ramos'!A:C,3,0)</f>
        <v>Autos Cat. 1</v>
      </c>
      <c r="AF2226" t="str">
        <f>+VLOOKUP(AE2226,'Mapeo Ramos'!C:D,2,0)</f>
        <v>Autos</v>
      </c>
      <c r="AG2226" t="str">
        <f>+VLOOKUP(X2226,'Mapeo Ramos'!I:J,2,0)</f>
        <v>OCCIDENT</v>
      </c>
      <c r="AH2226">
        <f t="shared" si="34"/>
        <v>2</v>
      </c>
    </row>
    <row r="2227" spans="1:34" ht="12.75" customHeight="1">
      <c r="A2227" s="2" t="s">
        <v>8995</v>
      </c>
      <c r="B2227" s="2" t="s">
        <v>8996</v>
      </c>
      <c r="C2227" s="2" t="s">
        <v>8997</v>
      </c>
      <c r="D2227" s="2" t="s">
        <v>75</v>
      </c>
      <c r="E2227" s="3">
        <v>46054</v>
      </c>
      <c r="F2227" s="3">
        <v>46057</v>
      </c>
      <c r="G2227" s="2" t="s">
        <v>1797</v>
      </c>
      <c r="H2227" s="2" t="s">
        <v>112</v>
      </c>
      <c r="I2227" s="2" t="s">
        <v>113</v>
      </c>
      <c r="J2227" s="4">
        <v>1163.33</v>
      </c>
      <c r="K2227" t="s">
        <v>74</v>
      </c>
      <c r="L2227" s="4">
        <v>261.75</v>
      </c>
      <c r="M2227" t="s">
        <v>74</v>
      </c>
      <c r="N2227" s="4">
        <v>261.75</v>
      </c>
      <c r="O2227" t="s">
        <v>74</v>
      </c>
      <c r="P2227" s="4">
        <v>0</v>
      </c>
      <c r="Q2227" t="s">
        <v>74</v>
      </c>
      <c r="R2227" s="2" t="s">
        <v>75</v>
      </c>
      <c r="S2227" s="4" t="s">
        <v>76</v>
      </c>
      <c r="T2227" t="s">
        <v>74</v>
      </c>
      <c r="U2227" s="2" t="s">
        <v>77</v>
      </c>
      <c r="V2227" s="2" t="s">
        <v>1447</v>
      </c>
      <c r="W2227" s="2" t="s">
        <v>79</v>
      </c>
      <c r="X2227" s="2" t="s">
        <v>80</v>
      </c>
      <c r="Y2227" s="2" t="s">
        <v>113</v>
      </c>
      <c r="Z2227" s="2" t="s">
        <v>81</v>
      </c>
      <c r="AA2227" s="2" t="s">
        <v>568</v>
      </c>
      <c r="AB2227" s="2" t="s">
        <v>83</v>
      </c>
      <c r="AC2227" s="2" t="s">
        <v>59</v>
      </c>
      <c r="AD2227" s="2" t="s">
        <v>1799</v>
      </c>
      <c r="AE2227" s="2" t="str">
        <f>+VLOOKUP(H2227,'Mapeo Ramos'!A:C,3,0)</f>
        <v>Multirriesgo Comercios</v>
      </c>
      <c r="AF2227" t="str">
        <f>+VLOOKUP(AE2227,'Mapeo Ramos'!C:D,2,0)</f>
        <v>Property</v>
      </c>
      <c r="AG2227" t="str">
        <f>+VLOOKUP(X2227,'Mapeo Ramos'!I:J,2,0)</f>
        <v>OCCIDENT</v>
      </c>
      <c r="AH2227">
        <f t="shared" si="34"/>
        <v>2</v>
      </c>
    </row>
    <row r="2228" spans="1:34" ht="12.75" customHeight="1">
      <c r="A2228" s="2" t="s">
        <v>8998</v>
      </c>
      <c r="B2228" s="2" t="s">
        <v>8999</v>
      </c>
      <c r="C2228" s="2" t="s">
        <v>9000</v>
      </c>
      <c r="D2228" s="2" t="s">
        <v>75</v>
      </c>
      <c r="E2228" s="3">
        <v>46054</v>
      </c>
      <c r="F2228" s="3">
        <v>46072</v>
      </c>
      <c r="G2228" s="2" t="s">
        <v>9001</v>
      </c>
      <c r="H2228" s="2" t="s">
        <v>118</v>
      </c>
      <c r="I2228" s="2" t="s">
        <v>119</v>
      </c>
      <c r="J2228" s="4">
        <v>1241.78</v>
      </c>
      <c r="K2228" t="s">
        <v>74</v>
      </c>
      <c r="L2228" s="4">
        <v>149.01</v>
      </c>
      <c r="M2228" t="s">
        <v>74</v>
      </c>
      <c r="N2228" s="4">
        <v>149.01</v>
      </c>
      <c r="O2228" t="s">
        <v>74</v>
      </c>
      <c r="P2228" s="4">
        <v>0</v>
      </c>
      <c r="Q2228" t="s">
        <v>74</v>
      </c>
      <c r="R2228" s="2" t="s">
        <v>75</v>
      </c>
      <c r="S2228" s="4" t="s">
        <v>76</v>
      </c>
      <c r="T2228" t="s">
        <v>74</v>
      </c>
      <c r="U2228" s="2" t="s">
        <v>77</v>
      </c>
      <c r="V2228" s="2" t="s">
        <v>1447</v>
      </c>
      <c r="W2228" s="2" t="s">
        <v>79</v>
      </c>
      <c r="X2228" s="2" t="s">
        <v>80</v>
      </c>
      <c r="Y2228" s="2" t="s">
        <v>119</v>
      </c>
      <c r="Z2228" s="2" t="s">
        <v>81</v>
      </c>
      <c r="AA2228" s="2" t="s">
        <v>542</v>
      </c>
      <c r="AB2228" s="2" t="s">
        <v>83</v>
      </c>
      <c r="AC2228" s="2" t="s">
        <v>59</v>
      </c>
      <c r="AD2228" s="2" t="s">
        <v>9002</v>
      </c>
      <c r="AE2228" s="2" t="str">
        <f>+VLOOKUP(H2228,'Mapeo Ramos'!A:C,3,0)</f>
        <v>Autos Cat. 1</v>
      </c>
      <c r="AF2228" t="str">
        <f>+VLOOKUP(AE2228,'Mapeo Ramos'!C:D,2,0)</f>
        <v>Autos</v>
      </c>
      <c r="AG2228" t="str">
        <f>+VLOOKUP(X2228,'Mapeo Ramos'!I:J,2,0)</f>
        <v>OCCIDENT</v>
      </c>
      <c r="AH2228">
        <f t="shared" si="34"/>
        <v>2</v>
      </c>
    </row>
    <row r="2229" spans="1:34" ht="12.75" customHeight="1">
      <c r="A2229" s="2" t="s">
        <v>9003</v>
      </c>
      <c r="B2229" s="2" t="s">
        <v>9004</v>
      </c>
      <c r="C2229" s="2" t="s">
        <v>9005</v>
      </c>
      <c r="D2229" s="2" t="s">
        <v>75</v>
      </c>
      <c r="E2229" s="3">
        <v>46054</v>
      </c>
      <c r="F2229" s="3">
        <v>46072</v>
      </c>
      <c r="G2229" s="2" t="s">
        <v>1961</v>
      </c>
      <c r="H2229" s="2" t="s">
        <v>2017</v>
      </c>
      <c r="I2229" s="2" t="s">
        <v>119</v>
      </c>
      <c r="J2229" s="4">
        <v>129.27000000000001</v>
      </c>
      <c r="K2229" t="s">
        <v>74</v>
      </c>
      <c r="L2229" s="4">
        <v>12.93</v>
      </c>
      <c r="M2229" t="s">
        <v>74</v>
      </c>
      <c r="N2229" s="4">
        <v>12.93</v>
      </c>
      <c r="O2229" t="s">
        <v>74</v>
      </c>
      <c r="P2229" s="4">
        <v>0</v>
      </c>
      <c r="Q2229" t="s">
        <v>74</v>
      </c>
      <c r="R2229" s="2" t="s">
        <v>75</v>
      </c>
      <c r="S2229" s="4" t="s">
        <v>76</v>
      </c>
      <c r="T2229" t="s">
        <v>74</v>
      </c>
      <c r="U2229" s="2" t="s">
        <v>77</v>
      </c>
      <c r="V2229" s="2" t="s">
        <v>1447</v>
      </c>
      <c r="W2229" s="2" t="s">
        <v>79</v>
      </c>
      <c r="X2229" s="2" t="s">
        <v>80</v>
      </c>
      <c r="Y2229" s="2" t="s">
        <v>119</v>
      </c>
      <c r="Z2229" s="2" t="s">
        <v>81</v>
      </c>
      <c r="AA2229" s="2" t="s">
        <v>82</v>
      </c>
      <c r="AB2229" s="2" t="s">
        <v>83</v>
      </c>
      <c r="AC2229" s="2" t="s">
        <v>59</v>
      </c>
      <c r="AD2229" s="2" t="s">
        <v>1962</v>
      </c>
      <c r="AE2229" s="2" t="str">
        <f>+VLOOKUP(H2229,'Mapeo Ramos'!A:C,3,0)</f>
        <v>Autos Cat. 2</v>
      </c>
      <c r="AF2229" t="str">
        <f>+VLOOKUP(AE2229,'Mapeo Ramos'!C:D,2,0)</f>
        <v>Flotas</v>
      </c>
      <c r="AG2229" t="str">
        <f>+VLOOKUP(X2229,'Mapeo Ramos'!I:J,2,0)</f>
        <v>OCCIDENT</v>
      </c>
      <c r="AH2229">
        <f t="shared" si="34"/>
        <v>2</v>
      </c>
    </row>
    <row r="2230" spans="1:34" ht="12.75" customHeight="1">
      <c r="A2230" s="2" t="s">
        <v>9006</v>
      </c>
      <c r="B2230" s="2" t="s">
        <v>9007</v>
      </c>
      <c r="C2230" s="2" t="s">
        <v>9008</v>
      </c>
      <c r="D2230" s="2" t="s">
        <v>75</v>
      </c>
      <c r="E2230" s="3">
        <v>46023</v>
      </c>
      <c r="F2230" s="3">
        <v>46023</v>
      </c>
      <c r="G2230" s="2" t="s">
        <v>518</v>
      </c>
      <c r="H2230" s="2" t="s">
        <v>461</v>
      </c>
      <c r="I2230" s="2" t="s">
        <v>261</v>
      </c>
      <c r="J2230" s="4">
        <v>1899.4</v>
      </c>
      <c r="K2230" t="s">
        <v>74</v>
      </c>
      <c r="L2230" s="4">
        <v>242.18</v>
      </c>
      <c r="M2230" t="s">
        <v>74</v>
      </c>
      <c r="N2230" s="4">
        <v>227.93</v>
      </c>
      <c r="O2230" t="s">
        <v>74</v>
      </c>
      <c r="P2230" s="4">
        <v>14.25</v>
      </c>
      <c r="Q2230" t="s">
        <v>74</v>
      </c>
      <c r="R2230" s="2" t="s">
        <v>75</v>
      </c>
      <c r="S2230" s="4" t="s">
        <v>76</v>
      </c>
      <c r="T2230" t="s">
        <v>74</v>
      </c>
      <c r="U2230" s="2" t="s">
        <v>650</v>
      </c>
      <c r="V2230" s="2" t="s">
        <v>1454</v>
      </c>
      <c r="W2230" s="2" t="s">
        <v>79</v>
      </c>
      <c r="X2230" s="2" t="s">
        <v>300</v>
      </c>
      <c r="Y2230" s="2" t="s">
        <v>119</v>
      </c>
      <c r="Z2230" s="2" t="s">
        <v>81</v>
      </c>
      <c r="AA2230" s="2" t="s">
        <v>236</v>
      </c>
      <c r="AB2230" s="2" t="s">
        <v>83</v>
      </c>
      <c r="AC2230" s="2" t="s">
        <v>59</v>
      </c>
      <c r="AD2230" s="2" t="s">
        <v>519</v>
      </c>
      <c r="AE2230" s="2" t="str">
        <f>+VLOOKUP(H2230,'Mapeo Ramos'!A:C,3,0)</f>
        <v>Autos Flotas</v>
      </c>
      <c r="AF2230" t="str">
        <f>+VLOOKUP(AE2230,'Mapeo Ramos'!C:D,2,0)</f>
        <v>Flotas</v>
      </c>
      <c r="AG2230" t="str">
        <f>+VLOOKUP(X2230,'Mapeo Ramos'!I:J,2,0)</f>
        <v>ALLIANZ</v>
      </c>
      <c r="AH2230">
        <f t="shared" si="34"/>
        <v>1</v>
      </c>
    </row>
    <row r="2231" spans="1:34" ht="12.75" customHeight="1">
      <c r="A2231" s="2" t="s">
        <v>9009</v>
      </c>
      <c r="B2231" s="2" t="s">
        <v>9010</v>
      </c>
      <c r="C2231" s="2" t="s">
        <v>9011</v>
      </c>
      <c r="D2231" s="2" t="s">
        <v>75</v>
      </c>
      <c r="E2231" s="3">
        <v>46023</v>
      </c>
      <c r="F2231" s="3">
        <v>46023</v>
      </c>
      <c r="G2231" s="2" t="s">
        <v>1210</v>
      </c>
      <c r="H2231" s="2" t="s">
        <v>461</v>
      </c>
      <c r="I2231" s="2" t="s">
        <v>261</v>
      </c>
      <c r="J2231" s="4">
        <v>559.16</v>
      </c>
      <c r="K2231" t="s">
        <v>74</v>
      </c>
      <c r="L2231" s="4">
        <v>71.290000000000006</v>
      </c>
      <c r="M2231" t="s">
        <v>74</v>
      </c>
      <c r="N2231" s="4">
        <v>67.099999999999994</v>
      </c>
      <c r="O2231" t="s">
        <v>74</v>
      </c>
      <c r="P2231" s="4">
        <v>4.1900000000000004</v>
      </c>
      <c r="Q2231" t="s">
        <v>74</v>
      </c>
      <c r="R2231" s="2" t="s">
        <v>75</v>
      </c>
      <c r="S2231" s="4" t="s">
        <v>76</v>
      </c>
      <c r="T2231" t="s">
        <v>74</v>
      </c>
      <c r="U2231" s="2" t="s">
        <v>650</v>
      </c>
      <c r="V2231" s="2" t="s">
        <v>1454</v>
      </c>
      <c r="W2231" s="2" t="s">
        <v>79</v>
      </c>
      <c r="X2231" s="2" t="s">
        <v>300</v>
      </c>
      <c r="Y2231" s="2" t="s">
        <v>119</v>
      </c>
      <c r="Z2231" s="2" t="s">
        <v>81</v>
      </c>
      <c r="AA2231" s="2" t="s">
        <v>82</v>
      </c>
      <c r="AB2231" s="2" t="s">
        <v>83</v>
      </c>
      <c r="AC2231" s="2" t="s">
        <v>168</v>
      </c>
      <c r="AD2231" s="2" t="s">
        <v>1211</v>
      </c>
      <c r="AE2231" s="2" t="str">
        <f>+VLOOKUP(H2231,'Mapeo Ramos'!A:C,3,0)</f>
        <v>Autos Flotas</v>
      </c>
      <c r="AF2231" t="str">
        <f>+VLOOKUP(AE2231,'Mapeo Ramos'!C:D,2,0)</f>
        <v>Flotas</v>
      </c>
      <c r="AG2231" t="str">
        <f>+VLOOKUP(X2231,'Mapeo Ramos'!I:J,2,0)</f>
        <v>ALLIANZ</v>
      </c>
      <c r="AH2231">
        <f t="shared" si="34"/>
        <v>1</v>
      </c>
    </row>
    <row r="2232" spans="1:34" ht="12.75" customHeight="1">
      <c r="A2232" s="2" t="s">
        <v>9012</v>
      </c>
      <c r="B2232" s="2" t="s">
        <v>9013</v>
      </c>
      <c r="C2232" s="2" t="s">
        <v>9014</v>
      </c>
      <c r="D2232" s="2" t="s">
        <v>75</v>
      </c>
      <c r="E2232" s="3">
        <v>46023</v>
      </c>
      <c r="F2232" s="3">
        <v>46023</v>
      </c>
      <c r="G2232" s="2" t="s">
        <v>518</v>
      </c>
      <c r="H2232" s="2" t="s">
        <v>461</v>
      </c>
      <c r="I2232" s="2" t="s">
        <v>261</v>
      </c>
      <c r="J2232" s="4">
        <v>1736.82</v>
      </c>
      <c r="K2232" t="s">
        <v>74</v>
      </c>
      <c r="L2232" s="4">
        <v>221.45</v>
      </c>
      <c r="M2232" t="s">
        <v>74</v>
      </c>
      <c r="N2232" s="4">
        <v>208.42</v>
      </c>
      <c r="O2232" t="s">
        <v>74</v>
      </c>
      <c r="P2232" s="4">
        <v>13.03</v>
      </c>
      <c r="Q2232" t="s">
        <v>74</v>
      </c>
      <c r="R2232" s="2" t="s">
        <v>75</v>
      </c>
      <c r="S2232" s="4" t="s">
        <v>76</v>
      </c>
      <c r="T2232" t="s">
        <v>74</v>
      </c>
      <c r="U2232" s="2" t="s">
        <v>650</v>
      </c>
      <c r="V2232" s="2" t="s">
        <v>1454</v>
      </c>
      <c r="W2232" s="2" t="s">
        <v>79</v>
      </c>
      <c r="X2232" s="2" t="s">
        <v>300</v>
      </c>
      <c r="Y2232" s="2" t="s">
        <v>119</v>
      </c>
      <c r="Z2232" s="2" t="s">
        <v>81</v>
      </c>
      <c r="AA2232" s="2" t="s">
        <v>236</v>
      </c>
      <c r="AB2232" s="2" t="s">
        <v>83</v>
      </c>
      <c r="AC2232" s="2" t="s">
        <v>59</v>
      </c>
      <c r="AD2232" s="2" t="s">
        <v>519</v>
      </c>
      <c r="AE2232" s="2" t="str">
        <f>+VLOOKUP(H2232,'Mapeo Ramos'!A:C,3,0)</f>
        <v>Autos Flotas</v>
      </c>
      <c r="AF2232" t="str">
        <f>+VLOOKUP(AE2232,'Mapeo Ramos'!C:D,2,0)</f>
        <v>Flotas</v>
      </c>
      <c r="AG2232" t="str">
        <f>+VLOOKUP(X2232,'Mapeo Ramos'!I:J,2,0)</f>
        <v>ALLIANZ</v>
      </c>
      <c r="AH2232">
        <f t="shared" si="34"/>
        <v>1</v>
      </c>
    </row>
    <row r="2233" spans="1:34" ht="12.75" customHeight="1">
      <c r="A2233" s="2" t="s">
        <v>9015</v>
      </c>
      <c r="B2233" s="2" t="s">
        <v>9016</v>
      </c>
      <c r="C2233" s="2" t="s">
        <v>9017</v>
      </c>
      <c r="D2233" s="2" t="s">
        <v>75</v>
      </c>
      <c r="E2233" s="3">
        <v>46023</v>
      </c>
      <c r="F2233" s="3">
        <v>46039</v>
      </c>
      <c r="G2233" s="2" t="s">
        <v>9018</v>
      </c>
      <c r="H2233" s="2" t="s">
        <v>9019</v>
      </c>
      <c r="I2233" s="2" t="s">
        <v>261</v>
      </c>
      <c r="J2233" s="4">
        <v>793.67</v>
      </c>
      <c r="K2233" t="s">
        <v>74</v>
      </c>
      <c r="L2233" s="4">
        <v>63.49</v>
      </c>
      <c r="M2233" t="s">
        <v>74</v>
      </c>
      <c r="N2233" s="4">
        <v>63.49</v>
      </c>
      <c r="O2233" t="s">
        <v>74</v>
      </c>
      <c r="P2233" s="4">
        <v>0</v>
      </c>
      <c r="Q2233" t="s">
        <v>74</v>
      </c>
      <c r="R2233" s="2" t="s">
        <v>287</v>
      </c>
      <c r="S2233" s="4">
        <v>0</v>
      </c>
      <c r="T2233" t="s">
        <v>74</v>
      </c>
      <c r="U2233" s="2" t="s">
        <v>77</v>
      </c>
      <c r="V2233" s="2" t="s">
        <v>1447</v>
      </c>
      <c r="W2233" s="2" t="s">
        <v>79</v>
      </c>
      <c r="X2233" s="2" t="s">
        <v>150</v>
      </c>
      <c r="Y2233" s="2" t="s">
        <v>119</v>
      </c>
      <c r="Z2233" s="2" t="s">
        <v>81</v>
      </c>
      <c r="AA2233" s="2" t="s">
        <v>9020</v>
      </c>
      <c r="AB2233" s="2" t="s">
        <v>9021</v>
      </c>
      <c r="AC2233" s="2" t="s">
        <v>59</v>
      </c>
      <c r="AD2233" s="2" t="s">
        <v>9022</v>
      </c>
      <c r="AE2233" s="2" t="str">
        <f>+VLOOKUP(H2233,'Mapeo Ramos'!A:C,3,0)</f>
        <v>Autos Flotas</v>
      </c>
      <c r="AF2233" t="str">
        <f>+VLOOKUP(AE2233,'Mapeo Ramos'!C:D,2,0)</f>
        <v>Flotas</v>
      </c>
      <c r="AG2233" t="str">
        <f>+VLOOKUP(X2233,'Mapeo Ramos'!I:J,2,0)</f>
        <v>MAPFRE</v>
      </c>
      <c r="AH2233">
        <f t="shared" si="34"/>
        <v>1</v>
      </c>
    </row>
    <row r="2234" spans="1:34" ht="12.75" customHeight="1">
      <c r="A2234" s="2" t="s">
        <v>9023</v>
      </c>
      <c r="B2234" s="2" t="s">
        <v>9024</v>
      </c>
      <c r="C2234" s="2" t="s">
        <v>9025</v>
      </c>
      <c r="D2234" s="2" t="s">
        <v>75</v>
      </c>
      <c r="E2234" s="3">
        <v>46023</v>
      </c>
      <c r="F2234" s="3">
        <v>46023</v>
      </c>
      <c r="G2234" s="2" t="s">
        <v>9026</v>
      </c>
      <c r="H2234" s="2" t="s">
        <v>9027</v>
      </c>
      <c r="I2234" s="2" t="s">
        <v>1820</v>
      </c>
      <c r="J2234" s="4">
        <v>258.08999999999997</v>
      </c>
      <c r="K2234" t="s">
        <v>74</v>
      </c>
      <c r="L2234" s="4">
        <v>28.43</v>
      </c>
      <c r="M2234" t="s">
        <v>74</v>
      </c>
      <c r="N2234" s="4">
        <v>28.43</v>
      </c>
      <c r="O2234" t="s">
        <v>74</v>
      </c>
      <c r="P2234" s="4">
        <v>0</v>
      </c>
      <c r="Q2234" t="s">
        <v>74</v>
      </c>
      <c r="R2234" s="2" t="s">
        <v>75</v>
      </c>
      <c r="S2234" s="4" t="s">
        <v>76</v>
      </c>
      <c r="T2234" t="s">
        <v>74</v>
      </c>
      <c r="U2234" s="2" t="s">
        <v>77</v>
      </c>
      <c r="V2234" s="2" t="s">
        <v>1454</v>
      </c>
      <c r="W2234" s="2" t="s">
        <v>79</v>
      </c>
      <c r="X2234" s="2" t="s">
        <v>150</v>
      </c>
      <c r="Y2234" s="2" t="s">
        <v>1820</v>
      </c>
      <c r="Z2234" s="2" t="s">
        <v>60</v>
      </c>
      <c r="AA2234" s="2" t="s">
        <v>1521</v>
      </c>
      <c r="AB2234" s="2" t="s">
        <v>83</v>
      </c>
      <c r="AC2234" s="2" t="s">
        <v>168</v>
      </c>
      <c r="AD2234" s="2" t="s">
        <v>9028</v>
      </c>
      <c r="AE2234" s="2" t="str">
        <f>+VLOOKUP(H2234,'Mapeo Ramos'!A:C,3,0)</f>
        <v>Salud Particular</v>
      </c>
      <c r="AF2234" t="str">
        <f>+VLOOKUP(AE2234,'Mapeo Ramos'!C:D,2,0)</f>
        <v>Seguros Personales (No Vida) Particular</v>
      </c>
      <c r="AG2234" t="str">
        <f>+VLOOKUP(X2234,'Mapeo Ramos'!I:J,2,0)</f>
        <v>MAPFRE</v>
      </c>
      <c r="AH2234">
        <f t="shared" si="34"/>
        <v>1</v>
      </c>
    </row>
    <row r="2235" spans="1:34" ht="12.75" customHeight="1">
      <c r="A2235" s="2" t="s">
        <v>9029</v>
      </c>
      <c r="B2235" s="2" t="s">
        <v>9030</v>
      </c>
      <c r="C2235" s="2" t="s">
        <v>9025</v>
      </c>
      <c r="D2235" s="2" t="s">
        <v>75</v>
      </c>
      <c r="E2235" s="3">
        <v>46054</v>
      </c>
      <c r="F2235" s="3">
        <v>46054</v>
      </c>
      <c r="G2235" s="2" t="s">
        <v>9026</v>
      </c>
      <c r="H2235" s="2" t="s">
        <v>9027</v>
      </c>
      <c r="I2235" s="2" t="s">
        <v>1820</v>
      </c>
      <c r="J2235" s="4">
        <v>236.74</v>
      </c>
      <c r="K2235" t="s">
        <v>74</v>
      </c>
      <c r="L2235" s="4">
        <v>28.41</v>
      </c>
      <c r="M2235" t="s">
        <v>74</v>
      </c>
      <c r="N2235" s="4">
        <v>28.41</v>
      </c>
      <c r="O2235" t="s">
        <v>74</v>
      </c>
      <c r="P2235" s="4">
        <v>0</v>
      </c>
      <c r="Q2235" t="s">
        <v>74</v>
      </c>
      <c r="R2235" s="2" t="s">
        <v>75</v>
      </c>
      <c r="S2235" s="4" t="s">
        <v>76</v>
      </c>
      <c r="T2235" t="s">
        <v>74</v>
      </c>
      <c r="U2235" s="2" t="s">
        <v>77</v>
      </c>
      <c r="V2235" s="2" t="s">
        <v>1454</v>
      </c>
      <c r="W2235" s="2" t="s">
        <v>79</v>
      </c>
      <c r="X2235" s="2" t="s">
        <v>150</v>
      </c>
      <c r="Y2235" s="2" t="s">
        <v>1820</v>
      </c>
      <c r="Z2235" s="2" t="s">
        <v>60</v>
      </c>
      <c r="AA2235" s="2" t="s">
        <v>1521</v>
      </c>
      <c r="AB2235" s="2" t="s">
        <v>83</v>
      </c>
      <c r="AC2235" s="2" t="s">
        <v>168</v>
      </c>
      <c r="AD2235" s="2" t="s">
        <v>9028</v>
      </c>
      <c r="AE2235" s="2" t="str">
        <f>+VLOOKUP(H2235,'Mapeo Ramos'!A:C,3,0)</f>
        <v>Salud Particular</v>
      </c>
      <c r="AF2235" t="str">
        <f>+VLOOKUP(AE2235,'Mapeo Ramos'!C:D,2,0)</f>
        <v>Seguros Personales (No Vida) Particular</v>
      </c>
      <c r="AG2235" t="str">
        <f>+VLOOKUP(X2235,'Mapeo Ramos'!I:J,2,0)</f>
        <v>MAPFRE</v>
      </c>
      <c r="AH2235">
        <f t="shared" si="34"/>
        <v>2</v>
      </c>
    </row>
    <row r="2236" spans="1:34" ht="12.75" customHeight="1">
      <c r="A2236" s="2" t="s">
        <v>9031</v>
      </c>
      <c r="B2236" s="2" t="s">
        <v>9032</v>
      </c>
      <c r="C2236" s="2" t="s">
        <v>9033</v>
      </c>
      <c r="D2236" s="2" t="s">
        <v>75</v>
      </c>
      <c r="E2236" s="3">
        <v>46023</v>
      </c>
      <c r="F2236" s="3">
        <v>46023</v>
      </c>
      <c r="G2236" s="2" t="s">
        <v>2226</v>
      </c>
      <c r="H2236" s="2" t="s">
        <v>9027</v>
      </c>
      <c r="I2236" s="2" t="s">
        <v>1820</v>
      </c>
      <c r="J2236" s="4">
        <v>265.36</v>
      </c>
      <c r="K2236" t="s">
        <v>74</v>
      </c>
      <c r="L2236" s="4">
        <v>25.92</v>
      </c>
      <c r="M2236" t="s">
        <v>74</v>
      </c>
      <c r="N2236" s="4">
        <v>25.92</v>
      </c>
      <c r="O2236" t="s">
        <v>74</v>
      </c>
      <c r="P2236" s="4">
        <v>0</v>
      </c>
      <c r="Q2236" t="s">
        <v>74</v>
      </c>
      <c r="R2236" s="2" t="s">
        <v>75</v>
      </c>
      <c r="S2236" s="4" t="s">
        <v>76</v>
      </c>
      <c r="T2236" t="s">
        <v>74</v>
      </c>
      <c r="U2236" s="2" t="s">
        <v>77</v>
      </c>
      <c r="V2236" s="2" t="s">
        <v>1454</v>
      </c>
      <c r="W2236" s="2" t="s">
        <v>79</v>
      </c>
      <c r="X2236" s="2" t="s">
        <v>150</v>
      </c>
      <c r="Y2236" s="2" t="s">
        <v>1820</v>
      </c>
      <c r="Z2236" s="2" t="s">
        <v>60</v>
      </c>
      <c r="AA2236" s="2" t="s">
        <v>554</v>
      </c>
      <c r="AB2236" s="2" t="s">
        <v>555</v>
      </c>
      <c r="AC2236" s="2" t="s">
        <v>168</v>
      </c>
      <c r="AD2236" s="2" t="s">
        <v>2227</v>
      </c>
      <c r="AE2236" s="2" t="str">
        <f>+VLOOKUP(H2236,'Mapeo Ramos'!A:C,3,0)</f>
        <v>Salud Particular</v>
      </c>
      <c r="AF2236" t="str">
        <f>+VLOOKUP(AE2236,'Mapeo Ramos'!C:D,2,0)</f>
        <v>Seguros Personales (No Vida) Particular</v>
      </c>
      <c r="AG2236" t="str">
        <f>+VLOOKUP(X2236,'Mapeo Ramos'!I:J,2,0)</f>
        <v>MAPFRE</v>
      </c>
      <c r="AH2236">
        <f t="shared" si="34"/>
        <v>1</v>
      </c>
    </row>
    <row r="2237" spans="1:34" ht="12.75" customHeight="1">
      <c r="A2237" s="2" t="s">
        <v>9034</v>
      </c>
      <c r="B2237" s="2" t="s">
        <v>9035</v>
      </c>
      <c r="C2237" s="2" t="s">
        <v>9033</v>
      </c>
      <c r="D2237" s="2" t="s">
        <v>75</v>
      </c>
      <c r="E2237" s="3">
        <v>46054</v>
      </c>
      <c r="F2237" s="3">
        <v>46054</v>
      </c>
      <c r="G2237" s="2" t="s">
        <v>2226</v>
      </c>
      <c r="H2237" s="2" t="s">
        <v>9027</v>
      </c>
      <c r="I2237" s="2" t="s">
        <v>1820</v>
      </c>
      <c r="J2237" s="4">
        <v>216.07</v>
      </c>
      <c r="K2237" t="s">
        <v>74</v>
      </c>
      <c r="L2237" s="4">
        <v>25.92</v>
      </c>
      <c r="M2237" t="s">
        <v>74</v>
      </c>
      <c r="N2237" s="4">
        <v>25.92</v>
      </c>
      <c r="O2237" t="s">
        <v>74</v>
      </c>
      <c r="P2237" s="4">
        <v>0</v>
      </c>
      <c r="Q2237" t="s">
        <v>74</v>
      </c>
      <c r="R2237" s="2" t="s">
        <v>75</v>
      </c>
      <c r="S2237" s="4" t="s">
        <v>76</v>
      </c>
      <c r="T2237" t="s">
        <v>74</v>
      </c>
      <c r="U2237" s="2" t="s">
        <v>77</v>
      </c>
      <c r="V2237" s="2" t="s">
        <v>1454</v>
      </c>
      <c r="W2237" s="2" t="s">
        <v>79</v>
      </c>
      <c r="X2237" s="2" t="s">
        <v>150</v>
      </c>
      <c r="Y2237" s="2" t="s">
        <v>1820</v>
      </c>
      <c r="Z2237" s="2" t="s">
        <v>60</v>
      </c>
      <c r="AA2237" s="2" t="s">
        <v>554</v>
      </c>
      <c r="AB2237" s="2" t="s">
        <v>555</v>
      </c>
      <c r="AC2237" s="2" t="s">
        <v>168</v>
      </c>
      <c r="AD2237" s="2" t="s">
        <v>2227</v>
      </c>
      <c r="AE2237" s="2" t="str">
        <f>+VLOOKUP(H2237,'Mapeo Ramos'!A:C,3,0)</f>
        <v>Salud Particular</v>
      </c>
      <c r="AF2237" t="str">
        <f>+VLOOKUP(AE2237,'Mapeo Ramos'!C:D,2,0)</f>
        <v>Seguros Personales (No Vida) Particular</v>
      </c>
      <c r="AG2237" t="str">
        <f>+VLOOKUP(X2237,'Mapeo Ramos'!I:J,2,0)</f>
        <v>MAPFRE</v>
      </c>
      <c r="AH2237">
        <f t="shared" si="34"/>
        <v>2</v>
      </c>
    </row>
    <row r="2238" spans="1:34" ht="12.75" customHeight="1">
      <c r="A2238" s="2" t="s">
        <v>9036</v>
      </c>
      <c r="B2238" s="2" t="s">
        <v>9037</v>
      </c>
      <c r="C2238" s="2" t="s">
        <v>9038</v>
      </c>
      <c r="D2238" s="2" t="s">
        <v>75</v>
      </c>
      <c r="E2238" s="3">
        <v>46054</v>
      </c>
      <c r="F2238" s="3">
        <v>46054</v>
      </c>
      <c r="G2238" s="2" t="s">
        <v>553</v>
      </c>
      <c r="H2238" s="2" t="s">
        <v>9027</v>
      </c>
      <c r="I2238" s="2" t="s">
        <v>1820</v>
      </c>
      <c r="J2238" s="4">
        <v>133.57</v>
      </c>
      <c r="K2238" t="s">
        <v>74</v>
      </c>
      <c r="L2238" s="4">
        <v>16.02</v>
      </c>
      <c r="M2238" t="s">
        <v>74</v>
      </c>
      <c r="N2238" s="4">
        <v>16.02</v>
      </c>
      <c r="O2238" t="s">
        <v>74</v>
      </c>
      <c r="P2238" s="4">
        <v>0</v>
      </c>
      <c r="Q2238" t="s">
        <v>74</v>
      </c>
      <c r="R2238" s="2" t="s">
        <v>75</v>
      </c>
      <c r="S2238" s="4" t="s">
        <v>76</v>
      </c>
      <c r="T2238" t="s">
        <v>74</v>
      </c>
      <c r="U2238" s="2" t="s">
        <v>77</v>
      </c>
      <c r="V2238" s="2" t="s">
        <v>1454</v>
      </c>
      <c r="W2238" s="2" t="s">
        <v>79</v>
      </c>
      <c r="X2238" s="2" t="s">
        <v>150</v>
      </c>
      <c r="Y2238" s="2" t="s">
        <v>1820</v>
      </c>
      <c r="Z2238" s="2" t="s">
        <v>60</v>
      </c>
      <c r="AA2238" s="2" t="s">
        <v>554</v>
      </c>
      <c r="AB2238" s="2" t="s">
        <v>555</v>
      </c>
      <c r="AC2238" s="2" t="s">
        <v>168</v>
      </c>
      <c r="AD2238" s="2" t="s">
        <v>556</v>
      </c>
      <c r="AE2238" s="2" t="str">
        <f>+VLOOKUP(H2238,'Mapeo Ramos'!A:C,3,0)</f>
        <v>Salud Particular</v>
      </c>
      <c r="AF2238" t="str">
        <f>+VLOOKUP(AE2238,'Mapeo Ramos'!C:D,2,0)</f>
        <v>Seguros Personales (No Vida) Particular</v>
      </c>
      <c r="AG2238" t="str">
        <f>+VLOOKUP(X2238,'Mapeo Ramos'!I:J,2,0)</f>
        <v>MAPFRE</v>
      </c>
      <c r="AH2238">
        <f t="shared" si="34"/>
        <v>2</v>
      </c>
    </row>
    <row r="2239" spans="1:34" ht="12.75" customHeight="1">
      <c r="A2239" s="2" t="s">
        <v>9039</v>
      </c>
      <c r="B2239" s="2" t="s">
        <v>9040</v>
      </c>
      <c r="C2239" s="2" t="s">
        <v>9038</v>
      </c>
      <c r="D2239" s="2" t="s">
        <v>75</v>
      </c>
      <c r="E2239" s="3">
        <v>46023</v>
      </c>
      <c r="F2239" s="3">
        <v>46023</v>
      </c>
      <c r="G2239" s="2" t="s">
        <v>553</v>
      </c>
      <c r="H2239" s="2" t="s">
        <v>9027</v>
      </c>
      <c r="I2239" s="2" t="s">
        <v>1820</v>
      </c>
      <c r="J2239" s="4">
        <v>138.51</v>
      </c>
      <c r="K2239" t="s">
        <v>74</v>
      </c>
      <c r="L2239" s="4">
        <v>16.02</v>
      </c>
      <c r="M2239" t="s">
        <v>74</v>
      </c>
      <c r="N2239" s="4">
        <v>16.02</v>
      </c>
      <c r="O2239" t="s">
        <v>74</v>
      </c>
      <c r="P2239" s="4">
        <v>0</v>
      </c>
      <c r="Q2239" t="s">
        <v>74</v>
      </c>
      <c r="R2239" s="2" t="s">
        <v>75</v>
      </c>
      <c r="S2239" s="4" t="s">
        <v>76</v>
      </c>
      <c r="T2239" t="s">
        <v>74</v>
      </c>
      <c r="U2239" s="2" t="s">
        <v>77</v>
      </c>
      <c r="V2239" s="2" t="s">
        <v>1454</v>
      </c>
      <c r="W2239" s="2" t="s">
        <v>79</v>
      </c>
      <c r="X2239" s="2" t="s">
        <v>150</v>
      </c>
      <c r="Y2239" s="2" t="s">
        <v>1820</v>
      </c>
      <c r="Z2239" s="2" t="s">
        <v>60</v>
      </c>
      <c r="AA2239" s="2" t="s">
        <v>554</v>
      </c>
      <c r="AB2239" s="2" t="s">
        <v>555</v>
      </c>
      <c r="AC2239" s="2" t="s">
        <v>168</v>
      </c>
      <c r="AD2239" s="2" t="s">
        <v>556</v>
      </c>
      <c r="AE2239" s="2" t="str">
        <f>+VLOOKUP(H2239,'Mapeo Ramos'!A:C,3,0)</f>
        <v>Salud Particular</v>
      </c>
      <c r="AF2239" t="str">
        <f>+VLOOKUP(AE2239,'Mapeo Ramos'!C:D,2,0)</f>
        <v>Seguros Personales (No Vida) Particular</v>
      </c>
      <c r="AG2239" t="str">
        <f>+VLOOKUP(X2239,'Mapeo Ramos'!I:J,2,0)</f>
        <v>MAPFRE</v>
      </c>
      <c r="AH2239">
        <f t="shared" si="34"/>
        <v>1</v>
      </c>
    </row>
    <row r="2240" spans="1:34" ht="12.75" customHeight="1">
      <c r="A2240" s="2" t="s">
        <v>9041</v>
      </c>
      <c r="B2240" s="2" t="s">
        <v>9042</v>
      </c>
      <c r="C2240" s="2" t="s">
        <v>9043</v>
      </c>
      <c r="D2240" s="2" t="s">
        <v>75</v>
      </c>
      <c r="E2240" s="3">
        <v>46023</v>
      </c>
      <c r="F2240" s="3">
        <v>46023</v>
      </c>
      <c r="G2240" s="2" t="s">
        <v>9044</v>
      </c>
      <c r="H2240" s="2" t="s">
        <v>9027</v>
      </c>
      <c r="I2240" s="2" t="s">
        <v>1820</v>
      </c>
      <c r="J2240" s="4">
        <v>178.06</v>
      </c>
      <c r="K2240" t="s">
        <v>74</v>
      </c>
      <c r="L2240" s="4">
        <v>14.16</v>
      </c>
      <c r="M2240" t="s">
        <v>74</v>
      </c>
      <c r="N2240" s="4">
        <v>14.16</v>
      </c>
      <c r="O2240" t="s">
        <v>74</v>
      </c>
      <c r="P2240" s="4">
        <v>0</v>
      </c>
      <c r="Q2240" t="s">
        <v>74</v>
      </c>
      <c r="R2240" s="2" t="s">
        <v>75</v>
      </c>
      <c r="S2240" s="4" t="s">
        <v>76</v>
      </c>
      <c r="T2240" t="s">
        <v>74</v>
      </c>
      <c r="U2240" s="2" t="s">
        <v>77</v>
      </c>
      <c r="V2240" s="2" t="s">
        <v>1454</v>
      </c>
      <c r="W2240" s="2" t="s">
        <v>79</v>
      </c>
      <c r="X2240" s="2" t="s">
        <v>150</v>
      </c>
      <c r="Y2240" s="2" t="s">
        <v>1820</v>
      </c>
      <c r="Z2240" s="2" t="s">
        <v>60</v>
      </c>
      <c r="AA2240" s="2" t="s">
        <v>8243</v>
      </c>
      <c r="AB2240" s="2" t="s">
        <v>949</v>
      </c>
      <c r="AC2240" s="2" t="s">
        <v>168</v>
      </c>
      <c r="AD2240" s="2" t="s">
        <v>9045</v>
      </c>
      <c r="AE2240" s="2" t="str">
        <f>+VLOOKUP(H2240,'Mapeo Ramos'!A:C,3,0)</f>
        <v>Salud Particular</v>
      </c>
      <c r="AF2240" t="str">
        <f>+VLOOKUP(AE2240,'Mapeo Ramos'!C:D,2,0)</f>
        <v>Seguros Personales (No Vida) Particular</v>
      </c>
      <c r="AG2240" t="str">
        <f>+VLOOKUP(X2240,'Mapeo Ramos'!I:J,2,0)</f>
        <v>MAPFRE</v>
      </c>
      <c r="AH2240">
        <f t="shared" si="34"/>
        <v>1</v>
      </c>
    </row>
    <row r="2241" spans="1:34" ht="12.75" customHeight="1">
      <c r="A2241" s="2" t="s">
        <v>9046</v>
      </c>
      <c r="B2241" s="2" t="s">
        <v>9047</v>
      </c>
      <c r="C2241" s="2" t="s">
        <v>9043</v>
      </c>
      <c r="D2241" s="2" t="s">
        <v>75</v>
      </c>
      <c r="E2241" s="3">
        <v>46054</v>
      </c>
      <c r="F2241" s="3">
        <v>46054</v>
      </c>
      <c r="G2241" s="2" t="s">
        <v>9044</v>
      </c>
      <c r="H2241" s="2" t="s">
        <v>9027</v>
      </c>
      <c r="I2241" s="2" t="s">
        <v>1820</v>
      </c>
      <c r="J2241" s="4">
        <v>157.03</v>
      </c>
      <c r="K2241" t="s">
        <v>74</v>
      </c>
      <c r="L2241" s="4">
        <v>14.13</v>
      </c>
      <c r="M2241" t="s">
        <v>74</v>
      </c>
      <c r="N2241" s="4">
        <v>14.13</v>
      </c>
      <c r="O2241" t="s">
        <v>74</v>
      </c>
      <c r="P2241" s="4">
        <v>0</v>
      </c>
      <c r="Q2241" t="s">
        <v>74</v>
      </c>
      <c r="R2241" s="2" t="s">
        <v>75</v>
      </c>
      <c r="S2241" s="4" t="s">
        <v>76</v>
      </c>
      <c r="T2241" t="s">
        <v>74</v>
      </c>
      <c r="U2241" s="2" t="s">
        <v>77</v>
      </c>
      <c r="V2241" s="2" t="s">
        <v>1454</v>
      </c>
      <c r="W2241" s="2" t="s">
        <v>79</v>
      </c>
      <c r="X2241" s="2" t="s">
        <v>150</v>
      </c>
      <c r="Y2241" s="2" t="s">
        <v>1820</v>
      </c>
      <c r="Z2241" s="2" t="s">
        <v>60</v>
      </c>
      <c r="AA2241" s="2" t="s">
        <v>8243</v>
      </c>
      <c r="AB2241" s="2" t="s">
        <v>949</v>
      </c>
      <c r="AC2241" s="2" t="s">
        <v>168</v>
      </c>
      <c r="AD2241" s="2" t="s">
        <v>9045</v>
      </c>
      <c r="AE2241" s="2" t="str">
        <f>+VLOOKUP(H2241,'Mapeo Ramos'!A:C,3,0)</f>
        <v>Salud Particular</v>
      </c>
      <c r="AF2241" t="str">
        <f>+VLOOKUP(AE2241,'Mapeo Ramos'!C:D,2,0)</f>
        <v>Seguros Personales (No Vida) Particular</v>
      </c>
      <c r="AG2241" t="str">
        <f>+VLOOKUP(X2241,'Mapeo Ramos'!I:J,2,0)</f>
        <v>MAPFRE</v>
      </c>
      <c r="AH2241">
        <f t="shared" si="34"/>
        <v>2</v>
      </c>
    </row>
    <row r="2242" spans="1:34" ht="12.75" customHeight="1">
      <c r="A2242" s="2" t="s">
        <v>9048</v>
      </c>
      <c r="B2242" s="2" t="s">
        <v>9049</v>
      </c>
      <c r="C2242" s="2" t="s">
        <v>9050</v>
      </c>
      <c r="D2242" s="2" t="s">
        <v>75</v>
      </c>
      <c r="E2242" s="3">
        <v>46023</v>
      </c>
      <c r="F2242" s="3">
        <v>46023</v>
      </c>
      <c r="G2242" s="2" t="s">
        <v>2135</v>
      </c>
      <c r="H2242" s="2" t="s">
        <v>9027</v>
      </c>
      <c r="I2242" s="2" t="s">
        <v>1820</v>
      </c>
      <c r="J2242" s="4">
        <v>2556.13</v>
      </c>
      <c r="K2242" t="s">
        <v>74</v>
      </c>
      <c r="L2242" s="4">
        <v>164.63</v>
      </c>
      <c r="M2242" t="s">
        <v>74</v>
      </c>
      <c r="N2242" s="4">
        <v>164.63</v>
      </c>
      <c r="O2242" t="s">
        <v>74</v>
      </c>
      <c r="P2242" s="4">
        <v>0</v>
      </c>
      <c r="Q2242" t="s">
        <v>74</v>
      </c>
      <c r="R2242" s="2" t="s">
        <v>75</v>
      </c>
      <c r="S2242" s="4" t="s">
        <v>76</v>
      </c>
      <c r="T2242" t="s">
        <v>74</v>
      </c>
      <c r="U2242" s="2" t="s">
        <v>77</v>
      </c>
      <c r="V2242" s="2" t="s">
        <v>1454</v>
      </c>
      <c r="W2242" s="2" t="s">
        <v>79</v>
      </c>
      <c r="X2242" s="2" t="s">
        <v>150</v>
      </c>
      <c r="Y2242" s="2" t="s">
        <v>1820</v>
      </c>
      <c r="Z2242" s="2" t="s">
        <v>60</v>
      </c>
      <c r="AA2242" s="2" t="s">
        <v>328</v>
      </c>
      <c r="AB2242" s="2" t="s">
        <v>83</v>
      </c>
      <c r="AC2242" s="2" t="s">
        <v>168</v>
      </c>
      <c r="AD2242" s="2" t="s">
        <v>2137</v>
      </c>
      <c r="AE2242" s="2" t="str">
        <f>+VLOOKUP(H2242,'Mapeo Ramos'!A:C,3,0)</f>
        <v>Salud Particular</v>
      </c>
      <c r="AF2242" t="str">
        <f>+VLOOKUP(AE2242,'Mapeo Ramos'!C:D,2,0)</f>
        <v>Seguros Personales (No Vida) Particular</v>
      </c>
      <c r="AG2242" t="str">
        <f>+VLOOKUP(X2242,'Mapeo Ramos'!I:J,2,0)</f>
        <v>MAPFRE</v>
      </c>
      <c r="AH2242">
        <f t="shared" ref="AH2242:AH2305" si="35">+MONTH(E2242)</f>
        <v>1</v>
      </c>
    </row>
    <row r="2243" spans="1:34" ht="12.75" customHeight="1">
      <c r="A2243" s="2" t="s">
        <v>9051</v>
      </c>
      <c r="B2243" s="2" t="s">
        <v>9052</v>
      </c>
      <c r="C2243" s="2" t="s">
        <v>9053</v>
      </c>
      <c r="D2243" s="2" t="s">
        <v>75</v>
      </c>
      <c r="E2243" s="3">
        <v>46054</v>
      </c>
      <c r="F2243" s="3">
        <v>46054</v>
      </c>
      <c r="G2243" s="2" t="s">
        <v>9054</v>
      </c>
      <c r="H2243" s="2" t="s">
        <v>229</v>
      </c>
      <c r="I2243" s="2" t="s">
        <v>119</v>
      </c>
      <c r="J2243" s="4">
        <v>619.01</v>
      </c>
      <c r="K2243" t="s">
        <v>74</v>
      </c>
      <c r="L2243" s="4">
        <v>74.290000000000006</v>
      </c>
      <c r="M2243" t="s">
        <v>74</v>
      </c>
      <c r="N2243" s="4">
        <v>74.290000000000006</v>
      </c>
      <c r="O2243" t="s">
        <v>74</v>
      </c>
      <c r="P2243" s="4">
        <v>0</v>
      </c>
      <c r="Q2243" t="s">
        <v>74</v>
      </c>
      <c r="R2243" s="2" t="s">
        <v>75</v>
      </c>
      <c r="S2243" s="4" t="s">
        <v>76</v>
      </c>
      <c r="T2243" t="s">
        <v>74</v>
      </c>
      <c r="U2243" s="2" t="s">
        <v>77</v>
      </c>
      <c r="V2243" s="2" t="s">
        <v>1447</v>
      </c>
      <c r="W2243" s="2" t="s">
        <v>79</v>
      </c>
      <c r="X2243" s="2" t="s">
        <v>150</v>
      </c>
      <c r="Y2243" s="2" t="s">
        <v>119</v>
      </c>
      <c r="Z2243" s="2" t="s">
        <v>81</v>
      </c>
      <c r="AA2243" s="2" t="s">
        <v>542</v>
      </c>
      <c r="AB2243" s="2" t="s">
        <v>83</v>
      </c>
      <c r="AC2243" s="2" t="s">
        <v>168</v>
      </c>
      <c r="AD2243" s="2" t="s">
        <v>9055</v>
      </c>
      <c r="AE2243" s="2" t="str">
        <f>+VLOOKUP(H2243,'Mapeo Ramos'!A:C,3,0)</f>
        <v>Autos Cat. 1</v>
      </c>
      <c r="AF2243" t="str">
        <f>+VLOOKUP(AE2243,'Mapeo Ramos'!C:D,2,0)</f>
        <v>Autos</v>
      </c>
      <c r="AG2243" t="str">
        <f>+VLOOKUP(X2243,'Mapeo Ramos'!I:J,2,0)</f>
        <v>MAPFRE</v>
      </c>
      <c r="AH2243">
        <f t="shared" si="35"/>
        <v>2</v>
      </c>
    </row>
    <row r="2244" spans="1:34" ht="12.75" customHeight="1">
      <c r="A2244" s="2" t="s">
        <v>9056</v>
      </c>
      <c r="B2244" s="2" t="s">
        <v>9057</v>
      </c>
      <c r="C2244" s="2" t="s">
        <v>9058</v>
      </c>
      <c r="D2244" s="2" t="s">
        <v>75</v>
      </c>
      <c r="E2244" s="3">
        <v>46054</v>
      </c>
      <c r="F2244" s="3">
        <v>46060</v>
      </c>
      <c r="G2244" s="2" t="s">
        <v>3205</v>
      </c>
      <c r="H2244" s="2" t="s">
        <v>229</v>
      </c>
      <c r="I2244" s="2" t="s">
        <v>119</v>
      </c>
      <c r="J2244" s="4">
        <v>345.49</v>
      </c>
      <c r="K2244" t="s">
        <v>74</v>
      </c>
      <c r="L2244" s="4">
        <v>41.45</v>
      </c>
      <c r="M2244" t="s">
        <v>74</v>
      </c>
      <c r="N2244" s="4">
        <v>41.45</v>
      </c>
      <c r="O2244" t="s">
        <v>74</v>
      </c>
      <c r="P2244" s="4">
        <v>0</v>
      </c>
      <c r="Q2244" t="s">
        <v>74</v>
      </c>
      <c r="R2244" s="2" t="s">
        <v>75</v>
      </c>
      <c r="S2244" s="4" t="s">
        <v>76</v>
      </c>
      <c r="T2244" t="s">
        <v>74</v>
      </c>
      <c r="U2244" s="2" t="s">
        <v>77</v>
      </c>
      <c r="V2244" s="2" t="s">
        <v>1447</v>
      </c>
      <c r="W2244" s="2" t="s">
        <v>79</v>
      </c>
      <c r="X2244" s="2" t="s">
        <v>150</v>
      </c>
      <c r="Y2244" s="2" t="s">
        <v>119</v>
      </c>
      <c r="Z2244" s="2" t="s">
        <v>81</v>
      </c>
      <c r="AA2244" s="2" t="s">
        <v>1700</v>
      </c>
      <c r="AB2244" s="2" t="s">
        <v>1701</v>
      </c>
      <c r="AC2244" s="2" t="s">
        <v>168</v>
      </c>
      <c r="AD2244" s="2" t="s">
        <v>3206</v>
      </c>
      <c r="AE2244" s="2" t="str">
        <f>+VLOOKUP(H2244,'Mapeo Ramos'!A:C,3,0)</f>
        <v>Autos Cat. 1</v>
      </c>
      <c r="AF2244" t="str">
        <f>+VLOOKUP(AE2244,'Mapeo Ramos'!C:D,2,0)</f>
        <v>Autos</v>
      </c>
      <c r="AG2244" t="str">
        <f>+VLOOKUP(X2244,'Mapeo Ramos'!I:J,2,0)</f>
        <v>MAPFRE</v>
      </c>
      <c r="AH2244">
        <f t="shared" si="35"/>
        <v>2</v>
      </c>
    </row>
    <row r="2245" spans="1:34" ht="12.75" customHeight="1">
      <c r="A2245" s="2" t="s">
        <v>9059</v>
      </c>
      <c r="B2245" s="2" t="s">
        <v>9060</v>
      </c>
      <c r="C2245" s="2" t="s">
        <v>9061</v>
      </c>
      <c r="D2245" s="2" t="s">
        <v>75</v>
      </c>
      <c r="E2245" s="3">
        <v>46054</v>
      </c>
      <c r="F2245" s="3">
        <v>46054</v>
      </c>
      <c r="G2245" s="2" t="s">
        <v>8288</v>
      </c>
      <c r="H2245" s="2" t="s">
        <v>229</v>
      </c>
      <c r="I2245" s="2" t="s">
        <v>119</v>
      </c>
      <c r="J2245" s="4">
        <v>533.13</v>
      </c>
      <c r="K2245" t="s">
        <v>74</v>
      </c>
      <c r="L2245" s="4">
        <v>63.98</v>
      </c>
      <c r="M2245" t="s">
        <v>74</v>
      </c>
      <c r="N2245" s="4">
        <v>63.98</v>
      </c>
      <c r="O2245" t="s">
        <v>74</v>
      </c>
      <c r="P2245" s="4">
        <v>0</v>
      </c>
      <c r="Q2245" t="s">
        <v>74</v>
      </c>
      <c r="R2245" s="2" t="s">
        <v>75</v>
      </c>
      <c r="S2245" s="4" t="s">
        <v>76</v>
      </c>
      <c r="T2245" t="s">
        <v>74</v>
      </c>
      <c r="U2245" s="2" t="s">
        <v>77</v>
      </c>
      <c r="V2245" s="2" t="s">
        <v>1447</v>
      </c>
      <c r="W2245" s="2" t="s">
        <v>79</v>
      </c>
      <c r="X2245" s="2" t="s">
        <v>150</v>
      </c>
      <c r="Y2245" s="2" t="s">
        <v>119</v>
      </c>
      <c r="Z2245" s="2" t="s">
        <v>81</v>
      </c>
      <c r="AA2245" s="2" t="s">
        <v>644</v>
      </c>
      <c r="AB2245" s="2" t="s">
        <v>645</v>
      </c>
      <c r="AC2245" s="2" t="s">
        <v>168</v>
      </c>
      <c r="AD2245" s="2" t="s">
        <v>8289</v>
      </c>
      <c r="AE2245" s="2" t="str">
        <f>+VLOOKUP(H2245,'Mapeo Ramos'!A:C,3,0)</f>
        <v>Autos Cat. 1</v>
      </c>
      <c r="AF2245" t="str">
        <f>+VLOOKUP(AE2245,'Mapeo Ramos'!C:D,2,0)</f>
        <v>Autos</v>
      </c>
      <c r="AG2245" t="str">
        <f>+VLOOKUP(X2245,'Mapeo Ramos'!I:J,2,0)</f>
        <v>MAPFRE</v>
      </c>
      <c r="AH2245">
        <f t="shared" si="35"/>
        <v>2</v>
      </c>
    </row>
    <row r="2246" spans="1:34" ht="12.75" customHeight="1">
      <c r="A2246" s="2" t="s">
        <v>9062</v>
      </c>
      <c r="B2246" s="2" t="s">
        <v>9063</v>
      </c>
      <c r="C2246" s="2" t="s">
        <v>9064</v>
      </c>
      <c r="D2246" s="2" t="s">
        <v>75</v>
      </c>
      <c r="E2246" s="3">
        <v>46023</v>
      </c>
      <c r="F2246" s="3">
        <v>46026</v>
      </c>
      <c r="G2246" s="2" t="s">
        <v>9065</v>
      </c>
      <c r="H2246" s="2" t="s">
        <v>2136</v>
      </c>
      <c r="I2246" s="2" t="s">
        <v>119</v>
      </c>
      <c r="J2246" s="4">
        <v>344.13</v>
      </c>
      <c r="K2246" t="s">
        <v>74</v>
      </c>
      <c r="L2246" s="4">
        <v>41.29</v>
      </c>
      <c r="M2246" t="s">
        <v>74</v>
      </c>
      <c r="N2246" s="4">
        <v>41.29</v>
      </c>
      <c r="O2246" t="s">
        <v>74</v>
      </c>
      <c r="P2246" s="4">
        <v>0</v>
      </c>
      <c r="Q2246" t="s">
        <v>74</v>
      </c>
      <c r="R2246" s="2" t="s">
        <v>75</v>
      </c>
      <c r="S2246" s="4" t="s">
        <v>76</v>
      </c>
      <c r="T2246" t="s">
        <v>74</v>
      </c>
      <c r="U2246" s="2" t="s">
        <v>77</v>
      </c>
      <c r="V2246" s="2" t="s">
        <v>1447</v>
      </c>
      <c r="W2246" s="2" t="s">
        <v>79</v>
      </c>
      <c r="X2246" s="2" t="s">
        <v>150</v>
      </c>
      <c r="Y2246" s="2" t="s">
        <v>119</v>
      </c>
      <c r="Z2246" s="2" t="s">
        <v>81</v>
      </c>
      <c r="AA2246" s="2" t="s">
        <v>1142</v>
      </c>
      <c r="AB2246" s="2" t="s">
        <v>83</v>
      </c>
      <c r="AC2246" s="2" t="s">
        <v>168</v>
      </c>
      <c r="AD2246" s="2" t="s">
        <v>9066</v>
      </c>
      <c r="AE2246" s="2" t="str">
        <f>+VLOOKUP(H2246,'Mapeo Ramos'!A:C,3,0)</f>
        <v>Autos Cat. 2</v>
      </c>
      <c r="AF2246" t="str">
        <f>+VLOOKUP(AE2246,'Mapeo Ramos'!C:D,2,0)</f>
        <v>Flotas</v>
      </c>
      <c r="AG2246" t="str">
        <f>+VLOOKUP(X2246,'Mapeo Ramos'!I:J,2,0)</f>
        <v>MAPFRE</v>
      </c>
      <c r="AH2246">
        <f t="shared" si="35"/>
        <v>1</v>
      </c>
    </row>
    <row r="2247" spans="1:34" ht="12.75" customHeight="1">
      <c r="A2247" s="2" t="s">
        <v>9067</v>
      </c>
      <c r="B2247" s="2" t="s">
        <v>9068</v>
      </c>
      <c r="C2247" s="2" t="s">
        <v>9069</v>
      </c>
      <c r="D2247" s="2" t="s">
        <v>75</v>
      </c>
      <c r="E2247" s="3">
        <v>46023</v>
      </c>
      <c r="F2247" s="3">
        <v>46038</v>
      </c>
      <c r="G2247" s="2" t="s">
        <v>9070</v>
      </c>
      <c r="H2247" s="2" t="s">
        <v>9071</v>
      </c>
      <c r="I2247" s="2" t="s">
        <v>156</v>
      </c>
      <c r="J2247" s="4">
        <v>2670.04</v>
      </c>
      <c r="K2247" t="s">
        <v>74</v>
      </c>
      <c r="L2247" s="4">
        <v>600.76</v>
      </c>
      <c r="M2247" t="s">
        <v>74</v>
      </c>
      <c r="N2247" s="4">
        <v>600.76</v>
      </c>
      <c r="O2247" t="s">
        <v>74</v>
      </c>
      <c r="P2247" s="4">
        <v>0</v>
      </c>
      <c r="Q2247" t="s">
        <v>74</v>
      </c>
      <c r="R2247" s="2" t="s">
        <v>75</v>
      </c>
      <c r="S2247" s="4" t="s">
        <v>76</v>
      </c>
      <c r="T2247" t="s">
        <v>74</v>
      </c>
      <c r="U2247" s="2" t="s">
        <v>77</v>
      </c>
      <c r="V2247" s="2" t="s">
        <v>1447</v>
      </c>
      <c r="W2247" s="2" t="s">
        <v>79</v>
      </c>
      <c r="X2247" s="2" t="s">
        <v>9072</v>
      </c>
      <c r="Y2247" s="2" t="s">
        <v>157</v>
      </c>
      <c r="Z2247" s="2" t="s">
        <v>81</v>
      </c>
      <c r="AA2247" s="2" t="s">
        <v>9073</v>
      </c>
      <c r="AB2247" s="2" t="s">
        <v>9074</v>
      </c>
      <c r="AC2247" s="2" t="s">
        <v>59</v>
      </c>
      <c r="AD2247" s="2" t="s">
        <v>9075</v>
      </c>
      <c r="AE2247" s="2" t="str">
        <f>+VLOOKUP(H2247,'Mapeo Ramos'!A:C,3,0)</f>
        <v>Multirriesgo Comercios</v>
      </c>
      <c r="AF2247" t="str">
        <f>+VLOOKUP(AE2247,'Mapeo Ramos'!C:D,2,0)</f>
        <v>Property</v>
      </c>
      <c r="AG2247" t="str">
        <f>+VLOOKUP(X2247,'Mapeo Ramos'!I:J,2,0)</f>
        <v>CASER</v>
      </c>
      <c r="AH2247">
        <f t="shared" si="35"/>
        <v>1</v>
      </c>
    </row>
    <row r="2248" spans="1:34" ht="12.75" customHeight="1">
      <c r="A2248" s="2" t="s">
        <v>9076</v>
      </c>
      <c r="B2248" s="2" t="s">
        <v>9077</v>
      </c>
      <c r="C2248" s="2" t="s">
        <v>9078</v>
      </c>
      <c r="D2248" s="2" t="s">
        <v>75</v>
      </c>
      <c r="E2248" s="3">
        <v>46048</v>
      </c>
      <c r="F2248" s="3">
        <v>46023</v>
      </c>
      <c r="G2248" s="2" t="s">
        <v>1195</v>
      </c>
      <c r="H2248" s="2" t="s">
        <v>349</v>
      </c>
      <c r="I2248" s="2" t="s">
        <v>261</v>
      </c>
      <c r="J2248" s="4">
        <v>101.45</v>
      </c>
      <c r="K2248" t="s">
        <v>74</v>
      </c>
      <c r="L2248" s="4">
        <v>12.17</v>
      </c>
      <c r="M2248" t="s">
        <v>74</v>
      </c>
      <c r="N2248" s="4">
        <v>12.17</v>
      </c>
      <c r="O2248" t="s">
        <v>74</v>
      </c>
      <c r="P2248" s="4">
        <v>0</v>
      </c>
      <c r="Q2248" t="s">
        <v>74</v>
      </c>
      <c r="R2248" s="2" t="s">
        <v>75</v>
      </c>
      <c r="S2248" s="4" t="s">
        <v>76</v>
      </c>
      <c r="T2248" t="s">
        <v>74</v>
      </c>
      <c r="U2248" s="2" t="s">
        <v>650</v>
      </c>
      <c r="V2248" s="2" t="s">
        <v>1454</v>
      </c>
      <c r="W2248" s="2" t="s">
        <v>79</v>
      </c>
      <c r="X2248" s="2" t="s">
        <v>300</v>
      </c>
      <c r="Y2248" s="2" t="s">
        <v>119</v>
      </c>
      <c r="Z2248" s="2" t="s">
        <v>81</v>
      </c>
      <c r="AA2248" s="2" t="s">
        <v>1196</v>
      </c>
      <c r="AB2248" s="2" t="s">
        <v>1197</v>
      </c>
      <c r="AC2248" s="2" t="s">
        <v>59</v>
      </c>
      <c r="AD2248" s="2" t="s">
        <v>1198</v>
      </c>
      <c r="AE2248" s="2" t="str">
        <f>+VLOOKUP(H2248,'Mapeo Ramos'!A:C,3,0)</f>
        <v>Autos Flotas</v>
      </c>
      <c r="AF2248" t="str">
        <f>+VLOOKUP(AE2248,'Mapeo Ramos'!C:D,2,0)</f>
        <v>Flotas</v>
      </c>
      <c r="AG2248" t="str">
        <f>+VLOOKUP(X2248,'Mapeo Ramos'!I:J,2,0)</f>
        <v>ALLIANZ</v>
      </c>
      <c r="AH2248">
        <f t="shared" si="35"/>
        <v>1</v>
      </c>
    </row>
    <row r="2249" spans="1:34" ht="12.75" customHeight="1">
      <c r="A2249" s="2" t="s">
        <v>9079</v>
      </c>
      <c r="B2249" s="2" t="s">
        <v>9080</v>
      </c>
      <c r="C2249" s="2" t="s">
        <v>9081</v>
      </c>
      <c r="D2249" s="2" t="s">
        <v>75</v>
      </c>
      <c r="E2249" s="3">
        <v>46048</v>
      </c>
      <c r="F2249" s="3">
        <v>46023</v>
      </c>
      <c r="G2249" s="2" t="s">
        <v>1195</v>
      </c>
      <c r="H2249" s="2" t="s">
        <v>349</v>
      </c>
      <c r="I2249" s="2" t="s">
        <v>261</v>
      </c>
      <c r="J2249" s="4">
        <v>101.45</v>
      </c>
      <c r="K2249" t="s">
        <v>74</v>
      </c>
      <c r="L2249" s="4">
        <v>12.17</v>
      </c>
      <c r="M2249" t="s">
        <v>74</v>
      </c>
      <c r="N2249" s="4">
        <v>12.17</v>
      </c>
      <c r="O2249" t="s">
        <v>74</v>
      </c>
      <c r="P2249" s="4">
        <v>0</v>
      </c>
      <c r="Q2249" t="s">
        <v>74</v>
      </c>
      <c r="R2249" s="2" t="s">
        <v>75</v>
      </c>
      <c r="S2249" s="4" t="s">
        <v>76</v>
      </c>
      <c r="T2249" t="s">
        <v>74</v>
      </c>
      <c r="U2249" s="2" t="s">
        <v>650</v>
      </c>
      <c r="V2249" s="2" t="s">
        <v>1454</v>
      </c>
      <c r="W2249" s="2" t="s">
        <v>79</v>
      </c>
      <c r="X2249" s="2" t="s">
        <v>300</v>
      </c>
      <c r="Y2249" s="2" t="s">
        <v>119</v>
      </c>
      <c r="Z2249" s="2" t="s">
        <v>81</v>
      </c>
      <c r="AA2249" s="2" t="s">
        <v>1196</v>
      </c>
      <c r="AB2249" s="2" t="s">
        <v>1197</v>
      </c>
      <c r="AC2249" s="2" t="s">
        <v>59</v>
      </c>
      <c r="AD2249" s="2" t="s">
        <v>1198</v>
      </c>
      <c r="AE2249" s="2" t="str">
        <f>+VLOOKUP(H2249,'Mapeo Ramos'!A:C,3,0)</f>
        <v>Autos Flotas</v>
      </c>
      <c r="AF2249" t="str">
        <f>+VLOOKUP(AE2249,'Mapeo Ramos'!C:D,2,0)</f>
        <v>Flotas</v>
      </c>
      <c r="AG2249" t="str">
        <f>+VLOOKUP(X2249,'Mapeo Ramos'!I:J,2,0)</f>
        <v>ALLIANZ</v>
      </c>
      <c r="AH2249">
        <f t="shared" si="35"/>
        <v>1</v>
      </c>
    </row>
    <row r="2250" spans="1:34" ht="12.75" customHeight="1">
      <c r="A2250" s="2" t="s">
        <v>9082</v>
      </c>
      <c r="B2250" s="2" t="s">
        <v>9083</v>
      </c>
      <c r="C2250" s="2" t="s">
        <v>9084</v>
      </c>
      <c r="D2250" s="2" t="s">
        <v>75</v>
      </c>
      <c r="E2250" s="3">
        <v>46023</v>
      </c>
      <c r="F2250" s="3">
        <v>46023</v>
      </c>
      <c r="G2250" s="2" t="s">
        <v>518</v>
      </c>
      <c r="H2250" s="2" t="s">
        <v>461</v>
      </c>
      <c r="I2250" s="2" t="s">
        <v>261</v>
      </c>
      <c r="J2250" s="4">
        <v>1745.63</v>
      </c>
      <c r="K2250" t="s">
        <v>74</v>
      </c>
      <c r="L2250" s="4">
        <v>222.57</v>
      </c>
      <c r="M2250" t="s">
        <v>74</v>
      </c>
      <c r="N2250" s="4">
        <v>209.48</v>
      </c>
      <c r="O2250" t="s">
        <v>74</v>
      </c>
      <c r="P2250" s="4">
        <v>13.09</v>
      </c>
      <c r="Q2250" t="s">
        <v>74</v>
      </c>
      <c r="R2250" s="2" t="s">
        <v>75</v>
      </c>
      <c r="S2250" s="4" t="s">
        <v>76</v>
      </c>
      <c r="T2250" t="s">
        <v>74</v>
      </c>
      <c r="U2250" s="2" t="s">
        <v>650</v>
      </c>
      <c r="V2250" s="2" t="s">
        <v>1454</v>
      </c>
      <c r="W2250" s="2" t="s">
        <v>79</v>
      </c>
      <c r="X2250" s="2" t="s">
        <v>300</v>
      </c>
      <c r="Y2250" s="2" t="s">
        <v>119</v>
      </c>
      <c r="Z2250" s="2" t="s">
        <v>81</v>
      </c>
      <c r="AA2250" s="2" t="s">
        <v>236</v>
      </c>
      <c r="AB2250" s="2" t="s">
        <v>83</v>
      </c>
      <c r="AC2250" s="2" t="s">
        <v>59</v>
      </c>
      <c r="AD2250" s="2" t="s">
        <v>519</v>
      </c>
      <c r="AE2250" s="2" t="str">
        <f>+VLOOKUP(H2250,'Mapeo Ramos'!A:C,3,0)</f>
        <v>Autos Flotas</v>
      </c>
      <c r="AF2250" t="str">
        <f>+VLOOKUP(AE2250,'Mapeo Ramos'!C:D,2,0)</f>
        <v>Flotas</v>
      </c>
      <c r="AG2250" t="str">
        <f>+VLOOKUP(X2250,'Mapeo Ramos'!I:J,2,0)</f>
        <v>ALLIANZ</v>
      </c>
      <c r="AH2250">
        <f t="shared" si="35"/>
        <v>1</v>
      </c>
    </row>
    <row r="2251" spans="1:34" ht="12.75" customHeight="1">
      <c r="A2251" s="2" t="s">
        <v>9085</v>
      </c>
      <c r="B2251" s="2" t="s">
        <v>9086</v>
      </c>
      <c r="C2251" s="2" t="s">
        <v>9087</v>
      </c>
      <c r="D2251" s="2" t="s">
        <v>75</v>
      </c>
      <c r="E2251" s="3">
        <v>46048</v>
      </c>
      <c r="F2251" s="3">
        <v>46023</v>
      </c>
      <c r="G2251" s="2" t="s">
        <v>1195</v>
      </c>
      <c r="H2251" s="2" t="s">
        <v>349</v>
      </c>
      <c r="I2251" s="2" t="s">
        <v>261</v>
      </c>
      <c r="J2251" s="4">
        <v>101.45</v>
      </c>
      <c r="K2251" t="s">
        <v>74</v>
      </c>
      <c r="L2251" s="4">
        <v>12.17</v>
      </c>
      <c r="M2251" t="s">
        <v>74</v>
      </c>
      <c r="N2251" s="4">
        <v>12.17</v>
      </c>
      <c r="O2251" t="s">
        <v>74</v>
      </c>
      <c r="P2251" s="4">
        <v>0</v>
      </c>
      <c r="Q2251" t="s">
        <v>74</v>
      </c>
      <c r="R2251" s="2" t="s">
        <v>75</v>
      </c>
      <c r="S2251" s="4" t="s">
        <v>76</v>
      </c>
      <c r="T2251" t="s">
        <v>74</v>
      </c>
      <c r="U2251" s="2" t="s">
        <v>650</v>
      </c>
      <c r="V2251" s="2" t="s">
        <v>1454</v>
      </c>
      <c r="W2251" s="2" t="s">
        <v>79</v>
      </c>
      <c r="X2251" s="2" t="s">
        <v>300</v>
      </c>
      <c r="Y2251" s="2" t="s">
        <v>119</v>
      </c>
      <c r="Z2251" s="2" t="s">
        <v>81</v>
      </c>
      <c r="AA2251" s="2" t="s">
        <v>1196</v>
      </c>
      <c r="AB2251" s="2" t="s">
        <v>1197</v>
      </c>
      <c r="AC2251" s="2" t="s">
        <v>59</v>
      </c>
      <c r="AD2251" s="2" t="s">
        <v>1198</v>
      </c>
      <c r="AE2251" s="2" t="str">
        <f>+VLOOKUP(H2251,'Mapeo Ramos'!A:C,3,0)</f>
        <v>Autos Flotas</v>
      </c>
      <c r="AF2251" t="str">
        <f>+VLOOKUP(AE2251,'Mapeo Ramos'!C:D,2,0)</f>
        <v>Flotas</v>
      </c>
      <c r="AG2251" t="str">
        <f>+VLOOKUP(X2251,'Mapeo Ramos'!I:J,2,0)</f>
        <v>ALLIANZ</v>
      </c>
      <c r="AH2251">
        <f t="shared" si="35"/>
        <v>1</v>
      </c>
    </row>
    <row r="2252" spans="1:34" ht="12.75" customHeight="1">
      <c r="A2252" s="2" t="s">
        <v>9088</v>
      </c>
      <c r="B2252" s="2" t="s">
        <v>9089</v>
      </c>
      <c r="C2252" s="2" t="s">
        <v>9090</v>
      </c>
      <c r="D2252" s="2" t="s">
        <v>75</v>
      </c>
      <c r="E2252" s="3">
        <v>46048</v>
      </c>
      <c r="F2252" s="3">
        <v>46023</v>
      </c>
      <c r="G2252" s="2" t="s">
        <v>1195</v>
      </c>
      <c r="H2252" s="2" t="s">
        <v>349</v>
      </c>
      <c r="I2252" s="2" t="s">
        <v>261</v>
      </c>
      <c r="J2252" s="4">
        <v>95.5</v>
      </c>
      <c r="K2252" t="s">
        <v>74</v>
      </c>
      <c r="L2252" s="4">
        <v>11.46</v>
      </c>
      <c r="M2252" t="s">
        <v>74</v>
      </c>
      <c r="N2252" s="4">
        <v>11.46</v>
      </c>
      <c r="O2252" t="s">
        <v>74</v>
      </c>
      <c r="P2252" s="4">
        <v>0</v>
      </c>
      <c r="Q2252" t="s">
        <v>74</v>
      </c>
      <c r="R2252" s="2" t="s">
        <v>75</v>
      </c>
      <c r="S2252" s="4" t="s">
        <v>76</v>
      </c>
      <c r="T2252" t="s">
        <v>74</v>
      </c>
      <c r="U2252" s="2" t="s">
        <v>650</v>
      </c>
      <c r="V2252" s="2" t="s">
        <v>1454</v>
      </c>
      <c r="W2252" s="2" t="s">
        <v>79</v>
      </c>
      <c r="X2252" s="2" t="s">
        <v>300</v>
      </c>
      <c r="Y2252" s="2" t="s">
        <v>119</v>
      </c>
      <c r="Z2252" s="2" t="s">
        <v>81</v>
      </c>
      <c r="AA2252" s="2" t="s">
        <v>1196</v>
      </c>
      <c r="AB2252" s="2" t="s">
        <v>1197</v>
      </c>
      <c r="AC2252" s="2" t="s">
        <v>59</v>
      </c>
      <c r="AD2252" s="2" t="s">
        <v>1198</v>
      </c>
      <c r="AE2252" s="2" t="str">
        <f>+VLOOKUP(H2252,'Mapeo Ramos'!A:C,3,0)</f>
        <v>Autos Flotas</v>
      </c>
      <c r="AF2252" t="str">
        <f>+VLOOKUP(AE2252,'Mapeo Ramos'!C:D,2,0)</f>
        <v>Flotas</v>
      </c>
      <c r="AG2252" t="str">
        <f>+VLOOKUP(X2252,'Mapeo Ramos'!I:J,2,0)</f>
        <v>ALLIANZ</v>
      </c>
      <c r="AH2252">
        <f t="shared" si="35"/>
        <v>1</v>
      </c>
    </row>
    <row r="2253" spans="1:34" ht="12.75" customHeight="1">
      <c r="A2253" s="2" t="s">
        <v>9091</v>
      </c>
      <c r="B2253" s="2" t="s">
        <v>9092</v>
      </c>
      <c r="C2253" s="2" t="s">
        <v>9093</v>
      </c>
      <c r="D2253" s="2" t="s">
        <v>75</v>
      </c>
      <c r="E2253" s="3">
        <v>46048</v>
      </c>
      <c r="F2253" s="3">
        <v>46023</v>
      </c>
      <c r="G2253" s="2" t="s">
        <v>1195</v>
      </c>
      <c r="H2253" s="2" t="s">
        <v>349</v>
      </c>
      <c r="I2253" s="2" t="s">
        <v>261</v>
      </c>
      <c r="J2253" s="4">
        <v>101.45</v>
      </c>
      <c r="K2253" t="s">
        <v>74</v>
      </c>
      <c r="L2253" s="4">
        <v>12.17</v>
      </c>
      <c r="M2253" t="s">
        <v>74</v>
      </c>
      <c r="N2253" s="4">
        <v>12.17</v>
      </c>
      <c r="O2253" t="s">
        <v>74</v>
      </c>
      <c r="P2253" s="4">
        <v>0</v>
      </c>
      <c r="Q2253" t="s">
        <v>74</v>
      </c>
      <c r="R2253" s="2" t="s">
        <v>75</v>
      </c>
      <c r="S2253" s="4" t="s">
        <v>76</v>
      </c>
      <c r="T2253" t="s">
        <v>74</v>
      </c>
      <c r="U2253" s="2" t="s">
        <v>650</v>
      </c>
      <c r="V2253" s="2" t="s">
        <v>1454</v>
      </c>
      <c r="W2253" s="2" t="s">
        <v>79</v>
      </c>
      <c r="X2253" s="2" t="s">
        <v>300</v>
      </c>
      <c r="Y2253" s="2" t="s">
        <v>119</v>
      </c>
      <c r="Z2253" s="2" t="s">
        <v>81</v>
      </c>
      <c r="AA2253" s="2" t="s">
        <v>1196</v>
      </c>
      <c r="AB2253" s="2" t="s">
        <v>1197</v>
      </c>
      <c r="AC2253" s="2" t="s">
        <v>59</v>
      </c>
      <c r="AD2253" s="2" t="s">
        <v>1198</v>
      </c>
      <c r="AE2253" s="2" t="str">
        <f>+VLOOKUP(H2253,'Mapeo Ramos'!A:C,3,0)</f>
        <v>Autos Flotas</v>
      </c>
      <c r="AF2253" t="str">
        <f>+VLOOKUP(AE2253,'Mapeo Ramos'!C:D,2,0)</f>
        <v>Flotas</v>
      </c>
      <c r="AG2253" t="str">
        <f>+VLOOKUP(X2253,'Mapeo Ramos'!I:J,2,0)</f>
        <v>ALLIANZ</v>
      </c>
      <c r="AH2253">
        <f t="shared" si="35"/>
        <v>1</v>
      </c>
    </row>
    <row r="2254" spans="1:34" ht="12.75" customHeight="1">
      <c r="A2254" s="2" t="s">
        <v>9094</v>
      </c>
      <c r="B2254" s="2" t="s">
        <v>9095</v>
      </c>
      <c r="C2254" s="2" t="s">
        <v>9096</v>
      </c>
      <c r="D2254" s="2" t="s">
        <v>75</v>
      </c>
      <c r="E2254" s="3">
        <v>46048</v>
      </c>
      <c r="F2254" s="3">
        <v>46023</v>
      </c>
      <c r="G2254" s="2" t="s">
        <v>1195</v>
      </c>
      <c r="H2254" s="2" t="s">
        <v>349</v>
      </c>
      <c r="I2254" s="2" t="s">
        <v>261</v>
      </c>
      <c r="J2254" s="4">
        <v>101.45</v>
      </c>
      <c r="K2254" t="s">
        <v>74</v>
      </c>
      <c r="L2254" s="4">
        <v>12.17</v>
      </c>
      <c r="M2254" t="s">
        <v>74</v>
      </c>
      <c r="N2254" s="4">
        <v>12.17</v>
      </c>
      <c r="O2254" t="s">
        <v>74</v>
      </c>
      <c r="P2254" s="4">
        <v>0</v>
      </c>
      <c r="Q2254" t="s">
        <v>74</v>
      </c>
      <c r="R2254" s="2" t="s">
        <v>75</v>
      </c>
      <c r="S2254" s="4" t="s">
        <v>76</v>
      </c>
      <c r="T2254" t="s">
        <v>74</v>
      </c>
      <c r="U2254" s="2" t="s">
        <v>650</v>
      </c>
      <c r="V2254" s="2" t="s">
        <v>1454</v>
      </c>
      <c r="W2254" s="2" t="s">
        <v>79</v>
      </c>
      <c r="X2254" s="2" t="s">
        <v>300</v>
      </c>
      <c r="Y2254" s="2" t="s">
        <v>119</v>
      </c>
      <c r="Z2254" s="2" t="s">
        <v>81</v>
      </c>
      <c r="AA2254" s="2" t="s">
        <v>1196</v>
      </c>
      <c r="AB2254" s="2" t="s">
        <v>1197</v>
      </c>
      <c r="AC2254" s="2" t="s">
        <v>59</v>
      </c>
      <c r="AD2254" s="2" t="s">
        <v>1198</v>
      </c>
      <c r="AE2254" s="2" t="str">
        <f>+VLOOKUP(H2254,'Mapeo Ramos'!A:C,3,0)</f>
        <v>Autos Flotas</v>
      </c>
      <c r="AF2254" t="str">
        <f>+VLOOKUP(AE2254,'Mapeo Ramos'!C:D,2,0)</f>
        <v>Flotas</v>
      </c>
      <c r="AG2254" t="str">
        <f>+VLOOKUP(X2254,'Mapeo Ramos'!I:J,2,0)</f>
        <v>ALLIANZ</v>
      </c>
      <c r="AH2254">
        <f t="shared" si="35"/>
        <v>1</v>
      </c>
    </row>
    <row r="2255" spans="1:34" ht="12.75" customHeight="1">
      <c r="A2255" s="2" t="s">
        <v>9097</v>
      </c>
      <c r="B2255" s="2" t="s">
        <v>9098</v>
      </c>
      <c r="C2255" s="2" t="s">
        <v>9099</v>
      </c>
      <c r="D2255" s="2" t="s">
        <v>75</v>
      </c>
      <c r="E2255" s="3">
        <v>46048</v>
      </c>
      <c r="F2255" s="3">
        <v>46023</v>
      </c>
      <c r="G2255" s="2" t="s">
        <v>1195</v>
      </c>
      <c r="H2255" s="2" t="s">
        <v>349</v>
      </c>
      <c r="I2255" s="2" t="s">
        <v>261</v>
      </c>
      <c r="J2255" s="4">
        <v>101.45</v>
      </c>
      <c r="K2255" t="s">
        <v>74</v>
      </c>
      <c r="L2255" s="4">
        <v>12.17</v>
      </c>
      <c r="M2255" t="s">
        <v>74</v>
      </c>
      <c r="N2255" s="4">
        <v>12.17</v>
      </c>
      <c r="O2255" t="s">
        <v>74</v>
      </c>
      <c r="P2255" s="4">
        <v>0</v>
      </c>
      <c r="Q2255" t="s">
        <v>74</v>
      </c>
      <c r="R2255" s="2" t="s">
        <v>75</v>
      </c>
      <c r="S2255" s="4" t="s">
        <v>76</v>
      </c>
      <c r="T2255" t="s">
        <v>74</v>
      </c>
      <c r="U2255" s="2" t="s">
        <v>650</v>
      </c>
      <c r="V2255" s="2" t="s">
        <v>1454</v>
      </c>
      <c r="W2255" s="2" t="s">
        <v>79</v>
      </c>
      <c r="X2255" s="2" t="s">
        <v>300</v>
      </c>
      <c r="Y2255" s="2" t="s">
        <v>119</v>
      </c>
      <c r="Z2255" s="2" t="s">
        <v>81</v>
      </c>
      <c r="AA2255" s="2" t="s">
        <v>1196</v>
      </c>
      <c r="AB2255" s="2" t="s">
        <v>1197</v>
      </c>
      <c r="AC2255" s="2" t="s">
        <v>59</v>
      </c>
      <c r="AD2255" s="2" t="s">
        <v>1198</v>
      </c>
      <c r="AE2255" s="2" t="str">
        <f>+VLOOKUP(H2255,'Mapeo Ramos'!A:C,3,0)</f>
        <v>Autos Flotas</v>
      </c>
      <c r="AF2255" t="str">
        <f>+VLOOKUP(AE2255,'Mapeo Ramos'!C:D,2,0)</f>
        <v>Flotas</v>
      </c>
      <c r="AG2255" t="str">
        <f>+VLOOKUP(X2255,'Mapeo Ramos'!I:J,2,0)</f>
        <v>ALLIANZ</v>
      </c>
      <c r="AH2255">
        <f t="shared" si="35"/>
        <v>1</v>
      </c>
    </row>
    <row r="2256" spans="1:34" ht="12.75" customHeight="1">
      <c r="A2256" s="2" t="s">
        <v>9100</v>
      </c>
      <c r="B2256" s="2" t="s">
        <v>9101</v>
      </c>
      <c r="C2256" s="2" t="s">
        <v>9102</v>
      </c>
      <c r="D2256" s="2" t="s">
        <v>75</v>
      </c>
      <c r="E2256" s="3">
        <v>46048</v>
      </c>
      <c r="F2256" s="3">
        <v>46023</v>
      </c>
      <c r="G2256" s="2" t="s">
        <v>1195</v>
      </c>
      <c r="H2256" s="2" t="s">
        <v>349</v>
      </c>
      <c r="I2256" s="2" t="s">
        <v>261</v>
      </c>
      <c r="J2256" s="4">
        <v>101.45</v>
      </c>
      <c r="K2256" t="s">
        <v>74</v>
      </c>
      <c r="L2256" s="4">
        <v>12.17</v>
      </c>
      <c r="M2256" t="s">
        <v>74</v>
      </c>
      <c r="N2256" s="4">
        <v>12.17</v>
      </c>
      <c r="O2256" t="s">
        <v>74</v>
      </c>
      <c r="P2256" s="4">
        <v>0</v>
      </c>
      <c r="Q2256" t="s">
        <v>74</v>
      </c>
      <c r="R2256" s="2" t="s">
        <v>75</v>
      </c>
      <c r="S2256" s="4" t="s">
        <v>76</v>
      </c>
      <c r="T2256" t="s">
        <v>74</v>
      </c>
      <c r="U2256" s="2" t="s">
        <v>650</v>
      </c>
      <c r="V2256" s="2" t="s">
        <v>1454</v>
      </c>
      <c r="W2256" s="2" t="s">
        <v>79</v>
      </c>
      <c r="X2256" s="2" t="s">
        <v>300</v>
      </c>
      <c r="Y2256" s="2" t="s">
        <v>119</v>
      </c>
      <c r="Z2256" s="2" t="s">
        <v>81</v>
      </c>
      <c r="AA2256" s="2" t="s">
        <v>1196</v>
      </c>
      <c r="AB2256" s="2" t="s">
        <v>1197</v>
      </c>
      <c r="AC2256" s="2" t="s">
        <v>59</v>
      </c>
      <c r="AD2256" s="2" t="s">
        <v>1198</v>
      </c>
      <c r="AE2256" s="2" t="str">
        <f>+VLOOKUP(H2256,'Mapeo Ramos'!A:C,3,0)</f>
        <v>Autos Flotas</v>
      </c>
      <c r="AF2256" t="str">
        <f>+VLOOKUP(AE2256,'Mapeo Ramos'!C:D,2,0)</f>
        <v>Flotas</v>
      </c>
      <c r="AG2256" t="str">
        <f>+VLOOKUP(X2256,'Mapeo Ramos'!I:J,2,0)</f>
        <v>ALLIANZ</v>
      </c>
      <c r="AH2256">
        <f t="shared" si="35"/>
        <v>1</v>
      </c>
    </row>
    <row r="2257" spans="1:34" ht="12.75" customHeight="1">
      <c r="A2257" s="2" t="s">
        <v>9103</v>
      </c>
      <c r="B2257" s="2" t="s">
        <v>9104</v>
      </c>
      <c r="C2257" s="2" t="s">
        <v>9105</v>
      </c>
      <c r="D2257" s="2" t="s">
        <v>75</v>
      </c>
      <c r="E2257" s="3">
        <v>46048</v>
      </c>
      <c r="F2257" s="3">
        <v>46023</v>
      </c>
      <c r="G2257" s="2" t="s">
        <v>1195</v>
      </c>
      <c r="H2257" s="2" t="s">
        <v>349</v>
      </c>
      <c r="I2257" s="2" t="s">
        <v>261</v>
      </c>
      <c r="J2257" s="4">
        <v>101.45</v>
      </c>
      <c r="K2257" t="s">
        <v>74</v>
      </c>
      <c r="L2257" s="4">
        <v>12.17</v>
      </c>
      <c r="M2257" t="s">
        <v>74</v>
      </c>
      <c r="N2257" s="4">
        <v>12.17</v>
      </c>
      <c r="O2257" t="s">
        <v>74</v>
      </c>
      <c r="P2257" s="4">
        <v>0</v>
      </c>
      <c r="Q2257" t="s">
        <v>74</v>
      </c>
      <c r="R2257" s="2" t="s">
        <v>75</v>
      </c>
      <c r="S2257" s="4" t="s">
        <v>76</v>
      </c>
      <c r="T2257" t="s">
        <v>74</v>
      </c>
      <c r="U2257" s="2" t="s">
        <v>650</v>
      </c>
      <c r="V2257" s="2" t="s">
        <v>1454</v>
      </c>
      <c r="W2257" s="2" t="s">
        <v>79</v>
      </c>
      <c r="X2257" s="2" t="s">
        <v>300</v>
      </c>
      <c r="Y2257" s="2" t="s">
        <v>119</v>
      </c>
      <c r="Z2257" s="2" t="s">
        <v>81</v>
      </c>
      <c r="AA2257" s="2" t="s">
        <v>1196</v>
      </c>
      <c r="AB2257" s="2" t="s">
        <v>1197</v>
      </c>
      <c r="AC2257" s="2" t="s">
        <v>59</v>
      </c>
      <c r="AD2257" s="2" t="s">
        <v>1198</v>
      </c>
      <c r="AE2257" s="2" t="str">
        <f>+VLOOKUP(H2257,'Mapeo Ramos'!A:C,3,0)</f>
        <v>Autos Flotas</v>
      </c>
      <c r="AF2257" t="str">
        <f>+VLOOKUP(AE2257,'Mapeo Ramos'!C:D,2,0)</f>
        <v>Flotas</v>
      </c>
      <c r="AG2257" t="str">
        <f>+VLOOKUP(X2257,'Mapeo Ramos'!I:J,2,0)</f>
        <v>ALLIANZ</v>
      </c>
      <c r="AH2257">
        <f t="shared" si="35"/>
        <v>1</v>
      </c>
    </row>
    <row r="2258" spans="1:34" ht="12.75" customHeight="1">
      <c r="A2258" s="2" t="s">
        <v>9106</v>
      </c>
      <c r="B2258" s="2" t="s">
        <v>9107</v>
      </c>
      <c r="C2258" s="2" t="s">
        <v>9108</v>
      </c>
      <c r="D2258" s="2" t="s">
        <v>75</v>
      </c>
      <c r="E2258" s="3">
        <v>46048</v>
      </c>
      <c r="F2258" s="3">
        <v>46023</v>
      </c>
      <c r="G2258" s="2" t="s">
        <v>1195</v>
      </c>
      <c r="H2258" s="2" t="s">
        <v>349</v>
      </c>
      <c r="I2258" s="2" t="s">
        <v>261</v>
      </c>
      <c r="J2258" s="4">
        <v>101.45</v>
      </c>
      <c r="K2258" t="s">
        <v>74</v>
      </c>
      <c r="L2258" s="4">
        <v>12.17</v>
      </c>
      <c r="M2258" t="s">
        <v>74</v>
      </c>
      <c r="N2258" s="4">
        <v>12.17</v>
      </c>
      <c r="O2258" t="s">
        <v>74</v>
      </c>
      <c r="P2258" s="4">
        <v>0</v>
      </c>
      <c r="Q2258" t="s">
        <v>74</v>
      </c>
      <c r="R2258" s="2" t="s">
        <v>75</v>
      </c>
      <c r="S2258" s="4" t="s">
        <v>76</v>
      </c>
      <c r="T2258" t="s">
        <v>74</v>
      </c>
      <c r="U2258" s="2" t="s">
        <v>650</v>
      </c>
      <c r="V2258" s="2" t="s">
        <v>1454</v>
      </c>
      <c r="W2258" s="2" t="s">
        <v>79</v>
      </c>
      <c r="X2258" s="2" t="s">
        <v>300</v>
      </c>
      <c r="Y2258" s="2" t="s">
        <v>119</v>
      </c>
      <c r="Z2258" s="2" t="s">
        <v>81</v>
      </c>
      <c r="AA2258" s="2" t="s">
        <v>1196</v>
      </c>
      <c r="AB2258" s="2" t="s">
        <v>1197</v>
      </c>
      <c r="AC2258" s="2" t="s">
        <v>59</v>
      </c>
      <c r="AD2258" s="2" t="s">
        <v>1198</v>
      </c>
      <c r="AE2258" s="2" t="str">
        <f>+VLOOKUP(H2258,'Mapeo Ramos'!A:C,3,0)</f>
        <v>Autos Flotas</v>
      </c>
      <c r="AF2258" t="str">
        <f>+VLOOKUP(AE2258,'Mapeo Ramos'!C:D,2,0)</f>
        <v>Flotas</v>
      </c>
      <c r="AG2258" t="str">
        <f>+VLOOKUP(X2258,'Mapeo Ramos'!I:J,2,0)</f>
        <v>ALLIANZ</v>
      </c>
      <c r="AH2258">
        <f t="shared" si="35"/>
        <v>1</v>
      </c>
    </row>
    <row r="2259" spans="1:34" ht="12.75" customHeight="1">
      <c r="A2259" s="2" t="s">
        <v>9109</v>
      </c>
      <c r="B2259" s="2" t="s">
        <v>9110</v>
      </c>
      <c r="C2259" s="2" t="s">
        <v>9111</v>
      </c>
      <c r="D2259" s="2" t="s">
        <v>75</v>
      </c>
      <c r="E2259" s="3">
        <v>46023</v>
      </c>
      <c r="F2259" s="3">
        <v>46043</v>
      </c>
      <c r="G2259" s="2" t="s">
        <v>9112</v>
      </c>
      <c r="H2259" s="2" t="s">
        <v>461</v>
      </c>
      <c r="I2259" s="2" t="s">
        <v>261</v>
      </c>
      <c r="J2259" s="4">
        <v>1440.83</v>
      </c>
      <c r="K2259" t="s">
        <v>74</v>
      </c>
      <c r="L2259" s="4">
        <v>183.71</v>
      </c>
      <c r="M2259" t="s">
        <v>74</v>
      </c>
      <c r="N2259" s="4">
        <v>172.9</v>
      </c>
      <c r="O2259" t="s">
        <v>74</v>
      </c>
      <c r="P2259" s="4">
        <v>10.81</v>
      </c>
      <c r="Q2259" t="s">
        <v>74</v>
      </c>
      <c r="R2259" s="2" t="s">
        <v>75</v>
      </c>
      <c r="S2259" s="4" t="s">
        <v>76</v>
      </c>
      <c r="T2259" t="s">
        <v>74</v>
      </c>
      <c r="U2259" s="2" t="s">
        <v>650</v>
      </c>
      <c r="V2259" s="2" t="s">
        <v>1447</v>
      </c>
      <c r="W2259" s="2" t="s">
        <v>79</v>
      </c>
      <c r="X2259" s="2" t="s">
        <v>300</v>
      </c>
      <c r="Y2259" s="2" t="s">
        <v>119</v>
      </c>
      <c r="Z2259" s="2" t="s">
        <v>81</v>
      </c>
      <c r="AA2259" s="2" t="s">
        <v>507</v>
      </c>
      <c r="AB2259" s="2" t="s">
        <v>508</v>
      </c>
      <c r="AC2259" s="2" t="s">
        <v>168</v>
      </c>
      <c r="AD2259" s="2" t="s">
        <v>9113</v>
      </c>
      <c r="AE2259" s="2" t="str">
        <f>+VLOOKUP(H2259,'Mapeo Ramos'!A:C,3,0)</f>
        <v>Autos Flotas</v>
      </c>
      <c r="AF2259" t="str">
        <f>+VLOOKUP(AE2259,'Mapeo Ramos'!C:D,2,0)</f>
        <v>Flotas</v>
      </c>
      <c r="AG2259" t="str">
        <f>+VLOOKUP(X2259,'Mapeo Ramos'!I:J,2,0)</f>
        <v>ALLIANZ</v>
      </c>
      <c r="AH2259">
        <f t="shared" si="35"/>
        <v>1</v>
      </c>
    </row>
    <row r="2260" spans="1:34" ht="12.75" customHeight="1">
      <c r="A2260" s="2" t="s">
        <v>9114</v>
      </c>
      <c r="B2260" s="2" t="s">
        <v>9115</v>
      </c>
      <c r="C2260" s="2" t="s">
        <v>9116</v>
      </c>
      <c r="D2260" s="2" t="s">
        <v>75</v>
      </c>
      <c r="E2260" s="3">
        <v>46048</v>
      </c>
      <c r="F2260" s="3">
        <v>46023</v>
      </c>
      <c r="G2260" s="2" t="s">
        <v>1195</v>
      </c>
      <c r="H2260" s="2" t="s">
        <v>349</v>
      </c>
      <c r="I2260" s="2" t="s">
        <v>261</v>
      </c>
      <c r="J2260" s="4">
        <v>337.05</v>
      </c>
      <c r="K2260" t="s">
        <v>74</v>
      </c>
      <c r="L2260" s="4">
        <v>40.450000000000003</v>
      </c>
      <c r="M2260" t="s">
        <v>74</v>
      </c>
      <c r="N2260" s="4">
        <v>40.450000000000003</v>
      </c>
      <c r="O2260" t="s">
        <v>74</v>
      </c>
      <c r="P2260" s="4">
        <v>0</v>
      </c>
      <c r="Q2260" t="s">
        <v>74</v>
      </c>
      <c r="R2260" s="2" t="s">
        <v>75</v>
      </c>
      <c r="S2260" s="4" t="s">
        <v>76</v>
      </c>
      <c r="T2260" t="s">
        <v>74</v>
      </c>
      <c r="U2260" s="2" t="s">
        <v>650</v>
      </c>
      <c r="V2260" s="2" t="s">
        <v>1454</v>
      </c>
      <c r="W2260" s="2" t="s">
        <v>79</v>
      </c>
      <c r="X2260" s="2" t="s">
        <v>300</v>
      </c>
      <c r="Y2260" s="2" t="s">
        <v>119</v>
      </c>
      <c r="Z2260" s="2" t="s">
        <v>81</v>
      </c>
      <c r="AA2260" s="2" t="s">
        <v>1196</v>
      </c>
      <c r="AB2260" s="2" t="s">
        <v>1197</v>
      </c>
      <c r="AC2260" s="2" t="s">
        <v>59</v>
      </c>
      <c r="AD2260" s="2" t="s">
        <v>1198</v>
      </c>
      <c r="AE2260" s="2" t="str">
        <f>+VLOOKUP(H2260,'Mapeo Ramos'!A:C,3,0)</f>
        <v>Autos Flotas</v>
      </c>
      <c r="AF2260" t="str">
        <f>+VLOOKUP(AE2260,'Mapeo Ramos'!C:D,2,0)</f>
        <v>Flotas</v>
      </c>
      <c r="AG2260" t="str">
        <f>+VLOOKUP(X2260,'Mapeo Ramos'!I:J,2,0)</f>
        <v>ALLIANZ</v>
      </c>
      <c r="AH2260">
        <f t="shared" si="35"/>
        <v>1</v>
      </c>
    </row>
    <row r="2261" spans="1:34" ht="12.75" customHeight="1">
      <c r="A2261" s="2" t="s">
        <v>9117</v>
      </c>
      <c r="B2261" s="2" t="s">
        <v>9118</v>
      </c>
      <c r="C2261" s="2" t="s">
        <v>9119</v>
      </c>
      <c r="D2261" s="2" t="s">
        <v>75</v>
      </c>
      <c r="E2261" s="3">
        <v>46048</v>
      </c>
      <c r="F2261" s="3">
        <v>46023</v>
      </c>
      <c r="G2261" s="2" t="s">
        <v>1195</v>
      </c>
      <c r="H2261" s="2" t="s">
        <v>349</v>
      </c>
      <c r="I2261" s="2" t="s">
        <v>261</v>
      </c>
      <c r="J2261" s="4">
        <v>101.45</v>
      </c>
      <c r="K2261" t="s">
        <v>74</v>
      </c>
      <c r="L2261" s="4">
        <v>12.17</v>
      </c>
      <c r="M2261" t="s">
        <v>74</v>
      </c>
      <c r="N2261" s="4">
        <v>12.17</v>
      </c>
      <c r="O2261" t="s">
        <v>74</v>
      </c>
      <c r="P2261" s="4">
        <v>0</v>
      </c>
      <c r="Q2261" t="s">
        <v>74</v>
      </c>
      <c r="R2261" s="2" t="s">
        <v>75</v>
      </c>
      <c r="S2261" s="4" t="s">
        <v>76</v>
      </c>
      <c r="T2261" t="s">
        <v>74</v>
      </c>
      <c r="U2261" s="2" t="s">
        <v>650</v>
      </c>
      <c r="V2261" s="2" t="s">
        <v>1454</v>
      </c>
      <c r="W2261" s="2" t="s">
        <v>79</v>
      </c>
      <c r="X2261" s="2" t="s">
        <v>300</v>
      </c>
      <c r="Y2261" s="2" t="s">
        <v>119</v>
      </c>
      <c r="Z2261" s="2" t="s">
        <v>81</v>
      </c>
      <c r="AA2261" s="2" t="s">
        <v>1196</v>
      </c>
      <c r="AB2261" s="2" t="s">
        <v>1197</v>
      </c>
      <c r="AC2261" s="2" t="s">
        <v>59</v>
      </c>
      <c r="AD2261" s="2" t="s">
        <v>1198</v>
      </c>
      <c r="AE2261" s="2" t="str">
        <f>+VLOOKUP(H2261,'Mapeo Ramos'!A:C,3,0)</f>
        <v>Autos Flotas</v>
      </c>
      <c r="AF2261" t="str">
        <f>+VLOOKUP(AE2261,'Mapeo Ramos'!C:D,2,0)</f>
        <v>Flotas</v>
      </c>
      <c r="AG2261" t="str">
        <f>+VLOOKUP(X2261,'Mapeo Ramos'!I:J,2,0)</f>
        <v>ALLIANZ</v>
      </c>
      <c r="AH2261">
        <f t="shared" si="35"/>
        <v>1</v>
      </c>
    </row>
    <row r="2262" spans="1:34" ht="12.75" customHeight="1">
      <c r="A2262" s="2" t="s">
        <v>9120</v>
      </c>
      <c r="B2262" s="2" t="s">
        <v>9121</v>
      </c>
      <c r="C2262" s="2" t="s">
        <v>9122</v>
      </c>
      <c r="D2262" s="2" t="s">
        <v>75</v>
      </c>
      <c r="E2262" s="3">
        <v>46048</v>
      </c>
      <c r="F2262" s="3">
        <v>46023</v>
      </c>
      <c r="G2262" s="2" t="s">
        <v>1195</v>
      </c>
      <c r="H2262" s="2" t="s">
        <v>349</v>
      </c>
      <c r="I2262" s="2" t="s">
        <v>261</v>
      </c>
      <c r="J2262" s="4">
        <v>101.45</v>
      </c>
      <c r="K2262" t="s">
        <v>74</v>
      </c>
      <c r="L2262" s="4">
        <v>12.17</v>
      </c>
      <c r="M2262" t="s">
        <v>74</v>
      </c>
      <c r="N2262" s="4">
        <v>12.17</v>
      </c>
      <c r="O2262" t="s">
        <v>74</v>
      </c>
      <c r="P2262" s="4">
        <v>0</v>
      </c>
      <c r="Q2262" t="s">
        <v>74</v>
      </c>
      <c r="R2262" s="2" t="s">
        <v>75</v>
      </c>
      <c r="S2262" s="4" t="s">
        <v>76</v>
      </c>
      <c r="T2262" t="s">
        <v>74</v>
      </c>
      <c r="U2262" s="2" t="s">
        <v>650</v>
      </c>
      <c r="V2262" s="2" t="s">
        <v>1454</v>
      </c>
      <c r="W2262" s="2" t="s">
        <v>79</v>
      </c>
      <c r="X2262" s="2" t="s">
        <v>300</v>
      </c>
      <c r="Y2262" s="2" t="s">
        <v>119</v>
      </c>
      <c r="Z2262" s="2" t="s">
        <v>81</v>
      </c>
      <c r="AA2262" s="2" t="s">
        <v>1196</v>
      </c>
      <c r="AB2262" s="2" t="s">
        <v>1197</v>
      </c>
      <c r="AC2262" s="2" t="s">
        <v>59</v>
      </c>
      <c r="AD2262" s="2" t="s">
        <v>1198</v>
      </c>
      <c r="AE2262" s="2" t="str">
        <f>+VLOOKUP(H2262,'Mapeo Ramos'!A:C,3,0)</f>
        <v>Autos Flotas</v>
      </c>
      <c r="AF2262" t="str">
        <f>+VLOOKUP(AE2262,'Mapeo Ramos'!C:D,2,0)</f>
        <v>Flotas</v>
      </c>
      <c r="AG2262" t="str">
        <f>+VLOOKUP(X2262,'Mapeo Ramos'!I:J,2,0)</f>
        <v>ALLIANZ</v>
      </c>
      <c r="AH2262">
        <f t="shared" si="35"/>
        <v>1</v>
      </c>
    </row>
    <row r="2263" spans="1:34" ht="12.75" customHeight="1">
      <c r="A2263" s="2" t="s">
        <v>9123</v>
      </c>
      <c r="B2263" s="2" t="s">
        <v>9124</v>
      </c>
      <c r="C2263" s="2" t="s">
        <v>9125</v>
      </c>
      <c r="D2263" s="2" t="s">
        <v>75</v>
      </c>
      <c r="E2263" s="3">
        <v>46048</v>
      </c>
      <c r="F2263" s="3">
        <v>46023</v>
      </c>
      <c r="G2263" s="2" t="s">
        <v>1195</v>
      </c>
      <c r="H2263" s="2" t="s">
        <v>349</v>
      </c>
      <c r="I2263" s="2" t="s">
        <v>261</v>
      </c>
      <c r="J2263" s="4">
        <v>101.45</v>
      </c>
      <c r="K2263" t="s">
        <v>74</v>
      </c>
      <c r="L2263" s="4">
        <v>12.17</v>
      </c>
      <c r="M2263" t="s">
        <v>74</v>
      </c>
      <c r="N2263" s="4">
        <v>12.17</v>
      </c>
      <c r="O2263" t="s">
        <v>74</v>
      </c>
      <c r="P2263" s="4">
        <v>0</v>
      </c>
      <c r="Q2263" t="s">
        <v>74</v>
      </c>
      <c r="R2263" s="2" t="s">
        <v>75</v>
      </c>
      <c r="S2263" s="4" t="s">
        <v>76</v>
      </c>
      <c r="T2263" t="s">
        <v>74</v>
      </c>
      <c r="U2263" s="2" t="s">
        <v>650</v>
      </c>
      <c r="V2263" s="2" t="s">
        <v>1454</v>
      </c>
      <c r="W2263" s="2" t="s">
        <v>79</v>
      </c>
      <c r="X2263" s="2" t="s">
        <v>300</v>
      </c>
      <c r="Y2263" s="2" t="s">
        <v>119</v>
      </c>
      <c r="Z2263" s="2" t="s">
        <v>81</v>
      </c>
      <c r="AA2263" s="2" t="s">
        <v>1196</v>
      </c>
      <c r="AB2263" s="2" t="s">
        <v>1197</v>
      </c>
      <c r="AC2263" s="2" t="s">
        <v>59</v>
      </c>
      <c r="AD2263" s="2" t="s">
        <v>1198</v>
      </c>
      <c r="AE2263" s="2" t="str">
        <f>+VLOOKUP(H2263,'Mapeo Ramos'!A:C,3,0)</f>
        <v>Autos Flotas</v>
      </c>
      <c r="AF2263" t="str">
        <f>+VLOOKUP(AE2263,'Mapeo Ramos'!C:D,2,0)</f>
        <v>Flotas</v>
      </c>
      <c r="AG2263" t="str">
        <f>+VLOOKUP(X2263,'Mapeo Ramos'!I:J,2,0)</f>
        <v>ALLIANZ</v>
      </c>
      <c r="AH2263">
        <f t="shared" si="35"/>
        <v>1</v>
      </c>
    </row>
    <row r="2264" spans="1:34" ht="12.75" customHeight="1">
      <c r="A2264" s="2" t="s">
        <v>9126</v>
      </c>
      <c r="B2264" s="2" t="s">
        <v>9127</v>
      </c>
      <c r="C2264" s="2" t="s">
        <v>9128</v>
      </c>
      <c r="D2264" s="2" t="s">
        <v>75</v>
      </c>
      <c r="E2264" s="3">
        <v>46048</v>
      </c>
      <c r="F2264" s="3">
        <v>46023</v>
      </c>
      <c r="G2264" s="2" t="s">
        <v>1195</v>
      </c>
      <c r="H2264" s="2" t="s">
        <v>349</v>
      </c>
      <c r="I2264" s="2" t="s">
        <v>261</v>
      </c>
      <c r="J2264" s="4">
        <v>337.05</v>
      </c>
      <c r="K2264" t="s">
        <v>74</v>
      </c>
      <c r="L2264" s="4">
        <v>40.450000000000003</v>
      </c>
      <c r="M2264" t="s">
        <v>74</v>
      </c>
      <c r="N2264" s="4">
        <v>40.450000000000003</v>
      </c>
      <c r="O2264" t="s">
        <v>74</v>
      </c>
      <c r="P2264" s="4">
        <v>0</v>
      </c>
      <c r="Q2264" t="s">
        <v>74</v>
      </c>
      <c r="R2264" s="2" t="s">
        <v>75</v>
      </c>
      <c r="S2264" s="4" t="s">
        <v>76</v>
      </c>
      <c r="T2264" t="s">
        <v>74</v>
      </c>
      <c r="U2264" s="2" t="s">
        <v>650</v>
      </c>
      <c r="V2264" s="2" t="s">
        <v>1454</v>
      </c>
      <c r="W2264" s="2" t="s">
        <v>79</v>
      </c>
      <c r="X2264" s="2" t="s">
        <v>300</v>
      </c>
      <c r="Y2264" s="2" t="s">
        <v>119</v>
      </c>
      <c r="Z2264" s="2" t="s">
        <v>81</v>
      </c>
      <c r="AA2264" s="2" t="s">
        <v>1196</v>
      </c>
      <c r="AB2264" s="2" t="s">
        <v>1197</v>
      </c>
      <c r="AC2264" s="2" t="s">
        <v>59</v>
      </c>
      <c r="AD2264" s="2" t="s">
        <v>1198</v>
      </c>
      <c r="AE2264" s="2" t="str">
        <f>+VLOOKUP(H2264,'Mapeo Ramos'!A:C,3,0)</f>
        <v>Autos Flotas</v>
      </c>
      <c r="AF2264" t="str">
        <f>+VLOOKUP(AE2264,'Mapeo Ramos'!C:D,2,0)</f>
        <v>Flotas</v>
      </c>
      <c r="AG2264" t="str">
        <f>+VLOOKUP(X2264,'Mapeo Ramos'!I:J,2,0)</f>
        <v>ALLIANZ</v>
      </c>
      <c r="AH2264">
        <f t="shared" si="35"/>
        <v>1</v>
      </c>
    </row>
    <row r="2265" spans="1:34" ht="12.75" customHeight="1">
      <c r="A2265" s="2" t="s">
        <v>9129</v>
      </c>
      <c r="B2265" s="2" t="s">
        <v>9130</v>
      </c>
      <c r="C2265" s="2" t="s">
        <v>9131</v>
      </c>
      <c r="D2265" s="2" t="s">
        <v>75</v>
      </c>
      <c r="E2265" s="3">
        <v>46048</v>
      </c>
      <c r="F2265" s="3">
        <v>46023</v>
      </c>
      <c r="G2265" s="2" t="s">
        <v>1195</v>
      </c>
      <c r="H2265" s="2" t="s">
        <v>349</v>
      </c>
      <c r="I2265" s="2" t="s">
        <v>261</v>
      </c>
      <c r="J2265" s="4">
        <v>101.45</v>
      </c>
      <c r="K2265" t="s">
        <v>74</v>
      </c>
      <c r="L2265" s="4">
        <v>12.17</v>
      </c>
      <c r="M2265" t="s">
        <v>74</v>
      </c>
      <c r="N2265" s="4">
        <v>12.17</v>
      </c>
      <c r="O2265" t="s">
        <v>74</v>
      </c>
      <c r="P2265" s="4">
        <v>0</v>
      </c>
      <c r="Q2265" t="s">
        <v>74</v>
      </c>
      <c r="R2265" s="2" t="s">
        <v>75</v>
      </c>
      <c r="S2265" s="4" t="s">
        <v>76</v>
      </c>
      <c r="T2265" t="s">
        <v>74</v>
      </c>
      <c r="U2265" s="2" t="s">
        <v>650</v>
      </c>
      <c r="V2265" s="2" t="s">
        <v>1454</v>
      </c>
      <c r="W2265" s="2" t="s">
        <v>79</v>
      </c>
      <c r="X2265" s="2" t="s">
        <v>300</v>
      </c>
      <c r="Y2265" s="2" t="s">
        <v>119</v>
      </c>
      <c r="Z2265" s="2" t="s">
        <v>81</v>
      </c>
      <c r="AA2265" s="2" t="s">
        <v>1196</v>
      </c>
      <c r="AB2265" s="2" t="s">
        <v>1197</v>
      </c>
      <c r="AC2265" s="2" t="s">
        <v>59</v>
      </c>
      <c r="AD2265" s="2" t="s">
        <v>1198</v>
      </c>
      <c r="AE2265" s="2" t="str">
        <f>+VLOOKUP(H2265,'Mapeo Ramos'!A:C,3,0)</f>
        <v>Autos Flotas</v>
      </c>
      <c r="AF2265" t="str">
        <f>+VLOOKUP(AE2265,'Mapeo Ramos'!C:D,2,0)</f>
        <v>Flotas</v>
      </c>
      <c r="AG2265" t="str">
        <f>+VLOOKUP(X2265,'Mapeo Ramos'!I:J,2,0)</f>
        <v>ALLIANZ</v>
      </c>
      <c r="AH2265">
        <f t="shared" si="35"/>
        <v>1</v>
      </c>
    </row>
    <row r="2266" spans="1:34" ht="12.75" customHeight="1">
      <c r="A2266" s="2" t="s">
        <v>9132</v>
      </c>
      <c r="B2266" s="2" t="s">
        <v>9133</v>
      </c>
      <c r="C2266" s="2" t="s">
        <v>9134</v>
      </c>
      <c r="D2266" s="2" t="s">
        <v>75</v>
      </c>
      <c r="E2266" s="3">
        <v>46048</v>
      </c>
      <c r="F2266" s="3">
        <v>46023</v>
      </c>
      <c r="G2266" s="2" t="s">
        <v>1195</v>
      </c>
      <c r="H2266" s="2" t="s">
        <v>349</v>
      </c>
      <c r="I2266" s="2" t="s">
        <v>261</v>
      </c>
      <c r="J2266" s="4">
        <v>101.45</v>
      </c>
      <c r="K2266" t="s">
        <v>74</v>
      </c>
      <c r="L2266" s="4">
        <v>12.17</v>
      </c>
      <c r="M2266" t="s">
        <v>74</v>
      </c>
      <c r="N2266" s="4">
        <v>12.17</v>
      </c>
      <c r="O2266" t="s">
        <v>74</v>
      </c>
      <c r="P2266" s="4">
        <v>0</v>
      </c>
      <c r="Q2266" t="s">
        <v>74</v>
      </c>
      <c r="R2266" s="2" t="s">
        <v>75</v>
      </c>
      <c r="S2266" s="4" t="s">
        <v>76</v>
      </c>
      <c r="T2266" t="s">
        <v>74</v>
      </c>
      <c r="U2266" s="2" t="s">
        <v>650</v>
      </c>
      <c r="V2266" s="2" t="s">
        <v>1454</v>
      </c>
      <c r="W2266" s="2" t="s">
        <v>79</v>
      </c>
      <c r="X2266" s="2" t="s">
        <v>300</v>
      </c>
      <c r="Y2266" s="2" t="s">
        <v>119</v>
      </c>
      <c r="Z2266" s="2" t="s">
        <v>81</v>
      </c>
      <c r="AA2266" s="2" t="s">
        <v>1196</v>
      </c>
      <c r="AB2266" s="2" t="s">
        <v>1197</v>
      </c>
      <c r="AC2266" s="2" t="s">
        <v>59</v>
      </c>
      <c r="AD2266" s="2" t="s">
        <v>1198</v>
      </c>
      <c r="AE2266" s="2" t="str">
        <f>+VLOOKUP(H2266,'Mapeo Ramos'!A:C,3,0)</f>
        <v>Autos Flotas</v>
      </c>
      <c r="AF2266" t="str">
        <f>+VLOOKUP(AE2266,'Mapeo Ramos'!C:D,2,0)</f>
        <v>Flotas</v>
      </c>
      <c r="AG2266" t="str">
        <f>+VLOOKUP(X2266,'Mapeo Ramos'!I:J,2,0)</f>
        <v>ALLIANZ</v>
      </c>
      <c r="AH2266">
        <f t="shared" si="35"/>
        <v>1</v>
      </c>
    </row>
    <row r="2267" spans="1:34" ht="12.75" customHeight="1">
      <c r="A2267" s="2" t="s">
        <v>9135</v>
      </c>
      <c r="B2267" s="2" t="s">
        <v>9136</v>
      </c>
      <c r="C2267" s="2" t="s">
        <v>9137</v>
      </c>
      <c r="D2267" s="2" t="s">
        <v>75</v>
      </c>
      <c r="E2267" s="3">
        <v>46048</v>
      </c>
      <c r="F2267" s="3">
        <v>46023</v>
      </c>
      <c r="G2267" s="2" t="s">
        <v>1195</v>
      </c>
      <c r="H2267" s="2" t="s">
        <v>349</v>
      </c>
      <c r="I2267" s="2" t="s">
        <v>261</v>
      </c>
      <c r="J2267" s="4">
        <v>101.45</v>
      </c>
      <c r="K2267" t="s">
        <v>74</v>
      </c>
      <c r="L2267" s="4">
        <v>12.17</v>
      </c>
      <c r="M2267" t="s">
        <v>74</v>
      </c>
      <c r="N2267" s="4">
        <v>12.17</v>
      </c>
      <c r="O2267" t="s">
        <v>74</v>
      </c>
      <c r="P2267" s="4">
        <v>0</v>
      </c>
      <c r="Q2267" t="s">
        <v>74</v>
      </c>
      <c r="R2267" s="2" t="s">
        <v>75</v>
      </c>
      <c r="S2267" s="4" t="s">
        <v>76</v>
      </c>
      <c r="T2267" t="s">
        <v>74</v>
      </c>
      <c r="U2267" s="2" t="s">
        <v>650</v>
      </c>
      <c r="V2267" s="2" t="s">
        <v>1454</v>
      </c>
      <c r="W2267" s="2" t="s">
        <v>79</v>
      </c>
      <c r="X2267" s="2" t="s">
        <v>300</v>
      </c>
      <c r="Y2267" s="2" t="s">
        <v>119</v>
      </c>
      <c r="Z2267" s="2" t="s">
        <v>81</v>
      </c>
      <c r="AA2267" s="2" t="s">
        <v>1196</v>
      </c>
      <c r="AB2267" s="2" t="s">
        <v>1197</v>
      </c>
      <c r="AC2267" s="2" t="s">
        <v>59</v>
      </c>
      <c r="AD2267" s="2" t="s">
        <v>1198</v>
      </c>
      <c r="AE2267" s="2" t="str">
        <f>+VLOOKUP(H2267,'Mapeo Ramos'!A:C,3,0)</f>
        <v>Autos Flotas</v>
      </c>
      <c r="AF2267" t="str">
        <f>+VLOOKUP(AE2267,'Mapeo Ramos'!C:D,2,0)</f>
        <v>Flotas</v>
      </c>
      <c r="AG2267" t="str">
        <f>+VLOOKUP(X2267,'Mapeo Ramos'!I:J,2,0)</f>
        <v>ALLIANZ</v>
      </c>
      <c r="AH2267">
        <f t="shared" si="35"/>
        <v>1</v>
      </c>
    </row>
    <row r="2268" spans="1:34" ht="12.75" customHeight="1">
      <c r="A2268" s="2" t="s">
        <v>9138</v>
      </c>
      <c r="B2268" s="2" t="s">
        <v>9139</v>
      </c>
      <c r="C2268" s="2" t="s">
        <v>9140</v>
      </c>
      <c r="D2268" s="2" t="s">
        <v>75</v>
      </c>
      <c r="E2268" s="3">
        <v>46048</v>
      </c>
      <c r="F2268" s="3">
        <v>46023</v>
      </c>
      <c r="G2268" s="2" t="s">
        <v>1195</v>
      </c>
      <c r="H2268" s="2" t="s">
        <v>349</v>
      </c>
      <c r="I2268" s="2" t="s">
        <v>261</v>
      </c>
      <c r="J2268" s="4">
        <v>337.05</v>
      </c>
      <c r="K2268" t="s">
        <v>74</v>
      </c>
      <c r="L2268" s="4">
        <v>40.450000000000003</v>
      </c>
      <c r="M2268" t="s">
        <v>74</v>
      </c>
      <c r="N2268" s="4">
        <v>40.450000000000003</v>
      </c>
      <c r="O2268" t="s">
        <v>74</v>
      </c>
      <c r="P2268" s="4">
        <v>0</v>
      </c>
      <c r="Q2268" t="s">
        <v>74</v>
      </c>
      <c r="R2268" s="2" t="s">
        <v>75</v>
      </c>
      <c r="S2268" s="4" t="s">
        <v>76</v>
      </c>
      <c r="T2268" t="s">
        <v>74</v>
      </c>
      <c r="U2268" s="2" t="s">
        <v>650</v>
      </c>
      <c r="V2268" s="2" t="s">
        <v>1454</v>
      </c>
      <c r="W2268" s="2" t="s">
        <v>79</v>
      </c>
      <c r="X2268" s="2" t="s">
        <v>300</v>
      </c>
      <c r="Y2268" s="2" t="s">
        <v>119</v>
      </c>
      <c r="Z2268" s="2" t="s">
        <v>81</v>
      </c>
      <c r="AA2268" s="2" t="s">
        <v>1196</v>
      </c>
      <c r="AB2268" s="2" t="s">
        <v>1197</v>
      </c>
      <c r="AC2268" s="2" t="s">
        <v>59</v>
      </c>
      <c r="AD2268" s="2" t="s">
        <v>1198</v>
      </c>
      <c r="AE2268" s="2" t="str">
        <f>+VLOOKUP(H2268,'Mapeo Ramos'!A:C,3,0)</f>
        <v>Autos Flotas</v>
      </c>
      <c r="AF2268" t="str">
        <f>+VLOOKUP(AE2268,'Mapeo Ramos'!C:D,2,0)</f>
        <v>Flotas</v>
      </c>
      <c r="AG2268" t="str">
        <f>+VLOOKUP(X2268,'Mapeo Ramos'!I:J,2,0)</f>
        <v>ALLIANZ</v>
      </c>
      <c r="AH2268">
        <f t="shared" si="35"/>
        <v>1</v>
      </c>
    </row>
    <row r="2269" spans="1:34" ht="12.75" customHeight="1">
      <c r="A2269" s="2" t="s">
        <v>9141</v>
      </c>
      <c r="B2269" s="2" t="s">
        <v>9142</v>
      </c>
      <c r="C2269" s="2" t="s">
        <v>9143</v>
      </c>
      <c r="D2269" s="2" t="s">
        <v>75</v>
      </c>
      <c r="E2269" s="3">
        <v>46048</v>
      </c>
      <c r="F2269" s="3">
        <v>46023</v>
      </c>
      <c r="G2269" s="2" t="s">
        <v>1195</v>
      </c>
      <c r="H2269" s="2" t="s">
        <v>349</v>
      </c>
      <c r="I2269" s="2" t="s">
        <v>261</v>
      </c>
      <c r="J2269" s="4">
        <v>101.45</v>
      </c>
      <c r="K2269" t="s">
        <v>74</v>
      </c>
      <c r="L2269" s="4">
        <v>12.17</v>
      </c>
      <c r="M2269" t="s">
        <v>74</v>
      </c>
      <c r="N2269" s="4">
        <v>12.17</v>
      </c>
      <c r="O2269" t="s">
        <v>74</v>
      </c>
      <c r="P2269" s="4">
        <v>0</v>
      </c>
      <c r="Q2269" t="s">
        <v>74</v>
      </c>
      <c r="R2269" s="2" t="s">
        <v>75</v>
      </c>
      <c r="S2269" s="4" t="s">
        <v>76</v>
      </c>
      <c r="T2269" t="s">
        <v>74</v>
      </c>
      <c r="U2269" s="2" t="s">
        <v>650</v>
      </c>
      <c r="V2269" s="2" t="s">
        <v>1454</v>
      </c>
      <c r="W2269" s="2" t="s">
        <v>79</v>
      </c>
      <c r="X2269" s="2" t="s">
        <v>300</v>
      </c>
      <c r="Y2269" s="2" t="s">
        <v>119</v>
      </c>
      <c r="Z2269" s="2" t="s">
        <v>81</v>
      </c>
      <c r="AA2269" s="2" t="s">
        <v>1196</v>
      </c>
      <c r="AB2269" s="2" t="s">
        <v>1197</v>
      </c>
      <c r="AC2269" s="2" t="s">
        <v>59</v>
      </c>
      <c r="AD2269" s="2" t="s">
        <v>1198</v>
      </c>
      <c r="AE2269" s="2" t="str">
        <f>+VLOOKUP(H2269,'Mapeo Ramos'!A:C,3,0)</f>
        <v>Autos Flotas</v>
      </c>
      <c r="AF2269" t="str">
        <f>+VLOOKUP(AE2269,'Mapeo Ramos'!C:D,2,0)</f>
        <v>Flotas</v>
      </c>
      <c r="AG2269" t="str">
        <f>+VLOOKUP(X2269,'Mapeo Ramos'!I:J,2,0)</f>
        <v>ALLIANZ</v>
      </c>
      <c r="AH2269">
        <f t="shared" si="35"/>
        <v>1</v>
      </c>
    </row>
    <row r="2270" spans="1:34" ht="12.75" customHeight="1">
      <c r="A2270" s="2" t="s">
        <v>9144</v>
      </c>
      <c r="B2270" s="2" t="s">
        <v>9145</v>
      </c>
      <c r="C2270" s="2" t="s">
        <v>9146</v>
      </c>
      <c r="D2270" s="2" t="s">
        <v>75</v>
      </c>
      <c r="E2270" s="3">
        <v>46048</v>
      </c>
      <c r="F2270" s="3">
        <v>46023</v>
      </c>
      <c r="G2270" s="2" t="s">
        <v>1195</v>
      </c>
      <c r="H2270" s="2" t="s">
        <v>349</v>
      </c>
      <c r="I2270" s="2" t="s">
        <v>261</v>
      </c>
      <c r="J2270" s="4">
        <v>337.05</v>
      </c>
      <c r="K2270" t="s">
        <v>74</v>
      </c>
      <c r="L2270" s="4">
        <v>40.450000000000003</v>
      </c>
      <c r="M2270" t="s">
        <v>74</v>
      </c>
      <c r="N2270" s="4">
        <v>40.450000000000003</v>
      </c>
      <c r="O2270" t="s">
        <v>74</v>
      </c>
      <c r="P2270" s="4">
        <v>0</v>
      </c>
      <c r="Q2270" t="s">
        <v>74</v>
      </c>
      <c r="R2270" s="2" t="s">
        <v>75</v>
      </c>
      <c r="S2270" s="4" t="s">
        <v>76</v>
      </c>
      <c r="T2270" t="s">
        <v>74</v>
      </c>
      <c r="U2270" s="2" t="s">
        <v>650</v>
      </c>
      <c r="V2270" s="2" t="s">
        <v>1454</v>
      </c>
      <c r="W2270" s="2" t="s">
        <v>79</v>
      </c>
      <c r="X2270" s="2" t="s">
        <v>300</v>
      </c>
      <c r="Y2270" s="2" t="s">
        <v>119</v>
      </c>
      <c r="Z2270" s="2" t="s">
        <v>81</v>
      </c>
      <c r="AA2270" s="2" t="s">
        <v>1196</v>
      </c>
      <c r="AB2270" s="2" t="s">
        <v>1197</v>
      </c>
      <c r="AC2270" s="2" t="s">
        <v>59</v>
      </c>
      <c r="AD2270" s="2" t="s">
        <v>1198</v>
      </c>
      <c r="AE2270" s="2" t="str">
        <f>+VLOOKUP(H2270,'Mapeo Ramos'!A:C,3,0)</f>
        <v>Autos Flotas</v>
      </c>
      <c r="AF2270" t="str">
        <f>+VLOOKUP(AE2270,'Mapeo Ramos'!C:D,2,0)</f>
        <v>Flotas</v>
      </c>
      <c r="AG2270" t="str">
        <f>+VLOOKUP(X2270,'Mapeo Ramos'!I:J,2,0)</f>
        <v>ALLIANZ</v>
      </c>
      <c r="AH2270">
        <f t="shared" si="35"/>
        <v>1</v>
      </c>
    </row>
    <row r="2271" spans="1:34" ht="12.75" customHeight="1">
      <c r="A2271" s="2" t="s">
        <v>9147</v>
      </c>
      <c r="B2271" s="2" t="s">
        <v>9148</v>
      </c>
      <c r="C2271" s="2" t="s">
        <v>9149</v>
      </c>
      <c r="D2271" s="2" t="s">
        <v>75</v>
      </c>
      <c r="E2271" s="3">
        <v>46048</v>
      </c>
      <c r="F2271" s="3">
        <v>46023</v>
      </c>
      <c r="G2271" s="2" t="s">
        <v>1195</v>
      </c>
      <c r="H2271" s="2" t="s">
        <v>349</v>
      </c>
      <c r="I2271" s="2" t="s">
        <v>261</v>
      </c>
      <c r="J2271" s="4">
        <v>101.45</v>
      </c>
      <c r="K2271" t="s">
        <v>74</v>
      </c>
      <c r="L2271" s="4">
        <v>12.17</v>
      </c>
      <c r="M2271" t="s">
        <v>74</v>
      </c>
      <c r="N2271" s="4">
        <v>12.17</v>
      </c>
      <c r="O2271" t="s">
        <v>74</v>
      </c>
      <c r="P2271" s="4">
        <v>0</v>
      </c>
      <c r="Q2271" t="s">
        <v>74</v>
      </c>
      <c r="R2271" s="2" t="s">
        <v>75</v>
      </c>
      <c r="S2271" s="4" t="s">
        <v>76</v>
      </c>
      <c r="T2271" t="s">
        <v>74</v>
      </c>
      <c r="U2271" s="2" t="s">
        <v>650</v>
      </c>
      <c r="V2271" s="2" t="s">
        <v>1454</v>
      </c>
      <c r="W2271" s="2" t="s">
        <v>79</v>
      </c>
      <c r="X2271" s="2" t="s">
        <v>300</v>
      </c>
      <c r="Y2271" s="2" t="s">
        <v>119</v>
      </c>
      <c r="Z2271" s="2" t="s">
        <v>81</v>
      </c>
      <c r="AA2271" s="2" t="s">
        <v>1196</v>
      </c>
      <c r="AB2271" s="2" t="s">
        <v>1197</v>
      </c>
      <c r="AC2271" s="2" t="s">
        <v>59</v>
      </c>
      <c r="AD2271" s="2" t="s">
        <v>1198</v>
      </c>
      <c r="AE2271" s="2" t="str">
        <f>+VLOOKUP(H2271,'Mapeo Ramos'!A:C,3,0)</f>
        <v>Autos Flotas</v>
      </c>
      <c r="AF2271" t="str">
        <f>+VLOOKUP(AE2271,'Mapeo Ramos'!C:D,2,0)</f>
        <v>Flotas</v>
      </c>
      <c r="AG2271" t="str">
        <f>+VLOOKUP(X2271,'Mapeo Ramos'!I:J,2,0)</f>
        <v>ALLIANZ</v>
      </c>
      <c r="AH2271">
        <f t="shared" si="35"/>
        <v>1</v>
      </c>
    </row>
    <row r="2272" spans="1:34" ht="12.75" customHeight="1">
      <c r="A2272" s="2" t="s">
        <v>9150</v>
      </c>
      <c r="B2272" s="2" t="s">
        <v>9151</v>
      </c>
      <c r="C2272" s="2" t="s">
        <v>9152</v>
      </c>
      <c r="D2272" s="2" t="s">
        <v>75</v>
      </c>
      <c r="E2272" s="3">
        <v>46048</v>
      </c>
      <c r="F2272" s="3">
        <v>46023</v>
      </c>
      <c r="G2272" s="2" t="s">
        <v>1195</v>
      </c>
      <c r="H2272" s="2" t="s">
        <v>349</v>
      </c>
      <c r="I2272" s="2" t="s">
        <v>261</v>
      </c>
      <c r="J2272" s="4">
        <v>101.45</v>
      </c>
      <c r="K2272" t="s">
        <v>74</v>
      </c>
      <c r="L2272" s="4">
        <v>12.17</v>
      </c>
      <c r="M2272" t="s">
        <v>74</v>
      </c>
      <c r="N2272" s="4">
        <v>12.17</v>
      </c>
      <c r="O2272" t="s">
        <v>74</v>
      </c>
      <c r="P2272" s="4">
        <v>0</v>
      </c>
      <c r="Q2272" t="s">
        <v>74</v>
      </c>
      <c r="R2272" s="2" t="s">
        <v>75</v>
      </c>
      <c r="S2272" s="4" t="s">
        <v>76</v>
      </c>
      <c r="T2272" t="s">
        <v>74</v>
      </c>
      <c r="U2272" s="2" t="s">
        <v>650</v>
      </c>
      <c r="V2272" s="2" t="s">
        <v>1454</v>
      </c>
      <c r="W2272" s="2" t="s">
        <v>79</v>
      </c>
      <c r="X2272" s="2" t="s">
        <v>300</v>
      </c>
      <c r="Y2272" s="2" t="s">
        <v>119</v>
      </c>
      <c r="Z2272" s="2" t="s">
        <v>81</v>
      </c>
      <c r="AA2272" s="2" t="s">
        <v>1196</v>
      </c>
      <c r="AB2272" s="2" t="s">
        <v>1197</v>
      </c>
      <c r="AC2272" s="2" t="s">
        <v>59</v>
      </c>
      <c r="AD2272" s="2" t="s">
        <v>1198</v>
      </c>
      <c r="AE2272" s="2" t="str">
        <f>+VLOOKUP(H2272,'Mapeo Ramos'!A:C,3,0)</f>
        <v>Autos Flotas</v>
      </c>
      <c r="AF2272" t="str">
        <f>+VLOOKUP(AE2272,'Mapeo Ramos'!C:D,2,0)</f>
        <v>Flotas</v>
      </c>
      <c r="AG2272" t="str">
        <f>+VLOOKUP(X2272,'Mapeo Ramos'!I:J,2,0)</f>
        <v>ALLIANZ</v>
      </c>
      <c r="AH2272">
        <f t="shared" si="35"/>
        <v>1</v>
      </c>
    </row>
    <row r="2273" spans="1:34" ht="12.75" customHeight="1">
      <c r="A2273" s="2" t="s">
        <v>9153</v>
      </c>
      <c r="B2273" s="2" t="s">
        <v>9154</v>
      </c>
      <c r="C2273" s="2" t="s">
        <v>9155</v>
      </c>
      <c r="D2273" s="2" t="s">
        <v>75</v>
      </c>
      <c r="E2273" s="3">
        <v>46048</v>
      </c>
      <c r="F2273" s="3">
        <v>46023</v>
      </c>
      <c r="G2273" s="2" t="s">
        <v>1195</v>
      </c>
      <c r="H2273" s="2" t="s">
        <v>349</v>
      </c>
      <c r="I2273" s="2" t="s">
        <v>261</v>
      </c>
      <c r="J2273" s="4">
        <v>337.05</v>
      </c>
      <c r="K2273" t="s">
        <v>74</v>
      </c>
      <c r="L2273" s="4">
        <v>40.450000000000003</v>
      </c>
      <c r="M2273" t="s">
        <v>74</v>
      </c>
      <c r="N2273" s="4">
        <v>40.450000000000003</v>
      </c>
      <c r="O2273" t="s">
        <v>74</v>
      </c>
      <c r="P2273" s="4">
        <v>0</v>
      </c>
      <c r="Q2273" t="s">
        <v>74</v>
      </c>
      <c r="R2273" s="2" t="s">
        <v>75</v>
      </c>
      <c r="S2273" s="4" t="s">
        <v>76</v>
      </c>
      <c r="T2273" t="s">
        <v>74</v>
      </c>
      <c r="U2273" s="2" t="s">
        <v>650</v>
      </c>
      <c r="V2273" s="2" t="s">
        <v>1454</v>
      </c>
      <c r="W2273" s="2" t="s">
        <v>79</v>
      </c>
      <c r="X2273" s="2" t="s">
        <v>300</v>
      </c>
      <c r="Y2273" s="2" t="s">
        <v>119</v>
      </c>
      <c r="Z2273" s="2" t="s">
        <v>81</v>
      </c>
      <c r="AA2273" s="2" t="s">
        <v>1196</v>
      </c>
      <c r="AB2273" s="2" t="s">
        <v>1197</v>
      </c>
      <c r="AC2273" s="2" t="s">
        <v>59</v>
      </c>
      <c r="AD2273" s="2" t="s">
        <v>1198</v>
      </c>
      <c r="AE2273" s="2" t="str">
        <f>+VLOOKUP(H2273,'Mapeo Ramos'!A:C,3,0)</f>
        <v>Autos Flotas</v>
      </c>
      <c r="AF2273" t="str">
        <f>+VLOOKUP(AE2273,'Mapeo Ramos'!C:D,2,0)</f>
        <v>Flotas</v>
      </c>
      <c r="AG2273" t="str">
        <f>+VLOOKUP(X2273,'Mapeo Ramos'!I:J,2,0)</f>
        <v>ALLIANZ</v>
      </c>
      <c r="AH2273">
        <f t="shared" si="35"/>
        <v>1</v>
      </c>
    </row>
    <row r="2274" spans="1:34" ht="12.75" customHeight="1">
      <c r="A2274" s="2" t="s">
        <v>9156</v>
      </c>
      <c r="B2274" s="2" t="s">
        <v>9157</v>
      </c>
      <c r="C2274" s="2" t="s">
        <v>9158</v>
      </c>
      <c r="D2274" s="2" t="s">
        <v>75</v>
      </c>
      <c r="E2274" s="3">
        <v>46048</v>
      </c>
      <c r="F2274" s="3">
        <v>46023</v>
      </c>
      <c r="G2274" s="2" t="s">
        <v>1195</v>
      </c>
      <c r="H2274" s="2" t="s">
        <v>349</v>
      </c>
      <c r="I2274" s="2" t="s">
        <v>261</v>
      </c>
      <c r="J2274" s="4">
        <v>101.45</v>
      </c>
      <c r="K2274" t="s">
        <v>74</v>
      </c>
      <c r="L2274" s="4">
        <v>12.17</v>
      </c>
      <c r="M2274" t="s">
        <v>74</v>
      </c>
      <c r="N2274" s="4">
        <v>12.17</v>
      </c>
      <c r="O2274" t="s">
        <v>74</v>
      </c>
      <c r="P2274" s="4">
        <v>0</v>
      </c>
      <c r="Q2274" t="s">
        <v>74</v>
      </c>
      <c r="R2274" s="2" t="s">
        <v>75</v>
      </c>
      <c r="S2274" s="4" t="s">
        <v>76</v>
      </c>
      <c r="T2274" t="s">
        <v>74</v>
      </c>
      <c r="U2274" s="2" t="s">
        <v>650</v>
      </c>
      <c r="V2274" s="2" t="s">
        <v>1454</v>
      </c>
      <c r="W2274" s="2" t="s">
        <v>79</v>
      </c>
      <c r="X2274" s="2" t="s">
        <v>300</v>
      </c>
      <c r="Y2274" s="2" t="s">
        <v>119</v>
      </c>
      <c r="Z2274" s="2" t="s">
        <v>81</v>
      </c>
      <c r="AA2274" s="2" t="s">
        <v>1196</v>
      </c>
      <c r="AB2274" s="2" t="s">
        <v>1197</v>
      </c>
      <c r="AC2274" s="2" t="s">
        <v>59</v>
      </c>
      <c r="AD2274" s="2" t="s">
        <v>1198</v>
      </c>
      <c r="AE2274" s="2" t="str">
        <f>+VLOOKUP(H2274,'Mapeo Ramos'!A:C,3,0)</f>
        <v>Autos Flotas</v>
      </c>
      <c r="AF2274" t="str">
        <f>+VLOOKUP(AE2274,'Mapeo Ramos'!C:D,2,0)</f>
        <v>Flotas</v>
      </c>
      <c r="AG2274" t="str">
        <f>+VLOOKUP(X2274,'Mapeo Ramos'!I:J,2,0)</f>
        <v>ALLIANZ</v>
      </c>
      <c r="AH2274">
        <f t="shared" si="35"/>
        <v>1</v>
      </c>
    </row>
    <row r="2275" spans="1:34" ht="12.75" customHeight="1">
      <c r="A2275" s="2" t="s">
        <v>9159</v>
      </c>
      <c r="B2275" s="2" t="s">
        <v>9160</v>
      </c>
      <c r="C2275" s="2" t="s">
        <v>9161</v>
      </c>
      <c r="D2275" s="2" t="s">
        <v>75</v>
      </c>
      <c r="E2275" s="3">
        <v>46023</v>
      </c>
      <c r="F2275" s="3">
        <v>46023</v>
      </c>
      <c r="G2275" s="2" t="s">
        <v>1222</v>
      </c>
      <c r="H2275" s="2" t="s">
        <v>461</v>
      </c>
      <c r="I2275" s="2" t="s">
        <v>261</v>
      </c>
      <c r="J2275" s="4">
        <v>1926.28</v>
      </c>
      <c r="K2275" t="s">
        <v>74</v>
      </c>
      <c r="L2275" s="4">
        <v>245.6</v>
      </c>
      <c r="M2275" t="s">
        <v>74</v>
      </c>
      <c r="N2275" s="4">
        <v>231.15</v>
      </c>
      <c r="O2275" t="s">
        <v>74</v>
      </c>
      <c r="P2275" s="4">
        <v>14.45</v>
      </c>
      <c r="Q2275" t="s">
        <v>74</v>
      </c>
      <c r="R2275" s="2" t="s">
        <v>75</v>
      </c>
      <c r="S2275" s="4" t="s">
        <v>76</v>
      </c>
      <c r="T2275" t="s">
        <v>74</v>
      </c>
      <c r="U2275" s="2" t="s">
        <v>650</v>
      </c>
      <c r="V2275" s="2" t="s">
        <v>1454</v>
      </c>
      <c r="W2275" s="2" t="s">
        <v>79</v>
      </c>
      <c r="X2275" s="2" t="s">
        <v>300</v>
      </c>
      <c r="Y2275" s="2" t="s">
        <v>119</v>
      </c>
      <c r="Z2275" s="2" t="s">
        <v>81</v>
      </c>
      <c r="AA2275" s="2" t="s">
        <v>1223</v>
      </c>
      <c r="AB2275" s="2" t="s">
        <v>1224</v>
      </c>
      <c r="AC2275" s="2" t="s">
        <v>168</v>
      </c>
      <c r="AD2275" s="2" t="s">
        <v>1225</v>
      </c>
      <c r="AE2275" s="2" t="str">
        <f>+VLOOKUP(H2275,'Mapeo Ramos'!A:C,3,0)</f>
        <v>Autos Flotas</v>
      </c>
      <c r="AF2275" t="str">
        <f>+VLOOKUP(AE2275,'Mapeo Ramos'!C:D,2,0)</f>
        <v>Flotas</v>
      </c>
      <c r="AG2275" t="str">
        <f>+VLOOKUP(X2275,'Mapeo Ramos'!I:J,2,0)</f>
        <v>ALLIANZ</v>
      </c>
      <c r="AH2275">
        <f t="shared" si="35"/>
        <v>1</v>
      </c>
    </row>
    <row r="2276" spans="1:34" ht="12.75" customHeight="1">
      <c r="A2276" s="2" t="s">
        <v>9162</v>
      </c>
      <c r="B2276" s="2" t="s">
        <v>9163</v>
      </c>
      <c r="C2276" s="2" t="s">
        <v>9164</v>
      </c>
      <c r="D2276" s="2" t="s">
        <v>75</v>
      </c>
      <c r="E2276" s="3">
        <v>46048</v>
      </c>
      <c r="F2276" s="3">
        <v>46023</v>
      </c>
      <c r="G2276" s="2" t="s">
        <v>1195</v>
      </c>
      <c r="H2276" s="2" t="s">
        <v>349</v>
      </c>
      <c r="I2276" s="2" t="s">
        <v>261</v>
      </c>
      <c r="J2276" s="4">
        <v>337.05</v>
      </c>
      <c r="K2276" t="s">
        <v>74</v>
      </c>
      <c r="L2276" s="4">
        <v>40.450000000000003</v>
      </c>
      <c r="M2276" t="s">
        <v>74</v>
      </c>
      <c r="N2276" s="4">
        <v>40.450000000000003</v>
      </c>
      <c r="O2276" t="s">
        <v>74</v>
      </c>
      <c r="P2276" s="4">
        <v>0</v>
      </c>
      <c r="Q2276" t="s">
        <v>74</v>
      </c>
      <c r="R2276" s="2" t="s">
        <v>75</v>
      </c>
      <c r="S2276" s="4" t="s">
        <v>76</v>
      </c>
      <c r="T2276" t="s">
        <v>74</v>
      </c>
      <c r="U2276" s="2" t="s">
        <v>650</v>
      </c>
      <c r="V2276" s="2" t="s">
        <v>1454</v>
      </c>
      <c r="W2276" s="2" t="s">
        <v>79</v>
      </c>
      <c r="X2276" s="2" t="s">
        <v>300</v>
      </c>
      <c r="Y2276" s="2" t="s">
        <v>119</v>
      </c>
      <c r="Z2276" s="2" t="s">
        <v>81</v>
      </c>
      <c r="AA2276" s="2" t="s">
        <v>1196</v>
      </c>
      <c r="AB2276" s="2" t="s">
        <v>1197</v>
      </c>
      <c r="AC2276" s="2" t="s">
        <v>59</v>
      </c>
      <c r="AD2276" s="2" t="s">
        <v>1198</v>
      </c>
      <c r="AE2276" s="2" t="str">
        <f>+VLOOKUP(H2276,'Mapeo Ramos'!A:C,3,0)</f>
        <v>Autos Flotas</v>
      </c>
      <c r="AF2276" t="str">
        <f>+VLOOKUP(AE2276,'Mapeo Ramos'!C:D,2,0)</f>
        <v>Flotas</v>
      </c>
      <c r="AG2276" t="str">
        <f>+VLOOKUP(X2276,'Mapeo Ramos'!I:J,2,0)</f>
        <v>ALLIANZ</v>
      </c>
      <c r="AH2276">
        <f t="shared" si="35"/>
        <v>1</v>
      </c>
    </row>
    <row r="2277" spans="1:34" ht="12.75" customHeight="1">
      <c r="A2277" s="2" t="s">
        <v>9165</v>
      </c>
      <c r="B2277" s="2" t="s">
        <v>9166</v>
      </c>
      <c r="C2277" s="2" t="s">
        <v>9167</v>
      </c>
      <c r="D2277" s="2" t="s">
        <v>75</v>
      </c>
      <c r="E2277" s="3">
        <v>46048</v>
      </c>
      <c r="F2277" s="3">
        <v>46023</v>
      </c>
      <c r="G2277" s="2" t="s">
        <v>1195</v>
      </c>
      <c r="H2277" s="2" t="s">
        <v>349</v>
      </c>
      <c r="I2277" s="2" t="s">
        <v>261</v>
      </c>
      <c r="J2277" s="4">
        <v>337.05</v>
      </c>
      <c r="K2277" t="s">
        <v>74</v>
      </c>
      <c r="L2277" s="4">
        <v>40.450000000000003</v>
      </c>
      <c r="M2277" t="s">
        <v>74</v>
      </c>
      <c r="N2277" s="4">
        <v>40.450000000000003</v>
      </c>
      <c r="O2277" t="s">
        <v>74</v>
      </c>
      <c r="P2277" s="4">
        <v>0</v>
      </c>
      <c r="Q2277" t="s">
        <v>74</v>
      </c>
      <c r="R2277" s="2" t="s">
        <v>75</v>
      </c>
      <c r="S2277" s="4" t="s">
        <v>76</v>
      </c>
      <c r="T2277" t="s">
        <v>74</v>
      </c>
      <c r="U2277" s="2" t="s">
        <v>650</v>
      </c>
      <c r="V2277" s="2" t="s">
        <v>1454</v>
      </c>
      <c r="W2277" s="2" t="s">
        <v>79</v>
      </c>
      <c r="X2277" s="2" t="s">
        <v>300</v>
      </c>
      <c r="Y2277" s="2" t="s">
        <v>119</v>
      </c>
      <c r="Z2277" s="2" t="s">
        <v>81</v>
      </c>
      <c r="AA2277" s="2" t="s">
        <v>1196</v>
      </c>
      <c r="AB2277" s="2" t="s">
        <v>1197</v>
      </c>
      <c r="AC2277" s="2" t="s">
        <v>59</v>
      </c>
      <c r="AD2277" s="2" t="s">
        <v>1198</v>
      </c>
      <c r="AE2277" s="2" t="str">
        <f>+VLOOKUP(H2277,'Mapeo Ramos'!A:C,3,0)</f>
        <v>Autos Flotas</v>
      </c>
      <c r="AF2277" t="str">
        <f>+VLOOKUP(AE2277,'Mapeo Ramos'!C:D,2,0)</f>
        <v>Flotas</v>
      </c>
      <c r="AG2277" t="str">
        <f>+VLOOKUP(X2277,'Mapeo Ramos'!I:J,2,0)</f>
        <v>ALLIANZ</v>
      </c>
      <c r="AH2277">
        <f t="shared" si="35"/>
        <v>1</v>
      </c>
    </row>
    <row r="2278" spans="1:34" ht="12.75" customHeight="1">
      <c r="A2278" s="2" t="s">
        <v>9168</v>
      </c>
      <c r="B2278" s="2" t="s">
        <v>9169</v>
      </c>
      <c r="C2278" s="2" t="s">
        <v>9170</v>
      </c>
      <c r="D2278" s="2" t="s">
        <v>75</v>
      </c>
      <c r="E2278" s="3">
        <v>46048</v>
      </c>
      <c r="F2278" s="3">
        <v>46023</v>
      </c>
      <c r="G2278" s="2" t="s">
        <v>1195</v>
      </c>
      <c r="H2278" s="2" t="s">
        <v>349</v>
      </c>
      <c r="I2278" s="2" t="s">
        <v>261</v>
      </c>
      <c r="J2278" s="4">
        <v>101.45</v>
      </c>
      <c r="K2278" t="s">
        <v>74</v>
      </c>
      <c r="L2278" s="4">
        <v>12.17</v>
      </c>
      <c r="M2278" t="s">
        <v>74</v>
      </c>
      <c r="N2278" s="4">
        <v>12.17</v>
      </c>
      <c r="O2278" t="s">
        <v>74</v>
      </c>
      <c r="P2278" s="4">
        <v>0</v>
      </c>
      <c r="Q2278" t="s">
        <v>74</v>
      </c>
      <c r="R2278" s="2" t="s">
        <v>75</v>
      </c>
      <c r="S2278" s="4" t="s">
        <v>76</v>
      </c>
      <c r="T2278" t="s">
        <v>74</v>
      </c>
      <c r="U2278" s="2" t="s">
        <v>650</v>
      </c>
      <c r="V2278" s="2" t="s">
        <v>1454</v>
      </c>
      <c r="W2278" s="2" t="s">
        <v>79</v>
      </c>
      <c r="X2278" s="2" t="s">
        <v>300</v>
      </c>
      <c r="Y2278" s="2" t="s">
        <v>119</v>
      </c>
      <c r="Z2278" s="2" t="s">
        <v>81</v>
      </c>
      <c r="AA2278" s="2" t="s">
        <v>1196</v>
      </c>
      <c r="AB2278" s="2" t="s">
        <v>1197</v>
      </c>
      <c r="AC2278" s="2" t="s">
        <v>59</v>
      </c>
      <c r="AD2278" s="2" t="s">
        <v>1198</v>
      </c>
      <c r="AE2278" s="2" t="str">
        <f>+VLOOKUP(H2278,'Mapeo Ramos'!A:C,3,0)</f>
        <v>Autos Flotas</v>
      </c>
      <c r="AF2278" t="str">
        <f>+VLOOKUP(AE2278,'Mapeo Ramos'!C:D,2,0)</f>
        <v>Flotas</v>
      </c>
      <c r="AG2278" t="str">
        <f>+VLOOKUP(X2278,'Mapeo Ramos'!I:J,2,0)</f>
        <v>ALLIANZ</v>
      </c>
      <c r="AH2278">
        <f t="shared" si="35"/>
        <v>1</v>
      </c>
    </row>
    <row r="2279" spans="1:34" ht="12.75" customHeight="1">
      <c r="A2279" s="2" t="s">
        <v>9171</v>
      </c>
      <c r="B2279" s="2" t="s">
        <v>9172</v>
      </c>
      <c r="C2279" s="2" t="s">
        <v>9173</v>
      </c>
      <c r="D2279" s="2" t="s">
        <v>75</v>
      </c>
      <c r="E2279" s="3">
        <v>46048</v>
      </c>
      <c r="F2279" s="3">
        <v>46023</v>
      </c>
      <c r="G2279" s="2" t="s">
        <v>1195</v>
      </c>
      <c r="H2279" s="2" t="s">
        <v>349</v>
      </c>
      <c r="I2279" s="2" t="s">
        <v>261</v>
      </c>
      <c r="J2279" s="4">
        <v>101.45</v>
      </c>
      <c r="K2279" t="s">
        <v>74</v>
      </c>
      <c r="L2279" s="4">
        <v>12.17</v>
      </c>
      <c r="M2279" t="s">
        <v>74</v>
      </c>
      <c r="N2279" s="4">
        <v>12.17</v>
      </c>
      <c r="O2279" t="s">
        <v>74</v>
      </c>
      <c r="P2279" s="4">
        <v>0</v>
      </c>
      <c r="Q2279" t="s">
        <v>74</v>
      </c>
      <c r="R2279" s="2" t="s">
        <v>75</v>
      </c>
      <c r="S2279" s="4" t="s">
        <v>76</v>
      </c>
      <c r="T2279" t="s">
        <v>74</v>
      </c>
      <c r="U2279" s="2" t="s">
        <v>650</v>
      </c>
      <c r="V2279" s="2" t="s">
        <v>1454</v>
      </c>
      <c r="W2279" s="2" t="s">
        <v>79</v>
      </c>
      <c r="X2279" s="2" t="s">
        <v>300</v>
      </c>
      <c r="Y2279" s="2" t="s">
        <v>119</v>
      </c>
      <c r="Z2279" s="2" t="s">
        <v>81</v>
      </c>
      <c r="AA2279" s="2" t="s">
        <v>1196</v>
      </c>
      <c r="AB2279" s="2" t="s">
        <v>1197</v>
      </c>
      <c r="AC2279" s="2" t="s">
        <v>59</v>
      </c>
      <c r="AD2279" s="2" t="s">
        <v>1198</v>
      </c>
      <c r="AE2279" s="2" t="str">
        <f>+VLOOKUP(H2279,'Mapeo Ramos'!A:C,3,0)</f>
        <v>Autos Flotas</v>
      </c>
      <c r="AF2279" t="str">
        <f>+VLOOKUP(AE2279,'Mapeo Ramos'!C:D,2,0)</f>
        <v>Flotas</v>
      </c>
      <c r="AG2279" t="str">
        <f>+VLOOKUP(X2279,'Mapeo Ramos'!I:J,2,0)</f>
        <v>ALLIANZ</v>
      </c>
      <c r="AH2279">
        <f t="shared" si="35"/>
        <v>1</v>
      </c>
    </row>
    <row r="2280" spans="1:34" ht="12.75" customHeight="1">
      <c r="A2280" s="2" t="s">
        <v>9174</v>
      </c>
      <c r="B2280" s="2" t="s">
        <v>9175</v>
      </c>
      <c r="C2280" s="2" t="s">
        <v>9176</v>
      </c>
      <c r="D2280" s="2" t="s">
        <v>75</v>
      </c>
      <c r="E2280" s="3">
        <v>46048</v>
      </c>
      <c r="F2280" s="3">
        <v>46023</v>
      </c>
      <c r="G2280" s="2" t="s">
        <v>1195</v>
      </c>
      <c r="H2280" s="2" t="s">
        <v>349</v>
      </c>
      <c r="I2280" s="2" t="s">
        <v>261</v>
      </c>
      <c r="J2280" s="4">
        <v>337.05</v>
      </c>
      <c r="K2280" t="s">
        <v>74</v>
      </c>
      <c r="L2280" s="4">
        <v>40.450000000000003</v>
      </c>
      <c r="M2280" t="s">
        <v>74</v>
      </c>
      <c r="N2280" s="4">
        <v>40.450000000000003</v>
      </c>
      <c r="O2280" t="s">
        <v>74</v>
      </c>
      <c r="P2280" s="4">
        <v>0</v>
      </c>
      <c r="Q2280" t="s">
        <v>74</v>
      </c>
      <c r="R2280" s="2" t="s">
        <v>75</v>
      </c>
      <c r="S2280" s="4" t="s">
        <v>76</v>
      </c>
      <c r="T2280" t="s">
        <v>74</v>
      </c>
      <c r="U2280" s="2" t="s">
        <v>650</v>
      </c>
      <c r="V2280" s="2" t="s">
        <v>1454</v>
      </c>
      <c r="W2280" s="2" t="s">
        <v>79</v>
      </c>
      <c r="X2280" s="2" t="s">
        <v>300</v>
      </c>
      <c r="Y2280" s="2" t="s">
        <v>119</v>
      </c>
      <c r="Z2280" s="2" t="s">
        <v>81</v>
      </c>
      <c r="AA2280" s="2" t="s">
        <v>1196</v>
      </c>
      <c r="AB2280" s="2" t="s">
        <v>1197</v>
      </c>
      <c r="AC2280" s="2" t="s">
        <v>59</v>
      </c>
      <c r="AD2280" s="2" t="s">
        <v>1198</v>
      </c>
      <c r="AE2280" s="2" t="str">
        <f>+VLOOKUP(H2280,'Mapeo Ramos'!A:C,3,0)</f>
        <v>Autos Flotas</v>
      </c>
      <c r="AF2280" t="str">
        <f>+VLOOKUP(AE2280,'Mapeo Ramos'!C:D,2,0)</f>
        <v>Flotas</v>
      </c>
      <c r="AG2280" t="str">
        <f>+VLOOKUP(X2280,'Mapeo Ramos'!I:J,2,0)</f>
        <v>ALLIANZ</v>
      </c>
      <c r="AH2280">
        <f t="shared" si="35"/>
        <v>1</v>
      </c>
    </row>
    <row r="2281" spans="1:34" ht="12.75" customHeight="1">
      <c r="A2281" s="2" t="s">
        <v>9177</v>
      </c>
      <c r="B2281" s="2" t="s">
        <v>9178</v>
      </c>
      <c r="C2281" s="2" t="s">
        <v>9179</v>
      </c>
      <c r="D2281" s="2" t="s">
        <v>75</v>
      </c>
      <c r="E2281" s="3">
        <v>46048</v>
      </c>
      <c r="F2281" s="3">
        <v>46023</v>
      </c>
      <c r="G2281" s="2" t="s">
        <v>1195</v>
      </c>
      <c r="H2281" s="2" t="s">
        <v>349</v>
      </c>
      <c r="I2281" s="2" t="s">
        <v>261</v>
      </c>
      <c r="J2281" s="4">
        <v>337.05</v>
      </c>
      <c r="K2281" t="s">
        <v>74</v>
      </c>
      <c r="L2281" s="4">
        <v>40.450000000000003</v>
      </c>
      <c r="M2281" t="s">
        <v>74</v>
      </c>
      <c r="N2281" s="4">
        <v>40.450000000000003</v>
      </c>
      <c r="O2281" t="s">
        <v>74</v>
      </c>
      <c r="P2281" s="4">
        <v>0</v>
      </c>
      <c r="Q2281" t="s">
        <v>74</v>
      </c>
      <c r="R2281" s="2" t="s">
        <v>75</v>
      </c>
      <c r="S2281" s="4" t="s">
        <v>76</v>
      </c>
      <c r="T2281" t="s">
        <v>74</v>
      </c>
      <c r="U2281" s="2" t="s">
        <v>650</v>
      </c>
      <c r="V2281" s="2" t="s">
        <v>1454</v>
      </c>
      <c r="W2281" s="2" t="s">
        <v>79</v>
      </c>
      <c r="X2281" s="2" t="s">
        <v>300</v>
      </c>
      <c r="Y2281" s="2" t="s">
        <v>119</v>
      </c>
      <c r="Z2281" s="2" t="s">
        <v>81</v>
      </c>
      <c r="AA2281" s="2" t="s">
        <v>1196</v>
      </c>
      <c r="AB2281" s="2" t="s">
        <v>1197</v>
      </c>
      <c r="AC2281" s="2" t="s">
        <v>59</v>
      </c>
      <c r="AD2281" s="2" t="s">
        <v>1198</v>
      </c>
      <c r="AE2281" s="2" t="str">
        <f>+VLOOKUP(H2281,'Mapeo Ramos'!A:C,3,0)</f>
        <v>Autos Flotas</v>
      </c>
      <c r="AF2281" t="str">
        <f>+VLOOKUP(AE2281,'Mapeo Ramos'!C:D,2,0)</f>
        <v>Flotas</v>
      </c>
      <c r="AG2281" t="str">
        <f>+VLOOKUP(X2281,'Mapeo Ramos'!I:J,2,0)</f>
        <v>ALLIANZ</v>
      </c>
      <c r="AH2281">
        <f t="shared" si="35"/>
        <v>1</v>
      </c>
    </row>
    <row r="2282" spans="1:34" ht="12.75" customHeight="1">
      <c r="A2282" s="2" t="s">
        <v>9180</v>
      </c>
      <c r="B2282" s="2" t="s">
        <v>9181</v>
      </c>
      <c r="C2282" s="2" t="s">
        <v>9182</v>
      </c>
      <c r="D2282" s="2" t="s">
        <v>75</v>
      </c>
      <c r="E2282" s="3">
        <v>46048</v>
      </c>
      <c r="F2282" s="3">
        <v>46023</v>
      </c>
      <c r="G2282" s="2" t="s">
        <v>1195</v>
      </c>
      <c r="H2282" s="2" t="s">
        <v>349</v>
      </c>
      <c r="I2282" s="2" t="s">
        <v>261</v>
      </c>
      <c r="J2282" s="4">
        <v>101.45</v>
      </c>
      <c r="K2282" t="s">
        <v>74</v>
      </c>
      <c r="L2282" s="4">
        <v>12.17</v>
      </c>
      <c r="M2282" t="s">
        <v>74</v>
      </c>
      <c r="N2282" s="4">
        <v>12.17</v>
      </c>
      <c r="O2282" t="s">
        <v>74</v>
      </c>
      <c r="P2282" s="4">
        <v>0</v>
      </c>
      <c r="Q2282" t="s">
        <v>74</v>
      </c>
      <c r="R2282" s="2" t="s">
        <v>75</v>
      </c>
      <c r="S2282" s="4" t="s">
        <v>76</v>
      </c>
      <c r="T2282" t="s">
        <v>74</v>
      </c>
      <c r="U2282" s="2" t="s">
        <v>650</v>
      </c>
      <c r="V2282" s="2" t="s">
        <v>1454</v>
      </c>
      <c r="W2282" s="2" t="s">
        <v>79</v>
      </c>
      <c r="X2282" s="2" t="s">
        <v>300</v>
      </c>
      <c r="Y2282" s="2" t="s">
        <v>119</v>
      </c>
      <c r="Z2282" s="2" t="s">
        <v>81</v>
      </c>
      <c r="AA2282" s="2" t="s">
        <v>1196</v>
      </c>
      <c r="AB2282" s="2" t="s">
        <v>1197</v>
      </c>
      <c r="AC2282" s="2" t="s">
        <v>59</v>
      </c>
      <c r="AD2282" s="2" t="s">
        <v>1198</v>
      </c>
      <c r="AE2282" s="2" t="str">
        <f>+VLOOKUP(H2282,'Mapeo Ramos'!A:C,3,0)</f>
        <v>Autos Flotas</v>
      </c>
      <c r="AF2282" t="str">
        <f>+VLOOKUP(AE2282,'Mapeo Ramos'!C:D,2,0)</f>
        <v>Flotas</v>
      </c>
      <c r="AG2282" t="str">
        <f>+VLOOKUP(X2282,'Mapeo Ramos'!I:J,2,0)</f>
        <v>ALLIANZ</v>
      </c>
      <c r="AH2282">
        <f t="shared" si="35"/>
        <v>1</v>
      </c>
    </row>
    <row r="2283" spans="1:34" ht="12.75" customHeight="1">
      <c r="A2283" s="2" t="s">
        <v>9183</v>
      </c>
      <c r="B2283" s="2" t="s">
        <v>9184</v>
      </c>
      <c r="C2283" s="2" t="s">
        <v>9185</v>
      </c>
      <c r="D2283" s="2" t="s">
        <v>75</v>
      </c>
      <c r="E2283" s="3">
        <v>46048</v>
      </c>
      <c r="F2283" s="3">
        <v>46023</v>
      </c>
      <c r="G2283" s="2" t="s">
        <v>1195</v>
      </c>
      <c r="H2283" s="2" t="s">
        <v>349</v>
      </c>
      <c r="I2283" s="2" t="s">
        <v>261</v>
      </c>
      <c r="J2283" s="4">
        <v>337.05</v>
      </c>
      <c r="K2283" t="s">
        <v>74</v>
      </c>
      <c r="L2283" s="4">
        <v>40.450000000000003</v>
      </c>
      <c r="M2283" t="s">
        <v>74</v>
      </c>
      <c r="N2283" s="4">
        <v>40.450000000000003</v>
      </c>
      <c r="O2283" t="s">
        <v>74</v>
      </c>
      <c r="P2283" s="4">
        <v>0</v>
      </c>
      <c r="Q2283" t="s">
        <v>74</v>
      </c>
      <c r="R2283" s="2" t="s">
        <v>75</v>
      </c>
      <c r="S2283" s="4" t="s">
        <v>76</v>
      </c>
      <c r="T2283" t="s">
        <v>74</v>
      </c>
      <c r="U2283" s="2" t="s">
        <v>650</v>
      </c>
      <c r="V2283" s="2" t="s">
        <v>1454</v>
      </c>
      <c r="W2283" s="2" t="s">
        <v>79</v>
      </c>
      <c r="X2283" s="2" t="s">
        <v>300</v>
      </c>
      <c r="Y2283" s="2" t="s">
        <v>119</v>
      </c>
      <c r="Z2283" s="2" t="s">
        <v>81</v>
      </c>
      <c r="AA2283" s="2" t="s">
        <v>1196</v>
      </c>
      <c r="AB2283" s="2" t="s">
        <v>1197</v>
      </c>
      <c r="AC2283" s="2" t="s">
        <v>59</v>
      </c>
      <c r="AD2283" s="2" t="s">
        <v>1198</v>
      </c>
      <c r="AE2283" s="2" t="str">
        <f>+VLOOKUP(H2283,'Mapeo Ramos'!A:C,3,0)</f>
        <v>Autos Flotas</v>
      </c>
      <c r="AF2283" t="str">
        <f>+VLOOKUP(AE2283,'Mapeo Ramos'!C:D,2,0)</f>
        <v>Flotas</v>
      </c>
      <c r="AG2283" t="str">
        <f>+VLOOKUP(X2283,'Mapeo Ramos'!I:J,2,0)</f>
        <v>ALLIANZ</v>
      </c>
      <c r="AH2283">
        <f t="shared" si="35"/>
        <v>1</v>
      </c>
    </row>
    <row r="2284" spans="1:34" ht="12.75" customHeight="1">
      <c r="A2284" s="2" t="s">
        <v>9186</v>
      </c>
      <c r="B2284" s="2" t="s">
        <v>9187</v>
      </c>
      <c r="C2284" s="2" t="s">
        <v>9188</v>
      </c>
      <c r="D2284" s="2" t="s">
        <v>75</v>
      </c>
      <c r="E2284" s="3">
        <v>46048</v>
      </c>
      <c r="F2284" s="3">
        <v>46023</v>
      </c>
      <c r="G2284" s="2" t="s">
        <v>1195</v>
      </c>
      <c r="H2284" s="2" t="s">
        <v>349</v>
      </c>
      <c r="I2284" s="2" t="s">
        <v>261</v>
      </c>
      <c r="J2284" s="4">
        <v>337.05</v>
      </c>
      <c r="K2284" t="s">
        <v>74</v>
      </c>
      <c r="L2284" s="4">
        <v>40.450000000000003</v>
      </c>
      <c r="M2284" t="s">
        <v>74</v>
      </c>
      <c r="N2284" s="4">
        <v>40.450000000000003</v>
      </c>
      <c r="O2284" t="s">
        <v>74</v>
      </c>
      <c r="P2284" s="4">
        <v>0</v>
      </c>
      <c r="Q2284" t="s">
        <v>74</v>
      </c>
      <c r="R2284" s="2" t="s">
        <v>75</v>
      </c>
      <c r="S2284" s="4" t="s">
        <v>76</v>
      </c>
      <c r="T2284" t="s">
        <v>74</v>
      </c>
      <c r="U2284" s="2" t="s">
        <v>650</v>
      </c>
      <c r="V2284" s="2" t="s">
        <v>1454</v>
      </c>
      <c r="W2284" s="2" t="s">
        <v>79</v>
      </c>
      <c r="X2284" s="2" t="s">
        <v>300</v>
      </c>
      <c r="Y2284" s="2" t="s">
        <v>119</v>
      </c>
      <c r="Z2284" s="2" t="s">
        <v>81</v>
      </c>
      <c r="AA2284" s="2" t="s">
        <v>1196</v>
      </c>
      <c r="AB2284" s="2" t="s">
        <v>1197</v>
      </c>
      <c r="AC2284" s="2" t="s">
        <v>59</v>
      </c>
      <c r="AD2284" s="2" t="s">
        <v>1198</v>
      </c>
      <c r="AE2284" s="2" t="str">
        <f>+VLOOKUP(H2284,'Mapeo Ramos'!A:C,3,0)</f>
        <v>Autos Flotas</v>
      </c>
      <c r="AF2284" t="str">
        <f>+VLOOKUP(AE2284,'Mapeo Ramos'!C:D,2,0)</f>
        <v>Flotas</v>
      </c>
      <c r="AG2284" t="str">
        <f>+VLOOKUP(X2284,'Mapeo Ramos'!I:J,2,0)</f>
        <v>ALLIANZ</v>
      </c>
      <c r="AH2284">
        <f t="shared" si="35"/>
        <v>1</v>
      </c>
    </row>
    <row r="2285" spans="1:34" ht="12.75" customHeight="1">
      <c r="A2285" s="2" t="s">
        <v>9189</v>
      </c>
      <c r="B2285" s="2" t="s">
        <v>9190</v>
      </c>
      <c r="C2285" s="2" t="s">
        <v>9191</v>
      </c>
      <c r="D2285" s="2" t="s">
        <v>75</v>
      </c>
      <c r="E2285" s="3">
        <v>46048</v>
      </c>
      <c r="F2285" s="3">
        <v>46023</v>
      </c>
      <c r="G2285" s="2" t="s">
        <v>1195</v>
      </c>
      <c r="H2285" s="2" t="s">
        <v>349</v>
      </c>
      <c r="I2285" s="2" t="s">
        <v>261</v>
      </c>
      <c r="J2285" s="4">
        <v>101.45</v>
      </c>
      <c r="K2285" t="s">
        <v>74</v>
      </c>
      <c r="L2285" s="4">
        <v>12.17</v>
      </c>
      <c r="M2285" t="s">
        <v>74</v>
      </c>
      <c r="N2285" s="4">
        <v>12.17</v>
      </c>
      <c r="O2285" t="s">
        <v>74</v>
      </c>
      <c r="P2285" s="4">
        <v>0</v>
      </c>
      <c r="Q2285" t="s">
        <v>74</v>
      </c>
      <c r="R2285" s="2" t="s">
        <v>75</v>
      </c>
      <c r="S2285" s="4" t="s">
        <v>76</v>
      </c>
      <c r="T2285" t="s">
        <v>74</v>
      </c>
      <c r="U2285" s="2" t="s">
        <v>650</v>
      </c>
      <c r="V2285" s="2" t="s">
        <v>1454</v>
      </c>
      <c r="W2285" s="2" t="s">
        <v>79</v>
      </c>
      <c r="X2285" s="2" t="s">
        <v>300</v>
      </c>
      <c r="Y2285" s="2" t="s">
        <v>119</v>
      </c>
      <c r="Z2285" s="2" t="s">
        <v>81</v>
      </c>
      <c r="AA2285" s="2" t="s">
        <v>1196</v>
      </c>
      <c r="AB2285" s="2" t="s">
        <v>1197</v>
      </c>
      <c r="AC2285" s="2" t="s">
        <v>59</v>
      </c>
      <c r="AD2285" s="2" t="s">
        <v>1198</v>
      </c>
      <c r="AE2285" s="2" t="str">
        <f>+VLOOKUP(H2285,'Mapeo Ramos'!A:C,3,0)</f>
        <v>Autos Flotas</v>
      </c>
      <c r="AF2285" t="str">
        <f>+VLOOKUP(AE2285,'Mapeo Ramos'!C:D,2,0)</f>
        <v>Flotas</v>
      </c>
      <c r="AG2285" t="str">
        <f>+VLOOKUP(X2285,'Mapeo Ramos'!I:J,2,0)</f>
        <v>ALLIANZ</v>
      </c>
      <c r="AH2285">
        <f t="shared" si="35"/>
        <v>1</v>
      </c>
    </row>
    <row r="2286" spans="1:34" ht="12.75" customHeight="1">
      <c r="A2286" s="2" t="s">
        <v>9192</v>
      </c>
      <c r="B2286" s="2" t="s">
        <v>9193</v>
      </c>
      <c r="C2286" s="2" t="s">
        <v>9194</v>
      </c>
      <c r="D2286" s="2" t="s">
        <v>75</v>
      </c>
      <c r="E2286" s="3">
        <v>46048</v>
      </c>
      <c r="F2286" s="3">
        <v>46023</v>
      </c>
      <c r="G2286" s="2" t="s">
        <v>1195</v>
      </c>
      <c r="H2286" s="2" t="s">
        <v>349</v>
      </c>
      <c r="I2286" s="2" t="s">
        <v>261</v>
      </c>
      <c r="J2286" s="4">
        <v>337.05</v>
      </c>
      <c r="K2286" t="s">
        <v>74</v>
      </c>
      <c r="L2286" s="4">
        <v>40.450000000000003</v>
      </c>
      <c r="M2286" t="s">
        <v>74</v>
      </c>
      <c r="N2286" s="4">
        <v>40.450000000000003</v>
      </c>
      <c r="O2286" t="s">
        <v>74</v>
      </c>
      <c r="P2286" s="4">
        <v>0</v>
      </c>
      <c r="Q2286" t="s">
        <v>74</v>
      </c>
      <c r="R2286" s="2" t="s">
        <v>75</v>
      </c>
      <c r="S2286" s="4" t="s">
        <v>76</v>
      </c>
      <c r="T2286" t="s">
        <v>74</v>
      </c>
      <c r="U2286" s="2" t="s">
        <v>650</v>
      </c>
      <c r="V2286" s="2" t="s">
        <v>1454</v>
      </c>
      <c r="W2286" s="2" t="s">
        <v>79</v>
      </c>
      <c r="X2286" s="2" t="s">
        <v>300</v>
      </c>
      <c r="Y2286" s="2" t="s">
        <v>119</v>
      </c>
      <c r="Z2286" s="2" t="s">
        <v>81</v>
      </c>
      <c r="AA2286" s="2" t="s">
        <v>1196</v>
      </c>
      <c r="AB2286" s="2" t="s">
        <v>1197</v>
      </c>
      <c r="AC2286" s="2" t="s">
        <v>59</v>
      </c>
      <c r="AD2286" s="2" t="s">
        <v>1198</v>
      </c>
      <c r="AE2286" s="2" t="str">
        <f>+VLOOKUP(H2286,'Mapeo Ramos'!A:C,3,0)</f>
        <v>Autos Flotas</v>
      </c>
      <c r="AF2286" t="str">
        <f>+VLOOKUP(AE2286,'Mapeo Ramos'!C:D,2,0)</f>
        <v>Flotas</v>
      </c>
      <c r="AG2286" t="str">
        <f>+VLOOKUP(X2286,'Mapeo Ramos'!I:J,2,0)</f>
        <v>ALLIANZ</v>
      </c>
      <c r="AH2286">
        <f t="shared" si="35"/>
        <v>1</v>
      </c>
    </row>
    <row r="2287" spans="1:34" ht="12.75" customHeight="1">
      <c r="A2287" s="2" t="s">
        <v>9195</v>
      </c>
      <c r="B2287" s="2" t="s">
        <v>9196</v>
      </c>
      <c r="C2287" s="2" t="s">
        <v>9197</v>
      </c>
      <c r="D2287" s="2" t="s">
        <v>75</v>
      </c>
      <c r="E2287" s="3">
        <v>46048</v>
      </c>
      <c r="F2287" s="3">
        <v>46023</v>
      </c>
      <c r="G2287" s="2" t="s">
        <v>1195</v>
      </c>
      <c r="H2287" s="2" t="s">
        <v>349</v>
      </c>
      <c r="I2287" s="2" t="s">
        <v>261</v>
      </c>
      <c r="J2287" s="4">
        <v>337.05</v>
      </c>
      <c r="K2287" t="s">
        <v>74</v>
      </c>
      <c r="L2287" s="4">
        <v>40.450000000000003</v>
      </c>
      <c r="M2287" t="s">
        <v>74</v>
      </c>
      <c r="N2287" s="4">
        <v>40.450000000000003</v>
      </c>
      <c r="O2287" t="s">
        <v>74</v>
      </c>
      <c r="P2287" s="4">
        <v>0</v>
      </c>
      <c r="Q2287" t="s">
        <v>74</v>
      </c>
      <c r="R2287" s="2" t="s">
        <v>75</v>
      </c>
      <c r="S2287" s="4" t="s">
        <v>76</v>
      </c>
      <c r="T2287" t="s">
        <v>74</v>
      </c>
      <c r="U2287" s="2" t="s">
        <v>650</v>
      </c>
      <c r="V2287" s="2" t="s">
        <v>1447</v>
      </c>
      <c r="W2287" s="2" t="s">
        <v>79</v>
      </c>
      <c r="X2287" s="2" t="s">
        <v>300</v>
      </c>
      <c r="Y2287" s="2" t="s">
        <v>119</v>
      </c>
      <c r="Z2287" s="2" t="s">
        <v>81</v>
      </c>
      <c r="AA2287" s="2" t="s">
        <v>1196</v>
      </c>
      <c r="AB2287" s="2" t="s">
        <v>1197</v>
      </c>
      <c r="AC2287" s="2" t="s">
        <v>59</v>
      </c>
      <c r="AD2287" s="2" t="s">
        <v>1198</v>
      </c>
      <c r="AE2287" s="2" t="str">
        <f>+VLOOKUP(H2287,'Mapeo Ramos'!A:C,3,0)</f>
        <v>Autos Flotas</v>
      </c>
      <c r="AF2287" t="str">
        <f>+VLOOKUP(AE2287,'Mapeo Ramos'!C:D,2,0)</f>
        <v>Flotas</v>
      </c>
      <c r="AG2287" t="str">
        <f>+VLOOKUP(X2287,'Mapeo Ramos'!I:J,2,0)</f>
        <v>ALLIANZ</v>
      </c>
      <c r="AH2287">
        <f t="shared" si="35"/>
        <v>1</v>
      </c>
    </row>
    <row r="2288" spans="1:34" ht="12.75" customHeight="1">
      <c r="A2288" s="2" t="s">
        <v>9198</v>
      </c>
      <c r="B2288" s="2" t="s">
        <v>9199</v>
      </c>
      <c r="C2288" s="2" t="s">
        <v>9200</v>
      </c>
      <c r="D2288" s="2" t="s">
        <v>75</v>
      </c>
      <c r="E2288" s="3">
        <v>46048</v>
      </c>
      <c r="F2288" s="3">
        <v>46023</v>
      </c>
      <c r="G2288" s="2" t="s">
        <v>1195</v>
      </c>
      <c r="H2288" s="2" t="s">
        <v>349</v>
      </c>
      <c r="I2288" s="2" t="s">
        <v>261</v>
      </c>
      <c r="J2288" s="4">
        <v>337.05</v>
      </c>
      <c r="K2288" t="s">
        <v>74</v>
      </c>
      <c r="L2288" s="4">
        <v>40.450000000000003</v>
      </c>
      <c r="M2288" t="s">
        <v>74</v>
      </c>
      <c r="N2288" s="4">
        <v>40.450000000000003</v>
      </c>
      <c r="O2288" t="s">
        <v>74</v>
      </c>
      <c r="P2288" s="4">
        <v>0</v>
      </c>
      <c r="Q2288" t="s">
        <v>74</v>
      </c>
      <c r="R2288" s="2" t="s">
        <v>75</v>
      </c>
      <c r="S2288" s="4" t="s">
        <v>76</v>
      </c>
      <c r="T2288" t="s">
        <v>74</v>
      </c>
      <c r="U2288" s="2" t="s">
        <v>650</v>
      </c>
      <c r="V2288" s="2" t="s">
        <v>1447</v>
      </c>
      <c r="W2288" s="2" t="s">
        <v>79</v>
      </c>
      <c r="X2288" s="2" t="s">
        <v>300</v>
      </c>
      <c r="Y2288" s="2" t="s">
        <v>119</v>
      </c>
      <c r="Z2288" s="2" t="s">
        <v>81</v>
      </c>
      <c r="AA2288" s="2" t="s">
        <v>1196</v>
      </c>
      <c r="AB2288" s="2" t="s">
        <v>1197</v>
      </c>
      <c r="AC2288" s="2" t="s">
        <v>59</v>
      </c>
      <c r="AD2288" s="2" t="s">
        <v>1198</v>
      </c>
      <c r="AE2288" s="2" t="str">
        <f>+VLOOKUP(H2288,'Mapeo Ramos'!A:C,3,0)</f>
        <v>Autos Flotas</v>
      </c>
      <c r="AF2288" t="str">
        <f>+VLOOKUP(AE2288,'Mapeo Ramos'!C:D,2,0)</f>
        <v>Flotas</v>
      </c>
      <c r="AG2288" t="str">
        <f>+VLOOKUP(X2288,'Mapeo Ramos'!I:J,2,0)</f>
        <v>ALLIANZ</v>
      </c>
      <c r="AH2288">
        <f t="shared" si="35"/>
        <v>1</v>
      </c>
    </row>
    <row r="2289" spans="1:34" ht="12.75" customHeight="1">
      <c r="A2289" s="2" t="s">
        <v>9201</v>
      </c>
      <c r="B2289" s="2" t="s">
        <v>9202</v>
      </c>
      <c r="C2289" s="2" t="s">
        <v>9203</v>
      </c>
      <c r="D2289" s="2" t="s">
        <v>75</v>
      </c>
      <c r="E2289" s="3">
        <v>46048</v>
      </c>
      <c r="F2289" s="3">
        <v>46023</v>
      </c>
      <c r="G2289" s="2" t="s">
        <v>1195</v>
      </c>
      <c r="H2289" s="2" t="s">
        <v>349</v>
      </c>
      <c r="I2289" s="2" t="s">
        <v>261</v>
      </c>
      <c r="J2289" s="4">
        <v>337.05</v>
      </c>
      <c r="K2289" t="s">
        <v>74</v>
      </c>
      <c r="L2289" s="4">
        <v>40.450000000000003</v>
      </c>
      <c r="M2289" t="s">
        <v>74</v>
      </c>
      <c r="N2289" s="4">
        <v>40.450000000000003</v>
      </c>
      <c r="O2289" t="s">
        <v>74</v>
      </c>
      <c r="P2289" s="4">
        <v>0</v>
      </c>
      <c r="Q2289" t="s">
        <v>74</v>
      </c>
      <c r="R2289" s="2" t="s">
        <v>75</v>
      </c>
      <c r="S2289" s="4" t="s">
        <v>76</v>
      </c>
      <c r="T2289" t="s">
        <v>74</v>
      </c>
      <c r="U2289" s="2" t="s">
        <v>650</v>
      </c>
      <c r="V2289" s="2" t="s">
        <v>1447</v>
      </c>
      <c r="W2289" s="2" t="s">
        <v>79</v>
      </c>
      <c r="X2289" s="2" t="s">
        <v>300</v>
      </c>
      <c r="Y2289" s="2" t="s">
        <v>119</v>
      </c>
      <c r="Z2289" s="2" t="s">
        <v>81</v>
      </c>
      <c r="AA2289" s="2" t="s">
        <v>1196</v>
      </c>
      <c r="AB2289" s="2" t="s">
        <v>1197</v>
      </c>
      <c r="AC2289" s="2" t="s">
        <v>59</v>
      </c>
      <c r="AD2289" s="2" t="s">
        <v>1198</v>
      </c>
      <c r="AE2289" s="2" t="str">
        <f>+VLOOKUP(H2289,'Mapeo Ramos'!A:C,3,0)</f>
        <v>Autos Flotas</v>
      </c>
      <c r="AF2289" t="str">
        <f>+VLOOKUP(AE2289,'Mapeo Ramos'!C:D,2,0)</f>
        <v>Flotas</v>
      </c>
      <c r="AG2289" t="str">
        <f>+VLOOKUP(X2289,'Mapeo Ramos'!I:J,2,0)</f>
        <v>ALLIANZ</v>
      </c>
      <c r="AH2289">
        <f t="shared" si="35"/>
        <v>1</v>
      </c>
    </row>
    <row r="2290" spans="1:34" ht="12.75" customHeight="1">
      <c r="A2290" s="2" t="s">
        <v>9204</v>
      </c>
      <c r="B2290" s="2" t="s">
        <v>9205</v>
      </c>
      <c r="C2290" s="2" t="s">
        <v>9206</v>
      </c>
      <c r="D2290" s="2" t="s">
        <v>75</v>
      </c>
      <c r="E2290" s="3">
        <v>46048</v>
      </c>
      <c r="F2290" s="3">
        <v>46023</v>
      </c>
      <c r="G2290" s="2" t="s">
        <v>1195</v>
      </c>
      <c r="H2290" s="2" t="s">
        <v>349</v>
      </c>
      <c r="I2290" s="2" t="s">
        <v>261</v>
      </c>
      <c r="J2290" s="4">
        <v>337.05</v>
      </c>
      <c r="K2290" t="s">
        <v>74</v>
      </c>
      <c r="L2290" s="4">
        <v>40.450000000000003</v>
      </c>
      <c r="M2290" t="s">
        <v>74</v>
      </c>
      <c r="N2290" s="4">
        <v>40.450000000000003</v>
      </c>
      <c r="O2290" t="s">
        <v>74</v>
      </c>
      <c r="P2290" s="4">
        <v>0</v>
      </c>
      <c r="Q2290" t="s">
        <v>74</v>
      </c>
      <c r="R2290" s="2" t="s">
        <v>75</v>
      </c>
      <c r="S2290" s="4" t="s">
        <v>76</v>
      </c>
      <c r="T2290" t="s">
        <v>74</v>
      </c>
      <c r="U2290" s="2" t="s">
        <v>650</v>
      </c>
      <c r="V2290" s="2" t="s">
        <v>1447</v>
      </c>
      <c r="W2290" s="2" t="s">
        <v>79</v>
      </c>
      <c r="X2290" s="2" t="s">
        <v>300</v>
      </c>
      <c r="Y2290" s="2" t="s">
        <v>119</v>
      </c>
      <c r="Z2290" s="2" t="s">
        <v>81</v>
      </c>
      <c r="AA2290" s="2" t="s">
        <v>1196</v>
      </c>
      <c r="AB2290" s="2" t="s">
        <v>1197</v>
      </c>
      <c r="AC2290" s="2" t="s">
        <v>59</v>
      </c>
      <c r="AD2290" s="2" t="s">
        <v>1198</v>
      </c>
      <c r="AE2290" s="2" t="str">
        <f>+VLOOKUP(H2290,'Mapeo Ramos'!A:C,3,0)</f>
        <v>Autos Flotas</v>
      </c>
      <c r="AF2290" t="str">
        <f>+VLOOKUP(AE2290,'Mapeo Ramos'!C:D,2,0)</f>
        <v>Flotas</v>
      </c>
      <c r="AG2290" t="str">
        <f>+VLOOKUP(X2290,'Mapeo Ramos'!I:J,2,0)</f>
        <v>ALLIANZ</v>
      </c>
      <c r="AH2290">
        <f t="shared" si="35"/>
        <v>1</v>
      </c>
    </row>
    <row r="2291" spans="1:34" ht="12.75" customHeight="1">
      <c r="A2291" s="2" t="s">
        <v>9207</v>
      </c>
      <c r="B2291" s="2" t="s">
        <v>9208</v>
      </c>
      <c r="C2291" s="2" t="s">
        <v>9209</v>
      </c>
      <c r="D2291" s="2" t="s">
        <v>75</v>
      </c>
      <c r="E2291" s="3">
        <v>46048</v>
      </c>
      <c r="F2291" s="3">
        <v>46023</v>
      </c>
      <c r="G2291" s="2" t="s">
        <v>1195</v>
      </c>
      <c r="H2291" s="2" t="s">
        <v>349</v>
      </c>
      <c r="I2291" s="2" t="s">
        <v>261</v>
      </c>
      <c r="J2291" s="4">
        <v>337.05</v>
      </c>
      <c r="K2291" t="s">
        <v>74</v>
      </c>
      <c r="L2291" s="4">
        <v>40.450000000000003</v>
      </c>
      <c r="M2291" t="s">
        <v>74</v>
      </c>
      <c r="N2291" s="4">
        <v>40.450000000000003</v>
      </c>
      <c r="O2291" t="s">
        <v>74</v>
      </c>
      <c r="P2291" s="4">
        <v>0</v>
      </c>
      <c r="Q2291" t="s">
        <v>74</v>
      </c>
      <c r="R2291" s="2" t="s">
        <v>75</v>
      </c>
      <c r="S2291" s="4" t="s">
        <v>76</v>
      </c>
      <c r="T2291" t="s">
        <v>74</v>
      </c>
      <c r="U2291" s="2" t="s">
        <v>650</v>
      </c>
      <c r="V2291" s="2" t="s">
        <v>1447</v>
      </c>
      <c r="W2291" s="2" t="s">
        <v>79</v>
      </c>
      <c r="X2291" s="2" t="s">
        <v>300</v>
      </c>
      <c r="Y2291" s="2" t="s">
        <v>119</v>
      </c>
      <c r="Z2291" s="2" t="s">
        <v>81</v>
      </c>
      <c r="AA2291" s="2" t="s">
        <v>1196</v>
      </c>
      <c r="AB2291" s="2" t="s">
        <v>1197</v>
      </c>
      <c r="AC2291" s="2" t="s">
        <v>59</v>
      </c>
      <c r="AD2291" s="2" t="s">
        <v>1198</v>
      </c>
      <c r="AE2291" s="2" t="str">
        <f>+VLOOKUP(H2291,'Mapeo Ramos'!A:C,3,0)</f>
        <v>Autos Flotas</v>
      </c>
      <c r="AF2291" t="str">
        <f>+VLOOKUP(AE2291,'Mapeo Ramos'!C:D,2,0)</f>
        <v>Flotas</v>
      </c>
      <c r="AG2291" t="str">
        <f>+VLOOKUP(X2291,'Mapeo Ramos'!I:J,2,0)</f>
        <v>ALLIANZ</v>
      </c>
      <c r="AH2291">
        <f t="shared" si="35"/>
        <v>1</v>
      </c>
    </row>
    <row r="2292" spans="1:34" ht="12.75" customHeight="1">
      <c r="A2292" s="2" t="s">
        <v>9210</v>
      </c>
      <c r="B2292" s="2" t="s">
        <v>9211</v>
      </c>
      <c r="C2292" s="2" t="s">
        <v>9212</v>
      </c>
      <c r="D2292" s="2" t="s">
        <v>75</v>
      </c>
      <c r="E2292" s="3">
        <v>46048</v>
      </c>
      <c r="F2292" s="3">
        <v>46023</v>
      </c>
      <c r="G2292" s="2" t="s">
        <v>1195</v>
      </c>
      <c r="H2292" s="2" t="s">
        <v>349</v>
      </c>
      <c r="I2292" s="2" t="s">
        <v>261</v>
      </c>
      <c r="J2292" s="4">
        <v>337.05</v>
      </c>
      <c r="K2292" t="s">
        <v>74</v>
      </c>
      <c r="L2292" s="4">
        <v>40.450000000000003</v>
      </c>
      <c r="M2292" t="s">
        <v>74</v>
      </c>
      <c r="N2292" s="4">
        <v>40.450000000000003</v>
      </c>
      <c r="O2292" t="s">
        <v>74</v>
      </c>
      <c r="P2292" s="4">
        <v>0</v>
      </c>
      <c r="Q2292" t="s">
        <v>74</v>
      </c>
      <c r="R2292" s="2" t="s">
        <v>75</v>
      </c>
      <c r="S2292" s="4" t="s">
        <v>76</v>
      </c>
      <c r="T2292" t="s">
        <v>74</v>
      </c>
      <c r="U2292" s="2" t="s">
        <v>650</v>
      </c>
      <c r="V2292" s="2" t="s">
        <v>1454</v>
      </c>
      <c r="W2292" s="2" t="s">
        <v>79</v>
      </c>
      <c r="X2292" s="2" t="s">
        <v>300</v>
      </c>
      <c r="Y2292" s="2" t="s">
        <v>119</v>
      </c>
      <c r="Z2292" s="2" t="s">
        <v>81</v>
      </c>
      <c r="AA2292" s="2" t="s">
        <v>1196</v>
      </c>
      <c r="AB2292" s="2" t="s">
        <v>1197</v>
      </c>
      <c r="AC2292" s="2" t="s">
        <v>59</v>
      </c>
      <c r="AD2292" s="2" t="s">
        <v>1198</v>
      </c>
      <c r="AE2292" s="2" t="str">
        <f>+VLOOKUP(H2292,'Mapeo Ramos'!A:C,3,0)</f>
        <v>Autos Flotas</v>
      </c>
      <c r="AF2292" t="str">
        <f>+VLOOKUP(AE2292,'Mapeo Ramos'!C:D,2,0)</f>
        <v>Flotas</v>
      </c>
      <c r="AG2292" t="str">
        <f>+VLOOKUP(X2292,'Mapeo Ramos'!I:J,2,0)</f>
        <v>ALLIANZ</v>
      </c>
      <c r="AH2292">
        <f t="shared" si="35"/>
        <v>1</v>
      </c>
    </row>
    <row r="2293" spans="1:34" ht="12.75" customHeight="1">
      <c r="A2293" s="2" t="s">
        <v>9213</v>
      </c>
      <c r="B2293" s="2" t="s">
        <v>9214</v>
      </c>
      <c r="C2293" s="2" t="s">
        <v>9215</v>
      </c>
      <c r="D2293" s="2" t="s">
        <v>75</v>
      </c>
      <c r="E2293" s="3">
        <v>46048</v>
      </c>
      <c r="F2293" s="3">
        <v>46023</v>
      </c>
      <c r="G2293" s="2" t="s">
        <v>1195</v>
      </c>
      <c r="H2293" s="2" t="s">
        <v>349</v>
      </c>
      <c r="I2293" s="2" t="s">
        <v>261</v>
      </c>
      <c r="J2293" s="4">
        <v>337.05</v>
      </c>
      <c r="K2293" t="s">
        <v>74</v>
      </c>
      <c r="L2293" s="4">
        <v>40.450000000000003</v>
      </c>
      <c r="M2293" t="s">
        <v>74</v>
      </c>
      <c r="N2293" s="4">
        <v>40.450000000000003</v>
      </c>
      <c r="O2293" t="s">
        <v>74</v>
      </c>
      <c r="P2293" s="4">
        <v>0</v>
      </c>
      <c r="Q2293" t="s">
        <v>74</v>
      </c>
      <c r="R2293" s="2" t="s">
        <v>75</v>
      </c>
      <c r="S2293" s="4" t="s">
        <v>76</v>
      </c>
      <c r="T2293" t="s">
        <v>74</v>
      </c>
      <c r="U2293" s="2" t="s">
        <v>650</v>
      </c>
      <c r="V2293" s="2" t="s">
        <v>1447</v>
      </c>
      <c r="W2293" s="2" t="s">
        <v>79</v>
      </c>
      <c r="X2293" s="2" t="s">
        <v>300</v>
      </c>
      <c r="Y2293" s="2" t="s">
        <v>119</v>
      </c>
      <c r="Z2293" s="2" t="s">
        <v>81</v>
      </c>
      <c r="AA2293" s="2" t="s">
        <v>1196</v>
      </c>
      <c r="AB2293" s="2" t="s">
        <v>1197</v>
      </c>
      <c r="AC2293" s="2" t="s">
        <v>59</v>
      </c>
      <c r="AD2293" s="2" t="s">
        <v>1198</v>
      </c>
      <c r="AE2293" s="2" t="str">
        <f>+VLOOKUP(H2293,'Mapeo Ramos'!A:C,3,0)</f>
        <v>Autos Flotas</v>
      </c>
      <c r="AF2293" t="str">
        <f>+VLOOKUP(AE2293,'Mapeo Ramos'!C:D,2,0)</f>
        <v>Flotas</v>
      </c>
      <c r="AG2293" t="str">
        <f>+VLOOKUP(X2293,'Mapeo Ramos'!I:J,2,0)</f>
        <v>ALLIANZ</v>
      </c>
      <c r="AH2293">
        <f t="shared" si="35"/>
        <v>1</v>
      </c>
    </row>
    <row r="2294" spans="1:34" ht="12.75" customHeight="1">
      <c r="A2294" s="2" t="s">
        <v>9216</v>
      </c>
      <c r="B2294" s="2" t="s">
        <v>9217</v>
      </c>
      <c r="C2294" s="2" t="s">
        <v>9218</v>
      </c>
      <c r="D2294" s="2" t="s">
        <v>75</v>
      </c>
      <c r="E2294" s="3">
        <v>46048</v>
      </c>
      <c r="F2294" s="3">
        <v>46023</v>
      </c>
      <c r="G2294" s="2" t="s">
        <v>1195</v>
      </c>
      <c r="H2294" s="2" t="s">
        <v>349</v>
      </c>
      <c r="I2294" s="2" t="s">
        <v>261</v>
      </c>
      <c r="J2294" s="4">
        <v>337.05</v>
      </c>
      <c r="K2294" t="s">
        <v>74</v>
      </c>
      <c r="L2294" s="4">
        <v>40.450000000000003</v>
      </c>
      <c r="M2294" t="s">
        <v>74</v>
      </c>
      <c r="N2294" s="4">
        <v>40.450000000000003</v>
      </c>
      <c r="O2294" t="s">
        <v>74</v>
      </c>
      <c r="P2294" s="4">
        <v>0</v>
      </c>
      <c r="Q2294" t="s">
        <v>74</v>
      </c>
      <c r="R2294" s="2" t="s">
        <v>75</v>
      </c>
      <c r="S2294" s="4" t="s">
        <v>76</v>
      </c>
      <c r="T2294" t="s">
        <v>74</v>
      </c>
      <c r="U2294" s="2" t="s">
        <v>650</v>
      </c>
      <c r="V2294" s="2" t="s">
        <v>1447</v>
      </c>
      <c r="W2294" s="2" t="s">
        <v>79</v>
      </c>
      <c r="X2294" s="2" t="s">
        <v>300</v>
      </c>
      <c r="Y2294" s="2" t="s">
        <v>119</v>
      </c>
      <c r="Z2294" s="2" t="s">
        <v>81</v>
      </c>
      <c r="AA2294" s="2" t="s">
        <v>1196</v>
      </c>
      <c r="AB2294" s="2" t="s">
        <v>1197</v>
      </c>
      <c r="AC2294" s="2" t="s">
        <v>59</v>
      </c>
      <c r="AD2294" s="2" t="s">
        <v>1198</v>
      </c>
      <c r="AE2294" s="2" t="str">
        <f>+VLOOKUP(H2294,'Mapeo Ramos'!A:C,3,0)</f>
        <v>Autos Flotas</v>
      </c>
      <c r="AF2294" t="str">
        <f>+VLOOKUP(AE2294,'Mapeo Ramos'!C:D,2,0)</f>
        <v>Flotas</v>
      </c>
      <c r="AG2294" t="str">
        <f>+VLOOKUP(X2294,'Mapeo Ramos'!I:J,2,0)</f>
        <v>ALLIANZ</v>
      </c>
      <c r="AH2294">
        <f t="shared" si="35"/>
        <v>1</v>
      </c>
    </row>
    <row r="2295" spans="1:34" ht="12.75" customHeight="1">
      <c r="A2295" s="2" t="s">
        <v>9219</v>
      </c>
      <c r="B2295" s="2" t="s">
        <v>9220</v>
      </c>
      <c r="C2295" s="2" t="s">
        <v>9221</v>
      </c>
      <c r="D2295" s="2" t="s">
        <v>75</v>
      </c>
      <c r="E2295" s="3">
        <v>46048</v>
      </c>
      <c r="F2295" s="3">
        <v>46023</v>
      </c>
      <c r="G2295" s="2" t="s">
        <v>1195</v>
      </c>
      <c r="H2295" s="2" t="s">
        <v>349</v>
      </c>
      <c r="I2295" s="2" t="s">
        <v>261</v>
      </c>
      <c r="J2295" s="4">
        <v>101.45</v>
      </c>
      <c r="K2295" t="s">
        <v>74</v>
      </c>
      <c r="L2295" s="4">
        <v>12.17</v>
      </c>
      <c r="M2295" t="s">
        <v>74</v>
      </c>
      <c r="N2295" s="4">
        <v>12.17</v>
      </c>
      <c r="O2295" t="s">
        <v>74</v>
      </c>
      <c r="P2295" s="4">
        <v>0</v>
      </c>
      <c r="Q2295" t="s">
        <v>74</v>
      </c>
      <c r="R2295" s="2" t="s">
        <v>75</v>
      </c>
      <c r="S2295" s="4" t="s">
        <v>76</v>
      </c>
      <c r="T2295" t="s">
        <v>74</v>
      </c>
      <c r="U2295" s="2" t="s">
        <v>650</v>
      </c>
      <c r="V2295" s="2" t="s">
        <v>1447</v>
      </c>
      <c r="W2295" s="2" t="s">
        <v>79</v>
      </c>
      <c r="X2295" s="2" t="s">
        <v>300</v>
      </c>
      <c r="Y2295" s="2" t="s">
        <v>119</v>
      </c>
      <c r="Z2295" s="2" t="s">
        <v>81</v>
      </c>
      <c r="AA2295" s="2" t="s">
        <v>1196</v>
      </c>
      <c r="AB2295" s="2" t="s">
        <v>1197</v>
      </c>
      <c r="AC2295" s="2" t="s">
        <v>59</v>
      </c>
      <c r="AD2295" s="2" t="s">
        <v>1198</v>
      </c>
      <c r="AE2295" s="2" t="str">
        <f>+VLOOKUP(H2295,'Mapeo Ramos'!A:C,3,0)</f>
        <v>Autos Flotas</v>
      </c>
      <c r="AF2295" t="str">
        <f>+VLOOKUP(AE2295,'Mapeo Ramos'!C:D,2,0)</f>
        <v>Flotas</v>
      </c>
      <c r="AG2295" t="str">
        <f>+VLOOKUP(X2295,'Mapeo Ramos'!I:J,2,0)</f>
        <v>ALLIANZ</v>
      </c>
      <c r="AH2295">
        <f t="shared" si="35"/>
        <v>1</v>
      </c>
    </row>
    <row r="2296" spans="1:34" ht="12.75" customHeight="1">
      <c r="A2296" s="2" t="s">
        <v>9222</v>
      </c>
      <c r="B2296" s="2" t="s">
        <v>9223</v>
      </c>
      <c r="C2296" s="2" t="s">
        <v>9224</v>
      </c>
      <c r="D2296" s="2" t="s">
        <v>75</v>
      </c>
      <c r="E2296" s="3">
        <v>46048</v>
      </c>
      <c r="F2296" s="3">
        <v>46023</v>
      </c>
      <c r="G2296" s="2" t="s">
        <v>1195</v>
      </c>
      <c r="H2296" s="2" t="s">
        <v>349</v>
      </c>
      <c r="I2296" s="2" t="s">
        <v>261</v>
      </c>
      <c r="J2296" s="4">
        <v>337.05</v>
      </c>
      <c r="K2296" t="s">
        <v>74</v>
      </c>
      <c r="L2296" s="4">
        <v>40.450000000000003</v>
      </c>
      <c r="M2296" t="s">
        <v>74</v>
      </c>
      <c r="N2296" s="4">
        <v>40.450000000000003</v>
      </c>
      <c r="O2296" t="s">
        <v>74</v>
      </c>
      <c r="P2296" s="4">
        <v>0</v>
      </c>
      <c r="Q2296" t="s">
        <v>74</v>
      </c>
      <c r="R2296" s="2" t="s">
        <v>75</v>
      </c>
      <c r="S2296" s="4" t="s">
        <v>76</v>
      </c>
      <c r="T2296" t="s">
        <v>74</v>
      </c>
      <c r="U2296" s="2" t="s">
        <v>650</v>
      </c>
      <c r="V2296" s="2" t="s">
        <v>1447</v>
      </c>
      <c r="W2296" s="2" t="s">
        <v>79</v>
      </c>
      <c r="X2296" s="2" t="s">
        <v>300</v>
      </c>
      <c r="Y2296" s="2" t="s">
        <v>119</v>
      </c>
      <c r="Z2296" s="2" t="s">
        <v>81</v>
      </c>
      <c r="AA2296" s="2" t="s">
        <v>1196</v>
      </c>
      <c r="AB2296" s="2" t="s">
        <v>1197</v>
      </c>
      <c r="AC2296" s="2" t="s">
        <v>59</v>
      </c>
      <c r="AD2296" s="2" t="s">
        <v>1198</v>
      </c>
      <c r="AE2296" s="2" t="str">
        <f>+VLOOKUP(H2296,'Mapeo Ramos'!A:C,3,0)</f>
        <v>Autos Flotas</v>
      </c>
      <c r="AF2296" t="str">
        <f>+VLOOKUP(AE2296,'Mapeo Ramos'!C:D,2,0)</f>
        <v>Flotas</v>
      </c>
      <c r="AG2296" t="str">
        <f>+VLOOKUP(X2296,'Mapeo Ramos'!I:J,2,0)</f>
        <v>ALLIANZ</v>
      </c>
      <c r="AH2296">
        <f t="shared" si="35"/>
        <v>1</v>
      </c>
    </row>
    <row r="2297" spans="1:34" ht="12.75" customHeight="1">
      <c r="A2297" s="2" t="s">
        <v>9225</v>
      </c>
      <c r="B2297" s="2" t="s">
        <v>9226</v>
      </c>
      <c r="C2297" s="2" t="s">
        <v>9227</v>
      </c>
      <c r="D2297" s="2" t="s">
        <v>75</v>
      </c>
      <c r="E2297" s="3">
        <v>46048</v>
      </c>
      <c r="F2297" s="3">
        <v>46023</v>
      </c>
      <c r="G2297" s="2" t="s">
        <v>1195</v>
      </c>
      <c r="H2297" s="2" t="s">
        <v>349</v>
      </c>
      <c r="I2297" s="2" t="s">
        <v>261</v>
      </c>
      <c r="J2297" s="4">
        <v>337.05</v>
      </c>
      <c r="K2297" t="s">
        <v>74</v>
      </c>
      <c r="L2297" s="4">
        <v>40.450000000000003</v>
      </c>
      <c r="M2297" t="s">
        <v>74</v>
      </c>
      <c r="N2297" s="4">
        <v>40.450000000000003</v>
      </c>
      <c r="O2297" t="s">
        <v>74</v>
      </c>
      <c r="P2297" s="4">
        <v>0</v>
      </c>
      <c r="Q2297" t="s">
        <v>74</v>
      </c>
      <c r="R2297" s="2" t="s">
        <v>75</v>
      </c>
      <c r="S2297" s="4" t="s">
        <v>76</v>
      </c>
      <c r="T2297" t="s">
        <v>74</v>
      </c>
      <c r="U2297" s="2" t="s">
        <v>650</v>
      </c>
      <c r="V2297" s="2" t="s">
        <v>1447</v>
      </c>
      <c r="W2297" s="2" t="s">
        <v>79</v>
      </c>
      <c r="X2297" s="2" t="s">
        <v>300</v>
      </c>
      <c r="Y2297" s="2" t="s">
        <v>119</v>
      </c>
      <c r="Z2297" s="2" t="s">
        <v>81</v>
      </c>
      <c r="AA2297" s="2" t="s">
        <v>1196</v>
      </c>
      <c r="AB2297" s="2" t="s">
        <v>1197</v>
      </c>
      <c r="AC2297" s="2" t="s">
        <v>59</v>
      </c>
      <c r="AD2297" s="2" t="s">
        <v>1198</v>
      </c>
      <c r="AE2297" s="2" t="str">
        <f>+VLOOKUP(H2297,'Mapeo Ramos'!A:C,3,0)</f>
        <v>Autos Flotas</v>
      </c>
      <c r="AF2297" t="str">
        <f>+VLOOKUP(AE2297,'Mapeo Ramos'!C:D,2,0)</f>
        <v>Flotas</v>
      </c>
      <c r="AG2297" t="str">
        <f>+VLOOKUP(X2297,'Mapeo Ramos'!I:J,2,0)</f>
        <v>ALLIANZ</v>
      </c>
      <c r="AH2297">
        <f t="shared" si="35"/>
        <v>1</v>
      </c>
    </row>
    <row r="2298" spans="1:34" ht="12.75" customHeight="1">
      <c r="A2298" s="2" t="s">
        <v>9228</v>
      </c>
      <c r="B2298" s="2" t="s">
        <v>9229</v>
      </c>
      <c r="C2298" s="2" t="s">
        <v>9230</v>
      </c>
      <c r="D2298" s="2" t="s">
        <v>75</v>
      </c>
      <c r="E2298" s="3">
        <v>46048</v>
      </c>
      <c r="F2298" s="3">
        <v>46023</v>
      </c>
      <c r="G2298" s="2" t="s">
        <v>1195</v>
      </c>
      <c r="H2298" s="2" t="s">
        <v>349</v>
      </c>
      <c r="I2298" s="2" t="s">
        <v>261</v>
      </c>
      <c r="J2298" s="4">
        <v>337.05</v>
      </c>
      <c r="K2298" t="s">
        <v>74</v>
      </c>
      <c r="L2298" s="4">
        <v>40.450000000000003</v>
      </c>
      <c r="M2298" t="s">
        <v>74</v>
      </c>
      <c r="N2298" s="4">
        <v>40.450000000000003</v>
      </c>
      <c r="O2298" t="s">
        <v>74</v>
      </c>
      <c r="P2298" s="4">
        <v>0</v>
      </c>
      <c r="Q2298" t="s">
        <v>74</v>
      </c>
      <c r="R2298" s="2" t="s">
        <v>75</v>
      </c>
      <c r="S2298" s="4" t="s">
        <v>76</v>
      </c>
      <c r="T2298" t="s">
        <v>74</v>
      </c>
      <c r="U2298" s="2" t="s">
        <v>650</v>
      </c>
      <c r="V2298" s="2" t="s">
        <v>1447</v>
      </c>
      <c r="W2298" s="2" t="s">
        <v>79</v>
      </c>
      <c r="X2298" s="2" t="s">
        <v>300</v>
      </c>
      <c r="Y2298" s="2" t="s">
        <v>119</v>
      </c>
      <c r="Z2298" s="2" t="s">
        <v>81</v>
      </c>
      <c r="AA2298" s="2" t="s">
        <v>1196</v>
      </c>
      <c r="AB2298" s="2" t="s">
        <v>1197</v>
      </c>
      <c r="AC2298" s="2" t="s">
        <v>59</v>
      </c>
      <c r="AD2298" s="2" t="s">
        <v>1198</v>
      </c>
      <c r="AE2298" s="2" t="str">
        <f>+VLOOKUP(H2298,'Mapeo Ramos'!A:C,3,0)</f>
        <v>Autos Flotas</v>
      </c>
      <c r="AF2298" t="str">
        <f>+VLOOKUP(AE2298,'Mapeo Ramos'!C:D,2,0)</f>
        <v>Flotas</v>
      </c>
      <c r="AG2298" t="str">
        <f>+VLOOKUP(X2298,'Mapeo Ramos'!I:J,2,0)</f>
        <v>ALLIANZ</v>
      </c>
      <c r="AH2298">
        <f t="shared" si="35"/>
        <v>1</v>
      </c>
    </row>
    <row r="2299" spans="1:34" ht="12.75" customHeight="1">
      <c r="A2299" s="2" t="s">
        <v>9231</v>
      </c>
      <c r="B2299" s="2" t="s">
        <v>9232</v>
      </c>
      <c r="C2299" s="2" t="s">
        <v>9233</v>
      </c>
      <c r="D2299" s="2" t="s">
        <v>75</v>
      </c>
      <c r="E2299" s="3">
        <v>46048</v>
      </c>
      <c r="F2299" s="3">
        <v>46023</v>
      </c>
      <c r="G2299" s="2" t="s">
        <v>1195</v>
      </c>
      <c r="H2299" s="2" t="s">
        <v>349</v>
      </c>
      <c r="I2299" s="2" t="s">
        <v>261</v>
      </c>
      <c r="J2299" s="4">
        <v>337.05</v>
      </c>
      <c r="K2299" t="s">
        <v>74</v>
      </c>
      <c r="L2299" s="4">
        <v>40.450000000000003</v>
      </c>
      <c r="M2299" t="s">
        <v>74</v>
      </c>
      <c r="N2299" s="4">
        <v>40.450000000000003</v>
      </c>
      <c r="O2299" t="s">
        <v>74</v>
      </c>
      <c r="P2299" s="4">
        <v>0</v>
      </c>
      <c r="Q2299" t="s">
        <v>74</v>
      </c>
      <c r="R2299" s="2" t="s">
        <v>75</v>
      </c>
      <c r="S2299" s="4" t="s">
        <v>76</v>
      </c>
      <c r="T2299" t="s">
        <v>74</v>
      </c>
      <c r="U2299" s="2" t="s">
        <v>650</v>
      </c>
      <c r="V2299" s="2" t="s">
        <v>1447</v>
      </c>
      <c r="W2299" s="2" t="s">
        <v>79</v>
      </c>
      <c r="X2299" s="2" t="s">
        <v>300</v>
      </c>
      <c r="Y2299" s="2" t="s">
        <v>119</v>
      </c>
      <c r="Z2299" s="2" t="s">
        <v>81</v>
      </c>
      <c r="AA2299" s="2" t="s">
        <v>1196</v>
      </c>
      <c r="AB2299" s="2" t="s">
        <v>1197</v>
      </c>
      <c r="AC2299" s="2" t="s">
        <v>59</v>
      </c>
      <c r="AD2299" s="2" t="s">
        <v>1198</v>
      </c>
      <c r="AE2299" s="2" t="str">
        <f>+VLOOKUP(H2299,'Mapeo Ramos'!A:C,3,0)</f>
        <v>Autos Flotas</v>
      </c>
      <c r="AF2299" t="str">
        <f>+VLOOKUP(AE2299,'Mapeo Ramos'!C:D,2,0)</f>
        <v>Flotas</v>
      </c>
      <c r="AG2299" t="str">
        <f>+VLOOKUP(X2299,'Mapeo Ramos'!I:J,2,0)</f>
        <v>ALLIANZ</v>
      </c>
      <c r="AH2299">
        <f t="shared" si="35"/>
        <v>1</v>
      </c>
    </row>
    <row r="2300" spans="1:34" ht="12.75" customHeight="1">
      <c r="A2300" s="2" t="s">
        <v>9234</v>
      </c>
      <c r="B2300" s="2" t="s">
        <v>9235</v>
      </c>
      <c r="C2300" s="2" t="s">
        <v>9236</v>
      </c>
      <c r="D2300" s="2" t="s">
        <v>75</v>
      </c>
      <c r="E2300" s="3">
        <v>46048</v>
      </c>
      <c r="F2300" s="3">
        <v>46023</v>
      </c>
      <c r="G2300" s="2" t="s">
        <v>1195</v>
      </c>
      <c r="H2300" s="2" t="s">
        <v>349</v>
      </c>
      <c r="I2300" s="2" t="s">
        <v>261</v>
      </c>
      <c r="J2300" s="4">
        <v>337.05</v>
      </c>
      <c r="K2300" t="s">
        <v>74</v>
      </c>
      <c r="L2300" s="4">
        <v>40.450000000000003</v>
      </c>
      <c r="M2300" t="s">
        <v>74</v>
      </c>
      <c r="N2300" s="4">
        <v>40.450000000000003</v>
      </c>
      <c r="O2300" t="s">
        <v>74</v>
      </c>
      <c r="P2300" s="4">
        <v>0</v>
      </c>
      <c r="Q2300" t="s">
        <v>74</v>
      </c>
      <c r="R2300" s="2" t="s">
        <v>75</v>
      </c>
      <c r="S2300" s="4" t="s">
        <v>76</v>
      </c>
      <c r="T2300" t="s">
        <v>74</v>
      </c>
      <c r="U2300" s="2" t="s">
        <v>650</v>
      </c>
      <c r="V2300" s="2" t="s">
        <v>1454</v>
      </c>
      <c r="W2300" s="2" t="s">
        <v>79</v>
      </c>
      <c r="X2300" s="2" t="s">
        <v>300</v>
      </c>
      <c r="Y2300" s="2" t="s">
        <v>119</v>
      </c>
      <c r="Z2300" s="2" t="s">
        <v>81</v>
      </c>
      <c r="AA2300" s="2" t="s">
        <v>1196</v>
      </c>
      <c r="AB2300" s="2" t="s">
        <v>1197</v>
      </c>
      <c r="AC2300" s="2" t="s">
        <v>59</v>
      </c>
      <c r="AD2300" s="2" t="s">
        <v>1198</v>
      </c>
      <c r="AE2300" s="2" t="str">
        <f>+VLOOKUP(H2300,'Mapeo Ramos'!A:C,3,0)</f>
        <v>Autos Flotas</v>
      </c>
      <c r="AF2300" t="str">
        <f>+VLOOKUP(AE2300,'Mapeo Ramos'!C:D,2,0)</f>
        <v>Flotas</v>
      </c>
      <c r="AG2300" t="str">
        <f>+VLOOKUP(X2300,'Mapeo Ramos'!I:J,2,0)</f>
        <v>ALLIANZ</v>
      </c>
      <c r="AH2300">
        <f t="shared" si="35"/>
        <v>1</v>
      </c>
    </row>
    <row r="2301" spans="1:34" ht="12.75" customHeight="1">
      <c r="A2301" s="2" t="s">
        <v>9237</v>
      </c>
      <c r="B2301" s="2" t="s">
        <v>9238</v>
      </c>
      <c r="C2301" s="2" t="s">
        <v>9239</v>
      </c>
      <c r="D2301" s="2" t="s">
        <v>75</v>
      </c>
      <c r="E2301" s="3">
        <v>46048</v>
      </c>
      <c r="F2301" s="3">
        <v>46023</v>
      </c>
      <c r="G2301" s="2" t="s">
        <v>1195</v>
      </c>
      <c r="H2301" s="2" t="s">
        <v>349</v>
      </c>
      <c r="I2301" s="2" t="s">
        <v>261</v>
      </c>
      <c r="J2301" s="4">
        <v>101.45</v>
      </c>
      <c r="K2301" t="s">
        <v>74</v>
      </c>
      <c r="L2301" s="4">
        <v>12.17</v>
      </c>
      <c r="M2301" t="s">
        <v>74</v>
      </c>
      <c r="N2301" s="4">
        <v>12.17</v>
      </c>
      <c r="O2301" t="s">
        <v>74</v>
      </c>
      <c r="P2301" s="4">
        <v>0</v>
      </c>
      <c r="Q2301" t="s">
        <v>74</v>
      </c>
      <c r="R2301" s="2" t="s">
        <v>75</v>
      </c>
      <c r="S2301" s="4" t="s">
        <v>76</v>
      </c>
      <c r="T2301" t="s">
        <v>74</v>
      </c>
      <c r="U2301" s="2" t="s">
        <v>650</v>
      </c>
      <c r="V2301" s="2" t="s">
        <v>1447</v>
      </c>
      <c r="W2301" s="2" t="s">
        <v>79</v>
      </c>
      <c r="X2301" s="2" t="s">
        <v>300</v>
      </c>
      <c r="Y2301" s="2" t="s">
        <v>119</v>
      </c>
      <c r="Z2301" s="2" t="s">
        <v>81</v>
      </c>
      <c r="AA2301" s="2" t="s">
        <v>1196</v>
      </c>
      <c r="AB2301" s="2" t="s">
        <v>1197</v>
      </c>
      <c r="AC2301" s="2" t="s">
        <v>59</v>
      </c>
      <c r="AD2301" s="2" t="s">
        <v>1198</v>
      </c>
      <c r="AE2301" s="2" t="str">
        <f>+VLOOKUP(H2301,'Mapeo Ramos'!A:C,3,0)</f>
        <v>Autos Flotas</v>
      </c>
      <c r="AF2301" t="str">
        <f>+VLOOKUP(AE2301,'Mapeo Ramos'!C:D,2,0)</f>
        <v>Flotas</v>
      </c>
      <c r="AG2301" t="str">
        <f>+VLOOKUP(X2301,'Mapeo Ramos'!I:J,2,0)</f>
        <v>ALLIANZ</v>
      </c>
      <c r="AH2301">
        <f t="shared" si="35"/>
        <v>1</v>
      </c>
    </row>
    <row r="2302" spans="1:34" ht="12.75" customHeight="1">
      <c r="A2302" s="2" t="s">
        <v>9240</v>
      </c>
      <c r="B2302" s="2" t="s">
        <v>9241</v>
      </c>
      <c r="C2302" s="2" t="s">
        <v>9242</v>
      </c>
      <c r="D2302" s="2" t="s">
        <v>75</v>
      </c>
      <c r="E2302" s="3">
        <v>46048</v>
      </c>
      <c r="F2302" s="3">
        <v>46023</v>
      </c>
      <c r="G2302" s="2" t="s">
        <v>1195</v>
      </c>
      <c r="H2302" s="2" t="s">
        <v>349</v>
      </c>
      <c r="I2302" s="2" t="s">
        <v>261</v>
      </c>
      <c r="J2302" s="4">
        <v>337.05</v>
      </c>
      <c r="K2302" t="s">
        <v>74</v>
      </c>
      <c r="L2302" s="4">
        <v>40.450000000000003</v>
      </c>
      <c r="M2302" t="s">
        <v>74</v>
      </c>
      <c r="N2302" s="4">
        <v>40.450000000000003</v>
      </c>
      <c r="O2302" t="s">
        <v>74</v>
      </c>
      <c r="P2302" s="4">
        <v>0</v>
      </c>
      <c r="Q2302" t="s">
        <v>74</v>
      </c>
      <c r="R2302" s="2" t="s">
        <v>75</v>
      </c>
      <c r="S2302" s="4" t="s">
        <v>76</v>
      </c>
      <c r="T2302" t="s">
        <v>74</v>
      </c>
      <c r="U2302" s="2" t="s">
        <v>650</v>
      </c>
      <c r="V2302" s="2" t="s">
        <v>1447</v>
      </c>
      <c r="W2302" s="2" t="s">
        <v>79</v>
      </c>
      <c r="X2302" s="2" t="s">
        <v>300</v>
      </c>
      <c r="Y2302" s="2" t="s">
        <v>119</v>
      </c>
      <c r="Z2302" s="2" t="s">
        <v>81</v>
      </c>
      <c r="AA2302" s="2" t="s">
        <v>1196</v>
      </c>
      <c r="AB2302" s="2" t="s">
        <v>1197</v>
      </c>
      <c r="AC2302" s="2" t="s">
        <v>59</v>
      </c>
      <c r="AD2302" s="2" t="s">
        <v>1198</v>
      </c>
      <c r="AE2302" s="2" t="str">
        <f>+VLOOKUP(H2302,'Mapeo Ramos'!A:C,3,0)</f>
        <v>Autos Flotas</v>
      </c>
      <c r="AF2302" t="str">
        <f>+VLOOKUP(AE2302,'Mapeo Ramos'!C:D,2,0)</f>
        <v>Flotas</v>
      </c>
      <c r="AG2302" t="str">
        <f>+VLOOKUP(X2302,'Mapeo Ramos'!I:J,2,0)</f>
        <v>ALLIANZ</v>
      </c>
      <c r="AH2302">
        <f t="shared" si="35"/>
        <v>1</v>
      </c>
    </row>
    <row r="2303" spans="1:34" ht="12.75" customHeight="1">
      <c r="A2303" s="2" t="s">
        <v>9243</v>
      </c>
      <c r="B2303" s="2" t="s">
        <v>9244</v>
      </c>
      <c r="C2303" s="2" t="s">
        <v>9245</v>
      </c>
      <c r="D2303" s="2" t="s">
        <v>75</v>
      </c>
      <c r="E2303" s="3">
        <v>46048</v>
      </c>
      <c r="F2303" s="3">
        <v>46023</v>
      </c>
      <c r="G2303" s="2" t="s">
        <v>1195</v>
      </c>
      <c r="H2303" s="2" t="s">
        <v>349</v>
      </c>
      <c r="I2303" s="2" t="s">
        <v>261</v>
      </c>
      <c r="J2303" s="4">
        <v>101.45</v>
      </c>
      <c r="K2303" t="s">
        <v>74</v>
      </c>
      <c r="L2303" s="4">
        <v>12.17</v>
      </c>
      <c r="M2303" t="s">
        <v>74</v>
      </c>
      <c r="N2303" s="4">
        <v>12.17</v>
      </c>
      <c r="O2303" t="s">
        <v>74</v>
      </c>
      <c r="P2303" s="4">
        <v>0</v>
      </c>
      <c r="Q2303" t="s">
        <v>74</v>
      </c>
      <c r="R2303" s="2" t="s">
        <v>75</v>
      </c>
      <c r="S2303" s="4" t="s">
        <v>76</v>
      </c>
      <c r="T2303" t="s">
        <v>74</v>
      </c>
      <c r="U2303" s="2" t="s">
        <v>650</v>
      </c>
      <c r="V2303" s="2" t="s">
        <v>1454</v>
      </c>
      <c r="W2303" s="2" t="s">
        <v>79</v>
      </c>
      <c r="X2303" s="2" t="s">
        <v>300</v>
      </c>
      <c r="Y2303" s="2" t="s">
        <v>119</v>
      </c>
      <c r="Z2303" s="2" t="s">
        <v>81</v>
      </c>
      <c r="AA2303" s="2" t="s">
        <v>1196</v>
      </c>
      <c r="AB2303" s="2" t="s">
        <v>1197</v>
      </c>
      <c r="AC2303" s="2" t="s">
        <v>59</v>
      </c>
      <c r="AD2303" s="2" t="s">
        <v>1198</v>
      </c>
      <c r="AE2303" s="2" t="str">
        <f>+VLOOKUP(H2303,'Mapeo Ramos'!A:C,3,0)</f>
        <v>Autos Flotas</v>
      </c>
      <c r="AF2303" t="str">
        <f>+VLOOKUP(AE2303,'Mapeo Ramos'!C:D,2,0)</f>
        <v>Flotas</v>
      </c>
      <c r="AG2303" t="str">
        <f>+VLOOKUP(X2303,'Mapeo Ramos'!I:J,2,0)</f>
        <v>ALLIANZ</v>
      </c>
      <c r="AH2303">
        <f t="shared" si="35"/>
        <v>1</v>
      </c>
    </row>
    <row r="2304" spans="1:34" ht="12.75" customHeight="1">
      <c r="A2304" s="2" t="s">
        <v>9246</v>
      </c>
      <c r="B2304" s="2" t="s">
        <v>9247</v>
      </c>
      <c r="C2304" s="2" t="s">
        <v>9248</v>
      </c>
      <c r="D2304" s="2" t="s">
        <v>75</v>
      </c>
      <c r="E2304" s="3">
        <v>46048</v>
      </c>
      <c r="F2304" s="3">
        <v>46023</v>
      </c>
      <c r="G2304" s="2" t="s">
        <v>1195</v>
      </c>
      <c r="H2304" s="2" t="s">
        <v>349</v>
      </c>
      <c r="I2304" s="2" t="s">
        <v>261</v>
      </c>
      <c r="J2304" s="4">
        <v>337.05</v>
      </c>
      <c r="K2304" t="s">
        <v>74</v>
      </c>
      <c r="L2304" s="4">
        <v>40.450000000000003</v>
      </c>
      <c r="M2304" t="s">
        <v>74</v>
      </c>
      <c r="N2304" s="4">
        <v>40.450000000000003</v>
      </c>
      <c r="O2304" t="s">
        <v>74</v>
      </c>
      <c r="P2304" s="4">
        <v>0</v>
      </c>
      <c r="Q2304" t="s">
        <v>74</v>
      </c>
      <c r="R2304" s="2" t="s">
        <v>75</v>
      </c>
      <c r="S2304" s="4" t="s">
        <v>76</v>
      </c>
      <c r="T2304" t="s">
        <v>74</v>
      </c>
      <c r="U2304" s="2" t="s">
        <v>650</v>
      </c>
      <c r="V2304" s="2" t="s">
        <v>1447</v>
      </c>
      <c r="W2304" s="2" t="s">
        <v>79</v>
      </c>
      <c r="X2304" s="2" t="s">
        <v>300</v>
      </c>
      <c r="Y2304" s="2" t="s">
        <v>119</v>
      </c>
      <c r="Z2304" s="2" t="s">
        <v>81</v>
      </c>
      <c r="AA2304" s="2" t="s">
        <v>1196</v>
      </c>
      <c r="AB2304" s="2" t="s">
        <v>1197</v>
      </c>
      <c r="AC2304" s="2" t="s">
        <v>59</v>
      </c>
      <c r="AD2304" s="2" t="s">
        <v>1198</v>
      </c>
      <c r="AE2304" s="2" t="str">
        <f>+VLOOKUP(H2304,'Mapeo Ramos'!A:C,3,0)</f>
        <v>Autos Flotas</v>
      </c>
      <c r="AF2304" t="str">
        <f>+VLOOKUP(AE2304,'Mapeo Ramos'!C:D,2,0)</f>
        <v>Flotas</v>
      </c>
      <c r="AG2304" t="str">
        <f>+VLOOKUP(X2304,'Mapeo Ramos'!I:J,2,0)</f>
        <v>ALLIANZ</v>
      </c>
      <c r="AH2304">
        <f t="shared" si="35"/>
        <v>1</v>
      </c>
    </row>
    <row r="2305" spans="1:34" ht="12.75" customHeight="1">
      <c r="A2305" s="2" t="s">
        <v>9249</v>
      </c>
      <c r="B2305" s="2" t="s">
        <v>9250</v>
      </c>
      <c r="C2305" s="2" t="s">
        <v>9251</v>
      </c>
      <c r="D2305" s="2" t="s">
        <v>75</v>
      </c>
      <c r="E2305" s="3">
        <v>46048</v>
      </c>
      <c r="F2305" s="3">
        <v>46023</v>
      </c>
      <c r="G2305" s="2" t="s">
        <v>1195</v>
      </c>
      <c r="H2305" s="2" t="s">
        <v>349</v>
      </c>
      <c r="I2305" s="2" t="s">
        <v>261</v>
      </c>
      <c r="J2305" s="4">
        <v>101.45</v>
      </c>
      <c r="K2305" t="s">
        <v>74</v>
      </c>
      <c r="L2305" s="4">
        <v>12.17</v>
      </c>
      <c r="M2305" t="s">
        <v>74</v>
      </c>
      <c r="N2305" s="4">
        <v>12.17</v>
      </c>
      <c r="O2305" t="s">
        <v>74</v>
      </c>
      <c r="P2305" s="4">
        <v>0</v>
      </c>
      <c r="Q2305" t="s">
        <v>74</v>
      </c>
      <c r="R2305" s="2" t="s">
        <v>75</v>
      </c>
      <c r="S2305" s="4" t="s">
        <v>76</v>
      </c>
      <c r="T2305" t="s">
        <v>74</v>
      </c>
      <c r="U2305" s="2" t="s">
        <v>650</v>
      </c>
      <c r="V2305" s="2" t="s">
        <v>1454</v>
      </c>
      <c r="W2305" s="2" t="s">
        <v>79</v>
      </c>
      <c r="X2305" s="2" t="s">
        <v>300</v>
      </c>
      <c r="Y2305" s="2" t="s">
        <v>119</v>
      </c>
      <c r="Z2305" s="2" t="s">
        <v>81</v>
      </c>
      <c r="AA2305" s="2" t="s">
        <v>1196</v>
      </c>
      <c r="AB2305" s="2" t="s">
        <v>1197</v>
      </c>
      <c r="AC2305" s="2" t="s">
        <v>59</v>
      </c>
      <c r="AD2305" s="2" t="s">
        <v>1198</v>
      </c>
      <c r="AE2305" s="2" t="str">
        <f>+VLOOKUP(H2305,'Mapeo Ramos'!A:C,3,0)</f>
        <v>Autos Flotas</v>
      </c>
      <c r="AF2305" t="str">
        <f>+VLOOKUP(AE2305,'Mapeo Ramos'!C:D,2,0)</f>
        <v>Flotas</v>
      </c>
      <c r="AG2305" t="str">
        <f>+VLOOKUP(X2305,'Mapeo Ramos'!I:J,2,0)</f>
        <v>ALLIANZ</v>
      </c>
      <c r="AH2305">
        <f t="shared" si="35"/>
        <v>1</v>
      </c>
    </row>
    <row r="2306" spans="1:34" ht="12.75" customHeight="1">
      <c r="A2306" s="2" t="s">
        <v>9252</v>
      </c>
      <c r="B2306" s="2" t="s">
        <v>9253</v>
      </c>
      <c r="C2306" s="2" t="s">
        <v>9254</v>
      </c>
      <c r="D2306" s="2" t="s">
        <v>75</v>
      </c>
      <c r="E2306" s="3">
        <v>46048</v>
      </c>
      <c r="F2306" s="3">
        <v>46023</v>
      </c>
      <c r="G2306" s="2" t="s">
        <v>1195</v>
      </c>
      <c r="H2306" s="2" t="s">
        <v>349</v>
      </c>
      <c r="I2306" s="2" t="s">
        <v>261</v>
      </c>
      <c r="J2306" s="4">
        <v>337.05</v>
      </c>
      <c r="K2306" t="s">
        <v>74</v>
      </c>
      <c r="L2306" s="4">
        <v>40.450000000000003</v>
      </c>
      <c r="M2306" t="s">
        <v>74</v>
      </c>
      <c r="N2306" s="4">
        <v>40.450000000000003</v>
      </c>
      <c r="O2306" t="s">
        <v>74</v>
      </c>
      <c r="P2306" s="4">
        <v>0</v>
      </c>
      <c r="Q2306" t="s">
        <v>74</v>
      </c>
      <c r="R2306" s="2" t="s">
        <v>75</v>
      </c>
      <c r="S2306" s="4" t="s">
        <v>76</v>
      </c>
      <c r="T2306" t="s">
        <v>74</v>
      </c>
      <c r="U2306" s="2" t="s">
        <v>650</v>
      </c>
      <c r="V2306" s="2" t="s">
        <v>1447</v>
      </c>
      <c r="W2306" s="2" t="s">
        <v>79</v>
      </c>
      <c r="X2306" s="2" t="s">
        <v>300</v>
      </c>
      <c r="Y2306" s="2" t="s">
        <v>119</v>
      </c>
      <c r="Z2306" s="2" t="s">
        <v>81</v>
      </c>
      <c r="AA2306" s="2" t="s">
        <v>1196</v>
      </c>
      <c r="AB2306" s="2" t="s">
        <v>1197</v>
      </c>
      <c r="AC2306" s="2" t="s">
        <v>59</v>
      </c>
      <c r="AD2306" s="2" t="s">
        <v>1198</v>
      </c>
      <c r="AE2306" s="2" t="str">
        <f>+VLOOKUP(H2306,'Mapeo Ramos'!A:C,3,0)</f>
        <v>Autos Flotas</v>
      </c>
      <c r="AF2306" t="str">
        <f>+VLOOKUP(AE2306,'Mapeo Ramos'!C:D,2,0)</f>
        <v>Flotas</v>
      </c>
      <c r="AG2306" t="str">
        <f>+VLOOKUP(X2306,'Mapeo Ramos'!I:J,2,0)</f>
        <v>ALLIANZ</v>
      </c>
      <c r="AH2306">
        <f t="shared" ref="AH2306:AH2369" si="36">+MONTH(E2306)</f>
        <v>1</v>
      </c>
    </row>
    <row r="2307" spans="1:34" ht="12.75" customHeight="1">
      <c r="A2307" s="2" t="s">
        <v>9255</v>
      </c>
      <c r="B2307" s="2" t="s">
        <v>9256</v>
      </c>
      <c r="C2307" s="2" t="s">
        <v>9257</v>
      </c>
      <c r="D2307" s="2" t="s">
        <v>75</v>
      </c>
      <c r="E2307" s="3">
        <v>46048</v>
      </c>
      <c r="F2307" s="3">
        <v>46023</v>
      </c>
      <c r="G2307" s="2" t="s">
        <v>1195</v>
      </c>
      <c r="H2307" s="2" t="s">
        <v>349</v>
      </c>
      <c r="I2307" s="2" t="s">
        <v>261</v>
      </c>
      <c r="J2307" s="4">
        <v>337.05</v>
      </c>
      <c r="K2307" t="s">
        <v>74</v>
      </c>
      <c r="L2307" s="4">
        <v>40.450000000000003</v>
      </c>
      <c r="M2307" t="s">
        <v>74</v>
      </c>
      <c r="N2307" s="4">
        <v>40.450000000000003</v>
      </c>
      <c r="O2307" t="s">
        <v>74</v>
      </c>
      <c r="P2307" s="4">
        <v>0</v>
      </c>
      <c r="Q2307" t="s">
        <v>74</v>
      </c>
      <c r="R2307" s="2" t="s">
        <v>75</v>
      </c>
      <c r="S2307" s="4" t="s">
        <v>76</v>
      </c>
      <c r="T2307" t="s">
        <v>74</v>
      </c>
      <c r="U2307" s="2" t="s">
        <v>650</v>
      </c>
      <c r="V2307" s="2" t="s">
        <v>1454</v>
      </c>
      <c r="W2307" s="2" t="s">
        <v>79</v>
      </c>
      <c r="X2307" s="2" t="s">
        <v>300</v>
      </c>
      <c r="Y2307" s="2" t="s">
        <v>119</v>
      </c>
      <c r="Z2307" s="2" t="s">
        <v>81</v>
      </c>
      <c r="AA2307" s="2" t="s">
        <v>1196</v>
      </c>
      <c r="AB2307" s="2" t="s">
        <v>1197</v>
      </c>
      <c r="AC2307" s="2" t="s">
        <v>59</v>
      </c>
      <c r="AD2307" s="2" t="s">
        <v>1198</v>
      </c>
      <c r="AE2307" s="2" t="str">
        <f>+VLOOKUP(H2307,'Mapeo Ramos'!A:C,3,0)</f>
        <v>Autos Flotas</v>
      </c>
      <c r="AF2307" t="str">
        <f>+VLOOKUP(AE2307,'Mapeo Ramos'!C:D,2,0)</f>
        <v>Flotas</v>
      </c>
      <c r="AG2307" t="str">
        <f>+VLOOKUP(X2307,'Mapeo Ramos'!I:J,2,0)</f>
        <v>ALLIANZ</v>
      </c>
      <c r="AH2307">
        <f t="shared" si="36"/>
        <v>1</v>
      </c>
    </row>
    <row r="2308" spans="1:34" ht="12.75" customHeight="1">
      <c r="A2308" s="2" t="s">
        <v>9258</v>
      </c>
      <c r="B2308" s="2" t="s">
        <v>9259</v>
      </c>
      <c r="C2308" s="2" t="s">
        <v>9260</v>
      </c>
      <c r="D2308" s="2" t="s">
        <v>75</v>
      </c>
      <c r="E2308" s="3">
        <v>46048</v>
      </c>
      <c r="F2308" s="3">
        <v>46023</v>
      </c>
      <c r="G2308" s="2" t="s">
        <v>1195</v>
      </c>
      <c r="H2308" s="2" t="s">
        <v>349</v>
      </c>
      <c r="I2308" s="2" t="s">
        <v>261</v>
      </c>
      <c r="J2308" s="4">
        <v>101.45</v>
      </c>
      <c r="K2308" t="s">
        <v>74</v>
      </c>
      <c r="L2308" s="4">
        <v>12.17</v>
      </c>
      <c r="M2308" t="s">
        <v>74</v>
      </c>
      <c r="N2308" s="4">
        <v>12.17</v>
      </c>
      <c r="O2308" t="s">
        <v>74</v>
      </c>
      <c r="P2308" s="4">
        <v>0</v>
      </c>
      <c r="Q2308" t="s">
        <v>74</v>
      </c>
      <c r="R2308" s="2" t="s">
        <v>75</v>
      </c>
      <c r="S2308" s="4" t="s">
        <v>76</v>
      </c>
      <c r="T2308" t="s">
        <v>74</v>
      </c>
      <c r="U2308" s="2" t="s">
        <v>650</v>
      </c>
      <c r="V2308" s="2" t="s">
        <v>1454</v>
      </c>
      <c r="W2308" s="2" t="s">
        <v>79</v>
      </c>
      <c r="X2308" s="2" t="s">
        <v>300</v>
      </c>
      <c r="Y2308" s="2" t="s">
        <v>119</v>
      </c>
      <c r="Z2308" s="2" t="s">
        <v>81</v>
      </c>
      <c r="AA2308" s="2" t="s">
        <v>1196</v>
      </c>
      <c r="AB2308" s="2" t="s">
        <v>1197</v>
      </c>
      <c r="AC2308" s="2" t="s">
        <v>59</v>
      </c>
      <c r="AD2308" s="2" t="s">
        <v>1198</v>
      </c>
      <c r="AE2308" s="2" t="str">
        <f>+VLOOKUP(H2308,'Mapeo Ramos'!A:C,3,0)</f>
        <v>Autos Flotas</v>
      </c>
      <c r="AF2308" t="str">
        <f>+VLOOKUP(AE2308,'Mapeo Ramos'!C:D,2,0)</f>
        <v>Flotas</v>
      </c>
      <c r="AG2308" t="str">
        <f>+VLOOKUP(X2308,'Mapeo Ramos'!I:J,2,0)</f>
        <v>ALLIANZ</v>
      </c>
      <c r="AH2308">
        <f t="shared" si="36"/>
        <v>1</v>
      </c>
    </row>
    <row r="2309" spans="1:34" ht="12.75" customHeight="1">
      <c r="A2309" s="2" t="s">
        <v>9261</v>
      </c>
      <c r="B2309" s="2" t="s">
        <v>9262</v>
      </c>
      <c r="C2309" s="2" t="s">
        <v>9263</v>
      </c>
      <c r="D2309" s="2" t="s">
        <v>75</v>
      </c>
      <c r="E2309" s="3">
        <v>46048</v>
      </c>
      <c r="F2309" s="3">
        <v>46023</v>
      </c>
      <c r="G2309" s="2" t="s">
        <v>1195</v>
      </c>
      <c r="H2309" s="2" t="s">
        <v>349</v>
      </c>
      <c r="I2309" s="2" t="s">
        <v>261</v>
      </c>
      <c r="J2309" s="4">
        <v>101.45</v>
      </c>
      <c r="K2309" t="s">
        <v>74</v>
      </c>
      <c r="L2309" s="4">
        <v>12.17</v>
      </c>
      <c r="M2309" t="s">
        <v>74</v>
      </c>
      <c r="N2309" s="4">
        <v>12.17</v>
      </c>
      <c r="O2309" t="s">
        <v>74</v>
      </c>
      <c r="P2309" s="4">
        <v>0</v>
      </c>
      <c r="Q2309" t="s">
        <v>74</v>
      </c>
      <c r="R2309" s="2" t="s">
        <v>75</v>
      </c>
      <c r="S2309" s="4" t="s">
        <v>76</v>
      </c>
      <c r="T2309" t="s">
        <v>74</v>
      </c>
      <c r="U2309" s="2" t="s">
        <v>650</v>
      </c>
      <c r="V2309" s="2" t="s">
        <v>1454</v>
      </c>
      <c r="W2309" s="2" t="s">
        <v>79</v>
      </c>
      <c r="X2309" s="2" t="s">
        <v>300</v>
      </c>
      <c r="Y2309" s="2" t="s">
        <v>119</v>
      </c>
      <c r="Z2309" s="2" t="s">
        <v>81</v>
      </c>
      <c r="AA2309" s="2" t="s">
        <v>1196</v>
      </c>
      <c r="AB2309" s="2" t="s">
        <v>1197</v>
      </c>
      <c r="AC2309" s="2" t="s">
        <v>59</v>
      </c>
      <c r="AD2309" s="2" t="s">
        <v>1198</v>
      </c>
      <c r="AE2309" s="2" t="str">
        <f>+VLOOKUP(H2309,'Mapeo Ramos'!A:C,3,0)</f>
        <v>Autos Flotas</v>
      </c>
      <c r="AF2309" t="str">
        <f>+VLOOKUP(AE2309,'Mapeo Ramos'!C:D,2,0)</f>
        <v>Flotas</v>
      </c>
      <c r="AG2309" t="str">
        <f>+VLOOKUP(X2309,'Mapeo Ramos'!I:J,2,0)</f>
        <v>ALLIANZ</v>
      </c>
      <c r="AH2309">
        <f t="shared" si="36"/>
        <v>1</v>
      </c>
    </row>
    <row r="2310" spans="1:34" ht="12.75" customHeight="1">
      <c r="A2310" s="2" t="s">
        <v>9264</v>
      </c>
      <c r="B2310" s="2" t="s">
        <v>9265</v>
      </c>
      <c r="C2310" s="2" t="s">
        <v>9266</v>
      </c>
      <c r="D2310" s="2" t="s">
        <v>75</v>
      </c>
      <c r="E2310" s="3">
        <v>46048</v>
      </c>
      <c r="F2310" s="3">
        <v>46023</v>
      </c>
      <c r="G2310" s="2" t="s">
        <v>1195</v>
      </c>
      <c r="H2310" s="2" t="s">
        <v>349</v>
      </c>
      <c r="I2310" s="2" t="s">
        <v>261</v>
      </c>
      <c r="J2310" s="4">
        <v>337.05</v>
      </c>
      <c r="K2310" t="s">
        <v>74</v>
      </c>
      <c r="L2310" s="4">
        <v>40.450000000000003</v>
      </c>
      <c r="M2310" t="s">
        <v>74</v>
      </c>
      <c r="N2310" s="4">
        <v>40.450000000000003</v>
      </c>
      <c r="O2310" t="s">
        <v>74</v>
      </c>
      <c r="P2310" s="4">
        <v>0</v>
      </c>
      <c r="Q2310" t="s">
        <v>74</v>
      </c>
      <c r="R2310" s="2" t="s">
        <v>75</v>
      </c>
      <c r="S2310" s="4" t="s">
        <v>76</v>
      </c>
      <c r="T2310" t="s">
        <v>74</v>
      </c>
      <c r="U2310" s="2" t="s">
        <v>650</v>
      </c>
      <c r="V2310" s="2" t="s">
        <v>1447</v>
      </c>
      <c r="W2310" s="2" t="s">
        <v>79</v>
      </c>
      <c r="X2310" s="2" t="s">
        <v>300</v>
      </c>
      <c r="Y2310" s="2" t="s">
        <v>119</v>
      </c>
      <c r="Z2310" s="2" t="s">
        <v>81</v>
      </c>
      <c r="AA2310" s="2" t="s">
        <v>1196</v>
      </c>
      <c r="AB2310" s="2" t="s">
        <v>1197</v>
      </c>
      <c r="AC2310" s="2" t="s">
        <v>59</v>
      </c>
      <c r="AD2310" s="2" t="s">
        <v>1198</v>
      </c>
      <c r="AE2310" s="2" t="str">
        <f>+VLOOKUP(H2310,'Mapeo Ramos'!A:C,3,0)</f>
        <v>Autos Flotas</v>
      </c>
      <c r="AF2310" t="str">
        <f>+VLOOKUP(AE2310,'Mapeo Ramos'!C:D,2,0)</f>
        <v>Flotas</v>
      </c>
      <c r="AG2310" t="str">
        <f>+VLOOKUP(X2310,'Mapeo Ramos'!I:J,2,0)</f>
        <v>ALLIANZ</v>
      </c>
      <c r="AH2310">
        <f t="shared" si="36"/>
        <v>1</v>
      </c>
    </row>
    <row r="2311" spans="1:34" ht="12.75" customHeight="1">
      <c r="A2311" s="2" t="s">
        <v>9267</v>
      </c>
      <c r="B2311" s="2" t="s">
        <v>9268</v>
      </c>
      <c r="C2311" s="2" t="s">
        <v>9269</v>
      </c>
      <c r="D2311" s="2" t="s">
        <v>75</v>
      </c>
      <c r="E2311" s="3">
        <v>46048</v>
      </c>
      <c r="F2311" s="3">
        <v>46023</v>
      </c>
      <c r="G2311" s="2" t="s">
        <v>1195</v>
      </c>
      <c r="H2311" s="2" t="s">
        <v>349</v>
      </c>
      <c r="I2311" s="2" t="s">
        <v>261</v>
      </c>
      <c r="J2311" s="4">
        <v>337.05</v>
      </c>
      <c r="K2311" t="s">
        <v>74</v>
      </c>
      <c r="L2311" s="4">
        <v>40.450000000000003</v>
      </c>
      <c r="M2311" t="s">
        <v>74</v>
      </c>
      <c r="N2311" s="4">
        <v>40.450000000000003</v>
      </c>
      <c r="O2311" t="s">
        <v>74</v>
      </c>
      <c r="P2311" s="4">
        <v>0</v>
      </c>
      <c r="Q2311" t="s">
        <v>74</v>
      </c>
      <c r="R2311" s="2" t="s">
        <v>75</v>
      </c>
      <c r="S2311" s="4" t="s">
        <v>76</v>
      </c>
      <c r="T2311" t="s">
        <v>74</v>
      </c>
      <c r="U2311" s="2" t="s">
        <v>650</v>
      </c>
      <c r="V2311" s="2" t="s">
        <v>1447</v>
      </c>
      <c r="W2311" s="2" t="s">
        <v>79</v>
      </c>
      <c r="X2311" s="2" t="s">
        <v>300</v>
      </c>
      <c r="Y2311" s="2" t="s">
        <v>119</v>
      </c>
      <c r="Z2311" s="2" t="s">
        <v>81</v>
      </c>
      <c r="AA2311" s="2" t="s">
        <v>1196</v>
      </c>
      <c r="AB2311" s="2" t="s">
        <v>1197</v>
      </c>
      <c r="AC2311" s="2" t="s">
        <v>59</v>
      </c>
      <c r="AD2311" s="2" t="s">
        <v>1198</v>
      </c>
      <c r="AE2311" s="2" t="str">
        <f>+VLOOKUP(H2311,'Mapeo Ramos'!A:C,3,0)</f>
        <v>Autos Flotas</v>
      </c>
      <c r="AF2311" t="str">
        <f>+VLOOKUP(AE2311,'Mapeo Ramos'!C:D,2,0)</f>
        <v>Flotas</v>
      </c>
      <c r="AG2311" t="str">
        <f>+VLOOKUP(X2311,'Mapeo Ramos'!I:J,2,0)</f>
        <v>ALLIANZ</v>
      </c>
      <c r="AH2311">
        <f t="shared" si="36"/>
        <v>1</v>
      </c>
    </row>
    <row r="2312" spans="1:34" ht="12.75" customHeight="1">
      <c r="A2312" s="2" t="s">
        <v>9270</v>
      </c>
      <c r="B2312" s="2" t="s">
        <v>9271</v>
      </c>
      <c r="C2312" s="2" t="s">
        <v>9272</v>
      </c>
      <c r="D2312" s="2" t="s">
        <v>75</v>
      </c>
      <c r="E2312" s="3">
        <v>46048</v>
      </c>
      <c r="F2312" s="3">
        <v>46023</v>
      </c>
      <c r="G2312" s="2" t="s">
        <v>1195</v>
      </c>
      <c r="H2312" s="2" t="s">
        <v>349</v>
      </c>
      <c r="I2312" s="2" t="s">
        <v>261</v>
      </c>
      <c r="J2312" s="4">
        <v>101.45</v>
      </c>
      <c r="K2312" t="s">
        <v>74</v>
      </c>
      <c r="L2312" s="4">
        <v>12.17</v>
      </c>
      <c r="M2312" t="s">
        <v>74</v>
      </c>
      <c r="N2312" s="4">
        <v>12.17</v>
      </c>
      <c r="O2312" t="s">
        <v>74</v>
      </c>
      <c r="P2312" s="4">
        <v>0</v>
      </c>
      <c r="Q2312" t="s">
        <v>74</v>
      </c>
      <c r="R2312" s="2" t="s">
        <v>75</v>
      </c>
      <c r="S2312" s="4" t="s">
        <v>76</v>
      </c>
      <c r="T2312" t="s">
        <v>74</v>
      </c>
      <c r="U2312" s="2" t="s">
        <v>650</v>
      </c>
      <c r="V2312" s="2" t="s">
        <v>1454</v>
      </c>
      <c r="W2312" s="2" t="s">
        <v>79</v>
      </c>
      <c r="X2312" s="2" t="s">
        <v>300</v>
      </c>
      <c r="Y2312" s="2" t="s">
        <v>119</v>
      </c>
      <c r="Z2312" s="2" t="s">
        <v>81</v>
      </c>
      <c r="AA2312" s="2" t="s">
        <v>1196</v>
      </c>
      <c r="AB2312" s="2" t="s">
        <v>1197</v>
      </c>
      <c r="AC2312" s="2" t="s">
        <v>59</v>
      </c>
      <c r="AD2312" s="2" t="s">
        <v>1198</v>
      </c>
      <c r="AE2312" s="2" t="str">
        <f>+VLOOKUP(H2312,'Mapeo Ramos'!A:C,3,0)</f>
        <v>Autos Flotas</v>
      </c>
      <c r="AF2312" t="str">
        <f>+VLOOKUP(AE2312,'Mapeo Ramos'!C:D,2,0)</f>
        <v>Flotas</v>
      </c>
      <c r="AG2312" t="str">
        <f>+VLOOKUP(X2312,'Mapeo Ramos'!I:J,2,0)</f>
        <v>ALLIANZ</v>
      </c>
      <c r="AH2312">
        <f t="shared" si="36"/>
        <v>1</v>
      </c>
    </row>
    <row r="2313" spans="1:34" ht="12.75" customHeight="1">
      <c r="A2313" s="2" t="s">
        <v>9273</v>
      </c>
      <c r="B2313" s="2" t="s">
        <v>9274</v>
      </c>
      <c r="C2313" s="2" t="s">
        <v>9275</v>
      </c>
      <c r="D2313" s="2" t="s">
        <v>75</v>
      </c>
      <c r="E2313" s="3">
        <v>46048</v>
      </c>
      <c r="F2313" s="3">
        <v>46023</v>
      </c>
      <c r="G2313" s="2" t="s">
        <v>1195</v>
      </c>
      <c r="H2313" s="2" t="s">
        <v>349</v>
      </c>
      <c r="I2313" s="2" t="s">
        <v>261</v>
      </c>
      <c r="J2313" s="4">
        <v>101.45</v>
      </c>
      <c r="K2313" t="s">
        <v>74</v>
      </c>
      <c r="L2313" s="4">
        <v>12.17</v>
      </c>
      <c r="M2313" t="s">
        <v>74</v>
      </c>
      <c r="N2313" s="4">
        <v>12.17</v>
      </c>
      <c r="O2313" t="s">
        <v>74</v>
      </c>
      <c r="P2313" s="4">
        <v>0</v>
      </c>
      <c r="Q2313" t="s">
        <v>74</v>
      </c>
      <c r="R2313" s="2" t="s">
        <v>75</v>
      </c>
      <c r="S2313" s="4" t="s">
        <v>76</v>
      </c>
      <c r="T2313" t="s">
        <v>74</v>
      </c>
      <c r="U2313" s="2" t="s">
        <v>650</v>
      </c>
      <c r="V2313" s="2" t="s">
        <v>1454</v>
      </c>
      <c r="W2313" s="2" t="s">
        <v>79</v>
      </c>
      <c r="X2313" s="2" t="s">
        <v>300</v>
      </c>
      <c r="Y2313" s="2" t="s">
        <v>119</v>
      </c>
      <c r="Z2313" s="2" t="s">
        <v>81</v>
      </c>
      <c r="AA2313" s="2" t="s">
        <v>1196</v>
      </c>
      <c r="AB2313" s="2" t="s">
        <v>1197</v>
      </c>
      <c r="AC2313" s="2" t="s">
        <v>59</v>
      </c>
      <c r="AD2313" s="2" t="s">
        <v>1198</v>
      </c>
      <c r="AE2313" s="2" t="str">
        <f>+VLOOKUP(H2313,'Mapeo Ramos'!A:C,3,0)</f>
        <v>Autos Flotas</v>
      </c>
      <c r="AF2313" t="str">
        <f>+VLOOKUP(AE2313,'Mapeo Ramos'!C:D,2,0)</f>
        <v>Flotas</v>
      </c>
      <c r="AG2313" t="str">
        <f>+VLOOKUP(X2313,'Mapeo Ramos'!I:J,2,0)</f>
        <v>ALLIANZ</v>
      </c>
      <c r="AH2313">
        <f t="shared" si="36"/>
        <v>1</v>
      </c>
    </row>
    <row r="2314" spans="1:34" ht="12.75" customHeight="1">
      <c r="A2314" s="2" t="s">
        <v>9276</v>
      </c>
      <c r="B2314" s="2" t="s">
        <v>9277</v>
      </c>
      <c r="C2314" s="2" t="s">
        <v>9278</v>
      </c>
      <c r="D2314" s="2" t="s">
        <v>75</v>
      </c>
      <c r="E2314" s="3">
        <v>46048</v>
      </c>
      <c r="F2314" s="3">
        <v>46023</v>
      </c>
      <c r="G2314" s="2" t="s">
        <v>1195</v>
      </c>
      <c r="H2314" s="2" t="s">
        <v>349</v>
      </c>
      <c r="I2314" s="2" t="s">
        <v>261</v>
      </c>
      <c r="J2314" s="4">
        <v>337.05</v>
      </c>
      <c r="K2314" t="s">
        <v>74</v>
      </c>
      <c r="L2314" s="4">
        <v>40.450000000000003</v>
      </c>
      <c r="M2314" t="s">
        <v>74</v>
      </c>
      <c r="N2314" s="4">
        <v>40.450000000000003</v>
      </c>
      <c r="O2314" t="s">
        <v>74</v>
      </c>
      <c r="P2314" s="4">
        <v>0</v>
      </c>
      <c r="Q2314" t="s">
        <v>74</v>
      </c>
      <c r="R2314" s="2" t="s">
        <v>75</v>
      </c>
      <c r="S2314" s="4" t="s">
        <v>76</v>
      </c>
      <c r="T2314" t="s">
        <v>74</v>
      </c>
      <c r="U2314" s="2" t="s">
        <v>650</v>
      </c>
      <c r="V2314" s="2" t="s">
        <v>1447</v>
      </c>
      <c r="W2314" s="2" t="s">
        <v>79</v>
      </c>
      <c r="X2314" s="2" t="s">
        <v>300</v>
      </c>
      <c r="Y2314" s="2" t="s">
        <v>119</v>
      </c>
      <c r="Z2314" s="2" t="s">
        <v>81</v>
      </c>
      <c r="AA2314" s="2" t="s">
        <v>1196</v>
      </c>
      <c r="AB2314" s="2" t="s">
        <v>1197</v>
      </c>
      <c r="AC2314" s="2" t="s">
        <v>59</v>
      </c>
      <c r="AD2314" s="2" t="s">
        <v>1198</v>
      </c>
      <c r="AE2314" s="2" t="str">
        <f>+VLOOKUP(H2314,'Mapeo Ramos'!A:C,3,0)</f>
        <v>Autos Flotas</v>
      </c>
      <c r="AF2314" t="str">
        <f>+VLOOKUP(AE2314,'Mapeo Ramos'!C:D,2,0)</f>
        <v>Flotas</v>
      </c>
      <c r="AG2314" t="str">
        <f>+VLOOKUP(X2314,'Mapeo Ramos'!I:J,2,0)</f>
        <v>ALLIANZ</v>
      </c>
      <c r="AH2314">
        <f t="shared" si="36"/>
        <v>1</v>
      </c>
    </row>
    <row r="2315" spans="1:34" ht="12.75" customHeight="1">
      <c r="A2315" s="2" t="s">
        <v>9279</v>
      </c>
      <c r="B2315" s="2" t="s">
        <v>9280</v>
      </c>
      <c r="C2315" s="2" t="s">
        <v>9281</v>
      </c>
      <c r="D2315" s="2" t="s">
        <v>75</v>
      </c>
      <c r="E2315" s="3">
        <v>46048</v>
      </c>
      <c r="F2315" s="3">
        <v>46023</v>
      </c>
      <c r="G2315" s="2" t="s">
        <v>1195</v>
      </c>
      <c r="H2315" s="2" t="s">
        <v>349</v>
      </c>
      <c r="I2315" s="2" t="s">
        <v>261</v>
      </c>
      <c r="J2315" s="4">
        <v>337.05</v>
      </c>
      <c r="K2315" t="s">
        <v>74</v>
      </c>
      <c r="L2315" s="4">
        <v>40.450000000000003</v>
      </c>
      <c r="M2315" t="s">
        <v>74</v>
      </c>
      <c r="N2315" s="4">
        <v>40.450000000000003</v>
      </c>
      <c r="O2315" t="s">
        <v>74</v>
      </c>
      <c r="P2315" s="4">
        <v>0</v>
      </c>
      <c r="Q2315" t="s">
        <v>74</v>
      </c>
      <c r="R2315" s="2" t="s">
        <v>75</v>
      </c>
      <c r="S2315" s="4" t="s">
        <v>76</v>
      </c>
      <c r="T2315" t="s">
        <v>74</v>
      </c>
      <c r="U2315" s="2" t="s">
        <v>650</v>
      </c>
      <c r="V2315" s="2" t="s">
        <v>1447</v>
      </c>
      <c r="W2315" s="2" t="s">
        <v>79</v>
      </c>
      <c r="X2315" s="2" t="s">
        <v>300</v>
      </c>
      <c r="Y2315" s="2" t="s">
        <v>119</v>
      </c>
      <c r="Z2315" s="2" t="s">
        <v>81</v>
      </c>
      <c r="AA2315" s="2" t="s">
        <v>1196</v>
      </c>
      <c r="AB2315" s="2" t="s">
        <v>1197</v>
      </c>
      <c r="AC2315" s="2" t="s">
        <v>59</v>
      </c>
      <c r="AD2315" s="2" t="s">
        <v>1198</v>
      </c>
      <c r="AE2315" s="2" t="str">
        <f>+VLOOKUP(H2315,'Mapeo Ramos'!A:C,3,0)</f>
        <v>Autos Flotas</v>
      </c>
      <c r="AF2315" t="str">
        <f>+VLOOKUP(AE2315,'Mapeo Ramos'!C:D,2,0)</f>
        <v>Flotas</v>
      </c>
      <c r="AG2315" t="str">
        <f>+VLOOKUP(X2315,'Mapeo Ramos'!I:J,2,0)</f>
        <v>ALLIANZ</v>
      </c>
      <c r="AH2315">
        <f t="shared" si="36"/>
        <v>1</v>
      </c>
    </row>
    <row r="2316" spans="1:34" ht="12.75" customHeight="1">
      <c r="A2316" s="2" t="s">
        <v>9282</v>
      </c>
      <c r="B2316" s="2" t="s">
        <v>9283</v>
      </c>
      <c r="C2316" s="2" t="s">
        <v>9284</v>
      </c>
      <c r="D2316" s="2" t="s">
        <v>75</v>
      </c>
      <c r="E2316" s="3">
        <v>46048</v>
      </c>
      <c r="F2316" s="3">
        <v>46023</v>
      </c>
      <c r="G2316" s="2" t="s">
        <v>1195</v>
      </c>
      <c r="H2316" s="2" t="s">
        <v>349</v>
      </c>
      <c r="I2316" s="2" t="s">
        <v>261</v>
      </c>
      <c r="J2316" s="4">
        <v>101.45</v>
      </c>
      <c r="K2316" t="s">
        <v>74</v>
      </c>
      <c r="L2316" s="4">
        <v>12.17</v>
      </c>
      <c r="M2316" t="s">
        <v>74</v>
      </c>
      <c r="N2316" s="4">
        <v>12.17</v>
      </c>
      <c r="O2316" t="s">
        <v>74</v>
      </c>
      <c r="P2316" s="4">
        <v>0</v>
      </c>
      <c r="Q2316" t="s">
        <v>74</v>
      </c>
      <c r="R2316" s="2" t="s">
        <v>75</v>
      </c>
      <c r="S2316" s="4" t="s">
        <v>76</v>
      </c>
      <c r="T2316" t="s">
        <v>74</v>
      </c>
      <c r="U2316" s="2" t="s">
        <v>650</v>
      </c>
      <c r="V2316" s="2" t="s">
        <v>1454</v>
      </c>
      <c r="W2316" s="2" t="s">
        <v>79</v>
      </c>
      <c r="X2316" s="2" t="s">
        <v>300</v>
      </c>
      <c r="Y2316" s="2" t="s">
        <v>119</v>
      </c>
      <c r="Z2316" s="2" t="s">
        <v>81</v>
      </c>
      <c r="AA2316" s="2" t="s">
        <v>1196</v>
      </c>
      <c r="AB2316" s="2" t="s">
        <v>1197</v>
      </c>
      <c r="AC2316" s="2" t="s">
        <v>59</v>
      </c>
      <c r="AD2316" s="2" t="s">
        <v>1198</v>
      </c>
      <c r="AE2316" s="2" t="str">
        <f>+VLOOKUP(H2316,'Mapeo Ramos'!A:C,3,0)</f>
        <v>Autos Flotas</v>
      </c>
      <c r="AF2316" t="str">
        <f>+VLOOKUP(AE2316,'Mapeo Ramos'!C:D,2,0)</f>
        <v>Flotas</v>
      </c>
      <c r="AG2316" t="str">
        <f>+VLOOKUP(X2316,'Mapeo Ramos'!I:J,2,0)</f>
        <v>ALLIANZ</v>
      </c>
      <c r="AH2316">
        <f t="shared" si="36"/>
        <v>1</v>
      </c>
    </row>
    <row r="2317" spans="1:34" ht="12.75" customHeight="1">
      <c r="A2317" s="2" t="s">
        <v>9285</v>
      </c>
      <c r="B2317" s="2" t="s">
        <v>9286</v>
      </c>
      <c r="C2317" s="2" t="s">
        <v>9287</v>
      </c>
      <c r="D2317" s="2" t="s">
        <v>75</v>
      </c>
      <c r="E2317" s="3">
        <v>46048</v>
      </c>
      <c r="F2317" s="3">
        <v>46023</v>
      </c>
      <c r="G2317" s="2" t="s">
        <v>1195</v>
      </c>
      <c r="H2317" s="2" t="s">
        <v>349</v>
      </c>
      <c r="I2317" s="2" t="s">
        <v>261</v>
      </c>
      <c r="J2317" s="4">
        <v>337.05</v>
      </c>
      <c r="K2317" t="s">
        <v>74</v>
      </c>
      <c r="L2317" s="4">
        <v>40.450000000000003</v>
      </c>
      <c r="M2317" t="s">
        <v>74</v>
      </c>
      <c r="N2317" s="4">
        <v>40.450000000000003</v>
      </c>
      <c r="O2317" t="s">
        <v>74</v>
      </c>
      <c r="P2317" s="4">
        <v>0</v>
      </c>
      <c r="Q2317" t="s">
        <v>74</v>
      </c>
      <c r="R2317" s="2" t="s">
        <v>75</v>
      </c>
      <c r="S2317" s="4" t="s">
        <v>76</v>
      </c>
      <c r="T2317" t="s">
        <v>74</v>
      </c>
      <c r="U2317" s="2" t="s">
        <v>650</v>
      </c>
      <c r="V2317" s="2" t="s">
        <v>1447</v>
      </c>
      <c r="W2317" s="2" t="s">
        <v>79</v>
      </c>
      <c r="X2317" s="2" t="s">
        <v>300</v>
      </c>
      <c r="Y2317" s="2" t="s">
        <v>119</v>
      </c>
      <c r="Z2317" s="2" t="s">
        <v>81</v>
      </c>
      <c r="AA2317" s="2" t="s">
        <v>1196</v>
      </c>
      <c r="AB2317" s="2" t="s">
        <v>1197</v>
      </c>
      <c r="AC2317" s="2" t="s">
        <v>59</v>
      </c>
      <c r="AD2317" s="2" t="s">
        <v>1198</v>
      </c>
      <c r="AE2317" s="2" t="str">
        <f>+VLOOKUP(H2317,'Mapeo Ramos'!A:C,3,0)</f>
        <v>Autos Flotas</v>
      </c>
      <c r="AF2317" t="str">
        <f>+VLOOKUP(AE2317,'Mapeo Ramos'!C:D,2,0)</f>
        <v>Flotas</v>
      </c>
      <c r="AG2317" t="str">
        <f>+VLOOKUP(X2317,'Mapeo Ramos'!I:J,2,0)</f>
        <v>ALLIANZ</v>
      </c>
      <c r="AH2317">
        <f t="shared" si="36"/>
        <v>1</v>
      </c>
    </row>
    <row r="2318" spans="1:34" ht="12.75" customHeight="1">
      <c r="A2318" s="2" t="s">
        <v>9288</v>
      </c>
      <c r="B2318" s="2" t="s">
        <v>9289</v>
      </c>
      <c r="C2318" s="2" t="s">
        <v>9290</v>
      </c>
      <c r="D2318" s="2" t="s">
        <v>75</v>
      </c>
      <c r="E2318" s="3">
        <v>46048</v>
      </c>
      <c r="F2318" s="3">
        <v>46023</v>
      </c>
      <c r="G2318" s="2" t="s">
        <v>1195</v>
      </c>
      <c r="H2318" s="2" t="s">
        <v>349</v>
      </c>
      <c r="I2318" s="2" t="s">
        <v>261</v>
      </c>
      <c r="J2318" s="4">
        <v>337.05</v>
      </c>
      <c r="K2318" t="s">
        <v>74</v>
      </c>
      <c r="L2318" s="4">
        <v>40.450000000000003</v>
      </c>
      <c r="M2318" t="s">
        <v>74</v>
      </c>
      <c r="N2318" s="4">
        <v>40.450000000000003</v>
      </c>
      <c r="O2318" t="s">
        <v>74</v>
      </c>
      <c r="P2318" s="4">
        <v>0</v>
      </c>
      <c r="Q2318" t="s">
        <v>74</v>
      </c>
      <c r="R2318" s="2" t="s">
        <v>75</v>
      </c>
      <c r="S2318" s="4" t="s">
        <v>76</v>
      </c>
      <c r="T2318" t="s">
        <v>74</v>
      </c>
      <c r="U2318" s="2" t="s">
        <v>650</v>
      </c>
      <c r="V2318" s="2" t="s">
        <v>1454</v>
      </c>
      <c r="W2318" s="2" t="s">
        <v>79</v>
      </c>
      <c r="X2318" s="2" t="s">
        <v>300</v>
      </c>
      <c r="Y2318" s="2" t="s">
        <v>119</v>
      </c>
      <c r="Z2318" s="2" t="s">
        <v>81</v>
      </c>
      <c r="AA2318" s="2" t="s">
        <v>1196</v>
      </c>
      <c r="AB2318" s="2" t="s">
        <v>1197</v>
      </c>
      <c r="AC2318" s="2" t="s">
        <v>59</v>
      </c>
      <c r="AD2318" s="2" t="s">
        <v>1198</v>
      </c>
      <c r="AE2318" s="2" t="str">
        <f>+VLOOKUP(H2318,'Mapeo Ramos'!A:C,3,0)</f>
        <v>Autos Flotas</v>
      </c>
      <c r="AF2318" t="str">
        <f>+VLOOKUP(AE2318,'Mapeo Ramos'!C:D,2,0)</f>
        <v>Flotas</v>
      </c>
      <c r="AG2318" t="str">
        <f>+VLOOKUP(X2318,'Mapeo Ramos'!I:J,2,0)</f>
        <v>ALLIANZ</v>
      </c>
      <c r="AH2318">
        <f t="shared" si="36"/>
        <v>1</v>
      </c>
    </row>
    <row r="2319" spans="1:34" ht="12.75" customHeight="1">
      <c r="A2319" s="2" t="s">
        <v>9291</v>
      </c>
      <c r="B2319" s="2" t="s">
        <v>9292</v>
      </c>
      <c r="C2319" s="2" t="s">
        <v>9293</v>
      </c>
      <c r="D2319" s="2" t="s">
        <v>75</v>
      </c>
      <c r="E2319" s="3">
        <v>46048</v>
      </c>
      <c r="F2319" s="3">
        <v>46023</v>
      </c>
      <c r="G2319" s="2" t="s">
        <v>1195</v>
      </c>
      <c r="H2319" s="2" t="s">
        <v>349</v>
      </c>
      <c r="I2319" s="2" t="s">
        <v>261</v>
      </c>
      <c r="J2319" s="4">
        <v>337.05</v>
      </c>
      <c r="K2319" t="s">
        <v>74</v>
      </c>
      <c r="L2319" s="4">
        <v>40.450000000000003</v>
      </c>
      <c r="M2319" t="s">
        <v>74</v>
      </c>
      <c r="N2319" s="4">
        <v>40.450000000000003</v>
      </c>
      <c r="O2319" t="s">
        <v>74</v>
      </c>
      <c r="P2319" s="4">
        <v>0</v>
      </c>
      <c r="Q2319" t="s">
        <v>74</v>
      </c>
      <c r="R2319" s="2" t="s">
        <v>75</v>
      </c>
      <c r="S2319" s="4" t="s">
        <v>76</v>
      </c>
      <c r="T2319" t="s">
        <v>74</v>
      </c>
      <c r="U2319" s="2" t="s">
        <v>650</v>
      </c>
      <c r="V2319" s="2" t="s">
        <v>1447</v>
      </c>
      <c r="W2319" s="2" t="s">
        <v>79</v>
      </c>
      <c r="X2319" s="2" t="s">
        <v>300</v>
      </c>
      <c r="Y2319" s="2" t="s">
        <v>119</v>
      </c>
      <c r="Z2319" s="2" t="s">
        <v>81</v>
      </c>
      <c r="AA2319" s="2" t="s">
        <v>1196</v>
      </c>
      <c r="AB2319" s="2" t="s">
        <v>1197</v>
      </c>
      <c r="AC2319" s="2" t="s">
        <v>59</v>
      </c>
      <c r="AD2319" s="2" t="s">
        <v>1198</v>
      </c>
      <c r="AE2319" s="2" t="str">
        <f>+VLOOKUP(H2319,'Mapeo Ramos'!A:C,3,0)</f>
        <v>Autos Flotas</v>
      </c>
      <c r="AF2319" t="str">
        <f>+VLOOKUP(AE2319,'Mapeo Ramos'!C:D,2,0)</f>
        <v>Flotas</v>
      </c>
      <c r="AG2319" t="str">
        <f>+VLOOKUP(X2319,'Mapeo Ramos'!I:J,2,0)</f>
        <v>ALLIANZ</v>
      </c>
      <c r="AH2319">
        <f t="shared" si="36"/>
        <v>1</v>
      </c>
    </row>
    <row r="2320" spans="1:34" ht="12.75" customHeight="1">
      <c r="A2320" s="2" t="s">
        <v>9294</v>
      </c>
      <c r="B2320" s="2" t="s">
        <v>9295</v>
      </c>
      <c r="C2320" s="2" t="s">
        <v>9296</v>
      </c>
      <c r="D2320" s="2" t="s">
        <v>75</v>
      </c>
      <c r="E2320" s="3">
        <v>46048</v>
      </c>
      <c r="F2320" s="3">
        <v>46023</v>
      </c>
      <c r="G2320" s="2" t="s">
        <v>1195</v>
      </c>
      <c r="H2320" s="2" t="s">
        <v>349</v>
      </c>
      <c r="I2320" s="2" t="s">
        <v>261</v>
      </c>
      <c r="J2320" s="4">
        <v>337.05</v>
      </c>
      <c r="K2320" t="s">
        <v>74</v>
      </c>
      <c r="L2320" s="4">
        <v>40.450000000000003</v>
      </c>
      <c r="M2320" t="s">
        <v>74</v>
      </c>
      <c r="N2320" s="4">
        <v>40.450000000000003</v>
      </c>
      <c r="O2320" t="s">
        <v>74</v>
      </c>
      <c r="P2320" s="4">
        <v>0</v>
      </c>
      <c r="Q2320" t="s">
        <v>74</v>
      </c>
      <c r="R2320" s="2" t="s">
        <v>75</v>
      </c>
      <c r="S2320" s="4" t="s">
        <v>76</v>
      </c>
      <c r="T2320" t="s">
        <v>74</v>
      </c>
      <c r="U2320" s="2" t="s">
        <v>650</v>
      </c>
      <c r="V2320" s="2" t="s">
        <v>1447</v>
      </c>
      <c r="W2320" s="2" t="s">
        <v>79</v>
      </c>
      <c r="X2320" s="2" t="s">
        <v>300</v>
      </c>
      <c r="Y2320" s="2" t="s">
        <v>119</v>
      </c>
      <c r="Z2320" s="2" t="s">
        <v>81</v>
      </c>
      <c r="AA2320" s="2" t="s">
        <v>1196</v>
      </c>
      <c r="AB2320" s="2" t="s">
        <v>1197</v>
      </c>
      <c r="AC2320" s="2" t="s">
        <v>59</v>
      </c>
      <c r="AD2320" s="2" t="s">
        <v>1198</v>
      </c>
      <c r="AE2320" s="2" t="str">
        <f>+VLOOKUP(H2320,'Mapeo Ramos'!A:C,3,0)</f>
        <v>Autos Flotas</v>
      </c>
      <c r="AF2320" t="str">
        <f>+VLOOKUP(AE2320,'Mapeo Ramos'!C:D,2,0)</f>
        <v>Flotas</v>
      </c>
      <c r="AG2320" t="str">
        <f>+VLOOKUP(X2320,'Mapeo Ramos'!I:J,2,0)</f>
        <v>ALLIANZ</v>
      </c>
      <c r="AH2320">
        <f t="shared" si="36"/>
        <v>1</v>
      </c>
    </row>
    <row r="2321" spans="1:34" ht="12.75" customHeight="1">
      <c r="A2321" s="2" t="s">
        <v>9297</v>
      </c>
      <c r="B2321" s="2" t="s">
        <v>9298</v>
      </c>
      <c r="C2321" s="2" t="s">
        <v>9299</v>
      </c>
      <c r="D2321" s="2" t="s">
        <v>75</v>
      </c>
      <c r="E2321" s="3">
        <v>46048</v>
      </c>
      <c r="F2321" s="3">
        <v>46023</v>
      </c>
      <c r="G2321" s="2" t="s">
        <v>1195</v>
      </c>
      <c r="H2321" s="2" t="s">
        <v>349</v>
      </c>
      <c r="I2321" s="2" t="s">
        <v>261</v>
      </c>
      <c r="J2321" s="4">
        <v>337.05</v>
      </c>
      <c r="K2321" t="s">
        <v>74</v>
      </c>
      <c r="L2321" s="4">
        <v>40.450000000000003</v>
      </c>
      <c r="M2321" t="s">
        <v>74</v>
      </c>
      <c r="N2321" s="4">
        <v>40.450000000000003</v>
      </c>
      <c r="O2321" t="s">
        <v>74</v>
      </c>
      <c r="P2321" s="4">
        <v>0</v>
      </c>
      <c r="Q2321" t="s">
        <v>74</v>
      </c>
      <c r="R2321" s="2" t="s">
        <v>75</v>
      </c>
      <c r="S2321" s="4" t="s">
        <v>76</v>
      </c>
      <c r="T2321" t="s">
        <v>74</v>
      </c>
      <c r="U2321" s="2" t="s">
        <v>650</v>
      </c>
      <c r="V2321" s="2" t="s">
        <v>1447</v>
      </c>
      <c r="W2321" s="2" t="s">
        <v>79</v>
      </c>
      <c r="X2321" s="2" t="s">
        <v>300</v>
      </c>
      <c r="Y2321" s="2" t="s">
        <v>119</v>
      </c>
      <c r="Z2321" s="2" t="s">
        <v>81</v>
      </c>
      <c r="AA2321" s="2" t="s">
        <v>1196</v>
      </c>
      <c r="AB2321" s="2" t="s">
        <v>1197</v>
      </c>
      <c r="AC2321" s="2" t="s">
        <v>59</v>
      </c>
      <c r="AD2321" s="2" t="s">
        <v>1198</v>
      </c>
      <c r="AE2321" s="2" t="str">
        <f>+VLOOKUP(H2321,'Mapeo Ramos'!A:C,3,0)</f>
        <v>Autos Flotas</v>
      </c>
      <c r="AF2321" t="str">
        <f>+VLOOKUP(AE2321,'Mapeo Ramos'!C:D,2,0)</f>
        <v>Flotas</v>
      </c>
      <c r="AG2321" t="str">
        <f>+VLOOKUP(X2321,'Mapeo Ramos'!I:J,2,0)</f>
        <v>ALLIANZ</v>
      </c>
      <c r="AH2321">
        <f t="shared" si="36"/>
        <v>1</v>
      </c>
    </row>
    <row r="2322" spans="1:34" ht="12.75" customHeight="1">
      <c r="A2322" s="2" t="s">
        <v>9300</v>
      </c>
      <c r="B2322" s="2" t="s">
        <v>9301</v>
      </c>
      <c r="C2322" s="2" t="s">
        <v>9302</v>
      </c>
      <c r="D2322" s="2" t="s">
        <v>75</v>
      </c>
      <c r="E2322" s="3">
        <v>46048</v>
      </c>
      <c r="F2322" s="3">
        <v>46023</v>
      </c>
      <c r="G2322" s="2" t="s">
        <v>1195</v>
      </c>
      <c r="H2322" s="2" t="s">
        <v>349</v>
      </c>
      <c r="I2322" s="2" t="s">
        <v>261</v>
      </c>
      <c r="J2322" s="4">
        <v>337.05</v>
      </c>
      <c r="K2322" t="s">
        <v>74</v>
      </c>
      <c r="L2322" s="4">
        <v>40.450000000000003</v>
      </c>
      <c r="M2322" t="s">
        <v>74</v>
      </c>
      <c r="N2322" s="4">
        <v>40.450000000000003</v>
      </c>
      <c r="O2322" t="s">
        <v>74</v>
      </c>
      <c r="P2322" s="4">
        <v>0</v>
      </c>
      <c r="Q2322" t="s">
        <v>74</v>
      </c>
      <c r="R2322" s="2" t="s">
        <v>75</v>
      </c>
      <c r="S2322" s="4" t="s">
        <v>76</v>
      </c>
      <c r="T2322" t="s">
        <v>74</v>
      </c>
      <c r="U2322" s="2" t="s">
        <v>650</v>
      </c>
      <c r="V2322" s="2" t="s">
        <v>1447</v>
      </c>
      <c r="W2322" s="2" t="s">
        <v>79</v>
      </c>
      <c r="X2322" s="2" t="s">
        <v>300</v>
      </c>
      <c r="Y2322" s="2" t="s">
        <v>119</v>
      </c>
      <c r="Z2322" s="2" t="s">
        <v>81</v>
      </c>
      <c r="AA2322" s="2" t="s">
        <v>1196</v>
      </c>
      <c r="AB2322" s="2" t="s">
        <v>1197</v>
      </c>
      <c r="AC2322" s="2" t="s">
        <v>59</v>
      </c>
      <c r="AD2322" s="2" t="s">
        <v>1198</v>
      </c>
      <c r="AE2322" s="2" t="str">
        <f>+VLOOKUP(H2322,'Mapeo Ramos'!A:C,3,0)</f>
        <v>Autos Flotas</v>
      </c>
      <c r="AF2322" t="str">
        <f>+VLOOKUP(AE2322,'Mapeo Ramos'!C:D,2,0)</f>
        <v>Flotas</v>
      </c>
      <c r="AG2322" t="str">
        <f>+VLOOKUP(X2322,'Mapeo Ramos'!I:J,2,0)</f>
        <v>ALLIANZ</v>
      </c>
      <c r="AH2322">
        <f t="shared" si="36"/>
        <v>1</v>
      </c>
    </row>
    <row r="2323" spans="1:34" ht="12.75" customHeight="1">
      <c r="A2323" s="2" t="s">
        <v>9303</v>
      </c>
      <c r="B2323" s="2" t="s">
        <v>9304</v>
      </c>
      <c r="C2323" s="2" t="s">
        <v>9305</v>
      </c>
      <c r="D2323" s="2" t="s">
        <v>75</v>
      </c>
      <c r="E2323" s="3">
        <v>46048</v>
      </c>
      <c r="F2323" s="3">
        <v>46023</v>
      </c>
      <c r="G2323" s="2" t="s">
        <v>1195</v>
      </c>
      <c r="H2323" s="2" t="s">
        <v>349</v>
      </c>
      <c r="I2323" s="2" t="s">
        <v>261</v>
      </c>
      <c r="J2323" s="4">
        <v>101.45</v>
      </c>
      <c r="K2323" t="s">
        <v>74</v>
      </c>
      <c r="L2323" s="4">
        <v>12.17</v>
      </c>
      <c r="M2323" t="s">
        <v>74</v>
      </c>
      <c r="N2323" s="4">
        <v>12.17</v>
      </c>
      <c r="O2323" t="s">
        <v>74</v>
      </c>
      <c r="P2323" s="4">
        <v>0</v>
      </c>
      <c r="Q2323" t="s">
        <v>74</v>
      </c>
      <c r="R2323" s="2" t="s">
        <v>75</v>
      </c>
      <c r="S2323" s="4" t="s">
        <v>76</v>
      </c>
      <c r="T2323" t="s">
        <v>74</v>
      </c>
      <c r="U2323" s="2" t="s">
        <v>650</v>
      </c>
      <c r="V2323" s="2" t="s">
        <v>1454</v>
      </c>
      <c r="W2323" s="2" t="s">
        <v>79</v>
      </c>
      <c r="X2323" s="2" t="s">
        <v>300</v>
      </c>
      <c r="Y2323" s="2" t="s">
        <v>119</v>
      </c>
      <c r="Z2323" s="2" t="s">
        <v>81</v>
      </c>
      <c r="AA2323" s="2" t="s">
        <v>1196</v>
      </c>
      <c r="AB2323" s="2" t="s">
        <v>1197</v>
      </c>
      <c r="AC2323" s="2" t="s">
        <v>59</v>
      </c>
      <c r="AD2323" s="2" t="s">
        <v>1198</v>
      </c>
      <c r="AE2323" s="2" t="str">
        <f>+VLOOKUP(H2323,'Mapeo Ramos'!A:C,3,0)</f>
        <v>Autos Flotas</v>
      </c>
      <c r="AF2323" t="str">
        <f>+VLOOKUP(AE2323,'Mapeo Ramos'!C:D,2,0)</f>
        <v>Flotas</v>
      </c>
      <c r="AG2323" t="str">
        <f>+VLOOKUP(X2323,'Mapeo Ramos'!I:J,2,0)</f>
        <v>ALLIANZ</v>
      </c>
      <c r="AH2323">
        <f t="shared" si="36"/>
        <v>1</v>
      </c>
    </row>
    <row r="2324" spans="1:34" ht="12.75" customHeight="1">
      <c r="A2324" s="2" t="s">
        <v>9306</v>
      </c>
      <c r="B2324" s="2" t="s">
        <v>9307</v>
      </c>
      <c r="C2324" s="2" t="s">
        <v>9308</v>
      </c>
      <c r="D2324" s="2" t="s">
        <v>75</v>
      </c>
      <c r="E2324" s="3">
        <v>46048</v>
      </c>
      <c r="F2324" s="3">
        <v>46023</v>
      </c>
      <c r="G2324" s="2" t="s">
        <v>1195</v>
      </c>
      <c r="H2324" s="2" t="s">
        <v>349</v>
      </c>
      <c r="I2324" s="2" t="s">
        <v>261</v>
      </c>
      <c r="J2324" s="4">
        <v>101.45</v>
      </c>
      <c r="K2324" t="s">
        <v>74</v>
      </c>
      <c r="L2324" s="4">
        <v>12.17</v>
      </c>
      <c r="M2324" t="s">
        <v>74</v>
      </c>
      <c r="N2324" s="4">
        <v>12.17</v>
      </c>
      <c r="O2324" t="s">
        <v>74</v>
      </c>
      <c r="P2324" s="4">
        <v>0</v>
      </c>
      <c r="Q2324" t="s">
        <v>74</v>
      </c>
      <c r="R2324" s="2" t="s">
        <v>75</v>
      </c>
      <c r="S2324" s="4" t="s">
        <v>76</v>
      </c>
      <c r="T2324" t="s">
        <v>74</v>
      </c>
      <c r="U2324" s="2" t="s">
        <v>650</v>
      </c>
      <c r="V2324" s="2" t="s">
        <v>1454</v>
      </c>
      <c r="W2324" s="2" t="s">
        <v>79</v>
      </c>
      <c r="X2324" s="2" t="s">
        <v>300</v>
      </c>
      <c r="Y2324" s="2" t="s">
        <v>119</v>
      </c>
      <c r="Z2324" s="2" t="s">
        <v>81</v>
      </c>
      <c r="AA2324" s="2" t="s">
        <v>1196</v>
      </c>
      <c r="AB2324" s="2" t="s">
        <v>1197</v>
      </c>
      <c r="AC2324" s="2" t="s">
        <v>59</v>
      </c>
      <c r="AD2324" s="2" t="s">
        <v>1198</v>
      </c>
      <c r="AE2324" s="2" t="str">
        <f>+VLOOKUP(H2324,'Mapeo Ramos'!A:C,3,0)</f>
        <v>Autos Flotas</v>
      </c>
      <c r="AF2324" t="str">
        <f>+VLOOKUP(AE2324,'Mapeo Ramos'!C:D,2,0)</f>
        <v>Flotas</v>
      </c>
      <c r="AG2324" t="str">
        <f>+VLOOKUP(X2324,'Mapeo Ramos'!I:J,2,0)</f>
        <v>ALLIANZ</v>
      </c>
      <c r="AH2324">
        <f t="shared" si="36"/>
        <v>1</v>
      </c>
    </row>
    <row r="2325" spans="1:34" ht="12.75" customHeight="1">
      <c r="A2325" s="2" t="s">
        <v>9309</v>
      </c>
      <c r="B2325" s="2" t="s">
        <v>9310</v>
      </c>
      <c r="C2325" s="2" t="s">
        <v>1194</v>
      </c>
      <c r="D2325" s="2" t="s">
        <v>75</v>
      </c>
      <c r="E2325" s="3">
        <v>46048</v>
      </c>
      <c r="F2325" s="3">
        <v>46023</v>
      </c>
      <c r="G2325" s="2" t="s">
        <v>1195</v>
      </c>
      <c r="H2325" s="2" t="s">
        <v>349</v>
      </c>
      <c r="I2325" s="2" t="s">
        <v>261</v>
      </c>
      <c r="J2325" s="4">
        <v>337.05</v>
      </c>
      <c r="K2325" t="s">
        <v>74</v>
      </c>
      <c r="L2325" s="4">
        <v>40.450000000000003</v>
      </c>
      <c r="M2325" t="s">
        <v>74</v>
      </c>
      <c r="N2325" s="4">
        <v>40.450000000000003</v>
      </c>
      <c r="O2325" t="s">
        <v>74</v>
      </c>
      <c r="P2325" s="4">
        <v>0</v>
      </c>
      <c r="Q2325" t="s">
        <v>74</v>
      </c>
      <c r="R2325" s="2" t="s">
        <v>75</v>
      </c>
      <c r="S2325" s="4" t="s">
        <v>76</v>
      </c>
      <c r="T2325" t="s">
        <v>74</v>
      </c>
      <c r="U2325" s="2" t="s">
        <v>650</v>
      </c>
      <c r="V2325" s="2" t="s">
        <v>1447</v>
      </c>
      <c r="W2325" s="2" t="s">
        <v>79</v>
      </c>
      <c r="X2325" s="2" t="s">
        <v>300</v>
      </c>
      <c r="Y2325" s="2" t="s">
        <v>119</v>
      </c>
      <c r="Z2325" s="2" t="s">
        <v>81</v>
      </c>
      <c r="AA2325" s="2" t="s">
        <v>1196</v>
      </c>
      <c r="AB2325" s="2" t="s">
        <v>1197</v>
      </c>
      <c r="AC2325" s="2" t="s">
        <v>59</v>
      </c>
      <c r="AD2325" s="2" t="s">
        <v>1198</v>
      </c>
      <c r="AE2325" s="2" t="str">
        <f>+VLOOKUP(H2325,'Mapeo Ramos'!A:C,3,0)</f>
        <v>Autos Flotas</v>
      </c>
      <c r="AF2325" t="str">
        <f>+VLOOKUP(AE2325,'Mapeo Ramos'!C:D,2,0)</f>
        <v>Flotas</v>
      </c>
      <c r="AG2325" t="str">
        <f>+VLOOKUP(X2325,'Mapeo Ramos'!I:J,2,0)</f>
        <v>ALLIANZ</v>
      </c>
      <c r="AH2325">
        <f t="shared" si="36"/>
        <v>1</v>
      </c>
    </row>
    <row r="2326" spans="1:34" ht="12.75" customHeight="1">
      <c r="A2326" s="2" t="s">
        <v>9311</v>
      </c>
      <c r="B2326" s="2" t="s">
        <v>9312</v>
      </c>
      <c r="C2326" s="2" t="s">
        <v>9313</v>
      </c>
      <c r="D2326" s="2" t="s">
        <v>75</v>
      </c>
      <c r="E2326" s="3">
        <v>46048</v>
      </c>
      <c r="F2326" s="3">
        <v>46023</v>
      </c>
      <c r="G2326" s="2" t="s">
        <v>1195</v>
      </c>
      <c r="H2326" s="2" t="s">
        <v>349</v>
      </c>
      <c r="I2326" s="2" t="s">
        <v>261</v>
      </c>
      <c r="J2326" s="4">
        <v>101.45</v>
      </c>
      <c r="K2326" t="s">
        <v>74</v>
      </c>
      <c r="L2326" s="4">
        <v>12.17</v>
      </c>
      <c r="M2326" t="s">
        <v>74</v>
      </c>
      <c r="N2326" s="4">
        <v>12.17</v>
      </c>
      <c r="O2326" t="s">
        <v>74</v>
      </c>
      <c r="P2326" s="4">
        <v>0</v>
      </c>
      <c r="Q2326" t="s">
        <v>74</v>
      </c>
      <c r="R2326" s="2" t="s">
        <v>75</v>
      </c>
      <c r="S2326" s="4" t="s">
        <v>76</v>
      </c>
      <c r="T2326" t="s">
        <v>74</v>
      </c>
      <c r="U2326" s="2" t="s">
        <v>650</v>
      </c>
      <c r="V2326" s="2" t="s">
        <v>1454</v>
      </c>
      <c r="W2326" s="2" t="s">
        <v>79</v>
      </c>
      <c r="X2326" s="2" t="s">
        <v>300</v>
      </c>
      <c r="Y2326" s="2" t="s">
        <v>119</v>
      </c>
      <c r="Z2326" s="2" t="s">
        <v>81</v>
      </c>
      <c r="AA2326" s="2" t="s">
        <v>1196</v>
      </c>
      <c r="AB2326" s="2" t="s">
        <v>1197</v>
      </c>
      <c r="AC2326" s="2" t="s">
        <v>59</v>
      </c>
      <c r="AD2326" s="2" t="s">
        <v>1198</v>
      </c>
      <c r="AE2326" s="2" t="str">
        <f>+VLOOKUP(H2326,'Mapeo Ramos'!A:C,3,0)</f>
        <v>Autos Flotas</v>
      </c>
      <c r="AF2326" t="str">
        <f>+VLOOKUP(AE2326,'Mapeo Ramos'!C:D,2,0)</f>
        <v>Flotas</v>
      </c>
      <c r="AG2326" t="str">
        <f>+VLOOKUP(X2326,'Mapeo Ramos'!I:J,2,0)</f>
        <v>ALLIANZ</v>
      </c>
      <c r="AH2326">
        <f t="shared" si="36"/>
        <v>1</v>
      </c>
    </row>
    <row r="2327" spans="1:34" ht="12.75" customHeight="1">
      <c r="A2327" s="2" t="s">
        <v>9314</v>
      </c>
      <c r="B2327" s="2" t="s">
        <v>9315</v>
      </c>
      <c r="C2327" s="2" t="s">
        <v>9316</v>
      </c>
      <c r="D2327" s="2" t="s">
        <v>75</v>
      </c>
      <c r="E2327" s="3">
        <v>46048</v>
      </c>
      <c r="F2327" s="3">
        <v>46023</v>
      </c>
      <c r="G2327" s="2" t="s">
        <v>1195</v>
      </c>
      <c r="H2327" s="2" t="s">
        <v>349</v>
      </c>
      <c r="I2327" s="2" t="s">
        <v>261</v>
      </c>
      <c r="J2327" s="4">
        <v>101.45</v>
      </c>
      <c r="K2327" t="s">
        <v>74</v>
      </c>
      <c r="L2327" s="4">
        <v>12.17</v>
      </c>
      <c r="M2327" t="s">
        <v>74</v>
      </c>
      <c r="N2327" s="4">
        <v>12.17</v>
      </c>
      <c r="O2327" t="s">
        <v>74</v>
      </c>
      <c r="P2327" s="4">
        <v>0</v>
      </c>
      <c r="Q2327" t="s">
        <v>74</v>
      </c>
      <c r="R2327" s="2" t="s">
        <v>75</v>
      </c>
      <c r="S2327" s="4" t="s">
        <v>76</v>
      </c>
      <c r="T2327" t="s">
        <v>74</v>
      </c>
      <c r="U2327" s="2" t="s">
        <v>650</v>
      </c>
      <c r="V2327" s="2" t="s">
        <v>1454</v>
      </c>
      <c r="W2327" s="2" t="s">
        <v>79</v>
      </c>
      <c r="X2327" s="2" t="s">
        <v>300</v>
      </c>
      <c r="Y2327" s="2" t="s">
        <v>119</v>
      </c>
      <c r="Z2327" s="2" t="s">
        <v>81</v>
      </c>
      <c r="AA2327" s="2" t="s">
        <v>1196</v>
      </c>
      <c r="AB2327" s="2" t="s">
        <v>1197</v>
      </c>
      <c r="AC2327" s="2" t="s">
        <v>59</v>
      </c>
      <c r="AD2327" s="2" t="s">
        <v>1198</v>
      </c>
      <c r="AE2327" s="2" t="str">
        <f>+VLOOKUP(H2327,'Mapeo Ramos'!A:C,3,0)</f>
        <v>Autos Flotas</v>
      </c>
      <c r="AF2327" t="str">
        <f>+VLOOKUP(AE2327,'Mapeo Ramos'!C:D,2,0)</f>
        <v>Flotas</v>
      </c>
      <c r="AG2327" t="str">
        <f>+VLOOKUP(X2327,'Mapeo Ramos'!I:J,2,0)</f>
        <v>ALLIANZ</v>
      </c>
      <c r="AH2327">
        <f t="shared" si="36"/>
        <v>1</v>
      </c>
    </row>
    <row r="2328" spans="1:34" ht="12.75" customHeight="1">
      <c r="A2328" s="2" t="s">
        <v>9317</v>
      </c>
      <c r="B2328" s="2" t="s">
        <v>9318</v>
      </c>
      <c r="C2328" s="2" t="s">
        <v>9319</v>
      </c>
      <c r="D2328" s="2" t="s">
        <v>75</v>
      </c>
      <c r="E2328" s="3">
        <v>46048</v>
      </c>
      <c r="F2328" s="3">
        <v>46023</v>
      </c>
      <c r="G2328" s="2" t="s">
        <v>1195</v>
      </c>
      <c r="H2328" s="2" t="s">
        <v>349</v>
      </c>
      <c r="I2328" s="2" t="s">
        <v>261</v>
      </c>
      <c r="J2328" s="4">
        <v>101.45</v>
      </c>
      <c r="K2328" t="s">
        <v>74</v>
      </c>
      <c r="L2328" s="4">
        <v>12.17</v>
      </c>
      <c r="M2328" t="s">
        <v>74</v>
      </c>
      <c r="N2328" s="4">
        <v>12.17</v>
      </c>
      <c r="O2328" t="s">
        <v>74</v>
      </c>
      <c r="P2328" s="4">
        <v>0</v>
      </c>
      <c r="Q2328" t="s">
        <v>74</v>
      </c>
      <c r="R2328" s="2" t="s">
        <v>75</v>
      </c>
      <c r="S2328" s="4" t="s">
        <v>76</v>
      </c>
      <c r="T2328" t="s">
        <v>74</v>
      </c>
      <c r="U2328" s="2" t="s">
        <v>650</v>
      </c>
      <c r="V2328" s="2" t="s">
        <v>1454</v>
      </c>
      <c r="W2328" s="2" t="s">
        <v>79</v>
      </c>
      <c r="X2328" s="2" t="s">
        <v>300</v>
      </c>
      <c r="Y2328" s="2" t="s">
        <v>119</v>
      </c>
      <c r="Z2328" s="2" t="s">
        <v>81</v>
      </c>
      <c r="AA2328" s="2" t="s">
        <v>1196</v>
      </c>
      <c r="AB2328" s="2" t="s">
        <v>1197</v>
      </c>
      <c r="AC2328" s="2" t="s">
        <v>59</v>
      </c>
      <c r="AD2328" s="2" t="s">
        <v>1198</v>
      </c>
      <c r="AE2328" s="2" t="str">
        <f>+VLOOKUP(H2328,'Mapeo Ramos'!A:C,3,0)</f>
        <v>Autos Flotas</v>
      </c>
      <c r="AF2328" t="str">
        <f>+VLOOKUP(AE2328,'Mapeo Ramos'!C:D,2,0)</f>
        <v>Flotas</v>
      </c>
      <c r="AG2328" t="str">
        <f>+VLOOKUP(X2328,'Mapeo Ramos'!I:J,2,0)</f>
        <v>ALLIANZ</v>
      </c>
      <c r="AH2328">
        <f t="shared" si="36"/>
        <v>1</v>
      </c>
    </row>
    <row r="2329" spans="1:34" ht="12.75" customHeight="1">
      <c r="A2329" s="2" t="s">
        <v>9320</v>
      </c>
      <c r="B2329" s="2" t="s">
        <v>9321</v>
      </c>
      <c r="C2329" s="2" t="s">
        <v>9322</v>
      </c>
      <c r="D2329" s="2" t="s">
        <v>75</v>
      </c>
      <c r="E2329" s="3">
        <v>46048</v>
      </c>
      <c r="F2329" s="3">
        <v>46023</v>
      </c>
      <c r="G2329" s="2" t="s">
        <v>1195</v>
      </c>
      <c r="H2329" s="2" t="s">
        <v>349</v>
      </c>
      <c r="I2329" s="2" t="s">
        <v>261</v>
      </c>
      <c r="J2329" s="4">
        <v>101.45</v>
      </c>
      <c r="K2329" t="s">
        <v>74</v>
      </c>
      <c r="L2329" s="4">
        <v>12.17</v>
      </c>
      <c r="M2329" t="s">
        <v>74</v>
      </c>
      <c r="N2329" s="4">
        <v>12.17</v>
      </c>
      <c r="O2329" t="s">
        <v>74</v>
      </c>
      <c r="P2329" s="4">
        <v>0</v>
      </c>
      <c r="Q2329" t="s">
        <v>74</v>
      </c>
      <c r="R2329" s="2" t="s">
        <v>75</v>
      </c>
      <c r="S2329" s="4" t="s">
        <v>76</v>
      </c>
      <c r="T2329" t="s">
        <v>74</v>
      </c>
      <c r="U2329" s="2" t="s">
        <v>650</v>
      </c>
      <c r="V2329" s="2" t="s">
        <v>1454</v>
      </c>
      <c r="W2329" s="2" t="s">
        <v>79</v>
      </c>
      <c r="X2329" s="2" t="s">
        <v>300</v>
      </c>
      <c r="Y2329" s="2" t="s">
        <v>119</v>
      </c>
      <c r="Z2329" s="2" t="s">
        <v>81</v>
      </c>
      <c r="AA2329" s="2" t="s">
        <v>1196</v>
      </c>
      <c r="AB2329" s="2" t="s">
        <v>1197</v>
      </c>
      <c r="AC2329" s="2" t="s">
        <v>59</v>
      </c>
      <c r="AD2329" s="2" t="s">
        <v>1198</v>
      </c>
      <c r="AE2329" s="2" t="str">
        <f>+VLOOKUP(H2329,'Mapeo Ramos'!A:C,3,0)</f>
        <v>Autos Flotas</v>
      </c>
      <c r="AF2329" t="str">
        <f>+VLOOKUP(AE2329,'Mapeo Ramos'!C:D,2,0)</f>
        <v>Flotas</v>
      </c>
      <c r="AG2329" t="str">
        <f>+VLOOKUP(X2329,'Mapeo Ramos'!I:J,2,0)</f>
        <v>ALLIANZ</v>
      </c>
      <c r="AH2329">
        <f t="shared" si="36"/>
        <v>1</v>
      </c>
    </row>
    <row r="2330" spans="1:34" ht="12.75" customHeight="1">
      <c r="A2330" s="2" t="s">
        <v>9323</v>
      </c>
      <c r="B2330" s="2" t="s">
        <v>9324</v>
      </c>
      <c r="C2330" s="2" t="s">
        <v>9325</v>
      </c>
      <c r="D2330" s="2" t="s">
        <v>75</v>
      </c>
      <c r="E2330" s="3">
        <v>46048</v>
      </c>
      <c r="F2330" s="3">
        <v>46023</v>
      </c>
      <c r="G2330" s="2" t="s">
        <v>1195</v>
      </c>
      <c r="H2330" s="2" t="s">
        <v>349</v>
      </c>
      <c r="I2330" s="2" t="s">
        <v>261</v>
      </c>
      <c r="J2330" s="4">
        <v>101.45</v>
      </c>
      <c r="K2330" t="s">
        <v>74</v>
      </c>
      <c r="L2330" s="4">
        <v>12.17</v>
      </c>
      <c r="M2330" t="s">
        <v>74</v>
      </c>
      <c r="N2330" s="4">
        <v>12.17</v>
      </c>
      <c r="O2330" t="s">
        <v>74</v>
      </c>
      <c r="P2330" s="4">
        <v>0</v>
      </c>
      <c r="Q2330" t="s">
        <v>74</v>
      </c>
      <c r="R2330" s="2" t="s">
        <v>75</v>
      </c>
      <c r="S2330" s="4" t="s">
        <v>76</v>
      </c>
      <c r="T2330" t="s">
        <v>74</v>
      </c>
      <c r="U2330" s="2" t="s">
        <v>650</v>
      </c>
      <c r="V2330" s="2" t="s">
        <v>1454</v>
      </c>
      <c r="W2330" s="2" t="s">
        <v>79</v>
      </c>
      <c r="X2330" s="2" t="s">
        <v>300</v>
      </c>
      <c r="Y2330" s="2" t="s">
        <v>119</v>
      </c>
      <c r="Z2330" s="2" t="s">
        <v>81</v>
      </c>
      <c r="AA2330" s="2" t="s">
        <v>1196</v>
      </c>
      <c r="AB2330" s="2" t="s">
        <v>1197</v>
      </c>
      <c r="AC2330" s="2" t="s">
        <v>59</v>
      </c>
      <c r="AD2330" s="2" t="s">
        <v>1198</v>
      </c>
      <c r="AE2330" s="2" t="str">
        <f>+VLOOKUP(H2330,'Mapeo Ramos'!A:C,3,0)</f>
        <v>Autos Flotas</v>
      </c>
      <c r="AF2330" t="str">
        <f>+VLOOKUP(AE2330,'Mapeo Ramos'!C:D,2,0)</f>
        <v>Flotas</v>
      </c>
      <c r="AG2330" t="str">
        <f>+VLOOKUP(X2330,'Mapeo Ramos'!I:J,2,0)</f>
        <v>ALLIANZ</v>
      </c>
      <c r="AH2330">
        <f t="shared" si="36"/>
        <v>1</v>
      </c>
    </row>
    <row r="2331" spans="1:34" ht="12.75" customHeight="1">
      <c r="A2331" s="2" t="s">
        <v>9326</v>
      </c>
      <c r="B2331" s="2" t="s">
        <v>9327</v>
      </c>
      <c r="C2331" s="2" t="s">
        <v>9328</v>
      </c>
      <c r="D2331" s="2" t="s">
        <v>75</v>
      </c>
      <c r="E2331" s="3">
        <v>46048</v>
      </c>
      <c r="F2331" s="3">
        <v>46023</v>
      </c>
      <c r="G2331" s="2" t="s">
        <v>1195</v>
      </c>
      <c r="H2331" s="2" t="s">
        <v>349</v>
      </c>
      <c r="I2331" s="2" t="s">
        <v>261</v>
      </c>
      <c r="J2331" s="4">
        <v>95.5</v>
      </c>
      <c r="K2331" t="s">
        <v>74</v>
      </c>
      <c r="L2331" s="4">
        <v>11.46</v>
      </c>
      <c r="M2331" t="s">
        <v>74</v>
      </c>
      <c r="N2331" s="4">
        <v>11.46</v>
      </c>
      <c r="O2331" t="s">
        <v>74</v>
      </c>
      <c r="P2331" s="4">
        <v>0</v>
      </c>
      <c r="Q2331" t="s">
        <v>74</v>
      </c>
      <c r="R2331" s="2" t="s">
        <v>75</v>
      </c>
      <c r="S2331" s="4" t="s">
        <v>76</v>
      </c>
      <c r="T2331" t="s">
        <v>74</v>
      </c>
      <c r="U2331" s="2" t="s">
        <v>650</v>
      </c>
      <c r="V2331" s="2" t="s">
        <v>1454</v>
      </c>
      <c r="W2331" s="2" t="s">
        <v>79</v>
      </c>
      <c r="X2331" s="2" t="s">
        <v>300</v>
      </c>
      <c r="Y2331" s="2" t="s">
        <v>119</v>
      </c>
      <c r="Z2331" s="2" t="s">
        <v>81</v>
      </c>
      <c r="AA2331" s="2" t="s">
        <v>1196</v>
      </c>
      <c r="AB2331" s="2" t="s">
        <v>1197</v>
      </c>
      <c r="AC2331" s="2" t="s">
        <v>59</v>
      </c>
      <c r="AD2331" s="2" t="s">
        <v>1198</v>
      </c>
      <c r="AE2331" s="2" t="str">
        <f>+VLOOKUP(H2331,'Mapeo Ramos'!A:C,3,0)</f>
        <v>Autos Flotas</v>
      </c>
      <c r="AF2331" t="str">
        <f>+VLOOKUP(AE2331,'Mapeo Ramos'!C:D,2,0)</f>
        <v>Flotas</v>
      </c>
      <c r="AG2331" t="str">
        <f>+VLOOKUP(X2331,'Mapeo Ramos'!I:J,2,0)</f>
        <v>ALLIANZ</v>
      </c>
      <c r="AH2331">
        <f t="shared" si="36"/>
        <v>1</v>
      </c>
    </row>
    <row r="2332" spans="1:34" ht="12.75" customHeight="1">
      <c r="A2332" s="2" t="s">
        <v>9329</v>
      </c>
      <c r="B2332" s="2" t="s">
        <v>9330</v>
      </c>
      <c r="C2332" s="2" t="s">
        <v>9331</v>
      </c>
      <c r="D2332" s="2" t="s">
        <v>75</v>
      </c>
      <c r="E2332" s="3">
        <v>46048</v>
      </c>
      <c r="F2332" s="3">
        <v>46023</v>
      </c>
      <c r="G2332" s="2" t="s">
        <v>1195</v>
      </c>
      <c r="H2332" s="2" t="s">
        <v>349</v>
      </c>
      <c r="I2332" s="2" t="s">
        <v>261</v>
      </c>
      <c r="J2332" s="4">
        <v>101.45</v>
      </c>
      <c r="K2332" t="s">
        <v>74</v>
      </c>
      <c r="L2332" s="4">
        <v>12.17</v>
      </c>
      <c r="M2332" t="s">
        <v>74</v>
      </c>
      <c r="N2332" s="4">
        <v>12.17</v>
      </c>
      <c r="O2332" t="s">
        <v>74</v>
      </c>
      <c r="P2332" s="4">
        <v>0</v>
      </c>
      <c r="Q2332" t="s">
        <v>74</v>
      </c>
      <c r="R2332" s="2" t="s">
        <v>75</v>
      </c>
      <c r="S2332" s="4" t="s">
        <v>76</v>
      </c>
      <c r="T2332" t="s">
        <v>74</v>
      </c>
      <c r="U2332" s="2" t="s">
        <v>650</v>
      </c>
      <c r="V2332" s="2" t="s">
        <v>1454</v>
      </c>
      <c r="W2332" s="2" t="s">
        <v>79</v>
      </c>
      <c r="X2332" s="2" t="s">
        <v>300</v>
      </c>
      <c r="Y2332" s="2" t="s">
        <v>119</v>
      </c>
      <c r="Z2332" s="2" t="s">
        <v>81</v>
      </c>
      <c r="AA2332" s="2" t="s">
        <v>1196</v>
      </c>
      <c r="AB2332" s="2" t="s">
        <v>1197</v>
      </c>
      <c r="AC2332" s="2" t="s">
        <v>59</v>
      </c>
      <c r="AD2332" s="2" t="s">
        <v>1198</v>
      </c>
      <c r="AE2332" s="2" t="str">
        <f>+VLOOKUP(H2332,'Mapeo Ramos'!A:C,3,0)</f>
        <v>Autos Flotas</v>
      </c>
      <c r="AF2332" t="str">
        <f>+VLOOKUP(AE2332,'Mapeo Ramos'!C:D,2,0)</f>
        <v>Flotas</v>
      </c>
      <c r="AG2332" t="str">
        <f>+VLOOKUP(X2332,'Mapeo Ramos'!I:J,2,0)</f>
        <v>ALLIANZ</v>
      </c>
      <c r="AH2332">
        <f t="shared" si="36"/>
        <v>1</v>
      </c>
    </row>
    <row r="2333" spans="1:34" ht="12.75" customHeight="1">
      <c r="A2333" s="2" t="s">
        <v>9332</v>
      </c>
      <c r="B2333" s="2" t="s">
        <v>9333</v>
      </c>
      <c r="C2333" s="2" t="s">
        <v>9334</v>
      </c>
      <c r="D2333" s="2" t="s">
        <v>75</v>
      </c>
      <c r="E2333" s="3">
        <v>46048</v>
      </c>
      <c r="F2333" s="3">
        <v>46023</v>
      </c>
      <c r="G2333" s="2" t="s">
        <v>1195</v>
      </c>
      <c r="H2333" s="2" t="s">
        <v>349</v>
      </c>
      <c r="I2333" s="2" t="s">
        <v>261</v>
      </c>
      <c r="J2333" s="4">
        <v>101.45</v>
      </c>
      <c r="K2333" t="s">
        <v>74</v>
      </c>
      <c r="L2333" s="4">
        <v>12.17</v>
      </c>
      <c r="M2333" t="s">
        <v>74</v>
      </c>
      <c r="N2333" s="4">
        <v>12.17</v>
      </c>
      <c r="O2333" t="s">
        <v>74</v>
      </c>
      <c r="P2333" s="4">
        <v>0</v>
      </c>
      <c r="Q2333" t="s">
        <v>74</v>
      </c>
      <c r="R2333" s="2" t="s">
        <v>75</v>
      </c>
      <c r="S2333" s="4" t="s">
        <v>76</v>
      </c>
      <c r="T2333" t="s">
        <v>74</v>
      </c>
      <c r="U2333" s="2" t="s">
        <v>650</v>
      </c>
      <c r="V2333" s="2" t="s">
        <v>1454</v>
      </c>
      <c r="W2333" s="2" t="s">
        <v>79</v>
      </c>
      <c r="X2333" s="2" t="s">
        <v>300</v>
      </c>
      <c r="Y2333" s="2" t="s">
        <v>119</v>
      </c>
      <c r="Z2333" s="2" t="s">
        <v>81</v>
      </c>
      <c r="AA2333" s="2" t="s">
        <v>1196</v>
      </c>
      <c r="AB2333" s="2" t="s">
        <v>1197</v>
      </c>
      <c r="AC2333" s="2" t="s">
        <v>59</v>
      </c>
      <c r="AD2333" s="2" t="s">
        <v>1198</v>
      </c>
      <c r="AE2333" s="2" t="str">
        <f>+VLOOKUP(H2333,'Mapeo Ramos'!A:C,3,0)</f>
        <v>Autos Flotas</v>
      </c>
      <c r="AF2333" t="str">
        <f>+VLOOKUP(AE2333,'Mapeo Ramos'!C:D,2,0)</f>
        <v>Flotas</v>
      </c>
      <c r="AG2333" t="str">
        <f>+VLOOKUP(X2333,'Mapeo Ramos'!I:J,2,0)</f>
        <v>ALLIANZ</v>
      </c>
      <c r="AH2333">
        <f t="shared" si="36"/>
        <v>1</v>
      </c>
    </row>
    <row r="2334" spans="1:34" ht="12.75" customHeight="1">
      <c r="A2334" s="2" t="s">
        <v>9335</v>
      </c>
      <c r="B2334" s="2" t="s">
        <v>9336</v>
      </c>
      <c r="C2334" s="2" t="s">
        <v>9337</v>
      </c>
      <c r="D2334" s="2" t="s">
        <v>75</v>
      </c>
      <c r="E2334" s="3">
        <v>46048</v>
      </c>
      <c r="F2334" s="3">
        <v>46023</v>
      </c>
      <c r="G2334" s="2" t="s">
        <v>1195</v>
      </c>
      <c r="H2334" s="2" t="s">
        <v>349</v>
      </c>
      <c r="I2334" s="2" t="s">
        <v>261</v>
      </c>
      <c r="J2334" s="4">
        <v>101.45</v>
      </c>
      <c r="K2334" t="s">
        <v>74</v>
      </c>
      <c r="L2334" s="4">
        <v>12.17</v>
      </c>
      <c r="M2334" t="s">
        <v>74</v>
      </c>
      <c r="N2334" s="4">
        <v>12.17</v>
      </c>
      <c r="O2334" t="s">
        <v>74</v>
      </c>
      <c r="P2334" s="4">
        <v>0</v>
      </c>
      <c r="Q2334" t="s">
        <v>74</v>
      </c>
      <c r="R2334" s="2" t="s">
        <v>75</v>
      </c>
      <c r="S2334" s="4" t="s">
        <v>76</v>
      </c>
      <c r="T2334" t="s">
        <v>74</v>
      </c>
      <c r="U2334" s="2" t="s">
        <v>650</v>
      </c>
      <c r="V2334" s="2" t="s">
        <v>1454</v>
      </c>
      <c r="W2334" s="2" t="s">
        <v>79</v>
      </c>
      <c r="X2334" s="2" t="s">
        <v>300</v>
      </c>
      <c r="Y2334" s="2" t="s">
        <v>119</v>
      </c>
      <c r="Z2334" s="2" t="s">
        <v>81</v>
      </c>
      <c r="AA2334" s="2" t="s">
        <v>1196</v>
      </c>
      <c r="AB2334" s="2" t="s">
        <v>1197</v>
      </c>
      <c r="AC2334" s="2" t="s">
        <v>59</v>
      </c>
      <c r="AD2334" s="2" t="s">
        <v>1198</v>
      </c>
      <c r="AE2334" s="2" t="str">
        <f>+VLOOKUP(H2334,'Mapeo Ramos'!A:C,3,0)</f>
        <v>Autos Flotas</v>
      </c>
      <c r="AF2334" t="str">
        <f>+VLOOKUP(AE2334,'Mapeo Ramos'!C:D,2,0)</f>
        <v>Flotas</v>
      </c>
      <c r="AG2334" t="str">
        <f>+VLOOKUP(X2334,'Mapeo Ramos'!I:J,2,0)</f>
        <v>ALLIANZ</v>
      </c>
      <c r="AH2334">
        <f t="shared" si="36"/>
        <v>1</v>
      </c>
    </row>
    <row r="2335" spans="1:34" ht="12.75" customHeight="1">
      <c r="A2335" s="2" t="s">
        <v>9338</v>
      </c>
      <c r="B2335" s="2" t="s">
        <v>9339</v>
      </c>
      <c r="C2335" s="2" t="s">
        <v>9340</v>
      </c>
      <c r="D2335" s="2" t="s">
        <v>75</v>
      </c>
      <c r="E2335" s="3">
        <v>46048</v>
      </c>
      <c r="F2335" s="3">
        <v>46023</v>
      </c>
      <c r="G2335" s="2" t="s">
        <v>1195</v>
      </c>
      <c r="H2335" s="2" t="s">
        <v>349</v>
      </c>
      <c r="I2335" s="2" t="s">
        <v>261</v>
      </c>
      <c r="J2335" s="4">
        <v>95.5</v>
      </c>
      <c r="K2335" t="s">
        <v>74</v>
      </c>
      <c r="L2335" s="4">
        <v>11.46</v>
      </c>
      <c r="M2335" t="s">
        <v>74</v>
      </c>
      <c r="N2335" s="4">
        <v>11.46</v>
      </c>
      <c r="O2335" t="s">
        <v>74</v>
      </c>
      <c r="P2335" s="4">
        <v>0</v>
      </c>
      <c r="Q2335" t="s">
        <v>74</v>
      </c>
      <c r="R2335" s="2" t="s">
        <v>75</v>
      </c>
      <c r="S2335" s="4" t="s">
        <v>76</v>
      </c>
      <c r="T2335" t="s">
        <v>74</v>
      </c>
      <c r="U2335" s="2" t="s">
        <v>650</v>
      </c>
      <c r="V2335" s="2" t="s">
        <v>1454</v>
      </c>
      <c r="W2335" s="2" t="s">
        <v>79</v>
      </c>
      <c r="X2335" s="2" t="s">
        <v>300</v>
      </c>
      <c r="Y2335" s="2" t="s">
        <v>119</v>
      </c>
      <c r="Z2335" s="2" t="s">
        <v>81</v>
      </c>
      <c r="AA2335" s="2" t="s">
        <v>1196</v>
      </c>
      <c r="AB2335" s="2" t="s">
        <v>1197</v>
      </c>
      <c r="AC2335" s="2" t="s">
        <v>59</v>
      </c>
      <c r="AD2335" s="2" t="s">
        <v>1198</v>
      </c>
      <c r="AE2335" s="2" t="str">
        <f>+VLOOKUP(H2335,'Mapeo Ramos'!A:C,3,0)</f>
        <v>Autos Flotas</v>
      </c>
      <c r="AF2335" t="str">
        <f>+VLOOKUP(AE2335,'Mapeo Ramos'!C:D,2,0)</f>
        <v>Flotas</v>
      </c>
      <c r="AG2335" t="str">
        <f>+VLOOKUP(X2335,'Mapeo Ramos'!I:J,2,0)</f>
        <v>ALLIANZ</v>
      </c>
      <c r="AH2335">
        <f t="shared" si="36"/>
        <v>1</v>
      </c>
    </row>
    <row r="2336" spans="1:34" ht="12.75" customHeight="1">
      <c r="A2336" s="2" t="s">
        <v>9341</v>
      </c>
      <c r="B2336" s="2" t="s">
        <v>9342</v>
      </c>
      <c r="C2336" s="2" t="s">
        <v>9343</v>
      </c>
      <c r="D2336" s="2" t="s">
        <v>75</v>
      </c>
      <c r="E2336" s="3">
        <v>46048</v>
      </c>
      <c r="F2336" s="3">
        <v>46023</v>
      </c>
      <c r="G2336" s="2" t="s">
        <v>1195</v>
      </c>
      <c r="H2336" s="2" t="s">
        <v>349</v>
      </c>
      <c r="I2336" s="2" t="s">
        <v>261</v>
      </c>
      <c r="J2336" s="4">
        <v>101.45</v>
      </c>
      <c r="K2336" t="s">
        <v>74</v>
      </c>
      <c r="L2336" s="4">
        <v>12.17</v>
      </c>
      <c r="M2336" t="s">
        <v>74</v>
      </c>
      <c r="N2336" s="4">
        <v>12.17</v>
      </c>
      <c r="O2336" t="s">
        <v>74</v>
      </c>
      <c r="P2336" s="4">
        <v>0</v>
      </c>
      <c r="Q2336" t="s">
        <v>74</v>
      </c>
      <c r="R2336" s="2" t="s">
        <v>75</v>
      </c>
      <c r="S2336" s="4" t="s">
        <v>76</v>
      </c>
      <c r="T2336" t="s">
        <v>74</v>
      </c>
      <c r="U2336" s="2" t="s">
        <v>650</v>
      </c>
      <c r="V2336" s="2" t="s">
        <v>1454</v>
      </c>
      <c r="W2336" s="2" t="s">
        <v>79</v>
      </c>
      <c r="X2336" s="2" t="s">
        <v>300</v>
      </c>
      <c r="Y2336" s="2" t="s">
        <v>119</v>
      </c>
      <c r="Z2336" s="2" t="s">
        <v>81</v>
      </c>
      <c r="AA2336" s="2" t="s">
        <v>1196</v>
      </c>
      <c r="AB2336" s="2" t="s">
        <v>1197</v>
      </c>
      <c r="AC2336" s="2" t="s">
        <v>59</v>
      </c>
      <c r="AD2336" s="2" t="s">
        <v>1198</v>
      </c>
      <c r="AE2336" s="2" t="str">
        <f>+VLOOKUP(H2336,'Mapeo Ramos'!A:C,3,0)</f>
        <v>Autos Flotas</v>
      </c>
      <c r="AF2336" t="str">
        <f>+VLOOKUP(AE2336,'Mapeo Ramos'!C:D,2,0)</f>
        <v>Flotas</v>
      </c>
      <c r="AG2336" t="str">
        <f>+VLOOKUP(X2336,'Mapeo Ramos'!I:J,2,0)</f>
        <v>ALLIANZ</v>
      </c>
      <c r="AH2336">
        <f t="shared" si="36"/>
        <v>1</v>
      </c>
    </row>
    <row r="2337" spans="1:34" ht="12.75" customHeight="1">
      <c r="A2337" s="2" t="s">
        <v>9344</v>
      </c>
      <c r="B2337" s="2" t="s">
        <v>9345</v>
      </c>
      <c r="C2337" s="2" t="s">
        <v>9346</v>
      </c>
      <c r="D2337" s="2" t="s">
        <v>75</v>
      </c>
      <c r="E2337" s="3">
        <v>46048</v>
      </c>
      <c r="F2337" s="3">
        <v>46023</v>
      </c>
      <c r="G2337" s="2" t="s">
        <v>1195</v>
      </c>
      <c r="H2337" s="2" t="s">
        <v>349</v>
      </c>
      <c r="I2337" s="2" t="s">
        <v>261</v>
      </c>
      <c r="J2337" s="4">
        <v>95.5</v>
      </c>
      <c r="K2337" t="s">
        <v>74</v>
      </c>
      <c r="L2337" s="4">
        <v>11.46</v>
      </c>
      <c r="M2337" t="s">
        <v>74</v>
      </c>
      <c r="N2337" s="4">
        <v>11.46</v>
      </c>
      <c r="O2337" t="s">
        <v>74</v>
      </c>
      <c r="P2337" s="4">
        <v>0</v>
      </c>
      <c r="Q2337" t="s">
        <v>74</v>
      </c>
      <c r="R2337" s="2" t="s">
        <v>75</v>
      </c>
      <c r="S2337" s="4" t="s">
        <v>76</v>
      </c>
      <c r="T2337" t="s">
        <v>74</v>
      </c>
      <c r="U2337" s="2" t="s">
        <v>650</v>
      </c>
      <c r="V2337" s="2" t="s">
        <v>1454</v>
      </c>
      <c r="W2337" s="2" t="s">
        <v>79</v>
      </c>
      <c r="X2337" s="2" t="s">
        <v>300</v>
      </c>
      <c r="Y2337" s="2" t="s">
        <v>119</v>
      </c>
      <c r="Z2337" s="2" t="s">
        <v>81</v>
      </c>
      <c r="AA2337" s="2" t="s">
        <v>1196</v>
      </c>
      <c r="AB2337" s="2" t="s">
        <v>1197</v>
      </c>
      <c r="AC2337" s="2" t="s">
        <v>59</v>
      </c>
      <c r="AD2337" s="2" t="s">
        <v>1198</v>
      </c>
      <c r="AE2337" s="2" t="str">
        <f>+VLOOKUP(H2337,'Mapeo Ramos'!A:C,3,0)</f>
        <v>Autos Flotas</v>
      </c>
      <c r="AF2337" t="str">
        <f>+VLOOKUP(AE2337,'Mapeo Ramos'!C:D,2,0)</f>
        <v>Flotas</v>
      </c>
      <c r="AG2337" t="str">
        <f>+VLOOKUP(X2337,'Mapeo Ramos'!I:J,2,0)</f>
        <v>ALLIANZ</v>
      </c>
      <c r="AH2337">
        <f t="shared" si="36"/>
        <v>1</v>
      </c>
    </row>
    <row r="2338" spans="1:34" ht="12.75" customHeight="1">
      <c r="A2338" s="2" t="s">
        <v>9347</v>
      </c>
      <c r="B2338" s="2" t="s">
        <v>9348</v>
      </c>
      <c r="C2338" s="2" t="s">
        <v>9349</v>
      </c>
      <c r="D2338" s="2" t="s">
        <v>75</v>
      </c>
      <c r="E2338" s="3">
        <v>46048</v>
      </c>
      <c r="F2338" s="3">
        <v>46023</v>
      </c>
      <c r="G2338" s="2" t="s">
        <v>1195</v>
      </c>
      <c r="H2338" s="2" t="s">
        <v>349</v>
      </c>
      <c r="I2338" s="2" t="s">
        <v>261</v>
      </c>
      <c r="J2338" s="4">
        <v>101.45</v>
      </c>
      <c r="K2338" t="s">
        <v>74</v>
      </c>
      <c r="L2338" s="4">
        <v>12.17</v>
      </c>
      <c r="M2338" t="s">
        <v>74</v>
      </c>
      <c r="N2338" s="4">
        <v>12.17</v>
      </c>
      <c r="O2338" t="s">
        <v>74</v>
      </c>
      <c r="P2338" s="4">
        <v>0</v>
      </c>
      <c r="Q2338" t="s">
        <v>74</v>
      </c>
      <c r="R2338" s="2" t="s">
        <v>75</v>
      </c>
      <c r="S2338" s="4" t="s">
        <v>76</v>
      </c>
      <c r="T2338" t="s">
        <v>74</v>
      </c>
      <c r="U2338" s="2" t="s">
        <v>650</v>
      </c>
      <c r="V2338" s="2" t="s">
        <v>1454</v>
      </c>
      <c r="W2338" s="2" t="s">
        <v>79</v>
      </c>
      <c r="X2338" s="2" t="s">
        <v>300</v>
      </c>
      <c r="Y2338" s="2" t="s">
        <v>119</v>
      </c>
      <c r="Z2338" s="2" t="s">
        <v>81</v>
      </c>
      <c r="AA2338" s="2" t="s">
        <v>1196</v>
      </c>
      <c r="AB2338" s="2" t="s">
        <v>1197</v>
      </c>
      <c r="AC2338" s="2" t="s">
        <v>59</v>
      </c>
      <c r="AD2338" s="2" t="s">
        <v>1198</v>
      </c>
      <c r="AE2338" s="2" t="str">
        <f>+VLOOKUP(H2338,'Mapeo Ramos'!A:C,3,0)</f>
        <v>Autos Flotas</v>
      </c>
      <c r="AF2338" t="str">
        <f>+VLOOKUP(AE2338,'Mapeo Ramos'!C:D,2,0)</f>
        <v>Flotas</v>
      </c>
      <c r="AG2338" t="str">
        <f>+VLOOKUP(X2338,'Mapeo Ramos'!I:J,2,0)</f>
        <v>ALLIANZ</v>
      </c>
      <c r="AH2338">
        <f t="shared" si="36"/>
        <v>1</v>
      </c>
    </row>
    <row r="2339" spans="1:34" ht="12.75" customHeight="1">
      <c r="A2339" s="2" t="s">
        <v>9350</v>
      </c>
      <c r="B2339" s="2" t="s">
        <v>9351</v>
      </c>
      <c r="C2339" s="2" t="s">
        <v>9352</v>
      </c>
      <c r="D2339" s="2" t="s">
        <v>75</v>
      </c>
      <c r="E2339" s="3">
        <v>46048</v>
      </c>
      <c r="F2339" s="3">
        <v>46023</v>
      </c>
      <c r="G2339" s="2" t="s">
        <v>1195</v>
      </c>
      <c r="H2339" s="2" t="s">
        <v>349</v>
      </c>
      <c r="I2339" s="2" t="s">
        <v>261</v>
      </c>
      <c r="J2339" s="4">
        <v>101.45</v>
      </c>
      <c r="K2339" t="s">
        <v>74</v>
      </c>
      <c r="L2339" s="4">
        <v>12.17</v>
      </c>
      <c r="M2339" t="s">
        <v>74</v>
      </c>
      <c r="N2339" s="4">
        <v>12.17</v>
      </c>
      <c r="O2339" t="s">
        <v>74</v>
      </c>
      <c r="P2339" s="4">
        <v>0</v>
      </c>
      <c r="Q2339" t="s">
        <v>74</v>
      </c>
      <c r="R2339" s="2" t="s">
        <v>75</v>
      </c>
      <c r="S2339" s="4" t="s">
        <v>76</v>
      </c>
      <c r="T2339" t="s">
        <v>74</v>
      </c>
      <c r="U2339" s="2" t="s">
        <v>650</v>
      </c>
      <c r="V2339" s="2" t="s">
        <v>1447</v>
      </c>
      <c r="W2339" s="2" t="s">
        <v>79</v>
      </c>
      <c r="X2339" s="2" t="s">
        <v>300</v>
      </c>
      <c r="Y2339" s="2" t="s">
        <v>119</v>
      </c>
      <c r="Z2339" s="2" t="s">
        <v>81</v>
      </c>
      <c r="AA2339" s="2" t="s">
        <v>1196</v>
      </c>
      <c r="AB2339" s="2" t="s">
        <v>1197</v>
      </c>
      <c r="AC2339" s="2" t="s">
        <v>59</v>
      </c>
      <c r="AD2339" s="2" t="s">
        <v>1198</v>
      </c>
      <c r="AE2339" s="2" t="str">
        <f>+VLOOKUP(H2339,'Mapeo Ramos'!A:C,3,0)</f>
        <v>Autos Flotas</v>
      </c>
      <c r="AF2339" t="str">
        <f>+VLOOKUP(AE2339,'Mapeo Ramos'!C:D,2,0)</f>
        <v>Flotas</v>
      </c>
      <c r="AG2339" t="str">
        <f>+VLOOKUP(X2339,'Mapeo Ramos'!I:J,2,0)</f>
        <v>ALLIANZ</v>
      </c>
      <c r="AH2339">
        <f t="shared" si="36"/>
        <v>1</v>
      </c>
    </row>
    <row r="2340" spans="1:34" ht="12.75" customHeight="1">
      <c r="A2340" s="2" t="s">
        <v>9353</v>
      </c>
      <c r="B2340" s="2" t="s">
        <v>9354</v>
      </c>
      <c r="C2340" s="2" t="s">
        <v>9355</v>
      </c>
      <c r="D2340" s="2" t="s">
        <v>75</v>
      </c>
      <c r="E2340" s="3">
        <v>46048</v>
      </c>
      <c r="F2340" s="3">
        <v>46023</v>
      </c>
      <c r="G2340" s="2" t="s">
        <v>1195</v>
      </c>
      <c r="H2340" s="2" t="s">
        <v>349</v>
      </c>
      <c r="I2340" s="2" t="s">
        <v>261</v>
      </c>
      <c r="J2340" s="4">
        <v>101.45</v>
      </c>
      <c r="K2340" t="s">
        <v>74</v>
      </c>
      <c r="L2340" s="4">
        <v>12.17</v>
      </c>
      <c r="M2340" t="s">
        <v>74</v>
      </c>
      <c r="N2340" s="4">
        <v>12.17</v>
      </c>
      <c r="O2340" t="s">
        <v>74</v>
      </c>
      <c r="P2340" s="4">
        <v>0</v>
      </c>
      <c r="Q2340" t="s">
        <v>74</v>
      </c>
      <c r="R2340" s="2" t="s">
        <v>75</v>
      </c>
      <c r="S2340" s="4" t="s">
        <v>76</v>
      </c>
      <c r="T2340" t="s">
        <v>74</v>
      </c>
      <c r="U2340" s="2" t="s">
        <v>650</v>
      </c>
      <c r="V2340" s="2" t="s">
        <v>1454</v>
      </c>
      <c r="W2340" s="2" t="s">
        <v>79</v>
      </c>
      <c r="X2340" s="2" t="s">
        <v>300</v>
      </c>
      <c r="Y2340" s="2" t="s">
        <v>119</v>
      </c>
      <c r="Z2340" s="2" t="s">
        <v>81</v>
      </c>
      <c r="AA2340" s="2" t="s">
        <v>1196</v>
      </c>
      <c r="AB2340" s="2" t="s">
        <v>1197</v>
      </c>
      <c r="AC2340" s="2" t="s">
        <v>59</v>
      </c>
      <c r="AD2340" s="2" t="s">
        <v>1198</v>
      </c>
      <c r="AE2340" s="2" t="str">
        <f>+VLOOKUP(H2340,'Mapeo Ramos'!A:C,3,0)</f>
        <v>Autos Flotas</v>
      </c>
      <c r="AF2340" t="str">
        <f>+VLOOKUP(AE2340,'Mapeo Ramos'!C:D,2,0)</f>
        <v>Flotas</v>
      </c>
      <c r="AG2340" t="str">
        <f>+VLOOKUP(X2340,'Mapeo Ramos'!I:J,2,0)</f>
        <v>ALLIANZ</v>
      </c>
      <c r="AH2340">
        <f t="shared" si="36"/>
        <v>1</v>
      </c>
    </row>
    <row r="2341" spans="1:34" ht="12.75" customHeight="1">
      <c r="A2341" s="2" t="s">
        <v>9356</v>
      </c>
      <c r="B2341" s="2" t="s">
        <v>9357</v>
      </c>
      <c r="C2341" s="2" t="s">
        <v>9358</v>
      </c>
      <c r="D2341" s="2" t="s">
        <v>75</v>
      </c>
      <c r="E2341" s="3">
        <v>46048</v>
      </c>
      <c r="F2341" s="3">
        <v>46023</v>
      </c>
      <c r="G2341" s="2" t="s">
        <v>1195</v>
      </c>
      <c r="H2341" s="2" t="s">
        <v>349</v>
      </c>
      <c r="I2341" s="2" t="s">
        <v>261</v>
      </c>
      <c r="J2341" s="4">
        <v>101.45</v>
      </c>
      <c r="K2341" t="s">
        <v>74</v>
      </c>
      <c r="L2341" s="4">
        <v>12.17</v>
      </c>
      <c r="M2341" t="s">
        <v>74</v>
      </c>
      <c r="N2341" s="4">
        <v>12.17</v>
      </c>
      <c r="O2341" t="s">
        <v>74</v>
      </c>
      <c r="P2341" s="4">
        <v>0</v>
      </c>
      <c r="Q2341" t="s">
        <v>74</v>
      </c>
      <c r="R2341" s="2" t="s">
        <v>75</v>
      </c>
      <c r="S2341" s="4" t="s">
        <v>76</v>
      </c>
      <c r="T2341" t="s">
        <v>74</v>
      </c>
      <c r="U2341" s="2" t="s">
        <v>650</v>
      </c>
      <c r="V2341" s="2" t="s">
        <v>1447</v>
      </c>
      <c r="W2341" s="2" t="s">
        <v>79</v>
      </c>
      <c r="X2341" s="2" t="s">
        <v>300</v>
      </c>
      <c r="Y2341" s="2" t="s">
        <v>119</v>
      </c>
      <c r="Z2341" s="2" t="s">
        <v>81</v>
      </c>
      <c r="AA2341" s="2" t="s">
        <v>1196</v>
      </c>
      <c r="AB2341" s="2" t="s">
        <v>1197</v>
      </c>
      <c r="AC2341" s="2" t="s">
        <v>59</v>
      </c>
      <c r="AD2341" s="2" t="s">
        <v>1198</v>
      </c>
      <c r="AE2341" s="2" t="str">
        <f>+VLOOKUP(H2341,'Mapeo Ramos'!A:C,3,0)</f>
        <v>Autos Flotas</v>
      </c>
      <c r="AF2341" t="str">
        <f>+VLOOKUP(AE2341,'Mapeo Ramos'!C:D,2,0)</f>
        <v>Flotas</v>
      </c>
      <c r="AG2341" t="str">
        <f>+VLOOKUP(X2341,'Mapeo Ramos'!I:J,2,0)</f>
        <v>ALLIANZ</v>
      </c>
      <c r="AH2341">
        <f t="shared" si="36"/>
        <v>1</v>
      </c>
    </row>
    <row r="2342" spans="1:34" ht="12.75" customHeight="1">
      <c r="A2342" s="2" t="s">
        <v>9359</v>
      </c>
      <c r="B2342" s="2" t="s">
        <v>9360</v>
      </c>
      <c r="C2342" s="2" t="s">
        <v>9361</v>
      </c>
      <c r="D2342" s="2" t="s">
        <v>75</v>
      </c>
      <c r="E2342" s="3">
        <v>46048</v>
      </c>
      <c r="F2342" s="3">
        <v>46023</v>
      </c>
      <c r="G2342" s="2" t="s">
        <v>1195</v>
      </c>
      <c r="H2342" s="2" t="s">
        <v>349</v>
      </c>
      <c r="I2342" s="2" t="s">
        <v>261</v>
      </c>
      <c r="J2342" s="4">
        <v>101.45</v>
      </c>
      <c r="K2342" t="s">
        <v>74</v>
      </c>
      <c r="L2342" s="4">
        <v>12.17</v>
      </c>
      <c r="M2342" t="s">
        <v>74</v>
      </c>
      <c r="N2342" s="4">
        <v>12.17</v>
      </c>
      <c r="O2342" t="s">
        <v>74</v>
      </c>
      <c r="P2342" s="4">
        <v>0</v>
      </c>
      <c r="Q2342" t="s">
        <v>74</v>
      </c>
      <c r="R2342" s="2" t="s">
        <v>75</v>
      </c>
      <c r="S2342" s="4" t="s">
        <v>76</v>
      </c>
      <c r="T2342" t="s">
        <v>74</v>
      </c>
      <c r="U2342" s="2" t="s">
        <v>650</v>
      </c>
      <c r="V2342" s="2" t="s">
        <v>1454</v>
      </c>
      <c r="W2342" s="2" t="s">
        <v>79</v>
      </c>
      <c r="X2342" s="2" t="s">
        <v>300</v>
      </c>
      <c r="Y2342" s="2" t="s">
        <v>119</v>
      </c>
      <c r="Z2342" s="2" t="s">
        <v>81</v>
      </c>
      <c r="AA2342" s="2" t="s">
        <v>1196</v>
      </c>
      <c r="AB2342" s="2" t="s">
        <v>1197</v>
      </c>
      <c r="AC2342" s="2" t="s">
        <v>59</v>
      </c>
      <c r="AD2342" s="2" t="s">
        <v>1198</v>
      </c>
      <c r="AE2342" s="2" t="str">
        <f>+VLOOKUP(H2342,'Mapeo Ramos'!A:C,3,0)</f>
        <v>Autos Flotas</v>
      </c>
      <c r="AF2342" t="str">
        <f>+VLOOKUP(AE2342,'Mapeo Ramos'!C:D,2,0)</f>
        <v>Flotas</v>
      </c>
      <c r="AG2342" t="str">
        <f>+VLOOKUP(X2342,'Mapeo Ramos'!I:J,2,0)</f>
        <v>ALLIANZ</v>
      </c>
      <c r="AH2342">
        <f t="shared" si="36"/>
        <v>1</v>
      </c>
    </row>
    <row r="2343" spans="1:34" ht="12.75" customHeight="1">
      <c r="A2343" s="2" t="s">
        <v>9362</v>
      </c>
      <c r="B2343" s="2" t="s">
        <v>9363</v>
      </c>
      <c r="C2343" s="2" t="s">
        <v>9364</v>
      </c>
      <c r="D2343" s="2" t="s">
        <v>75</v>
      </c>
      <c r="E2343" s="3">
        <v>46048</v>
      </c>
      <c r="F2343" s="3">
        <v>46023</v>
      </c>
      <c r="G2343" s="2" t="s">
        <v>1195</v>
      </c>
      <c r="H2343" s="2" t="s">
        <v>349</v>
      </c>
      <c r="I2343" s="2" t="s">
        <v>261</v>
      </c>
      <c r="J2343" s="4">
        <v>101.45</v>
      </c>
      <c r="K2343" t="s">
        <v>74</v>
      </c>
      <c r="L2343" s="4">
        <v>12.17</v>
      </c>
      <c r="M2343" t="s">
        <v>74</v>
      </c>
      <c r="N2343" s="4">
        <v>12.17</v>
      </c>
      <c r="O2343" t="s">
        <v>74</v>
      </c>
      <c r="P2343" s="4">
        <v>0</v>
      </c>
      <c r="Q2343" t="s">
        <v>74</v>
      </c>
      <c r="R2343" s="2" t="s">
        <v>75</v>
      </c>
      <c r="S2343" s="4" t="s">
        <v>76</v>
      </c>
      <c r="T2343" t="s">
        <v>74</v>
      </c>
      <c r="U2343" s="2" t="s">
        <v>650</v>
      </c>
      <c r="V2343" s="2" t="s">
        <v>1447</v>
      </c>
      <c r="W2343" s="2" t="s">
        <v>79</v>
      </c>
      <c r="X2343" s="2" t="s">
        <v>300</v>
      </c>
      <c r="Y2343" s="2" t="s">
        <v>119</v>
      </c>
      <c r="Z2343" s="2" t="s">
        <v>81</v>
      </c>
      <c r="AA2343" s="2" t="s">
        <v>1196</v>
      </c>
      <c r="AB2343" s="2" t="s">
        <v>1197</v>
      </c>
      <c r="AC2343" s="2" t="s">
        <v>59</v>
      </c>
      <c r="AD2343" s="2" t="s">
        <v>1198</v>
      </c>
      <c r="AE2343" s="2" t="str">
        <f>+VLOOKUP(H2343,'Mapeo Ramos'!A:C,3,0)</f>
        <v>Autos Flotas</v>
      </c>
      <c r="AF2343" t="str">
        <f>+VLOOKUP(AE2343,'Mapeo Ramos'!C:D,2,0)</f>
        <v>Flotas</v>
      </c>
      <c r="AG2343" t="str">
        <f>+VLOOKUP(X2343,'Mapeo Ramos'!I:J,2,0)</f>
        <v>ALLIANZ</v>
      </c>
      <c r="AH2343">
        <f t="shared" si="36"/>
        <v>1</v>
      </c>
    </row>
    <row r="2344" spans="1:34" ht="12.75" customHeight="1">
      <c r="A2344" s="2" t="s">
        <v>9365</v>
      </c>
      <c r="B2344" s="2" t="s">
        <v>9366</v>
      </c>
      <c r="C2344" s="2" t="s">
        <v>9367</v>
      </c>
      <c r="D2344" s="2" t="s">
        <v>75</v>
      </c>
      <c r="E2344" s="3">
        <v>46048</v>
      </c>
      <c r="F2344" s="3">
        <v>46023</v>
      </c>
      <c r="G2344" s="2" t="s">
        <v>1195</v>
      </c>
      <c r="H2344" s="2" t="s">
        <v>349</v>
      </c>
      <c r="I2344" s="2" t="s">
        <v>261</v>
      </c>
      <c r="J2344" s="4">
        <v>95.5</v>
      </c>
      <c r="K2344" t="s">
        <v>74</v>
      </c>
      <c r="L2344" s="4">
        <v>11.46</v>
      </c>
      <c r="M2344" t="s">
        <v>74</v>
      </c>
      <c r="N2344" s="4">
        <v>11.46</v>
      </c>
      <c r="O2344" t="s">
        <v>74</v>
      </c>
      <c r="P2344" s="4">
        <v>0</v>
      </c>
      <c r="Q2344" t="s">
        <v>74</v>
      </c>
      <c r="R2344" s="2" t="s">
        <v>75</v>
      </c>
      <c r="S2344" s="4" t="s">
        <v>76</v>
      </c>
      <c r="T2344" t="s">
        <v>74</v>
      </c>
      <c r="U2344" s="2" t="s">
        <v>650</v>
      </c>
      <c r="V2344" s="2" t="s">
        <v>1447</v>
      </c>
      <c r="W2344" s="2" t="s">
        <v>79</v>
      </c>
      <c r="X2344" s="2" t="s">
        <v>300</v>
      </c>
      <c r="Y2344" s="2" t="s">
        <v>119</v>
      </c>
      <c r="Z2344" s="2" t="s">
        <v>81</v>
      </c>
      <c r="AA2344" s="2" t="s">
        <v>1196</v>
      </c>
      <c r="AB2344" s="2" t="s">
        <v>1197</v>
      </c>
      <c r="AC2344" s="2" t="s">
        <v>59</v>
      </c>
      <c r="AD2344" s="2" t="s">
        <v>1198</v>
      </c>
      <c r="AE2344" s="2" t="str">
        <f>+VLOOKUP(H2344,'Mapeo Ramos'!A:C,3,0)</f>
        <v>Autos Flotas</v>
      </c>
      <c r="AF2344" t="str">
        <f>+VLOOKUP(AE2344,'Mapeo Ramos'!C:D,2,0)</f>
        <v>Flotas</v>
      </c>
      <c r="AG2344" t="str">
        <f>+VLOOKUP(X2344,'Mapeo Ramos'!I:J,2,0)</f>
        <v>ALLIANZ</v>
      </c>
      <c r="AH2344">
        <f t="shared" si="36"/>
        <v>1</v>
      </c>
    </row>
    <row r="2345" spans="1:34" ht="12.75" customHeight="1">
      <c r="A2345" s="2" t="s">
        <v>9368</v>
      </c>
      <c r="B2345" s="2" t="s">
        <v>9369</v>
      </c>
      <c r="C2345" s="2" t="s">
        <v>9370</v>
      </c>
      <c r="D2345" s="2" t="s">
        <v>75</v>
      </c>
      <c r="E2345" s="3">
        <v>46048</v>
      </c>
      <c r="F2345" s="3">
        <v>46023</v>
      </c>
      <c r="G2345" s="2" t="s">
        <v>1195</v>
      </c>
      <c r="H2345" s="2" t="s">
        <v>349</v>
      </c>
      <c r="I2345" s="2" t="s">
        <v>261</v>
      </c>
      <c r="J2345" s="4">
        <v>101.45</v>
      </c>
      <c r="K2345" t="s">
        <v>74</v>
      </c>
      <c r="L2345" s="4">
        <v>12.17</v>
      </c>
      <c r="M2345" t="s">
        <v>74</v>
      </c>
      <c r="N2345" s="4">
        <v>12.17</v>
      </c>
      <c r="O2345" t="s">
        <v>74</v>
      </c>
      <c r="P2345" s="4">
        <v>0</v>
      </c>
      <c r="Q2345" t="s">
        <v>74</v>
      </c>
      <c r="R2345" s="2" t="s">
        <v>75</v>
      </c>
      <c r="S2345" s="4" t="s">
        <v>76</v>
      </c>
      <c r="T2345" t="s">
        <v>74</v>
      </c>
      <c r="U2345" s="2" t="s">
        <v>650</v>
      </c>
      <c r="V2345" s="2" t="s">
        <v>1447</v>
      </c>
      <c r="W2345" s="2" t="s">
        <v>79</v>
      </c>
      <c r="X2345" s="2" t="s">
        <v>300</v>
      </c>
      <c r="Y2345" s="2" t="s">
        <v>119</v>
      </c>
      <c r="Z2345" s="2" t="s">
        <v>81</v>
      </c>
      <c r="AA2345" s="2" t="s">
        <v>1196</v>
      </c>
      <c r="AB2345" s="2" t="s">
        <v>1197</v>
      </c>
      <c r="AC2345" s="2" t="s">
        <v>59</v>
      </c>
      <c r="AD2345" s="2" t="s">
        <v>1198</v>
      </c>
      <c r="AE2345" s="2" t="str">
        <f>+VLOOKUP(H2345,'Mapeo Ramos'!A:C,3,0)</f>
        <v>Autos Flotas</v>
      </c>
      <c r="AF2345" t="str">
        <f>+VLOOKUP(AE2345,'Mapeo Ramos'!C:D,2,0)</f>
        <v>Flotas</v>
      </c>
      <c r="AG2345" t="str">
        <f>+VLOOKUP(X2345,'Mapeo Ramos'!I:J,2,0)</f>
        <v>ALLIANZ</v>
      </c>
      <c r="AH2345">
        <f t="shared" si="36"/>
        <v>1</v>
      </c>
    </row>
    <row r="2346" spans="1:34" ht="12.75" customHeight="1">
      <c r="A2346" s="2" t="s">
        <v>9371</v>
      </c>
      <c r="B2346" s="2" t="s">
        <v>9372</v>
      </c>
      <c r="C2346" s="2" t="s">
        <v>9373</v>
      </c>
      <c r="D2346" s="2" t="s">
        <v>75</v>
      </c>
      <c r="E2346" s="3">
        <v>46048</v>
      </c>
      <c r="F2346" s="3">
        <v>46023</v>
      </c>
      <c r="G2346" s="2" t="s">
        <v>1195</v>
      </c>
      <c r="H2346" s="2" t="s">
        <v>349</v>
      </c>
      <c r="I2346" s="2" t="s">
        <v>261</v>
      </c>
      <c r="J2346" s="4">
        <v>101.45</v>
      </c>
      <c r="K2346" t="s">
        <v>74</v>
      </c>
      <c r="L2346" s="4">
        <v>12.17</v>
      </c>
      <c r="M2346" t="s">
        <v>74</v>
      </c>
      <c r="N2346" s="4">
        <v>12.17</v>
      </c>
      <c r="O2346" t="s">
        <v>74</v>
      </c>
      <c r="P2346" s="4">
        <v>0</v>
      </c>
      <c r="Q2346" t="s">
        <v>74</v>
      </c>
      <c r="R2346" s="2" t="s">
        <v>75</v>
      </c>
      <c r="S2346" s="4" t="s">
        <v>76</v>
      </c>
      <c r="T2346" t="s">
        <v>74</v>
      </c>
      <c r="U2346" s="2" t="s">
        <v>650</v>
      </c>
      <c r="V2346" s="2" t="s">
        <v>1447</v>
      </c>
      <c r="W2346" s="2" t="s">
        <v>79</v>
      </c>
      <c r="X2346" s="2" t="s">
        <v>300</v>
      </c>
      <c r="Y2346" s="2" t="s">
        <v>119</v>
      </c>
      <c r="Z2346" s="2" t="s">
        <v>81</v>
      </c>
      <c r="AA2346" s="2" t="s">
        <v>1196</v>
      </c>
      <c r="AB2346" s="2" t="s">
        <v>1197</v>
      </c>
      <c r="AC2346" s="2" t="s">
        <v>59</v>
      </c>
      <c r="AD2346" s="2" t="s">
        <v>1198</v>
      </c>
      <c r="AE2346" s="2" t="str">
        <f>+VLOOKUP(H2346,'Mapeo Ramos'!A:C,3,0)</f>
        <v>Autos Flotas</v>
      </c>
      <c r="AF2346" t="str">
        <f>+VLOOKUP(AE2346,'Mapeo Ramos'!C:D,2,0)</f>
        <v>Flotas</v>
      </c>
      <c r="AG2346" t="str">
        <f>+VLOOKUP(X2346,'Mapeo Ramos'!I:J,2,0)</f>
        <v>ALLIANZ</v>
      </c>
      <c r="AH2346">
        <f t="shared" si="36"/>
        <v>1</v>
      </c>
    </row>
    <row r="2347" spans="1:34" ht="12.75" customHeight="1">
      <c r="A2347" s="2" t="s">
        <v>9374</v>
      </c>
      <c r="B2347" s="2" t="s">
        <v>9375</v>
      </c>
      <c r="C2347" s="2" t="s">
        <v>9376</v>
      </c>
      <c r="D2347" s="2" t="s">
        <v>75</v>
      </c>
      <c r="E2347" s="3">
        <v>46048</v>
      </c>
      <c r="F2347" s="3">
        <v>46023</v>
      </c>
      <c r="G2347" s="2" t="s">
        <v>1195</v>
      </c>
      <c r="H2347" s="2" t="s">
        <v>349</v>
      </c>
      <c r="I2347" s="2" t="s">
        <v>261</v>
      </c>
      <c r="J2347" s="4">
        <v>101.45</v>
      </c>
      <c r="K2347" t="s">
        <v>74</v>
      </c>
      <c r="L2347" s="4">
        <v>12.17</v>
      </c>
      <c r="M2347" t="s">
        <v>74</v>
      </c>
      <c r="N2347" s="4">
        <v>12.17</v>
      </c>
      <c r="O2347" t="s">
        <v>74</v>
      </c>
      <c r="P2347" s="4">
        <v>0</v>
      </c>
      <c r="Q2347" t="s">
        <v>74</v>
      </c>
      <c r="R2347" s="2" t="s">
        <v>75</v>
      </c>
      <c r="S2347" s="4" t="s">
        <v>76</v>
      </c>
      <c r="T2347" t="s">
        <v>74</v>
      </c>
      <c r="U2347" s="2" t="s">
        <v>650</v>
      </c>
      <c r="V2347" s="2" t="s">
        <v>1447</v>
      </c>
      <c r="W2347" s="2" t="s">
        <v>79</v>
      </c>
      <c r="X2347" s="2" t="s">
        <v>300</v>
      </c>
      <c r="Y2347" s="2" t="s">
        <v>119</v>
      </c>
      <c r="Z2347" s="2" t="s">
        <v>81</v>
      </c>
      <c r="AA2347" s="2" t="s">
        <v>1196</v>
      </c>
      <c r="AB2347" s="2" t="s">
        <v>1197</v>
      </c>
      <c r="AC2347" s="2" t="s">
        <v>59</v>
      </c>
      <c r="AD2347" s="2" t="s">
        <v>1198</v>
      </c>
      <c r="AE2347" s="2" t="str">
        <f>+VLOOKUP(H2347,'Mapeo Ramos'!A:C,3,0)</f>
        <v>Autos Flotas</v>
      </c>
      <c r="AF2347" t="str">
        <f>+VLOOKUP(AE2347,'Mapeo Ramos'!C:D,2,0)</f>
        <v>Flotas</v>
      </c>
      <c r="AG2347" t="str">
        <f>+VLOOKUP(X2347,'Mapeo Ramos'!I:J,2,0)</f>
        <v>ALLIANZ</v>
      </c>
      <c r="AH2347">
        <f t="shared" si="36"/>
        <v>1</v>
      </c>
    </row>
    <row r="2348" spans="1:34" ht="12.75" customHeight="1">
      <c r="A2348" s="2" t="s">
        <v>9377</v>
      </c>
      <c r="B2348" s="2" t="s">
        <v>9378</v>
      </c>
      <c r="C2348" s="2" t="s">
        <v>9379</v>
      </c>
      <c r="D2348" s="2" t="s">
        <v>75</v>
      </c>
      <c r="E2348" s="3">
        <v>46048</v>
      </c>
      <c r="F2348" s="3">
        <v>46023</v>
      </c>
      <c r="G2348" s="2" t="s">
        <v>1195</v>
      </c>
      <c r="H2348" s="2" t="s">
        <v>349</v>
      </c>
      <c r="I2348" s="2" t="s">
        <v>261</v>
      </c>
      <c r="J2348" s="4">
        <v>101.45</v>
      </c>
      <c r="K2348" t="s">
        <v>74</v>
      </c>
      <c r="L2348" s="4">
        <v>12.17</v>
      </c>
      <c r="M2348" t="s">
        <v>74</v>
      </c>
      <c r="N2348" s="4">
        <v>12.17</v>
      </c>
      <c r="O2348" t="s">
        <v>74</v>
      </c>
      <c r="P2348" s="4">
        <v>0</v>
      </c>
      <c r="Q2348" t="s">
        <v>74</v>
      </c>
      <c r="R2348" s="2" t="s">
        <v>75</v>
      </c>
      <c r="S2348" s="4" t="s">
        <v>76</v>
      </c>
      <c r="T2348" t="s">
        <v>74</v>
      </c>
      <c r="U2348" s="2" t="s">
        <v>650</v>
      </c>
      <c r="V2348" s="2" t="s">
        <v>1447</v>
      </c>
      <c r="W2348" s="2" t="s">
        <v>79</v>
      </c>
      <c r="X2348" s="2" t="s">
        <v>300</v>
      </c>
      <c r="Y2348" s="2" t="s">
        <v>119</v>
      </c>
      <c r="Z2348" s="2" t="s">
        <v>81</v>
      </c>
      <c r="AA2348" s="2" t="s">
        <v>1196</v>
      </c>
      <c r="AB2348" s="2" t="s">
        <v>1197</v>
      </c>
      <c r="AC2348" s="2" t="s">
        <v>59</v>
      </c>
      <c r="AD2348" s="2" t="s">
        <v>1198</v>
      </c>
      <c r="AE2348" s="2" t="str">
        <f>+VLOOKUP(H2348,'Mapeo Ramos'!A:C,3,0)</f>
        <v>Autos Flotas</v>
      </c>
      <c r="AF2348" t="str">
        <f>+VLOOKUP(AE2348,'Mapeo Ramos'!C:D,2,0)</f>
        <v>Flotas</v>
      </c>
      <c r="AG2348" t="str">
        <f>+VLOOKUP(X2348,'Mapeo Ramos'!I:J,2,0)</f>
        <v>ALLIANZ</v>
      </c>
      <c r="AH2348">
        <f t="shared" si="36"/>
        <v>1</v>
      </c>
    </row>
    <row r="2349" spans="1:34" ht="12.75" customHeight="1">
      <c r="A2349" s="2" t="s">
        <v>9380</v>
      </c>
      <c r="B2349" s="2" t="s">
        <v>9381</v>
      </c>
      <c r="C2349" s="2" t="s">
        <v>9382</v>
      </c>
      <c r="D2349" s="2" t="s">
        <v>75</v>
      </c>
      <c r="E2349" s="3">
        <v>46048</v>
      </c>
      <c r="F2349" s="3">
        <v>46023</v>
      </c>
      <c r="G2349" s="2" t="s">
        <v>1195</v>
      </c>
      <c r="H2349" s="2" t="s">
        <v>349</v>
      </c>
      <c r="I2349" s="2" t="s">
        <v>261</v>
      </c>
      <c r="J2349" s="4">
        <v>101.45</v>
      </c>
      <c r="K2349" t="s">
        <v>74</v>
      </c>
      <c r="L2349" s="4">
        <v>12.17</v>
      </c>
      <c r="M2349" t="s">
        <v>74</v>
      </c>
      <c r="N2349" s="4">
        <v>12.17</v>
      </c>
      <c r="O2349" t="s">
        <v>74</v>
      </c>
      <c r="P2349" s="4">
        <v>0</v>
      </c>
      <c r="Q2349" t="s">
        <v>74</v>
      </c>
      <c r="R2349" s="2" t="s">
        <v>75</v>
      </c>
      <c r="S2349" s="4" t="s">
        <v>76</v>
      </c>
      <c r="T2349" t="s">
        <v>74</v>
      </c>
      <c r="U2349" s="2" t="s">
        <v>650</v>
      </c>
      <c r="V2349" s="2" t="s">
        <v>1447</v>
      </c>
      <c r="W2349" s="2" t="s">
        <v>79</v>
      </c>
      <c r="X2349" s="2" t="s">
        <v>300</v>
      </c>
      <c r="Y2349" s="2" t="s">
        <v>119</v>
      </c>
      <c r="Z2349" s="2" t="s">
        <v>81</v>
      </c>
      <c r="AA2349" s="2" t="s">
        <v>1196</v>
      </c>
      <c r="AB2349" s="2" t="s">
        <v>1197</v>
      </c>
      <c r="AC2349" s="2" t="s">
        <v>59</v>
      </c>
      <c r="AD2349" s="2" t="s">
        <v>1198</v>
      </c>
      <c r="AE2349" s="2" t="str">
        <f>+VLOOKUP(H2349,'Mapeo Ramos'!A:C,3,0)</f>
        <v>Autos Flotas</v>
      </c>
      <c r="AF2349" t="str">
        <f>+VLOOKUP(AE2349,'Mapeo Ramos'!C:D,2,0)</f>
        <v>Flotas</v>
      </c>
      <c r="AG2349" t="str">
        <f>+VLOOKUP(X2349,'Mapeo Ramos'!I:J,2,0)</f>
        <v>ALLIANZ</v>
      </c>
      <c r="AH2349">
        <f t="shared" si="36"/>
        <v>1</v>
      </c>
    </row>
    <row r="2350" spans="1:34" ht="12.75" customHeight="1">
      <c r="A2350" s="2" t="s">
        <v>9383</v>
      </c>
      <c r="B2350" s="2" t="s">
        <v>9384</v>
      </c>
      <c r="C2350" s="2" t="s">
        <v>9385</v>
      </c>
      <c r="D2350" s="2" t="s">
        <v>75</v>
      </c>
      <c r="E2350" s="3">
        <v>46048</v>
      </c>
      <c r="F2350" s="3">
        <v>46023</v>
      </c>
      <c r="G2350" s="2" t="s">
        <v>1195</v>
      </c>
      <c r="H2350" s="2" t="s">
        <v>349</v>
      </c>
      <c r="I2350" s="2" t="s">
        <v>261</v>
      </c>
      <c r="J2350" s="4">
        <v>101.45</v>
      </c>
      <c r="K2350" t="s">
        <v>74</v>
      </c>
      <c r="L2350" s="4">
        <v>12.17</v>
      </c>
      <c r="M2350" t="s">
        <v>74</v>
      </c>
      <c r="N2350" s="4">
        <v>12.17</v>
      </c>
      <c r="O2350" t="s">
        <v>74</v>
      </c>
      <c r="P2350" s="4">
        <v>0</v>
      </c>
      <c r="Q2350" t="s">
        <v>74</v>
      </c>
      <c r="R2350" s="2" t="s">
        <v>75</v>
      </c>
      <c r="S2350" s="4" t="s">
        <v>76</v>
      </c>
      <c r="T2350" t="s">
        <v>74</v>
      </c>
      <c r="U2350" s="2" t="s">
        <v>650</v>
      </c>
      <c r="V2350" s="2" t="s">
        <v>1447</v>
      </c>
      <c r="W2350" s="2" t="s">
        <v>79</v>
      </c>
      <c r="X2350" s="2" t="s">
        <v>300</v>
      </c>
      <c r="Y2350" s="2" t="s">
        <v>119</v>
      </c>
      <c r="Z2350" s="2" t="s">
        <v>81</v>
      </c>
      <c r="AA2350" s="2" t="s">
        <v>1196</v>
      </c>
      <c r="AB2350" s="2" t="s">
        <v>1197</v>
      </c>
      <c r="AC2350" s="2" t="s">
        <v>59</v>
      </c>
      <c r="AD2350" s="2" t="s">
        <v>1198</v>
      </c>
      <c r="AE2350" s="2" t="str">
        <f>+VLOOKUP(H2350,'Mapeo Ramos'!A:C,3,0)</f>
        <v>Autos Flotas</v>
      </c>
      <c r="AF2350" t="str">
        <f>+VLOOKUP(AE2350,'Mapeo Ramos'!C:D,2,0)</f>
        <v>Flotas</v>
      </c>
      <c r="AG2350" t="str">
        <f>+VLOOKUP(X2350,'Mapeo Ramos'!I:J,2,0)</f>
        <v>ALLIANZ</v>
      </c>
      <c r="AH2350">
        <f t="shared" si="36"/>
        <v>1</v>
      </c>
    </row>
    <row r="2351" spans="1:34" ht="12.75" customHeight="1">
      <c r="A2351" s="2" t="s">
        <v>9386</v>
      </c>
      <c r="B2351" s="2" t="s">
        <v>9387</v>
      </c>
      <c r="C2351" s="2" t="s">
        <v>9388</v>
      </c>
      <c r="D2351" s="2" t="s">
        <v>75</v>
      </c>
      <c r="E2351" s="3">
        <v>46048</v>
      </c>
      <c r="F2351" s="3">
        <v>46023</v>
      </c>
      <c r="G2351" s="2" t="s">
        <v>1195</v>
      </c>
      <c r="H2351" s="2" t="s">
        <v>349</v>
      </c>
      <c r="I2351" s="2" t="s">
        <v>261</v>
      </c>
      <c r="J2351" s="4">
        <v>101.45</v>
      </c>
      <c r="K2351" t="s">
        <v>74</v>
      </c>
      <c r="L2351" s="4">
        <v>12.17</v>
      </c>
      <c r="M2351" t="s">
        <v>74</v>
      </c>
      <c r="N2351" s="4">
        <v>12.17</v>
      </c>
      <c r="O2351" t="s">
        <v>74</v>
      </c>
      <c r="P2351" s="4">
        <v>0</v>
      </c>
      <c r="Q2351" t="s">
        <v>74</v>
      </c>
      <c r="R2351" s="2" t="s">
        <v>75</v>
      </c>
      <c r="S2351" s="4" t="s">
        <v>76</v>
      </c>
      <c r="T2351" t="s">
        <v>74</v>
      </c>
      <c r="U2351" s="2" t="s">
        <v>650</v>
      </c>
      <c r="V2351" s="2" t="s">
        <v>1447</v>
      </c>
      <c r="W2351" s="2" t="s">
        <v>79</v>
      </c>
      <c r="X2351" s="2" t="s">
        <v>300</v>
      </c>
      <c r="Y2351" s="2" t="s">
        <v>119</v>
      </c>
      <c r="Z2351" s="2" t="s">
        <v>81</v>
      </c>
      <c r="AA2351" s="2" t="s">
        <v>1196</v>
      </c>
      <c r="AB2351" s="2" t="s">
        <v>1197</v>
      </c>
      <c r="AC2351" s="2" t="s">
        <v>59</v>
      </c>
      <c r="AD2351" s="2" t="s">
        <v>1198</v>
      </c>
      <c r="AE2351" s="2" t="str">
        <f>+VLOOKUP(H2351,'Mapeo Ramos'!A:C,3,0)</f>
        <v>Autos Flotas</v>
      </c>
      <c r="AF2351" t="str">
        <f>+VLOOKUP(AE2351,'Mapeo Ramos'!C:D,2,0)</f>
        <v>Flotas</v>
      </c>
      <c r="AG2351" t="str">
        <f>+VLOOKUP(X2351,'Mapeo Ramos'!I:J,2,0)</f>
        <v>ALLIANZ</v>
      </c>
      <c r="AH2351">
        <f t="shared" si="36"/>
        <v>1</v>
      </c>
    </row>
    <row r="2352" spans="1:34" ht="12.75" customHeight="1">
      <c r="A2352" s="2" t="s">
        <v>9389</v>
      </c>
      <c r="B2352" s="2" t="s">
        <v>9390</v>
      </c>
      <c r="C2352" s="2" t="s">
        <v>9391</v>
      </c>
      <c r="D2352" s="2" t="s">
        <v>75</v>
      </c>
      <c r="E2352" s="3">
        <v>46048</v>
      </c>
      <c r="F2352" s="3">
        <v>46023</v>
      </c>
      <c r="G2352" s="2" t="s">
        <v>1195</v>
      </c>
      <c r="H2352" s="2" t="s">
        <v>349</v>
      </c>
      <c r="I2352" s="2" t="s">
        <v>261</v>
      </c>
      <c r="J2352" s="4">
        <v>101.45</v>
      </c>
      <c r="K2352" t="s">
        <v>74</v>
      </c>
      <c r="L2352" s="4">
        <v>12.17</v>
      </c>
      <c r="M2352" t="s">
        <v>74</v>
      </c>
      <c r="N2352" s="4">
        <v>12.17</v>
      </c>
      <c r="O2352" t="s">
        <v>74</v>
      </c>
      <c r="P2352" s="4">
        <v>0</v>
      </c>
      <c r="Q2352" t="s">
        <v>74</v>
      </c>
      <c r="R2352" s="2" t="s">
        <v>75</v>
      </c>
      <c r="S2352" s="4" t="s">
        <v>76</v>
      </c>
      <c r="T2352" t="s">
        <v>74</v>
      </c>
      <c r="U2352" s="2" t="s">
        <v>650</v>
      </c>
      <c r="V2352" s="2" t="s">
        <v>1447</v>
      </c>
      <c r="W2352" s="2" t="s">
        <v>79</v>
      </c>
      <c r="X2352" s="2" t="s">
        <v>300</v>
      </c>
      <c r="Y2352" s="2" t="s">
        <v>119</v>
      </c>
      <c r="Z2352" s="2" t="s">
        <v>81</v>
      </c>
      <c r="AA2352" s="2" t="s">
        <v>1196</v>
      </c>
      <c r="AB2352" s="2" t="s">
        <v>1197</v>
      </c>
      <c r="AC2352" s="2" t="s">
        <v>59</v>
      </c>
      <c r="AD2352" s="2" t="s">
        <v>1198</v>
      </c>
      <c r="AE2352" s="2" t="str">
        <f>+VLOOKUP(H2352,'Mapeo Ramos'!A:C,3,0)</f>
        <v>Autos Flotas</v>
      </c>
      <c r="AF2352" t="str">
        <f>+VLOOKUP(AE2352,'Mapeo Ramos'!C:D,2,0)</f>
        <v>Flotas</v>
      </c>
      <c r="AG2352" t="str">
        <f>+VLOOKUP(X2352,'Mapeo Ramos'!I:J,2,0)</f>
        <v>ALLIANZ</v>
      </c>
      <c r="AH2352">
        <f t="shared" si="36"/>
        <v>1</v>
      </c>
    </row>
    <row r="2353" spans="1:34" ht="12.75" customHeight="1">
      <c r="A2353" s="2" t="s">
        <v>9392</v>
      </c>
      <c r="B2353" s="2" t="s">
        <v>9393</v>
      </c>
      <c r="C2353" s="2" t="s">
        <v>9394</v>
      </c>
      <c r="D2353" s="2" t="s">
        <v>75</v>
      </c>
      <c r="E2353" s="3">
        <v>46048</v>
      </c>
      <c r="F2353" s="3">
        <v>46023</v>
      </c>
      <c r="G2353" s="2" t="s">
        <v>1195</v>
      </c>
      <c r="H2353" s="2" t="s">
        <v>349</v>
      </c>
      <c r="I2353" s="2" t="s">
        <v>261</v>
      </c>
      <c r="J2353" s="4">
        <v>95.5</v>
      </c>
      <c r="K2353" t="s">
        <v>74</v>
      </c>
      <c r="L2353" s="4">
        <v>11.46</v>
      </c>
      <c r="M2353" t="s">
        <v>74</v>
      </c>
      <c r="N2353" s="4">
        <v>11.46</v>
      </c>
      <c r="O2353" t="s">
        <v>74</v>
      </c>
      <c r="P2353" s="4">
        <v>0</v>
      </c>
      <c r="Q2353" t="s">
        <v>74</v>
      </c>
      <c r="R2353" s="2" t="s">
        <v>75</v>
      </c>
      <c r="S2353" s="4" t="s">
        <v>76</v>
      </c>
      <c r="T2353" t="s">
        <v>74</v>
      </c>
      <c r="U2353" s="2" t="s">
        <v>650</v>
      </c>
      <c r="V2353" s="2" t="s">
        <v>1447</v>
      </c>
      <c r="W2353" s="2" t="s">
        <v>79</v>
      </c>
      <c r="X2353" s="2" t="s">
        <v>300</v>
      </c>
      <c r="Y2353" s="2" t="s">
        <v>119</v>
      </c>
      <c r="Z2353" s="2" t="s">
        <v>81</v>
      </c>
      <c r="AA2353" s="2" t="s">
        <v>1196</v>
      </c>
      <c r="AB2353" s="2" t="s">
        <v>1197</v>
      </c>
      <c r="AC2353" s="2" t="s">
        <v>59</v>
      </c>
      <c r="AD2353" s="2" t="s">
        <v>1198</v>
      </c>
      <c r="AE2353" s="2" t="str">
        <f>+VLOOKUP(H2353,'Mapeo Ramos'!A:C,3,0)</f>
        <v>Autos Flotas</v>
      </c>
      <c r="AF2353" t="str">
        <f>+VLOOKUP(AE2353,'Mapeo Ramos'!C:D,2,0)</f>
        <v>Flotas</v>
      </c>
      <c r="AG2353" t="str">
        <f>+VLOOKUP(X2353,'Mapeo Ramos'!I:J,2,0)</f>
        <v>ALLIANZ</v>
      </c>
      <c r="AH2353">
        <f t="shared" si="36"/>
        <v>1</v>
      </c>
    </row>
    <row r="2354" spans="1:34" ht="12.75" customHeight="1">
      <c r="A2354" s="2" t="s">
        <v>9395</v>
      </c>
      <c r="B2354" s="2" t="s">
        <v>9396</v>
      </c>
      <c r="C2354" s="2" t="s">
        <v>9397</v>
      </c>
      <c r="D2354" s="2" t="s">
        <v>75</v>
      </c>
      <c r="E2354" s="3">
        <v>46048</v>
      </c>
      <c r="F2354" s="3">
        <v>46023</v>
      </c>
      <c r="G2354" s="2" t="s">
        <v>1195</v>
      </c>
      <c r="H2354" s="2" t="s">
        <v>349</v>
      </c>
      <c r="I2354" s="2" t="s">
        <v>261</v>
      </c>
      <c r="J2354" s="4">
        <v>101.45</v>
      </c>
      <c r="K2354" t="s">
        <v>74</v>
      </c>
      <c r="L2354" s="4">
        <v>12.17</v>
      </c>
      <c r="M2354" t="s">
        <v>74</v>
      </c>
      <c r="N2354" s="4">
        <v>12.17</v>
      </c>
      <c r="O2354" t="s">
        <v>74</v>
      </c>
      <c r="P2354" s="4">
        <v>0</v>
      </c>
      <c r="Q2354" t="s">
        <v>74</v>
      </c>
      <c r="R2354" s="2" t="s">
        <v>75</v>
      </c>
      <c r="S2354" s="4" t="s">
        <v>76</v>
      </c>
      <c r="T2354" t="s">
        <v>74</v>
      </c>
      <c r="U2354" s="2" t="s">
        <v>650</v>
      </c>
      <c r="V2354" s="2" t="s">
        <v>1447</v>
      </c>
      <c r="W2354" s="2" t="s">
        <v>79</v>
      </c>
      <c r="X2354" s="2" t="s">
        <v>300</v>
      </c>
      <c r="Y2354" s="2" t="s">
        <v>119</v>
      </c>
      <c r="Z2354" s="2" t="s">
        <v>81</v>
      </c>
      <c r="AA2354" s="2" t="s">
        <v>1196</v>
      </c>
      <c r="AB2354" s="2" t="s">
        <v>1197</v>
      </c>
      <c r="AC2354" s="2" t="s">
        <v>59</v>
      </c>
      <c r="AD2354" s="2" t="s">
        <v>1198</v>
      </c>
      <c r="AE2354" s="2" t="str">
        <f>+VLOOKUP(H2354,'Mapeo Ramos'!A:C,3,0)</f>
        <v>Autos Flotas</v>
      </c>
      <c r="AF2354" t="str">
        <f>+VLOOKUP(AE2354,'Mapeo Ramos'!C:D,2,0)</f>
        <v>Flotas</v>
      </c>
      <c r="AG2354" t="str">
        <f>+VLOOKUP(X2354,'Mapeo Ramos'!I:J,2,0)</f>
        <v>ALLIANZ</v>
      </c>
      <c r="AH2354">
        <f t="shared" si="36"/>
        <v>1</v>
      </c>
    </row>
    <row r="2355" spans="1:34" ht="12.75" customHeight="1">
      <c r="A2355" s="2" t="s">
        <v>9398</v>
      </c>
      <c r="B2355" s="2" t="s">
        <v>9399</v>
      </c>
      <c r="C2355" s="2" t="s">
        <v>9400</v>
      </c>
      <c r="D2355" s="2" t="s">
        <v>75</v>
      </c>
      <c r="E2355" s="3">
        <v>46048</v>
      </c>
      <c r="F2355" s="3">
        <v>46023</v>
      </c>
      <c r="G2355" s="2" t="s">
        <v>1195</v>
      </c>
      <c r="H2355" s="2" t="s">
        <v>349</v>
      </c>
      <c r="I2355" s="2" t="s">
        <v>261</v>
      </c>
      <c r="J2355" s="4">
        <v>101.45</v>
      </c>
      <c r="K2355" t="s">
        <v>74</v>
      </c>
      <c r="L2355" s="4">
        <v>12.17</v>
      </c>
      <c r="M2355" t="s">
        <v>74</v>
      </c>
      <c r="N2355" s="4">
        <v>12.17</v>
      </c>
      <c r="O2355" t="s">
        <v>74</v>
      </c>
      <c r="P2355" s="4">
        <v>0</v>
      </c>
      <c r="Q2355" t="s">
        <v>74</v>
      </c>
      <c r="R2355" s="2" t="s">
        <v>75</v>
      </c>
      <c r="S2355" s="4" t="s">
        <v>76</v>
      </c>
      <c r="T2355" t="s">
        <v>74</v>
      </c>
      <c r="U2355" s="2" t="s">
        <v>650</v>
      </c>
      <c r="V2355" s="2" t="s">
        <v>1447</v>
      </c>
      <c r="W2355" s="2" t="s">
        <v>79</v>
      </c>
      <c r="X2355" s="2" t="s">
        <v>300</v>
      </c>
      <c r="Y2355" s="2" t="s">
        <v>119</v>
      </c>
      <c r="Z2355" s="2" t="s">
        <v>81</v>
      </c>
      <c r="AA2355" s="2" t="s">
        <v>1196</v>
      </c>
      <c r="AB2355" s="2" t="s">
        <v>1197</v>
      </c>
      <c r="AC2355" s="2" t="s">
        <v>59</v>
      </c>
      <c r="AD2355" s="2" t="s">
        <v>1198</v>
      </c>
      <c r="AE2355" s="2" t="str">
        <f>+VLOOKUP(H2355,'Mapeo Ramos'!A:C,3,0)</f>
        <v>Autos Flotas</v>
      </c>
      <c r="AF2355" t="str">
        <f>+VLOOKUP(AE2355,'Mapeo Ramos'!C:D,2,0)</f>
        <v>Flotas</v>
      </c>
      <c r="AG2355" t="str">
        <f>+VLOOKUP(X2355,'Mapeo Ramos'!I:J,2,0)</f>
        <v>ALLIANZ</v>
      </c>
      <c r="AH2355">
        <f t="shared" si="36"/>
        <v>1</v>
      </c>
    </row>
    <row r="2356" spans="1:34" ht="12.75" customHeight="1">
      <c r="A2356" s="2" t="s">
        <v>9401</v>
      </c>
      <c r="B2356" s="2" t="s">
        <v>9402</v>
      </c>
      <c r="C2356" s="2" t="s">
        <v>9403</v>
      </c>
      <c r="D2356" s="2" t="s">
        <v>75</v>
      </c>
      <c r="E2356" s="3">
        <v>46048</v>
      </c>
      <c r="F2356" s="3">
        <v>46023</v>
      </c>
      <c r="G2356" s="2" t="s">
        <v>1195</v>
      </c>
      <c r="H2356" s="2" t="s">
        <v>349</v>
      </c>
      <c r="I2356" s="2" t="s">
        <v>261</v>
      </c>
      <c r="J2356" s="4">
        <v>101.45</v>
      </c>
      <c r="K2356" t="s">
        <v>74</v>
      </c>
      <c r="L2356" s="4">
        <v>12.17</v>
      </c>
      <c r="M2356" t="s">
        <v>74</v>
      </c>
      <c r="N2356" s="4">
        <v>12.17</v>
      </c>
      <c r="O2356" t="s">
        <v>74</v>
      </c>
      <c r="P2356" s="4">
        <v>0</v>
      </c>
      <c r="Q2356" t="s">
        <v>74</v>
      </c>
      <c r="R2356" s="2" t="s">
        <v>75</v>
      </c>
      <c r="S2356" s="4" t="s">
        <v>76</v>
      </c>
      <c r="T2356" t="s">
        <v>74</v>
      </c>
      <c r="U2356" s="2" t="s">
        <v>650</v>
      </c>
      <c r="V2356" s="2" t="s">
        <v>1447</v>
      </c>
      <c r="W2356" s="2" t="s">
        <v>79</v>
      </c>
      <c r="X2356" s="2" t="s">
        <v>300</v>
      </c>
      <c r="Y2356" s="2" t="s">
        <v>119</v>
      </c>
      <c r="Z2356" s="2" t="s">
        <v>81</v>
      </c>
      <c r="AA2356" s="2" t="s">
        <v>1196</v>
      </c>
      <c r="AB2356" s="2" t="s">
        <v>1197</v>
      </c>
      <c r="AC2356" s="2" t="s">
        <v>59</v>
      </c>
      <c r="AD2356" s="2" t="s">
        <v>1198</v>
      </c>
      <c r="AE2356" s="2" t="str">
        <f>+VLOOKUP(H2356,'Mapeo Ramos'!A:C,3,0)</f>
        <v>Autos Flotas</v>
      </c>
      <c r="AF2356" t="str">
        <f>+VLOOKUP(AE2356,'Mapeo Ramos'!C:D,2,0)</f>
        <v>Flotas</v>
      </c>
      <c r="AG2356" t="str">
        <f>+VLOOKUP(X2356,'Mapeo Ramos'!I:J,2,0)</f>
        <v>ALLIANZ</v>
      </c>
      <c r="AH2356">
        <f t="shared" si="36"/>
        <v>1</v>
      </c>
    </row>
    <row r="2357" spans="1:34" ht="12.75" customHeight="1">
      <c r="A2357" s="2" t="s">
        <v>9404</v>
      </c>
      <c r="B2357" s="2" t="s">
        <v>9405</v>
      </c>
      <c r="C2357" s="2" t="s">
        <v>9406</v>
      </c>
      <c r="D2357" s="2" t="s">
        <v>75</v>
      </c>
      <c r="E2357" s="3">
        <v>46048</v>
      </c>
      <c r="F2357" s="3">
        <v>46023</v>
      </c>
      <c r="G2357" s="2" t="s">
        <v>1195</v>
      </c>
      <c r="H2357" s="2" t="s">
        <v>349</v>
      </c>
      <c r="I2357" s="2" t="s">
        <v>261</v>
      </c>
      <c r="J2357" s="4">
        <v>101.45</v>
      </c>
      <c r="K2357" t="s">
        <v>74</v>
      </c>
      <c r="L2357" s="4">
        <v>12.17</v>
      </c>
      <c r="M2357" t="s">
        <v>74</v>
      </c>
      <c r="N2357" s="4">
        <v>12.17</v>
      </c>
      <c r="O2357" t="s">
        <v>74</v>
      </c>
      <c r="P2357" s="4">
        <v>0</v>
      </c>
      <c r="Q2357" t="s">
        <v>74</v>
      </c>
      <c r="R2357" s="2" t="s">
        <v>75</v>
      </c>
      <c r="S2357" s="4" t="s">
        <v>76</v>
      </c>
      <c r="T2357" t="s">
        <v>74</v>
      </c>
      <c r="U2357" s="2" t="s">
        <v>650</v>
      </c>
      <c r="V2357" s="2" t="s">
        <v>1447</v>
      </c>
      <c r="W2357" s="2" t="s">
        <v>79</v>
      </c>
      <c r="X2357" s="2" t="s">
        <v>300</v>
      </c>
      <c r="Y2357" s="2" t="s">
        <v>119</v>
      </c>
      <c r="Z2357" s="2" t="s">
        <v>81</v>
      </c>
      <c r="AA2357" s="2" t="s">
        <v>1196</v>
      </c>
      <c r="AB2357" s="2" t="s">
        <v>1197</v>
      </c>
      <c r="AC2357" s="2" t="s">
        <v>59</v>
      </c>
      <c r="AD2357" s="2" t="s">
        <v>1198</v>
      </c>
      <c r="AE2357" s="2" t="str">
        <f>+VLOOKUP(H2357,'Mapeo Ramos'!A:C,3,0)</f>
        <v>Autos Flotas</v>
      </c>
      <c r="AF2357" t="str">
        <f>+VLOOKUP(AE2357,'Mapeo Ramos'!C:D,2,0)</f>
        <v>Flotas</v>
      </c>
      <c r="AG2357" t="str">
        <f>+VLOOKUP(X2357,'Mapeo Ramos'!I:J,2,0)</f>
        <v>ALLIANZ</v>
      </c>
      <c r="AH2357">
        <f t="shared" si="36"/>
        <v>1</v>
      </c>
    </row>
    <row r="2358" spans="1:34" ht="12.75" customHeight="1">
      <c r="A2358" s="2" t="s">
        <v>9407</v>
      </c>
      <c r="B2358" s="2" t="s">
        <v>9408</v>
      </c>
      <c r="C2358" s="2" t="s">
        <v>9409</v>
      </c>
      <c r="D2358" s="2" t="s">
        <v>75</v>
      </c>
      <c r="E2358" s="3">
        <v>46048</v>
      </c>
      <c r="F2358" s="3">
        <v>46023</v>
      </c>
      <c r="G2358" s="2" t="s">
        <v>1195</v>
      </c>
      <c r="H2358" s="2" t="s">
        <v>349</v>
      </c>
      <c r="I2358" s="2" t="s">
        <v>261</v>
      </c>
      <c r="J2358" s="4">
        <v>101.45</v>
      </c>
      <c r="K2358" t="s">
        <v>74</v>
      </c>
      <c r="L2358" s="4">
        <v>12.17</v>
      </c>
      <c r="M2358" t="s">
        <v>74</v>
      </c>
      <c r="N2358" s="4">
        <v>12.17</v>
      </c>
      <c r="O2358" t="s">
        <v>74</v>
      </c>
      <c r="P2358" s="4">
        <v>0</v>
      </c>
      <c r="Q2358" t="s">
        <v>74</v>
      </c>
      <c r="R2358" s="2" t="s">
        <v>75</v>
      </c>
      <c r="S2358" s="4" t="s">
        <v>76</v>
      </c>
      <c r="T2358" t="s">
        <v>74</v>
      </c>
      <c r="U2358" s="2" t="s">
        <v>650</v>
      </c>
      <c r="V2358" s="2" t="s">
        <v>1447</v>
      </c>
      <c r="W2358" s="2" t="s">
        <v>79</v>
      </c>
      <c r="X2358" s="2" t="s">
        <v>300</v>
      </c>
      <c r="Y2358" s="2" t="s">
        <v>119</v>
      </c>
      <c r="Z2358" s="2" t="s">
        <v>81</v>
      </c>
      <c r="AA2358" s="2" t="s">
        <v>1196</v>
      </c>
      <c r="AB2358" s="2" t="s">
        <v>1197</v>
      </c>
      <c r="AC2358" s="2" t="s">
        <v>59</v>
      </c>
      <c r="AD2358" s="2" t="s">
        <v>1198</v>
      </c>
      <c r="AE2358" s="2" t="str">
        <f>+VLOOKUP(H2358,'Mapeo Ramos'!A:C,3,0)</f>
        <v>Autos Flotas</v>
      </c>
      <c r="AF2358" t="str">
        <f>+VLOOKUP(AE2358,'Mapeo Ramos'!C:D,2,0)</f>
        <v>Flotas</v>
      </c>
      <c r="AG2358" t="str">
        <f>+VLOOKUP(X2358,'Mapeo Ramos'!I:J,2,0)</f>
        <v>ALLIANZ</v>
      </c>
      <c r="AH2358">
        <f t="shared" si="36"/>
        <v>1</v>
      </c>
    </row>
    <row r="2359" spans="1:34" ht="12.75" customHeight="1">
      <c r="A2359" s="2" t="s">
        <v>9410</v>
      </c>
      <c r="B2359" s="2" t="s">
        <v>9411</v>
      </c>
      <c r="C2359" s="2" t="s">
        <v>9412</v>
      </c>
      <c r="D2359" s="2" t="s">
        <v>75</v>
      </c>
      <c r="E2359" s="3">
        <v>46048</v>
      </c>
      <c r="F2359" s="3">
        <v>46023</v>
      </c>
      <c r="G2359" s="2" t="s">
        <v>1195</v>
      </c>
      <c r="H2359" s="2" t="s">
        <v>349</v>
      </c>
      <c r="I2359" s="2" t="s">
        <v>261</v>
      </c>
      <c r="J2359" s="4">
        <v>101.45</v>
      </c>
      <c r="K2359" t="s">
        <v>74</v>
      </c>
      <c r="L2359" s="4">
        <v>12.17</v>
      </c>
      <c r="M2359" t="s">
        <v>74</v>
      </c>
      <c r="N2359" s="4">
        <v>12.17</v>
      </c>
      <c r="O2359" t="s">
        <v>74</v>
      </c>
      <c r="P2359" s="4">
        <v>0</v>
      </c>
      <c r="Q2359" t="s">
        <v>74</v>
      </c>
      <c r="R2359" s="2" t="s">
        <v>75</v>
      </c>
      <c r="S2359" s="4" t="s">
        <v>76</v>
      </c>
      <c r="T2359" t="s">
        <v>74</v>
      </c>
      <c r="U2359" s="2" t="s">
        <v>650</v>
      </c>
      <c r="V2359" s="2" t="s">
        <v>1447</v>
      </c>
      <c r="W2359" s="2" t="s">
        <v>79</v>
      </c>
      <c r="X2359" s="2" t="s">
        <v>300</v>
      </c>
      <c r="Y2359" s="2" t="s">
        <v>119</v>
      </c>
      <c r="Z2359" s="2" t="s">
        <v>81</v>
      </c>
      <c r="AA2359" s="2" t="s">
        <v>1196</v>
      </c>
      <c r="AB2359" s="2" t="s">
        <v>1197</v>
      </c>
      <c r="AC2359" s="2" t="s">
        <v>59</v>
      </c>
      <c r="AD2359" s="2" t="s">
        <v>1198</v>
      </c>
      <c r="AE2359" s="2" t="str">
        <f>+VLOOKUP(H2359,'Mapeo Ramos'!A:C,3,0)</f>
        <v>Autos Flotas</v>
      </c>
      <c r="AF2359" t="str">
        <f>+VLOOKUP(AE2359,'Mapeo Ramos'!C:D,2,0)</f>
        <v>Flotas</v>
      </c>
      <c r="AG2359" t="str">
        <f>+VLOOKUP(X2359,'Mapeo Ramos'!I:J,2,0)</f>
        <v>ALLIANZ</v>
      </c>
      <c r="AH2359">
        <f t="shared" si="36"/>
        <v>1</v>
      </c>
    </row>
    <row r="2360" spans="1:34" ht="12.75" customHeight="1">
      <c r="A2360" s="2" t="s">
        <v>9413</v>
      </c>
      <c r="B2360" s="2" t="s">
        <v>9414</v>
      </c>
      <c r="C2360" s="2" t="s">
        <v>9415</v>
      </c>
      <c r="D2360" s="2" t="s">
        <v>75</v>
      </c>
      <c r="E2360" s="3">
        <v>46023</v>
      </c>
      <c r="F2360" s="3">
        <v>46023</v>
      </c>
      <c r="G2360" s="2" t="s">
        <v>830</v>
      </c>
      <c r="H2360" s="2" t="s">
        <v>299</v>
      </c>
      <c r="I2360" s="2" t="s">
        <v>261</v>
      </c>
      <c r="J2360" s="4">
        <v>353.59</v>
      </c>
      <c r="K2360" t="s">
        <v>74</v>
      </c>
      <c r="L2360" s="4">
        <v>45.08</v>
      </c>
      <c r="M2360" t="s">
        <v>74</v>
      </c>
      <c r="N2360" s="4">
        <v>42.43</v>
      </c>
      <c r="O2360" t="s">
        <v>74</v>
      </c>
      <c r="P2360" s="4">
        <v>2.65</v>
      </c>
      <c r="Q2360" t="s">
        <v>74</v>
      </c>
      <c r="R2360" s="2" t="s">
        <v>75</v>
      </c>
      <c r="S2360" s="4" t="s">
        <v>76</v>
      </c>
      <c r="T2360" t="s">
        <v>74</v>
      </c>
      <c r="U2360" s="2" t="s">
        <v>650</v>
      </c>
      <c r="V2360" s="2" t="s">
        <v>1454</v>
      </c>
      <c r="W2360" s="2" t="s">
        <v>79</v>
      </c>
      <c r="X2360" s="2" t="s">
        <v>300</v>
      </c>
      <c r="Y2360" s="2" t="s">
        <v>119</v>
      </c>
      <c r="Z2360" s="2" t="s">
        <v>81</v>
      </c>
      <c r="AA2360" s="2" t="s">
        <v>82</v>
      </c>
      <c r="AB2360" s="2" t="s">
        <v>83</v>
      </c>
      <c r="AC2360" s="2" t="s">
        <v>168</v>
      </c>
      <c r="AD2360" s="2" t="s">
        <v>831</v>
      </c>
      <c r="AE2360" s="2" t="str">
        <f>+VLOOKUP(H2360,'Mapeo Ramos'!A:C,3,0)</f>
        <v>Autos Flotas</v>
      </c>
      <c r="AF2360" t="str">
        <f>+VLOOKUP(AE2360,'Mapeo Ramos'!C:D,2,0)</f>
        <v>Flotas</v>
      </c>
      <c r="AG2360" t="str">
        <f>+VLOOKUP(X2360,'Mapeo Ramos'!I:J,2,0)</f>
        <v>ALLIANZ</v>
      </c>
      <c r="AH2360">
        <f t="shared" si="36"/>
        <v>1</v>
      </c>
    </row>
    <row r="2361" spans="1:34" ht="12.75" customHeight="1">
      <c r="A2361" s="2" t="s">
        <v>9416</v>
      </c>
      <c r="B2361" s="2" t="s">
        <v>9417</v>
      </c>
      <c r="C2361" s="2" t="s">
        <v>9418</v>
      </c>
      <c r="D2361" s="2" t="s">
        <v>75</v>
      </c>
      <c r="E2361" s="3">
        <v>46048</v>
      </c>
      <c r="F2361" s="3">
        <v>46023</v>
      </c>
      <c r="G2361" s="2" t="s">
        <v>1195</v>
      </c>
      <c r="H2361" s="2" t="s">
        <v>349</v>
      </c>
      <c r="I2361" s="2" t="s">
        <v>261</v>
      </c>
      <c r="J2361" s="4">
        <v>101.45</v>
      </c>
      <c r="K2361" t="s">
        <v>74</v>
      </c>
      <c r="L2361" s="4">
        <v>12.17</v>
      </c>
      <c r="M2361" t="s">
        <v>74</v>
      </c>
      <c r="N2361" s="4">
        <v>12.17</v>
      </c>
      <c r="O2361" t="s">
        <v>74</v>
      </c>
      <c r="P2361" s="4">
        <v>0</v>
      </c>
      <c r="Q2361" t="s">
        <v>74</v>
      </c>
      <c r="R2361" s="2" t="s">
        <v>75</v>
      </c>
      <c r="S2361" s="4" t="s">
        <v>76</v>
      </c>
      <c r="T2361" t="s">
        <v>74</v>
      </c>
      <c r="U2361" s="2" t="s">
        <v>650</v>
      </c>
      <c r="V2361" s="2" t="s">
        <v>1447</v>
      </c>
      <c r="W2361" s="2" t="s">
        <v>79</v>
      </c>
      <c r="X2361" s="2" t="s">
        <v>300</v>
      </c>
      <c r="Y2361" s="2" t="s">
        <v>119</v>
      </c>
      <c r="Z2361" s="2" t="s">
        <v>81</v>
      </c>
      <c r="AA2361" s="2" t="s">
        <v>1196</v>
      </c>
      <c r="AB2361" s="2" t="s">
        <v>1197</v>
      </c>
      <c r="AC2361" s="2" t="s">
        <v>59</v>
      </c>
      <c r="AD2361" s="2" t="s">
        <v>1198</v>
      </c>
      <c r="AE2361" s="2" t="str">
        <f>+VLOOKUP(H2361,'Mapeo Ramos'!A:C,3,0)</f>
        <v>Autos Flotas</v>
      </c>
      <c r="AF2361" t="str">
        <f>+VLOOKUP(AE2361,'Mapeo Ramos'!C:D,2,0)</f>
        <v>Flotas</v>
      </c>
      <c r="AG2361" t="str">
        <f>+VLOOKUP(X2361,'Mapeo Ramos'!I:J,2,0)</f>
        <v>ALLIANZ</v>
      </c>
      <c r="AH2361">
        <f t="shared" si="36"/>
        <v>1</v>
      </c>
    </row>
    <row r="2362" spans="1:34" ht="12.75" customHeight="1">
      <c r="A2362" s="2" t="s">
        <v>9419</v>
      </c>
      <c r="B2362" s="2" t="s">
        <v>9420</v>
      </c>
      <c r="C2362" s="2" t="s">
        <v>9421</v>
      </c>
      <c r="D2362" s="2" t="s">
        <v>75</v>
      </c>
      <c r="E2362" s="3">
        <v>46048</v>
      </c>
      <c r="F2362" s="3">
        <v>46023</v>
      </c>
      <c r="G2362" s="2" t="s">
        <v>1195</v>
      </c>
      <c r="H2362" s="2" t="s">
        <v>349</v>
      </c>
      <c r="I2362" s="2" t="s">
        <v>261</v>
      </c>
      <c r="J2362" s="4">
        <v>95.5</v>
      </c>
      <c r="K2362" t="s">
        <v>74</v>
      </c>
      <c r="L2362" s="4">
        <v>11.46</v>
      </c>
      <c r="M2362" t="s">
        <v>74</v>
      </c>
      <c r="N2362" s="4">
        <v>11.46</v>
      </c>
      <c r="O2362" t="s">
        <v>74</v>
      </c>
      <c r="P2362" s="4">
        <v>0</v>
      </c>
      <c r="Q2362" t="s">
        <v>74</v>
      </c>
      <c r="R2362" s="2" t="s">
        <v>75</v>
      </c>
      <c r="S2362" s="4" t="s">
        <v>76</v>
      </c>
      <c r="T2362" t="s">
        <v>74</v>
      </c>
      <c r="U2362" s="2" t="s">
        <v>650</v>
      </c>
      <c r="V2362" s="2" t="s">
        <v>1447</v>
      </c>
      <c r="W2362" s="2" t="s">
        <v>79</v>
      </c>
      <c r="X2362" s="2" t="s">
        <v>300</v>
      </c>
      <c r="Y2362" s="2" t="s">
        <v>119</v>
      </c>
      <c r="Z2362" s="2" t="s">
        <v>81</v>
      </c>
      <c r="AA2362" s="2" t="s">
        <v>1196</v>
      </c>
      <c r="AB2362" s="2" t="s">
        <v>1197</v>
      </c>
      <c r="AC2362" s="2" t="s">
        <v>59</v>
      </c>
      <c r="AD2362" s="2" t="s">
        <v>1198</v>
      </c>
      <c r="AE2362" s="2" t="str">
        <f>+VLOOKUP(H2362,'Mapeo Ramos'!A:C,3,0)</f>
        <v>Autos Flotas</v>
      </c>
      <c r="AF2362" t="str">
        <f>+VLOOKUP(AE2362,'Mapeo Ramos'!C:D,2,0)</f>
        <v>Flotas</v>
      </c>
      <c r="AG2362" t="str">
        <f>+VLOOKUP(X2362,'Mapeo Ramos'!I:J,2,0)</f>
        <v>ALLIANZ</v>
      </c>
      <c r="AH2362">
        <f t="shared" si="36"/>
        <v>1</v>
      </c>
    </row>
    <row r="2363" spans="1:34" ht="12.75" customHeight="1">
      <c r="A2363" s="2" t="s">
        <v>9422</v>
      </c>
      <c r="B2363" s="2" t="s">
        <v>9423</v>
      </c>
      <c r="C2363" s="2" t="s">
        <v>9424</v>
      </c>
      <c r="D2363" s="2" t="s">
        <v>75</v>
      </c>
      <c r="E2363" s="3">
        <v>46048</v>
      </c>
      <c r="F2363" s="3">
        <v>46023</v>
      </c>
      <c r="G2363" s="2" t="s">
        <v>1195</v>
      </c>
      <c r="H2363" s="2" t="s">
        <v>349</v>
      </c>
      <c r="I2363" s="2" t="s">
        <v>261</v>
      </c>
      <c r="J2363" s="4">
        <v>101.45</v>
      </c>
      <c r="K2363" t="s">
        <v>74</v>
      </c>
      <c r="L2363" s="4">
        <v>12.17</v>
      </c>
      <c r="M2363" t="s">
        <v>74</v>
      </c>
      <c r="N2363" s="4">
        <v>12.17</v>
      </c>
      <c r="O2363" t="s">
        <v>74</v>
      </c>
      <c r="P2363" s="4">
        <v>0</v>
      </c>
      <c r="Q2363" t="s">
        <v>74</v>
      </c>
      <c r="R2363" s="2" t="s">
        <v>75</v>
      </c>
      <c r="S2363" s="4" t="s">
        <v>76</v>
      </c>
      <c r="T2363" t="s">
        <v>74</v>
      </c>
      <c r="U2363" s="2" t="s">
        <v>650</v>
      </c>
      <c r="V2363" s="2" t="s">
        <v>1447</v>
      </c>
      <c r="W2363" s="2" t="s">
        <v>79</v>
      </c>
      <c r="X2363" s="2" t="s">
        <v>300</v>
      </c>
      <c r="Y2363" s="2" t="s">
        <v>119</v>
      </c>
      <c r="Z2363" s="2" t="s">
        <v>81</v>
      </c>
      <c r="AA2363" s="2" t="s">
        <v>1196</v>
      </c>
      <c r="AB2363" s="2" t="s">
        <v>1197</v>
      </c>
      <c r="AC2363" s="2" t="s">
        <v>59</v>
      </c>
      <c r="AD2363" s="2" t="s">
        <v>1198</v>
      </c>
      <c r="AE2363" s="2" t="str">
        <f>+VLOOKUP(H2363,'Mapeo Ramos'!A:C,3,0)</f>
        <v>Autos Flotas</v>
      </c>
      <c r="AF2363" t="str">
        <f>+VLOOKUP(AE2363,'Mapeo Ramos'!C:D,2,0)</f>
        <v>Flotas</v>
      </c>
      <c r="AG2363" t="str">
        <f>+VLOOKUP(X2363,'Mapeo Ramos'!I:J,2,0)</f>
        <v>ALLIANZ</v>
      </c>
      <c r="AH2363">
        <f t="shared" si="36"/>
        <v>1</v>
      </c>
    </row>
    <row r="2364" spans="1:34" ht="12.75" customHeight="1">
      <c r="A2364" s="2" t="s">
        <v>9425</v>
      </c>
      <c r="B2364" s="2" t="s">
        <v>9426</v>
      </c>
      <c r="C2364" s="2" t="s">
        <v>9427</v>
      </c>
      <c r="D2364" s="2" t="s">
        <v>75</v>
      </c>
      <c r="E2364" s="3">
        <v>46048</v>
      </c>
      <c r="F2364" s="3">
        <v>46023</v>
      </c>
      <c r="G2364" s="2" t="s">
        <v>1195</v>
      </c>
      <c r="H2364" s="2" t="s">
        <v>349</v>
      </c>
      <c r="I2364" s="2" t="s">
        <v>261</v>
      </c>
      <c r="J2364" s="4">
        <v>95.5</v>
      </c>
      <c r="K2364" t="s">
        <v>74</v>
      </c>
      <c r="L2364" s="4">
        <v>11.46</v>
      </c>
      <c r="M2364" t="s">
        <v>74</v>
      </c>
      <c r="N2364" s="4">
        <v>11.46</v>
      </c>
      <c r="O2364" t="s">
        <v>74</v>
      </c>
      <c r="P2364" s="4">
        <v>0</v>
      </c>
      <c r="Q2364" t="s">
        <v>74</v>
      </c>
      <c r="R2364" s="2" t="s">
        <v>75</v>
      </c>
      <c r="S2364" s="4" t="s">
        <v>76</v>
      </c>
      <c r="T2364" t="s">
        <v>74</v>
      </c>
      <c r="U2364" s="2" t="s">
        <v>650</v>
      </c>
      <c r="V2364" s="2" t="s">
        <v>1447</v>
      </c>
      <c r="W2364" s="2" t="s">
        <v>79</v>
      </c>
      <c r="X2364" s="2" t="s">
        <v>300</v>
      </c>
      <c r="Y2364" s="2" t="s">
        <v>119</v>
      </c>
      <c r="Z2364" s="2" t="s">
        <v>81</v>
      </c>
      <c r="AA2364" s="2" t="s">
        <v>1196</v>
      </c>
      <c r="AB2364" s="2" t="s">
        <v>1197</v>
      </c>
      <c r="AC2364" s="2" t="s">
        <v>59</v>
      </c>
      <c r="AD2364" s="2" t="s">
        <v>1198</v>
      </c>
      <c r="AE2364" s="2" t="str">
        <f>+VLOOKUP(H2364,'Mapeo Ramos'!A:C,3,0)</f>
        <v>Autos Flotas</v>
      </c>
      <c r="AF2364" t="str">
        <f>+VLOOKUP(AE2364,'Mapeo Ramos'!C:D,2,0)</f>
        <v>Flotas</v>
      </c>
      <c r="AG2364" t="str">
        <f>+VLOOKUP(X2364,'Mapeo Ramos'!I:J,2,0)</f>
        <v>ALLIANZ</v>
      </c>
      <c r="AH2364">
        <f t="shared" si="36"/>
        <v>1</v>
      </c>
    </row>
    <row r="2365" spans="1:34" ht="12.75" customHeight="1">
      <c r="A2365" s="2" t="s">
        <v>9428</v>
      </c>
      <c r="B2365" s="2" t="s">
        <v>9429</v>
      </c>
      <c r="C2365" s="2" t="s">
        <v>9430</v>
      </c>
      <c r="D2365" s="2" t="s">
        <v>75</v>
      </c>
      <c r="E2365" s="3">
        <v>46048</v>
      </c>
      <c r="F2365" s="3">
        <v>46023</v>
      </c>
      <c r="G2365" s="2" t="s">
        <v>1195</v>
      </c>
      <c r="H2365" s="2" t="s">
        <v>349</v>
      </c>
      <c r="I2365" s="2" t="s">
        <v>261</v>
      </c>
      <c r="J2365" s="4">
        <v>101.45</v>
      </c>
      <c r="K2365" t="s">
        <v>74</v>
      </c>
      <c r="L2365" s="4">
        <v>12.17</v>
      </c>
      <c r="M2365" t="s">
        <v>74</v>
      </c>
      <c r="N2365" s="4">
        <v>12.17</v>
      </c>
      <c r="O2365" t="s">
        <v>74</v>
      </c>
      <c r="P2365" s="4">
        <v>0</v>
      </c>
      <c r="Q2365" t="s">
        <v>74</v>
      </c>
      <c r="R2365" s="2" t="s">
        <v>75</v>
      </c>
      <c r="S2365" s="4" t="s">
        <v>76</v>
      </c>
      <c r="T2365" t="s">
        <v>74</v>
      </c>
      <c r="U2365" s="2" t="s">
        <v>650</v>
      </c>
      <c r="V2365" s="2" t="s">
        <v>1447</v>
      </c>
      <c r="W2365" s="2" t="s">
        <v>79</v>
      </c>
      <c r="X2365" s="2" t="s">
        <v>300</v>
      </c>
      <c r="Y2365" s="2" t="s">
        <v>119</v>
      </c>
      <c r="Z2365" s="2" t="s">
        <v>81</v>
      </c>
      <c r="AA2365" s="2" t="s">
        <v>1196</v>
      </c>
      <c r="AB2365" s="2" t="s">
        <v>1197</v>
      </c>
      <c r="AC2365" s="2" t="s">
        <v>59</v>
      </c>
      <c r="AD2365" s="2" t="s">
        <v>1198</v>
      </c>
      <c r="AE2365" s="2" t="str">
        <f>+VLOOKUP(H2365,'Mapeo Ramos'!A:C,3,0)</f>
        <v>Autos Flotas</v>
      </c>
      <c r="AF2365" t="str">
        <f>+VLOOKUP(AE2365,'Mapeo Ramos'!C:D,2,0)</f>
        <v>Flotas</v>
      </c>
      <c r="AG2365" t="str">
        <f>+VLOOKUP(X2365,'Mapeo Ramos'!I:J,2,0)</f>
        <v>ALLIANZ</v>
      </c>
      <c r="AH2365">
        <f t="shared" si="36"/>
        <v>1</v>
      </c>
    </row>
    <row r="2366" spans="1:34" ht="12.75" customHeight="1">
      <c r="A2366" s="2" t="s">
        <v>9431</v>
      </c>
      <c r="B2366" s="2" t="s">
        <v>9432</v>
      </c>
      <c r="C2366" s="2" t="s">
        <v>9433</v>
      </c>
      <c r="D2366" s="2" t="s">
        <v>75</v>
      </c>
      <c r="E2366" s="3">
        <v>46048</v>
      </c>
      <c r="F2366" s="3">
        <v>46023</v>
      </c>
      <c r="G2366" s="2" t="s">
        <v>1195</v>
      </c>
      <c r="H2366" s="2" t="s">
        <v>349</v>
      </c>
      <c r="I2366" s="2" t="s">
        <v>261</v>
      </c>
      <c r="J2366" s="4">
        <v>95.5</v>
      </c>
      <c r="K2366" t="s">
        <v>74</v>
      </c>
      <c r="L2366" s="4">
        <v>11.46</v>
      </c>
      <c r="M2366" t="s">
        <v>74</v>
      </c>
      <c r="N2366" s="4">
        <v>11.46</v>
      </c>
      <c r="O2366" t="s">
        <v>74</v>
      </c>
      <c r="P2366" s="4">
        <v>0</v>
      </c>
      <c r="Q2366" t="s">
        <v>74</v>
      </c>
      <c r="R2366" s="2" t="s">
        <v>75</v>
      </c>
      <c r="S2366" s="4" t="s">
        <v>76</v>
      </c>
      <c r="T2366" t="s">
        <v>74</v>
      </c>
      <c r="U2366" s="2" t="s">
        <v>650</v>
      </c>
      <c r="V2366" s="2" t="s">
        <v>1447</v>
      </c>
      <c r="W2366" s="2" t="s">
        <v>79</v>
      </c>
      <c r="X2366" s="2" t="s">
        <v>300</v>
      </c>
      <c r="Y2366" s="2" t="s">
        <v>119</v>
      </c>
      <c r="Z2366" s="2" t="s">
        <v>81</v>
      </c>
      <c r="AA2366" s="2" t="s">
        <v>1196</v>
      </c>
      <c r="AB2366" s="2" t="s">
        <v>1197</v>
      </c>
      <c r="AC2366" s="2" t="s">
        <v>59</v>
      </c>
      <c r="AD2366" s="2" t="s">
        <v>1198</v>
      </c>
      <c r="AE2366" s="2" t="str">
        <f>+VLOOKUP(H2366,'Mapeo Ramos'!A:C,3,0)</f>
        <v>Autos Flotas</v>
      </c>
      <c r="AF2366" t="str">
        <f>+VLOOKUP(AE2366,'Mapeo Ramos'!C:D,2,0)</f>
        <v>Flotas</v>
      </c>
      <c r="AG2366" t="str">
        <f>+VLOOKUP(X2366,'Mapeo Ramos'!I:J,2,0)</f>
        <v>ALLIANZ</v>
      </c>
      <c r="AH2366">
        <f t="shared" si="36"/>
        <v>1</v>
      </c>
    </row>
    <row r="2367" spans="1:34" ht="12.75" customHeight="1">
      <c r="A2367" s="2" t="s">
        <v>9434</v>
      </c>
      <c r="B2367" s="2" t="s">
        <v>9435</v>
      </c>
      <c r="C2367" s="2" t="s">
        <v>9436</v>
      </c>
      <c r="D2367" s="2" t="s">
        <v>75</v>
      </c>
      <c r="E2367" s="3">
        <v>46030</v>
      </c>
      <c r="F2367" s="3">
        <v>46022</v>
      </c>
      <c r="G2367" s="2" t="s">
        <v>9437</v>
      </c>
      <c r="H2367" s="2" t="s">
        <v>1362</v>
      </c>
      <c r="I2367" s="2" t="s">
        <v>119</v>
      </c>
      <c r="J2367" s="4">
        <v>448.12</v>
      </c>
      <c r="K2367" t="s">
        <v>74</v>
      </c>
      <c r="L2367" s="4">
        <v>44.83</v>
      </c>
      <c r="M2367" t="s">
        <v>74</v>
      </c>
      <c r="N2367" s="4">
        <v>44.83</v>
      </c>
      <c r="O2367" t="s">
        <v>74</v>
      </c>
      <c r="P2367" s="4">
        <v>0</v>
      </c>
      <c r="Q2367" t="s">
        <v>74</v>
      </c>
      <c r="R2367" s="2" t="s">
        <v>75</v>
      </c>
      <c r="S2367" s="4" t="s">
        <v>76</v>
      </c>
      <c r="T2367" t="s">
        <v>74</v>
      </c>
      <c r="U2367" s="2" t="s">
        <v>650</v>
      </c>
      <c r="V2367" s="2" t="s">
        <v>1454</v>
      </c>
      <c r="W2367" s="2" t="s">
        <v>79</v>
      </c>
      <c r="X2367" s="2" t="s">
        <v>150</v>
      </c>
      <c r="Y2367" s="2" t="s">
        <v>119</v>
      </c>
      <c r="Z2367" s="2" t="s">
        <v>81</v>
      </c>
      <c r="AA2367" s="2" t="s">
        <v>372</v>
      </c>
      <c r="AB2367" s="2" t="s">
        <v>373</v>
      </c>
      <c r="AC2367" s="2" t="s">
        <v>168</v>
      </c>
      <c r="AD2367" s="2" t="s">
        <v>9438</v>
      </c>
      <c r="AE2367" s="2" t="str">
        <f>+VLOOKUP(H2367,'Mapeo Ramos'!A:C,3,0)</f>
        <v>Autos Cat. 2</v>
      </c>
      <c r="AF2367" t="str">
        <f>+VLOOKUP(AE2367,'Mapeo Ramos'!C:D,2,0)</f>
        <v>Flotas</v>
      </c>
      <c r="AG2367" t="str">
        <f>+VLOOKUP(X2367,'Mapeo Ramos'!I:J,2,0)</f>
        <v>MAPFRE</v>
      </c>
      <c r="AH2367">
        <f t="shared" si="36"/>
        <v>1</v>
      </c>
    </row>
    <row r="2368" spans="1:34" ht="12.75" customHeight="1">
      <c r="A2368" s="2" t="s">
        <v>9439</v>
      </c>
      <c r="B2368" s="2" t="s">
        <v>9440</v>
      </c>
      <c r="C2368" s="2" t="s">
        <v>9441</v>
      </c>
      <c r="D2368" s="2" t="s">
        <v>75</v>
      </c>
      <c r="E2368" s="3">
        <v>46054</v>
      </c>
      <c r="F2368" s="3">
        <v>46054</v>
      </c>
      <c r="G2368" s="2" t="s">
        <v>9442</v>
      </c>
      <c r="H2368" s="2" t="s">
        <v>72</v>
      </c>
      <c r="I2368" s="2" t="s">
        <v>73</v>
      </c>
      <c r="J2368" s="4">
        <v>422.2</v>
      </c>
      <c r="K2368" t="s">
        <v>74</v>
      </c>
      <c r="L2368" s="4">
        <v>105.55</v>
      </c>
      <c r="M2368" t="s">
        <v>74</v>
      </c>
      <c r="N2368" s="4">
        <v>105.55</v>
      </c>
      <c r="O2368" t="s">
        <v>74</v>
      </c>
      <c r="P2368" s="4">
        <v>0</v>
      </c>
      <c r="Q2368" t="s">
        <v>74</v>
      </c>
      <c r="R2368" s="2" t="s">
        <v>75</v>
      </c>
      <c r="S2368" s="4" t="s">
        <v>76</v>
      </c>
      <c r="T2368" t="s">
        <v>74</v>
      </c>
      <c r="U2368" s="2" t="s">
        <v>77</v>
      </c>
      <c r="V2368" s="2" t="s">
        <v>1447</v>
      </c>
      <c r="W2368" s="2" t="s">
        <v>79</v>
      </c>
      <c r="X2368" s="2" t="s">
        <v>80</v>
      </c>
      <c r="Y2368" s="2" t="s">
        <v>73</v>
      </c>
      <c r="Z2368" s="2" t="s">
        <v>81</v>
      </c>
      <c r="AA2368" s="2" t="s">
        <v>1142</v>
      </c>
      <c r="AB2368" s="2" t="s">
        <v>83</v>
      </c>
      <c r="AC2368" s="2" t="s">
        <v>168</v>
      </c>
      <c r="AD2368" s="2" t="s">
        <v>9443</v>
      </c>
      <c r="AE2368" s="2" t="str">
        <f>+VLOOKUP(H2368,'Mapeo Ramos'!A:C,3,0)</f>
        <v>Hogar</v>
      </c>
      <c r="AF2368" t="str">
        <f>+VLOOKUP(AE2368,'Mapeo Ramos'!C:D,2,0)</f>
        <v>Hogar</v>
      </c>
      <c r="AG2368" t="str">
        <f>+VLOOKUP(X2368,'Mapeo Ramos'!I:J,2,0)</f>
        <v>OCCIDENT</v>
      </c>
      <c r="AH2368">
        <f t="shared" si="36"/>
        <v>2</v>
      </c>
    </row>
    <row r="2369" spans="1:34" ht="12.75" customHeight="1">
      <c r="A2369" s="2" t="s">
        <v>9444</v>
      </c>
      <c r="B2369" s="2" t="s">
        <v>9445</v>
      </c>
      <c r="C2369" s="2" t="s">
        <v>9446</v>
      </c>
      <c r="D2369" s="2" t="s">
        <v>75</v>
      </c>
      <c r="E2369" s="3">
        <v>46038</v>
      </c>
      <c r="F2369" s="3">
        <v>46023</v>
      </c>
      <c r="G2369" s="2" t="s">
        <v>910</v>
      </c>
      <c r="H2369" s="2" t="s">
        <v>299</v>
      </c>
      <c r="I2369" s="2" t="s">
        <v>261</v>
      </c>
      <c r="J2369" s="4">
        <v>74.63</v>
      </c>
      <c r="K2369" t="s">
        <v>74</v>
      </c>
      <c r="L2369" s="4">
        <v>9.52</v>
      </c>
      <c r="M2369" t="s">
        <v>74</v>
      </c>
      <c r="N2369" s="4">
        <v>8.9600000000000009</v>
      </c>
      <c r="O2369" t="s">
        <v>74</v>
      </c>
      <c r="P2369" s="4">
        <v>0.56000000000000005</v>
      </c>
      <c r="Q2369" t="s">
        <v>74</v>
      </c>
      <c r="R2369" s="2" t="s">
        <v>75</v>
      </c>
      <c r="S2369" s="4" t="s">
        <v>76</v>
      </c>
      <c r="T2369" t="s">
        <v>74</v>
      </c>
      <c r="U2369" s="2" t="s">
        <v>650</v>
      </c>
      <c r="V2369" s="2" t="s">
        <v>1447</v>
      </c>
      <c r="W2369" s="2" t="s">
        <v>79</v>
      </c>
      <c r="X2369" s="2" t="s">
        <v>300</v>
      </c>
      <c r="Y2369" s="2" t="s">
        <v>119</v>
      </c>
      <c r="Z2369" s="2" t="s">
        <v>81</v>
      </c>
      <c r="AA2369" s="2" t="s">
        <v>568</v>
      </c>
      <c r="AB2369" s="2" t="s">
        <v>83</v>
      </c>
      <c r="AC2369" s="2" t="s">
        <v>168</v>
      </c>
      <c r="AD2369" s="2" t="s">
        <v>911</v>
      </c>
      <c r="AE2369" s="2" t="str">
        <f>+VLOOKUP(H2369,'Mapeo Ramos'!A:C,3,0)</f>
        <v>Autos Flotas</v>
      </c>
      <c r="AF2369" t="str">
        <f>+VLOOKUP(AE2369,'Mapeo Ramos'!C:D,2,0)</f>
        <v>Flotas</v>
      </c>
      <c r="AG2369" t="str">
        <f>+VLOOKUP(X2369,'Mapeo Ramos'!I:J,2,0)</f>
        <v>ALLIANZ</v>
      </c>
      <c r="AH2369">
        <f t="shared" si="36"/>
        <v>1</v>
      </c>
    </row>
    <row r="2370" spans="1:34" ht="12.75" customHeight="1">
      <c r="A2370" s="2" t="s">
        <v>9447</v>
      </c>
      <c r="B2370" s="2" t="s">
        <v>9448</v>
      </c>
      <c r="C2370" s="2" t="s">
        <v>9449</v>
      </c>
      <c r="D2370" s="2" t="s">
        <v>75</v>
      </c>
      <c r="E2370" s="3">
        <v>46023</v>
      </c>
      <c r="F2370" s="3">
        <v>46023</v>
      </c>
      <c r="G2370" s="2" t="s">
        <v>9450</v>
      </c>
      <c r="H2370" s="2" t="s">
        <v>461</v>
      </c>
      <c r="I2370" s="2" t="s">
        <v>261</v>
      </c>
      <c r="J2370" s="4">
        <v>1137.25</v>
      </c>
      <c r="K2370" t="s">
        <v>74</v>
      </c>
      <c r="L2370" s="4">
        <v>145</v>
      </c>
      <c r="M2370" t="s">
        <v>74</v>
      </c>
      <c r="N2370" s="4">
        <v>136.47</v>
      </c>
      <c r="O2370" t="s">
        <v>74</v>
      </c>
      <c r="P2370" s="4">
        <v>8.5299999999999994</v>
      </c>
      <c r="Q2370" t="s">
        <v>74</v>
      </c>
      <c r="R2370" s="2" t="s">
        <v>75</v>
      </c>
      <c r="S2370" s="4" t="s">
        <v>76</v>
      </c>
      <c r="T2370" t="s">
        <v>74</v>
      </c>
      <c r="U2370" s="2" t="s">
        <v>650</v>
      </c>
      <c r="V2370" s="2" t="s">
        <v>1454</v>
      </c>
      <c r="W2370" s="2" t="s">
        <v>79</v>
      </c>
      <c r="X2370" s="2" t="s">
        <v>300</v>
      </c>
      <c r="Y2370" s="2" t="s">
        <v>119</v>
      </c>
      <c r="Z2370" s="2" t="s">
        <v>81</v>
      </c>
      <c r="AA2370" s="2" t="s">
        <v>357</v>
      </c>
      <c r="AB2370" s="2" t="s">
        <v>7180</v>
      </c>
      <c r="AC2370" s="2" t="s">
        <v>168</v>
      </c>
      <c r="AD2370" s="2" t="s">
        <v>9451</v>
      </c>
      <c r="AE2370" s="2" t="str">
        <f>+VLOOKUP(H2370,'Mapeo Ramos'!A:C,3,0)</f>
        <v>Autos Flotas</v>
      </c>
      <c r="AF2370" t="str">
        <f>+VLOOKUP(AE2370,'Mapeo Ramos'!C:D,2,0)</f>
        <v>Flotas</v>
      </c>
      <c r="AG2370" t="str">
        <f>+VLOOKUP(X2370,'Mapeo Ramos'!I:J,2,0)</f>
        <v>ALLIANZ</v>
      </c>
      <c r="AH2370">
        <f t="shared" ref="AH2370:AH2433" si="37">+MONTH(E2370)</f>
        <v>1</v>
      </c>
    </row>
    <row r="2371" spans="1:34" ht="12.75" customHeight="1">
      <c r="A2371" s="2" t="s">
        <v>9452</v>
      </c>
      <c r="B2371" s="2" t="s">
        <v>9453</v>
      </c>
      <c r="C2371" s="2" t="s">
        <v>9454</v>
      </c>
      <c r="D2371" s="2" t="s">
        <v>75</v>
      </c>
      <c r="E2371" s="3">
        <v>46023</v>
      </c>
      <c r="F2371" s="3">
        <v>46023</v>
      </c>
      <c r="G2371" s="2" t="s">
        <v>718</v>
      </c>
      <c r="H2371" s="2" t="s">
        <v>334</v>
      </c>
      <c r="I2371" s="2" t="s">
        <v>261</v>
      </c>
      <c r="J2371" s="4">
        <v>461.61</v>
      </c>
      <c r="K2371" t="s">
        <v>74</v>
      </c>
      <c r="L2371" s="4">
        <v>58.85</v>
      </c>
      <c r="M2371" t="s">
        <v>74</v>
      </c>
      <c r="N2371" s="4">
        <v>55.39</v>
      </c>
      <c r="O2371" t="s">
        <v>74</v>
      </c>
      <c r="P2371" s="4">
        <v>3.46</v>
      </c>
      <c r="Q2371" t="s">
        <v>74</v>
      </c>
      <c r="R2371" s="2" t="s">
        <v>75</v>
      </c>
      <c r="S2371" s="4" t="s">
        <v>76</v>
      </c>
      <c r="T2371" t="s">
        <v>74</v>
      </c>
      <c r="U2371" s="2" t="s">
        <v>650</v>
      </c>
      <c r="V2371" s="2" t="s">
        <v>1447</v>
      </c>
      <c r="W2371" s="2" t="s">
        <v>79</v>
      </c>
      <c r="X2371" s="2" t="s">
        <v>300</v>
      </c>
      <c r="Y2371" s="2" t="s">
        <v>119</v>
      </c>
      <c r="Z2371" s="2" t="s">
        <v>81</v>
      </c>
      <c r="AA2371" s="2" t="s">
        <v>372</v>
      </c>
      <c r="AB2371" s="2" t="s">
        <v>719</v>
      </c>
      <c r="AC2371" s="2" t="s">
        <v>168</v>
      </c>
      <c r="AD2371" s="2" t="s">
        <v>720</v>
      </c>
      <c r="AE2371" s="2" t="str">
        <f>+VLOOKUP(H2371,'Mapeo Ramos'!A:C,3,0)</f>
        <v>Autos Flotas</v>
      </c>
      <c r="AF2371" t="str">
        <f>+VLOOKUP(AE2371,'Mapeo Ramos'!C:D,2,0)</f>
        <v>Flotas</v>
      </c>
      <c r="AG2371" t="str">
        <f>+VLOOKUP(X2371,'Mapeo Ramos'!I:J,2,0)</f>
        <v>ALLIANZ</v>
      </c>
      <c r="AH2371">
        <f t="shared" si="37"/>
        <v>1</v>
      </c>
    </row>
    <row r="2372" spans="1:34" ht="12.75" customHeight="1">
      <c r="A2372" s="2" t="s">
        <v>9455</v>
      </c>
      <c r="B2372" s="2" t="s">
        <v>9456</v>
      </c>
      <c r="C2372" s="2" t="s">
        <v>9457</v>
      </c>
      <c r="D2372" s="2" t="s">
        <v>75</v>
      </c>
      <c r="E2372" s="3">
        <v>46023</v>
      </c>
      <c r="F2372" s="3">
        <v>46023</v>
      </c>
      <c r="G2372" s="2" t="s">
        <v>932</v>
      </c>
      <c r="H2372" s="2" t="s">
        <v>299</v>
      </c>
      <c r="I2372" s="2" t="s">
        <v>261</v>
      </c>
      <c r="J2372" s="4">
        <v>230.03</v>
      </c>
      <c r="K2372" t="s">
        <v>74</v>
      </c>
      <c r="L2372" s="4">
        <v>29.33</v>
      </c>
      <c r="M2372" t="s">
        <v>74</v>
      </c>
      <c r="N2372" s="4">
        <v>27.6</v>
      </c>
      <c r="O2372" t="s">
        <v>74</v>
      </c>
      <c r="P2372" s="4">
        <v>1.73</v>
      </c>
      <c r="Q2372" t="s">
        <v>74</v>
      </c>
      <c r="R2372" s="2" t="s">
        <v>75</v>
      </c>
      <c r="S2372" s="4" t="s">
        <v>76</v>
      </c>
      <c r="T2372" t="s">
        <v>74</v>
      </c>
      <c r="U2372" s="2" t="s">
        <v>650</v>
      </c>
      <c r="V2372" s="2" t="s">
        <v>1447</v>
      </c>
      <c r="W2372" s="2" t="s">
        <v>79</v>
      </c>
      <c r="X2372" s="2" t="s">
        <v>300</v>
      </c>
      <c r="Y2372" s="2" t="s">
        <v>119</v>
      </c>
      <c r="Z2372" s="2" t="s">
        <v>81</v>
      </c>
      <c r="AA2372" s="2" t="s">
        <v>357</v>
      </c>
      <c r="AB2372" s="2" t="s">
        <v>83</v>
      </c>
      <c r="AC2372" s="2" t="s">
        <v>168</v>
      </c>
      <c r="AD2372" s="2" t="s">
        <v>933</v>
      </c>
      <c r="AE2372" s="2" t="str">
        <f>+VLOOKUP(H2372,'Mapeo Ramos'!A:C,3,0)</f>
        <v>Autos Flotas</v>
      </c>
      <c r="AF2372" t="str">
        <f>+VLOOKUP(AE2372,'Mapeo Ramos'!C:D,2,0)</f>
        <v>Flotas</v>
      </c>
      <c r="AG2372" t="str">
        <f>+VLOOKUP(X2372,'Mapeo Ramos'!I:J,2,0)</f>
        <v>ALLIANZ</v>
      </c>
      <c r="AH2372">
        <f t="shared" si="37"/>
        <v>1</v>
      </c>
    </row>
    <row r="2373" spans="1:34" ht="12.75" customHeight="1">
      <c r="A2373" s="2" t="s">
        <v>9458</v>
      </c>
      <c r="B2373" s="2" t="s">
        <v>9459</v>
      </c>
      <c r="C2373" s="2" t="s">
        <v>9460</v>
      </c>
      <c r="D2373" s="2" t="s">
        <v>75</v>
      </c>
      <c r="E2373" s="3">
        <v>46023</v>
      </c>
      <c r="F2373" s="3">
        <v>46023</v>
      </c>
      <c r="G2373" s="2" t="s">
        <v>1774</v>
      </c>
      <c r="H2373" s="2" t="s">
        <v>9461</v>
      </c>
      <c r="I2373" s="2" t="s">
        <v>164</v>
      </c>
      <c r="J2373" s="4">
        <v>2190.7399999999998</v>
      </c>
      <c r="K2373" t="s">
        <v>74</v>
      </c>
      <c r="L2373" s="4">
        <v>438.15</v>
      </c>
      <c r="M2373" t="s">
        <v>74</v>
      </c>
      <c r="N2373" s="4">
        <v>438.15</v>
      </c>
      <c r="O2373" t="s">
        <v>74</v>
      </c>
      <c r="P2373" s="4">
        <v>0</v>
      </c>
      <c r="Q2373" t="s">
        <v>74</v>
      </c>
      <c r="R2373" s="2" t="s">
        <v>75</v>
      </c>
      <c r="S2373" s="4" t="s">
        <v>76</v>
      </c>
      <c r="T2373" t="s">
        <v>74</v>
      </c>
      <c r="U2373" s="2" t="s">
        <v>77</v>
      </c>
      <c r="V2373" s="2" t="s">
        <v>1447</v>
      </c>
      <c r="W2373" s="2" t="s">
        <v>79</v>
      </c>
      <c r="X2373" s="2" t="s">
        <v>150</v>
      </c>
      <c r="Y2373" s="2" t="s">
        <v>164</v>
      </c>
      <c r="Z2373" s="2" t="s">
        <v>81</v>
      </c>
      <c r="AA2373" s="2" t="s">
        <v>1775</v>
      </c>
      <c r="AB2373" s="2" t="s">
        <v>1776</v>
      </c>
      <c r="AC2373" s="2" t="s">
        <v>59</v>
      </c>
      <c r="AD2373" s="2" t="s">
        <v>1777</v>
      </c>
      <c r="AE2373" s="2" t="str">
        <f>+VLOOKUP(H2373,'Mapeo Ramos'!A:C,3,0)</f>
        <v>Vida Riesgo Colectivo</v>
      </c>
      <c r="AF2373" t="str">
        <f>+VLOOKUP(AE2373,'Mapeo Ramos'!C:D,2,0)</f>
        <v>Vida Riesgo Colectivo</v>
      </c>
      <c r="AG2373" t="str">
        <f>+VLOOKUP(X2373,'Mapeo Ramos'!I:J,2,0)</f>
        <v>MAPFRE</v>
      </c>
      <c r="AH2373">
        <f t="shared" si="37"/>
        <v>1</v>
      </c>
    </row>
    <row r="2374" spans="1:34" ht="12.75" customHeight="1">
      <c r="A2374" s="2" t="s">
        <v>9462</v>
      </c>
      <c r="B2374" s="2" t="s">
        <v>9463</v>
      </c>
      <c r="C2374" s="2" t="s">
        <v>452</v>
      </c>
      <c r="D2374" s="2" t="s">
        <v>75</v>
      </c>
      <c r="E2374" s="3">
        <v>46023</v>
      </c>
      <c r="F2374" s="3">
        <v>46023</v>
      </c>
      <c r="G2374" s="2" t="s">
        <v>453</v>
      </c>
      <c r="H2374" s="2" t="s">
        <v>349</v>
      </c>
      <c r="I2374" s="2" t="s">
        <v>261</v>
      </c>
      <c r="J2374" s="4">
        <v>320.52</v>
      </c>
      <c r="K2374" t="s">
        <v>74</v>
      </c>
      <c r="L2374" s="4">
        <v>38.46</v>
      </c>
      <c r="M2374" t="s">
        <v>74</v>
      </c>
      <c r="N2374" s="4">
        <v>38.46</v>
      </c>
      <c r="O2374" t="s">
        <v>74</v>
      </c>
      <c r="P2374" s="4">
        <v>0</v>
      </c>
      <c r="Q2374" t="s">
        <v>74</v>
      </c>
      <c r="R2374" s="2" t="s">
        <v>75</v>
      </c>
      <c r="S2374" s="4" t="s">
        <v>76</v>
      </c>
      <c r="T2374" t="s">
        <v>74</v>
      </c>
      <c r="U2374" s="2" t="s">
        <v>77</v>
      </c>
      <c r="V2374" s="2" t="s">
        <v>1454</v>
      </c>
      <c r="W2374" s="2" t="s">
        <v>79</v>
      </c>
      <c r="X2374" s="2" t="s">
        <v>300</v>
      </c>
      <c r="Y2374" s="2" t="s">
        <v>119</v>
      </c>
      <c r="Z2374" s="2" t="s">
        <v>81</v>
      </c>
      <c r="AA2374" s="2" t="s">
        <v>454</v>
      </c>
      <c r="AB2374" s="2" t="s">
        <v>455</v>
      </c>
      <c r="AC2374" s="2" t="s">
        <v>59</v>
      </c>
      <c r="AD2374" s="2" t="s">
        <v>456</v>
      </c>
      <c r="AE2374" s="2" t="str">
        <f>+VLOOKUP(H2374,'Mapeo Ramos'!A:C,3,0)</f>
        <v>Autos Flotas</v>
      </c>
      <c r="AF2374" t="str">
        <f>+VLOOKUP(AE2374,'Mapeo Ramos'!C:D,2,0)</f>
        <v>Flotas</v>
      </c>
      <c r="AG2374" t="str">
        <f>+VLOOKUP(X2374,'Mapeo Ramos'!I:J,2,0)</f>
        <v>ALLIANZ</v>
      </c>
      <c r="AH2374">
        <f t="shared" si="37"/>
        <v>1</v>
      </c>
    </row>
    <row r="2375" spans="1:34" ht="12.75" customHeight="1">
      <c r="A2375" s="2" t="s">
        <v>9464</v>
      </c>
      <c r="B2375" s="2" t="s">
        <v>9465</v>
      </c>
      <c r="C2375" s="2" t="s">
        <v>9466</v>
      </c>
      <c r="D2375" s="2" t="s">
        <v>75</v>
      </c>
      <c r="E2375" s="3">
        <v>46023</v>
      </c>
      <c r="F2375" s="3">
        <v>46023</v>
      </c>
      <c r="G2375" s="2" t="s">
        <v>2438</v>
      </c>
      <c r="H2375" s="2" t="s">
        <v>349</v>
      </c>
      <c r="I2375" s="2" t="s">
        <v>261</v>
      </c>
      <c r="J2375" s="4">
        <v>1183.97</v>
      </c>
      <c r="K2375" t="s">
        <v>74</v>
      </c>
      <c r="L2375" s="4">
        <v>142.08000000000001</v>
      </c>
      <c r="M2375" t="s">
        <v>74</v>
      </c>
      <c r="N2375" s="4">
        <v>142.08000000000001</v>
      </c>
      <c r="O2375" t="s">
        <v>74</v>
      </c>
      <c r="P2375" s="4">
        <v>0</v>
      </c>
      <c r="Q2375" t="s">
        <v>74</v>
      </c>
      <c r="R2375" s="2" t="s">
        <v>75</v>
      </c>
      <c r="S2375" s="4" t="s">
        <v>76</v>
      </c>
      <c r="T2375" t="s">
        <v>74</v>
      </c>
      <c r="U2375" s="2" t="s">
        <v>77</v>
      </c>
      <c r="V2375" s="2" t="s">
        <v>1447</v>
      </c>
      <c r="W2375" s="2" t="s">
        <v>79</v>
      </c>
      <c r="X2375" s="2" t="s">
        <v>300</v>
      </c>
      <c r="Y2375" s="2" t="s">
        <v>119</v>
      </c>
      <c r="Z2375" s="2" t="s">
        <v>81</v>
      </c>
      <c r="AA2375" s="2" t="s">
        <v>2439</v>
      </c>
      <c r="AB2375" s="2" t="s">
        <v>2440</v>
      </c>
      <c r="AC2375" s="2" t="s">
        <v>168</v>
      </c>
      <c r="AD2375" s="2" t="s">
        <v>2441</v>
      </c>
      <c r="AE2375" s="2" t="str">
        <f>+VLOOKUP(H2375,'Mapeo Ramos'!A:C,3,0)</f>
        <v>Autos Flotas</v>
      </c>
      <c r="AF2375" t="str">
        <f>+VLOOKUP(AE2375,'Mapeo Ramos'!C:D,2,0)</f>
        <v>Flotas</v>
      </c>
      <c r="AG2375" t="str">
        <f>+VLOOKUP(X2375,'Mapeo Ramos'!I:J,2,0)</f>
        <v>ALLIANZ</v>
      </c>
      <c r="AH2375">
        <f t="shared" si="37"/>
        <v>1</v>
      </c>
    </row>
    <row r="2376" spans="1:34" ht="12.75" customHeight="1">
      <c r="A2376" s="2" t="s">
        <v>9467</v>
      </c>
      <c r="B2376" s="2" t="s">
        <v>9468</v>
      </c>
      <c r="C2376" s="2" t="s">
        <v>9469</v>
      </c>
      <c r="D2376" s="2" t="s">
        <v>75</v>
      </c>
      <c r="E2376" s="3">
        <v>46023</v>
      </c>
      <c r="F2376" s="3">
        <v>46023</v>
      </c>
      <c r="G2376" s="2" t="s">
        <v>9470</v>
      </c>
      <c r="H2376" s="2" t="s">
        <v>349</v>
      </c>
      <c r="I2376" s="2" t="s">
        <v>261</v>
      </c>
      <c r="J2376" s="4">
        <v>629.55999999999995</v>
      </c>
      <c r="K2376" t="s">
        <v>74</v>
      </c>
      <c r="L2376" s="4">
        <v>75.55</v>
      </c>
      <c r="M2376" t="s">
        <v>74</v>
      </c>
      <c r="N2376" s="4">
        <v>75.55</v>
      </c>
      <c r="O2376" t="s">
        <v>74</v>
      </c>
      <c r="P2376" s="4">
        <v>0</v>
      </c>
      <c r="Q2376" t="s">
        <v>74</v>
      </c>
      <c r="R2376" s="2" t="s">
        <v>75</v>
      </c>
      <c r="S2376" s="4" t="s">
        <v>76</v>
      </c>
      <c r="T2376" t="s">
        <v>74</v>
      </c>
      <c r="U2376" s="2" t="s">
        <v>77</v>
      </c>
      <c r="V2376" s="2" t="s">
        <v>1454</v>
      </c>
      <c r="W2376" s="2" t="s">
        <v>79</v>
      </c>
      <c r="X2376" s="2" t="s">
        <v>300</v>
      </c>
      <c r="Y2376" s="2" t="s">
        <v>119</v>
      </c>
      <c r="Z2376" s="2" t="s">
        <v>81</v>
      </c>
      <c r="AA2376" s="2" t="s">
        <v>9471</v>
      </c>
      <c r="AB2376" s="2" t="s">
        <v>9472</v>
      </c>
      <c r="AC2376" s="2" t="s">
        <v>168</v>
      </c>
      <c r="AD2376" s="2" t="s">
        <v>9473</v>
      </c>
      <c r="AE2376" s="2" t="str">
        <f>+VLOOKUP(H2376,'Mapeo Ramos'!A:C,3,0)</f>
        <v>Autos Flotas</v>
      </c>
      <c r="AF2376" t="str">
        <f>+VLOOKUP(AE2376,'Mapeo Ramos'!C:D,2,0)</f>
        <v>Flotas</v>
      </c>
      <c r="AG2376" t="str">
        <f>+VLOOKUP(X2376,'Mapeo Ramos'!I:J,2,0)</f>
        <v>ALLIANZ</v>
      </c>
      <c r="AH2376">
        <f t="shared" si="37"/>
        <v>1</v>
      </c>
    </row>
    <row r="2377" spans="1:34" ht="12.75" customHeight="1">
      <c r="A2377" s="2" t="s">
        <v>9474</v>
      </c>
      <c r="B2377" s="2" t="s">
        <v>9475</v>
      </c>
      <c r="C2377" s="2" t="s">
        <v>9476</v>
      </c>
      <c r="D2377" s="2" t="s">
        <v>75</v>
      </c>
      <c r="E2377" s="3">
        <v>46023</v>
      </c>
      <c r="F2377" s="3">
        <v>46023</v>
      </c>
      <c r="G2377" s="2" t="s">
        <v>6835</v>
      </c>
      <c r="H2377" s="2" t="s">
        <v>461</v>
      </c>
      <c r="I2377" s="2" t="s">
        <v>261</v>
      </c>
      <c r="J2377" s="4">
        <v>1061.31</v>
      </c>
      <c r="K2377" t="s">
        <v>74</v>
      </c>
      <c r="L2377" s="4">
        <v>127.36</v>
      </c>
      <c r="M2377" t="s">
        <v>74</v>
      </c>
      <c r="N2377" s="4">
        <v>127.36</v>
      </c>
      <c r="O2377" t="s">
        <v>74</v>
      </c>
      <c r="P2377" s="4">
        <v>0</v>
      </c>
      <c r="Q2377" t="s">
        <v>74</v>
      </c>
      <c r="R2377" s="2" t="s">
        <v>75</v>
      </c>
      <c r="S2377" s="4" t="s">
        <v>76</v>
      </c>
      <c r="T2377" t="s">
        <v>74</v>
      </c>
      <c r="U2377" s="2" t="s">
        <v>77</v>
      </c>
      <c r="V2377" s="2" t="s">
        <v>1454</v>
      </c>
      <c r="W2377" s="2" t="s">
        <v>79</v>
      </c>
      <c r="X2377" s="2" t="s">
        <v>300</v>
      </c>
      <c r="Y2377" s="2" t="s">
        <v>119</v>
      </c>
      <c r="Z2377" s="2" t="s">
        <v>81</v>
      </c>
      <c r="AA2377" s="2" t="s">
        <v>851</v>
      </c>
      <c r="AB2377" s="2" t="s">
        <v>852</v>
      </c>
      <c r="AC2377" s="2" t="s">
        <v>59</v>
      </c>
      <c r="AD2377" s="2" t="s">
        <v>6836</v>
      </c>
      <c r="AE2377" s="2" t="str">
        <f>+VLOOKUP(H2377,'Mapeo Ramos'!A:C,3,0)</f>
        <v>Autos Flotas</v>
      </c>
      <c r="AF2377" t="str">
        <f>+VLOOKUP(AE2377,'Mapeo Ramos'!C:D,2,0)</f>
        <v>Flotas</v>
      </c>
      <c r="AG2377" t="str">
        <f>+VLOOKUP(X2377,'Mapeo Ramos'!I:J,2,0)</f>
        <v>ALLIANZ</v>
      </c>
      <c r="AH2377">
        <f t="shared" si="37"/>
        <v>1</v>
      </c>
    </row>
    <row r="2378" spans="1:34" ht="12.75" customHeight="1">
      <c r="A2378" s="2" t="s">
        <v>9477</v>
      </c>
      <c r="B2378" s="2" t="s">
        <v>9478</v>
      </c>
      <c r="C2378" s="2" t="s">
        <v>9479</v>
      </c>
      <c r="D2378" s="2" t="s">
        <v>75</v>
      </c>
      <c r="E2378" s="3">
        <v>46023</v>
      </c>
      <c r="F2378" s="3">
        <v>46024</v>
      </c>
      <c r="G2378" s="2" t="s">
        <v>9480</v>
      </c>
      <c r="H2378" s="2" t="s">
        <v>9481</v>
      </c>
      <c r="I2378" s="2" t="s">
        <v>164</v>
      </c>
      <c r="J2378" s="4">
        <v>163</v>
      </c>
      <c r="K2378" t="s">
        <v>74</v>
      </c>
      <c r="L2378" s="4">
        <v>4.08</v>
      </c>
      <c r="M2378" t="s">
        <v>74</v>
      </c>
      <c r="N2378" s="4">
        <v>4.08</v>
      </c>
      <c r="O2378" t="s">
        <v>74</v>
      </c>
      <c r="P2378" s="4">
        <v>0</v>
      </c>
      <c r="Q2378" t="s">
        <v>74</v>
      </c>
      <c r="R2378" s="2" t="s">
        <v>75</v>
      </c>
      <c r="S2378" s="4" t="s">
        <v>76</v>
      </c>
      <c r="T2378" t="s">
        <v>74</v>
      </c>
      <c r="U2378" s="2" t="s">
        <v>77</v>
      </c>
      <c r="V2378" s="2" t="s">
        <v>1454</v>
      </c>
      <c r="W2378" s="2" t="s">
        <v>79</v>
      </c>
      <c r="X2378" s="2" t="s">
        <v>300</v>
      </c>
      <c r="Y2378" s="2" t="s">
        <v>164</v>
      </c>
      <c r="Z2378" s="2" t="s">
        <v>60</v>
      </c>
      <c r="AA2378" s="2" t="s">
        <v>9482</v>
      </c>
      <c r="AB2378" s="2" t="s">
        <v>9483</v>
      </c>
      <c r="AC2378" s="2" t="s">
        <v>168</v>
      </c>
      <c r="AD2378" s="2" t="s">
        <v>9484</v>
      </c>
      <c r="AE2378" s="2" t="str">
        <f>+VLOOKUP(H2378,'Mapeo Ramos'!A:C,3,0)</f>
        <v>Vida Riesgo Individual</v>
      </c>
      <c r="AF2378" t="str">
        <f>+VLOOKUP(AE2378,'Mapeo Ramos'!C:D,2,0)</f>
        <v>Vida Riesgo Particular</v>
      </c>
      <c r="AG2378" t="str">
        <f>+VLOOKUP(X2378,'Mapeo Ramos'!I:J,2,0)</f>
        <v>ALLIANZ</v>
      </c>
      <c r="AH2378">
        <f t="shared" si="37"/>
        <v>1</v>
      </c>
    </row>
    <row r="2379" spans="1:34" ht="12.75" customHeight="1">
      <c r="A2379" s="2" t="s">
        <v>9485</v>
      </c>
      <c r="B2379" s="2" t="s">
        <v>9486</v>
      </c>
      <c r="C2379" s="2" t="s">
        <v>3318</v>
      </c>
      <c r="D2379" s="2" t="s">
        <v>75</v>
      </c>
      <c r="E2379" s="3">
        <v>46023</v>
      </c>
      <c r="F2379" s="3">
        <v>46023</v>
      </c>
      <c r="G2379" s="2" t="s">
        <v>1926</v>
      </c>
      <c r="H2379" s="2" t="s">
        <v>260</v>
      </c>
      <c r="I2379" s="2" t="s">
        <v>261</v>
      </c>
      <c r="J2379" s="4">
        <v>-43.68</v>
      </c>
      <c r="K2379" t="s">
        <v>74</v>
      </c>
      <c r="L2379" s="4">
        <v>-6.11</v>
      </c>
      <c r="M2379" t="s">
        <v>74</v>
      </c>
      <c r="N2379" s="4">
        <v>-6.11</v>
      </c>
      <c r="O2379" t="s">
        <v>74</v>
      </c>
      <c r="P2379" s="4">
        <v>0</v>
      </c>
      <c r="Q2379" t="s">
        <v>74</v>
      </c>
      <c r="R2379" s="2" t="s">
        <v>262</v>
      </c>
      <c r="S2379" s="4">
        <v>-1.0900000000000001</v>
      </c>
      <c r="T2379" t="s">
        <v>74</v>
      </c>
      <c r="U2379" s="2" t="s">
        <v>9487</v>
      </c>
      <c r="V2379" s="2" t="s">
        <v>1454</v>
      </c>
      <c r="W2379" s="2" t="s">
        <v>79</v>
      </c>
      <c r="X2379" s="2" t="s">
        <v>248</v>
      </c>
      <c r="Y2379" s="2" t="s">
        <v>119</v>
      </c>
      <c r="Z2379" s="2" t="s">
        <v>81</v>
      </c>
      <c r="AA2379" s="2" t="s">
        <v>372</v>
      </c>
      <c r="AB2379" s="2" t="s">
        <v>719</v>
      </c>
      <c r="AC2379" s="2" t="s">
        <v>59</v>
      </c>
      <c r="AD2379" s="2" t="s">
        <v>1927</v>
      </c>
      <c r="AE2379" s="2" t="str">
        <f>+VLOOKUP(H2379,'Mapeo Ramos'!A:C,3,0)</f>
        <v>Autos Flotas</v>
      </c>
      <c r="AF2379" t="str">
        <f>+VLOOKUP(AE2379,'Mapeo Ramos'!C:D,2,0)</f>
        <v>Flotas</v>
      </c>
      <c r="AG2379" t="str">
        <f>+VLOOKUP(X2379,'Mapeo Ramos'!I:J,2,0)</f>
        <v>HELVETIA</v>
      </c>
      <c r="AH2379">
        <f t="shared" si="37"/>
        <v>1</v>
      </c>
    </row>
    <row r="2380" spans="1:34" ht="12.75" customHeight="1">
      <c r="A2380" s="2" t="s">
        <v>9488</v>
      </c>
      <c r="B2380" s="2" t="s">
        <v>9489</v>
      </c>
      <c r="C2380" s="2" t="s">
        <v>3315</v>
      </c>
      <c r="D2380" s="2" t="s">
        <v>75</v>
      </c>
      <c r="E2380" s="3">
        <v>46023</v>
      </c>
      <c r="F2380" s="3">
        <v>46023</v>
      </c>
      <c r="G2380" s="2" t="s">
        <v>2256</v>
      </c>
      <c r="H2380" s="2" t="s">
        <v>260</v>
      </c>
      <c r="I2380" s="2" t="s">
        <v>261</v>
      </c>
      <c r="J2380" s="4">
        <v>-175.94</v>
      </c>
      <c r="K2380" t="s">
        <v>74</v>
      </c>
      <c r="L2380" s="4">
        <v>-24.63</v>
      </c>
      <c r="M2380" t="s">
        <v>74</v>
      </c>
      <c r="N2380" s="4">
        <v>-24.63</v>
      </c>
      <c r="O2380" t="s">
        <v>74</v>
      </c>
      <c r="P2380" s="4">
        <v>0</v>
      </c>
      <c r="Q2380" t="s">
        <v>74</v>
      </c>
      <c r="R2380" s="2" t="s">
        <v>75</v>
      </c>
      <c r="S2380" s="4" t="s">
        <v>76</v>
      </c>
      <c r="T2380" t="s">
        <v>74</v>
      </c>
      <c r="U2380" s="2" t="s">
        <v>9487</v>
      </c>
      <c r="V2380" s="2" t="s">
        <v>1575</v>
      </c>
      <c r="W2380" s="2" t="s">
        <v>79</v>
      </c>
      <c r="X2380" s="2" t="s">
        <v>248</v>
      </c>
      <c r="Y2380" s="2" t="s">
        <v>119</v>
      </c>
      <c r="Z2380" s="2" t="s">
        <v>81</v>
      </c>
      <c r="AA2380" s="2" t="s">
        <v>1921</v>
      </c>
      <c r="AB2380" s="2" t="s">
        <v>101</v>
      </c>
      <c r="AC2380" s="2" t="s">
        <v>59</v>
      </c>
      <c r="AD2380" s="2" t="s">
        <v>2257</v>
      </c>
      <c r="AE2380" s="2" t="str">
        <f>+VLOOKUP(H2380,'Mapeo Ramos'!A:C,3,0)</f>
        <v>Autos Flotas</v>
      </c>
      <c r="AF2380" t="str">
        <f>+VLOOKUP(AE2380,'Mapeo Ramos'!C:D,2,0)</f>
        <v>Flotas</v>
      </c>
      <c r="AG2380" t="str">
        <f>+VLOOKUP(X2380,'Mapeo Ramos'!I:J,2,0)</f>
        <v>HELVETIA</v>
      </c>
      <c r="AH2380">
        <f t="shared" si="37"/>
        <v>1</v>
      </c>
    </row>
    <row r="2381" spans="1:34" ht="12.75" customHeight="1">
      <c r="A2381" s="2" t="s">
        <v>9490</v>
      </c>
      <c r="B2381" s="2" t="s">
        <v>9491</v>
      </c>
      <c r="C2381" s="2" t="s">
        <v>9492</v>
      </c>
      <c r="D2381" s="2" t="s">
        <v>75</v>
      </c>
      <c r="E2381" s="3">
        <v>46023</v>
      </c>
      <c r="F2381" s="3">
        <v>46023</v>
      </c>
      <c r="G2381" s="2" t="s">
        <v>386</v>
      </c>
      <c r="H2381" s="2" t="s">
        <v>1362</v>
      </c>
      <c r="I2381" s="2" t="s">
        <v>119</v>
      </c>
      <c r="J2381" s="4">
        <v>610.29999999999995</v>
      </c>
      <c r="K2381" t="s">
        <v>74</v>
      </c>
      <c r="L2381" s="4">
        <v>61.03</v>
      </c>
      <c r="M2381" t="s">
        <v>74</v>
      </c>
      <c r="N2381" s="4">
        <v>61.03</v>
      </c>
      <c r="O2381" t="s">
        <v>74</v>
      </c>
      <c r="P2381" s="4">
        <v>0</v>
      </c>
      <c r="Q2381" t="s">
        <v>74</v>
      </c>
      <c r="R2381" s="2" t="s">
        <v>75</v>
      </c>
      <c r="S2381" s="4" t="s">
        <v>76</v>
      </c>
      <c r="T2381" t="s">
        <v>74</v>
      </c>
      <c r="U2381" s="2" t="s">
        <v>650</v>
      </c>
      <c r="V2381" s="2" t="s">
        <v>1447</v>
      </c>
      <c r="W2381" s="2" t="s">
        <v>79</v>
      </c>
      <c r="X2381" s="2" t="s">
        <v>150</v>
      </c>
      <c r="Y2381" s="2" t="s">
        <v>119</v>
      </c>
      <c r="Z2381" s="2" t="s">
        <v>81</v>
      </c>
      <c r="AA2381" s="2" t="s">
        <v>387</v>
      </c>
      <c r="AB2381" s="2" t="s">
        <v>388</v>
      </c>
      <c r="AC2381" s="2" t="s">
        <v>168</v>
      </c>
      <c r="AD2381" s="2" t="s">
        <v>389</v>
      </c>
      <c r="AE2381" s="2" t="str">
        <f>+VLOOKUP(H2381,'Mapeo Ramos'!A:C,3,0)</f>
        <v>Autos Cat. 2</v>
      </c>
      <c r="AF2381" t="str">
        <f>+VLOOKUP(AE2381,'Mapeo Ramos'!C:D,2,0)</f>
        <v>Flotas</v>
      </c>
      <c r="AG2381" t="str">
        <f>+VLOOKUP(X2381,'Mapeo Ramos'!I:J,2,0)</f>
        <v>MAPFRE</v>
      </c>
      <c r="AH2381">
        <f t="shared" si="37"/>
        <v>1</v>
      </c>
    </row>
    <row r="2382" spans="1:34" ht="12.75" customHeight="1">
      <c r="A2382" s="2" t="s">
        <v>9493</v>
      </c>
      <c r="B2382" s="2" t="s">
        <v>9494</v>
      </c>
      <c r="C2382" s="2" t="s">
        <v>9495</v>
      </c>
      <c r="D2382" s="2" t="s">
        <v>75</v>
      </c>
      <c r="E2382" s="3">
        <v>46023</v>
      </c>
      <c r="F2382" s="3">
        <v>46023</v>
      </c>
      <c r="G2382" s="2" t="s">
        <v>2542</v>
      </c>
      <c r="H2382" s="2" t="s">
        <v>9496</v>
      </c>
      <c r="I2382" s="2" t="s">
        <v>785</v>
      </c>
      <c r="J2382" s="4">
        <v>943.96</v>
      </c>
      <c r="K2382" t="s">
        <v>74</v>
      </c>
      <c r="L2382" s="4">
        <v>160.47</v>
      </c>
      <c r="M2382" t="s">
        <v>74</v>
      </c>
      <c r="N2382" s="4">
        <v>160.47</v>
      </c>
      <c r="O2382" t="s">
        <v>74</v>
      </c>
      <c r="P2382" s="4">
        <v>0</v>
      </c>
      <c r="Q2382" t="s">
        <v>74</v>
      </c>
      <c r="R2382" s="2" t="s">
        <v>75</v>
      </c>
      <c r="S2382" s="4" t="s">
        <v>76</v>
      </c>
      <c r="T2382" t="s">
        <v>74</v>
      </c>
      <c r="U2382" s="2" t="s">
        <v>77</v>
      </c>
      <c r="V2382" s="2" t="s">
        <v>1447</v>
      </c>
      <c r="W2382" s="2" t="s">
        <v>79</v>
      </c>
      <c r="X2382" s="2" t="s">
        <v>9497</v>
      </c>
      <c r="Y2382" s="2" t="s">
        <v>785</v>
      </c>
      <c r="Z2382" s="2" t="s">
        <v>81</v>
      </c>
      <c r="AA2382" s="2" t="s">
        <v>82</v>
      </c>
      <c r="AB2382" s="2" t="s">
        <v>83</v>
      </c>
      <c r="AC2382" s="2" t="s">
        <v>59</v>
      </c>
      <c r="AD2382" s="2" t="s">
        <v>2543</v>
      </c>
      <c r="AE2382" s="2" t="str">
        <f>+VLOOKUP(H2382,'Mapeo Ramos'!A:C,3,0)</f>
        <v>Responsabilidad Civil Construcción</v>
      </c>
      <c r="AF2382" t="str">
        <f>+VLOOKUP(AE2382,'Mapeo Ramos'!C:D,2,0)</f>
        <v>Responsabilidad Civil</v>
      </c>
      <c r="AG2382" t="str">
        <f>+VLOOKUP(X2382,'Mapeo Ramos'!I:J,2,0)</f>
        <v>ASEFA</v>
      </c>
      <c r="AH2382">
        <f t="shared" si="37"/>
        <v>1</v>
      </c>
    </row>
    <row r="2383" spans="1:34" ht="12.75" customHeight="1">
      <c r="A2383" s="2" t="s">
        <v>9498</v>
      </c>
      <c r="B2383" s="2" t="s">
        <v>9499</v>
      </c>
      <c r="C2383" s="2" t="s">
        <v>9500</v>
      </c>
      <c r="D2383" s="2" t="s">
        <v>75</v>
      </c>
      <c r="E2383" s="3">
        <v>46023</v>
      </c>
      <c r="F2383" s="3">
        <v>46023</v>
      </c>
      <c r="G2383" s="2" t="s">
        <v>9501</v>
      </c>
      <c r="H2383" s="2" t="s">
        <v>260</v>
      </c>
      <c r="I2383" s="2" t="s">
        <v>261</v>
      </c>
      <c r="J2383" s="4">
        <v>-2679.81</v>
      </c>
      <c r="K2383" t="s">
        <v>74</v>
      </c>
      <c r="L2383" s="4">
        <v>-375.18</v>
      </c>
      <c r="M2383" t="s">
        <v>74</v>
      </c>
      <c r="N2383" s="4">
        <v>-375.18</v>
      </c>
      <c r="O2383" t="s">
        <v>74</v>
      </c>
      <c r="P2383" s="4">
        <v>0</v>
      </c>
      <c r="Q2383" t="s">
        <v>74</v>
      </c>
      <c r="R2383" s="2" t="s">
        <v>75</v>
      </c>
      <c r="S2383" s="4" t="s">
        <v>76</v>
      </c>
      <c r="T2383" t="s">
        <v>74</v>
      </c>
      <c r="U2383" s="2" t="s">
        <v>650</v>
      </c>
      <c r="V2383" s="2" t="s">
        <v>1454</v>
      </c>
      <c r="W2383" s="2" t="s">
        <v>79</v>
      </c>
      <c r="X2383" s="2" t="s">
        <v>248</v>
      </c>
      <c r="Y2383" s="2" t="s">
        <v>119</v>
      </c>
      <c r="Z2383" s="2" t="s">
        <v>81</v>
      </c>
      <c r="AA2383" s="2" t="s">
        <v>230</v>
      </c>
      <c r="AB2383" s="2" t="s">
        <v>83</v>
      </c>
      <c r="AC2383" s="2" t="s">
        <v>59</v>
      </c>
      <c r="AD2383" s="2" t="s">
        <v>9502</v>
      </c>
      <c r="AE2383" s="2" t="str">
        <f>+VLOOKUP(H2383,'Mapeo Ramos'!A:C,3,0)</f>
        <v>Autos Flotas</v>
      </c>
      <c r="AF2383" t="str">
        <f>+VLOOKUP(AE2383,'Mapeo Ramos'!C:D,2,0)</f>
        <v>Flotas</v>
      </c>
      <c r="AG2383" t="str">
        <f>+VLOOKUP(X2383,'Mapeo Ramos'!I:J,2,0)</f>
        <v>HELVETIA</v>
      </c>
      <c r="AH2383">
        <f t="shared" si="37"/>
        <v>1</v>
      </c>
    </row>
    <row r="2384" spans="1:34" ht="12.75" customHeight="1">
      <c r="A2384" s="2" t="s">
        <v>9503</v>
      </c>
      <c r="B2384" s="2" t="s">
        <v>9504</v>
      </c>
      <c r="C2384" s="2" t="s">
        <v>9500</v>
      </c>
      <c r="D2384" s="2" t="s">
        <v>75</v>
      </c>
      <c r="E2384" s="3">
        <v>46023</v>
      </c>
      <c r="F2384" s="3">
        <v>46023</v>
      </c>
      <c r="G2384" s="2" t="s">
        <v>9501</v>
      </c>
      <c r="H2384" s="2" t="s">
        <v>260</v>
      </c>
      <c r="I2384" s="2" t="s">
        <v>261</v>
      </c>
      <c r="J2384" s="4">
        <v>40687.46</v>
      </c>
      <c r="K2384" t="s">
        <v>74</v>
      </c>
      <c r="L2384" s="4">
        <v>5696.24</v>
      </c>
      <c r="M2384" t="s">
        <v>74</v>
      </c>
      <c r="N2384" s="4">
        <v>5696.24</v>
      </c>
      <c r="O2384" t="s">
        <v>74</v>
      </c>
      <c r="P2384" s="4">
        <v>0</v>
      </c>
      <c r="Q2384" t="s">
        <v>74</v>
      </c>
      <c r="R2384" s="2" t="s">
        <v>75</v>
      </c>
      <c r="S2384" s="4" t="s">
        <v>76</v>
      </c>
      <c r="T2384" t="s">
        <v>74</v>
      </c>
      <c r="U2384" s="2" t="s">
        <v>650</v>
      </c>
      <c r="V2384" s="2" t="s">
        <v>1454</v>
      </c>
      <c r="W2384" s="2" t="s">
        <v>79</v>
      </c>
      <c r="X2384" s="2" t="s">
        <v>248</v>
      </c>
      <c r="Y2384" s="2" t="s">
        <v>119</v>
      </c>
      <c r="Z2384" s="2" t="s">
        <v>81</v>
      </c>
      <c r="AA2384" s="2" t="s">
        <v>230</v>
      </c>
      <c r="AB2384" s="2" t="s">
        <v>83</v>
      </c>
      <c r="AC2384" s="2" t="s">
        <v>59</v>
      </c>
      <c r="AD2384" s="2" t="s">
        <v>9502</v>
      </c>
      <c r="AE2384" s="2" t="str">
        <f>+VLOOKUP(H2384,'Mapeo Ramos'!A:C,3,0)</f>
        <v>Autos Flotas</v>
      </c>
      <c r="AF2384" t="str">
        <f>+VLOOKUP(AE2384,'Mapeo Ramos'!C:D,2,0)</f>
        <v>Flotas</v>
      </c>
      <c r="AG2384" t="str">
        <f>+VLOOKUP(X2384,'Mapeo Ramos'!I:J,2,0)</f>
        <v>HELVETIA</v>
      </c>
      <c r="AH2384">
        <f t="shared" si="37"/>
        <v>1</v>
      </c>
    </row>
    <row r="2385" spans="1:34" ht="12.75" customHeight="1">
      <c r="A2385" s="2" t="s">
        <v>9505</v>
      </c>
      <c r="B2385" s="2" t="s">
        <v>9506</v>
      </c>
      <c r="C2385" s="2" t="s">
        <v>9507</v>
      </c>
      <c r="D2385" s="2" t="s">
        <v>75</v>
      </c>
      <c r="E2385" s="3">
        <v>46023</v>
      </c>
      <c r="F2385" s="3">
        <v>46023</v>
      </c>
      <c r="G2385" s="2" t="s">
        <v>616</v>
      </c>
      <c r="H2385" s="2" t="s">
        <v>349</v>
      </c>
      <c r="I2385" s="2" t="s">
        <v>261</v>
      </c>
      <c r="J2385" s="4">
        <v>1578.41</v>
      </c>
      <c r="K2385" t="s">
        <v>74</v>
      </c>
      <c r="L2385" s="4">
        <v>126.27</v>
      </c>
      <c r="M2385" t="s">
        <v>74</v>
      </c>
      <c r="N2385" s="4">
        <v>126.27</v>
      </c>
      <c r="O2385" t="s">
        <v>74</v>
      </c>
      <c r="P2385" s="4">
        <v>0</v>
      </c>
      <c r="Q2385" t="s">
        <v>74</v>
      </c>
      <c r="R2385" s="2" t="s">
        <v>75</v>
      </c>
      <c r="S2385" s="4" t="s">
        <v>76</v>
      </c>
      <c r="T2385" t="s">
        <v>74</v>
      </c>
      <c r="U2385" s="2" t="s">
        <v>650</v>
      </c>
      <c r="V2385" s="2" t="s">
        <v>1575</v>
      </c>
      <c r="W2385" s="2" t="s">
        <v>79</v>
      </c>
      <c r="X2385" s="2" t="s">
        <v>300</v>
      </c>
      <c r="Y2385" s="2" t="s">
        <v>119</v>
      </c>
      <c r="Z2385" s="2" t="s">
        <v>81</v>
      </c>
      <c r="AA2385" s="2" t="s">
        <v>542</v>
      </c>
      <c r="AB2385" s="2" t="s">
        <v>101</v>
      </c>
      <c r="AC2385" s="2" t="s">
        <v>59</v>
      </c>
      <c r="AD2385" s="2" t="s">
        <v>617</v>
      </c>
      <c r="AE2385" s="2" t="str">
        <f>+VLOOKUP(H2385,'Mapeo Ramos'!A:C,3,0)</f>
        <v>Autos Flotas</v>
      </c>
      <c r="AF2385" t="str">
        <f>+VLOOKUP(AE2385,'Mapeo Ramos'!C:D,2,0)</f>
        <v>Flotas</v>
      </c>
      <c r="AG2385" t="str">
        <f>+VLOOKUP(X2385,'Mapeo Ramos'!I:J,2,0)</f>
        <v>ALLIANZ</v>
      </c>
      <c r="AH2385">
        <f t="shared" si="37"/>
        <v>1</v>
      </c>
    </row>
    <row r="2386" spans="1:34" ht="12.75" customHeight="1">
      <c r="A2386" s="2" t="s">
        <v>9508</v>
      </c>
      <c r="B2386" s="2" t="s">
        <v>9509</v>
      </c>
      <c r="C2386" s="2" t="s">
        <v>9510</v>
      </c>
      <c r="D2386" s="2" t="s">
        <v>75</v>
      </c>
      <c r="E2386" s="3">
        <v>46023</v>
      </c>
      <c r="F2386" s="3">
        <v>46023</v>
      </c>
      <c r="G2386" s="2" t="s">
        <v>616</v>
      </c>
      <c r="H2386" s="2" t="s">
        <v>349</v>
      </c>
      <c r="I2386" s="2" t="s">
        <v>261</v>
      </c>
      <c r="J2386" s="4">
        <v>1578.41</v>
      </c>
      <c r="K2386" t="s">
        <v>74</v>
      </c>
      <c r="L2386" s="4">
        <v>126.27</v>
      </c>
      <c r="M2386" t="s">
        <v>74</v>
      </c>
      <c r="N2386" s="4">
        <v>126.27</v>
      </c>
      <c r="O2386" t="s">
        <v>74</v>
      </c>
      <c r="P2386" s="4">
        <v>0</v>
      </c>
      <c r="Q2386" t="s">
        <v>74</v>
      </c>
      <c r="R2386" s="2" t="s">
        <v>75</v>
      </c>
      <c r="S2386" s="4" t="s">
        <v>76</v>
      </c>
      <c r="T2386" t="s">
        <v>74</v>
      </c>
      <c r="U2386" s="2" t="s">
        <v>650</v>
      </c>
      <c r="V2386" s="2" t="s">
        <v>1575</v>
      </c>
      <c r="W2386" s="2" t="s">
        <v>79</v>
      </c>
      <c r="X2386" s="2" t="s">
        <v>300</v>
      </c>
      <c r="Y2386" s="2" t="s">
        <v>119</v>
      </c>
      <c r="Z2386" s="2" t="s">
        <v>81</v>
      </c>
      <c r="AA2386" s="2" t="s">
        <v>542</v>
      </c>
      <c r="AB2386" s="2" t="s">
        <v>101</v>
      </c>
      <c r="AC2386" s="2" t="s">
        <v>59</v>
      </c>
      <c r="AD2386" s="2" t="s">
        <v>617</v>
      </c>
      <c r="AE2386" s="2" t="str">
        <f>+VLOOKUP(H2386,'Mapeo Ramos'!A:C,3,0)</f>
        <v>Autos Flotas</v>
      </c>
      <c r="AF2386" t="str">
        <f>+VLOOKUP(AE2386,'Mapeo Ramos'!C:D,2,0)</f>
        <v>Flotas</v>
      </c>
      <c r="AG2386" t="str">
        <f>+VLOOKUP(X2386,'Mapeo Ramos'!I:J,2,0)</f>
        <v>ALLIANZ</v>
      </c>
      <c r="AH2386">
        <f t="shared" si="37"/>
        <v>1</v>
      </c>
    </row>
    <row r="2387" spans="1:34" ht="12.75" customHeight="1">
      <c r="A2387" s="2" t="s">
        <v>9511</v>
      </c>
      <c r="B2387" s="2" t="s">
        <v>9512</v>
      </c>
      <c r="C2387" s="2" t="s">
        <v>9513</v>
      </c>
      <c r="D2387" s="2" t="s">
        <v>75</v>
      </c>
      <c r="E2387" s="3">
        <v>46023</v>
      </c>
      <c r="F2387" s="3">
        <v>46023</v>
      </c>
      <c r="G2387" s="2" t="s">
        <v>616</v>
      </c>
      <c r="H2387" s="2" t="s">
        <v>349</v>
      </c>
      <c r="I2387" s="2" t="s">
        <v>261</v>
      </c>
      <c r="J2387" s="4">
        <v>1578.41</v>
      </c>
      <c r="K2387" t="s">
        <v>74</v>
      </c>
      <c r="L2387" s="4">
        <v>126.27</v>
      </c>
      <c r="M2387" t="s">
        <v>74</v>
      </c>
      <c r="N2387" s="4">
        <v>126.27</v>
      </c>
      <c r="O2387" t="s">
        <v>74</v>
      </c>
      <c r="P2387" s="4">
        <v>0</v>
      </c>
      <c r="Q2387" t="s">
        <v>74</v>
      </c>
      <c r="R2387" s="2" t="s">
        <v>75</v>
      </c>
      <c r="S2387" s="4" t="s">
        <v>76</v>
      </c>
      <c r="T2387" t="s">
        <v>74</v>
      </c>
      <c r="U2387" s="2" t="s">
        <v>650</v>
      </c>
      <c r="V2387" s="2" t="s">
        <v>1575</v>
      </c>
      <c r="W2387" s="2" t="s">
        <v>79</v>
      </c>
      <c r="X2387" s="2" t="s">
        <v>300</v>
      </c>
      <c r="Y2387" s="2" t="s">
        <v>119</v>
      </c>
      <c r="Z2387" s="2" t="s">
        <v>81</v>
      </c>
      <c r="AA2387" s="2" t="s">
        <v>542</v>
      </c>
      <c r="AB2387" s="2" t="s">
        <v>101</v>
      </c>
      <c r="AC2387" s="2" t="s">
        <v>59</v>
      </c>
      <c r="AD2387" s="2" t="s">
        <v>617</v>
      </c>
      <c r="AE2387" s="2" t="str">
        <f>+VLOOKUP(H2387,'Mapeo Ramos'!A:C,3,0)</f>
        <v>Autos Flotas</v>
      </c>
      <c r="AF2387" t="str">
        <f>+VLOOKUP(AE2387,'Mapeo Ramos'!C:D,2,0)</f>
        <v>Flotas</v>
      </c>
      <c r="AG2387" t="str">
        <f>+VLOOKUP(X2387,'Mapeo Ramos'!I:J,2,0)</f>
        <v>ALLIANZ</v>
      </c>
      <c r="AH2387">
        <f t="shared" si="37"/>
        <v>1</v>
      </c>
    </row>
    <row r="2388" spans="1:34" ht="12.75" customHeight="1">
      <c r="A2388" s="2" t="s">
        <v>9514</v>
      </c>
      <c r="B2388" s="2" t="s">
        <v>9515</v>
      </c>
      <c r="C2388" s="2" t="s">
        <v>9507</v>
      </c>
      <c r="D2388" s="2" t="s">
        <v>75</v>
      </c>
      <c r="E2388" s="3">
        <v>46023</v>
      </c>
      <c r="F2388" s="3">
        <v>46023</v>
      </c>
      <c r="G2388" s="2" t="s">
        <v>616</v>
      </c>
      <c r="H2388" s="2" t="s">
        <v>349</v>
      </c>
      <c r="I2388" s="2" t="s">
        <v>261</v>
      </c>
      <c r="J2388" s="4">
        <v>1929.89</v>
      </c>
      <c r="K2388" t="s">
        <v>74</v>
      </c>
      <c r="L2388" s="4">
        <v>154.38999999999999</v>
      </c>
      <c r="M2388" t="s">
        <v>74</v>
      </c>
      <c r="N2388" s="4">
        <v>154.38999999999999</v>
      </c>
      <c r="O2388" t="s">
        <v>74</v>
      </c>
      <c r="P2388" s="4">
        <v>0</v>
      </c>
      <c r="Q2388" t="s">
        <v>74</v>
      </c>
      <c r="R2388" s="2" t="s">
        <v>75</v>
      </c>
      <c r="S2388" s="4" t="s">
        <v>76</v>
      </c>
      <c r="T2388" t="s">
        <v>74</v>
      </c>
      <c r="U2388" s="2" t="s">
        <v>650</v>
      </c>
      <c r="V2388" s="2" t="s">
        <v>1575</v>
      </c>
      <c r="W2388" s="2" t="s">
        <v>79</v>
      </c>
      <c r="X2388" s="2" t="s">
        <v>300</v>
      </c>
      <c r="Y2388" s="2" t="s">
        <v>119</v>
      </c>
      <c r="Z2388" s="2" t="s">
        <v>81</v>
      </c>
      <c r="AA2388" s="2" t="s">
        <v>542</v>
      </c>
      <c r="AB2388" s="2" t="s">
        <v>101</v>
      </c>
      <c r="AC2388" s="2" t="s">
        <v>59</v>
      </c>
      <c r="AD2388" s="2" t="s">
        <v>617</v>
      </c>
      <c r="AE2388" s="2" t="str">
        <f>+VLOOKUP(H2388,'Mapeo Ramos'!A:C,3,0)</f>
        <v>Autos Flotas</v>
      </c>
      <c r="AF2388" t="str">
        <f>+VLOOKUP(AE2388,'Mapeo Ramos'!C:D,2,0)</f>
        <v>Flotas</v>
      </c>
      <c r="AG2388" t="str">
        <f>+VLOOKUP(X2388,'Mapeo Ramos'!I:J,2,0)</f>
        <v>ALLIANZ</v>
      </c>
      <c r="AH2388">
        <f t="shared" si="37"/>
        <v>1</v>
      </c>
    </row>
    <row r="2389" spans="1:34" ht="12.75" customHeight="1">
      <c r="A2389" s="2" t="s">
        <v>9516</v>
      </c>
      <c r="B2389" s="2" t="s">
        <v>9517</v>
      </c>
      <c r="C2389" s="2" t="s">
        <v>9518</v>
      </c>
      <c r="D2389" s="2" t="s">
        <v>75</v>
      </c>
      <c r="E2389" s="3">
        <v>46023</v>
      </c>
      <c r="F2389" s="3">
        <v>46023</v>
      </c>
      <c r="G2389" s="2" t="s">
        <v>616</v>
      </c>
      <c r="H2389" s="2" t="s">
        <v>349</v>
      </c>
      <c r="I2389" s="2" t="s">
        <v>261</v>
      </c>
      <c r="J2389" s="4">
        <v>1578.41</v>
      </c>
      <c r="K2389" t="s">
        <v>74</v>
      </c>
      <c r="L2389" s="4">
        <v>126.27</v>
      </c>
      <c r="M2389" t="s">
        <v>74</v>
      </c>
      <c r="N2389" s="4">
        <v>126.27</v>
      </c>
      <c r="O2389" t="s">
        <v>74</v>
      </c>
      <c r="P2389" s="4">
        <v>0</v>
      </c>
      <c r="Q2389" t="s">
        <v>74</v>
      </c>
      <c r="R2389" s="2" t="s">
        <v>75</v>
      </c>
      <c r="S2389" s="4" t="s">
        <v>76</v>
      </c>
      <c r="T2389" t="s">
        <v>74</v>
      </c>
      <c r="U2389" s="2" t="s">
        <v>650</v>
      </c>
      <c r="V2389" s="2" t="s">
        <v>1575</v>
      </c>
      <c r="W2389" s="2" t="s">
        <v>79</v>
      </c>
      <c r="X2389" s="2" t="s">
        <v>300</v>
      </c>
      <c r="Y2389" s="2" t="s">
        <v>119</v>
      </c>
      <c r="Z2389" s="2" t="s">
        <v>81</v>
      </c>
      <c r="AA2389" s="2" t="s">
        <v>542</v>
      </c>
      <c r="AB2389" s="2" t="s">
        <v>101</v>
      </c>
      <c r="AC2389" s="2" t="s">
        <v>59</v>
      </c>
      <c r="AD2389" s="2" t="s">
        <v>617</v>
      </c>
      <c r="AE2389" s="2" t="str">
        <f>+VLOOKUP(H2389,'Mapeo Ramos'!A:C,3,0)</f>
        <v>Autos Flotas</v>
      </c>
      <c r="AF2389" t="str">
        <f>+VLOOKUP(AE2389,'Mapeo Ramos'!C:D,2,0)</f>
        <v>Flotas</v>
      </c>
      <c r="AG2389" t="str">
        <f>+VLOOKUP(X2389,'Mapeo Ramos'!I:J,2,0)</f>
        <v>ALLIANZ</v>
      </c>
      <c r="AH2389">
        <f t="shared" si="37"/>
        <v>1</v>
      </c>
    </row>
    <row r="2390" spans="1:34" ht="12.75" customHeight="1">
      <c r="A2390" s="2" t="s">
        <v>9519</v>
      </c>
      <c r="B2390" s="2" t="s">
        <v>9520</v>
      </c>
      <c r="C2390" s="2" t="s">
        <v>9521</v>
      </c>
      <c r="D2390" s="2" t="s">
        <v>75</v>
      </c>
      <c r="E2390" s="3">
        <v>46023</v>
      </c>
      <c r="F2390" s="3">
        <v>46023</v>
      </c>
      <c r="G2390" s="2" t="s">
        <v>616</v>
      </c>
      <c r="H2390" s="2" t="s">
        <v>349</v>
      </c>
      <c r="I2390" s="2" t="s">
        <v>261</v>
      </c>
      <c r="J2390" s="4">
        <v>1578.41</v>
      </c>
      <c r="K2390" t="s">
        <v>74</v>
      </c>
      <c r="L2390" s="4">
        <v>126.27</v>
      </c>
      <c r="M2390" t="s">
        <v>74</v>
      </c>
      <c r="N2390" s="4">
        <v>126.27</v>
      </c>
      <c r="O2390" t="s">
        <v>74</v>
      </c>
      <c r="P2390" s="4">
        <v>0</v>
      </c>
      <c r="Q2390" t="s">
        <v>74</v>
      </c>
      <c r="R2390" s="2" t="s">
        <v>75</v>
      </c>
      <c r="S2390" s="4" t="s">
        <v>76</v>
      </c>
      <c r="T2390" t="s">
        <v>74</v>
      </c>
      <c r="U2390" s="2" t="s">
        <v>650</v>
      </c>
      <c r="V2390" s="2" t="s">
        <v>1575</v>
      </c>
      <c r="W2390" s="2" t="s">
        <v>79</v>
      </c>
      <c r="X2390" s="2" t="s">
        <v>300</v>
      </c>
      <c r="Y2390" s="2" t="s">
        <v>119</v>
      </c>
      <c r="Z2390" s="2" t="s">
        <v>81</v>
      </c>
      <c r="AA2390" s="2" t="s">
        <v>542</v>
      </c>
      <c r="AB2390" s="2" t="s">
        <v>101</v>
      </c>
      <c r="AC2390" s="2" t="s">
        <v>59</v>
      </c>
      <c r="AD2390" s="2" t="s">
        <v>617</v>
      </c>
      <c r="AE2390" s="2" t="str">
        <f>+VLOOKUP(H2390,'Mapeo Ramos'!A:C,3,0)</f>
        <v>Autos Flotas</v>
      </c>
      <c r="AF2390" t="str">
        <f>+VLOOKUP(AE2390,'Mapeo Ramos'!C:D,2,0)</f>
        <v>Flotas</v>
      </c>
      <c r="AG2390" t="str">
        <f>+VLOOKUP(X2390,'Mapeo Ramos'!I:J,2,0)</f>
        <v>ALLIANZ</v>
      </c>
      <c r="AH2390">
        <f t="shared" si="37"/>
        <v>1</v>
      </c>
    </row>
    <row r="2391" spans="1:34" ht="12.75" customHeight="1">
      <c r="A2391" s="2" t="s">
        <v>9522</v>
      </c>
      <c r="B2391" s="2" t="s">
        <v>9523</v>
      </c>
      <c r="C2391" s="2" t="s">
        <v>9524</v>
      </c>
      <c r="D2391" s="2" t="s">
        <v>75</v>
      </c>
      <c r="E2391" s="3">
        <v>46023</v>
      </c>
      <c r="F2391" s="3">
        <v>46023</v>
      </c>
      <c r="G2391" s="2" t="s">
        <v>616</v>
      </c>
      <c r="H2391" s="2" t="s">
        <v>349</v>
      </c>
      <c r="I2391" s="2" t="s">
        <v>261</v>
      </c>
      <c r="J2391" s="4">
        <v>1578.41</v>
      </c>
      <c r="K2391" t="s">
        <v>74</v>
      </c>
      <c r="L2391" s="4">
        <v>126.27</v>
      </c>
      <c r="M2391" t="s">
        <v>74</v>
      </c>
      <c r="N2391" s="4">
        <v>126.27</v>
      </c>
      <c r="O2391" t="s">
        <v>74</v>
      </c>
      <c r="P2391" s="4">
        <v>0</v>
      </c>
      <c r="Q2391" t="s">
        <v>74</v>
      </c>
      <c r="R2391" s="2" t="s">
        <v>75</v>
      </c>
      <c r="S2391" s="4" t="s">
        <v>76</v>
      </c>
      <c r="T2391" t="s">
        <v>74</v>
      </c>
      <c r="U2391" s="2" t="s">
        <v>650</v>
      </c>
      <c r="V2391" s="2" t="s">
        <v>1575</v>
      </c>
      <c r="W2391" s="2" t="s">
        <v>79</v>
      </c>
      <c r="X2391" s="2" t="s">
        <v>300</v>
      </c>
      <c r="Y2391" s="2" t="s">
        <v>119</v>
      </c>
      <c r="Z2391" s="2" t="s">
        <v>81</v>
      </c>
      <c r="AA2391" s="2" t="s">
        <v>542</v>
      </c>
      <c r="AB2391" s="2" t="s">
        <v>101</v>
      </c>
      <c r="AC2391" s="2" t="s">
        <v>59</v>
      </c>
      <c r="AD2391" s="2" t="s">
        <v>617</v>
      </c>
      <c r="AE2391" s="2" t="str">
        <f>+VLOOKUP(H2391,'Mapeo Ramos'!A:C,3,0)</f>
        <v>Autos Flotas</v>
      </c>
      <c r="AF2391" t="str">
        <f>+VLOOKUP(AE2391,'Mapeo Ramos'!C:D,2,0)</f>
        <v>Flotas</v>
      </c>
      <c r="AG2391" t="str">
        <f>+VLOOKUP(X2391,'Mapeo Ramos'!I:J,2,0)</f>
        <v>ALLIANZ</v>
      </c>
      <c r="AH2391">
        <f t="shared" si="37"/>
        <v>1</v>
      </c>
    </row>
    <row r="2392" spans="1:34" ht="12.75" customHeight="1">
      <c r="A2392" s="2" t="s">
        <v>9525</v>
      </c>
      <c r="B2392" s="2" t="s">
        <v>9526</v>
      </c>
      <c r="C2392" s="2" t="s">
        <v>9527</v>
      </c>
      <c r="D2392" s="2" t="s">
        <v>75</v>
      </c>
      <c r="E2392" s="3">
        <v>46023</v>
      </c>
      <c r="F2392" s="3">
        <v>46023</v>
      </c>
      <c r="G2392" s="2" t="s">
        <v>616</v>
      </c>
      <c r="H2392" s="2" t="s">
        <v>349</v>
      </c>
      <c r="I2392" s="2" t="s">
        <v>261</v>
      </c>
      <c r="J2392" s="4">
        <v>1578.41</v>
      </c>
      <c r="K2392" t="s">
        <v>74</v>
      </c>
      <c r="L2392" s="4">
        <v>126.27</v>
      </c>
      <c r="M2392" t="s">
        <v>74</v>
      </c>
      <c r="N2392" s="4">
        <v>126.27</v>
      </c>
      <c r="O2392" t="s">
        <v>74</v>
      </c>
      <c r="P2392" s="4">
        <v>0</v>
      </c>
      <c r="Q2392" t="s">
        <v>74</v>
      </c>
      <c r="R2392" s="2" t="s">
        <v>75</v>
      </c>
      <c r="S2392" s="4" t="s">
        <v>76</v>
      </c>
      <c r="T2392" t="s">
        <v>74</v>
      </c>
      <c r="U2392" s="2" t="s">
        <v>650</v>
      </c>
      <c r="V2392" s="2" t="s">
        <v>1575</v>
      </c>
      <c r="W2392" s="2" t="s">
        <v>79</v>
      </c>
      <c r="X2392" s="2" t="s">
        <v>300</v>
      </c>
      <c r="Y2392" s="2" t="s">
        <v>119</v>
      </c>
      <c r="Z2392" s="2" t="s">
        <v>81</v>
      </c>
      <c r="AA2392" s="2" t="s">
        <v>542</v>
      </c>
      <c r="AB2392" s="2" t="s">
        <v>101</v>
      </c>
      <c r="AC2392" s="2" t="s">
        <v>59</v>
      </c>
      <c r="AD2392" s="2" t="s">
        <v>617</v>
      </c>
      <c r="AE2392" s="2" t="str">
        <f>+VLOOKUP(H2392,'Mapeo Ramos'!A:C,3,0)</f>
        <v>Autos Flotas</v>
      </c>
      <c r="AF2392" t="str">
        <f>+VLOOKUP(AE2392,'Mapeo Ramos'!C:D,2,0)</f>
        <v>Flotas</v>
      </c>
      <c r="AG2392" t="str">
        <f>+VLOOKUP(X2392,'Mapeo Ramos'!I:J,2,0)</f>
        <v>ALLIANZ</v>
      </c>
      <c r="AH2392">
        <f t="shared" si="37"/>
        <v>1</v>
      </c>
    </row>
    <row r="2393" spans="1:34" ht="12.75" customHeight="1">
      <c r="A2393" s="2" t="s">
        <v>9528</v>
      </c>
      <c r="B2393" s="2" t="s">
        <v>9529</v>
      </c>
      <c r="C2393" s="2" t="s">
        <v>9530</v>
      </c>
      <c r="D2393" s="2" t="s">
        <v>75</v>
      </c>
      <c r="E2393" s="3">
        <v>46023</v>
      </c>
      <c r="F2393" s="3">
        <v>46023</v>
      </c>
      <c r="G2393" s="2" t="s">
        <v>616</v>
      </c>
      <c r="H2393" s="2" t="s">
        <v>349</v>
      </c>
      <c r="I2393" s="2" t="s">
        <v>261</v>
      </c>
      <c r="J2393" s="4">
        <v>1578.41</v>
      </c>
      <c r="K2393" t="s">
        <v>74</v>
      </c>
      <c r="L2393" s="4">
        <v>126.27</v>
      </c>
      <c r="M2393" t="s">
        <v>74</v>
      </c>
      <c r="N2393" s="4">
        <v>126.27</v>
      </c>
      <c r="O2393" t="s">
        <v>74</v>
      </c>
      <c r="P2393" s="4">
        <v>0</v>
      </c>
      <c r="Q2393" t="s">
        <v>74</v>
      </c>
      <c r="R2393" s="2" t="s">
        <v>75</v>
      </c>
      <c r="S2393" s="4" t="s">
        <v>76</v>
      </c>
      <c r="T2393" t="s">
        <v>74</v>
      </c>
      <c r="U2393" s="2" t="s">
        <v>650</v>
      </c>
      <c r="V2393" s="2" t="s">
        <v>1575</v>
      </c>
      <c r="W2393" s="2" t="s">
        <v>79</v>
      </c>
      <c r="X2393" s="2" t="s">
        <v>300</v>
      </c>
      <c r="Y2393" s="2" t="s">
        <v>119</v>
      </c>
      <c r="Z2393" s="2" t="s">
        <v>81</v>
      </c>
      <c r="AA2393" s="2" t="s">
        <v>542</v>
      </c>
      <c r="AB2393" s="2" t="s">
        <v>101</v>
      </c>
      <c r="AC2393" s="2" t="s">
        <v>59</v>
      </c>
      <c r="AD2393" s="2" t="s">
        <v>617</v>
      </c>
      <c r="AE2393" s="2" t="str">
        <f>+VLOOKUP(H2393,'Mapeo Ramos'!A:C,3,0)</f>
        <v>Autos Flotas</v>
      </c>
      <c r="AF2393" t="str">
        <f>+VLOOKUP(AE2393,'Mapeo Ramos'!C:D,2,0)</f>
        <v>Flotas</v>
      </c>
      <c r="AG2393" t="str">
        <f>+VLOOKUP(X2393,'Mapeo Ramos'!I:J,2,0)</f>
        <v>ALLIANZ</v>
      </c>
      <c r="AH2393">
        <f t="shared" si="37"/>
        <v>1</v>
      </c>
    </row>
    <row r="2394" spans="1:34" ht="12.75" customHeight="1">
      <c r="A2394" s="2" t="s">
        <v>9531</v>
      </c>
      <c r="B2394" s="2" t="s">
        <v>9532</v>
      </c>
      <c r="C2394" s="2" t="s">
        <v>9533</v>
      </c>
      <c r="D2394" s="2" t="s">
        <v>75</v>
      </c>
      <c r="E2394" s="3">
        <v>46023</v>
      </c>
      <c r="F2394" s="3">
        <v>46023</v>
      </c>
      <c r="G2394" s="2" t="s">
        <v>616</v>
      </c>
      <c r="H2394" s="2" t="s">
        <v>349</v>
      </c>
      <c r="I2394" s="2" t="s">
        <v>261</v>
      </c>
      <c r="J2394" s="4">
        <v>1578.41</v>
      </c>
      <c r="K2394" t="s">
        <v>74</v>
      </c>
      <c r="L2394" s="4">
        <v>126.27</v>
      </c>
      <c r="M2394" t="s">
        <v>74</v>
      </c>
      <c r="N2394" s="4">
        <v>126.27</v>
      </c>
      <c r="O2394" t="s">
        <v>74</v>
      </c>
      <c r="P2394" s="4">
        <v>0</v>
      </c>
      <c r="Q2394" t="s">
        <v>74</v>
      </c>
      <c r="R2394" s="2" t="s">
        <v>75</v>
      </c>
      <c r="S2394" s="4" t="s">
        <v>76</v>
      </c>
      <c r="T2394" t="s">
        <v>74</v>
      </c>
      <c r="U2394" s="2" t="s">
        <v>650</v>
      </c>
      <c r="V2394" s="2" t="s">
        <v>1575</v>
      </c>
      <c r="W2394" s="2" t="s">
        <v>79</v>
      </c>
      <c r="X2394" s="2" t="s">
        <v>300</v>
      </c>
      <c r="Y2394" s="2" t="s">
        <v>119</v>
      </c>
      <c r="Z2394" s="2" t="s">
        <v>81</v>
      </c>
      <c r="AA2394" s="2" t="s">
        <v>542</v>
      </c>
      <c r="AB2394" s="2" t="s">
        <v>101</v>
      </c>
      <c r="AC2394" s="2" t="s">
        <v>59</v>
      </c>
      <c r="AD2394" s="2" t="s">
        <v>617</v>
      </c>
      <c r="AE2394" s="2" t="str">
        <f>+VLOOKUP(H2394,'Mapeo Ramos'!A:C,3,0)</f>
        <v>Autos Flotas</v>
      </c>
      <c r="AF2394" t="str">
        <f>+VLOOKUP(AE2394,'Mapeo Ramos'!C:D,2,0)</f>
        <v>Flotas</v>
      </c>
      <c r="AG2394" t="str">
        <f>+VLOOKUP(X2394,'Mapeo Ramos'!I:J,2,0)</f>
        <v>ALLIANZ</v>
      </c>
      <c r="AH2394">
        <f t="shared" si="37"/>
        <v>1</v>
      </c>
    </row>
    <row r="2395" spans="1:34" ht="12.75" customHeight="1">
      <c r="A2395" s="2" t="s">
        <v>9534</v>
      </c>
      <c r="B2395" s="2" t="s">
        <v>9535</v>
      </c>
      <c r="C2395" s="2" t="s">
        <v>9536</v>
      </c>
      <c r="D2395" s="2" t="s">
        <v>75</v>
      </c>
      <c r="E2395" s="3">
        <v>46023</v>
      </c>
      <c r="F2395" s="3">
        <v>46023</v>
      </c>
      <c r="G2395" s="2" t="s">
        <v>616</v>
      </c>
      <c r="H2395" s="2" t="s">
        <v>349</v>
      </c>
      <c r="I2395" s="2" t="s">
        <v>261</v>
      </c>
      <c r="J2395" s="4">
        <v>1578.41</v>
      </c>
      <c r="K2395" t="s">
        <v>74</v>
      </c>
      <c r="L2395" s="4">
        <v>126.27</v>
      </c>
      <c r="M2395" t="s">
        <v>74</v>
      </c>
      <c r="N2395" s="4">
        <v>126.27</v>
      </c>
      <c r="O2395" t="s">
        <v>74</v>
      </c>
      <c r="P2395" s="4">
        <v>0</v>
      </c>
      <c r="Q2395" t="s">
        <v>74</v>
      </c>
      <c r="R2395" s="2" t="s">
        <v>75</v>
      </c>
      <c r="S2395" s="4" t="s">
        <v>76</v>
      </c>
      <c r="T2395" t="s">
        <v>74</v>
      </c>
      <c r="U2395" s="2" t="s">
        <v>650</v>
      </c>
      <c r="V2395" s="2" t="s">
        <v>1575</v>
      </c>
      <c r="W2395" s="2" t="s">
        <v>79</v>
      </c>
      <c r="X2395" s="2" t="s">
        <v>300</v>
      </c>
      <c r="Y2395" s="2" t="s">
        <v>119</v>
      </c>
      <c r="Z2395" s="2" t="s">
        <v>81</v>
      </c>
      <c r="AA2395" s="2" t="s">
        <v>542</v>
      </c>
      <c r="AB2395" s="2" t="s">
        <v>101</v>
      </c>
      <c r="AC2395" s="2" t="s">
        <v>59</v>
      </c>
      <c r="AD2395" s="2" t="s">
        <v>617</v>
      </c>
      <c r="AE2395" s="2" t="str">
        <f>+VLOOKUP(H2395,'Mapeo Ramos'!A:C,3,0)</f>
        <v>Autos Flotas</v>
      </c>
      <c r="AF2395" t="str">
        <f>+VLOOKUP(AE2395,'Mapeo Ramos'!C:D,2,0)</f>
        <v>Flotas</v>
      </c>
      <c r="AG2395" t="str">
        <f>+VLOOKUP(X2395,'Mapeo Ramos'!I:J,2,0)</f>
        <v>ALLIANZ</v>
      </c>
      <c r="AH2395">
        <f t="shared" si="37"/>
        <v>1</v>
      </c>
    </row>
    <row r="2396" spans="1:34" ht="12.75" customHeight="1">
      <c r="A2396" s="2" t="s">
        <v>9537</v>
      </c>
      <c r="B2396" s="2" t="s">
        <v>9538</v>
      </c>
      <c r="C2396" s="2" t="s">
        <v>9539</v>
      </c>
      <c r="D2396" s="2" t="s">
        <v>75</v>
      </c>
      <c r="E2396" s="3">
        <v>46023</v>
      </c>
      <c r="F2396" s="3">
        <v>46023</v>
      </c>
      <c r="G2396" s="2" t="s">
        <v>616</v>
      </c>
      <c r="H2396" s="2" t="s">
        <v>349</v>
      </c>
      <c r="I2396" s="2" t="s">
        <v>261</v>
      </c>
      <c r="J2396" s="4">
        <v>1929.89</v>
      </c>
      <c r="K2396" t="s">
        <v>74</v>
      </c>
      <c r="L2396" s="4">
        <v>154.38999999999999</v>
      </c>
      <c r="M2396" t="s">
        <v>74</v>
      </c>
      <c r="N2396" s="4">
        <v>154.38999999999999</v>
      </c>
      <c r="O2396" t="s">
        <v>74</v>
      </c>
      <c r="P2396" s="4">
        <v>0</v>
      </c>
      <c r="Q2396" t="s">
        <v>74</v>
      </c>
      <c r="R2396" s="2" t="s">
        <v>75</v>
      </c>
      <c r="S2396" s="4" t="s">
        <v>76</v>
      </c>
      <c r="T2396" t="s">
        <v>74</v>
      </c>
      <c r="U2396" s="2" t="s">
        <v>650</v>
      </c>
      <c r="V2396" s="2" t="s">
        <v>1575</v>
      </c>
      <c r="W2396" s="2" t="s">
        <v>79</v>
      </c>
      <c r="X2396" s="2" t="s">
        <v>300</v>
      </c>
      <c r="Y2396" s="2" t="s">
        <v>119</v>
      </c>
      <c r="Z2396" s="2" t="s">
        <v>81</v>
      </c>
      <c r="AA2396" s="2" t="s">
        <v>542</v>
      </c>
      <c r="AB2396" s="2" t="s">
        <v>101</v>
      </c>
      <c r="AC2396" s="2" t="s">
        <v>59</v>
      </c>
      <c r="AD2396" s="2" t="s">
        <v>617</v>
      </c>
      <c r="AE2396" s="2" t="str">
        <f>+VLOOKUP(H2396,'Mapeo Ramos'!A:C,3,0)</f>
        <v>Autos Flotas</v>
      </c>
      <c r="AF2396" t="str">
        <f>+VLOOKUP(AE2396,'Mapeo Ramos'!C:D,2,0)</f>
        <v>Flotas</v>
      </c>
      <c r="AG2396" t="str">
        <f>+VLOOKUP(X2396,'Mapeo Ramos'!I:J,2,0)</f>
        <v>ALLIANZ</v>
      </c>
      <c r="AH2396">
        <f t="shared" si="37"/>
        <v>1</v>
      </c>
    </row>
    <row r="2397" spans="1:34" ht="12.75" customHeight="1">
      <c r="A2397" s="2" t="s">
        <v>9540</v>
      </c>
      <c r="B2397" s="2" t="s">
        <v>9541</v>
      </c>
      <c r="C2397" s="2" t="s">
        <v>9542</v>
      </c>
      <c r="D2397" s="2" t="s">
        <v>75</v>
      </c>
      <c r="E2397" s="3">
        <v>46023</v>
      </c>
      <c r="F2397" s="3">
        <v>46023</v>
      </c>
      <c r="G2397" s="2" t="s">
        <v>616</v>
      </c>
      <c r="H2397" s="2" t="s">
        <v>349</v>
      </c>
      <c r="I2397" s="2" t="s">
        <v>261</v>
      </c>
      <c r="J2397" s="4">
        <v>1578.41</v>
      </c>
      <c r="K2397" t="s">
        <v>74</v>
      </c>
      <c r="L2397" s="4">
        <v>126.27</v>
      </c>
      <c r="M2397" t="s">
        <v>74</v>
      </c>
      <c r="N2397" s="4">
        <v>126.27</v>
      </c>
      <c r="O2397" t="s">
        <v>74</v>
      </c>
      <c r="P2397" s="4">
        <v>0</v>
      </c>
      <c r="Q2397" t="s">
        <v>74</v>
      </c>
      <c r="R2397" s="2" t="s">
        <v>75</v>
      </c>
      <c r="S2397" s="4" t="s">
        <v>76</v>
      </c>
      <c r="T2397" t="s">
        <v>74</v>
      </c>
      <c r="U2397" s="2" t="s">
        <v>650</v>
      </c>
      <c r="V2397" s="2" t="s">
        <v>1575</v>
      </c>
      <c r="W2397" s="2" t="s">
        <v>79</v>
      </c>
      <c r="X2397" s="2" t="s">
        <v>300</v>
      </c>
      <c r="Y2397" s="2" t="s">
        <v>119</v>
      </c>
      <c r="Z2397" s="2" t="s">
        <v>81</v>
      </c>
      <c r="AA2397" s="2" t="s">
        <v>542</v>
      </c>
      <c r="AB2397" s="2" t="s">
        <v>101</v>
      </c>
      <c r="AC2397" s="2" t="s">
        <v>59</v>
      </c>
      <c r="AD2397" s="2" t="s">
        <v>617</v>
      </c>
      <c r="AE2397" s="2" t="str">
        <f>+VLOOKUP(H2397,'Mapeo Ramos'!A:C,3,0)</f>
        <v>Autos Flotas</v>
      </c>
      <c r="AF2397" t="str">
        <f>+VLOOKUP(AE2397,'Mapeo Ramos'!C:D,2,0)</f>
        <v>Flotas</v>
      </c>
      <c r="AG2397" t="str">
        <f>+VLOOKUP(X2397,'Mapeo Ramos'!I:J,2,0)</f>
        <v>ALLIANZ</v>
      </c>
      <c r="AH2397">
        <f t="shared" si="37"/>
        <v>1</v>
      </c>
    </row>
    <row r="2398" spans="1:34" ht="12.75" customHeight="1">
      <c r="A2398" s="2" t="s">
        <v>9543</v>
      </c>
      <c r="B2398" s="2" t="s">
        <v>9544</v>
      </c>
      <c r="C2398" s="2" t="s">
        <v>9545</v>
      </c>
      <c r="D2398" s="2" t="s">
        <v>75</v>
      </c>
      <c r="E2398" s="3">
        <v>46023</v>
      </c>
      <c r="F2398" s="3">
        <v>46023</v>
      </c>
      <c r="G2398" s="2" t="s">
        <v>616</v>
      </c>
      <c r="H2398" s="2" t="s">
        <v>349</v>
      </c>
      <c r="I2398" s="2" t="s">
        <v>261</v>
      </c>
      <c r="J2398" s="4">
        <v>1578.41</v>
      </c>
      <c r="K2398" t="s">
        <v>74</v>
      </c>
      <c r="L2398" s="4">
        <v>126.27</v>
      </c>
      <c r="M2398" t="s">
        <v>74</v>
      </c>
      <c r="N2398" s="4">
        <v>126.27</v>
      </c>
      <c r="O2398" t="s">
        <v>74</v>
      </c>
      <c r="P2398" s="4">
        <v>0</v>
      </c>
      <c r="Q2398" t="s">
        <v>74</v>
      </c>
      <c r="R2398" s="2" t="s">
        <v>75</v>
      </c>
      <c r="S2398" s="4" t="s">
        <v>76</v>
      </c>
      <c r="T2398" t="s">
        <v>74</v>
      </c>
      <c r="U2398" s="2" t="s">
        <v>650</v>
      </c>
      <c r="V2398" s="2" t="s">
        <v>1575</v>
      </c>
      <c r="W2398" s="2" t="s">
        <v>79</v>
      </c>
      <c r="X2398" s="2" t="s">
        <v>300</v>
      </c>
      <c r="Y2398" s="2" t="s">
        <v>119</v>
      </c>
      <c r="Z2398" s="2" t="s">
        <v>81</v>
      </c>
      <c r="AA2398" s="2" t="s">
        <v>542</v>
      </c>
      <c r="AB2398" s="2" t="s">
        <v>101</v>
      </c>
      <c r="AC2398" s="2" t="s">
        <v>59</v>
      </c>
      <c r="AD2398" s="2" t="s">
        <v>617</v>
      </c>
      <c r="AE2398" s="2" t="str">
        <f>+VLOOKUP(H2398,'Mapeo Ramos'!A:C,3,0)</f>
        <v>Autos Flotas</v>
      </c>
      <c r="AF2398" t="str">
        <f>+VLOOKUP(AE2398,'Mapeo Ramos'!C:D,2,0)</f>
        <v>Flotas</v>
      </c>
      <c r="AG2398" t="str">
        <f>+VLOOKUP(X2398,'Mapeo Ramos'!I:J,2,0)</f>
        <v>ALLIANZ</v>
      </c>
      <c r="AH2398">
        <f t="shared" si="37"/>
        <v>1</v>
      </c>
    </row>
    <row r="2399" spans="1:34" ht="12.75" customHeight="1">
      <c r="A2399" s="2" t="s">
        <v>9546</v>
      </c>
      <c r="B2399" s="2" t="s">
        <v>9547</v>
      </c>
      <c r="C2399" s="2" t="s">
        <v>9548</v>
      </c>
      <c r="D2399" s="2" t="s">
        <v>75</v>
      </c>
      <c r="E2399" s="3">
        <v>46023</v>
      </c>
      <c r="F2399" s="3">
        <v>46023</v>
      </c>
      <c r="G2399" s="2" t="s">
        <v>616</v>
      </c>
      <c r="H2399" s="2" t="s">
        <v>349</v>
      </c>
      <c r="I2399" s="2" t="s">
        <v>261</v>
      </c>
      <c r="J2399" s="4">
        <v>1578.41</v>
      </c>
      <c r="K2399" t="s">
        <v>74</v>
      </c>
      <c r="L2399" s="4">
        <v>126.27</v>
      </c>
      <c r="M2399" t="s">
        <v>74</v>
      </c>
      <c r="N2399" s="4">
        <v>126.27</v>
      </c>
      <c r="O2399" t="s">
        <v>74</v>
      </c>
      <c r="P2399" s="4">
        <v>0</v>
      </c>
      <c r="Q2399" t="s">
        <v>74</v>
      </c>
      <c r="R2399" s="2" t="s">
        <v>75</v>
      </c>
      <c r="S2399" s="4" t="s">
        <v>76</v>
      </c>
      <c r="T2399" t="s">
        <v>74</v>
      </c>
      <c r="U2399" s="2" t="s">
        <v>650</v>
      </c>
      <c r="V2399" s="2" t="s">
        <v>1575</v>
      </c>
      <c r="W2399" s="2" t="s">
        <v>79</v>
      </c>
      <c r="X2399" s="2" t="s">
        <v>300</v>
      </c>
      <c r="Y2399" s="2" t="s">
        <v>119</v>
      </c>
      <c r="Z2399" s="2" t="s">
        <v>81</v>
      </c>
      <c r="AA2399" s="2" t="s">
        <v>542</v>
      </c>
      <c r="AB2399" s="2" t="s">
        <v>101</v>
      </c>
      <c r="AC2399" s="2" t="s">
        <v>59</v>
      </c>
      <c r="AD2399" s="2" t="s">
        <v>617</v>
      </c>
      <c r="AE2399" s="2" t="str">
        <f>+VLOOKUP(H2399,'Mapeo Ramos'!A:C,3,0)</f>
        <v>Autos Flotas</v>
      </c>
      <c r="AF2399" t="str">
        <f>+VLOOKUP(AE2399,'Mapeo Ramos'!C:D,2,0)</f>
        <v>Flotas</v>
      </c>
      <c r="AG2399" t="str">
        <f>+VLOOKUP(X2399,'Mapeo Ramos'!I:J,2,0)</f>
        <v>ALLIANZ</v>
      </c>
      <c r="AH2399">
        <f t="shared" si="37"/>
        <v>1</v>
      </c>
    </row>
    <row r="2400" spans="1:34" ht="12.75" customHeight="1">
      <c r="A2400" s="2" t="s">
        <v>9549</v>
      </c>
      <c r="B2400" s="2" t="s">
        <v>9550</v>
      </c>
      <c r="C2400" s="2" t="s">
        <v>9539</v>
      </c>
      <c r="D2400" s="2" t="s">
        <v>75</v>
      </c>
      <c r="E2400" s="3">
        <v>46023</v>
      </c>
      <c r="F2400" s="3">
        <v>46023</v>
      </c>
      <c r="G2400" s="2" t="s">
        <v>616</v>
      </c>
      <c r="H2400" s="2" t="s">
        <v>349</v>
      </c>
      <c r="I2400" s="2" t="s">
        <v>261</v>
      </c>
      <c r="J2400" s="4">
        <v>1578.41</v>
      </c>
      <c r="K2400" t="s">
        <v>74</v>
      </c>
      <c r="L2400" s="4">
        <v>126.27</v>
      </c>
      <c r="M2400" t="s">
        <v>74</v>
      </c>
      <c r="N2400" s="4">
        <v>126.27</v>
      </c>
      <c r="O2400" t="s">
        <v>74</v>
      </c>
      <c r="P2400" s="4">
        <v>0</v>
      </c>
      <c r="Q2400" t="s">
        <v>74</v>
      </c>
      <c r="R2400" s="2" t="s">
        <v>75</v>
      </c>
      <c r="S2400" s="4" t="s">
        <v>76</v>
      </c>
      <c r="T2400" t="s">
        <v>74</v>
      </c>
      <c r="U2400" s="2" t="s">
        <v>650</v>
      </c>
      <c r="V2400" s="2" t="s">
        <v>1575</v>
      </c>
      <c r="W2400" s="2" t="s">
        <v>79</v>
      </c>
      <c r="X2400" s="2" t="s">
        <v>300</v>
      </c>
      <c r="Y2400" s="2" t="s">
        <v>119</v>
      </c>
      <c r="Z2400" s="2" t="s">
        <v>81</v>
      </c>
      <c r="AA2400" s="2" t="s">
        <v>542</v>
      </c>
      <c r="AB2400" s="2" t="s">
        <v>101</v>
      </c>
      <c r="AC2400" s="2" t="s">
        <v>59</v>
      </c>
      <c r="AD2400" s="2" t="s">
        <v>617</v>
      </c>
      <c r="AE2400" s="2" t="str">
        <f>+VLOOKUP(H2400,'Mapeo Ramos'!A:C,3,0)</f>
        <v>Autos Flotas</v>
      </c>
      <c r="AF2400" t="str">
        <f>+VLOOKUP(AE2400,'Mapeo Ramos'!C:D,2,0)</f>
        <v>Flotas</v>
      </c>
      <c r="AG2400" t="str">
        <f>+VLOOKUP(X2400,'Mapeo Ramos'!I:J,2,0)</f>
        <v>ALLIANZ</v>
      </c>
      <c r="AH2400">
        <f t="shared" si="37"/>
        <v>1</v>
      </c>
    </row>
    <row r="2401" spans="1:34" ht="12.75" customHeight="1">
      <c r="A2401" s="2" t="s">
        <v>9551</v>
      </c>
      <c r="B2401" s="2" t="s">
        <v>9552</v>
      </c>
      <c r="C2401" s="2" t="s">
        <v>9553</v>
      </c>
      <c r="D2401" s="2" t="s">
        <v>75</v>
      </c>
      <c r="E2401" s="3">
        <v>46023</v>
      </c>
      <c r="F2401" s="3">
        <v>46023</v>
      </c>
      <c r="G2401" s="2" t="s">
        <v>616</v>
      </c>
      <c r="H2401" s="2" t="s">
        <v>349</v>
      </c>
      <c r="I2401" s="2" t="s">
        <v>261</v>
      </c>
      <c r="J2401" s="4">
        <v>1578.41</v>
      </c>
      <c r="K2401" t="s">
        <v>74</v>
      </c>
      <c r="L2401" s="4">
        <v>126.27</v>
      </c>
      <c r="M2401" t="s">
        <v>74</v>
      </c>
      <c r="N2401" s="4">
        <v>126.27</v>
      </c>
      <c r="O2401" t="s">
        <v>74</v>
      </c>
      <c r="P2401" s="4">
        <v>0</v>
      </c>
      <c r="Q2401" t="s">
        <v>74</v>
      </c>
      <c r="R2401" s="2" t="s">
        <v>75</v>
      </c>
      <c r="S2401" s="4" t="s">
        <v>76</v>
      </c>
      <c r="T2401" t="s">
        <v>74</v>
      </c>
      <c r="U2401" s="2" t="s">
        <v>650</v>
      </c>
      <c r="V2401" s="2" t="s">
        <v>1575</v>
      </c>
      <c r="W2401" s="2" t="s">
        <v>79</v>
      </c>
      <c r="X2401" s="2" t="s">
        <v>300</v>
      </c>
      <c r="Y2401" s="2" t="s">
        <v>119</v>
      </c>
      <c r="Z2401" s="2" t="s">
        <v>81</v>
      </c>
      <c r="AA2401" s="2" t="s">
        <v>542</v>
      </c>
      <c r="AB2401" s="2" t="s">
        <v>101</v>
      </c>
      <c r="AC2401" s="2" t="s">
        <v>59</v>
      </c>
      <c r="AD2401" s="2" t="s">
        <v>617</v>
      </c>
      <c r="AE2401" s="2" t="str">
        <f>+VLOOKUP(H2401,'Mapeo Ramos'!A:C,3,0)</f>
        <v>Autos Flotas</v>
      </c>
      <c r="AF2401" t="str">
        <f>+VLOOKUP(AE2401,'Mapeo Ramos'!C:D,2,0)</f>
        <v>Flotas</v>
      </c>
      <c r="AG2401" t="str">
        <f>+VLOOKUP(X2401,'Mapeo Ramos'!I:J,2,0)</f>
        <v>ALLIANZ</v>
      </c>
      <c r="AH2401">
        <f t="shared" si="37"/>
        <v>1</v>
      </c>
    </row>
    <row r="2402" spans="1:34" ht="12.75" customHeight="1">
      <c r="A2402" s="2" t="s">
        <v>9554</v>
      </c>
      <c r="B2402" s="2" t="s">
        <v>9555</v>
      </c>
      <c r="C2402" s="2" t="s">
        <v>9556</v>
      </c>
      <c r="D2402" s="2" t="s">
        <v>75</v>
      </c>
      <c r="E2402" s="3">
        <v>46023</v>
      </c>
      <c r="F2402" s="3">
        <v>46023</v>
      </c>
      <c r="G2402" s="2" t="s">
        <v>2173</v>
      </c>
      <c r="H2402" s="2" t="s">
        <v>349</v>
      </c>
      <c r="I2402" s="2" t="s">
        <v>261</v>
      </c>
      <c r="J2402" s="4">
        <v>896.8</v>
      </c>
      <c r="K2402" t="s">
        <v>74</v>
      </c>
      <c r="L2402" s="4">
        <v>114.35</v>
      </c>
      <c r="M2402" t="s">
        <v>74</v>
      </c>
      <c r="N2402" s="4">
        <v>107.62</v>
      </c>
      <c r="O2402" t="s">
        <v>74</v>
      </c>
      <c r="P2402" s="4">
        <v>6.73</v>
      </c>
      <c r="Q2402" t="s">
        <v>74</v>
      </c>
      <c r="R2402" s="2" t="s">
        <v>75</v>
      </c>
      <c r="S2402" s="4" t="s">
        <v>76</v>
      </c>
      <c r="T2402" t="s">
        <v>74</v>
      </c>
      <c r="U2402" s="2" t="s">
        <v>650</v>
      </c>
      <c r="V2402" s="2" t="s">
        <v>1447</v>
      </c>
      <c r="W2402" s="2" t="s">
        <v>79</v>
      </c>
      <c r="X2402" s="2" t="s">
        <v>300</v>
      </c>
      <c r="Y2402" s="2" t="s">
        <v>119</v>
      </c>
      <c r="Z2402" s="2" t="s">
        <v>81</v>
      </c>
      <c r="AA2402" s="2" t="s">
        <v>166</v>
      </c>
      <c r="AB2402" s="2" t="s">
        <v>167</v>
      </c>
      <c r="AC2402" s="2" t="s">
        <v>59</v>
      </c>
      <c r="AD2402" s="2" t="s">
        <v>2175</v>
      </c>
      <c r="AE2402" s="2" t="str">
        <f>+VLOOKUP(H2402,'Mapeo Ramos'!A:C,3,0)</f>
        <v>Autos Flotas</v>
      </c>
      <c r="AF2402" t="str">
        <f>+VLOOKUP(AE2402,'Mapeo Ramos'!C:D,2,0)</f>
        <v>Flotas</v>
      </c>
      <c r="AG2402" t="str">
        <f>+VLOOKUP(X2402,'Mapeo Ramos'!I:J,2,0)</f>
        <v>ALLIANZ</v>
      </c>
      <c r="AH2402">
        <f t="shared" si="37"/>
        <v>1</v>
      </c>
    </row>
    <row r="2403" spans="1:34" ht="12.75" customHeight="1">
      <c r="A2403" s="2" t="s">
        <v>9557</v>
      </c>
      <c r="B2403" s="2" t="s">
        <v>9558</v>
      </c>
      <c r="C2403" s="2" t="s">
        <v>9559</v>
      </c>
      <c r="D2403" s="2" t="s">
        <v>75</v>
      </c>
      <c r="E2403" s="3">
        <v>46023</v>
      </c>
      <c r="F2403" s="3">
        <v>46023</v>
      </c>
      <c r="G2403" s="2" t="s">
        <v>2173</v>
      </c>
      <c r="H2403" s="2" t="s">
        <v>349</v>
      </c>
      <c r="I2403" s="2" t="s">
        <v>261</v>
      </c>
      <c r="J2403" s="4">
        <v>861.51</v>
      </c>
      <c r="K2403" t="s">
        <v>74</v>
      </c>
      <c r="L2403" s="4">
        <v>109.84</v>
      </c>
      <c r="M2403" t="s">
        <v>74</v>
      </c>
      <c r="N2403" s="4">
        <v>103.38</v>
      </c>
      <c r="O2403" t="s">
        <v>74</v>
      </c>
      <c r="P2403" s="4">
        <v>6.46</v>
      </c>
      <c r="Q2403" t="s">
        <v>74</v>
      </c>
      <c r="R2403" s="2" t="s">
        <v>75</v>
      </c>
      <c r="S2403" s="4" t="s">
        <v>76</v>
      </c>
      <c r="T2403" t="s">
        <v>74</v>
      </c>
      <c r="U2403" s="2" t="s">
        <v>650</v>
      </c>
      <c r="V2403" s="2" t="s">
        <v>1447</v>
      </c>
      <c r="W2403" s="2" t="s">
        <v>79</v>
      </c>
      <c r="X2403" s="2" t="s">
        <v>300</v>
      </c>
      <c r="Y2403" s="2" t="s">
        <v>119</v>
      </c>
      <c r="Z2403" s="2" t="s">
        <v>81</v>
      </c>
      <c r="AA2403" s="2" t="s">
        <v>166</v>
      </c>
      <c r="AB2403" s="2" t="s">
        <v>167</v>
      </c>
      <c r="AC2403" s="2" t="s">
        <v>59</v>
      </c>
      <c r="AD2403" s="2" t="s">
        <v>2175</v>
      </c>
      <c r="AE2403" s="2" t="str">
        <f>+VLOOKUP(H2403,'Mapeo Ramos'!A:C,3,0)</f>
        <v>Autos Flotas</v>
      </c>
      <c r="AF2403" t="str">
        <f>+VLOOKUP(AE2403,'Mapeo Ramos'!C:D,2,0)</f>
        <v>Flotas</v>
      </c>
      <c r="AG2403" t="str">
        <f>+VLOOKUP(X2403,'Mapeo Ramos'!I:J,2,0)</f>
        <v>ALLIANZ</v>
      </c>
      <c r="AH2403">
        <f t="shared" si="37"/>
        <v>1</v>
      </c>
    </row>
    <row r="2404" spans="1:34" ht="12.75" customHeight="1">
      <c r="A2404" s="2" t="s">
        <v>9560</v>
      </c>
      <c r="B2404" s="2" t="s">
        <v>9561</v>
      </c>
      <c r="C2404" s="2" t="s">
        <v>9562</v>
      </c>
      <c r="D2404" s="2" t="s">
        <v>75</v>
      </c>
      <c r="E2404" s="3">
        <v>46023</v>
      </c>
      <c r="F2404" s="3">
        <v>46023</v>
      </c>
      <c r="G2404" s="2" t="s">
        <v>2173</v>
      </c>
      <c r="H2404" s="2" t="s">
        <v>349</v>
      </c>
      <c r="I2404" s="2" t="s">
        <v>261</v>
      </c>
      <c r="J2404" s="4">
        <v>946.41</v>
      </c>
      <c r="K2404" t="s">
        <v>74</v>
      </c>
      <c r="L2404" s="4">
        <v>120.67</v>
      </c>
      <c r="M2404" t="s">
        <v>74</v>
      </c>
      <c r="N2404" s="4">
        <v>113.57</v>
      </c>
      <c r="O2404" t="s">
        <v>74</v>
      </c>
      <c r="P2404" s="4">
        <v>7.1</v>
      </c>
      <c r="Q2404" t="s">
        <v>74</v>
      </c>
      <c r="R2404" s="2" t="s">
        <v>75</v>
      </c>
      <c r="S2404" s="4" t="s">
        <v>76</v>
      </c>
      <c r="T2404" t="s">
        <v>74</v>
      </c>
      <c r="U2404" s="2" t="s">
        <v>650</v>
      </c>
      <c r="V2404" s="2" t="s">
        <v>1447</v>
      </c>
      <c r="W2404" s="2" t="s">
        <v>79</v>
      </c>
      <c r="X2404" s="2" t="s">
        <v>300</v>
      </c>
      <c r="Y2404" s="2" t="s">
        <v>119</v>
      </c>
      <c r="Z2404" s="2" t="s">
        <v>81</v>
      </c>
      <c r="AA2404" s="2" t="s">
        <v>166</v>
      </c>
      <c r="AB2404" s="2" t="s">
        <v>167</v>
      </c>
      <c r="AC2404" s="2" t="s">
        <v>59</v>
      </c>
      <c r="AD2404" s="2" t="s">
        <v>2175</v>
      </c>
      <c r="AE2404" s="2" t="str">
        <f>+VLOOKUP(H2404,'Mapeo Ramos'!A:C,3,0)</f>
        <v>Autos Flotas</v>
      </c>
      <c r="AF2404" t="str">
        <f>+VLOOKUP(AE2404,'Mapeo Ramos'!C:D,2,0)</f>
        <v>Flotas</v>
      </c>
      <c r="AG2404" t="str">
        <f>+VLOOKUP(X2404,'Mapeo Ramos'!I:J,2,0)</f>
        <v>ALLIANZ</v>
      </c>
      <c r="AH2404">
        <f t="shared" si="37"/>
        <v>1</v>
      </c>
    </row>
    <row r="2405" spans="1:34" ht="12.75" customHeight="1">
      <c r="A2405" s="2" t="s">
        <v>9563</v>
      </c>
      <c r="B2405" s="2" t="s">
        <v>9564</v>
      </c>
      <c r="C2405" s="2" t="s">
        <v>9565</v>
      </c>
      <c r="D2405" s="2" t="s">
        <v>75</v>
      </c>
      <c r="E2405" s="3">
        <v>46023</v>
      </c>
      <c r="F2405" s="3">
        <v>46023</v>
      </c>
      <c r="G2405" s="2" t="s">
        <v>1626</v>
      </c>
      <c r="H2405" s="2" t="s">
        <v>149</v>
      </c>
      <c r="I2405" s="2" t="s">
        <v>119</v>
      </c>
      <c r="J2405" s="4">
        <v>995.05</v>
      </c>
      <c r="K2405" t="s">
        <v>74</v>
      </c>
      <c r="L2405" s="4">
        <v>79.61</v>
      </c>
      <c r="M2405" t="s">
        <v>74</v>
      </c>
      <c r="N2405" s="4">
        <v>79.61</v>
      </c>
      <c r="O2405" t="s">
        <v>74</v>
      </c>
      <c r="P2405" s="4">
        <v>0</v>
      </c>
      <c r="Q2405" t="s">
        <v>74</v>
      </c>
      <c r="R2405" s="2" t="s">
        <v>75</v>
      </c>
      <c r="S2405" s="4" t="s">
        <v>76</v>
      </c>
      <c r="T2405" t="s">
        <v>74</v>
      </c>
      <c r="U2405" s="2" t="s">
        <v>77</v>
      </c>
      <c r="V2405" s="2" t="s">
        <v>1454</v>
      </c>
      <c r="W2405" s="2" t="s">
        <v>79</v>
      </c>
      <c r="X2405" s="2" t="s">
        <v>150</v>
      </c>
      <c r="Y2405" s="2" t="s">
        <v>119</v>
      </c>
      <c r="Z2405" s="2" t="s">
        <v>81</v>
      </c>
      <c r="AA2405" s="2" t="s">
        <v>447</v>
      </c>
      <c r="AB2405" s="2" t="s">
        <v>448</v>
      </c>
      <c r="AC2405" s="2" t="s">
        <v>59</v>
      </c>
      <c r="AD2405" s="2" t="s">
        <v>1627</v>
      </c>
      <c r="AE2405" s="2" t="str">
        <f>+VLOOKUP(H2405,'Mapeo Ramos'!A:C,3,0)</f>
        <v>Autos Cat. 3</v>
      </c>
      <c r="AF2405" t="str">
        <f>+VLOOKUP(AE2405,'Mapeo Ramos'!C:D,2,0)</f>
        <v>Autos</v>
      </c>
      <c r="AG2405" t="str">
        <f>+VLOOKUP(X2405,'Mapeo Ramos'!I:J,2,0)</f>
        <v>MAPFRE</v>
      </c>
      <c r="AH2405">
        <f t="shared" si="37"/>
        <v>1</v>
      </c>
    </row>
    <row r="2406" spans="1:34" ht="12.75" customHeight="1">
      <c r="A2406" s="2" t="s">
        <v>9563</v>
      </c>
      <c r="B2406" s="2" t="s">
        <v>9564</v>
      </c>
      <c r="C2406" s="2" t="s">
        <v>9565</v>
      </c>
      <c r="D2406" s="2" t="s">
        <v>75</v>
      </c>
      <c r="E2406" s="3">
        <v>46023</v>
      </c>
      <c r="F2406" s="3">
        <v>46023</v>
      </c>
      <c r="G2406" s="2" t="s">
        <v>1626</v>
      </c>
      <c r="H2406" s="2" t="s">
        <v>149</v>
      </c>
      <c r="I2406" s="2" t="s">
        <v>119</v>
      </c>
      <c r="J2406" s="4">
        <v>995.05</v>
      </c>
      <c r="K2406" t="s">
        <v>74</v>
      </c>
      <c r="L2406" s="4">
        <v>79.61</v>
      </c>
      <c r="M2406" t="s">
        <v>74</v>
      </c>
      <c r="N2406" s="4">
        <v>79.61</v>
      </c>
      <c r="O2406" t="s">
        <v>74</v>
      </c>
      <c r="P2406" s="4">
        <v>0</v>
      </c>
      <c r="Q2406" t="s">
        <v>74</v>
      </c>
      <c r="R2406" s="2" t="s">
        <v>75</v>
      </c>
      <c r="S2406" s="4" t="s">
        <v>76</v>
      </c>
      <c r="T2406" t="s">
        <v>74</v>
      </c>
      <c r="U2406" s="2" t="s">
        <v>77</v>
      </c>
      <c r="V2406" s="2" t="s">
        <v>1454</v>
      </c>
      <c r="W2406" s="2" t="s">
        <v>79</v>
      </c>
      <c r="X2406" s="2" t="s">
        <v>150</v>
      </c>
      <c r="Y2406" s="2" t="s">
        <v>119</v>
      </c>
      <c r="Z2406" s="2" t="s">
        <v>81</v>
      </c>
      <c r="AA2406" s="2" t="s">
        <v>447</v>
      </c>
      <c r="AB2406" s="2" t="s">
        <v>448</v>
      </c>
      <c r="AC2406" s="2" t="s">
        <v>59</v>
      </c>
      <c r="AD2406" s="2" t="s">
        <v>1627</v>
      </c>
      <c r="AE2406" s="2" t="str">
        <f>+VLOOKUP(H2406,'Mapeo Ramos'!A:C,3,0)</f>
        <v>Autos Cat. 3</v>
      </c>
      <c r="AF2406" t="str">
        <f>+VLOOKUP(AE2406,'Mapeo Ramos'!C:D,2,0)</f>
        <v>Autos</v>
      </c>
      <c r="AG2406" t="str">
        <f>+VLOOKUP(X2406,'Mapeo Ramos'!I:J,2,0)</f>
        <v>MAPFRE</v>
      </c>
      <c r="AH2406">
        <f t="shared" si="37"/>
        <v>1</v>
      </c>
    </row>
    <row r="2407" spans="1:34" ht="12.75" customHeight="1">
      <c r="A2407" s="2" t="s">
        <v>9566</v>
      </c>
      <c r="B2407" s="2" t="s">
        <v>9567</v>
      </c>
      <c r="C2407" s="2" t="s">
        <v>9568</v>
      </c>
      <c r="D2407" s="2" t="s">
        <v>75</v>
      </c>
      <c r="E2407" s="3">
        <v>46023</v>
      </c>
      <c r="F2407" s="3">
        <v>46023</v>
      </c>
      <c r="G2407" s="2" t="s">
        <v>2298</v>
      </c>
      <c r="H2407" s="2" t="s">
        <v>1415</v>
      </c>
      <c r="I2407" s="2" t="s">
        <v>261</v>
      </c>
      <c r="J2407" s="4">
        <v>715.31</v>
      </c>
      <c r="K2407" t="s">
        <v>74</v>
      </c>
      <c r="L2407" s="4">
        <v>107.29</v>
      </c>
      <c r="M2407" t="s">
        <v>74</v>
      </c>
      <c r="N2407" s="4">
        <v>107.29</v>
      </c>
      <c r="O2407" t="s">
        <v>74</v>
      </c>
      <c r="P2407" s="4">
        <v>0</v>
      </c>
      <c r="Q2407" t="s">
        <v>74</v>
      </c>
      <c r="R2407" s="2" t="s">
        <v>75</v>
      </c>
      <c r="S2407" s="4" t="s">
        <v>76</v>
      </c>
      <c r="T2407" t="s">
        <v>74</v>
      </c>
      <c r="U2407" s="2" t="s">
        <v>77</v>
      </c>
      <c r="V2407" s="2" t="s">
        <v>1575</v>
      </c>
      <c r="W2407" s="2" t="s">
        <v>79</v>
      </c>
      <c r="X2407" s="2" t="s">
        <v>150</v>
      </c>
      <c r="Y2407" s="2" t="s">
        <v>119</v>
      </c>
      <c r="Z2407" s="2" t="s">
        <v>81</v>
      </c>
      <c r="AA2407" s="2" t="s">
        <v>1223</v>
      </c>
      <c r="AB2407" s="2" t="s">
        <v>1224</v>
      </c>
      <c r="AC2407" s="2" t="s">
        <v>59</v>
      </c>
      <c r="AD2407" s="2" t="s">
        <v>2299</v>
      </c>
      <c r="AE2407" s="2" t="str">
        <f>+VLOOKUP(H2407,'Mapeo Ramos'!A:C,3,0)</f>
        <v>Autos Flotas</v>
      </c>
      <c r="AF2407" t="str">
        <f>+VLOOKUP(AE2407,'Mapeo Ramos'!C:D,2,0)</f>
        <v>Flotas</v>
      </c>
      <c r="AG2407" t="str">
        <f>+VLOOKUP(X2407,'Mapeo Ramos'!I:J,2,0)</f>
        <v>MAPFRE</v>
      </c>
      <c r="AH2407">
        <f t="shared" si="37"/>
        <v>1</v>
      </c>
    </row>
    <row r="2408" spans="1:34" ht="12.75" customHeight="1">
      <c r="A2408" s="2" t="s">
        <v>9569</v>
      </c>
      <c r="B2408" s="2" t="s">
        <v>9570</v>
      </c>
      <c r="C2408" s="2" t="s">
        <v>9571</v>
      </c>
      <c r="D2408" s="2" t="s">
        <v>75</v>
      </c>
      <c r="E2408" s="3">
        <v>46023</v>
      </c>
      <c r="F2408" s="3">
        <v>46023</v>
      </c>
      <c r="G2408" s="2" t="s">
        <v>1626</v>
      </c>
      <c r="H2408" s="2" t="s">
        <v>1415</v>
      </c>
      <c r="I2408" s="2" t="s">
        <v>261</v>
      </c>
      <c r="J2408" s="4">
        <v>747.48</v>
      </c>
      <c r="K2408" t="s">
        <v>74</v>
      </c>
      <c r="L2408" s="4">
        <v>59.81</v>
      </c>
      <c r="M2408" t="s">
        <v>74</v>
      </c>
      <c r="N2408" s="4">
        <v>59.81</v>
      </c>
      <c r="O2408" t="s">
        <v>74</v>
      </c>
      <c r="P2408" s="4">
        <v>0</v>
      </c>
      <c r="Q2408" t="s">
        <v>74</v>
      </c>
      <c r="R2408" s="2" t="s">
        <v>75</v>
      </c>
      <c r="S2408" s="4" t="s">
        <v>76</v>
      </c>
      <c r="T2408" t="s">
        <v>74</v>
      </c>
      <c r="U2408" s="2" t="s">
        <v>77</v>
      </c>
      <c r="V2408" s="2" t="s">
        <v>1447</v>
      </c>
      <c r="W2408" s="2" t="s">
        <v>79</v>
      </c>
      <c r="X2408" s="2" t="s">
        <v>150</v>
      </c>
      <c r="Y2408" s="2" t="s">
        <v>119</v>
      </c>
      <c r="Z2408" s="2" t="s">
        <v>81</v>
      </c>
      <c r="AA2408" s="2" t="s">
        <v>447</v>
      </c>
      <c r="AB2408" s="2" t="s">
        <v>448</v>
      </c>
      <c r="AC2408" s="2" t="s">
        <v>59</v>
      </c>
      <c r="AD2408" s="2" t="s">
        <v>1627</v>
      </c>
      <c r="AE2408" s="2" t="str">
        <f>+VLOOKUP(H2408,'Mapeo Ramos'!A:C,3,0)</f>
        <v>Autos Flotas</v>
      </c>
      <c r="AF2408" t="str">
        <f>+VLOOKUP(AE2408,'Mapeo Ramos'!C:D,2,0)</f>
        <v>Flotas</v>
      </c>
      <c r="AG2408" t="str">
        <f>+VLOOKUP(X2408,'Mapeo Ramos'!I:J,2,0)</f>
        <v>MAPFRE</v>
      </c>
      <c r="AH2408">
        <f t="shared" si="37"/>
        <v>1</v>
      </c>
    </row>
    <row r="2409" spans="1:34" ht="12.75" customHeight="1">
      <c r="A2409" s="2" t="s">
        <v>9569</v>
      </c>
      <c r="B2409" s="2" t="s">
        <v>9570</v>
      </c>
      <c r="C2409" s="2" t="s">
        <v>9571</v>
      </c>
      <c r="D2409" s="2" t="s">
        <v>75</v>
      </c>
      <c r="E2409" s="3">
        <v>46023</v>
      </c>
      <c r="F2409" s="3">
        <v>46023</v>
      </c>
      <c r="G2409" s="2" t="s">
        <v>1626</v>
      </c>
      <c r="H2409" s="2" t="s">
        <v>1415</v>
      </c>
      <c r="I2409" s="2" t="s">
        <v>261</v>
      </c>
      <c r="J2409" s="4">
        <v>747.48</v>
      </c>
      <c r="K2409" t="s">
        <v>74</v>
      </c>
      <c r="L2409" s="4">
        <v>59.81</v>
      </c>
      <c r="M2409" t="s">
        <v>74</v>
      </c>
      <c r="N2409" s="4">
        <v>59.81</v>
      </c>
      <c r="O2409" t="s">
        <v>74</v>
      </c>
      <c r="P2409" s="4">
        <v>0</v>
      </c>
      <c r="Q2409" t="s">
        <v>74</v>
      </c>
      <c r="R2409" s="2" t="s">
        <v>75</v>
      </c>
      <c r="S2409" s="4" t="s">
        <v>76</v>
      </c>
      <c r="T2409" t="s">
        <v>74</v>
      </c>
      <c r="U2409" s="2" t="s">
        <v>77</v>
      </c>
      <c r="V2409" s="2" t="s">
        <v>1447</v>
      </c>
      <c r="W2409" s="2" t="s">
        <v>79</v>
      </c>
      <c r="X2409" s="2" t="s">
        <v>150</v>
      </c>
      <c r="Y2409" s="2" t="s">
        <v>119</v>
      </c>
      <c r="Z2409" s="2" t="s">
        <v>81</v>
      </c>
      <c r="AA2409" s="2" t="s">
        <v>447</v>
      </c>
      <c r="AB2409" s="2" t="s">
        <v>448</v>
      </c>
      <c r="AC2409" s="2" t="s">
        <v>59</v>
      </c>
      <c r="AD2409" s="2" t="s">
        <v>1627</v>
      </c>
      <c r="AE2409" s="2" t="str">
        <f>+VLOOKUP(H2409,'Mapeo Ramos'!A:C,3,0)</f>
        <v>Autos Flotas</v>
      </c>
      <c r="AF2409" t="str">
        <f>+VLOOKUP(AE2409,'Mapeo Ramos'!C:D,2,0)</f>
        <v>Flotas</v>
      </c>
      <c r="AG2409" t="str">
        <f>+VLOOKUP(X2409,'Mapeo Ramos'!I:J,2,0)</f>
        <v>MAPFRE</v>
      </c>
      <c r="AH2409">
        <f t="shared" si="37"/>
        <v>1</v>
      </c>
    </row>
    <row r="2410" spans="1:34" ht="12.75" customHeight="1">
      <c r="A2410" s="2" t="s">
        <v>9572</v>
      </c>
      <c r="B2410" s="2" t="s">
        <v>9573</v>
      </c>
      <c r="C2410" s="2" t="s">
        <v>9574</v>
      </c>
      <c r="D2410" s="2" t="s">
        <v>75</v>
      </c>
      <c r="E2410" s="3">
        <v>46023</v>
      </c>
      <c r="F2410" s="3">
        <v>46023</v>
      </c>
      <c r="G2410" s="2" t="s">
        <v>2298</v>
      </c>
      <c r="H2410" s="2" t="s">
        <v>1415</v>
      </c>
      <c r="I2410" s="2" t="s">
        <v>261</v>
      </c>
      <c r="J2410" s="4">
        <v>715.31</v>
      </c>
      <c r="K2410" t="s">
        <v>74</v>
      </c>
      <c r="L2410" s="4">
        <v>107.29</v>
      </c>
      <c r="M2410" t="s">
        <v>74</v>
      </c>
      <c r="N2410" s="4">
        <v>107.29</v>
      </c>
      <c r="O2410" t="s">
        <v>74</v>
      </c>
      <c r="P2410" s="4">
        <v>0</v>
      </c>
      <c r="Q2410" t="s">
        <v>74</v>
      </c>
      <c r="R2410" s="2" t="s">
        <v>75</v>
      </c>
      <c r="S2410" s="4" t="s">
        <v>76</v>
      </c>
      <c r="T2410" t="s">
        <v>74</v>
      </c>
      <c r="U2410" s="2" t="s">
        <v>77</v>
      </c>
      <c r="V2410" s="2" t="s">
        <v>1575</v>
      </c>
      <c r="W2410" s="2" t="s">
        <v>79</v>
      </c>
      <c r="X2410" s="2" t="s">
        <v>150</v>
      </c>
      <c r="Y2410" s="2" t="s">
        <v>119</v>
      </c>
      <c r="Z2410" s="2" t="s">
        <v>81</v>
      </c>
      <c r="AA2410" s="2" t="s">
        <v>1223</v>
      </c>
      <c r="AB2410" s="2" t="s">
        <v>1224</v>
      </c>
      <c r="AC2410" s="2" t="s">
        <v>59</v>
      </c>
      <c r="AD2410" s="2" t="s">
        <v>2299</v>
      </c>
      <c r="AE2410" s="2" t="str">
        <f>+VLOOKUP(H2410,'Mapeo Ramos'!A:C,3,0)</f>
        <v>Autos Flotas</v>
      </c>
      <c r="AF2410" t="str">
        <f>+VLOOKUP(AE2410,'Mapeo Ramos'!C:D,2,0)</f>
        <v>Flotas</v>
      </c>
      <c r="AG2410" t="str">
        <f>+VLOOKUP(X2410,'Mapeo Ramos'!I:J,2,0)</f>
        <v>MAPFRE</v>
      </c>
      <c r="AH2410">
        <f t="shared" si="37"/>
        <v>1</v>
      </c>
    </row>
    <row r="2411" spans="1:34" ht="12.75" customHeight="1">
      <c r="A2411" s="2" t="s">
        <v>9575</v>
      </c>
      <c r="B2411" s="2" t="s">
        <v>9576</v>
      </c>
      <c r="C2411" s="2" t="s">
        <v>9577</v>
      </c>
      <c r="D2411" s="2" t="s">
        <v>75</v>
      </c>
      <c r="E2411" s="3">
        <v>46023</v>
      </c>
      <c r="F2411" s="3">
        <v>46023</v>
      </c>
      <c r="G2411" s="2" t="s">
        <v>2298</v>
      </c>
      <c r="H2411" s="2" t="s">
        <v>1415</v>
      </c>
      <c r="I2411" s="2" t="s">
        <v>261</v>
      </c>
      <c r="J2411" s="4">
        <v>715.31</v>
      </c>
      <c r="K2411" t="s">
        <v>74</v>
      </c>
      <c r="L2411" s="4">
        <v>107.29</v>
      </c>
      <c r="M2411" t="s">
        <v>74</v>
      </c>
      <c r="N2411" s="4">
        <v>107.29</v>
      </c>
      <c r="O2411" t="s">
        <v>74</v>
      </c>
      <c r="P2411" s="4">
        <v>0</v>
      </c>
      <c r="Q2411" t="s">
        <v>74</v>
      </c>
      <c r="R2411" s="2" t="s">
        <v>75</v>
      </c>
      <c r="S2411" s="4" t="s">
        <v>76</v>
      </c>
      <c r="T2411" t="s">
        <v>74</v>
      </c>
      <c r="U2411" s="2" t="s">
        <v>77</v>
      </c>
      <c r="V2411" s="2" t="s">
        <v>1575</v>
      </c>
      <c r="W2411" s="2" t="s">
        <v>79</v>
      </c>
      <c r="X2411" s="2" t="s">
        <v>150</v>
      </c>
      <c r="Y2411" s="2" t="s">
        <v>119</v>
      </c>
      <c r="Z2411" s="2" t="s">
        <v>81</v>
      </c>
      <c r="AA2411" s="2" t="s">
        <v>1223</v>
      </c>
      <c r="AB2411" s="2" t="s">
        <v>1224</v>
      </c>
      <c r="AC2411" s="2" t="s">
        <v>59</v>
      </c>
      <c r="AD2411" s="2" t="s">
        <v>2299</v>
      </c>
      <c r="AE2411" s="2" t="str">
        <f>+VLOOKUP(H2411,'Mapeo Ramos'!A:C,3,0)</f>
        <v>Autos Flotas</v>
      </c>
      <c r="AF2411" t="str">
        <f>+VLOOKUP(AE2411,'Mapeo Ramos'!C:D,2,0)</f>
        <v>Flotas</v>
      </c>
      <c r="AG2411" t="str">
        <f>+VLOOKUP(X2411,'Mapeo Ramos'!I:J,2,0)</f>
        <v>MAPFRE</v>
      </c>
      <c r="AH2411">
        <f t="shared" si="37"/>
        <v>1</v>
      </c>
    </row>
    <row r="2412" spans="1:34" ht="12.75" customHeight="1">
      <c r="A2412" s="2" t="s">
        <v>9578</v>
      </c>
      <c r="B2412" s="2" t="s">
        <v>9579</v>
      </c>
      <c r="C2412" s="2" t="s">
        <v>9580</v>
      </c>
      <c r="D2412" s="2" t="s">
        <v>75</v>
      </c>
      <c r="E2412" s="3">
        <v>46023</v>
      </c>
      <c r="F2412" s="3">
        <v>46023</v>
      </c>
      <c r="G2412" s="2" t="s">
        <v>1626</v>
      </c>
      <c r="H2412" s="2" t="s">
        <v>9019</v>
      </c>
      <c r="I2412" s="2" t="s">
        <v>261</v>
      </c>
      <c r="J2412" s="4">
        <v>995.05</v>
      </c>
      <c r="K2412" t="s">
        <v>74</v>
      </c>
      <c r="L2412" s="4">
        <v>79.61</v>
      </c>
      <c r="M2412" t="s">
        <v>74</v>
      </c>
      <c r="N2412" s="4">
        <v>79.61</v>
      </c>
      <c r="O2412" t="s">
        <v>74</v>
      </c>
      <c r="P2412" s="4">
        <v>0</v>
      </c>
      <c r="Q2412" t="s">
        <v>74</v>
      </c>
      <c r="R2412" s="2" t="s">
        <v>75</v>
      </c>
      <c r="S2412" s="4" t="s">
        <v>76</v>
      </c>
      <c r="T2412" t="s">
        <v>74</v>
      </c>
      <c r="U2412" s="2" t="s">
        <v>77</v>
      </c>
      <c r="V2412" s="2" t="s">
        <v>1447</v>
      </c>
      <c r="W2412" s="2" t="s">
        <v>79</v>
      </c>
      <c r="X2412" s="2" t="s">
        <v>150</v>
      </c>
      <c r="Y2412" s="2" t="s">
        <v>119</v>
      </c>
      <c r="Z2412" s="2" t="s">
        <v>81</v>
      </c>
      <c r="AA2412" s="2" t="s">
        <v>447</v>
      </c>
      <c r="AB2412" s="2" t="s">
        <v>448</v>
      </c>
      <c r="AC2412" s="2" t="s">
        <v>59</v>
      </c>
      <c r="AD2412" s="2" t="s">
        <v>1627</v>
      </c>
      <c r="AE2412" s="2" t="str">
        <f>+VLOOKUP(H2412,'Mapeo Ramos'!A:C,3,0)</f>
        <v>Autos Flotas</v>
      </c>
      <c r="AF2412" t="str">
        <f>+VLOOKUP(AE2412,'Mapeo Ramos'!C:D,2,0)</f>
        <v>Flotas</v>
      </c>
      <c r="AG2412" t="str">
        <f>+VLOOKUP(X2412,'Mapeo Ramos'!I:J,2,0)</f>
        <v>MAPFRE</v>
      </c>
      <c r="AH2412">
        <f t="shared" si="37"/>
        <v>1</v>
      </c>
    </row>
    <row r="2413" spans="1:34" ht="12.75" customHeight="1">
      <c r="A2413" s="2" t="s">
        <v>9578</v>
      </c>
      <c r="B2413" s="2" t="s">
        <v>9579</v>
      </c>
      <c r="C2413" s="2" t="s">
        <v>9580</v>
      </c>
      <c r="D2413" s="2" t="s">
        <v>75</v>
      </c>
      <c r="E2413" s="3">
        <v>46023</v>
      </c>
      <c r="F2413" s="3">
        <v>46023</v>
      </c>
      <c r="G2413" s="2" t="s">
        <v>1626</v>
      </c>
      <c r="H2413" s="2" t="s">
        <v>9019</v>
      </c>
      <c r="I2413" s="2" t="s">
        <v>261</v>
      </c>
      <c r="J2413" s="4">
        <v>995.05</v>
      </c>
      <c r="K2413" t="s">
        <v>74</v>
      </c>
      <c r="L2413" s="4">
        <v>79.61</v>
      </c>
      <c r="M2413" t="s">
        <v>74</v>
      </c>
      <c r="N2413" s="4">
        <v>79.61</v>
      </c>
      <c r="O2413" t="s">
        <v>74</v>
      </c>
      <c r="P2413" s="4">
        <v>0</v>
      </c>
      <c r="Q2413" t="s">
        <v>74</v>
      </c>
      <c r="R2413" s="2" t="s">
        <v>75</v>
      </c>
      <c r="S2413" s="4" t="s">
        <v>76</v>
      </c>
      <c r="T2413" t="s">
        <v>74</v>
      </c>
      <c r="U2413" s="2" t="s">
        <v>77</v>
      </c>
      <c r="V2413" s="2" t="s">
        <v>1447</v>
      </c>
      <c r="W2413" s="2" t="s">
        <v>79</v>
      </c>
      <c r="X2413" s="2" t="s">
        <v>150</v>
      </c>
      <c r="Y2413" s="2" t="s">
        <v>119</v>
      </c>
      <c r="Z2413" s="2" t="s">
        <v>81</v>
      </c>
      <c r="AA2413" s="2" t="s">
        <v>447</v>
      </c>
      <c r="AB2413" s="2" t="s">
        <v>448</v>
      </c>
      <c r="AC2413" s="2" t="s">
        <v>59</v>
      </c>
      <c r="AD2413" s="2" t="s">
        <v>1627</v>
      </c>
      <c r="AE2413" s="2" t="str">
        <f>+VLOOKUP(H2413,'Mapeo Ramos'!A:C,3,0)</f>
        <v>Autos Flotas</v>
      </c>
      <c r="AF2413" t="str">
        <f>+VLOOKUP(AE2413,'Mapeo Ramos'!C:D,2,0)</f>
        <v>Flotas</v>
      </c>
      <c r="AG2413" t="str">
        <f>+VLOOKUP(X2413,'Mapeo Ramos'!I:J,2,0)</f>
        <v>MAPFRE</v>
      </c>
      <c r="AH2413">
        <f t="shared" si="37"/>
        <v>1</v>
      </c>
    </row>
    <row r="2414" spans="1:34" ht="12.75" customHeight="1">
      <c r="A2414" s="2" t="s">
        <v>9581</v>
      </c>
      <c r="B2414" s="2" t="s">
        <v>9582</v>
      </c>
      <c r="C2414" s="2" t="s">
        <v>9583</v>
      </c>
      <c r="D2414" s="2" t="s">
        <v>75</v>
      </c>
      <c r="E2414" s="3">
        <v>46023</v>
      </c>
      <c r="F2414" s="3">
        <v>46023</v>
      </c>
      <c r="G2414" s="2" t="s">
        <v>1626</v>
      </c>
      <c r="H2414" s="2" t="s">
        <v>9019</v>
      </c>
      <c r="I2414" s="2" t="s">
        <v>261</v>
      </c>
      <c r="J2414" s="4">
        <v>995.05</v>
      </c>
      <c r="K2414" t="s">
        <v>74</v>
      </c>
      <c r="L2414" s="4">
        <v>79.61</v>
      </c>
      <c r="M2414" t="s">
        <v>74</v>
      </c>
      <c r="N2414" s="4">
        <v>79.61</v>
      </c>
      <c r="O2414" t="s">
        <v>74</v>
      </c>
      <c r="P2414" s="4">
        <v>0</v>
      </c>
      <c r="Q2414" t="s">
        <v>74</v>
      </c>
      <c r="R2414" s="2" t="s">
        <v>75</v>
      </c>
      <c r="S2414" s="4" t="s">
        <v>76</v>
      </c>
      <c r="T2414" t="s">
        <v>74</v>
      </c>
      <c r="U2414" s="2" t="s">
        <v>77</v>
      </c>
      <c r="V2414" s="2" t="s">
        <v>1447</v>
      </c>
      <c r="W2414" s="2" t="s">
        <v>79</v>
      </c>
      <c r="X2414" s="2" t="s">
        <v>150</v>
      </c>
      <c r="Y2414" s="2" t="s">
        <v>119</v>
      </c>
      <c r="Z2414" s="2" t="s">
        <v>81</v>
      </c>
      <c r="AA2414" s="2" t="s">
        <v>447</v>
      </c>
      <c r="AB2414" s="2" t="s">
        <v>448</v>
      </c>
      <c r="AC2414" s="2" t="s">
        <v>59</v>
      </c>
      <c r="AD2414" s="2" t="s">
        <v>1627</v>
      </c>
      <c r="AE2414" s="2" t="str">
        <f>+VLOOKUP(H2414,'Mapeo Ramos'!A:C,3,0)</f>
        <v>Autos Flotas</v>
      </c>
      <c r="AF2414" t="str">
        <f>+VLOOKUP(AE2414,'Mapeo Ramos'!C:D,2,0)</f>
        <v>Flotas</v>
      </c>
      <c r="AG2414" t="str">
        <f>+VLOOKUP(X2414,'Mapeo Ramos'!I:J,2,0)</f>
        <v>MAPFRE</v>
      </c>
      <c r="AH2414">
        <f t="shared" si="37"/>
        <v>1</v>
      </c>
    </row>
    <row r="2415" spans="1:34" ht="12.75" customHeight="1">
      <c r="A2415" s="2" t="s">
        <v>9581</v>
      </c>
      <c r="B2415" s="2" t="s">
        <v>9582</v>
      </c>
      <c r="C2415" s="2" t="s">
        <v>9583</v>
      </c>
      <c r="D2415" s="2" t="s">
        <v>75</v>
      </c>
      <c r="E2415" s="3">
        <v>46023</v>
      </c>
      <c r="F2415" s="3">
        <v>46023</v>
      </c>
      <c r="G2415" s="2" t="s">
        <v>1626</v>
      </c>
      <c r="H2415" s="2" t="s">
        <v>9019</v>
      </c>
      <c r="I2415" s="2" t="s">
        <v>261</v>
      </c>
      <c r="J2415" s="4">
        <v>995.05</v>
      </c>
      <c r="K2415" t="s">
        <v>74</v>
      </c>
      <c r="L2415" s="4">
        <v>79.61</v>
      </c>
      <c r="M2415" t="s">
        <v>74</v>
      </c>
      <c r="N2415" s="4">
        <v>79.61</v>
      </c>
      <c r="O2415" t="s">
        <v>74</v>
      </c>
      <c r="P2415" s="4">
        <v>0</v>
      </c>
      <c r="Q2415" t="s">
        <v>74</v>
      </c>
      <c r="R2415" s="2" t="s">
        <v>75</v>
      </c>
      <c r="S2415" s="4" t="s">
        <v>76</v>
      </c>
      <c r="T2415" t="s">
        <v>74</v>
      </c>
      <c r="U2415" s="2" t="s">
        <v>77</v>
      </c>
      <c r="V2415" s="2" t="s">
        <v>1447</v>
      </c>
      <c r="W2415" s="2" t="s">
        <v>79</v>
      </c>
      <c r="X2415" s="2" t="s">
        <v>150</v>
      </c>
      <c r="Y2415" s="2" t="s">
        <v>119</v>
      </c>
      <c r="Z2415" s="2" t="s">
        <v>81</v>
      </c>
      <c r="AA2415" s="2" t="s">
        <v>447</v>
      </c>
      <c r="AB2415" s="2" t="s">
        <v>448</v>
      </c>
      <c r="AC2415" s="2" t="s">
        <v>59</v>
      </c>
      <c r="AD2415" s="2" t="s">
        <v>1627</v>
      </c>
      <c r="AE2415" s="2" t="str">
        <f>+VLOOKUP(H2415,'Mapeo Ramos'!A:C,3,0)</f>
        <v>Autos Flotas</v>
      </c>
      <c r="AF2415" t="str">
        <f>+VLOOKUP(AE2415,'Mapeo Ramos'!C:D,2,0)</f>
        <v>Flotas</v>
      </c>
      <c r="AG2415" t="str">
        <f>+VLOOKUP(X2415,'Mapeo Ramos'!I:J,2,0)</f>
        <v>MAPFRE</v>
      </c>
      <c r="AH2415">
        <f t="shared" si="37"/>
        <v>1</v>
      </c>
    </row>
    <row r="2416" spans="1:34" ht="12.75" customHeight="1">
      <c r="A2416" s="2" t="s">
        <v>9584</v>
      </c>
      <c r="B2416" s="2" t="s">
        <v>9585</v>
      </c>
      <c r="C2416" s="2" t="s">
        <v>9586</v>
      </c>
      <c r="D2416" s="2" t="s">
        <v>75</v>
      </c>
      <c r="E2416" s="3">
        <v>46023</v>
      </c>
      <c r="F2416" s="3">
        <v>46023</v>
      </c>
      <c r="G2416" s="2" t="s">
        <v>1626</v>
      </c>
      <c r="H2416" s="2" t="s">
        <v>1415</v>
      </c>
      <c r="I2416" s="2" t="s">
        <v>261</v>
      </c>
      <c r="J2416" s="4">
        <v>337.79</v>
      </c>
      <c r="K2416" t="s">
        <v>74</v>
      </c>
      <c r="L2416" s="4">
        <v>27.03</v>
      </c>
      <c r="M2416" t="s">
        <v>74</v>
      </c>
      <c r="N2416" s="4">
        <v>27.03</v>
      </c>
      <c r="O2416" t="s">
        <v>74</v>
      </c>
      <c r="P2416" s="4">
        <v>0</v>
      </c>
      <c r="Q2416" t="s">
        <v>74</v>
      </c>
      <c r="R2416" s="2" t="s">
        <v>75</v>
      </c>
      <c r="S2416" s="4" t="s">
        <v>76</v>
      </c>
      <c r="T2416" t="s">
        <v>74</v>
      </c>
      <c r="U2416" s="2" t="s">
        <v>77</v>
      </c>
      <c r="V2416" s="2" t="s">
        <v>1454</v>
      </c>
      <c r="W2416" s="2" t="s">
        <v>79</v>
      </c>
      <c r="X2416" s="2" t="s">
        <v>150</v>
      </c>
      <c r="Y2416" s="2" t="s">
        <v>119</v>
      </c>
      <c r="Z2416" s="2" t="s">
        <v>81</v>
      </c>
      <c r="AA2416" s="2" t="s">
        <v>447</v>
      </c>
      <c r="AB2416" s="2" t="s">
        <v>448</v>
      </c>
      <c r="AC2416" s="2" t="s">
        <v>59</v>
      </c>
      <c r="AD2416" s="2" t="s">
        <v>1627</v>
      </c>
      <c r="AE2416" s="2" t="str">
        <f>+VLOOKUP(H2416,'Mapeo Ramos'!A:C,3,0)</f>
        <v>Autos Flotas</v>
      </c>
      <c r="AF2416" t="str">
        <f>+VLOOKUP(AE2416,'Mapeo Ramos'!C:D,2,0)</f>
        <v>Flotas</v>
      </c>
      <c r="AG2416" t="str">
        <f>+VLOOKUP(X2416,'Mapeo Ramos'!I:J,2,0)</f>
        <v>MAPFRE</v>
      </c>
      <c r="AH2416">
        <f t="shared" si="37"/>
        <v>1</v>
      </c>
    </row>
    <row r="2417" spans="1:34" ht="12.75" customHeight="1">
      <c r="A2417" s="2" t="s">
        <v>9584</v>
      </c>
      <c r="B2417" s="2" t="s">
        <v>9585</v>
      </c>
      <c r="C2417" s="2" t="s">
        <v>9586</v>
      </c>
      <c r="D2417" s="2" t="s">
        <v>75</v>
      </c>
      <c r="E2417" s="3">
        <v>46023</v>
      </c>
      <c r="F2417" s="3">
        <v>46023</v>
      </c>
      <c r="G2417" s="2" t="s">
        <v>1626</v>
      </c>
      <c r="H2417" s="2" t="s">
        <v>1415</v>
      </c>
      <c r="I2417" s="2" t="s">
        <v>261</v>
      </c>
      <c r="J2417" s="4">
        <v>337.79</v>
      </c>
      <c r="K2417" t="s">
        <v>74</v>
      </c>
      <c r="L2417" s="4">
        <v>27.03</v>
      </c>
      <c r="M2417" t="s">
        <v>74</v>
      </c>
      <c r="N2417" s="4">
        <v>27.03</v>
      </c>
      <c r="O2417" t="s">
        <v>74</v>
      </c>
      <c r="P2417" s="4">
        <v>0</v>
      </c>
      <c r="Q2417" t="s">
        <v>74</v>
      </c>
      <c r="R2417" s="2" t="s">
        <v>75</v>
      </c>
      <c r="S2417" s="4" t="s">
        <v>76</v>
      </c>
      <c r="T2417" t="s">
        <v>74</v>
      </c>
      <c r="U2417" s="2" t="s">
        <v>77</v>
      </c>
      <c r="V2417" s="2" t="s">
        <v>1454</v>
      </c>
      <c r="W2417" s="2" t="s">
        <v>79</v>
      </c>
      <c r="X2417" s="2" t="s">
        <v>150</v>
      </c>
      <c r="Y2417" s="2" t="s">
        <v>119</v>
      </c>
      <c r="Z2417" s="2" t="s">
        <v>81</v>
      </c>
      <c r="AA2417" s="2" t="s">
        <v>447</v>
      </c>
      <c r="AB2417" s="2" t="s">
        <v>448</v>
      </c>
      <c r="AC2417" s="2" t="s">
        <v>59</v>
      </c>
      <c r="AD2417" s="2" t="s">
        <v>1627</v>
      </c>
      <c r="AE2417" s="2" t="str">
        <f>+VLOOKUP(H2417,'Mapeo Ramos'!A:C,3,0)</f>
        <v>Autos Flotas</v>
      </c>
      <c r="AF2417" t="str">
        <f>+VLOOKUP(AE2417,'Mapeo Ramos'!C:D,2,0)</f>
        <v>Flotas</v>
      </c>
      <c r="AG2417" t="str">
        <f>+VLOOKUP(X2417,'Mapeo Ramos'!I:J,2,0)</f>
        <v>MAPFRE</v>
      </c>
      <c r="AH2417">
        <f t="shared" si="37"/>
        <v>1</v>
      </c>
    </row>
    <row r="2418" spans="1:34" ht="12.75" customHeight="1">
      <c r="A2418" s="2" t="s">
        <v>9587</v>
      </c>
      <c r="B2418" s="2" t="s">
        <v>9588</v>
      </c>
      <c r="C2418" s="2" t="s">
        <v>9589</v>
      </c>
      <c r="D2418" s="2" t="s">
        <v>75</v>
      </c>
      <c r="E2418" s="3">
        <v>46023</v>
      </c>
      <c r="F2418" s="3">
        <v>46023</v>
      </c>
      <c r="G2418" s="2" t="s">
        <v>2298</v>
      </c>
      <c r="H2418" s="2" t="s">
        <v>1415</v>
      </c>
      <c r="I2418" s="2" t="s">
        <v>261</v>
      </c>
      <c r="J2418" s="4">
        <v>715.31</v>
      </c>
      <c r="K2418" t="s">
        <v>74</v>
      </c>
      <c r="L2418" s="4">
        <v>107.29</v>
      </c>
      <c r="M2418" t="s">
        <v>74</v>
      </c>
      <c r="N2418" s="4">
        <v>107.29</v>
      </c>
      <c r="O2418" t="s">
        <v>74</v>
      </c>
      <c r="P2418" s="4">
        <v>0</v>
      </c>
      <c r="Q2418" t="s">
        <v>74</v>
      </c>
      <c r="R2418" s="2" t="s">
        <v>75</v>
      </c>
      <c r="S2418" s="4" t="s">
        <v>76</v>
      </c>
      <c r="T2418" t="s">
        <v>74</v>
      </c>
      <c r="U2418" s="2" t="s">
        <v>77</v>
      </c>
      <c r="V2418" s="2" t="s">
        <v>1575</v>
      </c>
      <c r="W2418" s="2" t="s">
        <v>79</v>
      </c>
      <c r="X2418" s="2" t="s">
        <v>150</v>
      </c>
      <c r="Y2418" s="2" t="s">
        <v>119</v>
      </c>
      <c r="Z2418" s="2" t="s">
        <v>81</v>
      </c>
      <c r="AA2418" s="2" t="s">
        <v>1223</v>
      </c>
      <c r="AB2418" s="2" t="s">
        <v>1224</v>
      </c>
      <c r="AC2418" s="2" t="s">
        <v>59</v>
      </c>
      <c r="AD2418" s="2" t="s">
        <v>2299</v>
      </c>
      <c r="AE2418" s="2" t="str">
        <f>+VLOOKUP(H2418,'Mapeo Ramos'!A:C,3,0)</f>
        <v>Autos Flotas</v>
      </c>
      <c r="AF2418" t="str">
        <f>+VLOOKUP(AE2418,'Mapeo Ramos'!C:D,2,0)</f>
        <v>Flotas</v>
      </c>
      <c r="AG2418" t="str">
        <f>+VLOOKUP(X2418,'Mapeo Ramos'!I:J,2,0)</f>
        <v>MAPFRE</v>
      </c>
      <c r="AH2418">
        <f t="shared" si="37"/>
        <v>1</v>
      </c>
    </row>
    <row r="2419" spans="1:34" ht="12.75" customHeight="1">
      <c r="A2419" s="2" t="s">
        <v>9590</v>
      </c>
      <c r="B2419" s="2" t="s">
        <v>9591</v>
      </c>
      <c r="C2419" s="2" t="s">
        <v>9592</v>
      </c>
      <c r="D2419" s="2" t="s">
        <v>75</v>
      </c>
      <c r="E2419" s="3">
        <v>46023</v>
      </c>
      <c r="F2419" s="3">
        <v>46023</v>
      </c>
      <c r="G2419" s="2" t="s">
        <v>1626</v>
      </c>
      <c r="H2419" s="2" t="s">
        <v>1415</v>
      </c>
      <c r="I2419" s="2" t="s">
        <v>261</v>
      </c>
      <c r="J2419" s="4">
        <v>294.49</v>
      </c>
      <c r="K2419" t="s">
        <v>74</v>
      </c>
      <c r="L2419" s="4">
        <v>23.56</v>
      </c>
      <c r="M2419" t="s">
        <v>74</v>
      </c>
      <c r="N2419" s="4">
        <v>23.56</v>
      </c>
      <c r="O2419" t="s">
        <v>74</v>
      </c>
      <c r="P2419" s="4">
        <v>0</v>
      </c>
      <c r="Q2419" t="s">
        <v>74</v>
      </c>
      <c r="R2419" s="2" t="s">
        <v>75</v>
      </c>
      <c r="S2419" s="4" t="s">
        <v>76</v>
      </c>
      <c r="T2419" t="s">
        <v>74</v>
      </c>
      <c r="U2419" s="2" t="s">
        <v>77</v>
      </c>
      <c r="V2419" s="2" t="s">
        <v>1447</v>
      </c>
      <c r="W2419" s="2" t="s">
        <v>79</v>
      </c>
      <c r="X2419" s="2" t="s">
        <v>150</v>
      </c>
      <c r="Y2419" s="2" t="s">
        <v>119</v>
      </c>
      <c r="Z2419" s="2" t="s">
        <v>81</v>
      </c>
      <c r="AA2419" s="2" t="s">
        <v>447</v>
      </c>
      <c r="AB2419" s="2" t="s">
        <v>448</v>
      </c>
      <c r="AC2419" s="2" t="s">
        <v>59</v>
      </c>
      <c r="AD2419" s="2" t="s">
        <v>1627</v>
      </c>
      <c r="AE2419" s="2" t="str">
        <f>+VLOOKUP(H2419,'Mapeo Ramos'!A:C,3,0)</f>
        <v>Autos Flotas</v>
      </c>
      <c r="AF2419" t="str">
        <f>+VLOOKUP(AE2419,'Mapeo Ramos'!C:D,2,0)</f>
        <v>Flotas</v>
      </c>
      <c r="AG2419" t="str">
        <f>+VLOOKUP(X2419,'Mapeo Ramos'!I:J,2,0)</f>
        <v>MAPFRE</v>
      </c>
      <c r="AH2419">
        <f t="shared" si="37"/>
        <v>1</v>
      </c>
    </row>
    <row r="2420" spans="1:34" ht="12.75" customHeight="1">
      <c r="A2420" s="2" t="s">
        <v>9590</v>
      </c>
      <c r="B2420" s="2" t="s">
        <v>9591</v>
      </c>
      <c r="C2420" s="2" t="s">
        <v>9592</v>
      </c>
      <c r="D2420" s="2" t="s">
        <v>75</v>
      </c>
      <c r="E2420" s="3">
        <v>46023</v>
      </c>
      <c r="F2420" s="3">
        <v>46023</v>
      </c>
      <c r="G2420" s="2" t="s">
        <v>1626</v>
      </c>
      <c r="H2420" s="2" t="s">
        <v>1415</v>
      </c>
      <c r="I2420" s="2" t="s">
        <v>261</v>
      </c>
      <c r="J2420" s="4">
        <v>294.49</v>
      </c>
      <c r="K2420" t="s">
        <v>74</v>
      </c>
      <c r="L2420" s="4">
        <v>23.56</v>
      </c>
      <c r="M2420" t="s">
        <v>74</v>
      </c>
      <c r="N2420" s="4">
        <v>23.56</v>
      </c>
      <c r="O2420" t="s">
        <v>74</v>
      </c>
      <c r="P2420" s="4">
        <v>0</v>
      </c>
      <c r="Q2420" t="s">
        <v>74</v>
      </c>
      <c r="R2420" s="2" t="s">
        <v>75</v>
      </c>
      <c r="S2420" s="4" t="s">
        <v>76</v>
      </c>
      <c r="T2420" t="s">
        <v>74</v>
      </c>
      <c r="U2420" s="2" t="s">
        <v>77</v>
      </c>
      <c r="V2420" s="2" t="s">
        <v>1447</v>
      </c>
      <c r="W2420" s="2" t="s">
        <v>79</v>
      </c>
      <c r="X2420" s="2" t="s">
        <v>150</v>
      </c>
      <c r="Y2420" s="2" t="s">
        <v>119</v>
      </c>
      <c r="Z2420" s="2" t="s">
        <v>81</v>
      </c>
      <c r="AA2420" s="2" t="s">
        <v>447</v>
      </c>
      <c r="AB2420" s="2" t="s">
        <v>448</v>
      </c>
      <c r="AC2420" s="2" t="s">
        <v>59</v>
      </c>
      <c r="AD2420" s="2" t="s">
        <v>1627</v>
      </c>
      <c r="AE2420" s="2" t="str">
        <f>+VLOOKUP(H2420,'Mapeo Ramos'!A:C,3,0)</f>
        <v>Autos Flotas</v>
      </c>
      <c r="AF2420" t="str">
        <f>+VLOOKUP(AE2420,'Mapeo Ramos'!C:D,2,0)</f>
        <v>Flotas</v>
      </c>
      <c r="AG2420" t="str">
        <f>+VLOOKUP(X2420,'Mapeo Ramos'!I:J,2,0)</f>
        <v>MAPFRE</v>
      </c>
      <c r="AH2420">
        <f t="shared" si="37"/>
        <v>1</v>
      </c>
    </row>
    <row r="2421" spans="1:34" ht="12.75" customHeight="1">
      <c r="A2421" s="2" t="s">
        <v>9593</v>
      </c>
      <c r="B2421" s="2" t="s">
        <v>9594</v>
      </c>
      <c r="C2421" s="2" t="s">
        <v>9595</v>
      </c>
      <c r="D2421" s="2" t="s">
        <v>75</v>
      </c>
      <c r="E2421" s="3">
        <v>46023</v>
      </c>
      <c r="F2421" s="3">
        <v>46023</v>
      </c>
      <c r="G2421" s="2" t="s">
        <v>1626</v>
      </c>
      <c r="H2421" s="2" t="s">
        <v>1415</v>
      </c>
      <c r="I2421" s="2" t="s">
        <v>261</v>
      </c>
      <c r="J2421" s="4">
        <v>294.49</v>
      </c>
      <c r="K2421" t="s">
        <v>74</v>
      </c>
      <c r="L2421" s="4">
        <v>23.56</v>
      </c>
      <c r="M2421" t="s">
        <v>74</v>
      </c>
      <c r="N2421" s="4">
        <v>23.56</v>
      </c>
      <c r="O2421" t="s">
        <v>74</v>
      </c>
      <c r="P2421" s="4">
        <v>0</v>
      </c>
      <c r="Q2421" t="s">
        <v>74</v>
      </c>
      <c r="R2421" s="2" t="s">
        <v>75</v>
      </c>
      <c r="S2421" s="4" t="s">
        <v>76</v>
      </c>
      <c r="T2421" t="s">
        <v>74</v>
      </c>
      <c r="U2421" s="2" t="s">
        <v>77</v>
      </c>
      <c r="V2421" s="2" t="s">
        <v>1447</v>
      </c>
      <c r="W2421" s="2" t="s">
        <v>79</v>
      </c>
      <c r="X2421" s="2" t="s">
        <v>150</v>
      </c>
      <c r="Y2421" s="2" t="s">
        <v>119</v>
      </c>
      <c r="Z2421" s="2" t="s">
        <v>81</v>
      </c>
      <c r="AA2421" s="2" t="s">
        <v>447</v>
      </c>
      <c r="AB2421" s="2" t="s">
        <v>448</v>
      </c>
      <c r="AC2421" s="2" t="s">
        <v>59</v>
      </c>
      <c r="AD2421" s="2" t="s">
        <v>1627</v>
      </c>
      <c r="AE2421" s="2" t="str">
        <f>+VLOOKUP(H2421,'Mapeo Ramos'!A:C,3,0)</f>
        <v>Autos Flotas</v>
      </c>
      <c r="AF2421" t="str">
        <f>+VLOOKUP(AE2421,'Mapeo Ramos'!C:D,2,0)</f>
        <v>Flotas</v>
      </c>
      <c r="AG2421" t="str">
        <f>+VLOOKUP(X2421,'Mapeo Ramos'!I:J,2,0)</f>
        <v>MAPFRE</v>
      </c>
      <c r="AH2421">
        <f t="shared" si="37"/>
        <v>1</v>
      </c>
    </row>
    <row r="2422" spans="1:34" ht="12.75" customHeight="1">
      <c r="A2422" s="2" t="s">
        <v>9593</v>
      </c>
      <c r="B2422" s="2" t="s">
        <v>9594</v>
      </c>
      <c r="C2422" s="2" t="s">
        <v>9595</v>
      </c>
      <c r="D2422" s="2" t="s">
        <v>75</v>
      </c>
      <c r="E2422" s="3">
        <v>46023</v>
      </c>
      <c r="F2422" s="3">
        <v>46023</v>
      </c>
      <c r="G2422" s="2" t="s">
        <v>1626</v>
      </c>
      <c r="H2422" s="2" t="s">
        <v>1415</v>
      </c>
      <c r="I2422" s="2" t="s">
        <v>261</v>
      </c>
      <c r="J2422" s="4">
        <v>294.49</v>
      </c>
      <c r="K2422" t="s">
        <v>74</v>
      </c>
      <c r="L2422" s="4">
        <v>23.56</v>
      </c>
      <c r="M2422" t="s">
        <v>74</v>
      </c>
      <c r="N2422" s="4">
        <v>23.56</v>
      </c>
      <c r="O2422" t="s">
        <v>74</v>
      </c>
      <c r="P2422" s="4">
        <v>0</v>
      </c>
      <c r="Q2422" t="s">
        <v>74</v>
      </c>
      <c r="R2422" s="2" t="s">
        <v>75</v>
      </c>
      <c r="S2422" s="4" t="s">
        <v>76</v>
      </c>
      <c r="T2422" t="s">
        <v>74</v>
      </c>
      <c r="U2422" s="2" t="s">
        <v>77</v>
      </c>
      <c r="V2422" s="2" t="s">
        <v>1447</v>
      </c>
      <c r="W2422" s="2" t="s">
        <v>79</v>
      </c>
      <c r="X2422" s="2" t="s">
        <v>150</v>
      </c>
      <c r="Y2422" s="2" t="s">
        <v>119</v>
      </c>
      <c r="Z2422" s="2" t="s">
        <v>81</v>
      </c>
      <c r="AA2422" s="2" t="s">
        <v>447</v>
      </c>
      <c r="AB2422" s="2" t="s">
        <v>448</v>
      </c>
      <c r="AC2422" s="2" t="s">
        <v>59</v>
      </c>
      <c r="AD2422" s="2" t="s">
        <v>1627</v>
      </c>
      <c r="AE2422" s="2" t="str">
        <f>+VLOOKUP(H2422,'Mapeo Ramos'!A:C,3,0)</f>
        <v>Autos Flotas</v>
      </c>
      <c r="AF2422" t="str">
        <f>+VLOOKUP(AE2422,'Mapeo Ramos'!C:D,2,0)</f>
        <v>Flotas</v>
      </c>
      <c r="AG2422" t="str">
        <f>+VLOOKUP(X2422,'Mapeo Ramos'!I:J,2,0)</f>
        <v>MAPFRE</v>
      </c>
      <c r="AH2422">
        <f t="shared" si="37"/>
        <v>1</v>
      </c>
    </row>
    <row r="2423" spans="1:34" ht="12.75" customHeight="1">
      <c r="A2423" s="2" t="s">
        <v>9596</v>
      </c>
      <c r="B2423" s="2" t="s">
        <v>9597</v>
      </c>
      <c r="C2423" s="2" t="s">
        <v>9598</v>
      </c>
      <c r="D2423" s="2" t="s">
        <v>75</v>
      </c>
      <c r="E2423" s="3">
        <v>46054</v>
      </c>
      <c r="F2423" s="3">
        <v>46060</v>
      </c>
      <c r="G2423" s="2" t="s">
        <v>9599</v>
      </c>
      <c r="H2423" s="2" t="s">
        <v>149</v>
      </c>
      <c r="I2423" s="2" t="s">
        <v>119</v>
      </c>
      <c r="J2423" s="4">
        <v>162.87</v>
      </c>
      <c r="K2423" t="s">
        <v>74</v>
      </c>
      <c r="L2423" s="4">
        <v>16.29</v>
      </c>
      <c r="M2423" t="s">
        <v>74</v>
      </c>
      <c r="N2423" s="4">
        <v>16.29</v>
      </c>
      <c r="O2423" t="s">
        <v>74</v>
      </c>
      <c r="P2423" s="4">
        <v>0</v>
      </c>
      <c r="Q2423" t="s">
        <v>74</v>
      </c>
      <c r="R2423" s="2" t="s">
        <v>75</v>
      </c>
      <c r="S2423" s="4" t="s">
        <v>76</v>
      </c>
      <c r="T2423" t="s">
        <v>74</v>
      </c>
      <c r="U2423" s="2" t="s">
        <v>77</v>
      </c>
      <c r="V2423" s="2" t="s">
        <v>1447</v>
      </c>
      <c r="W2423" s="2" t="s">
        <v>79</v>
      </c>
      <c r="X2423" s="2" t="s">
        <v>150</v>
      </c>
      <c r="Y2423" s="2" t="s">
        <v>119</v>
      </c>
      <c r="Z2423" s="2" t="s">
        <v>81</v>
      </c>
      <c r="AA2423" s="2" t="s">
        <v>1521</v>
      </c>
      <c r="AB2423" s="2" t="s">
        <v>101</v>
      </c>
      <c r="AC2423" s="2" t="s">
        <v>168</v>
      </c>
      <c r="AD2423" s="2" t="s">
        <v>9600</v>
      </c>
      <c r="AE2423" s="2" t="str">
        <f>+VLOOKUP(H2423,'Mapeo Ramos'!A:C,3,0)</f>
        <v>Autos Cat. 3</v>
      </c>
      <c r="AF2423" t="str">
        <f>+VLOOKUP(AE2423,'Mapeo Ramos'!C:D,2,0)</f>
        <v>Autos</v>
      </c>
      <c r="AG2423" t="str">
        <f>+VLOOKUP(X2423,'Mapeo Ramos'!I:J,2,0)</f>
        <v>MAPFRE</v>
      </c>
      <c r="AH2423">
        <f t="shared" si="37"/>
        <v>2</v>
      </c>
    </row>
    <row r="2424" spans="1:34" ht="12.75" customHeight="1">
      <c r="A2424" s="2" t="s">
        <v>9601</v>
      </c>
      <c r="B2424" s="2" t="s">
        <v>9602</v>
      </c>
      <c r="C2424" s="2" t="s">
        <v>9603</v>
      </c>
      <c r="D2424" s="2" t="s">
        <v>75</v>
      </c>
      <c r="E2424" s="3">
        <v>46023</v>
      </c>
      <c r="F2424" s="3">
        <v>46023</v>
      </c>
      <c r="G2424" s="2" t="s">
        <v>1626</v>
      </c>
      <c r="H2424" s="2" t="s">
        <v>1415</v>
      </c>
      <c r="I2424" s="2" t="s">
        <v>261</v>
      </c>
      <c r="J2424" s="4">
        <v>271.10000000000002</v>
      </c>
      <c r="K2424" t="s">
        <v>74</v>
      </c>
      <c r="L2424" s="4">
        <v>21.69</v>
      </c>
      <c r="M2424" t="s">
        <v>74</v>
      </c>
      <c r="N2424" s="4">
        <v>21.69</v>
      </c>
      <c r="O2424" t="s">
        <v>74</v>
      </c>
      <c r="P2424" s="4">
        <v>0</v>
      </c>
      <c r="Q2424" t="s">
        <v>74</v>
      </c>
      <c r="R2424" s="2" t="s">
        <v>75</v>
      </c>
      <c r="S2424" s="4" t="s">
        <v>76</v>
      </c>
      <c r="T2424" t="s">
        <v>74</v>
      </c>
      <c r="U2424" s="2" t="s">
        <v>77</v>
      </c>
      <c r="V2424" s="2" t="s">
        <v>1447</v>
      </c>
      <c r="W2424" s="2" t="s">
        <v>79</v>
      </c>
      <c r="X2424" s="2" t="s">
        <v>150</v>
      </c>
      <c r="Y2424" s="2" t="s">
        <v>119</v>
      </c>
      <c r="Z2424" s="2" t="s">
        <v>81</v>
      </c>
      <c r="AA2424" s="2" t="s">
        <v>447</v>
      </c>
      <c r="AB2424" s="2" t="s">
        <v>448</v>
      </c>
      <c r="AC2424" s="2" t="s">
        <v>59</v>
      </c>
      <c r="AD2424" s="2" t="s">
        <v>1627</v>
      </c>
      <c r="AE2424" s="2" t="str">
        <f>+VLOOKUP(H2424,'Mapeo Ramos'!A:C,3,0)</f>
        <v>Autos Flotas</v>
      </c>
      <c r="AF2424" t="str">
        <f>+VLOOKUP(AE2424,'Mapeo Ramos'!C:D,2,0)</f>
        <v>Flotas</v>
      </c>
      <c r="AG2424" t="str">
        <f>+VLOOKUP(X2424,'Mapeo Ramos'!I:J,2,0)</f>
        <v>MAPFRE</v>
      </c>
      <c r="AH2424">
        <f t="shared" si="37"/>
        <v>1</v>
      </c>
    </row>
    <row r="2425" spans="1:34" ht="12.75" customHeight="1">
      <c r="A2425" s="2" t="s">
        <v>9601</v>
      </c>
      <c r="B2425" s="2" t="s">
        <v>9602</v>
      </c>
      <c r="C2425" s="2" t="s">
        <v>9603</v>
      </c>
      <c r="D2425" s="2" t="s">
        <v>75</v>
      </c>
      <c r="E2425" s="3">
        <v>46023</v>
      </c>
      <c r="F2425" s="3">
        <v>46023</v>
      </c>
      <c r="G2425" s="2" t="s">
        <v>1626</v>
      </c>
      <c r="H2425" s="2" t="s">
        <v>1415</v>
      </c>
      <c r="I2425" s="2" t="s">
        <v>261</v>
      </c>
      <c r="J2425" s="4">
        <v>271.10000000000002</v>
      </c>
      <c r="K2425" t="s">
        <v>74</v>
      </c>
      <c r="L2425" s="4">
        <v>21.69</v>
      </c>
      <c r="M2425" t="s">
        <v>74</v>
      </c>
      <c r="N2425" s="4">
        <v>21.69</v>
      </c>
      <c r="O2425" t="s">
        <v>74</v>
      </c>
      <c r="P2425" s="4">
        <v>0</v>
      </c>
      <c r="Q2425" t="s">
        <v>74</v>
      </c>
      <c r="R2425" s="2" t="s">
        <v>75</v>
      </c>
      <c r="S2425" s="4" t="s">
        <v>76</v>
      </c>
      <c r="T2425" t="s">
        <v>74</v>
      </c>
      <c r="U2425" s="2" t="s">
        <v>77</v>
      </c>
      <c r="V2425" s="2" t="s">
        <v>1447</v>
      </c>
      <c r="W2425" s="2" t="s">
        <v>79</v>
      </c>
      <c r="X2425" s="2" t="s">
        <v>150</v>
      </c>
      <c r="Y2425" s="2" t="s">
        <v>119</v>
      </c>
      <c r="Z2425" s="2" t="s">
        <v>81</v>
      </c>
      <c r="AA2425" s="2" t="s">
        <v>447</v>
      </c>
      <c r="AB2425" s="2" t="s">
        <v>448</v>
      </c>
      <c r="AC2425" s="2" t="s">
        <v>59</v>
      </c>
      <c r="AD2425" s="2" t="s">
        <v>1627</v>
      </c>
      <c r="AE2425" s="2" t="str">
        <f>+VLOOKUP(H2425,'Mapeo Ramos'!A:C,3,0)</f>
        <v>Autos Flotas</v>
      </c>
      <c r="AF2425" t="str">
        <f>+VLOOKUP(AE2425,'Mapeo Ramos'!C:D,2,0)</f>
        <v>Flotas</v>
      </c>
      <c r="AG2425" t="str">
        <f>+VLOOKUP(X2425,'Mapeo Ramos'!I:J,2,0)</f>
        <v>MAPFRE</v>
      </c>
      <c r="AH2425">
        <f t="shared" si="37"/>
        <v>1</v>
      </c>
    </row>
    <row r="2426" spans="1:34" ht="12.75" customHeight="1">
      <c r="A2426" s="2" t="s">
        <v>9604</v>
      </c>
      <c r="B2426" s="2" t="s">
        <v>9605</v>
      </c>
      <c r="C2426" s="2" t="s">
        <v>9606</v>
      </c>
      <c r="D2426" s="2" t="s">
        <v>75</v>
      </c>
      <c r="E2426" s="3">
        <v>46023</v>
      </c>
      <c r="F2426" s="3">
        <v>46023</v>
      </c>
      <c r="G2426" s="2" t="s">
        <v>1626</v>
      </c>
      <c r="H2426" s="2" t="s">
        <v>1415</v>
      </c>
      <c r="I2426" s="2" t="s">
        <v>261</v>
      </c>
      <c r="J2426" s="4">
        <v>294.49</v>
      </c>
      <c r="K2426" t="s">
        <v>74</v>
      </c>
      <c r="L2426" s="4">
        <v>23.56</v>
      </c>
      <c r="M2426" t="s">
        <v>74</v>
      </c>
      <c r="N2426" s="4">
        <v>23.56</v>
      </c>
      <c r="O2426" t="s">
        <v>74</v>
      </c>
      <c r="P2426" s="4">
        <v>0</v>
      </c>
      <c r="Q2426" t="s">
        <v>74</v>
      </c>
      <c r="R2426" s="2" t="s">
        <v>75</v>
      </c>
      <c r="S2426" s="4" t="s">
        <v>76</v>
      </c>
      <c r="T2426" t="s">
        <v>74</v>
      </c>
      <c r="U2426" s="2" t="s">
        <v>77</v>
      </c>
      <c r="V2426" s="2" t="s">
        <v>1447</v>
      </c>
      <c r="W2426" s="2" t="s">
        <v>79</v>
      </c>
      <c r="X2426" s="2" t="s">
        <v>150</v>
      </c>
      <c r="Y2426" s="2" t="s">
        <v>119</v>
      </c>
      <c r="Z2426" s="2" t="s">
        <v>81</v>
      </c>
      <c r="AA2426" s="2" t="s">
        <v>447</v>
      </c>
      <c r="AB2426" s="2" t="s">
        <v>448</v>
      </c>
      <c r="AC2426" s="2" t="s">
        <v>59</v>
      </c>
      <c r="AD2426" s="2" t="s">
        <v>1627</v>
      </c>
      <c r="AE2426" s="2" t="str">
        <f>+VLOOKUP(H2426,'Mapeo Ramos'!A:C,3,0)</f>
        <v>Autos Flotas</v>
      </c>
      <c r="AF2426" t="str">
        <f>+VLOOKUP(AE2426,'Mapeo Ramos'!C:D,2,0)</f>
        <v>Flotas</v>
      </c>
      <c r="AG2426" t="str">
        <f>+VLOOKUP(X2426,'Mapeo Ramos'!I:J,2,0)</f>
        <v>MAPFRE</v>
      </c>
      <c r="AH2426">
        <f t="shared" si="37"/>
        <v>1</v>
      </c>
    </row>
    <row r="2427" spans="1:34" ht="12.75" customHeight="1">
      <c r="A2427" s="2" t="s">
        <v>9604</v>
      </c>
      <c r="B2427" s="2" t="s">
        <v>9605</v>
      </c>
      <c r="C2427" s="2" t="s">
        <v>9606</v>
      </c>
      <c r="D2427" s="2" t="s">
        <v>75</v>
      </c>
      <c r="E2427" s="3">
        <v>46023</v>
      </c>
      <c r="F2427" s="3">
        <v>46023</v>
      </c>
      <c r="G2427" s="2" t="s">
        <v>1626</v>
      </c>
      <c r="H2427" s="2" t="s">
        <v>1415</v>
      </c>
      <c r="I2427" s="2" t="s">
        <v>261</v>
      </c>
      <c r="J2427" s="4">
        <v>294.49</v>
      </c>
      <c r="K2427" t="s">
        <v>74</v>
      </c>
      <c r="L2427" s="4">
        <v>23.56</v>
      </c>
      <c r="M2427" t="s">
        <v>74</v>
      </c>
      <c r="N2427" s="4">
        <v>23.56</v>
      </c>
      <c r="O2427" t="s">
        <v>74</v>
      </c>
      <c r="P2427" s="4">
        <v>0</v>
      </c>
      <c r="Q2427" t="s">
        <v>74</v>
      </c>
      <c r="R2427" s="2" t="s">
        <v>75</v>
      </c>
      <c r="S2427" s="4" t="s">
        <v>76</v>
      </c>
      <c r="T2427" t="s">
        <v>74</v>
      </c>
      <c r="U2427" s="2" t="s">
        <v>77</v>
      </c>
      <c r="V2427" s="2" t="s">
        <v>1447</v>
      </c>
      <c r="W2427" s="2" t="s">
        <v>79</v>
      </c>
      <c r="X2427" s="2" t="s">
        <v>150</v>
      </c>
      <c r="Y2427" s="2" t="s">
        <v>119</v>
      </c>
      <c r="Z2427" s="2" t="s">
        <v>81</v>
      </c>
      <c r="AA2427" s="2" t="s">
        <v>447</v>
      </c>
      <c r="AB2427" s="2" t="s">
        <v>448</v>
      </c>
      <c r="AC2427" s="2" t="s">
        <v>59</v>
      </c>
      <c r="AD2427" s="2" t="s">
        <v>1627</v>
      </c>
      <c r="AE2427" s="2" t="str">
        <f>+VLOOKUP(H2427,'Mapeo Ramos'!A:C,3,0)</f>
        <v>Autos Flotas</v>
      </c>
      <c r="AF2427" t="str">
        <f>+VLOOKUP(AE2427,'Mapeo Ramos'!C:D,2,0)</f>
        <v>Flotas</v>
      </c>
      <c r="AG2427" t="str">
        <f>+VLOOKUP(X2427,'Mapeo Ramos'!I:J,2,0)</f>
        <v>MAPFRE</v>
      </c>
      <c r="AH2427">
        <f t="shared" si="37"/>
        <v>1</v>
      </c>
    </row>
    <row r="2428" spans="1:34" ht="12.75" customHeight="1">
      <c r="A2428" s="2" t="s">
        <v>9607</v>
      </c>
      <c r="B2428" s="2" t="s">
        <v>9608</v>
      </c>
      <c r="C2428" s="2" t="s">
        <v>9609</v>
      </c>
      <c r="D2428" s="2" t="s">
        <v>75</v>
      </c>
      <c r="E2428" s="3">
        <v>46023</v>
      </c>
      <c r="F2428" s="3">
        <v>46023</v>
      </c>
      <c r="G2428" s="2" t="s">
        <v>1626</v>
      </c>
      <c r="H2428" s="2" t="s">
        <v>1415</v>
      </c>
      <c r="I2428" s="2" t="s">
        <v>261</v>
      </c>
      <c r="J2428" s="4">
        <v>907.87</v>
      </c>
      <c r="K2428" t="s">
        <v>74</v>
      </c>
      <c r="L2428" s="4">
        <v>72.63</v>
      </c>
      <c r="M2428" t="s">
        <v>74</v>
      </c>
      <c r="N2428" s="4">
        <v>72.63</v>
      </c>
      <c r="O2428" t="s">
        <v>74</v>
      </c>
      <c r="P2428" s="4">
        <v>0</v>
      </c>
      <c r="Q2428" t="s">
        <v>74</v>
      </c>
      <c r="R2428" s="2" t="s">
        <v>75</v>
      </c>
      <c r="S2428" s="4" t="s">
        <v>76</v>
      </c>
      <c r="T2428" t="s">
        <v>74</v>
      </c>
      <c r="U2428" s="2" t="s">
        <v>77</v>
      </c>
      <c r="V2428" s="2" t="s">
        <v>1447</v>
      </c>
      <c r="W2428" s="2" t="s">
        <v>79</v>
      </c>
      <c r="X2428" s="2" t="s">
        <v>150</v>
      </c>
      <c r="Y2428" s="2" t="s">
        <v>119</v>
      </c>
      <c r="Z2428" s="2" t="s">
        <v>81</v>
      </c>
      <c r="AA2428" s="2" t="s">
        <v>447</v>
      </c>
      <c r="AB2428" s="2" t="s">
        <v>448</v>
      </c>
      <c r="AC2428" s="2" t="s">
        <v>59</v>
      </c>
      <c r="AD2428" s="2" t="s">
        <v>1627</v>
      </c>
      <c r="AE2428" s="2" t="str">
        <f>+VLOOKUP(H2428,'Mapeo Ramos'!A:C,3,0)</f>
        <v>Autos Flotas</v>
      </c>
      <c r="AF2428" t="str">
        <f>+VLOOKUP(AE2428,'Mapeo Ramos'!C:D,2,0)</f>
        <v>Flotas</v>
      </c>
      <c r="AG2428" t="str">
        <f>+VLOOKUP(X2428,'Mapeo Ramos'!I:J,2,0)</f>
        <v>MAPFRE</v>
      </c>
      <c r="AH2428">
        <f t="shared" si="37"/>
        <v>1</v>
      </c>
    </row>
    <row r="2429" spans="1:34" ht="12.75" customHeight="1">
      <c r="A2429" s="2" t="s">
        <v>9607</v>
      </c>
      <c r="B2429" s="2" t="s">
        <v>9608</v>
      </c>
      <c r="C2429" s="2" t="s">
        <v>9609</v>
      </c>
      <c r="D2429" s="2" t="s">
        <v>75</v>
      </c>
      <c r="E2429" s="3">
        <v>46023</v>
      </c>
      <c r="F2429" s="3">
        <v>46023</v>
      </c>
      <c r="G2429" s="2" t="s">
        <v>1626</v>
      </c>
      <c r="H2429" s="2" t="s">
        <v>1415</v>
      </c>
      <c r="I2429" s="2" t="s">
        <v>261</v>
      </c>
      <c r="J2429" s="4">
        <v>907.87</v>
      </c>
      <c r="K2429" t="s">
        <v>74</v>
      </c>
      <c r="L2429" s="4">
        <v>72.63</v>
      </c>
      <c r="M2429" t="s">
        <v>74</v>
      </c>
      <c r="N2429" s="4">
        <v>72.63</v>
      </c>
      <c r="O2429" t="s">
        <v>74</v>
      </c>
      <c r="P2429" s="4">
        <v>0</v>
      </c>
      <c r="Q2429" t="s">
        <v>74</v>
      </c>
      <c r="R2429" s="2" t="s">
        <v>75</v>
      </c>
      <c r="S2429" s="4" t="s">
        <v>76</v>
      </c>
      <c r="T2429" t="s">
        <v>74</v>
      </c>
      <c r="U2429" s="2" t="s">
        <v>77</v>
      </c>
      <c r="V2429" s="2" t="s">
        <v>1447</v>
      </c>
      <c r="W2429" s="2" t="s">
        <v>79</v>
      </c>
      <c r="X2429" s="2" t="s">
        <v>150</v>
      </c>
      <c r="Y2429" s="2" t="s">
        <v>119</v>
      </c>
      <c r="Z2429" s="2" t="s">
        <v>81</v>
      </c>
      <c r="AA2429" s="2" t="s">
        <v>447</v>
      </c>
      <c r="AB2429" s="2" t="s">
        <v>448</v>
      </c>
      <c r="AC2429" s="2" t="s">
        <v>59</v>
      </c>
      <c r="AD2429" s="2" t="s">
        <v>1627</v>
      </c>
      <c r="AE2429" s="2" t="str">
        <f>+VLOOKUP(H2429,'Mapeo Ramos'!A:C,3,0)</f>
        <v>Autos Flotas</v>
      </c>
      <c r="AF2429" t="str">
        <f>+VLOOKUP(AE2429,'Mapeo Ramos'!C:D,2,0)</f>
        <v>Flotas</v>
      </c>
      <c r="AG2429" t="str">
        <f>+VLOOKUP(X2429,'Mapeo Ramos'!I:J,2,0)</f>
        <v>MAPFRE</v>
      </c>
      <c r="AH2429">
        <f t="shared" si="37"/>
        <v>1</v>
      </c>
    </row>
    <row r="2430" spans="1:34" ht="12.75" customHeight="1">
      <c r="A2430" s="2" t="s">
        <v>9610</v>
      </c>
      <c r="B2430" s="2" t="s">
        <v>9611</v>
      </c>
      <c r="C2430" s="2" t="s">
        <v>9612</v>
      </c>
      <c r="D2430" s="2" t="s">
        <v>75</v>
      </c>
      <c r="E2430" s="3">
        <v>46023</v>
      </c>
      <c r="F2430" s="3">
        <v>46023</v>
      </c>
      <c r="G2430" s="2" t="s">
        <v>2298</v>
      </c>
      <c r="H2430" s="2" t="s">
        <v>1415</v>
      </c>
      <c r="I2430" s="2" t="s">
        <v>261</v>
      </c>
      <c r="J2430" s="4">
        <v>252.77</v>
      </c>
      <c r="K2430" t="s">
        <v>74</v>
      </c>
      <c r="L2430" s="4">
        <v>37.909999999999997</v>
      </c>
      <c r="M2430" t="s">
        <v>74</v>
      </c>
      <c r="N2430" s="4">
        <v>37.909999999999997</v>
      </c>
      <c r="O2430" t="s">
        <v>74</v>
      </c>
      <c r="P2430" s="4">
        <v>0</v>
      </c>
      <c r="Q2430" t="s">
        <v>74</v>
      </c>
      <c r="R2430" s="2" t="s">
        <v>75</v>
      </c>
      <c r="S2430" s="4" t="s">
        <v>76</v>
      </c>
      <c r="T2430" t="s">
        <v>74</v>
      </c>
      <c r="U2430" s="2" t="s">
        <v>77</v>
      </c>
      <c r="V2430" s="2" t="s">
        <v>1575</v>
      </c>
      <c r="W2430" s="2" t="s">
        <v>79</v>
      </c>
      <c r="X2430" s="2" t="s">
        <v>150</v>
      </c>
      <c r="Y2430" s="2" t="s">
        <v>119</v>
      </c>
      <c r="Z2430" s="2" t="s">
        <v>81</v>
      </c>
      <c r="AA2430" s="2" t="s">
        <v>1223</v>
      </c>
      <c r="AB2430" s="2" t="s">
        <v>1224</v>
      </c>
      <c r="AC2430" s="2" t="s">
        <v>59</v>
      </c>
      <c r="AD2430" s="2" t="s">
        <v>2299</v>
      </c>
      <c r="AE2430" s="2" t="str">
        <f>+VLOOKUP(H2430,'Mapeo Ramos'!A:C,3,0)</f>
        <v>Autos Flotas</v>
      </c>
      <c r="AF2430" t="str">
        <f>+VLOOKUP(AE2430,'Mapeo Ramos'!C:D,2,0)</f>
        <v>Flotas</v>
      </c>
      <c r="AG2430" t="str">
        <f>+VLOOKUP(X2430,'Mapeo Ramos'!I:J,2,0)</f>
        <v>MAPFRE</v>
      </c>
      <c r="AH2430">
        <f t="shared" si="37"/>
        <v>1</v>
      </c>
    </row>
    <row r="2431" spans="1:34" ht="12.75" customHeight="1">
      <c r="A2431" s="2" t="s">
        <v>9613</v>
      </c>
      <c r="B2431" s="2" t="s">
        <v>9614</v>
      </c>
      <c r="C2431" s="2" t="s">
        <v>9615</v>
      </c>
      <c r="D2431" s="2" t="s">
        <v>75</v>
      </c>
      <c r="E2431" s="3">
        <v>46023</v>
      </c>
      <c r="F2431" s="3">
        <v>46023</v>
      </c>
      <c r="G2431" s="2" t="s">
        <v>2298</v>
      </c>
      <c r="H2431" s="2" t="s">
        <v>1415</v>
      </c>
      <c r="I2431" s="2" t="s">
        <v>261</v>
      </c>
      <c r="J2431" s="4">
        <v>1108.05</v>
      </c>
      <c r="K2431" t="s">
        <v>74</v>
      </c>
      <c r="L2431" s="4">
        <v>166.21</v>
      </c>
      <c r="M2431" t="s">
        <v>74</v>
      </c>
      <c r="N2431" s="4">
        <v>166.21</v>
      </c>
      <c r="O2431" t="s">
        <v>74</v>
      </c>
      <c r="P2431" s="4">
        <v>0</v>
      </c>
      <c r="Q2431" t="s">
        <v>74</v>
      </c>
      <c r="R2431" s="2" t="s">
        <v>75</v>
      </c>
      <c r="S2431" s="4" t="s">
        <v>76</v>
      </c>
      <c r="T2431" t="s">
        <v>74</v>
      </c>
      <c r="U2431" s="2" t="s">
        <v>77</v>
      </c>
      <c r="V2431" s="2" t="s">
        <v>1575</v>
      </c>
      <c r="W2431" s="2" t="s">
        <v>79</v>
      </c>
      <c r="X2431" s="2" t="s">
        <v>150</v>
      </c>
      <c r="Y2431" s="2" t="s">
        <v>119</v>
      </c>
      <c r="Z2431" s="2" t="s">
        <v>81</v>
      </c>
      <c r="AA2431" s="2" t="s">
        <v>1223</v>
      </c>
      <c r="AB2431" s="2" t="s">
        <v>1224</v>
      </c>
      <c r="AC2431" s="2" t="s">
        <v>59</v>
      </c>
      <c r="AD2431" s="2" t="s">
        <v>2299</v>
      </c>
      <c r="AE2431" s="2" t="str">
        <f>+VLOOKUP(H2431,'Mapeo Ramos'!A:C,3,0)</f>
        <v>Autos Flotas</v>
      </c>
      <c r="AF2431" t="str">
        <f>+VLOOKUP(AE2431,'Mapeo Ramos'!C:D,2,0)</f>
        <v>Flotas</v>
      </c>
      <c r="AG2431" t="str">
        <f>+VLOOKUP(X2431,'Mapeo Ramos'!I:J,2,0)</f>
        <v>MAPFRE</v>
      </c>
      <c r="AH2431">
        <f t="shared" si="37"/>
        <v>1</v>
      </c>
    </row>
    <row r="2432" spans="1:34" ht="12.75" customHeight="1">
      <c r="A2432" s="2" t="s">
        <v>9616</v>
      </c>
      <c r="B2432" s="2" t="s">
        <v>9617</v>
      </c>
      <c r="C2432" s="2" t="s">
        <v>9618</v>
      </c>
      <c r="D2432" s="2" t="s">
        <v>75</v>
      </c>
      <c r="E2432" s="3">
        <v>46023</v>
      </c>
      <c r="F2432" s="3">
        <v>46023</v>
      </c>
      <c r="G2432" s="2" t="s">
        <v>2298</v>
      </c>
      <c r="H2432" s="2" t="s">
        <v>1415</v>
      </c>
      <c r="I2432" s="2" t="s">
        <v>261</v>
      </c>
      <c r="J2432" s="4">
        <v>1108.05</v>
      </c>
      <c r="K2432" t="s">
        <v>74</v>
      </c>
      <c r="L2432" s="4">
        <v>166.21</v>
      </c>
      <c r="M2432" t="s">
        <v>74</v>
      </c>
      <c r="N2432" s="4">
        <v>166.21</v>
      </c>
      <c r="O2432" t="s">
        <v>74</v>
      </c>
      <c r="P2432" s="4">
        <v>0</v>
      </c>
      <c r="Q2432" t="s">
        <v>74</v>
      </c>
      <c r="R2432" s="2" t="s">
        <v>75</v>
      </c>
      <c r="S2432" s="4" t="s">
        <v>76</v>
      </c>
      <c r="T2432" t="s">
        <v>74</v>
      </c>
      <c r="U2432" s="2" t="s">
        <v>77</v>
      </c>
      <c r="V2432" s="2" t="s">
        <v>1575</v>
      </c>
      <c r="W2432" s="2" t="s">
        <v>79</v>
      </c>
      <c r="X2432" s="2" t="s">
        <v>150</v>
      </c>
      <c r="Y2432" s="2" t="s">
        <v>119</v>
      </c>
      <c r="Z2432" s="2" t="s">
        <v>81</v>
      </c>
      <c r="AA2432" s="2" t="s">
        <v>1223</v>
      </c>
      <c r="AB2432" s="2" t="s">
        <v>1224</v>
      </c>
      <c r="AC2432" s="2" t="s">
        <v>59</v>
      </c>
      <c r="AD2432" s="2" t="s">
        <v>2299</v>
      </c>
      <c r="AE2432" s="2" t="str">
        <f>+VLOOKUP(H2432,'Mapeo Ramos'!A:C,3,0)</f>
        <v>Autos Flotas</v>
      </c>
      <c r="AF2432" t="str">
        <f>+VLOOKUP(AE2432,'Mapeo Ramos'!C:D,2,0)</f>
        <v>Flotas</v>
      </c>
      <c r="AG2432" t="str">
        <f>+VLOOKUP(X2432,'Mapeo Ramos'!I:J,2,0)</f>
        <v>MAPFRE</v>
      </c>
      <c r="AH2432">
        <f t="shared" si="37"/>
        <v>1</v>
      </c>
    </row>
    <row r="2433" spans="1:34" ht="12.75" customHeight="1">
      <c r="A2433" s="2" t="s">
        <v>9619</v>
      </c>
      <c r="B2433" s="2" t="s">
        <v>9620</v>
      </c>
      <c r="C2433" s="2" t="s">
        <v>9621</v>
      </c>
      <c r="D2433" s="2" t="s">
        <v>75</v>
      </c>
      <c r="E2433" s="3">
        <v>46023</v>
      </c>
      <c r="F2433" s="3">
        <v>46023</v>
      </c>
      <c r="G2433" s="2" t="s">
        <v>2298</v>
      </c>
      <c r="H2433" s="2" t="s">
        <v>149</v>
      </c>
      <c r="I2433" s="2" t="s">
        <v>119</v>
      </c>
      <c r="J2433" s="4">
        <v>1744.71</v>
      </c>
      <c r="K2433" t="s">
        <v>74</v>
      </c>
      <c r="L2433" s="4">
        <v>261.70999999999998</v>
      </c>
      <c r="M2433" t="s">
        <v>74</v>
      </c>
      <c r="N2433" s="4">
        <v>261.70999999999998</v>
      </c>
      <c r="O2433" t="s">
        <v>74</v>
      </c>
      <c r="P2433" s="4">
        <v>0</v>
      </c>
      <c r="Q2433" t="s">
        <v>74</v>
      </c>
      <c r="R2433" s="2" t="s">
        <v>75</v>
      </c>
      <c r="S2433" s="4" t="s">
        <v>76</v>
      </c>
      <c r="T2433" t="s">
        <v>74</v>
      </c>
      <c r="U2433" s="2" t="s">
        <v>77</v>
      </c>
      <c r="V2433" s="2" t="s">
        <v>1575</v>
      </c>
      <c r="W2433" s="2" t="s">
        <v>79</v>
      </c>
      <c r="X2433" s="2" t="s">
        <v>150</v>
      </c>
      <c r="Y2433" s="2" t="s">
        <v>119</v>
      </c>
      <c r="Z2433" s="2" t="s">
        <v>81</v>
      </c>
      <c r="AA2433" s="2" t="s">
        <v>1223</v>
      </c>
      <c r="AB2433" s="2" t="s">
        <v>1224</v>
      </c>
      <c r="AC2433" s="2" t="s">
        <v>59</v>
      </c>
      <c r="AD2433" s="2" t="s">
        <v>2299</v>
      </c>
      <c r="AE2433" s="2" t="str">
        <f>+VLOOKUP(H2433,'Mapeo Ramos'!A:C,3,0)</f>
        <v>Autos Cat. 3</v>
      </c>
      <c r="AF2433" t="str">
        <f>+VLOOKUP(AE2433,'Mapeo Ramos'!C:D,2,0)</f>
        <v>Autos</v>
      </c>
      <c r="AG2433" t="str">
        <f>+VLOOKUP(X2433,'Mapeo Ramos'!I:J,2,0)</f>
        <v>MAPFRE</v>
      </c>
      <c r="AH2433">
        <f t="shared" si="37"/>
        <v>1</v>
      </c>
    </row>
    <row r="2434" spans="1:34" ht="12.75" customHeight="1">
      <c r="A2434" s="2" t="s">
        <v>9622</v>
      </c>
      <c r="B2434" s="2" t="s">
        <v>9623</v>
      </c>
      <c r="C2434" s="2" t="s">
        <v>9624</v>
      </c>
      <c r="D2434" s="2" t="s">
        <v>75</v>
      </c>
      <c r="E2434" s="3">
        <v>46023</v>
      </c>
      <c r="F2434" s="3">
        <v>46023</v>
      </c>
      <c r="G2434" s="2" t="s">
        <v>2298</v>
      </c>
      <c r="H2434" s="2" t="s">
        <v>1415</v>
      </c>
      <c r="I2434" s="2" t="s">
        <v>261</v>
      </c>
      <c r="J2434" s="4">
        <v>252.77</v>
      </c>
      <c r="K2434" t="s">
        <v>74</v>
      </c>
      <c r="L2434" s="4">
        <v>37.909999999999997</v>
      </c>
      <c r="M2434" t="s">
        <v>74</v>
      </c>
      <c r="N2434" s="4">
        <v>37.909999999999997</v>
      </c>
      <c r="O2434" t="s">
        <v>74</v>
      </c>
      <c r="P2434" s="4">
        <v>0</v>
      </c>
      <c r="Q2434" t="s">
        <v>74</v>
      </c>
      <c r="R2434" s="2" t="s">
        <v>75</v>
      </c>
      <c r="S2434" s="4" t="s">
        <v>76</v>
      </c>
      <c r="T2434" t="s">
        <v>74</v>
      </c>
      <c r="U2434" s="2" t="s">
        <v>77</v>
      </c>
      <c r="V2434" s="2" t="s">
        <v>1575</v>
      </c>
      <c r="W2434" s="2" t="s">
        <v>79</v>
      </c>
      <c r="X2434" s="2" t="s">
        <v>150</v>
      </c>
      <c r="Y2434" s="2" t="s">
        <v>119</v>
      </c>
      <c r="Z2434" s="2" t="s">
        <v>81</v>
      </c>
      <c r="AA2434" s="2" t="s">
        <v>1223</v>
      </c>
      <c r="AB2434" s="2" t="s">
        <v>1224</v>
      </c>
      <c r="AC2434" s="2" t="s">
        <v>59</v>
      </c>
      <c r="AD2434" s="2" t="s">
        <v>2299</v>
      </c>
      <c r="AE2434" s="2" t="str">
        <f>+VLOOKUP(H2434,'Mapeo Ramos'!A:C,3,0)</f>
        <v>Autos Flotas</v>
      </c>
      <c r="AF2434" t="str">
        <f>+VLOOKUP(AE2434,'Mapeo Ramos'!C:D,2,0)</f>
        <v>Flotas</v>
      </c>
      <c r="AG2434" t="str">
        <f>+VLOOKUP(X2434,'Mapeo Ramos'!I:J,2,0)</f>
        <v>MAPFRE</v>
      </c>
      <c r="AH2434">
        <f t="shared" ref="AH2434:AH2497" si="38">+MONTH(E2434)</f>
        <v>1</v>
      </c>
    </row>
    <row r="2435" spans="1:34" ht="12.75" customHeight="1">
      <c r="A2435" s="2" t="s">
        <v>9625</v>
      </c>
      <c r="B2435" s="2" t="s">
        <v>9626</v>
      </c>
      <c r="C2435" s="2" t="s">
        <v>9627</v>
      </c>
      <c r="D2435" s="2" t="s">
        <v>75</v>
      </c>
      <c r="E2435" s="3">
        <v>46023</v>
      </c>
      <c r="F2435" s="3">
        <v>46023</v>
      </c>
      <c r="G2435" s="2" t="s">
        <v>2298</v>
      </c>
      <c r="H2435" s="2" t="s">
        <v>1415</v>
      </c>
      <c r="I2435" s="2" t="s">
        <v>261</v>
      </c>
      <c r="J2435" s="4">
        <v>1108.05</v>
      </c>
      <c r="K2435" t="s">
        <v>74</v>
      </c>
      <c r="L2435" s="4">
        <v>166.21</v>
      </c>
      <c r="M2435" t="s">
        <v>74</v>
      </c>
      <c r="N2435" s="4">
        <v>166.21</v>
      </c>
      <c r="O2435" t="s">
        <v>74</v>
      </c>
      <c r="P2435" s="4">
        <v>0</v>
      </c>
      <c r="Q2435" t="s">
        <v>74</v>
      </c>
      <c r="R2435" s="2" t="s">
        <v>75</v>
      </c>
      <c r="S2435" s="4" t="s">
        <v>76</v>
      </c>
      <c r="T2435" t="s">
        <v>74</v>
      </c>
      <c r="U2435" s="2" t="s">
        <v>77</v>
      </c>
      <c r="V2435" s="2" t="s">
        <v>1575</v>
      </c>
      <c r="W2435" s="2" t="s">
        <v>79</v>
      </c>
      <c r="X2435" s="2" t="s">
        <v>150</v>
      </c>
      <c r="Y2435" s="2" t="s">
        <v>119</v>
      </c>
      <c r="Z2435" s="2" t="s">
        <v>81</v>
      </c>
      <c r="AA2435" s="2" t="s">
        <v>1223</v>
      </c>
      <c r="AB2435" s="2" t="s">
        <v>1224</v>
      </c>
      <c r="AC2435" s="2" t="s">
        <v>59</v>
      </c>
      <c r="AD2435" s="2" t="s">
        <v>2299</v>
      </c>
      <c r="AE2435" s="2" t="str">
        <f>+VLOOKUP(H2435,'Mapeo Ramos'!A:C,3,0)</f>
        <v>Autos Flotas</v>
      </c>
      <c r="AF2435" t="str">
        <f>+VLOOKUP(AE2435,'Mapeo Ramos'!C:D,2,0)</f>
        <v>Flotas</v>
      </c>
      <c r="AG2435" t="str">
        <f>+VLOOKUP(X2435,'Mapeo Ramos'!I:J,2,0)</f>
        <v>MAPFRE</v>
      </c>
      <c r="AH2435">
        <f t="shared" si="38"/>
        <v>1</v>
      </c>
    </row>
    <row r="2436" spans="1:34" ht="12.75" customHeight="1">
      <c r="A2436" s="2" t="s">
        <v>9628</v>
      </c>
      <c r="B2436" s="2" t="s">
        <v>9629</v>
      </c>
      <c r="C2436" s="2" t="s">
        <v>9630</v>
      </c>
      <c r="D2436" s="2" t="s">
        <v>75</v>
      </c>
      <c r="E2436" s="3">
        <v>46023</v>
      </c>
      <c r="F2436" s="3">
        <v>46023</v>
      </c>
      <c r="G2436" s="2" t="s">
        <v>2298</v>
      </c>
      <c r="H2436" s="2" t="s">
        <v>1415</v>
      </c>
      <c r="I2436" s="2" t="s">
        <v>261</v>
      </c>
      <c r="J2436" s="4">
        <v>1108.05</v>
      </c>
      <c r="K2436" t="s">
        <v>74</v>
      </c>
      <c r="L2436" s="4">
        <v>166.21</v>
      </c>
      <c r="M2436" t="s">
        <v>74</v>
      </c>
      <c r="N2436" s="4">
        <v>166.21</v>
      </c>
      <c r="O2436" t="s">
        <v>74</v>
      </c>
      <c r="P2436" s="4">
        <v>0</v>
      </c>
      <c r="Q2436" t="s">
        <v>74</v>
      </c>
      <c r="R2436" s="2" t="s">
        <v>75</v>
      </c>
      <c r="S2436" s="4" t="s">
        <v>76</v>
      </c>
      <c r="T2436" t="s">
        <v>74</v>
      </c>
      <c r="U2436" s="2" t="s">
        <v>77</v>
      </c>
      <c r="V2436" s="2" t="s">
        <v>1575</v>
      </c>
      <c r="W2436" s="2" t="s">
        <v>79</v>
      </c>
      <c r="X2436" s="2" t="s">
        <v>150</v>
      </c>
      <c r="Y2436" s="2" t="s">
        <v>119</v>
      </c>
      <c r="Z2436" s="2" t="s">
        <v>81</v>
      </c>
      <c r="AA2436" s="2" t="s">
        <v>1223</v>
      </c>
      <c r="AB2436" s="2" t="s">
        <v>1224</v>
      </c>
      <c r="AC2436" s="2" t="s">
        <v>59</v>
      </c>
      <c r="AD2436" s="2" t="s">
        <v>2299</v>
      </c>
      <c r="AE2436" s="2" t="str">
        <f>+VLOOKUP(H2436,'Mapeo Ramos'!A:C,3,0)</f>
        <v>Autos Flotas</v>
      </c>
      <c r="AF2436" t="str">
        <f>+VLOOKUP(AE2436,'Mapeo Ramos'!C:D,2,0)</f>
        <v>Flotas</v>
      </c>
      <c r="AG2436" t="str">
        <f>+VLOOKUP(X2436,'Mapeo Ramos'!I:J,2,0)</f>
        <v>MAPFRE</v>
      </c>
      <c r="AH2436">
        <f t="shared" si="38"/>
        <v>1</v>
      </c>
    </row>
    <row r="2437" spans="1:34" ht="12.75" customHeight="1">
      <c r="A2437" s="2" t="s">
        <v>9631</v>
      </c>
      <c r="B2437" s="2" t="s">
        <v>9632</v>
      </c>
      <c r="C2437" s="2" t="s">
        <v>9633</v>
      </c>
      <c r="D2437" s="2" t="s">
        <v>75</v>
      </c>
      <c r="E2437" s="3">
        <v>46023</v>
      </c>
      <c r="F2437" s="3">
        <v>46023</v>
      </c>
      <c r="G2437" s="2" t="s">
        <v>2298</v>
      </c>
      <c r="H2437" s="2" t="s">
        <v>1415</v>
      </c>
      <c r="I2437" s="2" t="s">
        <v>261</v>
      </c>
      <c r="J2437" s="4">
        <v>1108.05</v>
      </c>
      <c r="K2437" t="s">
        <v>74</v>
      </c>
      <c r="L2437" s="4">
        <v>166.21</v>
      </c>
      <c r="M2437" t="s">
        <v>74</v>
      </c>
      <c r="N2437" s="4">
        <v>166.21</v>
      </c>
      <c r="O2437" t="s">
        <v>74</v>
      </c>
      <c r="P2437" s="4">
        <v>0</v>
      </c>
      <c r="Q2437" t="s">
        <v>74</v>
      </c>
      <c r="R2437" s="2" t="s">
        <v>75</v>
      </c>
      <c r="S2437" s="4" t="s">
        <v>76</v>
      </c>
      <c r="T2437" t="s">
        <v>74</v>
      </c>
      <c r="U2437" s="2" t="s">
        <v>77</v>
      </c>
      <c r="V2437" s="2" t="s">
        <v>1575</v>
      </c>
      <c r="W2437" s="2" t="s">
        <v>79</v>
      </c>
      <c r="X2437" s="2" t="s">
        <v>150</v>
      </c>
      <c r="Y2437" s="2" t="s">
        <v>119</v>
      </c>
      <c r="Z2437" s="2" t="s">
        <v>81</v>
      </c>
      <c r="AA2437" s="2" t="s">
        <v>1223</v>
      </c>
      <c r="AB2437" s="2" t="s">
        <v>1224</v>
      </c>
      <c r="AC2437" s="2" t="s">
        <v>59</v>
      </c>
      <c r="AD2437" s="2" t="s">
        <v>2299</v>
      </c>
      <c r="AE2437" s="2" t="str">
        <f>+VLOOKUP(H2437,'Mapeo Ramos'!A:C,3,0)</f>
        <v>Autos Flotas</v>
      </c>
      <c r="AF2437" t="str">
        <f>+VLOOKUP(AE2437,'Mapeo Ramos'!C:D,2,0)</f>
        <v>Flotas</v>
      </c>
      <c r="AG2437" t="str">
        <f>+VLOOKUP(X2437,'Mapeo Ramos'!I:J,2,0)</f>
        <v>MAPFRE</v>
      </c>
      <c r="AH2437">
        <f t="shared" si="38"/>
        <v>1</v>
      </c>
    </row>
    <row r="2438" spans="1:34" ht="12.75" customHeight="1">
      <c r="A2438" s="2" t="s">
        <v>9634</v>
      </c>
      <c r="B2438" s="2" t="s">
        <v>9635</v>
      </c>
      <c r="C2438" s="2" t="s">
        <v>9636</v>
      </c>
      <c r="D2438" s="2" t="s">
        <v>75</v>
      </c>
      <c r="E2438" s="3">
        <v>46023</v>
      </c>
      <c r="F2438" s="3">
        <v>46023</v>
      </c>
      <c r="G2438" s="2" t="s">
        <v>2298</v>
      </c>
      <c r="H2438" s="2" t="s">
        <v>1415</v>
      </c>
      <c r="I2438" s="2" t="s">
        <v>261</v>
      </c>
      <c r="J2438" s="4">
        <v>252.77</v>
      </c>
      <c r="K2438" t="s">
        <v>74</v>
      </c>
      <c r="L2438" s="4">
        <v>37.909999999999997</v>
      </c>
      <c r="M2438" t="s">
        <v>74</v>
      </c>
      <c r="N2438" s="4">
        <v>37.909999999999997</v>
      </c>
      <c r="O2438" t="s">
        <v>74</v>
      </c>
      <c r="P2438" s="4">
        <v>0</v>
      </c>
      <c r="Q2438" t="s">
        <v>74</v>
      </c>
      <c r="R2438" s="2" t="s">
        <v>75</v>
      </c>
      <c r="S2438" s="4" t="s">
        <v>76</v>
      </c>
      <c r="T2438" t="s">
        <v>74</v>
      </c>
      <c r="U2438" s="2" t="s">
        <v>77</v>
      </c>
      <c r="V2438" s="2" t="s">
        <v>1575</v>
      </c>
      <c r="W2438" s="2" t="s">
        <v>79</v>
      </c>
      <c r="X2438" s="2" t="s">
        <v>150</v>
      </c>
      <c r="Y2438" s="2" t="s">
        <v>119</v>
      </c>
      <c r="Z2438" s="2" t="s">
        <v>81</v>
      </c>
      <c r="AA2438" s="2" t="s">
        <v>1223</v>
      </c>
      <c r="AB2438" s="2" t="s">
        <v>1224</v>
      </c>
      <c r="AC2438" s="2" t="s">
        <v>59</v>
      </c>
      <c r="AD2438" s="2" t="s">
        <v>2299</v>
      </c>
      <c r="AE2438" s="2" t="str">
        <f>+VLOOKUP(H2438,'Mapeo Ramos'!A:C,3,0)</f>
        <v>Autos Flotas</v>
      </c>
      <c r="AF2438" t="str">
        <f>+VLOOKUP(AE2438,'Mapeo Ramos'!C:D,2,0)</f>
        <v>Flotas</v>
      </c>
      <c r="AG2438" t="str">
        <f>+VLOOKUP(X2438,'Mapeo Ramos'!I:J,2,0)</f>
        <v>MAPFRE</v>
      </c>
      <c r="AH2438">
        <f t="shared" si="38"/>
        <v>1</v>
      </c>
    </row>
    <row r="2439" spans="1:34" ht="12.75" customHeight="1">
      <c r="A2439" s="2" t="s">
        <v>9637</v>
      </c>
      <c r="B2439" s="2" t="s">
        <v>9638</v>
      </c>
      <c r="C2439" s="2" t="s">
        <v>9639</v>
      </c>
      <c r="D2439" s="2" t="s">
        <v>75</v>
      </c>
      <c r="E2439" s="3">
        <v>46023</v>
      </c>
      <c r="F2439" s="3">
        <v>46023</v>
      </c>
      <c r="G2439" s="2" t="s">
        <v>2298</v>
      </c>
      <c r="H2439" s="2" t="s">
        <v>1415</v>
      </c>
      <c r="I2439" s="2" t="s">
        <v>261</v>
      </c>
      <c r="J2439" s="4">
        <v>1108.05</v>
      </c>
      <c r="K2439" t="s">
        <v>74</v>
      </c>
      <c r="L2439" s="4">
        <v>166.21</v>
      </c>
      <c r="M2439" t="s">
        <v>74</v>
      </c>
      <c r="N2439" s="4">
        <v>166.21</v>
      </c>
      <c r="O2439" t="s">
        <v>74</v>
      </c>
      <c r="P2439" s="4">
        <v>0</v>
      </c>
      <c r="Q2439" t="s">
        <v>74</v>
      </c>
      <c r="R2439" s="2" t="s">
        <v>75</v>
      </c>
      <c r="S2439" s="4" t="s">
        <v>76</v>
      </c>
      <c r="T2439" t="s">
        <v>74</v>
      </c>
      <c r="U2439" s="2" t="s">
        <v>77</v>
      </c>
      <c r="V2439" s="2" t="s">
        <v>1575</v>
      </c>
      <c r="W2439" s="2" t="s">
        <v>79</v>
      </c>
      <c r="X2439" s="2" t="s">
        <v>150</v>
      </c>
      <c r="Y2439" s="2" t="s">
        <v>119</v>
      </c>
      <c r="Z2439" s="2" t="s">
        <v>81</v>
      </c>
      <c r="AA2439" s="2" t="s">
        <v>1223</v>
      </c>
      <c r="AB2439" s="2" t="s">
        <v>1224</v>
      </c>
      <c r="AC2439" s="2" t="s">
        <v>59</v>
      </c>
      <c r="AD2439" s="2" t="s">
        <v>2299</v>
      </c>
      <c r="AE2439" s="2" t="str">
        <f>+VLOOKUP(H2439,'Mapeo Ramos'!A:C,3,0)</f>
        <v>Autos Flotas</v>
      </c>
      <c r="AF2439" t="str">
        <f>+VLOOKUP(AE2439,'Mapeo Ramos'!C:D,2,0)</f>
        <v>Flotas</v>
      </c>
      <c r="AG2439" t="str">
        <f>+VLOOKUP(X2439,'Mapeo Ramos'!I:J,2,0)</f>
        <v>MAPFRE</v>
      </c>
      <c r="AH2439">
        <f t="shared" si="38"/>
        <v>1</v>
      </c>
    </row>
    <row r="2440" spans="1:34" ht="12.75" customHeight="1">
      <c r="A2440" s="2" t="s">
        <v>9640</v>
      </c>
      <c r="B2440" s="2" t="s">
        <v>9641</v>
      </c>
      <c r="C2440" s="2" t="s">
        <v>9642</v>
      </c>
      <c r="D2440" s="2" t="s">
        <v>75</v>
      </c>
      <c r="E2440" s="3">
        <v>46023</v>
      </c>
      <c r="F2440" s="3">
        <v>46023</v>
      </c>
      <c r="G2440" s="2" t="s">
        <v>2298</v>
      </c>
      <c r="H2440" s="2" t="s">
        <v>1415</v>
      </c>
      <c r="I2440" s="2" t="s">
        <v>261</v>
      </c>
      <c r="J2440" s="4">
        <v>252.77</v>
      </c>
      <c r="K2440" t="s">
        <v>74</v>
      </c>
      <c r="L2440" s="4">
        <v>37.909999999999997</v>
      </c>
      <c r="M2440" t="s">
        <v>74</v>
      </c>
      <c r="N2440" s="4">
        <v>37.909999999999997</v>
      </c>
      <c r="O2440" t="s">
        <v>74</v>
      </c>
      <c r="P2440" s="4">
        <v>0</v>
      </c>
      <c r="Q2440" t="s">
        <v>74</v>
      </c>
      <c r="R2440" s="2" t="s">
        <v>75</v>
      </c>
      <c r="S2440" s="4" t="s">
        <v>76</v>
      </c>
      <c r="T2440" t="s">
        <v>74</v>
      </c>
      <c r="U2440" s="2" t="s">
        <v>77</v>
      </c>
      <c r="V2440" s="2" t="s">
        <v>1575</v>
      </c>
      <c r="W2440" s="2" t="s">
        <v>79</v>
      </c>
      <c r="X2440" s="2" t="s">
        <v>150</v>
      </c>
      <c r="Y2440" s="2" t="s">
        <v>119</v>
      </c>
      <c r="Z2440" s="2" t="s">
        <v>81</v>
      </c>
      <c r="AA2440" s="2" t="s">
        <v>1223</v>
      </c>
      <c r="AB2440" s="2" t="s">
        <v>1224</v>
      </c>
      <c r="AC2440" s="2" t="s">
        <v>59</v>
      </c>
      <c r="AD2440" s="2" t="s">
        <v>2299</v>
      </c>
      <c r="AE2440" s="2" t="str">
        <f>+VLOOKUP(H2440,'Mapeo Ramos'!A:C,3,0)</f>
        <v>Autos Flotas</v>
      </c>
      <c r="AF2440" t="str">
        <f>+VLOOKUP(AE2440,'Mapeo Ramos'!C:D,2,0)</f>
        <v>Flotas</v>
      </c>
      <c r="AG2440" t="str">
        <f>+VLOOKUP(X2440,'Mapeo Ramos'!I:J,2,0)</f>
        <v>MAPFRE</v>
      </c>
      <c r="AH2440">
        <f t="shared" si="38"/>
        <v>1</v>
      </c>
    </row>
    <row r="2441" spans="1:34" ht="12.75" customHeight="1">
      <c r="A2441" s="2" t="s">
        <v>9643</v>
      </c>
      <c r="B2441" s="2" t="s">
        <v>9644</v>
      </c>
      <c r="C2441" s="2" t="s">
        <v>9645</v>
      </c>
      <c r="D2441" s="2" t="s">
        <v>75</v>
      </c>
      <c r="E2441" s="3">
        <v>46023</v>
      </c>
      <c r="F2441" s="3">
        <v>46023</v>
      </c>
      <c r="G2441" s="2" t="s">
        <v>2298</v>
      </c>
      <c r="H2441" s="2" t="s">
        <v>1415</v>
      </c>
      <c r="I2441" s="2" t="s">
        <v>261</v>
      </c>
      <c r="J2441" s="4">
        <v>252.77</v>
      </c>
      <c r="K2441" t="s">
        <v>74</v>
      </c>
      <c r="L2441" s="4">
        <v>37.909999999999997</v>
      </c>
      <c r="M2441" t="s">
        <v>74</v>
      </c>
      <c r="N2441" s="4">
        <v>37.909999999999997</v>
      </c>
      <c r="O2441" t="s">
        <v>74</v>
      </c>
      <c r="P2441" s="4">
        <v>0</v>
      </c>
      <c r="Q2441" t="s">
        <v>74</v>
      </c>
      <c r="R2441" s="2" t="s">
        <v>75</v>
      </c>
      <c r="S2441" s="4" t="s">
        <v>76</v>
      </c>
      <c r="T2441" t="s">
        <v>74</v>
      </c>
      <c r="U2441" s="2" t="s">
        <v>77</v>
      </c>
      <c r="V2441" s="2" t="s">
        <v>1575</v>
      </c>
      <c r="W2441" s="2" t="s">
        <v>79</v>
      </c>
      <c r="X2441" s="2" t="s">
        <v>150</v>
      </c>
      <c r="Y2441" s="2" t="s">
        <v>119</v>
      </c>
      <c r="Z2441" s="2" t="s">
        <v>81</v>
      </c>
      <c r="AA2441" s="2" t="s">
        <v>1223</v>
      </c>
      <c r="AB2441" s="2" t="s">
        <v>1224</v>
      </c>
      <c r="AC2441" s="2" t="s">
        <v>59</v>
      </c>
      <c r="AD2441" s="2" t="s">
        <v>2299</v>
      </c>
      <c r="AE2441" s="2" t="str">
        <f>+VLOOKUP(H2441,'Mapeo Ramos'!A:C,3,0)</f>
        <v>Autos Flotas</v>
      </c>
      <c r="AF2441" t="str">
        <f>+VLOOKUP(AE2441,'Mapeo Ramos'!C:D,2,0)</f>
        <v>Flotas</v>
      </c>
      <c r="AG2441" t="str">
        <f>+VLOOKUP(X2441,'Mapeo Ramos'!I:J,2,0)</f>
        <v>MAPFRE</v>
      </c>
      <c r="AH2441">
        <f t="shared" si="38"/>
        <v>1</v>
      </c>
    </row>
    <row r="2442" spans="1:34" ht="12.75" customHeight="1">
      <c r="A2442" s="2" t="s">
        <v>9646</v>
      </c>
      <c r="B2442" s="2" t="s">
        <v>9647</v>
      </c>
      <c r="C2442" s="2" t="s">
        <v>9648</v>
      </c>
      <c r="D2442" s="2" t="s">
        <v>75</v>
      </c>
      <c r="E2442" s="3">
        <v>46023</v>
      </c>
      <c r="F2442" s="3">
        <v>46023</v>
      </c>
      <c r="G2442" s="2" t="s">
        <v>2298</v>
      </c>
      <c r="H2442" s="2" t="s">
        <v>1415</v>
      </c>
      <c r="I2442" s="2" t="s">
        <v>261</v>
      </c>
      <c r="J2442" s="4">
        <v>252.77</v>
      </c>
      <c r="K2442" t="s">
        <v>74</v>
      </c>
      <c r="L2442" s="4">
        <v>37.909999999999997</v>
      </c>
      <c r="M2442" t="s">
        <v>74</v>
      </c>
      <c r="N2442" s="4">
        <v>37.909999999999997</v>
      </c>
      <c r="O2442" t="s">
        <v>74</v>
      </c>
      <c r="P2442" s="4">
        <v>0</v>
      </c>
      <c r="Q2442" t="s">
        <v>74</v>
      </c>
      <c r="R2442" s="2" t="s">
        <v>75</v>
      </c>
      <c r="S2442" s="4" t="s">
        <v>76</v>
      </c>
      <c r="T2442" t="s">
        <v>74</v>
      </c>
      <c r="U2442" s="2" t="s">
        <v>77</v>
      </c>
      <c r="V2442" s="2" t="s">
        <v>1575</v>
      </c>
      <c r="W2442" s="2" t="s">
        <v>79</v>
      </c>
      <c r="X2442" s="2" t="s">
        <v>150</v>
      </c>
      <c r="Y2442" s="2" t="s">
        <v>119</v>
      </c>
      <c r="Z2442" s="2" t="s">
        <v>81</v>
      </c>
      <c r="AA2442" s="2" t="s">
        <v>1223</v>
      </c>
      <c r="AB2442" s="2" t="s">
        <v>1224</v>
      </c>
      <c r="AC2442" s="2" t="s">
        <v>59</v>
      </c>
      <c r="AD2442" s="2" t="s">
        <v>2299</v>
      </c>
      <c r="AE2442" s="2" t="str">
        <f>+VLOOKUP(H2442,'Mapeo Ramos'!A:C,3,0)</f>
        <v>Autos Flotas</v>
      </c>
      <c r="AF2442" t="str">
        <f>+VLOOKUP(AE2442,'Mapeo Ramos'!C:D,2,0)</f>
        <v>Flotas</v>
      </c>
      <c r="AG2442" t="str">
        <f>+VLOOKUP(X2442,'Mapeo Ramos'!I:J,2,0)</f>
        <v>MAPFRE</v>
      </c>
      <c r="AH2442">
        <f t="shared" si="38"/>
        <v>1</v>
      </c>
    </row>
    <row r="2443" spans="1:34" ht="12.75" customHeight="1">
      <c r="A2443" s="2" t="s">
        <v>9649</v>
      </c>
      <c r="B2443" s="2" t="s">
        <v>9650</v>
      </c>
      <c r="C2443" s="2" t="s">
        <v>9651</v>
      </c>
      <c r="D2443" s="2" t="s">
        <v>75</v>
      </c>
      <c r="E2443" s="3">
        <v>46023</v>
      </c>
      <c r="F2443" s="3">
        <v>46023</v>
      </c>
      <c r="G2443" s="2" t="s">
        <v>2298</v>
      </c>
      <c r="H2443" s="2" t="s">
        <v>1415</v>
      </c>
      <c r="I2443" s="2" t="s">
        <v>261</v>
      </c>
      <c r="J2443" s="4">
        <v>252.77</v>
      </c>
      <c r="K2443" t="s">
        <v>74</v>
      </c>
      <c r="L2443" s="4">
        <v>37.909999999999997</v>
      </c>
      <c r="M2443" t="s">
        <v>74</v>
      </c>
      <c r="N2443" s="4">
        <v>37.909999999999997</v>
      </c>
      <c r="O2443" t="s">
        <v>74</v>
      </c>
      <c r="P2443" s="4">
        <v>0</v>
      </c>
      <c r="Q2443" t="s">
        <v>74</v>
      </c>
      <c r="R2443" s="2" t="s">
        <v>75</v>
      </c>
      <c r="S2443" s="4" t="s">
        <v>76</v>
      </c>
      <c r="T2443" t="s">
        <v>74</v>
      </c>
      <c r="U2443" s="2" t="s">
        <v>77</v>
      </c>
      <c r="V2443" s="2" t="s">
        <v>1575</v>
      </c>
      <c r="W2443" s="2" t="s">
        <v>79</v>
      </c>
      <c r="X2443" s="2" t="s">
        <v>150</v>
      </c>
      <c r="Y2443" s="2" t="s">
        <v>119</v>
      </c>
      <c r="Z2443" s="2" t="s">
        <v>81</v>
      </c>
      <c r="AA2443" s="2" t="s">
        <v>1223</v>
      </c>
      <c r="AB2443" s="2" t="s">
        <v>1224</v>
      </c>
      <c r="AC2443" s="2" t="s">
        <v>59</v>
      </c>
      <c r="AD2443" s="2" t="s">
        <v>2299</v>
      </c>
      <c r="AE2443" s="2" t="str">
        <f>+VLOOKUP(H2443,'Mapeo Ramos'!A:C,3,0)</f>
        <v>Autos Flotas</v>
      </c>
      <c r="AF2443" t="str">
        <f>+VLOOKUP(AE2443,'Mapeo Ramos'!C:D,2,0)</f>
        <v>Flotas</v>
      </c>
      <c r="AG2443" t="str">
        <f>+VLOOKUP(X2443,'Mapeo Ramos'!I:J,2,0)</f>
        <v>MAPFRE</v>
      </c>
      <c r="AH2443">
        <f t="shared" si="38"/>
        <v>1</v>
      </c>
    </row>
    <row r="2444" spans="1:34" ht="12.75" customHeight="1">
      <c r="A2444" s="2" t="s">
        <v>9652</v>
      </c>
      <c r="B2444" s="2" t="s">
        <v>9653</v>
      </c>
      <c r="C2444" s="2" t="s">
        <v>9654</v>
      </c>
      <c r="D2444" s="2" t="s">
        <v>75</v>
      </c>
      <c r="E2444" s="3">
        <v>46023</v>
      </c>
      <c r="F2444" s="3">
        <v>46023</v>
      </c>
      <c r="G2444" s="2" t="s">
        <v>2298</v>
      </c>
      <c r="H2444" s="2" t="s">
        <v>1415</v>
      </c>
      <c r="I2444" s="2" t="s">
        <v>261</v>
      </c>
      <c r="J2444" s="4">
        <v>252.77</v>
      </c>
      <c r="K2444" t="s">
        <v>74</v>
      </c>
      <c r="L2444" s="4">
        <v>37.909999999999997</v>
      </c>
      <c r="M2444" t="s">
        <v>74</v>
      </c>
      <c r="N2444" s="4">
        <v>37.909999999999997</v>
      </c>
      <c r="O2444" t="s">
        <v>74</v>
      </c>
      <c r="P2444" s="4">
        <v>0</v>
      </c>
      <c r="Q2444" t="s">
        <v>74</v>
      </c>
      <c r="R2444" s="2" t="s">
        <v>75</v>
      </c>
      <c r="S2444" s="4" t="s">
        <v>76</v>
      </c>
      <c r="T2444" t="s">
        <v>74</v>
      </c>
      <c r="U2444" s="2" t="s">
        <v>77</v>
      </c>
      <c r="V2444" s="2" t="s">
        <v>1575</v>
      </c>
      <c r="W2444" s="2" t="s">
        <v>79</v>
      </c>
      <c r="X2444" s="2" t="s">
        <v>150</v>
      </c>
      <c r="Y2444" s="2" t="s">
        <v>119</v>
      </c>
      <c r="Z2444" s="2" t="s">
        <v>81</v>
      </c>
      <c r="AA2444" s="2" t="s">
        <v>1223</v>
      </c>
      <c r="AB2444" s="2" t="s">
        <v>1224</v>
      </c>
      <c r="AC2444" s="2" t="s">
        <v>59</v>
      </c>
      <c r="AD2444" s="2" t="s">
        <v>2299</v>
      </c>
      <c r="AE2444" s="2" t="str">
        <f>+VLOOKUP(H2444,'Mapeo Ramos'!A:C,3,0)</f>
        <v>Autos Flotas</v>
      </c>
      <c r="AF2444" t="str">
        <f>+VLOOKUP(AE2444,'Mapeo Ramos'!C:D,2,0)</f>
        <v>Flotas</v>
      </c>
      <c r="AG2444" t="str">
        <f>+VLOOKUP(X2444,'Mapeo Ramos'!I:J,2,0)</f>
        <v>MAPFRE</v>
      </c>
      <c r="AH2444">
        <f t="shared" si="38"/>
        <v>1</v>
      </c>
    </row>
    <row r="2445" spans="1:34" ht="12.75" customHeight="1">
      <c r="A2445" s="2" t="s">
        <v>9655</v>
      </c>
      <c r="B2445" s="2" t="s">
        <v>9656</v>
      </c>
      <c r="C2445" s="2" t="s">
        <v>9657</v>
      </c>
      <c r="D2445" s="2" t="s">
        <v>75</v>
      </c>
      <c r="E2445" s="3">
        <v>46023</v>
      </c>
      <c r="F2445" s="3">
        <v>46023</v>
      </c>
      <c r="G2445" s="2" t="s">
        <v>2298</v>
      </c>
      <c r="H2445" s="2" t="s">
        <v>1415</v>
      </c>
      <c r="I2445" s="2" t="s">
        <v>261</v>
      </c>
      <c r="J2445" s="4">
        <v>252.77</v>
      </c>
      <c r="K2445" t="s">
        <v>74</v>
      </c>
      <c r="L2445" s="4">
        <v>37.909999999999997</v>
      </c>
      <c r="M2445" t="s">
        <v>74</v>
      </c>
      <c r="N2445" s="4">
        <v>37.909999999999997</v>
      </c>
      <c r="O2445" t="s">
        <v>74</v>
      </c>
      <c r="P2445" s="4">
        <v>0</v>
      </c>
      <c r="Q2445" t="s">
        <v>74</v>
      </c>
      <c r="R2445" s="2" t="s">
        <v>75</v>
      </c>
      <c r="S2445" s="4" t="s">
        <v>76</v>
      </c>
      <c r="T2445" t="s">
        <v>74</v>
      </c>
      <c r="U2445" s="2" t="s">
        <v>77</v>
      </c>
      <c r="V2445" s="2" t="s">
        <v>1575</v>
      </c>
      <c r="W2445" s="2" t="s">
        <v>79</v>
      </c>
      <c r="X2445" s="2" t="s">
        <v>150</v>
      </c>
      <c r="Y2445" s="2" t="s">
        <v>119</v>
      </c>
      <c r="Z2445" s="2" t="s">
        <v>81</v>
      </c>
      <c r="AA2445" s="2" t="s">
        <v>1223</v>
      </c>
      <c r="AB2445" s="2" t="s">
        <v>1224</v>
      </c>
      <c r="AC2445" s="2" t="s">
        <v>59</v>
      </c>
      <c r="AD2445" s="2" t="s">
        <v>2299</v>
      </c>
      <c r="AE2445" s="2" t="str">
        <f>+VLOOKUP(H2445,'Mapeo Ramos'!A:C,3,0)</f>
        <v>Autos Flotas</v>
      </c>
      <c r="AF2445" t="str">
        <f>+VLOOKUP(AE2445,'Mapeo Ramos'!C:D,2,0)</f>
        <v>Flotas</v>
      </c>
      <c r="AG2445" t="str">
        <f>+VLOOKUP(X2445,'Mapeo Ramos'!I:J,2,0)</f>
        <v>MAPFRE</v>
      </c>
      <c r="AH2445">
        <f t="shared" si="38"/>
        <v>1</v>
      </c>
    </row>
    <row r="2446" spans="1:34" ht="12.75" customHeight="1">
      <c r="A2446" s="2" t="s">
        <v>9658</v>
      </c>
      <c r="B2446" s="2" t="s">
        <v>9659</v>
      </c>
      <c r="C2446" s="2" t="s">
        <v>9660</v>
      </c>
      <c r="D2446" s="2" t="s">
        <v>75</v>
      </c>
      <c r="E2446" s="3">
        <v>46023</v>
      </c>
      <c r="F2446" s="3">
        <v>46023</v>
      </c>
      <c r="G2446" s="2" t="s">
        <v>2298</v>
      </c>
      <c r="H2446" s="2" t="s">
        <v>1415</v>
      </c>
      <c r="I2446" s="2" t="s">
        <v>261</v>
      </c>
      <c r="J2446" s="4">
        <v>252.77</v>
      </c>
      <c r="K2446" t="s">
        <v>74</v>
      </c>
      <c r="L2446" s="4">
        <v>37.909999999999997</v>
      </c>
      <c r="M2446" t="s">
        <v>74</v>
      </c>
      <c r="N2446" s="4">
        <v>37.909999999999997</v>
      </c>
      <c r="O2446" t="s">
        <v>74</v>
      </c>
      <c r="P2446" s="4">
        <v>0</v>
      </c>
      <c r="Q2446" t="s">
        <v>74</v>
      </c>
      <c r="R2446" s="2" t="s">
        <v>75</v>
      </c>
      <c r="S2446" s="4" t="s">
        <v>76</v>
      </c>
      <c r="T2446" t="s">
        <v>74</v>
      </c>
      <c r="U2446" s="2" t="s">
        <v>77</v>
      </c>
      <c r="V2446" s="2" t="s">
        <v>1575</v>
      </c>
      <c r="W2446" s="2" t="s">
        <v>79</v>
      </c>
      <c r="X2446" s="2" t="s">
        <v>150</v>
      </c>
      <c r="Y2446" s="2" t="s">
        <v>119</v>
      </c>
      <c r="Z2446" s="2" t="s">
        <v>81</v>
      </c>
      <c r="AA2446" s="2" t="s">
        <v>1223</v>
      </c>
      <c r="AB2446" s="2" t="s">
        <v>1224</v>
      </c>
      <c r="AC2446" s="2" t="s">
        <v>59</v>
      </c>
      <c r="AD2446" s="2" t="s">
        <v>2299</v>
      </c>
      <c r="AE2446" s="2" t="str">
        <f>+VLOOKUP(H2446,'Mapeo Ramos'!A:C,3,0)</f>
        <v>Autos Flotas</v>
      </c>
      <c r="AF2446" t="str">
        <f>+VLOOKUP(AE2446,'Mapeo Ramos'!C:D,2,0)</f>
        <v>Flotas</v>
      </c>
      <c r="AG2446" t="str">
        <f>+VLOOKUP(X2446,'Mapeo Ramos'!I:J,2,0)</f>
        <v>MAPFRE</v>
      </c>
      <c r="AH2446">
        <f t="shared" si="38"/>
        <v>1</v>
      </c>
    </row>
    <row r="2447" spans="1:34" ht="12.75" customHeight="1">
      <c r="A2447" s="2" t="s">
        <v>9661</v>
      </c>
      <c r="B2447" s="2" t="s">
        <v>9662</v>
      </c>
      <c r="C2447" s="2" t="s">
        <v>9663</v>
      </c>
      <c r="D2447" s="2" t="s">
        <v>75</v>
      </c>
      <c r="E2447" s="3">
        <v>46054</v>
      </c>
      <c r="F2447" s="3">
        <v>46060</v>
      </c>
      <c r="G2447" s="2" t="s">
        <v>9664</v>
      </c>
      <c r="H2447" s="2" t="s">
        <v>9665</v>
      </c>
      <c r="I2447" s="2" t="s">
        <v>73</v>
      </c>
      <c r="J2447" s="4">
        <v>230.3</v>
      </c>
      <c r="K2447" t="s">
        <v>74</v>
      </c>
      <c r="L2447" s="4">
        <v>50.67</v>
      </c>
      <c r="M2447" t="s">
        <v>74</v>
      </c>
      <c r="N2447" s="4">
        <v>50.67</v>
      </c>
      <c r="O2447" t="s">
        <v>74</v>
      </c>
      <c r="P2447" s="4">
        <v>0</v>
      </c>
      <c r="Q2447" t="s">
        <v>74</v>
      </c>
      <c r="R2447" s="2" t="s">
        <v>75</v>
      </c>
      <c r="S2447" s="4" t="s">
        <v>76</v>
      </c>
      <c r="T2447" t="s">
        <v>74</v>
      </c>
      <c r="U2447" s="2" t="s">
        <v>77</v>
      </c>
      <c r="V2447" s="2" t="s">
        <v>1447</v>
      </c>
      <c r="W2447" s="2" t="s">
        <v>79</v>
      </c>
      <c r="X2447" s="2" t="s">
        <v>150</v>
      </c>
      <c r="Y2447" s="2" t="s">
        <v>73</v>
      </c>
      <c r="Z2447" s="2" t="s">
        <v>81</v>
      </c>
      <c r="AA2447" s="2" t="s">
        <v>372</v>
      </c>
      <c r="AB2447" s="2" t="s">
        <v>719</v>
      </c>
      <c r="AC2447" s="2" t="s">
        <v>168</v>
      </c>
      <c r="AD2447" s="2" t="s">
        <v>9666</v>
      </c>
      <c r="AE2447" s="2" t="str">
        <f>+VLOOKUP(H2447,'Mapeo Ramos'!A:C,3,0)</f>
        <v>Hogar</v>
      </c>
      <c r="AF2447" t="str">
        <f>+VLOOKUP(AE2447,'Mapeo Ramos'!C:D,2,0)</f>
        <v>Hogar</v>
      </c>
      <c r="AG2447" t="str">
        <f>+VLOOKUP(X2447,'Mapeo Ramos'!I:J,2,0)</f>
        <v>MAPFRE</v>
      </c>
      <c r="AH2447">
        <f t="shared" si="38"/>
        <v>2</v>
      </c>
    </row>
    <row r="2448" spans="1:34" ht="12.75" customHeight="1">
      <c r="A2448" s="2" t="s">
        <v>9667</v>
      </c>
      <c r="B2448" s="2" t="s">
        <v>9668</v>
      </c>
      <c r="C2448" s="2" t="s">
        <v>9669</v>
      </c>
      <c r="D2448" s="2" t="s">
        <v>75</v>
      </c>
      <c r="E2448" s="3">
        <v>46023</v>
      </c>
      <c r="F2448" s="3">
        <v>46023</v>
      </c>
      <c r="G2448" s="2" t="s">
        <v>2659</v>
      </c>
      <c r="H2448" s="2" t="s">
        <v>2660</v>
      </c>
      <c r="I2448" s="2" t="s">
        <v>197</v>
      </c>
      <c r="J2448" s="4">
        <v>41.08</v>
      </c>
      <c r="K2448" t="s">
        <v>74</v>
      </c>
      <c r="L2448" s="4">
        <v>9.0299999999999994</v>
      </c>
      <c r="M2448" t="s">
        <v>74</v>
      </c>
      <c r="N2448" s="4">
        <v>9.0299999999999994</v>
      </c>
      <c r="O2448" t="s">
        <v>74</v>
      </c>
      <c r="P2448" s="4">
        <v>0</v>
      </c>
      <c r="Q2448" t="s">
        <v>74</v>
      </c>
      <c r="R2448" s="2" t="s">
        <v>75</v>
      </c>
      <c r="S2448" s="4" t="s">
        <v>76</v>
      </c>
      <c r="T2448" t="s">
        <v>74</v>
      </c>
      <c r="U2448" s="2" t="s">
        <v>77</v>
      </c>
      <c r="V2448" s="2" t="s">
        <v>1447</v>
      </c>
      <c r="W2448" s="2" t="s">
        <v>79</v>
      </c>
      <c r="X2448" s="2" t="s">
        <v>150</v>
      </c>
      <c r="Y2448" s="2" t="s">
        <v>197</v>
      </c>
      <c r="Z2448" s="2" t="s">
        <v>81</v>
      </c>
      <c r="AA2448" s="2" t="s">
        <v>568</v>
      </c>
      <c r="AB2448" s="2" t="s">
        <v>83</v>
      </c>
      <c r="AC2448" s="2" t="s">
        <v>59</v>
      </c>
      <c r="AD2448" s="2" t="s">
        <v>2661</v>
      </c>
      <c r="AE2448" s="2" t="str">
        <f>+VLOOKUP(H2448,'Mapeo Ramos'!A:C,3,0)</f>
        <v>Accidentes Colectivo</v>
      </c>
      <c r="AF2448" t="str">
        <f>+VLOOKUP(AE2448,'Mapeo Ramos'!C:D,2,0)</f>
        <v>Seguros Personales (No Vida) Colectivos</v>
      </c>
      <c r="AG2448" t="str">
        <f>+VLOOKUP(X2448,'Mapeo Ramos'!I:J,2,0)</f>
        <v>MAPFRE</v>
      </c>
      <c r="AH2448">
        <f t="shared" si="38"/>
        <v>1</v>
      </c>
    </row>
    <row r="2449" spans="1:34" ht="12.75" customHeight="1">
      <c r="A2449" s="2" t="s">
        <v>9670</v>
      </c>
      <c r="B2449" s="2" t="s">
        <v>9671</v>
      </c>
      <c r="C2449" s="2" t="s">
        <v>9672</v>
      </c>
      <c r="D2449" s="2" t="s">
        <v>75</v>
      </c>
      <c r="E2449" s="3">
        <v>46054</v>
      </c>
      <c r="F2449" s="3">
        <v>46070</v>
      </c>
      <c r="G2449" s="2" t="s">
        <v>9673</v>
      </c>
      <c r="H2449" s="2" t="s">
        <v>2950</v>
      </c>
      <c r="I2449" s="2" t="s">
        <v>197</v>
      </c>
      <c r="J2449" s="4">
        <v>57.51</v>
      </c>
      <c r="K2449" t="s">
        <v>74</v>
      </c>
      <c r="L2449" s="4">
        <v>12.65</v>
      </c>
      <c r="M2449" t="s">
        <v>74</v>
      </c>
      <c r="N2449" s="4">
        <v>12.65</v>
      </c>
      <c r="O2449" t="s">
        <v>74</v>
      </c>
      <c r="P2449" s="4">
        <v>0</v>
      </c>
      <c r="Q2449" t="s">
        <v>74</v>
      </c>
      <c r="R2449" s="2" t="s">
        <v>75</v>
      </c>
      <c r="S2449" s="4" t="s">
        <v>76</v>
      </c>
      <c r="T2449" t="s">
        <v>74</v>
      </c>
      <c r="U2449" s="2" t="s">
        <v>77</v>
      </c>
      <c r="V2449" s="2" t="s">
        <v>1447</v>
      </c>
      <c r="W2449" s="2" t="s">
        <v>79</v>
      </c>
      <c r="X2449" s="2" t="s">
        <v>150</v>
      </c>
      <c r="Y2449" s="2" t="s">
        <v>197</v>
      </c>
      <c r="Z2449" s="2" t="s">
        <v>81</v>
      </c>
      <c r="AA2449" s="2" t="s">
        <v>9674</v>
      </c>
      <c r="AB2449" s="2" t="s">
        <v>9675</v>
      </c>
      <c r="AC2449" s="2" t="s">
        <v>168</v>
      </c>
      <c r="AD2449" s="2" t="s">
        <v>9676</v>
      </c>
      <c r="AE2449" s="2" t="str">
        <f>+VLOOKUP(H2449,'Mapeo Ramos'!A:C,3,0)</f>
        <v>Accidentes Individual</v>
      </c>
      <c r="AF2449" t="str">
        <f>+VLOOKUP(AE2449,'Mapeo Ramos'!C:D,2,0)</f>
        <v>Seguros Personales (No Vida) Particular</v>
      </c>
      <c r="AG2449" t="str">
        <f>+VLOOKUP(X2449,'Mapeo Ramos'!I:J,2,0)</f>
        <v>MAPFRE</v>
      </c>
      <c r="AH2449">
        <f t="shared" si="38"/>
        <v>2</v>
      </c>
    </row>
    <row r="2450" spans="1:34" ht="12.75" customHeight="1">
      <c r="A2450" s="2" t="s">
        <v>9677</v>
      </c>
      <c r="B2450" s="2" t="s">
        <v>9678</v>
      </c>
      <c r="C2450" s="2" t="s">
        <v>9679</v>
      </c>
      <c r="D2450" s="2" t="s">
        <v>75</v>
      </c>
      <c r="E2450" s="3">
        <v>46054</v>
      </c>
      <c r="F2450" s="3">
        <v>46074</v>
      </c>
      <c r="G2450" s="2" t="s">
        <v>9664</v>
      </c>
      <c r="H2450" s="2" t="s">
        <v>9665</v>
      </c>
      <c r="I2450" s="2" t="s">
        <v>73</v>
      </c>
      <c r="J2450" s="4">
        <v>240.68</v>
      </c>
      <c r="K2450" t="s">
        <v>74</v>
      </c>
      <c r="L2450" s="4">
        <v>52.97</v>
      </c>
      <c r="M2450" t="s">
        <v>74</v>
      </c>
      <c r="N2450" s="4">
        <v>52.97</v>
      </c>
      <c r="O2450" t="s">
        <v>74</v>
      </c>
      <c r="P2450" s="4">
        <v>0</v>
      </c>
      <c r="Q2450" t="s">
        <v>74</v>
      </c>
      <c r="R2450" s="2" t="s">
        <v>75</v>
      </c>
      <c r="S2450" s="4" t="s">
        <v>76</v>
      </c>
      <c r="T2450" t="s">
        <v>74</v>
      </c>
      <c r="U2450" s="2" t="s">
        <v>77</v>
      </c>
      <c r="V2450" s="2" t="s">
        <v>1447</v>
      </c>
      <c r="W2450" s="2" t="s">
        <v>79</v>
      </c>
      <c r="X2450" s="2" t="s">
        <v>150</v>
      </c>
      <c r="Y2450" s="2" t="s">
        <v>73</v>
      </c>
      <c r="Z2450" s="2" t="s">
        <v>81</v>
      </c>
      <c r="AA2450" s="2" t="s">
        <v>372</v>
      </c>
      <c r="AB2450" s="2" t="s">
        <v>719</v>
      </c>
      <c r="AC2450" s="2" t="s">
        <v>168</v>
      </c>
      <c r="AD2450" s="2" t="s">
        <v>9666</v>
      </c>
      <c r="AE2450" s="2" t="str">
        <f>+VLOOKUP(H2450,'Mapeo Ramos'!A:C,3,0)</f>
        <v>Hogar</v>
      </c>
      <c r="AF2450" t="str">
        <f>+VLOOKUP(AE2450,'Mapeo Ramos'!C:D,2,0)</f>
        <v>Hogar</v>
      </c>
      <c r="AG2450" t="str">
        <f>+VLOOKUP(X2450,'Mapeo Ramos'!I:J,2,0)</f>
        <v>MAPFRE</v>
      </c>
      <c r="AH2450">
        <f t="shared" si="38"/>
        <v>2</v>
      </c>
    </row>
    <row r="2451" spans="1:34" ht="12.75" customHeight="1">
      <c r="A2451" s="2" t="s">
        <v>9680</v>
      </c>
      <c r="B2451" s="2" t="s">
        <v>9681</v>
      </c>
      <c r="C2451" s="2" t="s">
        <v>9682</v>
      </c>
      <c r="D2451" s="2" t="s">
        <v>75</v>
      </c>
      <c r="E2451" s="3">
        <v>46054</v>
      </c>
      <c r="F2451" s="3">
        <v>46081</v>
      </c>
      <c r="G2451" s="2" t="s">
        <v>284</v>
      </c>
      <c r="H2451" s="2" t="s">
        <v>149</v>
      </c>
      <c r="I2451" s="2" t="s">
        <v>119</v>
      </c>
      <c r="J2451" s="4">
        <v>1121.4100000000001</v>
      </c>
      <c r="K2451" t="s">
        <v>74</v>
      </c>
      <c r="L2451" s="4">
        <v>134.58000000000001</v>
      </c>
      <c r="M2451" t="s">
        <v>74</v>
      </c>
      <c r="N2451" s="4">
        <v>134.58000000000001</v>
      </c>
      <c r="O2451" t="s">
        <v>74</v>
      </c>
      <c r="P2451" s="4">
        <v>0</v>
      </c>
      <c r="Q2451" t="s">
        <v>74</v>
      </c>
      <c r="R2451" s="2" t="s">
        <v>262</v>
      </c>
      <c r="S2451" s="4">
        <v>28.04</v>
      </c>
      <c r="T2451" t="s">
        <v>74</v>
      </c>
      <c r="U2451" s="2" t="s">
        <v>77</v>
      </c>
      <c r="V2451" s="2" t="s">
        <v>1447</v>
      </c>
      <c r="W2451" s="2" t="s">
        <v>79</v>
      </c>
      <c r="X2451" s="2" t="s">
        <v>150</v>
      </c>
      <c r="Y2451" s="2" t="s">
        <v>119</v>
      </c>
      <c r="Z2451" s="2" t="s">
        <v>81</v>
      </c>
      <c r="AA2451" s="2" t="s">
        <v>230</v>
      </c>
      <c r="AB2451" s="2" t="s">
        <v>83</v>
      </c>
      <c r="AC2451" s="2" t="s">
        <v>59</v>
      </c>
      <c r="AD2451" s="2" t="s">
        <v>288</v>
      </c>
      <c r="AE2451" s="2" t="str">
        <f>+VLOOKUP(H2451,'Mapeo Ramos'!A:C,3,0)</f>
        <v>Autos Cat. 3</v>
      </c>
      <c r="AF2451" t="str">
        <f>+VLOOKUP(AE2451,'Mapeo Ramos'!C:D,2,0)</f>
        <v>Autos</v>
      </c>
      <c r="AG2451" t="str">
        <f>+VLOOKUP(X2451,'Mapeo Ramos'!I:J,2,0)</f>
        <v>MAPFRE</v>
      </c>
      <c r="AH2451">
        <f t="shared" si="38"/>
        <v>2</v>
      </c>
    </row>
    <row r="2452" spans="1:34" ht="12.75" customHeight="1">
      <c r="A2452" s="2" t="s">
        <v>9683</v>
      </c>
      <c r="B2452" s="2" t="s">
        <v>9684</v>
      </c>
      <c r="C2452" s="2" t="s">
        <v>9685</v>
      </c>
      <c r="D2452" s="2" t="s">
        <v>75</v>
      </c>
      <c r="E2452" s="3">
        <v>46023</v>
      </c>
      <c r="F2452" s="3">
        <v>46023</v>
      </c>
      <c r="G2452" s="2" t="s">
        <v>2717</v>
      </c>
      <c r="H2452" s="2" t="s">
        <v>2660</v>
      </c>
      <c r="I2452" s="2" t="s">
        <v>197</v>
      </c>
      <c r="J2452" s="4">
        <v>40</v>
      </c>
      <c r="K2452" t="s">
        <v>74</v>
      </c>
      <c r="L2452" s="4">
        <v>8.8000000000000007</v>
      </c>
      <c r="M2452" t="s">
        <v>74</v>
      </c>
      <c r="N2452" s="4">
        <v>8.8000000000000007</v>
      </c>
      <c r="O2452" t="s">
        <v>74</v>
      </c>
      <c r="P2452" s="4">
        <v>0</v>
      </c>
      <c r="Q2452" t="s">
        <v>74</v>
      </c>
      <c r="R2452" s="2" t="s">
        <v>75</v>
      </c>
      <c r="S2452" s="4" t="s">
        <v>76</v>
      </c>
      <c r="T2452" t="s">
        <v>74</v>
      </c>
      <c r="U2452" s="2" t="s">
        <v>77</v>
      </c>
      <c r="V2452" s="2" t="s">
        <v>1447</v>
      </c>
      <c r="W2452" s="2" t="s">
        <v>79</v>
      </c>
      <c r="X2452" s="2" t="s">
        <v>150</v>
      </c>
      <c r="Y2452" s="2" t="s">
        <v>197</v>
      </c>
      <c r="Z2452" s="2" t="s">
        <v>81</v>
      </c>
      <c r="AA2452" s="2" t="s">
        <v>2718</v>
      </c>
      <c r="AB2452" s="2" t="s">
        <v>2719</v>
      </c>
      <c r="AC2452" s="2" t="s">
        <v>59</v>
      </c>
      <c r="AD2452" s="2" t="s">
        <v>2720</v>
      </c>
      <c r="AE2452" s="2" t="str">
        <f>+VLOOKUP(H2452,'Mapeo Ramos'!A:C,3,0)</f>
        <v>Accidentes Colectivo</v>
      </c>
      <c r="AF2452" t="str">
        <f>+VLOOKUP(AE2452,'Mapeo Ramos'!C:D,2,0)</f>
        <v>Seguros Personales (No Vida) Colectivos</v>
      </c>
      <c r="AG2452" t="str">
        <f>+VLOOKUP(X2452,'Mapeo Ramos'!I:J,2,0)</f>
        <v>MAPFRE</v>
      </c>
      <c r="AH2452">
        <f t="shared" si="38"/>
        <v>1</v>
      </c>
    </row>
    <row r="2453" spans="1:34" ht="12.75" customHeight="1">
      <c r="A2453" s="2" t="s">
        <v>9686</v>
      </c>
      <c r="B2453" s="2" t="s">
        <v>9687</v>
      </c>
      <c r="C2453" s="2" t="s">
        <v>9688</v>
      </c>
      <c r="D2453" s="2" t="s">
        <v>75</v>
      </c>
      <c r="E2453" s="3">
        <v>46054</v>
      </c>
      <c r="F2453" s="3">
        <v>46059</v>
      </c>
      <c r="G2453" s="2" t="s">
        <v>637</v>
      </c>
      <c r="H2453" s="2" t="s">
        <v>9665</v>
      </c>
      <c r="I2453" s="2" t="s">
        <v>73</v>
      </c>
      <c r="J2453" s="4">
        <v>233.97</v>
      </c>
      <c r="K2453" t="s">
        <v>74</v>
      </c>
      <c r="L2453" s="4">
        <v>51.46</v>
      </c>
      <c r="M2453" t="s">
        <v>74</v>
      </c>
      <c r="N2453" s="4">
        <v>51.46</v>
      </c>
      <c r="O2453" t="s">
        <v>74</v>
      </c>
      <c r="P2453" s="4">
        <v>0</v>
      </c>
      <c r="Q2453" t="s">
        <v>74</v>
      </c>
      <c r="R2453" s="2" t="s">
        <v>75</v>
      </c>
      <c r="S2453" s="4" t="s">
        <v>76</v>
      </c>
      <c r="T2453" t="s">
        <v>74</v>
      </c>
      <c r="U2453" s="2" t="s">
        <v>77</v>
      </c>
      <c r="V2453" s="2" t="s">
        <v>1447</v>
      </c>
      <c r="W2453" s="2" t="s">
        <v>79</v>
      </c>
      <c r="X2453" s="2" t="s">
        <v>150</v>
      </c>
      <c r="Y2453" s="2" t="s">
        <v>73</v>
      </c>
      <c r="Z2453" s="2" t="s">
        <v>81</v>
      </c>
      <c r="AA2453" s="2" t="s">
        <v>372</v>
      </c>
      <c r="AB2453" s="2" t="s">
        <v>638</v>
      </c>
      <c r="AC2453" s="2" t="s">
        <v>59</v>
      </c>
      <c r="AD2453" s="2" t="s">
        <v>639</v>
      </c>
      <c r="AE2453" s="2" t="str">
        <f>+VLOOKUP(H2453,'Mapeo Ramos'!A:C,3,0)</f>
        <v>Hogar</v>
      </c>
      <c r="AF2453" t="str">
        <f>+VLOOKUP(AE2453,'Mapeo Ramos'!C:D,2,0)</f>
        <v>Hogar</v>
      </c>
      <c r="AG2453" t="str">
        <f>+VLOOKUP(X2453,'Mapeo Ramos'!I:J,2,0)</f>
        <v>MAPFRE</v>
      </c>
      <c r="AH2453">
        <f t="shared" si="38"/>
        <v>2</v>
      </c>
    </row>
    <row r="2454" spans="1:34" ht="12.75" customHeight="1">
      <c r="A2454" s="2" t="s">
        <v>9689</v>
      </c>
      <c r="B2454" s="2" t="s">
        <v>9690</v>
      </c>
      <c r="C2454" s="2" t="s">
        <v>9691</v>
      </c>
      <c r="D2454" s="2" t="s">
        <v>75</v>
      </c>
      <c r="E2454" s="3">
        <v>46054</v>
      </c>
      <c r="F2454" s="3">
        <v>46076</v>
      </c>
      <c r="G2454" s="2" t="s">
        <v>2537</v>
      </c>
      <c r="H2454" s="2" t="s">
        <v>9665</v>
      </c>
      <c r="I2454" s="2" t="s">
        <v>73</v>
      </c>
      <c r="J2454" s="4">
        <v>216.87</v>
      </c>
      <c r="K2454" t="s">
        <v>74</v>
      </c>
      <c r="L2454" s="4">
        <v>47.71</v>
      </c>
      <c r="M2454" t="s">
        <v>74</v>
      </c>
      <c r="N2454" s="4">
        <v>47.71</v>
      </c>
      <c r="O2454" t="s">
        <v>74</v>
      </c>
      <c r="P2454" s="4">
        <v>0</v>
      </c>
      <c r="Q2454" t="s">
        <v>74</v>
      </c>
      <c r="R2454" s="2" t="s">
        <v>75</v>
      </c>
      <c r="S2454" s="4" t="s">
        <v>76</v>
      </c>
      <c r="T2454" t="s">
        <v>74</v>
      </c>
      <c r="U2454" s="2" t="s">
        <v>77</v>
      </c>
      <c r="V2454" s="2" t="s">
        <v>1447</v>
      </c>
      <c r="W2454" s="2" t="s">
        <v>79</v>
      </c>
      <c r="X2454" s="2" t="s">
        <v>150</v>
      </c>
      <c r="Y2454" s="2" t="s">
        <v>73</v>
      </c>
      <c r="Z2454" s="2" t="s">
        <v>81</v>
      </c>
      <c r="AA2454" s="2" t="s">
        <v>82</v>
      </c>
      <c r="AB2454" s="2" t="s">
        <v>83</v>
      </c>
      <c r="AC2454" s="2" t="s">
        <v>59</v>
      </c>
      <c r="AD2454" s="2" t="s">
        <v>2538</v>
      </c>
      <c r="AE2454" s="2" t="str">
        <f>+VLOOKUP(H2454,'Mapeo Ramos'!A:C,3,0)</f>
        <v>Hogar</v>
      </c>
      <c r="AF2454" t="str">
        <f>+VLOOKUP(AE2454,'Mapeo Ramos'!C:D,2,0)</f>
        <v>Hogar</v>
      </c>
      <c r="AG2454" t="str">
        <f>+VLOOKUP(X2454,'Mapeo Ramos'!I:J,2,0)</f>
        <v>MAPFRE</v>
      </c>
      <c r="AH2454">
        <f t="shared" si="38"/>
        <v>2</v>
      </c>
    </row>
    <row r="2455" spans="1:34" ht="12.75" customHeight="1">
      <c r="A2455" s="2" t="s">
        <v>9692</v>
      </c>
      <c r="B2455" s="2" t="s">
        <v>9693</v>
      </c>
      <c r="C2455" s="2" t="s">
        <v>9694</v>
      </c>
      <c r="D2455" s="2" t="s">
        <v>75</v>
      </c>
      <c r="E2455" s="3">
        <v>46054</v>
      </c>
      <c r="F2455" s="3">
        <v>46057</v>
      </c>
      <c r="G2455" s="2" t="s">
        <v>9695</v>
      </c>
      <c r="H2455" s="2" t="s">
        <v>9696</v>
      </c>
      <c r="I2455" s="2" t="s">
        <v>785</v>
      </c>
      <c r="J2455" s="4">
        <v>143.88999999999999</v>
      </c>
      <c r="K2455" t="s">
        <v>74</v>
      </c>
      <c r="L2455" s="4">
        <v>15.11</v>
      </c>
      <c r="M2455" t="s">
        <v>74</v>
      </c>
      <c r="N2455" s="4">
        <v>15.11</v>
      </c>
      <c r="O2455" t="s">
        <v>74</v>
      </c>
      <c r="P2455" s="4">
        <v>0</v>
      </c>
      <c r="Q2455" t="s">
        <v>74</v>
      </c>
      <c r="R2455" s="2" t="s">
        <v>75</v>
      </c>
      <c r="S2455" s="4" t="s">
        <v>76</v>
      </c>
      <c r="T2455" t="s">
        <v>74</v>
      </c>
      <c r="U2455" s="2" t="s">
        <v>77</v>
      </c>
      <c r="V2455" s="2" t="s">
        <v>1447</v>
      </c>
      <c r="W2455" s="2" t="s">
        <v>79</v>
      </c>
      <c r="X2455" s="2" t="s">
        <v>150</v>
      </c>
      <c r="Y2455" s="2" t="s">
        <v>785</v>
      </c>
      <c r="Z2455" s="2" t="s">
        <v>81</v>
      </c>
      <c r="AA2455" s="2" t="s">
        <v>328</v>
      </c>
      <c r="AB2455" s="2" t="s">
        <v>83</v>
      </c>
      <c r="AC2455" s="2" t="s">
        <v>168</v>
      </c>
      <c r="AD2455" s="2" t="s">
        <v>9697</v>
      </c>
      <c r="AE2455" s="2" t="str">
        <f>+VLOOKUP(H2455,'Mapeo Ramos'!A:C,3,0)</f>
        <v>Responsabilidad Civil Empresa</v>
      </c>
      <c r="AF2455" t="str">
        <f>+VLOOKUP(AE2455,'Mapeo Ramos'!C:D,2,0)</f>
        <v>Responsabilidad Civil</v>
      </c>
      <c r="AG2455" t="str">
        <f>+VLOOKUP(X2455,'Mapeo Ramos'!I:J,2,0)</f>
        <v>MAPFRE</v>
      </c>
      <c r="AH2455">
        <f t="shared" si="38"/>
        <v>2</v>
      </c>
    </row>
    <row r="2456" spans="1:34" ht="12.75" customHeight="1">
      <c r="A2456" s="2" t="s">
        <v>9698</v>
      </c>
      <c r="B2456" s="2" t="s">
        <v>9699</v>
      </c>
      <c r="C2456" s="2" t="s">
        <v>9700</v>
      </c>
      <c r="D2456" s="2" t="s">
        <v>75</v>
      </c>
      <c r="E2456" s="3">
        <v>46054</v>
      </c>
      <c r="F2456" s="3">
        <v>46054</v>
      </c>
      <c r="G2456" s="2" t="s">
        <v>7720</v>
      </c>
      <c r="H2456" s="2" t="s">
        <v>777</v>
      </c>
      <c r="I2456" s="2" t="s">
        <v>113</v>
      </c>
      <c r="J2456" s="4">
        <v>213.86</v>
      </c>
      <c r="K2456" t="s">
        <v>74</v>
      </c>
      <c r="L2456" s="4">
        <v>52.4</v>
      </c>
      <c r="M2456" t="s">
        <v>74</v>
      </c>
      <c r="N2456" s="4">
        <v>52.4</v>
      </c>
      <c r="O2456" t="s">
        <v>74</v>
      </c>
      <c r="P2456" s="4">
        <v>0</v>
      </c>
      <c r="Q2456" t="s">
        <v>74</v>
      </c>
      <c r="R2456" s="2" t="s">
        <v>75</v>
      </c>
      <c r="S2456" s="4" t="s">
        <v>76</v>
      </c>
      <c r="T2456" t="s">
        <v>74</v>
      </c>
      <c r="U2456" s="2" t="s">
        <v>77</v>
      </c>
      <c r="V2456" s="2" t="s">
        <v>1447</v>
      </c>
      <c r="W2456" s="2" t="s">
        <v>79</v>
      </c>
      <c r="X2456" s="2" t="s">
        <v>150</v>
      </c>
      <c r="Y2456" s="2" t="s">
        <v>113</v>
      </c>
      <c r="Z2456" s="2" t="s">
        <v>81</v>
      </c>
      <c r="AA2456" s="2" t="s">
        <v>357</v>
      </c>
      <c r="AB2456" s="2" t="s">
        <v>101</v>
      </c>
      <c r="AC2456" s="2" t="s">
        <v>168</v>
      </c>
      <c r="AD2456" s="2" t="s">
        <v>7721</v>
      </c>
      <c r="AE2456" s="2" t="str">
        <f>+VLOOKUP(H2456,'Mapeo Ramos'!A:C,3,0)</f>
        <v>Multirriesgo Comercios</v>
      </c>
      <c r="AF2456" t="str">
        <f>+VLOOKUP(AE2456,'Mapeo Ramos'!C:D,2,0)</f>
        <v>Property</v>
      </c>
      <c r="AG2456" t="str">
        <f>+VLOOKUP(X2456,'Mapeo Ramos'!I:J,2,0)</f>
        <v>MAPFRE</v>
      </c>
      <c r="AH2456">
        <f t="shared" si="38"/>
        <v>2</v>
      </c>
    </row>
    <row r="2457" spans="1:34" ht="12.75" customHeight="1">
      <c r="A2457" s="2" t="s">
        <v>9701</v>
      </c>
      <c r="B2457" s="2" t="s">
        <v>9702</v>
      </c>
      <c r="C2457" s="2" t="s">
        <v>9703</v>
      </c>
      <c r="D2457" s="2" t="s">
        <v>75</v>
      </c>
      <c r="E2457" s="3">
        <v>46054</v>
      </c>
      <c r="F2457" s="3">
        <v>46073</v>
      </c>
      <c r="G2457" s="2" t="s">
        <v>9704</v>
      </c>
      <c r="H2457" s="2" t="s">
        <v>777</v>
      </c>
      <c r="I2457" s="2" t="s">
        <v>113</v>
      </c>
      <c r="J2457" s="4">
        <v>130.19</v>
      </c>
      <c r="K2457" t="s">
        <v>74</v>
      </c>
      <c r="L2457" s="4">
        <v>31.9</v>
      </c>
      <c r="M2457" t="s">
        <v>74</v>
      </c>
      <c r="N2457" s="4">
        <v>31.9</v>
      </c>
      <c r="O2457" t="s">
        <v>74</v>
      </c>
      <c r="P2457" s="4">
        <v>0</v>
      </c>
      <c r="Q2457" t="s">
        <v>74</v>
      </c>
      <c r="R2457" s="2" t="s">
        <v>75</v>
      </c>
      <c r="S2457" s="4" t="s">
        <v>76</v>
      </c>
      <c r="T2457" t="s">
        <v>74</v>
      </c>
      <c r="U2457" s="2" t="s">
        <v>77</v>
      </c>
      <c r="V2457" s="2" t="s">
        <v>1447</v>
      </c>
      <c r="W2457" s="2" t="s">
        <v>79</v>
      </c>
      <c r="X2457" s="2" t="s">
        <v>150</v>
      </c>
      <c r="Y2457" s="2" t="s">
        <v>113</v>
      </c>
      <c r="Z2457" s="2" t="s">
        <v>81</v>
      </c>
      <c r="AA2457" s="2" t="s">
        <v>328</v>
      </c>
      <c r="AB2457" s="2" t="s">
        <v>101</v>
      </c>
      <c r="AC2457" s="2" t="s">
        <v>168</v>
      </c>
      <c r="AD2457" s="2" t="s">
        <v>9705</v>
      </c>
      <c r="AE2457" s="2" t="str">
        <f>+VLOOKUP(H2457,'Mapeo Ramos'!A:C,3,0)</f>
        <v>Multirriesgo Comercios</v>
      </c>
      <c r="AF2457" t="str">
        <f>+VLOOKUP(AE2457,'Mapeo Ramos'!C:D,2,0)</f>
        <v>Property</v>
      </c>
      <c r="AG2457" t="str">
        <f>+VLOOKUP(X2457,'Mapeo Ramos'!I:J,2,0)</f>
        <v>MAPFRE</v>
      </c>
      <c r="AH2457">
        <f t="shared" si="38"/>
        <v>2</v>
      </c>
    </row>
    <row r="2458" spans="1:34" ht="12.75" customHeight="1">
      <c r="A2458" s="2" t="s">
        <v>9706</v>
      </c>
      <c r="B2458" s="2" t="s">
        <v>9707</v>
      </c>
      <c r="C2458" s="2" t="s">
        <v>9708</v>
      </c>
      <c r="D2458" s="2" t="s">
        <v>75</v>
      </c>
      <c r="E2458" s="3">
        <v>46054</v>
      </c>
      <c r="F2458" s="3">
        <v>46061</v>
      </c>
      <c r="G2458" s="2" t="s">
        <v>9709</v>
      </c>
      <c r="H2458" s="2" t="s">
        <v>155</v>
      </c>
      <c r="I2458" s="2" t="s">
        <v>156</v>
      </c>
      <c r="J2458" s="4">
        <v>944.79</v>
      </c>
      <c r="K2458" t="s">
        <v>74</v>
      </c>
      <c r="L2458" s="4">
        <v>231.47</v>
      </c>
      <c r="M2458" t="s">
        <v>74</v>
      </c>
      <c r="N2458" s="4">
        <v>231.47</v>
      </c>
      <c r="O2458" t="s">
        <v>74</v>
      </c>
      <c r="P2458" s="4">
        <v>0</v>
      </c>
      <c r="Q2458" t="s">
        <v>74</v>
      </c>
      <c r="R2458" s="2" t="s">
        <v>75</v>
      </c>
      <c r="S2458" s="4" t="s">
        <v>76</v>
      </c>
      <c r="T2458" t="s">
        <v>74</v>
      </c>
      <c r="U2458" s="2" t="s">
        <v>77</v>
      </c>
      <c r="V2458" s="2" t="s">
        <v>1447</v>
      </c>
      <c r="W2458" s="2" t="s">
        <v>79</v>
      </c>
      <c r="X2458" s="2" t="s">
        <v>150</v>
      </c>
      <c r="Y2458" s="2" t="s">
        <v>157</v>
      </c>
      <c r="Z2458" s="2" t="s">
        <v>81</v>
      </c>
      <c r="AA2458" s="2" t="s">
        <v>905</v>
      </c>
      <c r="AB2458" s="2" t="s">
        <v>83</v>
      </c>
      <c r="AC2458" s="2" t="s">
        <v>59</v>
      </c>
      <c r="AD2458" s="2" t="s">
        <v>9710</v>
      </c>
      <c r="AE2458" s="2" t="str">
        <f>+VLOOKUP(H2458,'Mapeo Ramos'!A:C,3,0)</f>
        <v>Multirriesgo Industriales (PYME)</v>
      </c>
      <c r="AF2458" t="str">
        <f>+VLOOKUP(AE2458,'Mapeo Ramos'!C:D,2,0)</f>
        <v>Property</v>
      </c>
      <c r="AG2458" t="str">
        <f>+VLOOKUP(X2458,'Mapeo Ramos'!I:J,2,0)</f>
        <v>MAPFRE</v>
      </c>
      <c r="AH2458">
        <f t="shared" si="38"/>
        <v>2</v>
      </c>
    </row>
    <row r="2459" spans="1:34" ht="12.75" customHeight="1">
      <c r="A2459" s="2" t="s">
        <v>9711</v>
      </c>
      <c r="B2459" s="2" t="s">
        <v>9712</v>
      </c>
      <c r="C2459" s="2" t="s">
        <v>9713</v>
      </c>
      <c r="D2459" s="2" t="s">
        <v>75</v>
      </c>
      <c r="E2459" s="3">
        <v>46054</v>
      </c>
      <c r="F2459" s="3">
        <v>46074</v>
      </c>
      <c r="G2459" s="2" t="s">
        <v>9714</v>
      </c>
      <c r="H2459" s="2" t="s">
        <v>155</v>
      </c>
      <c r="I2459" s="2" t="s">
        <v>156</v>
      </c>
      <c r="J2459" s="4">
        <v>341.72</v>
      </c>
      <c r="K2459" t="s">
        <v>74</v>
      </c>
      <c r="L2459" s="4">
        <v>83.73</v>
      </c>
      <c r="M2459" t="s">
        <v>74</v>
      </c>
      <c r="N2459" s="4">
        <v>83.73</v>
      </c>
      <c r="O2459" t="s">
        <v>74</v>
      </c>
      <c r="P2459" s="4">
        <v>0</v>
      </c>
      <c r="Q2459" t="s">
        <v>74</v>
      </c>
      <c r="R2459" s="2" t="s">
        <v>75</v>
      </c>
      <c r="S2459" s="4" t="s">
        <v>76</v>
      </c>
      <c r="T2459" t="s">
        <v>74</v>
      </c>
      <c r="U2459" s="2" t="s">
        <v>77</v>
      </c>
      <c r="V2459" s="2" t="s">
        <v>1447</v>
      </c>
      <c r="W2459" s="2" t="s">
        <v>79</v>
      </c>
      <c r="X2459" s="2" t="s">
        <v>150</v>
      </c>
      <c r="Y2459" s="2" t="s">
        <v>157</v>
      </c>
      <c r="Z2459" s="2" t="s">
        <v>81</v>
      </c>
      <c r="AA2459" s="2" t="s">
        <v>1921</v>
      </c>
      <c r="AB2459" s="2" t="s">
        <v>83</v>
      </c>
      <c r="AC2459" s="2" t="s">
        <v>59</v>
      </c>
      <c r="AD2459" s="2" t="s">
        <v>9715</v>
      </c>
      <c r="AE2459" s="2" t="str">
        <f>+VLOOKUP(H2459,'Mapeo Ramos'!A:C,3,0)</f>
        <v>Multirriesgo Industriales (PYME)</v>
      </c>
      <c r="AF2459" t="str">
        <f>+VLOOKUP(AE2459,'Mapeo Ramos'!C:D,2,0)</f>
        <v>Property</v>
      </c>
      <c r="AG2459" t="str">
        <f>+VLOOKUP(X2459,'Mapeo Ramos'!I:J,2,0)</f>
        <v>MAPFRE</v>
      </c>
      <c r="AH2459">
        <f t="shared" si="38"/>
        <v>2</v>
      </c>
    </row>
    <row r="2460" spans="1:34" ht="12.75" customHeight="1">
      <c r="A2460" s="2" t="s">
        <v>9716</v>
      </c>
      <c r="B2460" s="2" t="s">
        <v>9717</v>
      </c>
      <c r="C2460" s="2" t="s">
        <v>9718</v>
      </c>
      <c r="D2460" s="2" t="s">
        <v>75</v>
      </c>
      <c r="E2460" s="3">
        <v>46054</v>
      </c>
      <c r="F2460" s="3">
        <v>46074</v>
      </c>
      <c r="G2460" s="2" t="s">
        <v>9714</v>
      </c>
      <c r="H2460" s="2" t="s">
        <v>155</v>
      </c>
      <c r="I2460" s="2" t="s">
        <v>156</v>
      </c>
      <c r="J2460" s="4">
        <v>331.52</v>
      </c>
      <c r="K2460" t="s">
        <v>74</v>
      </c>
      <c r="L2460" s="4">
        <v>81.23</v>
      </c>
      <c r="M2460" t="s">
        <v>74</v>
      </c>
      <c r="N2460" s="4">
        <v>81.23</v>
      </c>
      <c r="O2460" t="s">
        <v>74</v>
      </c>
      <c r="P2460" s="4">
        <v>0</v>
      </c>
      <c r="Q2460" t="s">
        <v>74</v>
      </c>
      <c r="R2460" s="2" t="s">
        <v>75</v>
      </c>
      <c r="S2460" s="4" t="s">
        <v>76</v>
      </c>
      <c r="T2460" t="s">
        <v>74</v>
      </c>
      <c r="U2460" s="2" t="s">
        <v>77</v>
      </c>
      <c r="V2460" s="2" t="s">
        <v>1447</v>
      </c>
      <c r="W2460" s="2" t="s">
        <v>79</v>
      </c>
      <c r="X2460" s="2" t="s">
        <v>150</v>
      </c>
      <c r="Y2460" s="2" t="s">
        <v>157</v>
      </c>
      <c r="Z2460" s="2" t="s">
        <v>81</v>
      </c>
      <c r="AA2460" s="2" t="s">
        <v>1921</v>
      </c>
      <c r="AB2460" s="2" t="s">
        <v>83</v>
      </c>
      <c r="AC2460" s="2" t="s">
        <v>59</v>
      </c>
      <c r="AD2460" s="2" t="s">
        <v>9715</v>
      </c>
      <c r="AE2460" s="2" t="str">
        <f>+VLOOKUP(H2460,'Mapeo Ramos'!A:C,3,0)</f>
        <v>Multirriesgo Industriales (PYME)</v>
      </c>
      <c r="AF2460" t="str">
        <f>+VLOOKUP(AE2460,'Mapeo Ramos'!C:D,2,0)</f>
        <v>Property</v>
      </c>
      <c r="AG2460" t="str">
        <f>+VLOOKUP(X2460,'Mapeo Ramos'!I:J,2,0)</f>
        <v>MAPFRE</v>
      </c>
      <c r="AH2460">
        <f t="shared" si="38"/>
        <v>2</v>
      </c>
    </row>
    <row r="2461" spans="1:34" ht="12.75" customHeight="1">
      <c r="A2461" s="2" t="s">
        <v>9719</v>
      </c>
      <c r="B2461" s="2" t="s">
        <v>9720</v>
      </c>
      <c r="C2461" s="2" t="s">
        <v>9721</v>
      </c>
      <c r="D2461" s="2" t="s">
        <v>75</v>
      </c>
      <c r="E2461" s="3">
        <v>46054</v>
      </c>
      <c r="F2461" s="3">
        <v>46056</v>
      </c>
      <c r="G2461" s="2" t="s">
        <v>1897</v>
      </c>
      <c r="H2461" s="2" t="s">
        <v>2161</v>
      </c>
      <c r="I2461" s="2" t="s">
        <v>785</v>
      </c>
      <c r="J2461" s="4">
        <v>742.18</v>
      </c>
      <c r="K2461" t="s">
        <v>74</v>
      </c>
      <c r="L2461" s="4">
        <v>166.99</v>
      </c>
      <c r="M2461" t="s">
        <v>74</v>
      </c>
      <c r="N2461" s="4">
        <v>166.99</v>
      </c>
      <c r="O2461" t="s">
        <v>74</v>
      </c>
      <c r="P2461" s="4">
        <v>0</v>
      </c>
      <c r="Q2461" t="s">
        <v>74</v>
      </c>
      <c r="R2461" s="2" t="s">
        <v>75</v>
      </c>
      <c r="S2461" s="4" t="s">
        <v>76</v>
      </c>
      <c r="T2461" t="s">
        <v>74</v>
      </c>
      <c r="U2461" s="2" t="s">
        <v>77</v>
      </c>
      <c r="V2461" s="2" t="s">
        <v>1447</v>
      </c>
      <c r="W2461" s="2" t="s">
        <v>79</v>
      </c>
      <c r="X2461" s="2" t="s">
        <v>150</v>
      </c>
      <c r="Y2461" s="2" t="s">
        <v>785</v>
      </c>
      <c r="Z2461" s="2" t="s">
        <v>81</v>
      </c>
      <c r="AA2461" s="2" t="s">
        <v>1888</v>
      </c>
      <c r="AB2461" s="2" t="s">
        <v>1889</v>
      </c>
      <c r="AC2461" s="2" t="s">
        <v>59</v>
      </c>
      <c r="AD2461" s="2" t="s">
        <v>1898</v>
      </c>
      <c r="AE2461" s="2" t="str">
        <f>+VLOOKUP(H2461,'Mapeo Ramos'!A:C,3,0)</f>
        <v>Responsabilidad Civil Empresa</v>
      </c>
      <c r="AF2461" t="str">
        <f>+VLOOKUP(AE2461,'Mapeo Ramos'!C:D,2,0)</f>
        <v>Responsabilidad Civil</v>
      </c>
      <c r="AG2461" t="str">
        <f>+VLOOKUP(X2461,'Mapeo Ramos'!I:J,2,0)</f>
        <v>MAPFRE</v>
      </c>
      <c r="AH2461">
        <f t="shared" si="38"/>
        <v>2</v>
      </c>
    </row>
    <row r="2462" spans="1:34" ht="12.75" customHeight="1">
      <c r="A2462" s="2" t="s">
        <v>9722</v>
      </c>
      <c r="B2462" s="2" t="s">
        <v>9723</v>
      </c>
      <c r="C2462" s="2" t="s">
        <v>9724</v>
      </c>
      <c r="D2462" s="2" t="s">
        <v>75</v>
      </c>
      <c r="E2462" s="3">
        <v>46054</v>
      </c>
      <c r="F2462" s="3">
        <v>46055</v>
      </c>
      <c r="G2462" s="2" t="s">
        <v>259</v>
      </c>
      <c r="H2462" s="2" t="s">
        <v>2601</v>
      </c>
      <c r="I2462" s="2" t="s">
        <v>785</v>
      </c>
      <c r="J2462" s="4">
        <v>620.79</v>
      </c>
      <c r="K2462" t="s">
        <v>74</v>
      </c>
      <c r="L2462" s="4">
        <v>139.68</v>
      </c>
      <c r="M2462" t="s">
        <v>74</v>
      </c>
      <c r="N2462" s="4">
        <v>139.68</v>
      </c>
      <c r="O2462" t="s">
        <v>74</v>
      </c>
      <c r="P2462" s="4">
        <v>0</v>
      </c>
      <c r="Q2462" t="s">
        <v>74</v>
      </c>
      <c r="R2462" s="2" t="s">
        <v>262</v>
      </c>
      <c r="S2462" s="4">
        <v>15.52</v>
      </c>
      <c r="T2462" t="s">
        <v>74</v>
      </c>
      <c r="U2462" s="2" t="s">
        <v>77</v>
      </c>
      <c r="V2462" s="2" t="s">
        <v>1447</v>
      </c>
      <c r="W2462" s="2" t="s">
        <v>79</v>
      </c>
      <c r="X2462" s="2" t="s">
        <v>150</v>
      </c>
      <c r="Y2462" s="2" t="s">
        <v>785</v>
      </c>
      <c r="Z2462" s="2" t="s">
        <v>81</v>
      </c>
      <c r="AA2462" s="2" t="s">
        <v>263</v>
      </c>
      <c r="AB2462" s="2" t="s">
        <v>264</v>
      </c>
      <c r="AC2462" s="2" t="s">
        <v>59</v>
      </c>
      <c r="AD2462" s="2" t="s">
        <v>265</v>
      </c>
      <c r="AE2462" s="2" t="str">
        <f>+VLOOKUP(H2462,'Mapeo Ramos'!A:C,3,0)</f>
        <v>Responsabilidad Civil Empresa</v>
      </c>
      <c r="AF2462" t="str">
        <f>+VLOOKUP(AE2462,'Mapeo Ramos'!C:D,2,0)</f>
        <v>Responsabilidad Civil</v>
      </c>
      <c r="AG2462" t="str">
        <f>+VLOOKUP(X2462,'Mapeo Ramos'!I:J,2,0)</f>
        <v>MAPFRE</v>
      </c>
      <c r="AH2462">
        <f t="shared" si="38"/>
        <v>2</v>
      </c>
    </row>
    <row r="2463" spans="1:34" ht="12.75" customHeight="1">
      <c r="A2463" s="2" t="s">
        <v>9725</v>
      </c>
      <c r="B2463" s="2" t="s">
        <v>9726</v>
      </c>
      <c r="C2463" s="2" t="s">
        <v>9727</v>
      </c>
      <c r="D2463" s="2" t="s">
        <v>75</v>
      </c>
      <c r="E2463" s="3">
        <v>46023</v>
      </c>
      <c r="F2463" s="3">
        <v>46023</v>
      </c>
      <c r="G2463" s="2" t="s">
        <v>9501</v>
      </c>
      <c r="H2463" s="2" t="s">
        <v>285</v>
      </c>
      <c r="I2463" s="2" t="s">
        <v>286</v>
      </c>
      <c r="J2463" s="4">
        <v>367.5</v>
      </c>
      <c r="K2463" t="s">
        <v>74</v>
      </c>
      <c r="L2463" s="4">
        <v>66.150000000000006</v>
      </c>
      <c r="M2463" t="s">
        <v>74</v>
      </c>
      <c r="N2463" s="4">
        <v>66.150000000000006</v>
      </c>
      <c r="O2463" t="s">
        <v>74</v>
      </c>
      <c r="P2463" s="4">
        <v>0</v>
      </c>
      <c r="Q2463" t="s">
        <v>74</v>
      </c>
      <c r="R2463" s="2" t="s">
        <v>75</v>
      </c>
      <c r="S2463" s="4" t="s">
        <v>76</v>
      </c>
      <c r="T2463" t="s">
        <v>74</v>
      </c>
      <c r="U2463" s="2" t="s">
        <v>650</v>
      </c>
      <c r="V2463" s="2" t="s">
        <v>1454</v>
      </c>
      <c r="W2463" s="2" t="s">
        <v>79</v>
      </c>
      <c r="X2463" s="2" t="s">
        <v>248</v>
      </c>
      <c r="Y2463" s="2" t="s">
        <v>286</v>
      </c>
      <c r="Z2463" s="2" t="s">
        <v>81</v>
      </c>
      <c r="AA2463" s="2" t="s">
        <v>230</v>
      </c>
      <c r="AB2463" s="2" t="s">
        <v>83</v>
      </c>
      <c r="AC2463" s="2" t="s">
        <v>59</v>
      </c>
      <c r="AD2463" s="2" t="s">
        <v>9502</v>
      </c>
      <c r="AE2463" s="2" t="str">
        <f>+VLOOKUP(H2463,'Mapeo Ramos'!A:C,3,0)</f>
        <v>Transportes Mercancías</v>
      </c>
      <c r="AF2463" t="str">
        <f>+VLOOKUP(AE2463,'Mapeo Ramos'!C:D,2,0)</f>
        <v>Transporte</v>
      </c>
      <c r="AG2463" t="str">
        <f>+VLOOKUP(X2463,'Mapeo Ramos'!I:J,2,0)</f>
        <v>HELVETIA</v>
      </c>
      <c r="AH2463">
        <f t="shared" si="38"/>
        <v>1</v>
      </c>
    </row>
    <row r="2464" spans="1:34" ht="12.75" customHeight="1">
      <c r="A2464" s="2" t="s">
        <v>9728</v>
      </c>
      <c r="B2464" s="2" t="s">
        <v>9729</v>
      </c>
      <c r="C2464" s="2" t="s">
        <v>9730</v>
      </c>
      <c r="D2464" s="2" t="s">
        <v>75</v>
      </c>
      <c r="E2464" s="3">
        <v>46023</v>
      </c>
      <c r="F2464" s="3">
        <v>46023</v>
      </c>
      <c r="G2464" s="2" t="s">
        <v>9501</v>
      </c>
      <c r="H2464" s="2" t="s">
        <v>285</v>
      </c>
      <c r="I2464" s="2" t="s">
        <v>286</v>
      </c>
      <c r="J2464" s="4">
        <v>1750</v>
      </c>
      <c r="K2464" t="s">
        <v>74</v>
      </c>
      <c r="L2464" s="4">
        <v>315</v>
      </c>
      <c r="M2464" t="s">
        <v>74</v>
      </c>
      <c r="N2464" s="4">
        <v>315</v>
      </c>
      <c r="O2464" t="s">
        <v>74</v>
      </c>
      <c r="P2464" s="4">
        <v>0</v>
      </c>
      <c r="Q2464" t="s">
        <v>74</v>
      </c>
      <c r="R2464" s="2" t="s">
        <v>75</v>
      </c>
      <c r="S2464" s="4" t="s">
        <v>76</v>
      </c>
      <c r="T2464" t="s">
        <v>74</v>
      </c>
      <c r="U2464" s="2" t="s">
        <v>650</v>
      </c>
      <c r="V2464" s="2" t="s">
        <v>1447</v>
      </c>
      <c r="W2464" s="2" t="s">
        <v>79</v>
      </c>
      <c r="X2464" s="2" t="s">
        <v>248</v>
      </c>
      <c r="Y2464" s="2" t="s">
        <v>286</v>
      </c>
      <c r="Z2464" s="2" t="s">
        <v>81</v>
      </c>
      <c r="AA2464" s="2" t="s">
        <v>230</v>
      </c>
      <c r="AB2464" s="2" t="s">
        <v>83</v>
      </c>
      <c r="AC2464" s="2" t="s">
        <v>59</v>
      </c>
      <c r="AD2464" s="2" t="s">
        <v>9502</v>
      </c>
      <c r="AE2464" s="2" t="str">
        <f>+VLOOKUP(H2464,'Mapeo Ramos'!A:C,3,0)</f>
        <v>Transportes Mercancías</v>
      </c>
      <c r="AF2464" t="str">
        <f>+VLOOKUP(AE2464,'Mapeo Ramos'!C:D,2,0)</f>
        <v>Transporte</v>
      </c>
      <c r="AG2464" t="str">
        <f>+VLOOKUP(X2464,'Mapeo Ramos'!I:J,2,0)</f>
        <v>HELVETIA</v>
      </c>
      <c r="AH2464">
        <f t="shared" si="38"/>
        <v>1</v>
      </c>
    </row>
    <row r="2465" spans="1:34" ht="12.75" customHeight="1">
      <c r="A2465" s="2" t="s">
        <v>9731</v>
      </c>
      <c r="B2465" s="2" t="s">
        <v>9732</v>
      </c>
      <c r="C2465" s="2" t="s">
        <v>9733</v>
      </c>
      <c r="D2465" s="2" t="s">
        <v>75</v>
      </c>
      <c r="E2465" s="3">
        <v>46023</v>
      </c>
      <c r="F2465" s="3">
        <v>46023</v>
      </c>
      <c r="G2465" s="2" t="s">
        <v>9501</v>
      </c>
      <c r="H2465" s="2" t="s">
        <v>285</v>
      </c>
      <c r="I2465" s="2" t="s">
        <v>286</v>
      </c>
      <c r="J2465" s="4">
        <v>645.76</v>
      </c>
      <c r="K2465" t="s">
        <v>74</v>
      </c>
      <c r="L2465" s="4">
        <v>116.24</v>
      </c>
      <c r="M2465" t="s">
        <v>74</v>
      </c>
      <c r="N2465" s="4">
        <v>116.24</v>
      </c>
      <c r="O2465" t="s">
        <v>74</v>
      </c>
      <c r="P2465" s="4">
        <v>0</v>
      </c>
      <c r="Q2465" t="s">
        <v>74</v>
      </c>
      <c r="R2465" s="2" t="s">
        <v>75</v>
      </c>
      <c r="S2465" s="4" t="s">
        <v>76</v>
      </c>
      <c r="T2465" t="s">
        <v>74</v>
      </c>
      <c r="U2465" s="2" t="s">
        <v>650</v>
      </c>
      <c r="V2465" s="2" t="s">
        <v>1454</v>
      </c>
      <c r="W2465" s="2" t="s">
        <v>79</v>
      </c>
      <c r="X2465" s="2" t="s">
        <v>248</v>
      </c>
      <c r="Y2465" s="2" t="s">
        <v>286</v>
      </c>
      <c r="Z2465" s="2" t="s">
        <v>81</v>
      </c>
      <c r="AA2465" s="2" t="s">
        <v>230</v>
      </c>
      <c r="AB2465" s="2" t="s">
        <v>83</v>
      </c>
      <c r="AC2465" s="2" t="s">
        <v>59</v>
      </c>
      <c r="AD2465" s="2" t="s">
        <v>9502</v>
      </c>
      <c r="AE2465" s="2" t="str">
        <f>+VLOOKUP(H2465,'Mapeo Ramos'!A:C,3,0)</f>
        <v>Transportes Mercancías</v>
      </c>
      <c r="AF2465" t="str">
        <f>+VLOOKUP(AE2465,'Mapeo Ramos'!C:D,2,0)</f>
        <v>Transporte</v>
      </c>
      <c r="AG2465" t="str">
        <f>+VLOOKUP(X2465,'Mapeo Ramos'!I:J,2,0)</f>
        <v>HELVETIA</v>
      </c>
      <c r="AH2465">
        <f t="shared" si="38"/>
        <v>1</v>
      </c>
    </row>
    <row r="2466" spans="1:34" ht="12.75" customHeight="1">
      <c r="A2466" s="2" t="s">
        <v>9734</v>
      </c>
      <c r="B2466" s="2" t="s">
        <v>9735</v>
      </c>
      <c r="C2466" s="2" t="s">
        <v>9736</v>
      </c>
      <c r="D2466" s="2" t="s">
        <v>75</v>
      </c>
      <c r="E2466" s="3">
        <v>46030</v>
      </c>
      <c r="F2466" s="3">
        <v>46022</v>
      </c>
      <c r="G2466" s="2" t="s">
        <v>9737</v>
      </c>
      <c r="H2466" s="2" t="s">
        <v>118</v>
      </c>
      <c r="I2466" s="2" t="s">
        <v>119</v>
      </c>
      <c r="J2466" s="4">
        <v>406.4</v>
      </c>
      <c r="K2466" t="s">
        <v>74</v>
      </c>
      <c r="L2466" s="4">
        <v>48.77</v>
      </c>
      <c r="M2466" t="s">
        <v>74</v>
      </c>
      <c r="N2466" s="4">
        <v>48.77</v>
      </c>
      <c r="O2466" t="s">
        <v>74</v>
      </c>
      <c r="P2466" s="4">
        <v>0</v>
      </c>
      <c r="Q2466" t="s">
        <v>74</v>
      </c>
      <c r="R2466" s="2" t="s">
        <v>75</v>
      </c>
      <c r="S2466" s="4" t="s">
        <v>76</v>
      </c>
      <c r="T2466" t="s">
        <v>74</v>
      </c>
      <c r="U2466" s="2" t="s">
        <v>650</v>
      </c>
      <c r="V2466" s="2" t="s">
        <v>1454</v>
      </c>
      <c r="W2466" s="2" t="s">
        <v>79</v>
      </c>
      <c r="X2466" s="2" t="s">
        <v>80</v>
      </c>
      <c r="Y2466" s="2" t="s">
        <v>119</v>
      </c>
      <c r="Z2466" s="2" t="s">
        <v>81</v>
      </c>
      <c r="AA2466" s="2" t="s">
        <v>9738</v>
      </c>
      <c r="AB2466" s="2" t="s">
        <v>9739</v>
      </c>
      <c r="AC2466" s="2" t="s">
        <v>168</v>
      </c>
      <c r="AD2466" s="2" t="s">
        <v>9740</v>
      </c>
      <c r="AE2466" s="2" t="str">
        <f>+VLOOKUP(H2466,'Mapeo Ramos'!A:C,3,0)</f>
        <v>Autos Cat. 1</v>
      </c>
      <c r="AF2466" t="str">
        <f>+VLOOKUP(AE2466,'Mapeo Ramos'!C:D,2,0)</f>
        <v>Autos</v>
      </c>
      <c r="AG2466" t="str">
        <f>+VLOOKUP(X2466,'Mapeo Ramos'!I:J,2,0)</f>
        <v>OCCIDENT</v>
      </c>
      <c r="AH2466">
        <f t="shared" si="38"/>
        <v>1</v>
      </c>
    </row>
    <row r="2467" spans="1:34" ht="12.75" customHeight="1">
      <c r="A2467" s="2" t="s">
        <v>9741</v>
      </c>
      <c r="B2467" s="2" t="s">
        <v>9742</v>
      </c>
      <c r="C2467" s="2" t="s">
        <v>9743</v>
      </c>
      <c r="D2467" s="2" t="s">
        <v>75</v>
      </c>
      <c r="E2467" s="3">
        <v>46024</v>
      </c>
      <c r="F2467" s="3">
        <v>46023</v>
      </c>
      <c r="G2467" s="2" t="s">
        <v>2261</v>
      </c>
      <c r="H2467" s="2" t="s">
        <v>155</v>
      </c>
      <c r="I2467" s="2" t="s">
        <v>156</v>
      </c>
      <c r="J2467" s="4">
        <v>310.89</v>
      </c>
      <c r="K2467" t="s">
        <v>74</v>
      </c>
      <c r="L2467" s="4">
        <v>76.17</v>
      </c>
      <c r="M2467" t="s">
        <v>74</v>
      </c>
      <c r="N2467" s="4">
        <v>76.17</v>
      </c>
      <c r="O2467" t="s">
        <v>74</v>
      </c>
      <c r="P2467" s="4">
        <v>0</v>
      </c>
      <c r="Q2467" t="s">
        <v>74</v>
      </c>
      <c r="R2467" s="2" t="s">
        <v>75</v>
      </c>
      <c r="S2467" s="4" t="s">
        <v>76</v>
      </c>
      <c r="T2467" t="s">
        <v>74</v>
      </c>
      <c r="U2467" s="2" t="s">
        <v>650</v>
      </c>
      <c r="V2467" s="2" t="s">
        <v>1447</v>
      </c>
      <c r="W2467" s="2" t="s">
        <v>79</v>
      </c>
      <c r="X2467" s="2" t="s">
        <v>150</v>
      </c>
      <c r="Y2467" s="2" t="s">
        <v>157</v>
      </c>
      <c r="Z2467" s="2" t="s">
        <v>81</v>
      </c>
      <c r="AA2467" s="2" t="s">
        <v>82</v>
      </c>
      <c r="AB2467" s="2" t="s">
        <v>83</v>
      </c>
      <c r="AC2467" s="2" t="s">
        <v>59</v>
      </c>
      <c r="AD2467" s="2" t="s">
        <v>2262</v>
      </c>
      <c r="AE2467" s="2" t="str">
        <f>+VLOOKUP(H2467,'Mapeo Ramos'!A:C,3,0)</f>
        <v>Multirriesgo Industriales (PYME)</v>
      </c>
      <c r="AF2467" t="str">
        <f>+VLOOKUP(AE2467,'Mapeo Ramos'!C:D,2,0)</f>
        <v>Property</v>
      </c>
      <c r="AG2467" t="str">
        <f>+VLOOKUP(X2467,'Mapeo Ramos'!I:J,2,0)</f>
        <v>MAPFRE</v>
      </c>
      <c r="AH2467">
        <f t="shared" si="38"/>
        <v>1</v>
      </c>
    </row>
    <row r="2468" spans="1:34" ht="12.75" customHeight="1">
      <c r="A2468" s="2" t="s">
        <v>9744</v>
      </c>
      <c r="B2468" s="2" t="s">
        <v>9745</v>
      </c>
      <c r="C2468" s="2" t="s">
        <v>9746</v>
      </c>
      <c r="D2468" s="2" t="s">
        <v>75</v>
      </c>
      <c r="E2468" s="3">
        <v>46037</v>
      </c>
      <c r="F2468" s="3">
        <v>46023</v>
      </c>
      <c r="G2468" s="2" t="s">
        <v>1152</v>
      </c>
      <c r="H2468" s="2" t="s">
        <v>299</v>
      </c>
      <c r="I2468" s="2" t="s">
        <v>261</v>
      </c>
      <c r="J2468" s="4">
        <v>350.62</v>
      </c>
      <c r="K2468" t="s">
        <v>74</v>
      </c>
      <c r="L2468" s="4">
        <v>44.7</v>
      </c>
      <c r="M2468" t="s">
        <v>74</v>
      </c>
      <c r="N2468" s="4">
        <v>42.07</v>
      </c>
      <c r="O2468" t="s">
        <v>74</v>
      </c>
      <c r="P2468" s="4">
        <v>2.63</v>
      </c>
      <c r="Q2468" t="s">
        <v>74</v>
      </c>
      <c r="R2468" s="2" t="s">
        <v>75</v>
      </c>
      <c r="S2468" s="4" t="s">
        <v>76</v>
      </c>
      <c r="T2468" t="s">
        <v>74</v>
      </c>
      <c r="U2468" s="2" t="s">
        <v>650</v>
      </c>
      <c r="V2468" s="2" t="s">
        <v>1447</v>
      </c>
      <c r="W2468" s="2" t="s">
        <v>79</v>
      </c>
      <c r="X2468" s="2" t="s">
        <v>300</v>
      </c>
      <c r="Y2468" s="2" t="s">
        <v>119</v>
      </c>
      <c r="Z2468" s="2" t="s">
        <v>81</v>
      </c>
      <c r="AA2468" s="2" t="s">
        <v>1153</v>
      </c>
      <c r="AB2468" s="2" t="s">
        <v>1131</v>
      </c>
      <c r="AC2468" s="2" t="s">
        <v>168</v>
      </c>
      <c r="AD2468" s="2" t="s">
        <v>1154</v>
      </c>
      <c r="AE2468" s="2" t="str">
        <f>+VLOOKUP(H2468,'Mapeo Ramos'!A:C,3,0)</f>
        <v>Autos Flotas</v>
      </c>
      <c r="AF2468" t="str">
        <f>+VLOOKUP(AE2468,'Mapeo Ramos'!C:D,2,0)</f>
        <v>Flotas</v>
      </c>
      <c r="AG2468" t="str">
        <f>+VLOOKUP(X2468,'Mapeo Ramos'!I:J,2,0)</f>
        <v>ALLIANZ</v>
      </c>
      <c r="AH2468">
        <f t="shared" si="38"/>
        <v>1</v>
      </c>
    </row>
    <row r="2469" spans="1:34" ht="12.75" customHeight="1">
      <c r="A2469" s="2" t="s">
        <v>9747</v>
      </c>
      <c r="B2469" s="2" t="s">
        <v>9748</v>
      </c>
      <c r="C2469" s="2" t="s">
        <v>9749</v>
      </c>
      <c r="D2469" s="2" t="s">
        <v>75</v>
      </c>
      <c r="E2469" s="3">
        <v>46048</v>
      </c>
      <c r="F2469" s="3">
        <v>46023</v>
      </c>
      <c r="G2469" s="2" t="s">
        <v>1195</v>
      </c>
      <c r="H2469" s="2" t="s">
        <v>349</v>
      </c>
      <c r="I2469" s="2" t="s">
        <v>261</v>
      </c>
      <c r="J2469" s="4">
        <v>337.05</v>
      </c>
      <c r="K2469" t="s">
        <v>74</v>
      </c>
      <c r="L2469" s="4">
        <v>40.450000000000003</v>
      </c>
      <c r="M2469" t="s">
        <v>74</v>
      </c>
      <c r="N2469" s="4">
        <v>40.450000000000003</v>
      </c>
      <c r="O2469" t="s">
        <v>74</v>
      </c>
      <c r="P2469" s="4">
        <v>0</v>
      </c>
      <c r="Q2469" t="s">
        <v>74</v>
      </c>
      <c r="R2469" s="2" t="s">
        <v>75</v>
      </c>
      <c r="S2469" s="4" t="s">
        <v>76</v>
      </c>
      <c r="T2469" t="s">
        <v>74</v>
      </c>
      <c r="U2469" s="2" t="s">
        <v>650</v>
      </c>
      <c r="V2469" s="2" t="s">
        <v>1447</v>
      </c>
      <c r="W2469" s="2" t="s">
        <v>79</v>
      </c>
      <c r="X2469" s="2" t="s">
        <v>300</v>
      </c>
      <c r="Y2469" s="2" t="s">
        <v>119</v>
      </c>
      <c r="Z2469" s="2" t="s">
        <v>81</v>
      </c>
      <c r="AA2469" s="2" t="s">
        <v>1196</v>
      </c>
      <c r="AB2469" s="2" t="s">
        <v>1197</v>
      </c>
      <c r="AC2469" s="2" t="s">
        <v>59</v>
      </c>
      <c r="AD2469" s="2" t="s">
        <v>1198</v>
      </c>
      <c r="AE2469" s="2" t="str">
        <f>+VLOOKUP(H2469,'Mapeo Ramos'!A:C,3,0)</f>
        <v>Autos Flotas</v>
      </c>
      <c r="AF2469" t="str">
        <f>+VLOOKUP(AE2469,'Mapeo Ramos'!C:D,2,0)</f>
        <v>Flotas</v>
      </c>
      <c r="AG2469" t="str">
        <f>+VLOOKUP(X2469,'Mapeo Ramos'!I:J,2,0)</f>
        <v>ALLIANZ</v>
      </c>
      <c r="AH2469">
        <f t="shared" si="38"/>
        <v>1</v>
      </c>
    </row>
    <row r="2470" spans="1:34" ht="12.75" customHeight="1">
      <c r="A2470" s="2" t="s">
        <v>9750</v>
      </c>
      <c r="B2470" s="2" t="s">
        <v>9751</v>
      </c>
      <c r="C2470" s="2" t="s">
        <v>9752</v>
      </c>
      <c r="D2470" s="2" t="s">
        <v>75</v>
      </c>
      <c r="E2470" s="3">
        <v>46023</v>
      </c>
      <c r="F2470" s="3">
        <v>46023</v>
      </c>
      <c r="G2470" s="2" t="s">
        <v>3329</v>
      </c>
      <c r="H2470" s="2" t="s">
        <v>349</v>
      </c>
      <c r="I2470" s="2" t="s">
        <v>261</v>
      </c>
      <c r="J2470" s="4">
        <v>400.86</v>
      </c>
      <c r="K2470" t="s">
        <v>74</v>
      </c>
      <c r="L2470" s="4">
        <v>48.1</v>
      </c>
      <c r="M2470" t="s">
        <v>74</v>
      </c>
      <c r="N2470" s="4">
        <v>48.1</v>
      </c>
      <c r="O2470" t="s">
        <v>74</v>
      </c>
      <c r="P2470" s="4">
        <v>0</v>
      </c>
      <c r="Q2470" t="s">
        <v>74</v>
      </c>
      <c r="R2470" s="2" t="s">
        <v>287</v>
      </c>
      <c r="S2470" s="4">
        <v>0</v>
      </c>
      <c r="T2470" t="s">
        <v>74</v>
      </c>
      <c r="U2470" s="2" t="s">
        <v>650</v>
      </c>
      <c r="V2470" s="2" t="s">
        <v>1447</v>
      </c>
      <c r="W2470" s="2" t="s">
        <v>79</v>
      </c>
      <c r="X2470" s="2" t="s">
        <v>300</v>
      </c>
      <c r="Y2470" s="2" t="s">
        <v>119</v>
      </c>
      <c r="Z2470" s="2" t="s">
        <v>81</v>
      </c>
      <c r="AA2470" s="2" t="s">
        <v>3330</v>
      </c>
      <c r="AB2470" s="2" t="s">
        <v>508</v>
      </c>
      <c r="AC2470" s="2" t="s">
        <v>59</v>
      </c>
      <c r="AD2470" s="2" t="s">
        <v>3331</v>
      </c>
      <c r="AE2470" s="2" t="str">
        <f>+VLOOKUP(H2470,'Mapeo Ramos'!A:C,3,0)</f>
        <v>Autos Flotas</v>
      </c>
      <c r="AF2470" t="str">
        <f>+VLOOKUP(AE2470,'Mapeo Ramos'!C:D,2,0)</f>
        <v>Flotas</v>
      </c>
      <c r="AG2470" t="str">
        <f>+VLOOKUP(X2470,'Mapeo Ramos'!I:J,2,0)</f>
        <v>ALLIANZ</v>
      </c>
      <c r="AH2470">
        <f t="shared" si="38"/>
        <v>1</v>
      </c>
    </row>
    <row r="2471" spans="1:34" ht="12.75" customHeight="1">
      <c r="A2471" s="2" t="s">
        <v>9753</v>
      </c>
      <c r="B2471" s="2" t="s">
        <v>9754</v>
      </c>
      <c r="C2471" s="2" t="s">
        <v>9755</v>
      </c>
      <c r="D2471" s="2" t="s">
        <v>75</v>
      </c>
      <c r="E2471" s="3">
        <v>46023</v>
      </c>
      <c r="F2471" s="3">
        <v>46023</v>
      </c>
      <c r="G2471" s="2" t="s">
        <v>918</v>
      </c>
      <c r="H2471" s="2" t="s">
        <v>299</v>
      </c>
      <c r="I2471" s="2" t="s">
        <v>261</v>
      </c>
      <c r="J2471" s="4">
        <v>302.67</v>
      </c>
      <c r="K2471" t="s">
        <v>74</v>
      </c>
      <c r="L2471" s="4">
        <v>38.590000000000003</v>
      </c>
      <c r="M2471" t="s">
        <v>74</v>
      </c>
      <c r="N2471" s="4">
        <v>36.32</v>
      </c>
      <c r="O2471" t="s">
        <v>74</v>
      </c>
      <c r="P2471" s="4">
        <v>2.27</v>
      </c>
      <c r="Q2471" t="s">
        <v>74</v>
      </c>
      <c r="R2471" s="2" t="s">
        <v>75</v>
      </c>
      <c r="S2471" s="4" t="s">
        <v>76</v>
      </c>
      <c r="T2471" t="s">
        <v>74</v>
      </c>
      <c r="U2471" s="2" t="s">
        <v>650</v>
      </c>
      <c r="V2471" s="2" t="s">
        <v>1454</v>
      </c>
      <c r="W2471" s="2" t="s">
        <v>79</v>
      </c>
      <c r="X2471" s="2" t="s">
        <v>300</v>
      </c>
      <c r="Y2471" s="2" t="s">
        <v>119</v>
      </c>
      <c r="Z2471" s="2" t="s">
        <v>81</v>
      </c>
      <c r="AA2471" s="2" t="s">
        <v>919</v>
      </c>
      <c r="AB2471" s="2" t="s">
        <v>920</v>
      </c>
      <c r="AC2471" s="2" t="s">
        <v>168</v>
      </c>
      <c r="AD2471" s="2" t="s">
        <v>921</v>
      </c>
      <c r="AE2471" s="2" t="str">
        <f>+VLOOKUP(H2471,'Mapeo Ramos'!A:C,3,0)</f>
        <v>Autos Flotas</v>
      </c>
      <c r="AF2471" t="str">
        <f>+VLOOKUP(AE2471,'Mapeo Ramos'!C:D,2,0)</f>
        <v>Flotas</v>
      </c>
      <c r="AG2471" t="str">
        <f>+VLOOKUP(X2471,'Mapeo Ramos'!I:J,2,0)</f>
        <v>ALLIANZ</v>
      </c>
      <c r="AH2471">
        <f t="shared" si="38"/>
        <v>1</v>
      </c>
    </row>
    <row r="2472" spans="1:34" ht="12.75" customHeight="1">
      <c r="A2472" s="2" t="s">
        <v>9756</v>
      </c>
      <c r="B2472" s="2" t="s">
        <v>9757</v>
      </c>
      <c r="C2472" s="2" t="s">
        <v>9758</v>
      </c>
      <c r="D2472" s="2" t="s">
        <v>75</v>
      </c>
      <c r="E2472" s="3">
        <v>46023</v>
      </c>
      <c r="F2472" s="3">
        <v>46023</v>
      </c>
      <c r="G2472" s="2" t="s">
        <v>925</v>
      </c>
      <c r="H2472" s="2" t="s">
        <v>299</v>
      </c>
      <c r="I2472" s="2" t="s">
        <v>261</v>
      </c>
      <c r="J2472" s="4">
        <v>507.92</v>
      </c>
      <c r="K2472" t="s">
        <v>74</v>
      </c>
      <c r="L2472" s="4">
        <v>64.760000000000005</v>
      </c>
      <c r="M2472" t="s">
        <v>74</v>
      </c>
      <c r="N2472" s="4">
        <v>60.95</v>
      </c>
      <c r="O2472" t="s">
        <v>74</v>
      </c>
      <c r="P2472" s="4">
        <v>3.81</v>
      </c>
      <c r="Q2472" t="s">
        <v>74</v>
      </c>
      <c r="R2472" s="2" t="s">
        <v>75</v>
      </c>
      <c r="S2472" s="4" t="s">
        <v>76</v>
      </c>
      <c r="T2472" t="s">
        <v>74</v>
      </c>
      <c r="U2472" s="2" t="s">
        <v>650</v>
      </c>
      <c r="V2472" s="2" t="s">
        <v>1575</v>
      </c>
      <c r="W2472" s="2" t="s">
        <v>79</v>
      </c>
      <c r="X2472" s="2" t="s">
        <v>300</v>
      </c>
      <c r="Y2472" s="2" t="s">
        <v>119</v>
      </c>
      <c r="Z2472" s="2" t="s">
        <v>81</v>
      </c>
      <c r="AA2472" s="2" t="s">
        <v>926</v>
      </c>
      <c r="AB2472" s="2" t="s">
        <v>927</v>
      </c>
      <c r="AC2472" s="2" t="s">
        <v>168</v>
      </c>
      <c r="AD2472" s="2" t="s">
        <v>928</v>
      </c>
      <c r="AE2472" s="2" t="str">
        <f>+VLOOKUP(H2472,'Mapeo Ramos'!A:C,3,0)</f>
        <v>Autos Flotas</v>
      </c>
      <c r="AF2472" t="str">
        <f>+VLOOKUP(AE2472,'Mapeo Ramos'!C:D,2,0)</f>
        <v>Flotas</v>
      </c>
      <c r="AG2472" t="str">
        <f>+VLOOKUP(X2472,'Mapeo Ramos'!I:J,2,0)</f>
        <v>ALLIANZ</v>
      </c>
      <c r="AH2472">
        <f t="shared" si="38"/>
        <v>1</v>
      </c>
    </row>
    <row r="2473" spans="1:34" ht="12.75" customHeight="1">
      <c r="A2473" s="2" t="s">
        <v>9759</v>
      </c>
      <c r="B2473" s="2" t="s">
        <v>9760</v>
      </c>
      <c r="C2473" s="2" t="s">
        <v>9761</v>
      </c>
      <c r="D2473" s="2" t="s">
        <v>75</v>
      </c>
      <c r="E2473" s="3">
        <v>46023</v>
      </c>
      <c r="F2473" s="3">
        <v>46023</v>
      </c>
      <c r="G2473" s="2" t="s">
        <v>825</v>
      </c>
      <c r="H2473" s="2" t="s">
        <v>299</v>
      </c>
      <c r="I2473" s="2" t="s">
        <v>261</v>
      </c>
      <c r="J2473" s="4">
        <v>636.66</v>
      </c>
      <c r="K2473" t="s">
        <v>74</v>
      </c>
      <c r="L2473" s="4">
        <v>81.17</v>
      </c>
      <c r="M2473" t="s">
        <v>74</v>
      </c>
      <c r="N2473" s="4">
        <v>76.400000000000006</v>
      </c>
      <c r="O2473" t="s">
        <v>74</v>
      </c>
      <c r="P2473" s="4">
        <v>4.7699999999999996</v>
      </c>
      <c r="Q2473" t="s">
        <v>74</v>
      </c>
      <c r="R2473" s="2" t="s">
        <v>75</v>
      </c>
      <c r="S2473" s="4" t="s">
        <v>76</v>
      </c>
      <c r="T2473" t="s">
        <v>74</v>
      </c>
      <c r="U2473" s="2" t="s">
        <v>650</v>
      </c>
      <c r="V2473" s="2" t="s">
        <v>1447</v>
      </c>
      <c r="W2473" s="2" t="s">
        <v>79</v>
      </c>
      <c r="X2473" s="2" t="s">
        <v>300</v>
      </c>
      <c r="Y2473" s="2" t="s">
        <v>119</v>
      </c>
      <c r="Z2473" s="2" t="s">
        <v>81</v>
      </c>
      <c r="AA2473" s="2" t="s">
        <v>568</v>
      </c>
      <c r="AB2473" s="2" t="s">
        <v>83</v>
      </c>
      <c r="AC2473" s="2" t="s">
        <v>59</v>
      </c>
      <c r="AD2473" s="2" t="s">
        <v>826</v>
      </c>
      <c r="AE2473" s="2" t="str">
        <f>+VLOOKUP(H2473,'Mapeo Ramos'!A:C,3,0)</f>
        <v>Autos Flotas</v>
      </c>
      <c r="AF2473" t="str">
        <f>+VLOOKUP(AE2473,'Mapeo Ramos'!C:D,2,0)</f>
        <v>Flotas</v>
      </c>
      <c r="AG2473" t="str">
        <f>+VLOOKUP(X2473,'Mapeo Ramos'!I:J,2,0)</f>
        <v>ALLIANZ</v>
      </c>
      <c r="AH2473">
        <f t="shared" si="38"/>
        <v>1</v>
      </c>
    </row>
    <row r="2474" spans="1:34" ht="12.75" customHeight="1">
      <c r="A2474" s="2" t="s">
        <v>9762</v>
      </c>
      <c r="B2474" s="2" t="s">
        <v>9763</v>
      </c>
      <c r="C2474" s="2" t="s">
        <v>9764</v>
      </c>
      <c r="D2474" s="2" t="s">
        <v>75</v>
      </c>
      <c r="E2474" s="3">
        <v>46030</v>
      </c>
      <c r="F2474" s="3">
        <v>46023</v>
      </c>
      <c r="G2474" s="2" t="s">
        <v>616</v>
      </c>
      <c r="H2474" s="2" t="s">
        <v>349</v>
      </c>
      <c r="I2474" s="2" t="s">
        <v>261</v>
      </c>
      <c r="J2474" s="4">
        <v>1940.47</v>
      </c>
      <c r="K2474" t="s">
        <v>74</v>
      </c>
      <c r="L2474" s="4">
        <v>155.24</v>
      </c>
      <c r="M2474" t="s">
        <v>74</v>
      </c>
      <c r="N2474" s="4">
        <v>155.24</v>
      </c>
      <c r="O2474" t="s">
        <v>74</v>
      </c>
      <c r="P2474" s="4">
        <v>0</v>
      </c>
      <c r="Q2474" t="s">
        <v>74</v>
      </c>
      <c r="R2474" s="2" t="s">
        <v>75</v>
      </c>
      <c r="S2474" s="4" t="s">
        <v>76</v>
      </c>
      <c r="T2474" t="s">
        <v>74</v>
      </c>
      <c r="U2474" s="2" t="s">
        <v>650</v>
      </c>
      <c r="V2474" s="2" t="s">
        <v>1575</v>
      </c>
      <c r="W2474" s="2" t="s">
        <v>79</v>
      </c>
      <c r="X2474" s="2" t="s">
        <v>300</v>
      </c>
      <c r="Y2474" s="2" t="s">
        <v>119</v>
      </c>
      <c r="Z2474" s="2" t="s">
        <v>81</v>
      </c>
      <c r="AA2474" s="2" t="s">
        <v>542</v>
      </c>
      <c r="AB2474" s="2" t="s">
        <v>101</v>
      </c>
      <c r="AC2474" s="2" t="s">
        <v>59</v>
      </c>
      <c r="AD2474" s="2" t="s">
        <v>617</v>
      </c>
      <c r="AE2474" s="2" t="str">
        <f>+VLOOKUP(H2474,'Mapeo Ramos'!A:C,3,0)</f>
        <v>Autos Flotas</v>
      </c>
      <c r="AF2474" t="str">
        <f>+VLOOKUP(AE2474,'Mapeo Ramos'!C:D,2,0)</f>
        <v>Flotas</v>
      </c>
      <c r="AG2474" t="str">
        <f>+VLOOKUP(X2474,'Mapeo Ramos'!I:J,2,0)</f>
        <v>ALLIANZ</v>
      </c>
      <c r="AH2474">
        <f t="shared" si="38"/>
        <v>1</v>
      </c>
    </row>
    <row r="2475" spans="1:34" ht="12.75" customHeight="1">
      <c r="A2475" s="2" t="s">
        <v>9765</v>
      </c>
      <c r="B2475" s="2" t="s">
        <v>9766</v>
      </c>
      <c r="C2475" s="2" t="s">
        <v>9767</v>
      </c>
      <c r="D2475" s="2" t="s">
        <v>75</v>
      </c>
      <c r="E2475" s="3">
        <v>46023</v>
      </c>
      <c r="F2475" s="3">
        <v>46023</v>
      </c>
      <c r="G2475" s="2" t="s">
        <v>880</v>
      </c>
      <c r="H2475" s="2" t="s">
        <v>461</v>
      </c>
      <c r="I2475" s="2" t="s">
        <v>261</v>
      </c>
      <c r="J2475" s="4">
        <v>1412.04</v>
      </c>
      <c r="K2475" t="s">
        <v>74</v>
      </c>
      <c r="L2475" s="4">
        <v>180.03</v>
      </c>
      <c r="M2475" t="s">
        <v>74</v>
      </c>
      <c r="N2475" s="4">
        <v>169.44</v>
      </c>
      <c r="O2475" t="s">
        <v>74</v>
      </c>
      <c r="P2475" s="4">
        <v>10.59</v>
      </c>
      <c r="Q2475" t="s">
        <v>74</v>
      </c>
      <c r="R2475" s="2" t="s">
        <v>75</v>
      </c>
      <c r="S2475" s="4" t="s">
        <v>76</v>
      </c>
      <c r="T2475" t="s">
        <v>74</v>
      </c>
      <c r="U2475" s="2" t="s">
        <v>650</v>
      </c>
      <c r="V2475" s="2" t="s">
        <v>1454</v>
      </c>
      <c r="W2475" s="2" t="s">
        <v>79</v>
      </c>
      <c r="X2475" s="2" t="s">
        <v>300</v>
      </c>
      <c r="Y2475" s="2" t="s">
        <v>119</v>
      </c>
      <c r="Z2475" s="2" t="s">
        <v>81</v>
      </c>
      <c r="AA2475" s="2" t="s">
        <v>507</v>
      </c>
      <c r="AB2475" s="2" t="s">
        <v>508</v>
      </c>
      <c r="AC2475" s="2" t="s">
        <v>168</v>
      </c>
      <c r="AD2475" s="2" t="s">
        <v>881</v>
      </c>
      <c r="AE2475" s="2" t="str">
        <f>+VLOOKUP(H2475,'Mapeo Ramos'!A:C,3,0)</f>
        <v>Autos Flotas</v>
      </c>
      <c r="AF2475" t="str">
        <f>+VLOOKUP(AE2475,'Mapeo Ramos'!C:D,2,0)</f>
        <v>Flotas</v>
      </c>
      <c r="AG2475" t="str">
        <f>+VLOOKUP(X2475,'Mapeo Ramos'!I:J,2,0)</f>
        <v>ALLIANZ</v>
      </c>
      <c r="AH2475">
        <f t="shared" si="38"/>
        <v>1</v>
      </c>
    </row>
    <row r="2476" spans="1:34" ht="12.75" customHeight="1">
      <c r="A2476" s="2" t="s">
        <v>9768</v>
      </c>
      <c r="B2476" s="2" t="s">
        <v>9769</v>
      </c>
      <c r="C2476" s="2" t="s">
        <v>642</v>
      </c>
      <c r="D2476" s="2" t="s">
        <v>75</v>
      </c>
      <c r="E2476" s="3">
        <v>46030</v>
      </c>
      <c r="F2476" s="3">
        <v>46022</v>
      </c>
      <c r="G2476" s="2" t="s">
        <v>643</v>
      </c>
      <c r="H2476" s="2" t="s">
        <v>299</v>
      </c>
      <c r="I2476" s="2" t="s">
        <v>261</v>
      </c>
      <c r="J2476" s="4">
        <v>7.0000000000000007E-2</v>
      </c>
      <c r="K2476" t="s">
        <v>74</v>
      </c>
      <c r="L2476" s="4">
        <v>0.01</v>
      </c>
      <c r="M2476" t="s">
        <v>74</v>
      </c>
      <c r="N2476" s="4">
        <v>0.01</v>
      </c>
      <c r="O2476" t="s">
        <v>74</v>
      </c>
      <c r="P2476" s="4">
        <v>0</v>
      </c>
      <c r="Q2476" t="s">
        <v>74</v>
      </c>
      <c r="R2476" s="2" t="s">
        <v>75</v>
      </c>
      <c r="S2476" s="4" t="s">
        <v>76</v>
      </c>
      <c r="T2476" t="s">
        <v>74</v>
      </c>
      <c r="U2476" s="2" t="s">
        <v>650</v>
      </c>
      <c r="V2476" s="2" t="s">
        <v>1454</v>
      </c>
      <c r="W2476" s="2" t="s">
        <v>79</v>
      </c>
      <c r="X2476" s="2" t="s">
        <v>300</v>
      </c>
      <c r="Y2476" s="2" t="s">
        <v>119</v>
      </c>
      <c r="Z2476" s="2" t="s">
        <v>81</v>
      </c>
      <c r="AA2476" s="2" t="s">
        <v>644</v>
      </c>
      <c r="AB2476" s="2" t="s">
        <v>645</v>
      </c>
      <c r="AC2476" s="2" t="s">
        <v>168</v>
      </c>
      <c r="AD2476" s="2" t="s">
        <v>646</v>
      </c>
      <c r="AE2476" s="2" t="str">
        <f>+VLOOKUP(H2476,'Mapeo Ramos'!A:C,3,0)</f>
        <v>Autos Flotas</v>
      </c>
      <c r="AF2476" t="str">
        <f>+VLOOKUP(AE2476,'Mapeo Ramos'!C:D,2,0)</f>
        <v>Flotas</v>
      </c>
      <c r="AG2476" t="str">
        <f>+VLOOKUP(X2476,'Mapeo Ramos'!I:J,2,0)</f>
        <v>ALLIANZ</v>
      </c>
      <c r="AH2476">
        <f t="shared" si="38"/>
        <v>1</v>
      </c>
    </row>
    <row r="2477" spans="1:34" ht="12.75" customHeight="1">
      <c r="A2477" s="2" t="s">
        <v>9770</v>
      </c>
      <c r="B2477" s="2" t="s">
        <v>9771</v>
      </c>
      <c r="C2477" s="2" t="s">
        <v>9772</v>
      </c>
      <c r="D2477" s="2" t="s">
        <v>75</v>
      </c>
      <c r="E2477" s="3">
        <v>46023</v>
      </c>
      <c r="F2477" s="3">
        <v>46023</v>
      </c>
      <c r="G2477" s="2" t="s">
        <v>2125</v>
      </c>
      <c r="H2477" s="2" t="s">
        <v>1827</v>
      </c>
      <c r="I2477" s="2" t="s">
        <v>1827</v>
      </c>
      <c r="J2477" s="4">
        <v>2238.5</v>
      </c>
      <c r="K2477" t="s">
        <v>74</v>
      </c>
      <c r="L2477" s="4">
        <v>559.63</v>
      </c>
      <c r="M2477" t="s">
        <v>74</v>
      </c>
      <c r="N2477" s="4">
        <v>559.63</v>
      </c>
      <c r="O2477" t="s">
        <v>74</v>
      </c>
      <c r="P2477" s="4">
        <v>0</v>
      </c>
      <c r="Q2477" t="s">
        <v>74</v>
      </c>
      <c r="R2477" s="2" t="s">
        <v>75</v>
      </c>
      <c r="S2477" s="4" t="s">
        <v>76</v>
      </c>
      <c r="T2477" t="s">
        <v>74</v>
      </c>
      <c r="U2477" s="2" t="s">
        <v>77</v>
      </c>
      <c r="V2477" s="2" t="s">
        <v>1454</v>
      </c>
      <c r="W2477" s="2" t="s">
        <v>79</v>
      </c>
      <c r="X2477" s="2" t="s">
        <v>9773</v>
      </c>
      <c r="Y2477" s="2" t="s">
        <v>1827</v>
      </c>
      <c r="Z2477" s="2" t="s">
        <v>81</v>
      </c>
      <c r="AA2477" s="2" t="s">
        <v>482</v>
      </c>
      <c r="AB2477" s="2" t="s">
        <v>483</v>
      </c>
      <c r="AC2477" s="2" t="s">
        <v>59</v>
      </c>
      <c r="AD2477" s="2" t="s">
        <v>2126</v>
      </c>
      <c r="AE2477" s="2" t="str">
        <f>+VLOOKUP(H2477,'Mapeo Ramos'!A:C,3,0)</f>
        <v>Responsabilidad Civil D&amp;O</v>
      </c>
      <c r="AF2477" t="str">
        <f>+VLOOKUP(AE2477,'Mapeo Ramos'!C:D,2,0)</f>
        <v>Líneas Financieras</v>
      </c>
      <c r="AG2477" t="str">
        <f>+VLOOKUP(X2477,'Mapeo Ramos'!I:J,2,0)</f>
        <v>AIG</v>
      </c>
      <c r="AH2477">
        <f t="shared" si="38"/>
        <v>1</v>
      </c>
    </row>
    <row r="2478" spans="1:34" ht="12.75" customHeight="1">
      <c r="A2478" s="2" t="s">
        <v>9774</v>
      </c>
      <c r="B2478" s="2" t="s">
        <v>9775</v>
      </c>
      <c r="C2478" s="2" t="s">
        <v>9776</v>
      </c>
      <c r="D2478" s="2" t="s">
        <v>75</v>
      </c>
      <c r="E2478" s="3">
        <v>46023</v>
      </c>
      <c r="F2478" s="3">
        <v>46039</v>
      </c>
      <c r="G2478" s="2" t="s">
        <v>1621</v>
      </c>
      <c r="H2478" s="2" t="s">
        <v>2136</v>
      </c>
      <c r="I2478" s="2" t="s">
        <v>119</v>
      </c>
      <c r="J2478" s="4">
        <v>349.22</v>
      </c>
      <c r="K2478" t="s">
        <v>74</v>
      </c>
      <c r="L2478" s="4">
        <v>41.91</v>
      </c>
      <c r="M2478" t="s">
        <v>74</v>
      </c>
      <c r="N2478" s="4">
        <v>41.91</v>
      </c>
      <c r="O2478" t="s">
        <v>74</v>
      </c>
      <c r="P2478" s="4">
        <v>0</v>
      </c>
      <c r="Q2478" t="s">
        <v>74</v>
      </c>
      <c r="R2478" s="2" t="s">
        <v>75</v>
      </c>
      <c r="S2478" s="4" t="s">
        <v>76</v>
      </c>
      <c r="T2478" t="s">
        <v>74</v>
      </c>
      <c r="U2478" s="2" t="s">
        <v>77</v>
      </c>
      <c r="V2478" s="2" t="s">
        <v>1447</v>
      </c>
      <c r="W2478" s="2" t="s">
        <v>79</v>
      </c>
      <c r="X2478" s="2" t="s">
        <v>150</v>
      </c>
      <c r="Y2478" s="2" t="s">
        <v>119</v>
      </c>
      <c r="Z2478" s="2" t="s">
        <v>81</v>
      </c>
      <c r="AA2478" s="2" t="s">
        <v>447</v>
      </c>
      <c r="AB2478" s="2" t="s">
        <v>448</v>
      </c>
      <c r="AC2478" s="2" t="s">
        <v>59</v>
      </c>
      <c r="AD2478" s="2" t="s">
        <v>1622</v>
      </c>
      <c r="AE2478" s="2" t="str">
        <f>+VLOOKUP(H2478,'Mapeo Ramos'!A:C,3,0)</f>
        <v>Autos Cat. 2</v>
      </c>
      <c r="AF2478" t="str">
        <f>+VLOOKUP(AE2478,'Mapeo Ramos'!C:D,2,0)</f>
        <v>Flotas</v>
      </c>
      <c r="AG2478" t="str">
        <f>+VLOOKUP(X2478,'Mapeo Ramos'!I:J,2,0)</f>
        <v>MAPFRE</v>
      </c>
      <c r="AH2478">
        <f t="shared" si="38"/>
        <v>1</v>
      </c>
    </row>
    <row r="2479" spans="1:34" ht="12.75" customHeight="1">
      <c r="A2479" s="2" t="s">
        <v>9777</v>
      </c>
      <c r="B2479" s="2" t="s">
        <v>9778</v>
      </c>
      <c r="C2479" s="2" t="s">
        <v>9779</v>
      </c>
      <c r="D2479" s="2" t="s">
        <v>75</v>
      </c>
      <c r="E2479" s="3">
        <v>46030</v>
      </c>
      <c r="F2479" s="3">
        <v>46023</v>
      </c>
      <c r="G2479" s="2" t="s">
        <v>842</v>
      </c>
      <c r="H2479" s="2" t="s">
        <v>1362</v>
      </c>
      <c r="I2479" s="2" t="s">
        <v>119</v>
      </c>
      <c r="J2479" s="4">
        <v>423.46</v>
      </c>
      <c r="K2479" t="s">
        <v>74</v>
      </c>
      <c r="L2479" s="4">
        <v>42.35</v>
      </c>
      <c r="M2479" t="s">
        <v>74</v>
      </c>
      <c r="N2479" s="4">
        <v>42.35</v>
      </c>
      <c r="O2479" t="s">
        <v>74</v>
      </c>
      <c r="P2479" s="4">
        <v>0</v>
      </c>
      <c r="Q2479" t="s">
        <v>74</v>
      </c>
      <c r="R2479" s="2" t="s">
        <v>75</v>
      </c>
      <c r="S2479" s="4" t="s">
        <v>76</v>
      </c>
      <c r="T2479" t="s">
        <v>74</v>
      </c>
      <c r="U2479" s="2" t="s">
        <v>650</v>
      </c>
      <c r="V2479" s="2" t="s">
        <v>1447</v>
      </c>
      <c r="W2479" s="2" t="s">
        <v>79</v>
      </c>
      <c r="X2479" s="2" t="s">
        <v>150</v>
      </c>
      <c r="Y2479" s="2" t="s">
        <v>119</v>
      </c>
      <c r="Z2479" s="2" t="s">
        <v>81</v>
      </c>
      <c r="AA2479" s="2" t="s">
        <v>554</v>
      </c>
      <c r="AB2479" s="2" t="s">
        <v>555</v>
      </c>
      <c r="AC2479" s="2" t="s">
        <v>59</v>
      </c>
      <c r="AD2479" s="2" t="s">
        <v>843</v>
      </c>
      <c r="AE2479" s="2" t="str">
        <f>+VLOOKUP(H2479,'Mapeo Ramos'!A:C,3,0)</f>
        <v>Autos Cat. 2</v>
      </c>
      <c r="AF2479" t="str">
        <f>+VLOOKUP(AE2479,'Mapeo Ramos'!C:D,2,0)</f>
        <v>Flotas</v>
      </c>
      <c r="AG2479" t="str">
        <f>+VLOOKUP(X2479,'Mapeo Ramos'!I:J,2,0)</f>
        <v>MAPFRE</v>
      </c>
      <c r="AH2479">
        <f t="shared" si="38"/>
        <v>1</v>
      </c>
    </row>
    <row r="2480" spans="1:34" ht="12.75" customHeight="1">
      <c r="A2480" s="2" t="s">
        <v>9780</v>
      </c>
      <c r="B2480" s="2" t="s">
        <v>9781</v>
      </c>
      <c r="C2480" s="2" t="s">
        <v>9782</v>
      </c>
      <c r="D2480" s="2" t="s">
        <v>75</v>
      </c>
      <c r="E2480" s="3">
        <v>46027</v>
      </c>
      <c r="F2480" s="3">
        <v>46023</v>
      </c>
      <c r="G2480" s="2" t="s">
        <v>954</v>
      </c>
      <c r="H2480" s="2" t="s">
        <v>349</v>
      </c>
      <c r="I2480" s="2" t="s">
        <v>261</v>
      </c>
      <c r="J2480" s="4">
        <v>320.52</v>
      </c>
      <c r="K2480" t="s">
        <v>74</v>
      </c>
      <c r="L2480" s="4">
        <v>38.46</v>
      </c>
      <c r="M2480" t="s">
        <v>74</v>
      </c>
      <c r="N2480" s="4">
        <v>38.46</v>
      </c>
      <c r="O2480" t="s">
        <v>74</v>
      </c>
      <c r="P2480" s="4">
        <v>0</v>
      </c>
      <c r="Q2480" t="s">
        <v>74</v>
      </c>
      <c r="R2480" s="2" t="s">
        <v>75</v>
      </c>
      <c r="S2480" s="4" t="s">
        <v>76</v>
      </c>
      <c r="T2480" t="s">
        <v>74</v>
      </c>
      <c r="U2480" s="2" t="s">
        <v>650</v>
      </c>
      <c r="V2480" s="2" t="s">
        <v>1447</v>
      </c>
      <c r="W2480" s="2" t="s">
        <v>79</v>
      </c>
      <c r="X2480" s="2" t="s">
        <v>300</v>
      </c>
      <c r="Y2480" s="2" t="s">
        <v>119</v>
      </c>
      <c r="Z2480" s="2" t="s">
        <v>81</v>
      </c>
      <c r="AA2480" s="2" t="s">
        <v>216</v>
      </c>
      <c r="AB2480" s="2" t="s">
        <v>217</v>
      </c>
      <c r="AC2480" s="2" t="s">
        <v>59</v>
      </c>
      <c r="AD2480" s="2" t="s">
        <v>955</v>
      </c>
      <c r="AE2480" s="2" t="str">
        <f>+VLOOKUP(H2480,'Mapeo Ramos'!A:C,3,0)</f>
        <v>Autos Flotas</v>
      </c>
      <c r="AF2480" t="str">
        <f>+VLOOKUP(AE2480,'Mapeo Ramos'!C:D,2,0)</f>
        <v>Flotas</v>
      </c>
      <c r="AG2480" t="str">
        <f>+VLOOKUP(X2480,'Mapeo Ramos'!I:J,2,0)</f>
        <v>ALLIANZ</v>
      </c>
      <c r="AH2480">
        <f t="shared" si="38"/>
        <v>1</v>
      </c>
    </row>
    <row r="2481" spans="1:34" ht="12.75" customHeight="1">
      <c r="A2481" s="2" t="s">
        <v>9783</v>
      </c>
      <c r="B2481" s="2" t="s">
        <v>9784</v>
      </c>
      <c r="C2481" s="2" t="s">
        <v>9785</v>
      </c>
      <c r="D2481" s="2" t="s">
        <v>75</v>
      </c>
      <c r="E2481" s="3">
        <v>46031</v>
      </c>
      <c r="F2481" s="3">
        <v>46024</v>
      </c>
      <c r="G2481" s="2" t="s">
        <v>9786</v>
      </c>
      <c r="H2481" s="2" t="s">
        <v>461</v>
      </c>
      <c r="I2481" s="2" t="s">
        <v>261</v>
      </c>
      <c r="J2481" s="4">
        <v>2101.8000000000002</v>
      </c>
      <c r="K2481" t="s">
        <v>74</v>
      </c>
      <c r="L2481" s="4">
        <v>267.98</v>
      </c>
      <c r="M2481" t="s">
        <v>74</v>
      </c>
      <c r="N2481" s="4">
        <v>252.22</v>
      </c>
      <c r="O2481" t="s">
        <v>74</v>
      </c>
      <c r="P2481" s="4">
        <v>15.76</v>
      </c>
      <c r="Q2481" t="s">
        <v>74</v>
      </c>
      <c r="R2481" s="2" t="s">
        <v>75</v>
      </c>
      <c r="S2481" s="4" t="s">
        <v>76</v>
      </c>
      <c r="T2481" t="s">
        <v>74</v>
      </c>
      <c r="U2481" s="2" t="s">
        <v>650</v>
      </c>
      <c r="V2481" s="2" t="s">
        <v>1454</v>
      </c>
      <c r="W2481" s="2" t="s">
        <v>79</v>
      </c>
      <c r="X2481" s="2" t="s">
        <v>300</v>
      </c>
      <c r="Y2481" s="2" t="s">
        <v>119</v>
      </c>
      <c r="Z2481" s="2" t="s">
        <v>81</v>
      </c>
      <c r="AA2481" s="2" t="s">
        <v>82</v>
      </c>
      <c r="AB2481" s="2" t="s">
        <v>83</v>
      </c>
      <c r="AC2481" s="2" t="s">
        <v>168</v>
      </c>
      <c r="AD2481" s="2" t="s">
        <v>9787</v>
      </c>
      <c r="AE2481" s="2" t="str">
        <f>+VLOOKUP(H2481,'Mapeo Ramos'!A:C,3,0)</f>
        <v>Autos Flotas</v>
      </c>
      <c r="AF2481" t="str">
        <f>+VLOOKUP(AE2481,'Mapeo Ramos'!C:D,2,0)</f>
        <v>Flotas</v>
      </c>
      <c r="AG2481" t="str">
        <f>+VLOOKUP(X2481,'Mapeo Ramos'!I:J,2,0)</f>
        <v>ALLIANZ</v>
      </c>
      <c r="AH2481">
        <f t="shared" si="38"/>
        <v>1</v>
      </c>
    </row>
    <row r="2482" spans="1:34" ht="12.75" customHeight="1">
      <c r="A2482" s="2" t="s">
        <v>9788</v>
      </c>
      <c r="B2482" s="2" t="s">
        <v>9789</v>
      </c>
      <c r="C2482" s="2" t="s">
        <v>9790</v>
      </c>
      <c r="D2482" s="2" t="s">
        <v>75</v>
      </c>
      <c r="E2482" s="3">
        <v>46044</v>
      </c>
      <c r="F2482" s="3">
        <v>46024</v>
      </c>
      <c r="G2482" s="2" t="s">
        <v>9791</v>
      </c>
      <c r="H2482" s="2" t="s">
        <v>1420</v>
      </c>
      <c r="I2482" s="2" t="s">
        <v>119</v>
      </c>
      <c r="J2482" s="4">
        <v>13.91</v>
      </c>
      <c r="K2482" t="s">
        <v>74</v>
      </c>
      <c r="L2482" s="4">
        <v>2.19</v>
      </c>
      <c r="M2482" t="s">
        <v>74</v>
      </c>
      <c r="N2482" s="4">
        <v>1.67</v>
      </c>
      <c r="O2482" t="s">
        <v>74</v>
      </c>
      <c r="P2482" s="4">
        <v>0.52</v>
      </c>
      <c r="Q2482" t="s">
        <v>74</v>
      </c>
      <c r="R2482" s="2" t="s">
        <v>75</v>
      </c>
      <c r="S2482" s="4" t="s">
        <v>76</v>
      </c>
      <c r="T2482" t="s">
        <v>74</v>
      </c>
      <c r="U2482" s="2" t="s">
        <v>650</v>
      </c>
      <c r="V2482" s="2" t="s">
        <v>1454</v>
      </c>
      <c r="W2482" s="2" t="s">
        <v>79</v>
      </c>
      <c r="X2482" s="2" t="s">
        <v>300</v>
      </c>
      <c r="Y2482" s="2" t="s">
        <v>119</v>
      </c>
      <c r="Z2482" s="2" t="s">
        <v>60</v>
      </c>
      <c r="AA2482" s="2" t="s">
        <v>535</v>
      </c>
      <c r="AB2482" s="2" t="s">
        <v>536</v>
      </c>
      <c r="AC2482" s="2" t="s">
        <v>168</v>
      </c>
      <c r="AD2482" s="2" t="s">
        <v>9792</v>
      </c>
      <c r="AE2482" s="2" t="str">
        <f>+VLOOKUP(H2482,'Mapeo Ramos'!A:C,3,0)</f>
        <v>Autos Cat. 1</v>
      </c>
      <c r="AF2482" t="str">
        <f>+VLOOKUP(AE2482,'Mapeo Ramos'!C:D,2,0)</f>
        <v>Autos</v>
      </c>
      <c r="AG2482" t="str">
        <f>+VLOOKUP(X2482,'Mapeo Ramos'!I:J,2,0)</f>
        <v>ALLIANZ</v>
      </c>
      <c r="AH2482">
        <f t="shared" si="38"/>
        <v>1</v>
      </c>
    </row>
    <row r="2483" spans="1:34" ht="12.75" customHeight="1">
      <c r="A2483" s="2" t="s">
        <v>9793</v>
      </c>
      <c r="B2483" s="2" t="s">
        <v>9794</v>
      </c>
      <c r="C2483" s="2" t="s">
        <v>9795</v>
      </c>
      <c r="D2483" s="2" t="s">
        <v>75</v>
      </c>
      <c r="E2483" s="3">
        <v>46023</v>
      </c>
      <c r="F2483" s="3">
        <v>46023</v>
      </c>
      <c r="G2483" s="2" t="s">
        <v>621</v>
      </c>
      <c r="H2483" s="2" t="s">
        <v>349</v>
      </c>
      <c r="I2483" s="2" t="s">
        <v>261</v>
      </c>
      <c r="J2483" s="4">
        <v>1586.88</v>
      </c>
      <c r="K2483" t="s">
        <v>74</v>
      </c>
      <c r="L2483" s="4">
        <v>126.95</v>
      </c>
      <c r="M2483" t="s">
        <v>74</v>
      </c>
      <c r="N2483" s="4">
        <v>126.95</v>
      </c>
      <c r="O2483" t="s">
        <v>74</v>
      </c>
      <c r="P2483" s="4">
        <v>0</v>
      </c>
      <c r="Q2483" t="s">
        <v>74</v>
      </c>
      <c r="R2483" s="2" t="s">
        <v>75</v>
      </c>
      <c r="S2483" s="4" t="s">
        <v>76</v>
      </c>
      <c r="T2483" t="s">
        <v>74</v>
      </c>
      <c r="U2483" s="2" t="s">
        <v>650</v>
      </c>
      <c r="V2483" s="2" t="s">
        <v>1575</v>
      </c>
      <c r="W2483" s="2" t="s">
        <v>79</v>
      </c>
      <c r="X2483" s="2" t="s">
        <v>300</v>
      </c>
      <c r="Y2483" s="2" t="s">
        <v>119</v>
      </c>
      <c r="Z2483" s="2" t="s">
        <v>81</v>
      </c>
      <c r="AA2483" s="2" t="s">
        <v>622</v>
      </c>
      <c r="AB2483" s="2" t="s">
        <v>623</v>
      </c>
      <c r="AC2483" s="2" t="s">
        <v>59</v>
      </c>
      <c r="AD2483" s="2" t="s">
        <v>624</v>
      </c>
      <c r="AE2483" s="2" t="str">
        <f>+VLOOKUP(H2483,'Mapeo Ramos'!A:C,3,0)</f>
        <v>Autos Flotas</v>
      </c>
      <c r="AF2483" t="str">
        <f>+VLOOKUP(AE2483,'Mapeo Ramos'!C:D,2,0)</f>
        <v>Flotas</v>
      </c>
      <c r="AG2483" t="str">
        <f>+VLOOKUP(X2483,'Mapeo Ramos'!I:J,2,0)</f>
        <v>ALLIANZ</v>
      </c>
      <c r="AH2483">
        <f t="shared" si="38"/>
        <v>1</v>
      </c>
    </row>
    <row r="2484" spans="1:34" ht="12.75" customHeight="1">
      <c r="A2484" s="2" t="s">
        <v>9796</v>
      </c>
      <c r="B2484" s="2" t="s">
        <v>9797</v>
      </c>
      <c r="C2484" s="2" t="s">
        <v>9798</v>
      </c>
      <c r="D2484" s="2" t="s">
        <v>75</v>
      </c>
      <c r="E2484" s="3">
        <v>46023</v>
      </c>
      <c r="F2484" s="3">
        <v>46023</v>
      </c>
      <c r="G2484" s="2" t="s">
        <v>616</v>
      </c>
      <c r="H2484" s="2" t="s">
        <v>349</v>
      </c>
      <c r="I2484" s="2" t="s">
        <v>261</v>
      </c>
      <c r="J2484" s="4">
        <v>571.27</v>
      </c>
      <c r="K2484" t="s">
        <v>74</v>
      </c>
      <c r="L2484" s="4">
        <v>45.7</v>
      </c>
      <c r="M2484" t="s">
        <v>74</v>
      </c>
      <c r="N2484" s="4">
        <v>45.7</v>
      </c>
      <c r="O2484" t="s">
        <v>74</v>
      </c>
      <c r="P2484" s="4">
        <v>0</v>
      </c>
      <c r="Q2484" t="s">
        <v>74</v>
      </c>
      <c r="R2484" s="2" t="s">
        <v>75</v>
      </c>
      <c r="S2484" s="4" t="s">
        <v>76</v>
      </c>
      <c r="T2484" t="s">
        <v>74</v>
      </c>
      <c r="U2484" s="2" t="s">
        <v>77</v>
      </c>
      <c r="V2484" s="2" t="s">
        <v>1575</v>
      </c>
      <c r="W2484" s="2" t="s">
        <v>79</v>
      </c>
      <c r="X2484" s="2" t="s">
        <v>300</v>
      </c>
      <c r="Y2484" s="2" t="s">
        <v>119</v>
      </c>
      <c r="Z2484" s="2" t="s">
        <v>81</v>
      </c>
      <c r="AA2484" s="2" t="s">
        <v>542</v>
      </c>
      <c r="AB2484" s="2" t="s">
        <v>101</v>
      </c>
      <c r="AC2484" s="2" t="s">
        <v>59</v>
      </c>
      <c r="AD2484" s="2" t="s">
        <v>617</v>
      </c>
      <c r="AE2484" s="2" t="str">
        <f>+VLOOKUP(H2484,'Mapeo Ramos'!A:C,3,0)</f>
        <v>Autos Flotas</v>
      </c>
      <c r="AF2484" t="str">
        <f>+VLOOKUP(AE2484,'Mapeo Ramos'!C:D,2,0)</f>
        <v>Flotas</v>
      </c>
      <c r="AG2484" t="str">
        <f>+VLOOKUP(X2484,'Mapeo Ramos'!I:J,2,0)</f>
        <v>ALLIANZ</v>
      </c>
      <c r="AH2484">
        <f t="shared" si="38"/>
        <v>1</v>
      </c>
    </row>
    <row r="2485" spans="1:34" ht="12.75" customHeight="1">
      <c r="A2485" s="2" t="s">
        <v>9799</v>
      </c>
      <c r="B2485" s="2" t="s">
        <v>9800</v>
      </c>
      <c r="C2485" s="2" t="s">
        <v>968</v>
      </c>
      <c r="D2485" s="2" t="s">
        <v>75</v>
      </c>
      <c r="E2485" s="3">
        <v>46023</v>
      </c>
      <c r="F2485" s="3">
        <v>46023</v>
      </c>
      <c r="G2485" s="2" t="s">
        <v>969</v>
      </c>
      <c r="H2485" s="2" t="s">
        <v>461</v>
      </c>
      <c r="I2485" s="2" t="s">
        <v>261</v>
      </c>
      <c r="J2485" s="4">
        <v>1126.76</v>
      </c>
      <c r="K2485" t="s">
        <v>74</v>
      </c>
      <c r="L2485" s="4">
        <v>135.21</v>
      </c>
      <c r="M2485" t="s">
        <v>74</v>
      </c>
      <c r="N2485" s="4">
        <v>135.21</v>
      </c>
      <c r="O2485" t="s">
        <v>74</v>
      </c>
      <c r="P2485" s="4">
        <v>0</v>
      </c>
      <c r="Q2485" t="s">
        <v>74</v>
      </c>
      <c r="R2485" s="2" t="s">
        <v>75</v>
      </c>
      <c r="S2485" s="4" t="s">
        <v>76</v>
      </c>
      <c r="T2485" t="s">
        <v>74</v>
      </c>
      <c r="U2485" s="2" t="s">
        <v>77</v>
      </c>
      <c r="V2485" s="2" t="s">
        <v>1454</v>
      </c>
      <c r="W2485" s="2" t="s">
        <v>79</v>
      </c>
      <c r="X2485" s="2" t="s">
        <v>300</v>
      </c>
      <c r="Y2485" s="2" t="s">
        <v>119</v>
      </c>
      <c r="Z2485" s="2" t="s">
        <v>81</v>
      </c>
      <c r="AA2485" s="2" t="s">
        <v>223</v>
      </c>
      <c r="AB2485" s="2" t="s">
        <v>83</v>
      </c>
      <c r="AC2485" s="2" t="s">
        <v>168</v>
      </c>
      <c r="AD2485" s="2" t="s">
        <v>970</v>
      </c>
      <c r="AE2485" s="2" t="str">
        <f>+VLOOKUP(H2485,'Mapeo Ramos'!A:C,3,0)</f>
        <v>Autos Flotas</v>
      </c>
      <c r="AF2485" t="str">
        <f>+VLOOKUP(AE2485,'Mapeo Ramos'!C:D,2,0)</f>
        <v>Flotas</v>
      </c>
      <c r="AG2485" t="str">
        <f>+VLOOKUP(X2485,'Mapeo Ramos'!I:J,2,0)</f>
        <v>ALLIANZ</v>
      </c>
      <c r="AH2485">
        <f t="shared" si="38"/>
        <v>1</v>
      </c>
    </row>
    <row r="2486" spans="1:34" ht="12.75" customHeight="1">
      <c r="A2486" s="2" t="s">
        <v>9801</v>
      </c>
      <c r="B2486" s="2" t="s">
        <v>9802</v>
      </c>
      <c r="C2486" s="2" t="s">
        <v>965</v>
      </c>
      <c r="D2486" s="2" t="s">
        <v>75</v>
      </c>
      <c r="E2486" s="3">
        <v>46023</v>
      </c>
      <c r="F2486" s="3">
        <v>46023</v>
      </c>
      <c r="G2486" s="2" t="s">
        <v>792</v>
      </c>
      <c r="H2486" s="2" t="s">
        <v>349</v>
      </c>
      <c r="I2486" s="2" t="s">
        <v>261</v>
      </c>
      <c r="J2486" s="4">
        <v>203.87</v>
      </c>
      <c r="K2486" t="s">
        <v>74</v>
      </c>
      <c r="L2486" s="4">
        <v>24.46</v>
      </c>
      <c r="M2486" t="s">
        <v>74</v>
      </c>
      <c r="N2486" s="4">
        <v>24.46</v>
      </c>
      <c r="O2486" t="s">
        <v>74</v>
      </c>
      <c r="P2486" s="4">
        <v>0</v>
      </c>
      <c r="Q2486" t="s">
        <v>74</v>
      </c>
      <c r="R2486" s="2" t="s">
        <v>75</v>
      </c>
      <c r="S2486" s="4" t="s">
        <v>76</v>
      </c>
      <c r="T2486" t="s">
        <v>74</v>
      </c>
      <c r="U2486" s="2" t="s">
        <v>77</v>
      </c>
      <c r="V2486" s="2" t="s">
        <v>1454</v>
      </c>
      <c r="W2486" s="2" t="s">
        <v>79</v>
      </c>
      <c r="X2486" s="2" t="s">
        <v>300</v>
      </c>
      <c r="Y2486" s="2" t="s">
        <v>119</v>
      </c>
      <c r="Z2486" s="2" t="s">
        <v>81</v>
      </c>
      <c r="AA2486" s="2" t="s">
        <v>793</v>
      </c>
      <c r="AB2486" s="2" t="s">
        <v>794</v>
      </c>
      <c r="AC2486" s="2" t="s">
        <v>168</v>
      </c>
      <c r="AD2486" s="2" t="s">
        <v>795</v>
      </c>
      <c r="AE2486" s="2" t="str">
        <f>+VLOOKUP(H2486,'Mapeo Ramos'!A:C,3,0)</f>
        <v>Autos Flotas</v>
      </c>
      <c r="AF2486" t="str">
        <f>+VLOOKUP(AE2486,'Mapeo Ramos'!C:D,2,0)</f>
        <v>Flotas</v>
      </c>
      <c r="AG2486" t="str">
        <f>+VLOOKUP(X2486,'Mapeo Ramos'!I:J,2,0)</f>
        <v>ALLIANZ</v>
      </c>
      <c r="AH2486">
        <f t="shared" si="38"/>
        <v>1</v>
      </c>
    </row>
    <row r="2487" spans="1:34" ht="12.75" customHeight="1">
      <c r="A2487" s="2" t="s">
        <v>9803</v>
      </c>
      <c r="B2487" s="2" t="s">
        <v>9804</v>
      </c>
      <c r="C2487" s="2" t="s">
        <v>9805</v>
      </c>
      <c r="D2487" s="2" t="s">
        <v>75</v>
      </c>
      <c r="E2487" s="3">
        <v>46023</v>
      </c>
      <c r="F2487" s="3">
        <v>46023</v>
      </c>
      <c r="G2487" s="2" t="s">
        <v>9806</v>
      </c>
      <c r="H2487" s="2" t="s">
        <v>349</v>
      </c>
      <c r="I2487" s="2" t="s">
        <v>261</v>
      </c>
      <c r="J2487" s="4">
        <v>1118.58</v>
      </c>
      <c r="K2487" t="s">
        <v>74</v>
      </c>
      <c r="L2487" s="4">
        <v>134.22999999999999</v>
      </c>
      <c r="M2487" t="s">
        <v>74</v>
      </c>
      <c r="N2487" s="4">
        <v>134.22999999999999</v>
      </c>
      <c r="O2487" t="s">
        <v>74</v>
      </c>
      <c r="P2487" s="4">
        <v>0</v>
      </c>
      <c r="Q2487" t="s">
        <v>74</v>
      </c>
      <c r="R2487" s="2" t="s">
        <v>75</v>
      </c>
      <c r="S2487" s="4" t="s">
        <v>76</v>
      </c>
      <c r="T2487" t="s">
        <v>74</v>
      </c>
      <c r="U2487" s="2" t="s">
        <v>77</v>
      </c>
      <c r="V2487" s="2" t="s">
        <v>1454</v>
      </c>
      <c r="W2487" s="2" t="s">
        <v>79</v>
      </c>
      <c r="X2487" s="2" t="s">
        <v>300</v>
      </c>
      <c r="Y2487" s="2" t="s">
        <v>119</v>
      </c>
      <c r="Z2487" s="2" t="s">
        <v>81</v>
      </c>
      <c r="AA2487" s="2" t="s">
        <v>568</v>
      </c>
      <c r="AB2487" s="2" t="s">
        <v>83</v>
      </c>
      <c r="AC2487" s="2" t="s">
        <v>168</v>
      </c>
      <c r="AD2487" s="2" t="s">
        <v>9807</v>
      </c>
      <c r="AE2487" s="2" t="str">
        <f>+VLOOKUP(H2487,'Mapeo Ramos'!A:C,3,0)</f>
        <v>Autos Flotas</v>
      </c>
      <c r="AF2487" t="str">
        <f>+VLOOKUP(AE2487,'Mapeo Ramos'!C:D,2,0)</f>
        <v>Flotas</v>
      </c>
      <c r="AG2487" t="str">
        <f>+VLOOKUP(X2487,'Mapeo Ramos'!I:J,2,0)</f>
        <v>ALLIANZ</v>
      </c>
      <c r="AH2487">
        <f t="shared" si="38"/>
        <v>1</v>
      </c>
    </row>
    <row r="2488" spans="1:34" ht="12.75" customHeight="1">
      <c r="A2488" s="2" t="s">
        <v>9808</v>
      </c>
      <c r="B2488" s="2" t="s">
        <v>9809</v>
      </c>
      <c r="C2488" s="2" t="s">
        <v>9810</v>
      </c>
      <c r="D2488" s="2" t="s">
        <v>75</v>
      </c>
      <c r="E2488" s="3">
        <v>46023</v>
      </c>
      <c r="F2488" s="3">
        <v>46023</v>
      </c>
      <c r="G2488" s="2" t="s">
        <v>616</v>
      </c>
      <c r="H2488" s="2" t="s">
        <v>349</v>
      </c>
      <c r="I2488" s="2" t="s">
        <v>261</v>
      </c>
      <c r="J2488" s="4">
        <v>532.45000000000005</v>
      </c>
      <c r="K2488" t="s">
        <v>74</v>
      </c>
      <c r="L2488" s="4">
        <v>42.6</v>
      </c>
      <c r="M2488" t="s">
        <v>74</v>
      </c>
      <c r="N2488" s="4">
        <v>42.6</v>
      </c>
      <c r="O2488" t="s">
        <v>74</v>
      </c>
      <c r="P2488" s="4">
        <v>0</v>
      </c>
      <c r="Q2488" t="s">
        <v>74</v>
      </c>
      <c r="R2488" s="2" t="s">
        <v>75</v>
      </c>
      <c r="S2488" s="4" t="s">
        <v>76</v>
      </c>
      <c r="T2488" t="s">
        <v>74</v>
      </c>
      <c r="U2488" s="2" t="s">
        <v>77</v>
      </c>
      <c r="V2488" s="2" t="s">
        <v>1575</v>
      </c>
      <c r="W2488" s="2" t="s">
        <v>79</v>
      </c>
      <c r="X2488" s="2" t="s">
        <v>300</v>
      </c>
      <c r="Y2488" s="2" t="s">
        <v>119</v>
      </c>
      <c r="Z2488" s="2" t="s">
        <v>81</v>
      </c>
      <c r="AA2488" s="2" t="s">
        <v>542</v>
      </c>
      <c r="AB2488" s="2" t="s">
        <v>101</v>
      </c>
      <c r="AC2488" s="2" t="s">
        <v>59</v>
      </c>
      <c r="AD2488" s="2" t="s">
        <v>617</v>
      </c>
      <c r="AE2488" s="2" t="str">
        <f>+VLOOKUP(H2488,'Mapeo Ramos'!A:C,3,0)</f>
        <v>Autos Flotas</v>
      </c>
      <c r="AF2488" t="str">
        <f>+VLOOKUP(AE2488,'Mapeo Ramos'!C:D,2,0)</f>
        <v>Flotas</v>
      </c>
      <c r="AG2488" t="str">
        <f>+VLOOKUP(X2488,'Mapeo Ramos'!I:J,2,0)</f>
        <v>ALLIANZ</v>
      </c>
      <c r="AH2488">
        <f t="shared" si="38"/>
        <v>1</v>
      </c>
    </row>
    <row r="2489" spans="1:34" ht="12.75" customHeight="1">
      <c r="A2489" s="2" t="s">
        <v>9811</v>
      </c>
      <c r="B2489" s="2" t="s">
        <v>9812</v>
      </c>
      <c r="C2489" s="2" t="s">
        <v>9813</v>
      </c>
      <c r="D2489" s="2" t="s">
        <v>75</v>
      </c>
      <c r="E2489" s="3">
        <v>46023</v>
      </c>
      <c r="F2489" s="3">
        <v>46023</v>
      </c>
      <c r="G2489" s="2" t="s">
        <v>616</v>
      </c>
      <c r="H2489" s="2" t="s">
        <v>349</v>
      </c>
      <c r="I2489" s="2" t="s">
        <v>261</v>
      </c>
      <c r="J2489" s="4">
        <v>532.45000000000005</v>
      </c>
      <c r="K2489" t="s">
        <v>74</v>
      </c>
      <c r="L2489" s="4">
        <v>42.6</v>
      </c>
      <c r="M2489" t="s">
        <v>74</v>
      </c>
      <c r="N2489" s="4">
        <v>42.6</v>
      </c>
      <c r="O2489" t="s">
        <v>74</v>
      </c>
      <c r="P2489" s="4">
        <v>0</v>
      </c>
      <c r="Q2489" t="s">
        <v>74</v>
      </c>
      <c r="R2489" s="2" t="s">
        <v>75</v>
      </c>
      <c r="S2489" s="4" t="s">
        <v>76</v>
      </c>
      <c r="T2489" t="s">
        <v>74</v>
      </c>
      <c r="U2489" s="2" t="s">
        <v>77</v>
      </c>
      <c r="V2489" s="2" t="s">
        <v>1575</v>
      </c>
      <c r="W2489" s="2" t="s">
        <v>79</v>
      </c>
      <c r="X2489" s="2" t="s">
        <v>300</v>
      </c>
      <c r="Y2489" s="2" t="s">
        <v>119</v>
      </c>
      <c r="Z2489" s="2" t="s">
        <v>81</v>
      </c>
      <c r="AA2489" s="2" t="s">
        <v>542</v>
      </c>
      <c r="AB2489" s="2" t="s">
        <v>101</v>
      </c>
      <c r="AC2489" s="2" t="s">
        <v>59</v>
      </c>
      <c r="AD2489" s="2" t="s">
        <v>617</v>
      </c>
      <c r="AE2489" s="2" t="str">
        <f>+VLOOKUP(H2489,'Mapeo Ramos'!A:C,3,0)</f>
        <v>Autos Flotas</v>
      </c>
      <c r="AF2489" t="str">
        <f>+VLOOKUP(AE2489,'Mapeo Ramos'!C:D,2,0)</f>
        <v>Flotas</v>
      </c>
      <c r="AG2489" t="str">
        <f>+VLOOKUP(X2489,'Mapeo Ramos'!I:J,2,0)</f>
        <v>ALLIANZ</v>
      </c>
      <c r="AH2489">
        <f t="shared" si="38"/>
        <v>1</v>
      </c>
    </row>
    <row r="2490" spans="1:34" ht="12.75" customHeight="1">
      <c r="A2490" s="2" t="s">
        <v>9814</v>
      </c>
      <c r="B2490" s="2" t="s">
        <v>9815</v>
      </c>
      <c r="C2490" s="2" t="s">
        <v>973</v>
      </c>
      <c r="D2490" s="2" t="s">
        <v>75</v>
      </c>
      <c r="E2490" s="3">
        <v>46023</v>
      </c>
      <c r="F2490" s="3">
        <v>46023</v>
      </c>
      <c r="G2490" s="2" t="s">
        <v>974</v>
      </c>
      <c r="H2490" s="2" t="s">
        <v>461</v>
      </c>
      <c r="I2490" s="2" t="s">
        <v>261</v>
      </c>
      <c r="J2490" s="4">
        <v>1158.0999999999999</v>
      </c>
      <c r="K2490" t="s">
        <v>74</v>
      </c>
      <c r="L2490" s="4">
        <v>138.97</v>
      </c>
      <c r="M2490" t="s">
        <v>74</v>
      </c>
      <c r="N2490" s="4">
        <v>138.97</v>
      </c>
      <c r="O2490" t="s">
        <v>74</v>
      </c>
      <c r="P2490" s="4">
        <v>0</v>
      </c>
      <c r="Q2490" t="s">
        <v>74</v>
      </c>
      <c r="R2490" s="2" t="s">
        <v>75</v>
      </c>
      <c r="S2490" s="4" t="s">
        <v>76</v>
      </c>
      <c r="T2490" t="s">
        <v>74</v>
      </c>
      <c r="U2490" s="2" t="s">
        <v>77</v>
      </c>
      <c r="V2490" s="2" t="s">
        <v>1454</v>
      </c>
      <c r="W2490" s="2" t="s">
        <v>79</v>
      </c>
      <c r="X2490" s="2" t="s">
        <v>300</v>
      </c>
      <c r="Y2490" s="2" t="s">
        <v>119</v>
      </c>
      <c r="Z2490" s="2" t="s">
        <v>81</v>
      </c>
      <c r="AA2490" s="2" t="s">
        <v>507</v>
      </c>
      <c r="AB2490" s="2" t="s">
        <v>508</v>
      </c>
      <c r="AC2490" s="2" t="s">
        <v>168</v>
      </c>
      <c r="AD2490" s="2" t="s">
        <v>975</v>
      </c>
      <c r="AE2490" s="2" t="str">
        <f>+VLOOKUP(H2490,'Mapeo Ramos'!A:C,3,0)</f>
        <v>Autos Flotas</v>
      </c>
      <c r="AF2490" t="str">
        <f>+VLOOKUP(AE2490,'Mapeo Ramos'!C:D,2,0)</f>
        <v>Flotas</v>
      </c>
      <c r="AG2490" t="str">
        <f>+VLOOKUP(X2490,'Mapeo Ramos'!I:J,2,0)</f>
        <v>ALLIANZ</v>
      </c>
      <c r="AH2490">
        <f t="shared" si="38"/>
        <v>1</v>
      </c>
    </row>
    <row r="2491" spans="1:34" ht="12.75" customHeight="1">
      <c r="A2491" s="2" t="s">
        <v>9816</v>
      </c>
      <c r="B2491" s="2" t="s">
        <v>9817</v>
      </c>
      <c r="C2491" s="2" t="s">
        <v>9818</v>
      </c>
      <c r="D2491" s="2" t="s">
        <v>75</v>
      </c>
      <c r="E2491" s="3">
        <v>46023</v>
      </c>
      <c r="F2491" s="3">
        <v>46023</v>
      </c>
      <c r="G2491" s="2" t="s">
        <v>616</v>
      </c>
      <c r="H2491" s="2" t="s">
        <v>349</v>
      </c>
      <c r="I2491" s="2" t="s">
        <v>261</v>
      </c>
      <c r="J2491" s="4">
        <v>532.45000000000005</v>
      </c>
      <c r="K2491" t="s">
        <v>74</v>
      </c>
      <c r="L2491" s="4">
        <v>42.6</v>
      </c>
      <c r="M2491" t="s">
        <v>74</v>
      </c>
      <c r="N2491" s="4">
        <v>42.6</v>
      </c>
      <c r="O2491" t="s">
        <v>74</v>
      </c>
      <c r="P2491" s="4">
        <v>0</v>
      </c>
      <c r="Q2491" t="s">
        <v>74</v>
      </c>
      <c r="R2491" s="2" t="s">
        <v>75</v>
      </c>
      <c r="S2491" s="4" t="s">
        <v>76</v>
      </c>
      <c r="T2491" t="s">
        <v>74</v>
      </c>
      <c r="U2491" s="2" t="s">
        <v>77</v>
      </c>
      <c r="V2491" s="2" t="s">
        <v>1575</v>
      </c>
      <c r="W2491" s="2" t="s">
        <v>79</v>
      </c>
      <c r="X2491" s="2" t="s">
        <v>300</v>
      </c>
      <c r="Y2491" s="2" t="s">
        <v>119</v>
      </c>
      <c r="Z2491" s="2" t="s">
        <v>81</v>
      </c>
      <c r="AA2491" s="2" t="s">
        <v>542</v>
      </c>
      <c r="AB2491" s="2" t="s">
        <v>101</v>
      </c>
      <c r="AC2491" s="2" t="s">
        <v>59</v>
      </c>
      <c r="AD2491" s="2" t="s">
        <v>617</v>
      </c>
      <c r="AE2491" s="2" t="str">
        <f>+VLOOKUP(H2491,'Mapeo Ramos'!A:C,3,0)</f>
        <v>Autos Flotas</v>
      </c>
      <c r="AF2491" t="str">
        <f>+VLOOKUP(AE2491,'Mapeo Ramos'!C:D,2,0)</f>
        <v>Flotas</v>
      </c>
      <c r="AG2491" t="str">
        <f>+VLOOKUP(X2491,'Mapeo Ramos'!I:J,2,0)</f>
        <v>ALLIANZ</v>
      </c>
      <c r="AH2491">
        <f t="shared" si="38"/>
        <v>1</v>
      </c>
    </row>
    <row r="2492" spans="1:34" ht="12.75" customHeight="1">
      <c r="A2492" s="2" t="s">
        <v>9819</v>
      </c>
      <c r="B2492" s="2" t="s">
        <v>9820</v>
      </c>
      <c r="C2492" s="2" t="s">
        <v>9821</v>
      </c>
      <c r="D2492" s="2" t="s">
        <v>75</v>
      </c>
      <c r="E2492" s="3">
        <v>46023</v>
      </c>
      <c r="F2492" s="3">
        <v>46023</v>
      </c>
      <c r="G2492" s="2" t="s">
        <v>616</v>
      </c>
      <c r="H2492" s="2" t="s">
        <v>349</v>
      </c>
      <c r="I2492" s="2" t="s">
        <v>261</v>
      </c>
      <c r="J2492" s="4">
        <v>1586.88</v>
      </c>
      <c r="K2492" t="s">
        <v>74</v>
      </c>
      <c r="L2492" s="4">
        <v>126.95</v>
      </c>
      <c r="M2492" t="s">
        <v>74</v>
      </c>
      <c r="N2492" s="4">
        <v>126.95</v>
      </c>
      <c r="O2492" t="s">
        <v>74</v>
      </c>
      <c r="P2492" s="4">
        <v>0</v>
      </c>
      <c r="Q2492" t="s">
        <v>74</v>
      </c>
      <c r="R2492" s="2" t="s">
        <v>75</v>
      </c>
      <c r="S2492" s="4" t="s">
        <v>76</v>
      </c>
      <c r="T2492" t="s">
        <v>74</v>
      </c>
      <c r="U2492" s="2" t="s">
        <v>77</v>
      </c>
      <c r="V2492" s="2" t="s">
        <v>1575</v>
      </c>
      <c r="W2492" s="2" t="s">
        <v>79</v>
      </c>
      <c r="X2492" s="2" t="s">
        <v>300</v>
      </c>
      <c r="Y2492" s="2" t="s">
        <v>119</v>
      </c>
      <c r="Z2492" s="2" t="s">
        <v>81</v>
      </c>
      <c r="AA2492" s="2" t="s">
        <v>542</v>
      </c>
      <c r="AB2492" s="2" t="s">
        <v>101</v>
      </c>
      <c r="AC2492" s="2" t="s">
        <v>59</v>
      </c>
      <c r="AD2492" s="2" t="s">
        <v>617</v>
      </c>
      <c r="AE2492" s="2" t="str">
        <f>+VLOOKUP(H2492,'Mapeo Ramos'!A:C,3,0)</f>
        <v>Autos Flotas</v>
      </c>
      <c r="AF2492" t="str">
        <f>+VLOOKUP(AE2492,'Mapeo Ramos'!C:D,2,0)</f>
        <v>Flotas</v>
      </c>
      <c r="AG2492" t="str">
        <f>+VLOOKUP(X2492,'Mapeo Ramos'!I:J,2,0)</f>
        <v>ALLIANZ</v>
      </c>
      <c r="AH2492">
        <f t="shared" si="38"/>
        <v>1</v>
      </c>
    </row>
    <row r="2493" spans="1:34" ht="12.75" customHeight="1">
      <c r="A2493" s="2" t="s">
        <v>9822</v>
      </c>
      <c r="B2493" s="2" t="s">
        <v>9823</v>
      </c>
      <c r="C2493" s="2" t="s">
        <v>9824</v>
      </c>
      <c r="D2493" s="2" t="s">
        <v>75</v>
      </c>
      <c r="E2493" s="3">
        <v>46023</v>
      </c>
      <c r="F2493" s="3">
        <v>46023</v>
      </c>
      <c r="G2493" s="2" t="s">
        <v>616</v>
      </c>
      <c r="H2493" s="2" t="s">
        <v>349</v>
      </c>
      <c r="I2493" s="2" t="s">
        <v>261</v>
      </c>
      <c r="J2493" s="4">
        <v>1586.88</v>
      </c>
      <c r="K2493" t="s">
        <v>74</v>
      </c>
      <c r="L2493" s="4">
        <v>126.95</v>
      </c>
      <c r="M2493" t="s">
        <v>74</v>
      </c>
      <c r="N2493" s="4">
        <v>126.95</v>
      </c>
      <c r="O2493" t="s">
        <v>74</v>
      </c>
      <c r="P2493" s="4">
        <v>0</v>
      </c>
      <c r="Q2493" t="s">
        <v>74</v>
      </c>
      <c r="R2493" s="2" t="s">
        <v>75</v>
      </c>
      <c r="S2493" s="4" t="s">
        <v>76</v>
      </c>
      <c r="T2493" t="s">
        <v>74</v>
      </c>
      <c r="U2493" s="2" t="s">
        <v>77</v>
      </c>
      <c r="V2493" s="2" t="s">
        <v>1575</v>
      </c>
      <c r="W2493" s="2" t="s">
        <v>79</v>
      </c>
      <c r="X2493" s="2" t="s">
        <v>300</v>
      </c>
      <c r="Y2493" s="2" t="s">
        <v>119</v>
      </c>
      <c r="Z2493" s="2" t="s">
        <v>81</v>
      </c>
      <c r="AA2493" s="2" t="s">
        <v>542</v>
      </c>
      <c r="AB2493" s="2" t="s">
        <v>101</v>
      </c>
      <c r="AC2493" s="2" t="s">
        <v>59</v>
      </c>
      <c r="AD2493" s="2" t="s">
        <v>617</v>
      </c>
      <c r="AE2493" s="2" t="str">
        <f>+VLOOKUP(H2493,'Mapeo Ramos'!A:C,3,0)</f>
        <v>Autos Flotas</v>
      </c>
      <c r="AF2493" t="str">
        <f>+VLOOKUP(AE2493,'Mapeo Ramos'!C:D,2,0)</f>
        <v>Flotas</v>
      </c>
      <c r="AG2493" t="str">
        <f>+VLOOKUP(X2493,'Mapeo Ramos'!I:J,2,0)</f>
        <v>ALLIANZ</v>
      </c>
      <c r="AH2493">
        <f t="shared" si="38"/>
        <v>1</v>
      </c>
    </row>
    <row r="2494" spans="1:34" ht="12.75" customHeight="1">
      <c r="A2494" s="2" t="s">
        <v>9825</v>
      </c>
      <c r="B2494" s="2" t="s">
        <v>9826</v>
      </c>
      <c r="C2494" s="2" t="s">
        <v>9827</v>
      </c>
      <c r="D2494" s="2" t="s">
        <v>75</v>
      </c>
      <c r="E2494" s="3">
        <v>46023</v>
      </c>
      <c r="F2494" s="3">
        <v>46023</v>
      </c>
      <c r="G2494" s="2" t="s">
        <v>616</v>
      </c>
      <c r="H2494" s="2" t="s">
        <v>349</v>
      </c>
      <c r="I2494" s="2" t="s">
        <v>261</v>
      </c>
      <c r="J2494" s="4">
        <v>1586.88</v>
      </c>
      <c r="K2494" t="s">
        <v>74</v>
      </c>
      <c r="L2494" s="4">
        <v>126.95</v>
      </c>
      <c r="M2494" t="s">
        <v>74</v>
      </c>
      <c r="N2494" s="4">
        <v>126.95</v>
      </c>
      <c r="O2494" t="s">
        <v>74</v>
      </c>
      <c r="P2494" s="4">
        <v>0</v>
      </c>
      <c r="Q2494" t="s">
        <v>74</v>
      </c>
      <c r="R2494" s="2" t="s">
        <v>75</v>
      </c>
      <c r="S2494" s="4" t="s">
        <v>76</v>
      </c>
      <c r="T2494" t="s">
        <v>74</v>
      </c>
      <c r="U2494" s="2" t="s">
        <v>77</v>
      </c>
      <c r="V2494" s="2" t="s">
        <v>1575</v>
      </c>
      <c r="W2494" s="2" t="s">
        <v>79</v>
      </c>
      <c r="X2494" s="2" t="s">
        <v>300</v>
      </c>
      <c r="Y2494" s="2" t="s">
        <v>119</v>
      </c>
      <c r="Z2494" s="2" t="s">
        <v>81</v>
      </c>
      <c r="AA2494" s="2" t="s">
        <v>542</v>
      </c>
      <c r="AB2494" s="2" t="s">
        <v>101</v>
      </c>
      <c r="AC2494" s="2" t="s">
        <v>59</v>
      </c>
      <c r="AD2494" s="2" t="s">
        <v>617</v>
      </c>
      <c r="AE2494" s="2" t="str">
        <f>+VLOOKUP(H2494,'Mapeo Ramos'!A:C,3,0)</f>
        <v>Autos Flotas</v>
      </c>
      <c r="AF2494" t="str">
        <f>+VLOOKUP(AE2494,'Mapeo Ramos'!C:D,2,0)</f>
        <v>Flotas</v>
      </c>
      <c r="AG2494" t="str">
        <f>+VLOOKUP(X2494,'Mapeo Ramos'!I:J,2,0)</f>
        <v>ALLIANZ</v>
      </c>
      <c r="AH2494">
        <f t="shared" si="38"/>
        <v>1</v>
      </c>
    </row>
    <row r="2495" spans="1:34" ht="12.75" customHeight="1">
      <c r="A2495" s="2" t="s">
        <v>9828</v>
      </c>
      <c r="B2495" s="2" t="s">
        <v>9829</v>
      </c>
      <c r="C2495" s="2" t="s">
        <v>9830</v>
      </c>
      <c r="D2495" s="2" t="s">
        <v>75</v>
      </c>
      <c r="E2495" s="3">
        <v>46023</v>
      </c>
      <c r="F2495" s="3">
        <v>46023</v>
      </c>
      <c r="G2495" s="2" t="s">
        <v>616</v>
      </c>
      <c r="H2495" s="2" t="s">
        <v>349</v>
      </c>
      <c r="I2495" s="2" t="s">
        <v>261</v>
      </c>
      <c r="J2495" s="4">
        <v>1586.88</v>
      </c>
      <c r="K2495" t="s">
        <v>74</v>
      </c>
      <c r="L2495" s="4">
        <v>126.95</v>
      </c>
      <c r="M2495" t="s">
        <v>74</v>
      </c>
      <c r="N2495" s="4">
        <v>126.95</v>
      </c>
      <c r="O2495" t="s">
        <v>74</v>
      </c>
      <c r="P2495" s="4">
        <v>0</v>
      </c>
      <c r="Q2495" t="s">
        <v>74</v>
      </c>
      <c r="R2495" s="2" t="s">
        <v>75</v>
      </c>
      <c r="S2495" s="4" t="s">
        <v>76</v>
      </c>
      <c r="T2495" t="s">
        <v>74</v>
      </c>
      <c r="U2495" s="2" t="s">
        <v>77</v>
      </c>
      <c r="V2495" s="2" t="s">
        <v>1575</v>
      </c>
      <c r="W2495" s="2" t="s">
        <v>79</v>
      </c>
      <c r="X2495" s="2" t="s">
        <v>300</v>
      </c>
      <c r="Y2495" s="2" t="s">
        <v>119</v>
      </c>
      <c r="Z2495" s="2" t="s">
        <v>81</v>
      </c>
      <c r="AA2495" s="2" t="s">
        <v>542</v>
      </c>
      <c r="AB2495" s="2" t="s">
        <v>101</v>
      </c>
      <c r="AC2495" s="2" t="s">
        <v>59</v>
      </c>
      <c r="AD2495" s="2" t="s">
        <v>617</v>
      </c>
      <c r="AE2495" s="2" t="str">
        <f>+VLOOKUP(H2495,'Mapeo Ramos'!A:C,3,0)</f>
        <v>Autos Flotas</v>
      </c>
      <c r="AF2495" t="str">
        <f>+VLOOKUP(AE2495,'Mapeo Ramos'!C:D,2,0)</f>
        <v>Flotas</v>
      </c>
      <c r="AG2495" t="str">
        <f>+VLOOKUP(X2495,'Mapeo Ramos'!I:J,2,0)</f>
        <v>ALLIANZ</v>
      </c>
      <c r="AH2495">
        <f t="shared" si="38"/>
        <v>1</v>
      </c>
    </row>
    <row r="2496" spans="1:34" ht="12.75" customHeight="1">
      <c r="A2496" s="2" t="s">
        <v>9831</v>
      </c>
      <c r="B2496" s="2" t="s">
        <v>9832</v>
      </c>
      <c r="C2496" s="2" t="s">
        <v>9833</v>
      </c>
      <c r="D2496" s="2" t="s">
        <v>75</v>
      </c>
      <c r="E2496" s="3">
        <v>46023</v>
      </c>
      <c r="F2496" s="3">
        <v>46023</v>
      </c>
      <c r="G2496" s="2" t="s">
        <v>616</v>
      </c>
      <c r="H2496" s="2" t="s">
        <v>349</v>
      </c>
      <c r="I2496" s="2" t="s">
        <v>261</v>
      </c>
      <c r="J2496" s="4">
        <v>1586.88</v>
      </c>
      <c r="K2496" t="s">
        <v>74</v>
      </c>
      <c r="L2496" s="4">
        <v>126.95</v>
      </c>
      <c r="M2496" t="s">
        <v>74</v>
      </c>
      <c r="N2496" s="4">
        <v>126.95</v>
      </c>
      <c r="O2496" t="s">
        <v>74</v>
      </c>
      <c r="P2496" s="4">
        <v>0</v>
      </c>
      <c r="Q2496" t="s">
        <v>74</v>
      </c>
      <c r="R2496" s="2" t="s">
        <v>75</v>
      </c>
      <c r="S2496" s="4" t="s">
        <v>76</v>
      </c>
      <c r="T2496" t="s">
        <v>74</v>
      </c>
      <c r="U2496" s="2" t="s">
        <v>77</v>
      </c>
      <c r="V2496" s="2" t="s">
        <v>1575</v>
      </c>
      <c r="W2496" s="2" t="s">
        <v>79</v>
      </c>
      <c r="X2496" s="2" t="s">
        <v>300</v>
      </c>
      <c r="Y2496" s="2" t="s">
        <v>119</v>
      </c>
      <c r="Z2496" s="2" t="s">
        <v>81</v>
      </c>
      <c r="AA2496" s="2" t="s">
        <v>542</v>
      </c>
      <c r="AB2496" s="2" t="s">
        <v>101</v>
      </c>
      <c r="AC2496" s="2" t="s">
        <v>59</v>
      </c>
      <c r="AD2496" s="2" t="s">
        <v>617</v>
      </c>
      <c r="AE2496" s="2" t="str">
        <f>+VLOOKUP(H2496,'Mapeo Ramos'!A:C,3,0)</f>
        <v>Autos Flotas</v>
      </c>
      <c r="AF2496" t="str">
        <f>+VLOOKUP(AE2496,'Mapeo Ramos'!C:D,2,0)</f>
        <v>Flotas</v>
      </c>
      <c r="AG2496" t="str">
        <f>+VLOOKUP(X2496,'Mapeo Ramos'!I:J,2,0)</f>
        <v>ALLIANZ</v>
      </c>
      <c r="AH2496">
        <f t="shared" si="38"/>
        <v>1</v>
      </c>
    </row>
    <row r="2497" spans="1:34" ht="12.75" customHeight="1">
      <c r="A2497" s="2" t="s">
        <v>9834</v>
      </c>
      <c r="B2497" s="2" t="s">
        <v>9835</v>
      </c>
      <c r="C2497" s="2" t="s">
        <v>9836</v>
      </c>
      <c r="D2497" s="2" t="s">
        <v>75</v>
      </c>
      <c r="E2497" s="3">
        <v>46023</v>
      </c>
      <c r="F2497" s="3">
        <v>46023</v>
      </c>
      <c r="G2497" s="2" t="s">
        <v>616</v>
      </c>
      <c r="H2497" s="2" t="s">
        <v>349</v>
      </c>
      <c r="I2497" s="2" t="s">
        <v>261</v>
      </c>
      <c r="J2497" s="4">
        <v>1586.88</v>
      </c>
      <c r="K2497" t="s">
        <v>74</v>
      </c>
      <c r="L2497" s="4">
        <v>126.95</v>
      </c>
      <c r="M2497" t="s">
        <v>74</v>
      </c>
      <c r="N2497" s="4">
        <v>126.95</v>
      </c>
      <c r="O2497" t="s">
        <v>74</v>
      </c>
      <c r="P2497" s="4">
        <v>0</v>
      </c>
      <c r="Q2497" t="s">
        <v>74</v>
      </c>
      <c r="R2497" s="2" t="s">
        <v>75</v>
      </c>
      <c r="S2497" s="4" t="s">
        <v>76</v>
      </c>
      <c r="T2497" t="s">
        <v>74</v>
      </c>
      <c r="U2497" s="2" t="s">
        <v>77</v>
      </c>
      <c r="V2497" s="2" t="s">
        <v>1575</v>
      </c>
      <c r="W2497" s="2" t="s">
        <v>79</v>
      </c>
      <c r="X2497" s="2" t="s">
        <v>300</v>
      </c>
      <c r="Y2497" s="2" t="s">
        <v>119</v>
      </c>
      <c r="Z2497" s="2" t="s">
        <v>81</v>
      </c>
      <c r="AA2497" s="2" t="s">
        <v>542</v>
      </c>
      <c r="AB2497" s="2" t="s">
        <v>101</v>
      </c>
      <c r="AC2497" s="2" t="s">
        <v>59</v>
      </c>
      <c r="AD2497" s="2" t="s">
        <v>617</v>
      </c>
      <c r="AE2497" s="2" t="str">
        <f>+VLOOKUP(H2497,'Mapeo Ramos'!A:C,3,0)</f>
        <v>Autos Flotas</v>
      </c>
      <c r="AF2497" t="str">
        <f>+VLOOKUP(AE2497,'Mapeo Ramos'!C:D,2,0)</f>
        <v>Flotas</v>
      </c>
      <c r="AG2497" t="str">
        <f>+VLOOKUP(X2497,'Mapeo Ramos'!I:J,2,0)</f>
        <v>ALLIANZ</v>
      </c>
      <c r="AH2497">
        <f t="shared" si="38"/>
        <v>1</v>
      </c>
    </row>
    <row r="2498" spans="1:34" ht="12.75" customHeight="1">
      <c r="A2498" s="2" t="s">
        <v>9837</v>
      </c>
      <c r="B2498" s="2" t="s">
        <v>9838</v>
      </c>
      <c r="C2498" s="2" t="s">
        <v>9839</v>
      </c>
      <c r="D2498" s="2" t="s">
        <v>75</v>
      </c>
      <c r="E2498" s="3">
        <v>46023</v>
      </c>
      <c r="F2498" s="3">
        <v>46023</v>
      </c>
      <c r="G2498" s="2" t="s">
        <v>621</v>
      </c>
      <c r="H2498" s="2" t="s">
        <v>349</v>
      </c>
      <c r="I2498" s="2" t="s">
        <v>261</v>
      </c>
      <c r="J2498" s="4">
        <v>1586.88</v>
      </c>
      <c r="K2498" t="s">
        <v>74</v>
      </c>
      <c r="L2498" s="4">
        <v>126.95</v>
      </c>
      <c r="M2498" t="s">
        <v>74</v>
      </c>
      <c r="N2498" s="4">
        <v>126.95</v>
      </c>
      <c r="O2498" t="s">
        <v>74</v>
      </c>
      <c r="P2498" s="4">
        <v>0</v>
      </c>
      <c r="Q2498" t="s">
        <v>74</v>
      </c>
      <c r="R2498" s="2" t="s">
        <v>75</v>
      </c>
      <c r="S2498" s="4" t="s">
        <v>76</v>
      </c>
      <c r="T2498" t="s">
        <v>74</v>
      </c>
      <c r="U2498" s="2" t="s">
        <v>77</v>
      </c>
      <c r="V2498" s="2" t="s">
        <v>1575</v>
      </c>
      <c r="W2498" s="2" t="s">
        <v>79</v>
      </c>
      <c r="X2498" s="2" t="s">
        <v>300</v>
      </c>
      <c r="Y2498" s="2" t="s">
        <v>119</v>
      </c>
      <c r="Z2498" s="2" t="s">
        <v>81</v>
      </c>
      <c r="AA2498" s="2" t="s">
        <v>622</v>
      </c>
      <c r="AB2498" s="2" t="s">
        <v>623</v>
      </c>
      <c r="AC2498" s="2" t="s">
        <v>59</v>
      </c>
      <c r="AD2498" s="2" t="s">
        <v>624</v>
      </c>
      <c r="AE2498" s="2" t="str">
        <f>+VLOOKUP(H2498,'Mapeo Ramos'!A:C,3,0)</f>
        <v>Autos Flotas</v>
      </c>
      <c r="AF2498" t="str">
        <f>+VLOOKUP(AE2498,'Mapeo Ramos'!C:D,2,0)</f>
        <v>Flotas</v>
      </c>
      <c r="AG2498" t="str">
        <f>+VLOOKUP(X2498,'Mapeo Ramos'!I:J,2,0)</f>
        <v>ALLIANZ</v>
      </c>
      <c r="AH2498">
        <f t="shared" ref="AH2498:AH2561" si="39">+MONTH(E2498)</f>
        <v>1</v>
      </c>
    </row>
    <row r="2499" spans="1:34" ht="12.75" customHeight="1">
      <c r="A2499" s="2" t="s">
        <v>9840</v>
      </c>
      <c r="B2499" s="2" t="s">
        <v>9841</v>
      </c>
      <c r="C2499" s="2" t="s">
        <v>9842</v>
      </c>
      <c r="D2499" s="2" t="s">
        <v>75</v>
      </c>
      <c r="E2499" s="3">
        <v>46023</v>
      </c>
      <c r="F2499" s="3">
        <v>46023</v>
      </c>
      <c r="G2499" s="2" t="s">
        <v>621</v>
      </c>
      <c r="H2499" s="2" t="s">
        <v>349</v>
      </c>
      <c r="I2499" s="2" t="s">
        <v>261</v>
      </c>
      <c r="J2499" s="4">
        <v>1586.88</v>
      </c>
      <c r="K2499" t="s">
        <v>74</v>
      </c>
      <c r="L2499" s="4">
        <v>126.95</v>
      </c>
      <c r="M2499" t="s">
        <v>74</v>
      </c>
      <c r="N2499" s="4">
        <v>126.95</v>
      </c>
      <c r="O2499" t="s">
        <v>74</v>
      </c>
      <c r="P2499" s="4">
        <v>0</v>
      </c>
      <c r="Q2499" t="s">
        <v>74</v>
      </c>
      <c r="R2499" s="2" t="s">
        <v>75</v>
      </c>
      <c r="S2499" s="4" t="s">
        <v>76</v>
      </c>
      <c r="T2499" t="s">
        <v>74</v>
      </c>
      <c r="U2499" s="2" t="s">
        <v>77</v>
      </c>
      <c r="V2499" s="2" t="s">
        <v>1575</v>
      </c>
      <c r="W2499" s="2" t="s">
        <v>79</v>
      </c>
      <c r="X2499" s="2" t="s">
        <v>300</v>
      </c>
      <c r="Y2499" s="2" t="s">
        <v>119</v>
      </c>
      <c r="Z2499" s="2" t="s">
        <v>81</v>
      </c>
      <c r="AA2499" s="2" t="s">
        <v>622</v>
      </c>
      <c r="AB2499" s="2" t="s">
        <v>623</v>
      </c>
      <c r="AC2499" s="2" t="s">
        <v>59</v>
      </c>
      <c r="AD2499" s="2" t="s">
        <v>624</v>
      </c>
      <c r="AE2499" s="2" t="str">
        <f>+VLOOKUP(H2499,'Mapeo Ramos'!A:C,3,0)</f>
        <v>Autos Flotas</v>
      </c>
      <c r="AF2499" t="str">
        <f>+VLOOKUP(AE2499,'Mapeo Ramos'!C:D,2,0)</f>
        <v>Flotas</v>
      </c>
      <c r="AG2499" t="str">
        <f>+VLOOKUP(X2499,'Mapeo Ramos'!I:J,2,0)</f>
        <v>ALLIANZ</v>
      </c>
      <c r="AH2499">
        <f t="shared" si="39"/>
        <v>1</v>
      </c>
    </row>
    <row r="2500" spans="1:34" ht="12.75" customHeight="1">
      <c r="A2500" s="2" t="s">
        <v>9843</v>
      </c>
      <c r="B2500" s="2" t="s">
        <v>9844</v>
      </c>
      <c r="C2500" s="2" t="s">
        <v>9845</v>
      </c>
      <c r="D2500" s="2" t="s">
        <v>75</v>
      </c>
      <c r="E2500" s="3">
        <v>46023</v>
      </c>
      <c r="F2500" s="3">
        <v>46023</v>
      </c>
      <c r="G2500" s="2" t="s">
        <v>621</v>
      </c>
      <c r="H2500" s="2" t="s">
        <v>349</v>
      </c>
      <c r="I2500" s="2" t="s">
        <v>261</v>
      </c>
      <c r="J2500" s="4">
        <v>1586.88</v>
      </c>
      <c r="K2500" t="s">
        <v>74</v>
      </c>
      <c r="L2500" s="4">
        <v>126.95</v>
      </c>
      <c r="M2500" t="s">
        <v>74</v>
      </c>
      <c r="N2500" s="4">
        <v>126.95</v>
      </c>
      <c r="O2500" t="s">
        <v>74</v>
      </c>
      <c r="P2500" s="4">
        <v>0</v>
      </c>
      <c r="Q2500" t="s">
        <v>74</v>
      </c>
      <c r="R2500" s="2" t="s">
        <v>75</v>
      </c>
      <c r="S2500" s="4" t="s">
        <v>76</v>
      </c>
      <c r="T2500" t="s">
        <v>74</v>
      </c>
      <c r="U2500" s="2" t="s">
        <v>77</v>
      </c>
      <c r="V2500" s="2" t="s">
        <v>1575</v>
      </c>
      <c r="W2500" s="2" t="s">
        <v>79</v>
      </c>
      <c r="X2500" s="2" t="s">
        <v>300</v>
      </c>
      <c r="Y2500" s="2" t="s">
        <v>119</v>
      </c>
      <c r="Z2500" s="2" t="s">
        <v>81</v>
      </c>
      <c r="AA2500" s="2" t="s">
        <v>622</v>
      </c>
      <c r="AB2500" s="2" t="s">
        <v>623</v>
      </c>
      <c r="AC2500" s="2" t="s">
        <v>59</v>
      </c>
      <c r="AD2500" s="2" t="s">
        <v>624</v>
      </c>
      <c r="AE2500" s="2" t="str">
        <f>+VLOOKUP(H2500,'Mapeo Ramos'!A:C,3,0)</f>
        <v>Autos Flotas</v>
      </c>
      <c r="AF2500" t="str">
        <f>+VLOOKUP(AE2500,'Mapeo Ramos'!C:D,2,0)</f>
        <v>Flotas</v>
      </c>
      <c r="AG2500" t="str">
        <f>+VLOOKUP(X2500,'Mapeo Ramos'!I:J,2,0)</f>
        <v>ALLIANZ</v>
      </c>
      <c r="AH2500">
        <f t="shared" si="39"/>
        <v>1</v>
      </c>
    </row>
    <row r="2501" spans="1:34" ht="12.75" customHeight="1">
      <c r="A2501" s="2" t="s">
        <v>9846</v>
      </c>
      <c r="B2501" s="2" t="s">
        <v>9847</v>
      </c>
      <c r="C2501" s="2" t="s">
        <v>9848</v>
      </c>
      <c r="D2501" s="2" t="s">
        <v>75</v>
      </c>
      <c r="E2501" s="3">
        <v>46023</v>
      </c>
      <c r="F2501" s="3">
        <v>46023</v>
      </c>
      <c r="G2501" s="2" t="s">
        <v>621</v>
      </c>
      <c r="H2501" s="2" t="s">
        <v>349</v>
      </c>
      <c r="I2501" s="2" t="s">
        <v>261</v>
      </c>
      <c r="J2501" s="4">
        <v>1586.88</v>
      </c>
      <c r="K2501" t="s">
        <v>74</v>
      </c>
      <c r="L2501" s="4">
        <v>126.95</v>
      </c>
      <c r="M2501" t="s">
        <v>74</v>
      </c>
      <c r="N2501" s="4">
        <v>126.95</v>
      </c>
      <c r="O2501" t="s">
        <v>74</v>
      </c>
      <c r="P2501" s="4">
        <v>0</v>
      </c>
      <c r="Q2501" t="s">
        <v>74</v>
      </c>
      <c r="R2501" s="2" t="s">
        <v>75</v>
      </c>
      <c r="S2501" s="4" t="s">
        <v>76</v>
      </c>
      <c r="T2501" t="s">
        <v>74</v>
      </c>
      <c r="U2501" s="2" t="s">
        <v>77</v>
      </c>
      <c r="V2501" s="2" t="s">
        <v>1575</v>
      </c>
      <c r="W2501" s="2" t="s">
        <v>79</v>
      </c>
      <c r="X2501" s="2" t="s">
        <v>300</v>
      </c>
      <c r="Y2501" s="2" t="s">
        <v>119</v>
      </c>
      <c r="Z2501" s="2" t="s">
        <v>81</v>
      </c>
      <c r="AA2501" s="2" t="s">
        <v>622</v>
      </c>
      <c r="AB2501" s="2" t="s">
        <v>623</v>
      </c>
      <c r="AC2501" s="2" t="s">
        <v>59</v>
      </c>
      <c r="AD2501" s="2" t="s">
        <v>624</v>
      </c>
      <c r="AE2501" s="2" t="str">
        <f>+VLOOKUP(H2501,'Mapeo Ramos'!A:C,3,0)</f>
        <v>Autos Flotas</v>
      </c>
      <c r="AF2501" t="str">
        <f>+VLOOKUP(AE2501,'Mapeo Ramos'!C:D,2,0)</f>
        <v>Flotas</v>
      </c>
      <c r="AG2501" t="str">
        <f>+VLOOKUP(X2501,'Mapeo Ramos'!I:J,2,0)</f>
        <v>ALLIANZ</v>
      </c>
      <c r="AH2501">
        <f t="shared" si="39"/>
        <v>1</v>
      </c>
    </row>
    <row r="2502" spans="1:34" ht="12.75" customHeight="1">
      <c r="A2502" s="2" t="s">
        <v>9849</v>
      </c>
      <c r="B2502" s="2" t="s">
        <v>9850</v>
      </c>
      <c r="C2502" s="2" t="s">
        <v>9851</v>
      </c>
      <c r="D2502" s="2" t="s">
        <v>75</v>
      </c>
      <c r="E2502" s="3">
        <v>46023</v>
      </c>
      <c r="F2502" s="3">
        <v>46023</v>
      </c>
      <c r="G2502" s="2" t="s">
        <v>621</v>
      </c>
      <c r="H2502" s="2" t="s">
        <v>349</v>
      </c>
      <c r="I2502" s="2" t="s">
        <v>261</v>
      </c>
      <c r="J2502" s="4">
        <v>1586.88</v>
      </c>
      <c r="K2502" t="s">
        <v>74</v>
      </c>
      <c r="L2502" s="4">
        <v>126.95</v>
      </c>
      <c r="M2502" t="s">
        <v>74</v>
      </c>
      <c r="N2502" s="4">
        <v>126.95</v>
      </c>
      <c r="O2502" t="s">
        <v>74</v>
      </c>
      <c r="P2502" s="4">
        <v>0</v>
      </c>
      <c r="Q2502" t="s">
        <v>74</v>
      </c>
      <c r="R2502" s="2" t="s">
        <v>75</v>
      </c>
      <c r="S2502" s="4" t="s">
        <v>76</v>
      </c>
      <c r="T2502" t="s">
        <v>74</v>
      </c>
      <c r="U2502" s="2" t="s">
        <v>77</v>
      </c>
      <c r="V2502" s="2" t="s">
        <v>1575</v>
      </c>
      <c r="W2502" s="2" t="s">
        <v>79</v>
      </c>
      <c r="X2502" s="2" t="s">
        <v>300</v>
      </c>
      <c r="Y2502" s="2" t="s">
        <v>119</v>
      </c>
      <c r="Z2502" s="2" t="s">
        <v>81</v>
      </c>
      <c r="AA2502" s="2" t="s">
        <v>622</v>
      </c>
      <c r="AB2502" s="2" t="s">
        <v>623</v>
      </c>
      <c r="AC2502" s="2" t="s">
        <v>59</v>
      </c>
      <c r="AD2502" s="2" t="s">
        <v>624</v>
      </c>
      <c r="AE2502" s="2" t="str">
        <f>+VLOOKUP(H2502,'Mapeo Ramos'!A:C,3,0)</f>
        <v>Autos Flotas</v>
      </c>
      <c r="AF2502" t="str">
        <f>+VLOOKUP(AE2502,'Mapeo Ramos'!C:D,2,0)</f>
        <v>Flotas</v>
      </c>
      <c r="AG2502" t="str">
        <f>+VLOOKUP(X2502,'Mapeo Ramos'!I:J,2,0)</f>
        <v>ALLIANZ</v>
      </c>
      <c r="AH2502">
        <f t="shared" si="39"/>
        <v>1</v>
      </c>
    </row>
    <row r="2503" spans="1:34" ht="12.75" customHeight="1">
      <c r="A2503" s="2" t="s">
        <v>9852</v>
      </c>
      <c r="B2503" s="2" t="s">
        <v>9853</v>
      </c>
      <c r="C2503" s="2" t="s">
        <v>9854</v>
      </c>
      <c r="D2503" s="2" t="s">
        <v>75</v>
      </c>
      <c r="E2503" s="3">
        <v>46023</v>
      </c>
      <c r="F2503" s="3">
        <v>46023</v>
      </c>
      <c r="G2503" s="2" t="s">
        <v>621</v>
      </c>
      <c r="H2503" s="2" t="s">
        <v>349</v>
      </c>
      <c r="I2503" s="2" t="s">
        <v>261</v>
      </c>
      <c r="J2503" s="4">
        <v>1586.88</v>
      </c>
      <c r="K2503" t="s">
        <v>74</v>
      </c>
      <c r="L2503" s="4">
        <v>126.95</v>
      </c>
      <c r="M2503" t="s">
        <v>74</v>
      </c>
      <c r="N2503" s="4">
        <v>126.95</v>
      </c>
      <c r="O2503" t="s">
        <v>74</v>
      </c>
      <c r="P2503" s="4">
        <v>0</v>
      </c>
      <c r="Q2503" t="s">
        <v>74</v>
      </c>
      <c r="R2503" s="2" t="s">
        <v>75</v>
      </c>
      <c r="S2503" s="4" t="s">
        <v>76</v>
      </c>
      <c r="T2503" t="s">
        <v>74</v>
      </c>
      <c r="U2503" s="2" t="s">
        <v>77</v>
      </c>
      <c r="V2503" s="2" t="s">
        <v>1575</v>
      </c>
      <c r="W2503" s="2" t="s">
        <v>79</v>
      </c>
      <c r="X2503" s="2" t="s">
        <v>300</v>
      </c>
      <c r="Y2503" s="2" t="s">
        <v>119</v>
      </c>
      <c r="Z2503" s="2" t="s">
        <v>81</v>
      </c>
      <c r="AA2503" s="2" t="s">
        <v>622</v>
      </c>
      <c r="AB2503" s="2" t="s">
        <v>623</v>
      </c>
      <c r="AC2503" s="2" t="s">
        <v>59</v>
      </c>
      <c r="AD2503" s="2" t="s">
        <v>624</v>
      </c>
      <c r="AE2503" s="2" t="str">
        <f>+VLOOKUP(H2503,'Mapeo Ramos'!A:C,3,0)</f>
        <v>Autos Flotas</v>
      </c>
      <c r="AF2503" t="str">
        <f>+VLOOKUP(AE2503,'Mapeo Ramos'!C:D,2,0)</f>
        <v>Flotas</v>
      </c>
      <c r="AG2503" t="str">
        <f>+VLOOKUP(X2503,'Mapeo Ramos'!I:J,2,0)</f>
        <v>ALLIANZ</v>
      </c>
      <c r="AH2503">
        <f t="shared" si="39"/>
        <v>1</v>
      </c>
    </row>
    <row r="2504" spans="1:34" ht="12.75" customHeight="1">
      <c r="A2504" s="2" t="s">
        <v>9855</v>
      </c>
      <c r="B2504" s="2" t="s">
        <v>9856</v>
      </c>
      <c r="C2504" s="2" t="s">
        <v>9857</v>
      </c>
      <c r="D2504" s="2" t="s">
        <v>75</v>
      </c>
      <c r="E2504" s="3">
        <v>46023</v>
      </c>
      <c r="F2504" s="3">
        <v>46023</v>
      </c>
      <c r="G2504" s="2" t="s">
        <v>621</v>
      </c>
      <c r="H2504" s="2" t="s">
        <v>349</v>
      </c>
      <c r="I2504" s="2" t="s">
        <v>261</v>
      </c>
      <c r="J2504" s="4">
        <v>1586.88</v>
      </c>
      <c r="K2504" t="s">
        <v>74</v>
      </c>
      <c r="L2504" s="4">
        <v>126.95</v>
      </c>
      <c r="M2504" t="s">
        <v>74</v>
      </c>
      <c r="N2504" s="4">
        <v>126.95</v>
      </c>
      <c r="O2504" t="s">
        <v>74</v>
      </c>
      <c r="P2504" s="4">
        <v>0</v>
      </c>
      <c r="Q2504" t="s">
        <v>74</v>
      </c>
      <c r="R2504" s="2" t="s">
        <v>75</v>
      </c>
      <c r="S2504" s="4" t="s">
        <v>76</v>
      </c>
      <c r="T2504" t="s">
        <v>74</v>
      </c>
      <c r="U2504" s="2" t="s">
        <v>77</v>
      </c>
      <c r="V2504" s="2" t="s">
        <v>1575</v>
      </c>
      <c r="W2504" s="2" t="s">
        <v>79</v>
      </c>
      <c r="X2504" s="2" t="s">
        <v>300</v>
      </c>
      <c r="Y2504" s="2" t="s">
        <v>119</v>
      </c>
      <c r="Z2504" s="2" t="s">
        <v>81</v>
      </c>
      <c r="AA2504" s="2" t="s">
        <v>622</v>
      </c>
      <c r="AB2504" s="2" t="s">
        <v>623</v>
      </c>
      <c r="AC2504" s="2" t="s">
        <v>59</v>
      </c>
      <c r="AD2504" s="2" t="s">
        <v>624</v>
      </c>
      <c r="AE2504" s="2" t="str">
        <f>+VLOOKUP(H2504,'Mapeo Ramos'!A:C,3,0)</f>
        <v>Autos Flotas</v>
      </c>
      <c r="AF2504" t="str">
        <f>+VLOOKUP(AE2504,'Mapeo Ramos'!C:D,2,0)</f>
        <v>Flotas</v>
      </c>
      <c r="AG2504" t="str">
        <f>+VLOOKUP(X2504,'Mapeo Ramos'!I:J,2,0)</f>
        <v>ALLIANZ</v>
      </c>
      <c r="AH2504">
        <f t="shared" si="39"/>
        <v>1</v>
      </c>
    </row>
    <row r="2505" spans="1:34" ht="12.75" customHeight="1">
      <c r="A2505" s="2" t="s">
        <v>9858</v>
      </c>
      <c r="B2505" s="2" t="s">
        <v>9859</v>
      </c>
      <c r="C2505" s="2" t="s">
        <v>9860</v>
      </c>
      <c r="D2505" s="2" t="s">
        <v>75</v>
      </c>
      <c r="E2505" s="3">
        <v>46023</v>
      </c>
      <c r="F2505" s="3">
        <v>46023</v>
      </c>
      <c r="G2505" s="2" t="s">
        <v>621</v>
      </c>
      <c r="H2505" s="2" t="s">
        <v>349</v>
      </c>
      <c r="I2505" s="2" t="s">
        <v>261</v>
      </c>
      <c r="J2505" s="4">
        <v>1586.88</v>
      </c>
      <c r="K2505" t="s">
        <v>74</v>
      </c>
      <c r="L2505" s="4">
        <v>126.95</v>
      </c>
      <c r="M2505" t="s">
        <v>74</v>
      </c>
      <c r="N2505" s="4">
        <v>126.95</v>
      </c>
      <c r="O2505" t="s">
        <v>74</v>
      </c>
      <c r="P2505" s="4">
        <v>0</v>
      </c>
      <c r="Q2505" t="s">
        <v>74</v>
      </c>
      <c r="R2505" s="2" t="s">
        <v>75</v>
      </c>
      <c r="S2505" s="4" t="s">
        <v>76</v>
      </c>
      <c r="T2505" t="s">
        <v>74</v>
      </c>
      <c r="U2505" s="2" t="s">
        <v>77</v>
      </c>
      <c r="V2505" s="2" t="s">
        <v>1575</v>
      </c>
      <c r="W2505" s="2" t="s">
        <v>79</v>
      </c>
      <c r="X2505" s="2" t="s">
        <v>300</v>
      </c>
      <c r="Y2505" s="2" t="s">
        <v>119</v>
      </c>
      <c r="Z2505" s="2" t="s">
        <v>81</v>
      </c>
      <c r="AA2505" s="2" t="s">
        <v>622</v>
      </c>
      <c r="AB2505" s="2" t="s">
        <v>623</v>
      </c>
      <c r="AC2505" s="2" t="s">
        <v>59</v>
      </c>
      <c r="AD2505" s="2" t="s">
        <v>624</v>
      </c>
      <c r="AE2505" s="2" t="str">
        <f>+VLOOKUP(H2505,'Mapeo Ramos'!A:C,3,0)</f>
        <v>Autos Flotas</v>
      </c>
      <c r="AF2505" t="str">
        <f>+VLOOKUP(AE2505,'Mapeo Ramos'!C:D,2,0)</f>
        <v>Flotas</v>
      </c>
      <c r="AG2505" t="str">
        <f>+VLOOKUP(X2505,'Mapeo Ramos'!I:J,2,0)</f>
        <v>ALLIANZ</v>
      </c>
      <c r="AH2505">
        <f t="shared" si="39"/>
        <v>1</v>
      </c>
    </row>
    <row r="2506" spans="1:34" ht="12.75" customHeight="1">
      <c r="A2506" s="2" t="s">
        <v>9861</v>
      </c>
      <c r="B2506" s="2" t="s">
        <v>9862</v>
      </c>
      <c r="C2506" s="2" t="s">
        <v>9863</v>
      </c>
      <c r="D2506" s="2" t="s">
        <v>75</v>
      </c>
      <c r="E2506" s="3">
        <v>46023</v>
      </c>
      <c r="F2506" s="3">
        <v>46023</v>
      </c>
      <c r="G2506" s="2" t="s">
        <v>621</v>
      </c>
      <c r="H2506" s="2" t="s">
        <v>349</v>
      </c>
      <c r="I2506" s="2" t="s">
        <v>261</v>
      </c>
      <c r="J2506" s="4">
        <v>1586.88</v>
      </c>
      <c r="K2506" t="s">
        <v>74</v>
      </c>
      <c r="L2506" s="4">
        <v>126.95</v>
      </c>
      <c r="M2506" t="s">
        <v>74</v>
      </c>
      <c r="N2506" s="4">
        <v>126.95</v>
      </c>
      <c r="O2506" t="s">
        <v>74</v>
      </c>
      <c r="P2506" s="4">
        <v>0</v>
      </c>
      <c r="Q2506" t="s">
        <v>74</v>
      </c>
      <c r="R2506" s="2" t="s">
        <v>75</v>
      </c>
      <c r="S2506" s="4" t="s">
        <v>76</v>
      </c>
      <c r="T2506" t="s">
        <v>74</v>
      </c>
      <c r="U2506" s="2" t="s">
        <v>77</v>
      </c>
      <c r="V2506" s="2" t="s">
        <v>1575</v>
      </c>
      <c r="W2506" s="2" t="s">
        <v>79</v>
      </c>
      <c r="X2506" s="2" t="s">
        <v>300</v>
      </c>
      <c r="Y2506" s="2" t="s">
        <v>119</v>
      </c>
      <c r="Z2506" s="2" t="s">
        <v>81</v>
      </c>
      <c r="AA2506" s="2" t="s">
        <v>622</v>
      </c>
      <c r="AB2506" s="2" t="s">
        <v>623</v>
      </c>
      <c r="AC2506" s="2" t="s">
        <v>59</v>
      </c>
      <c r="AD2506" s="2" t="s">
        <v>624</v>
      </c>
      <c r="AE2506" s="2" t="str">
        <f>+VLOOKUP(H2506,'Mapeo Ramos'!A:C,3,0)</f>
        <v>Autos Flotas</v>
      </c>
      <c r="AF2506" t="str">
        <f>+VLOOKUP(AE2506,'Mapeo Ramos'!C:D,2,0)</f>
        <v>Flotas</v>
      </c>
      <c r="AG2506" t="str">
        <f>+VLOOKUP(X2506,'Mapeo Ramos'!I:J,2,0)</f>
        <v>ALLIANZ</v>
      </c>
      <c r="AH2506">
        <f t="shared" si="39"/>
        <v>1</v>
      </c>
    </row>
    <row r="2507" spans="1:34" ht="12.75" customHeight="1">
      <c r="A2507" s="2" t="s">
        <v>9864</v>
      </c>
      <c r="B2507" s="2" t="s">
        <v>9865</v>
      </c>
      <c r="C2507" s="2" t="s">
        <v>9866</v>
      </c>
      <c r="D2507" s="2" t="s">
        <v>75</v>
      </c>
      <c r="E2507" s="3">
        <v>46023</v>
      </c>
      <c r="F2507" s="3">
        <v>46023</v>
      </c>
      <c r="G2507" s="2" t="s">
        <v>621</v>
      </c>
      <c r="H2507" s="2" t="s">
        <v>349</v>
      </c>
      <c r="I2507" s="2" t="s">
        <v>261</v>
      </c>
      <c r="J2507" s="4">
        <v>1586.88</v>
      </c>
      <c r="K2507" t="s">
        <v>74</v>
      </c>
      <c r="L2507" s="4">
        <v>126.95</v>
      </c>
      <c r="M2507" t="s">
        <v>74</v>
      </c>
      <c r="N2507" s="4">
        <v>126.95</v>
      </c>
      <c r="O2507" t="s">
        <v>74</v>
      </c>
      <c r="P2507" s="4">
        <v>0</v>
      </c>
      <c r="Q2507" t="s">
        <v>74</v>
      </c>
      <c r="R2507" s="2" t="s">
        <v>75</v>
      </c>
      <c r="S2507" s="4" t="s">
        <v>76</v>
      </c>
      <c r="T2507" t="s">
        <v>74</v>
      </c>
      <c r="U2507" s="2" t="s">
        <v>77</v>
      </c>
      <c r="V2507" s="2" t="s">
        <v>1575</v>
      </c>
      <c r="W2507" s="2" t="s">
        <v>79</v>
      </c>
      <c r="X2507" s="2" t="s">
        <v>300</v>
      </c>
      <c r="Y2507" s="2" t="s">
        <v>119</v>
      </c>
      <c r="Z2507" s="2" t="s">
        <v>81</v>
      </c>
      <c r="AA2507" s="2" t="s">
        <v>622</v>
      </c>
      <c r="AB2507" s="2" t="s">
        <v>623</v>
      </c>
      <c r="AC2507" s="2" t="s">
        <v>59</v>
      </c>
      <c r="AD2507" s="2" t="s">
        <v>624</v>
      </c>
      <c r="AE2507" s="2" t="str">
        <f>+VLOOKUP(H2507,'Mapeo Ramos'!A:C,3,0)</f>
        <v>Autos Flotas</v>
      </c>
      <c r="AF2507" t="str">
        <f>+VLOOKUP(AE2507,'Mapeo Ramos'!C:D,2,0)</f>
        <v>Flotas</v>
      </c>
      <c r="AG2507" t="str">
        <f>+VLOOKUP(X2507,'Mapeo Ramos'!I:J,2,0)</f>
        <v>ALLIANZ</v>
      </c>
      <c r="AH2507">
        <f t="shared" si="39"/>
        <v>1</v>
      </c>
    </row>
    <row r="2508" spans="1:34" ht="12.75" customHeight="1">
      <c r="A2508" s="2" t="s">
        <v>9867</v>
      </c>
      <c r="B2508" s="2" t="s">
        <v>9868</v>
      </c>
      <c r="C2508" s="2" t="s">
        <v>9869</v>
      </c>
      <c r="D2508" s="2" t="s">
        <v>75</v>
      </c>
      <c r="E2508" s="3">
        <v>46023</v>
      </c>
      <c r="F2508" s="3">
        <v>46023</v>
      </c>
      <c r="G2508" s="2" t="s">
        <v>621</v>
      </c>
      <c r="H2508" s="2" t="s">
        <v>349</v>
      </c>
      <c r="I2508" s="2" t="s">
        <v>261</v>
      </c>
      <c r="J2508" s="4">
        <v>1586.88</v>
      </c>
      <c r="K2508" t="s">
        <v>74</v>
      </c>
      <c r="L2508" s="4">
        <v>126.95</v>
      </c>
      <c r="M2508" t="s">
        <v>74</v>
      </c>
      <c r="N2508" s="4">
        <v>126.95</v>
      </c>
      <c r="O2508" t="s">
        <v>74</v>
      </c>
      <c r="P2508" s="4">
        <v>0</v>
      </c>
      <c r="Q2508" t="s">
        <v>74</v>
      </c>
      <c r="R2508" s="2" t="s">
        <v>75</v>
      </c>
      <c r="S2508" s="4" t="s">
        <v>76</v>
      </c>
      <c r="T2508" t="s">
        <v>74</v>
      </c>
      <c r="U2508" s="2" t="s">
        <v>77</v>
      </c>
      <c r="V2508" s="2" t="s">
        <v>1575</v>
      </c>
      <c r="W2508" s="2" t="s">
        <v>79</v>
      </c>
      <c r="X2508" s="2" t="s">
        <v>300</v>
      </c>
      <c r="Y2508" s="2" t="s">
        <v>119</v>
      </c>
      <c r="Z2508" s="2" t="s">
        <v>81</v>
      </c>
      <c r="AA2508" s="2" t="s">
        <v>622</v>
      </c>
      <c r="AB2508" s="2" t="s">
        <v>623</v>
      </c>
      <c r="AC2508" s="2" t="s">
        <v>59</v>
      </c>
      <c r="AD2508" s="2" t="s">
        <v>624</v>
      </c>
      <c r="AE2508" s="2" t="str">
        <f>+VLOOKUP(H2508,'Mapeo Ramos'!A:C,3,0)</f>
        <v>Autos Flotas</v>
      </c>
      <c r="AF2508" t="str">
        <f>+VLOOKUP(AE2508,'Mapeo Ramos'!C:D,2,0)</f>
        <v>Flotas</v>
      </c>
      <c r="AG2508" t="str">
        <f>+VLOOKUP(X2508,'Mapeo Ramos'!I:J,2,0)</f>
        <v>ALLIANZ</v>
      </c>
      <c r="AH2508">
        <f t="shared" si="39"/>
        <v>1</v>
      </c>
    </row>
    <row r="2509" spans="1:34" ht="12.75" customHeight="1">
      <c r="A2509" s="2" t="s">
        <v>9870</v>
      </c>
      <c r="B2509" s="2" t="s">
        <v>9871</v>
      </c>
      <c r="C2509" s="2" t="s">
        <v>9872</v>
      </c>
      <c r="D2509" s="2" t="s">
        <v>75</v>
      </c>
      <c r="E2509" s="3">
        <v>46023</v>
      </c>
      <c r="F2509" s="3">
        <v>46023</v>
      </c>
      <c r="G2509" s="2" t="s">
        <v>621</v>
      </c>
      <c r="H2509" s="2" t="s">
        <v>349</v>
      </c>
      <c r="I2509" s="2" t="s">
        <v>261</v>
      </c>
      <c r="J2509" s="4">
        <v>1586.88</v>
      </c>
      <c r="K2509" t="s">
        <v>74</v>
      </c>
      <c r="L2509" s="4">
        <v>126.95</v>
      </c>
      <c r="M2509" t="s">
        <v>74</v>
      </c>
      <c r="N2509" s="4">
        <v>126.95</v>
      </c>
      <c r="O2509" t="s">
        <v>74</v>
      </c>
      <c r="P2509" s="4">
        <v>0</v>
      </c>
      <c r="Q2509" t="s">
        <v>74</v>
      </c>
      <c r="R2509" s="2" t="s">
        <v>75</v>
      </c>
      <c r="S2509" s="4" t="s">
        <v>76</v>
      </c>
      <c r="T2509" t="s">
        <v>74</v>
      </c>
      <c r="U2509" s="2" t="s">
        <v>77</v>
      </c>
      <c r="V2509" s="2" t="s">
        <v>1575</v>
      </c>
      <c r="W2509" s="2" t="s">
        <v>79</v>
      </c>
      <c r="X2509" s="2" t="s">
        <v>300</v>
      </c>
      <c r="Y2509" s="2" t="s">
        <v>119</v>
      </c>
      <c r="Z2509" s="2" t="s">
        <v>81</v>
      </c>
      <c r="AA2509" s="2" t="s">
        <v>622</v>
      </c>
      <c r="AB2509" s="2" t="s">
        <v>623</v>
      </c>
      <c r="AC2509" s="2" t="s">
        <v>59</v>
      </c>
      <c r="AD2509" s="2" t="s">
        <v>624</v>
      </c>
      <c r="AE2509" s="2" t="str">
        <f>+VLOOKUP(H2509,'Mapeo Ramos'!A:C,3,0)</f>
        <v>Autos Flotas</v>
      </c>
      <c r="AF2509" t="str">
        <f>+VLOOKUP(AE2509,'Mapeo Ramos'!C:D,2,0)</f>
        <v>Flotas</v>
      </c>
      <c r="AG2509" t="str">
        <f>+VLOOKUP(X2509,'Mapeo Ramos'!I:J,2,0)</f>
        <v>ALLIANZ</v>
      </c>
      <c r="AH2509">
        <f t="shared" si="39"/>
        <v>1</v>
      </c>
    </row>
    <row r="2510" spans="1:34" ht="12.75" customHeight="1">
      <c r="A2510" s="2" t="s">
        <v>9873</v>
      </c>
      <c r="B2510" s="2" t="s">
        <v>9874</v>
      </c>
      <c r="C2510" s="2" t="s">
        <v>9875</v>
      </c>
      <c r="D2510" s="2" t="s">
        <v>75</v>
      </c>
      <c r="E2510" s="3">
        <v>46023</v>
      </c>
      <c r="F2510" s="3">
        <v>46023</v>
      </c>
      <c r="G2510" s="2" t="s">
        <v>621</v>
      </c>
      <c r="H2510" s="2" t="s">
        <v>349</v>
      </c>
      <c r="I2510" s="2" t="s">
        <v>261</v>
      </c>
      <c r="J2510" s="4">
        <v>1586.88</v>
      </c>
      <c r="K2510" t="s">
        <v>74</v>
      </c>
      <c r="L2510" s="4">
        <v>126.95</v>
      </c>
      <c r="M2510" t="s">
        <v>74</v>
      </c>
      <c r="N2510" s="4">
        <v>126.95</v>
      </c>
      <c r="O2510" t="s">
        <v>74</v>
      </c>
      <c r="P2510" s="4">
        <v>0</v>
      </c>
      <c r="Q2510" t="s">
        <v>74</v>
      </c>
      <c r="R2510" s="2" t="s">
        <v>75</v>
      </c>
      <c r="S2510" s="4" t="s">
        <v>76</v>
      </c>
      <c r="T2510" t="s">
        <v>74</v>
      </c>
      <c r="U2510" s="2" t="s">
        <v>77</v>
      </c>
      <c r="V2510" s="2" t="s">
        <v>1575</v>
      </c>
      <c r="W2510" s="2" t="s">
        <v>79</v>
      </c>
      <c r="X2510" s="2" t="s">
        <v>300</v>
      </c>
      <c r="Y2510" s="2" t="s">
        <v>119</v>
      </c>
      <c r="Z2510" s="2" t="s">
        <v>81</v>
      </c>
      <c r="AA2510" s="2" t="s">
        <v>622</v>
      </c>
      <c r="AB2510" s="2" t="s">
        <v>623</v>
      </c>
      <c r="AC2510" s="2" t="s">
        <v>59</v>
      </c>
      <c r="AD2510" s="2" t="s">
        <v>624</v>
      </c>
      <c r="AE2510" s="2" t="str">
        <f>+VLOOKUP(H2510,'Mapeo Ramos'!A:C,3,0)</f>
        <v>Autos Flotas</v>
      </c>
      <c r="AF2510" t="str">
        <f>+VLOOKUP(AE2510,'Mapeo Ramos'!C:D,2,0)</f>
        <v>Flotas</v>
      </c>
      <c r="AG2510" t="str">
        <f>+VLOOKUP(X2510,'Mapeo Ramos'!I:J,2,0)</f>
        <v>ALLIANZ</v>
      </c>
      <c r="AH2510">
        <f t="shared" si="39"/>
        <v>1</v>
      </c>
    </row>
    <row r="2511" spans="1:34" ht="12.75" customHeight="1">
      <c r="A2511" s="2" t="s">
        <v>9876</v>
      </c>
      <c r="B2511" s="2" t="s">
        <v>9877</v>
      </c>
      <c r="C2511" s="2" t="s">
        <v>9878</v>
      </c>
      <c r="D2511" s="2" t="s">
        <v>75</v>
      </c>
      <c r="E2511" s="3">
        <v>46023</v>
      </c>
      <c r="F2511" s="3">
        <v>46023</v>
      </c>
      <c r="G2511" s="2" t="s">
        <v>621</v>
      </c>
      <c r="H2511" s="2" t="s">
        <v>349</v>
      </c>
      <c r="I2511" s="2" t="s">
        <v>261</v>
      </c>
      <c r="J2511" s="4">
        <v>1586.88</v>
      </c>
      <c r="K2511" t="s">
        <v>74</v>
      </c>
      <c r="L2511" s="4">
        <v>126.95</v>
      </c>
      <c r="M2511" t="s">
        <v>74</v>
      </c>
      <c r="N2511" s="4">
        <v>126.95</v>
      </c>
      <c r="O2511" t="s">
        <v>74</v>
      </c>
      <c r="P2511" s="4">
        <v>0</v>
      </c>
      <c r="Q2511" t="s">
        <v>74</v>
      </c>
      <c r="R2511" s="2" t="s">
        <v>75</v>
      </c>
      <c r="S2511" s="4" t="s">
        <v>76</v>
      </c>
      <c r="T2511" t="s">
        <v>74</v>
      </c>
      <c r="U2511" s="2" t="s">
        <v>77</v>
      </c>
      <c r="V2511" s="2" t="s">
        <v>1575</v>
      </c>
      <c r="W2511" s="2" t="s">
        <v>79</v>
      </c>
      <c r="X2511" s="2" t="s">
        <v>300</v>
      </c>
      <c r="Y2511" s="2" t="s">
        <v>119</v>
      </c>
      <c r="Z2511" s="2" t="s">
        <v>81</v>
      </c>
      <c r="AA2511" s="2" t="s">
        <v>622</v>
      </c>
      <c r="AB2511" s="2" t="s">
        <v>623</v>
      </c>
      <c r="AC2511" s="2" t="s">
        <v>59</v>
      </c>
      <c r="AD2511" s="2" t="s">
        <v>624</v>
      </c>
      <c r="AE2511" s="2" t="str">
        <f>+VLOOKUP(H2511,'Mapeo Ramos'!A:C,3,0)</f>
        <v>Autos Flotas</v>
      </c>
      <c r="AF2511" t="str">
        <f>+VLOOKUP(AE2511,'Mapeo Ramos'!C:D,2,0)</f>
        <v>Flotas</v>
      </c>
      <c r="AG2511" t="str">
        <f>+VLOOKUP(X2511,'Mapeo Ramos'!I:J,2,0)</f>
        <v>ALLIANZ</v>
      </c>
      <c r="AH2511">
        <f t="shared" si="39"/>
        <v>1</v>
      </c>
    </row>
    <row r="2512" spans="1:34" ht="12.75" customHeight="1">
      <c r="A2512" s="2" t="s">
        <v>9879</v>
      </c>
      <c r="B2512" s="2" t="s">
        <v>9880</v>
      </c>
      <c r="C2512" s="2" t="s">
        <v>9881</v>
      </c>
      <c r="D2512" s="2" t="s">
        <v>75</v>
      </c>
      <c r="E2512" s="3">
        <v>46023</v>
      </c>
      <c r="F2512" s="3">
        <v>46023</v>
      </c>
      <c r="G2512" s="2" t="s">
        <v>621</v>
      </c>
      <c r="H2512" s="2" t="s">
        <v>349</v>
      </c>
      <c r="I2512" s="2" t="s">
        <v>261</v>
      </c>
      <c r="J2512" s="4">
        <v>1586.88</v>
      </c>
      <c r="K2512" t="s">
        <v>74</v>
      </c>
      <c r="L2512" s="4">
        <v>126.95</v>
      </c>
      <c r="M2512" t="s">
        <v>74</v>
      </c>
      <c r="N2512" s="4">
        <v>126.95</v>
      </c>
      <c r="O2512" t="s">
        <v>74</v>
      </c>
      <c r="P2512" s="4">
        <v>0</v>
      </c>
      <c r="Q2512" t="s">
        <v>74</v>
      </c>
      <c r="R2512" s="2" t="s">
        <v>75</v>
      </c>
      <c r="S2512" s="4" t="s">
        <v>76</v>
      </c>
      <c r="T2512" t="s">
        <v>74</v>
      </c>
      <c r="U2512" s="2" t="s">
        <v>77</v>
      </c>
      <c r="V2512" s="2" t="s">
        <v>1575</v>
      </c>
      <c r="W2512" s="2" t="s">
        <v>79</v>
      </c>
      <c r="X2512" s="2" t="s">
        <v>300</v>
      </c>
      <c r="Y2512" s="2" t="s">
        <v>119</v>
      </c>
      <c r="Z2512" s="2" t="s">
        <v>81</v>
      </c>
      <c r="AA2512" s="2" t="s">
        <v>622</v>
      </c>
      <c r="AB2512" s="2" t="s">
        <v>623</v>
      </c>
      <c r="AC2512" s="2" t="s">
        <v>59</v>
      </c>
      <c r="AD2512" s="2" t="s">
        <v>624</v>
      </c>
      <c r="AE2512" s="2" t="str">
        <f>+VLOOKUP(H2512,'Mapeo Ramos'!A:C,3,0)</f>
        <v>Autos Flotas</v>
      </c>
      <c r="AF2512" t="str">
        <f>+VLOOKUP(AE2512,'Mapeo Ramos'!C:D,2,0)</f>
        <v>Flotas</v>
      </c>
      <c r="AG2512" t="str">
        <f>+VLOOKUP(X2512,'Mapeo Ramos'!I:J,2,0)</f>
        <v>ALLIANZ</v>
      </c>
      <c r="AH2512">
        <f t="shared" si="39"/>
        <v>1</v>
      </c>
    </row>
    <row r="2513" spans="1:34" ht="12.75" customHeight="1">
      <c r="A2513" s="2" t="s">
        <v>9882</v>
      </c>
      <c r="B2513" s="2" t="s">
        <v>9883</v>
      </c>
      <c r="C2513" s="2" t="s">
        <v>9884</v>
      </c>
      <c r="D2513" s="2" t="s">
        <v>75</v>
      </c>
      <c r="E2513" s="3">
        <v>46023</v>
      </c>
      <c r="F2513" s="3">
        <v>46023</v>
      </c>
      <c r="G2513" s="2" t="s">
        <v>621</v>
      </c>
      <c r="H2513" s="2" t="s">
        <v>349</v>
      </c>
      <c r="I2513" s="2" t="s">
        <v>261</v>
      </c>
      <c r="J2513" s="4">
        <v>1586.88</v>
      </c>
      <c r="K2513" t="s">
        <v>74</v>
      </c>
      <c r="L2513" s="4">
        <v>126.95</v>
      </c>
      <c r="M2513" t="s">
        <v>74</v>
      </c>
      <c r="N2513" s="4">
        <v>126.95</v>
      </c>
      <c r="O2513" t="s">
        <v>74</v>
      </c>
      <c r="P2513" s="4">
        <v>0</v>
      </c>
      <c r="Q2513" t="s">
        <v>74</v>
      </c>
      <c r="R2513" s="2" t="s">
        <v>75</v>
      </c>
      <c r="S2513" s="4" t="s">
        <v>76</v>
      </c>
      <c r="T2513" t="s">
        <v>74</v>
      </c>
      <c r="U2513" s="2" t="s">
        <v>77</v>
      </c>
      <c r="V2513" s="2" t="s">
        <v>1575</v>
      </c>
      <c r="W2513" s="2" t="s">
        <v>79</v>
      </c>
      <c r="X2513" s="2" t="s">
        <v>300</v>
      </c>
      <c r="Y2513" s="2" t="s">
        <v>119</v>
      </c>
      <c r="Z2513" s="2" t="s">
        <v>81</v>
      </c>
      <c r="AA2513" s="2" t="s">
        <v>622</v>
      </c>
      <c r="AB2513" s="2" t="s">
        <v>623</v>
      </c>
      <c r="AC2513" s="2" t="s">
        <v>59</v>
      </c>
      <c r="AD2513" s="2" t="s">
        <v>624</v>
      </c>
      <c r="AE2513" s="2" t="str">
        <f>+VLOOKUP(H2513,'Mapeo Ramos'!A:C,3,0)</f>
        <v>Autos Flotas</v>
      </c>
      <c r="AF2513" t="str">
        <f>+VLOOKUP(AE2513,'Mapeo Ramos'!C:D,2,0)</f>
        <v>Flotas</v>
      </c>
      <c r="AG2513" t="str">
        <f>+VLOOKUP(X2513,'Mapeo Ramos'!I:J,2,0)</f>
        <v>ALLIANZ</v>
      </c>
      <c r="AH2513">
        <f t="shared" si="39"/>
        <v>1</v>
      </c>
    </row>
    <row r="2514" spans="1:34" ht="12.75" customHeight="1">
      <c r="A2514" s="2" t="s">
        <v>9885</v>
      </c>
      <c r="B2514" s="2" t="s">
        <v>9886</v>
      </c>
      <c r="C2514" s="2" t="s">
        <v>9887</v>
      </c>
      <c r="D2514" s="2" t="s">
        <v>75</v>
      </c>
      <c r="E2514" s="3">
        <v>46023</v>
      </c>
      <c r="F2514" s="3">
        <v>46023</v>
      </c>
      <c r="G2514" s="2" t="s">
        <v>621</v>
      </c>
      <c r="H2514" s="2" t="s">
        <v>349</v>
      </c>
      <c r="I2514" s="2" t="s">
        <v>261</v>
      </c>
      <c r="J2514" s="4">
        <v>1586.88</v>
      </c>
      <c r="K2514" t="s">
        <v>74</v>
      </c>
      <c r="L2514" s="4">
        <v>126.95</v>
      </c>
      <c r="M2514" t="s">
        <v>74</v>
      </c>
      <c r="N2514" s="4">
        <v>126.95</v>
      </c>
      <c r="O2514" t="s">
        <v>74</v>
      </c>
      <c r="P2514" s="4">
        <v>0</v>
      </c>
      <c r="Q2514" t="s">
        <v>74</v>
      </c>
      <c r="R2514" s="2" t="s">
        <v>75</v>
      </c>
      <c r="S2514" s="4" t="s">
        <v>76</v>
      </c>
      <c r="T2514" t="s">
        <v>74</v>
      </c>
      <c r="U2514" s="2" t="s">
        <v>77</v>
      </c>
      <c r="V2514" s="2" t="s">
        <v>1575</v>
      </c>
      <c r="W2514" s="2" t="s">
        <v>79</v>
      </c>
      <c r="X2514" s="2" t="s">
        <v>300</v>
      </c>
      <c r="Y2514" s="2" t="s">
        <v>119</v>
      </c>
      <c r="Z2514" s="2" t="s">
        <v>81</v>
      </c>
      <c r="AA2514" s="2" t="s">
        <v>622</v>
      </c>
      <c r="AB2514" s="2" t="s">
        <v>623</v>
      </c>
      <c r="AC2514" s="2" t="s">
        <v>59</v>
      </c>
      <c r="AD2514" s="2" t="s">
        <v>624</v>
      </c>
      <c r="AE2514" s="2" t="str">
        <f>+VLOOKUP(H2514,'Mapeo Ramos'!A:C,3,0)</f>
        <v>Autos Flotas</v>
      </c>
      <c r="AF2514" t="str">
        <f>+VLOOKUP(AE2514,'Mapeo Ramos'!C:D,2,0)</f>
        <v>Flotas</v>
      </c>
      <c r="AG2514" t="str">
        <f>+VLOOKUP(X2514,'Mapeo Ramos'!I:J,2,0)</f>
        <v>ALLIANZ</v>
      </c>
      <c r="AH2514">
        <f t="shared" si="39"/>
        <v>1</v>
      </c>
    </row>
    <row r="2515" spans="1:34" ht="12.75" customHeight="1">
      <c r="A2515" s="2" t="s">
        <v>9888</v>
      </c>
      <c r="B2515" s="2" t="s">
        <v>9889</v>
      </c>
      <c r="C2515" s="2" t="s">
        <v>9890</v>
      </c>
      <c r="D2515" s="2" t="s">
        <v>75</v>
      </c>
      <c r="E2515" s="3">
        <v>46023</v>
      </c>
      <c r="F2515" s="3">
        <v>46023</v>
      </c>
      <c r="G2515" s="2" t="s">
        <v>621</v>
      </c>
      <c r="H2515" s="2" t="s">
        <v>349</v>
      </c>
      <c r="I2515" s="2" t="s">
        <v>261</v>
      </c>
      <c r="J2515" s="4">
        <v>1586.88</v>
      </c>
      <c r="K2515" t="s">
        <v>74</v>
      </c>
      <c r="L2515" s="4">
        <v>126.95</v>
      </c>
      <c r="M2515" t="s">
        <v>74</v>
      </c>
      <c r="N2515" s="4">
        <v>126.95</v>
      </c>
      <c r="O2515" t="s">
        <v>74</v>
      </c>
      <c r="P2515" s="4">
        <v>0</v>
      </c>
      <c r="Q2515" t="s">
        <v>74</v>
      </c>
      <c r="R2515" s="2" t="s">
        <v>75</v>
      </c>
      <c r="S2515" s="4" t="s">
        <v>76</v>
      </c>
      <c r="T2515" t="s">
        <v>74</v>
      </c>
      <c r="U2515" s="2" t="s">
        <v>77</v>
      </c>
      <c r="V2515" s="2" t="s">
        <v>1575</v>
      </c>
      <c r="W2515" s="2" t="s">
        <v>79</v>
      </c>
      <c r="X2515" s="2" t="s">
        <v>300</v>
      </c>
      <c r="Y2515" s="2" t="s">
        <v>119</v>
      </c>
      <c r="Z2515" s="2" t="s">
        <v>81</v>
      </c>
      <c r="AA2515" s="2" t="s">
        <v>622</v>
      </c>
      <c r="AB2515" s="2" t="s">
        <v>623</v>
      </c>
      <c r="AC2515" s="2" t="s">
        <v>59</v>
      </c>
      <c r="AD2515" s="2" t="s">
        <v>624</v>
      </c>
      <c r="AE2515" s="2" t="str">
        <f>+VLOOKUP(H2515,'Mapeo Ramos'!A:C,3,0)</f>
        <v>Autos Flotas</v>
      </c>
      <c r="AF2515" t="str">
        <f>+VLOOKUP(AE2515,'Mapeo Ramos'!C:D,2,0)</f>
        <v>Flotas</v>
      </c>
      <c r="AG2515" t="str">
        <f>+VLOOKUP(X2515,'Mapeo Ramos'!I:J,2,0)</f>
        <v>ALLIANZ</v>
      </c>
      <c r="AH2515">
        <f t="shared" si="39"/>
        <v>1</v>
      </c>
    </row>
    <row r="2516" spans="1:34" ht="12.75" customHeight="1">
      <c r="A2516" s="2" t="s">
        <v>9891</v>
      </c>
      <c r="B2516" s="2" t="s">
        <v>9892</v>
      </c>
      <c r="C2516" s="2" t="s">
        <v>9893</v>
      </c>
      <c r="D2516" s="2" t="s">
        <v>75</v>
      </c>
      <c r="E2516" s="3">
        <v>46023</v>
      </c>
      <c r="F2516" s="3">
        <v>46023</v>
      </c>
      <c r="G2516" s="2" t="s">
        <v>621</v>
      </c>
      <c r="H2516" s="2" t="s">
        <v>349</v>
      </c>
      <c r="I2516" s="2" t="s">
        <v>261</v>
      </c>
      <c r="J2516" s="4">
        <v>1586.88</v>
      </c>
      <c r="K2516" t="s">
        <v>74</v>
      </c>
      <c r="L2516" s="4">
        <v>126.95</v>
      </c>
      <c r="M2516" t="s">
        <v>74</v>
      </c>
      <c r="N2516" s="4">
        <v>126.95</v>
      </c>
      <c r="O2516" t="s">
        <v>74</v>
      </c>
      <c r="P2516" s="4">
        <v>0</v>
      </c>
      <c r="Q2516" t="s">
        <v>74</v>
      </c>
      <c r="R2516" s="2" t="s">
        <v>75</v>
      </c>
      <c r="S2516" s="4" t="s">
        <v>76</v>
      </c>
      <c r="T2516" t="s">
        <v>74</v>
      </c>
      <c r="U2516" s="2" t="s">
        <v>77</v>
      </c>
      <c r="V2516" s="2" t="s">
        <v>1575</v>
      </c>
      <c r="W2516" s="2" t="s">
        <v>79</v>
      </c>
      <c r="X2516" s="2" t="s">
        <v>300</v>
      </c>
      <c r="Y2516" s="2" t="s">
        <v>119</v>
      </c>
      <c r="Z2516" s="2" t="s">
        <v>81</v>
      </c>
      <c r="AA2516" s="2" t="s">
        <v>622</v>
      </c>
      <c r="AB2516" s="2" t="s">
        <v>623</v>
      </c>
      <c r="AC2516" s="2" t="s">
        <v>59</v>
      </c>
      <c r="AD2516" s="2" t="s">
        <v>624</v>
      </c>
      <c r="AE2516" s="2" t="str">
        <f>+VLOOKUP(H2516,'Mapeo Ramos'!A:C,3,0)</f>
        <v>Autos Flotas</v>
      </c>
      <c r="AF2516" t="str">
        <f>+VLOOKUP(AE2516,'Mapeo Ramos'!C:D,2,0)</f>
        <v>Flotas</v>
      </c>
      <c r="AG2516" t="str">
        <f>+VLOOKUP(X2516,'Mapeo Ramos'!I:J,2,0)</f>
        <v>ALLIANZ</v>
      </c>
      <c r="AH2516">
        <f t="shared" si="39"/>
        <v>1</v>
      </c>
    </row>
    <row r="2517" spans="1:34" ht="12.75" customHeight="1">
      <c r="A2517" s="2" t="s">
        <v>9894</v>
      </c>
      <c r="B2517" s="2" t="s">
        <v>9895</v>
      </c>
      <c r="C2517" s="2" t="s">
        <v>9896</v>
      </c>
      <c r="D2517" s="2" t="s">
        <v>75</v>
      </c>
      <c r="E2517" s="3">
        <v>46023</v>
      </c>
      <c r="F2517" s="3">
        <v>46023</v>
      </c>
      <c r="G2517" s="2" t="s">
        <v>621</v>
      </c>
      <c r="H2517" s="2" t="s">
        <v>349</v>
      </c>
      <c r="I2517" s="2" t="s">
        <v>261</v>
      </c>
      <c r="J2517" s="4">
        <v>1586.88</v>
      </c>
      <c r="K2517" t="s">
        <v>74</v>
      </c>
      <c r="L2517" s="4">
        <v>126.95</v>
      </c>
      <c r="M2517" t="s">
        <v>74</v>
      </c>
      <c r="N2517" s="4">
        <v>126.95</v>
      </c>
      <c r="O2517" t="s">
        <v>74</v>
      </c>
      <c r="P2517" s="4">
        <v>0</v>
      </c>
      <c r="Q2517" t="s">
        <v>74</v>
      </c>
      <c r="R2517" s="2" t="s">
        <v>75</v>
      </c>
      <c r="S2517" s="4" t="s">
        <v>76</v>
      </c>
      <c r="T2517" t="s">
        <v>74</v>
      </c>
      <c r="U2517" s="2" t="s">
        <v>77</v>
      </c>
      <c r="V2517" s="2" t="s">
        <v>1575</v>
      </c>
      <c r="W2517" s="2" t="s">
        <v>79</v>
      </c>
      <c r="X2517" s="2" t="s">
        <v>300</v>
      </c>
      <c r="Y2517" s="2" t="s">
        <v>119</v>
      </c>
      <c r="Z2517" s="2" t="s">
        <v>81</v>
      </c>
      <c r="AA2517" s="2" t="s">
        <v>622</v>
      </c>
      <c r="AB2517" s="2" t="s">
        <v>623</v>
      </c>
      <c r="AC2517" s="2" t="s">
        <v>59</v>
      </c>
      <c r="AD2517" s="2" t="s">
        <v>624</v>
      </c>
      <c r="AE2517" s="2" t="str">
        <f>+VLOOKUP(H2517,'Mapeo Ramos'!A:C,3,0)</f>
        <v>Autos Flotas</v>
      </c>
      <c r="AF2517" t="str">
        <f>+VLOOKUP(AE2517,'Mapeo Ramos'!C:D,2,0)</f>
        <v>Flotas</v>
      </c>
      <c r="AG2517" t="str">
        <f>+VLOOKUP(X2517,'Mapeo Ramos'!I:J,2,0)</f>
        <v>ALLIANZ</v>
      </c>
      <c r="AH2517">
        <f t="shared" si="39"/>
        <v>1</v>
      </c>
    </row>
    <row r="2518" spans="1:34" ht="12.75" customHeight="1">
      <c r="A2518" s="2" t="s">
        <v>9897</v>
      </c>
      <c r="B2518" s="2" t="s">
        <v>9898</v>
      </c>
      <c r="C2518" s="2" t="s">
        <v>9899</v>
      </c>
      <c r="D2518" s="2" t="s">
        <v>75</v>
      </c>
      <c r="E2518" s="3">
        <v>46023</v>
      </c>
      <c r="F2518" s="3">
        <v>46023</v>
      </c>
      <c r="G2518" s="2" t="s">
        <v>621</v>
      </c>
      <c r="H2518" s="2" t="s">
        <v>349</v>
      </c>
      <c r="I2518" s="2" t="s">
        <v>261</v>
      </c>
      <c r="J2518" s="4">
        <v>532.45000000000005</v>
      </c>
      <c r="K2518" t="s">
        <v>74</v>
      </c>
      <c r="L2518" s="4">
        <v>42.6</v>
      </c>
      <c r="M2518" t="s">
        <v>74</v>
      </c>
      <c r="N2518" s="4">
        <v>42.6</v>
      </c>
      <c r="O2518" t="s">
        <v>74</v>
      </c>
      <c r="P2518" s="4">
        <v>0</v>
      </c>
      <c r="Q2518" t="s">
        <v>74</v>
      </c>
      <c r="R2518" s="2" t="s">
        <v>75</v>
      </c>
      <c r="S2518" s="4" t="s">
        <v>76</v>
      </c>
      <c r="T2518" t="s">
        <v>74</v>
      </c>
      <c r="U2518" s="2" t="s">
        <v>77</v>
      </c>
      <c r="V2518" s="2" t="s">
        <v>1575</v>
      </c>
      <c r="W2518" s="2" t="s">
        <v>79</v>
      </c>
      <c r="X2518" s="2" t="s">
        <v>300</v>
      </c>
      <c r="Y2518" s="2" t="s">
        <v>119</v>
      </c>
      <c r="Z2518" s="2" t="s">
        <v>81</v>
      </c>
      <c r="AA2518" s="2" t="s">
        <v>622</v>
      </c>
      <c r="AB2518" s="2" t="s">
        <v>623</v>
      </c>
      <c r="AC2518" s="2" t="s">
        <v>59</v>
      </c>
      <c r="AD2518" s="2" t="s">
        <v>624</v>
      </c>
      <c r="AE2518" s="2" t="str">
        <f>+VLOOKUP(H2518,'Mapeo Ramos'!A:C,3,0)</f>
        <v>Autos Flotas</v>
      </c>
      <c r="AF2518" t="str">
        <f>+VLOOKUP(AE2518,'Mapeo Ramos'!C:D,2,0)</f>
        <v>Flotas</v>
      </c>
      <c r="AG2518" t="str">
        <f>+VLOOKUP(X2518,'Mapeo Ramos'!I:J,2,0)</f>
        <v>ALLIANZ</v>
      </c>
      <c r="AH2518">
        <f t="shared" si="39"/>
        <v>1</v>
      </c>
    </row>
    <row r="2519" spans="1:34" ht="12.75" customHeight="1">
      <c r="A2519" s="2" t="s">
        <v>9900</v>
      </c>
      <c r="B2519" s="2" t="s">
        <v>9901</v>
      </c>
      <c r="C2519" s="2" t="s">
        <v>9902</v>
      </c>
      <c r="D2519" s="2" t="s">
        <v>75</v>
      </c>
      <c r="E2519" s="3">
        <v>46023</v>
      </c>
      <c r="F2519" s="3">
        <v>46023</v>
      </c>
      <c r="G2519" s="2" t="s">
        <v>621</v>
      </c>
      <c r="H2519" s="2" t="s">
        <v>349</v>
      </c>
      <c r="I2519" s="2" t="s">
        <v>261</v>
      </c>
      <c r="J2519" s="4">
        <v>532.45000000000005</v>
      </c>
      <c r="K2519" t="s">
        <v>74</v>
      </c>
      <c r="L2519" s="4">
        <v>42.6</v>
      </c>
      <c r="M2519" t="s">
        <v>74</v>
      </c>
      <c r="N2519" s="4">
        <v>42.6</v>
      </c>
      <c r="O2519" t="s">
        <v>74</v>
      </c>
      <c r="P2519" s="4">
        <v>0</v>
      </c>
      <c r="Q2519" t="s">
        <v>74</v>
      </c>
      <c r="R2519" s="2" t="s">
        <v>75</v>
      </c>
      <c r="S2519" s="4" t="s">
        <v>76</v>
      </c>
      <c r="T2519" t="s">
        <v>74</v>
      </c>
      <c r="U2519" s="2" t="s">
        <v>77</v>
      </c>
      <c r="V2519" s="2" t="s">
        <v>1575</v>
      </c>
      <c r="W2519" s="2" t="s">
        <v>79</v>
      </c>
      <c r="X2519" s="2" t="s">
        <v>300</v>
      </c>
      <c r="Y2519" s="2" t="s">
        <v>119</v>
      </c>
      <c r="Z2519" s="2" t="s">
        <v>81</v>
      </c>
      <c r="AA2519" s="2" t="s">
        <v>622</v>
      </c>
      <c r="AB2519" s="2" t="s">
        <v>623</v>
      </c>
      <c r="AC2519" s="2" t="s">
        <v>59</v>
      </c>
      <c r="AD2519" s="2" t="s">
        <v>624</v>
      </c>
      <c r="AE2519" s="2" t="str">
        <f>+VLOOKUP(H2519,'Mapeo Ramos'!A:C,3,0)</f>
        <v>Autos Flotas</v>
      </c>
      <c r="AF2519" t="str">
        <f>+VLOOKUP(AE2519,'Mapeo Ramos'!C:D,2,0)</f>
        <v>Flotas</v>
      </c>
      <c r="AG2519" t="str">
        <f>+VLOOKUP(X2519,'Mapeo Ramos'!I:J,2,0)</f>
        <v>ALLIANZ</v>
      </c>
      <c r="AH2519">
        <f t="shared" si="39"/>
        <v>1</v>
      </c>
    </row>
    <row r="2520" spans="1:34" ht="12.75" customHeight="1">
      <c r="A2520" s="2" t="s">
        <v>9903</v>
      </c>
      <c r="B2520" s="2" t="s">
        <v>9904</v>
      </c>
      <c r="C2520" s="2" t="s">
        <v>9905</v>
      </c>
      <c r="D2520" s="2" t="s">
        <v>75</v>
      </c>
      <c r="E2520" s="3">
        <v>46023</v>
      </c>
      <c r="F2520" s="3">
        <v>46023</v>
      </c>
      <c r="G2520" s="2" t="s">
        <v>621</v>
      </c>
      <c r="H2520" s="2" t="s">
        <v>349</v>
      </c>
      <c r="I2520" s="2" t="s">
        <v>261</v>
      </c>
      <c r="J2520" s="4">
        <v>532.45000000000005</v>
      </c>
      <c r="K2520" t="s">
        <v>74</v>
      </c>
      <c r="L2520" s="4">
        <v>42.6</v>
      </c>
      <c r="M2520" t="s">
        <v>74</v>
      </c>
      <c r="N2520" s="4">
        <v>42.6</v>
      </c>
      <c r="O2520" t="s">
        <v>74</v>
      </c>
      <c r="P2520" s="4">
        <v>0</v>
      </c>
      <c r="Q2520" t="s">
        <v>74</v>
      </c>
      <c r="R2520" s="2" t="s">
        <v>75</v>
      </c>
      <c r="S2520" s="4" t="s">
        <v>76</v>
      </c>
      <c r="T2520" t="s">
        <v>74</v>
      </c>
      <c r="U2520" s="2" t="s">
        <v>77</v>
      </c>
      <c r="V2520" s="2" t="s">
        <v>1575</v>
      </c>
      <c r="W2520" s="2" t="s">
        <v>79</v>
      </c>
      <c r="X2520" s="2" t="s">
        <v>300</v>
      </c>
      <c r="Y2520" s="2" t="s">
        <v>119</v>
      </c>
      <c r="Z2520" s="2" t="s">
        <v>81</v>
      </c>
      <c r="AA2520" s="2" t="s">
        <v>622</v>
      </c>
      <c r="AB2520" s="2" t="s">
        <v>623</v>
      </c>
      <c r="AC2520" s="2" t="s">
        <v>59</v>
      </c>
      <c r="AD2520" s="2" t="s">
        <v>624</v>
      </c>
      <c r="AE2520" s="2" t="str">
        <f>+VLOOKUP(H2520,'Mapeo Ramos'!A:C,3,0)</f>
        <v>Autos Flotas</v>
      </c>
      <c r="AF2520" t="str">
        <f>+VLOOKUP(AE2520,'Mapeo Ramos'!C:D,2,0)</f>
        <v>Flotas</v>
      </c>
      <c r="AG2520" t="str">
        <f>+VLOOKUP(X2520,'Mapeo Ramos'!I:J,2,0)</f>
        <v>ALLIANZ</v>
      </c>
      <c r="AH2520">
        <f t="shared" si="39"/>
        <v>1</v>
      </c>
    </row>
    <row r="2521" spans="1:34" ht="12.75" customHeight="1">
      <c r="A2521" s="2" t="s">
        <v>9906</v>
      </c>
      <c r="B2521" s="2" t="s">
        <v>9907</v>
      </c>
      <c r="C2521" s="2" t="s">
        <v>9908</v>
      </c>
      <c r="D2521" s="2" t="s">
        <v>75</v>
      </c>
      <c r="E2521" s="3">
        <v>46023</v>
      </c>
      <c r="F2521" s="3">
        <v>46023</v>
      </c>
      <c r="G2521" s="2" t="s">
        <v>621</v>
      </c>
      <c r="H2521" s="2" t="s">
        <v>349</v>
      </c>
      <c r="I2521" s="2" t="s">
        <v>261</v>
      </c>
      <c r="J2521" s="4">
        <v>532.45000000000005</v>
      </c>
      <c r="K2521" t="s">
        <v>74</v>
      </c>
      <c r="L2521" s="4">
        <v>42.6</v>
      </c>
      <c r="M2521" t="s">
        <v>74</v>
      </c>
      <c r="N2521" s="4">
        <v>42.6</v>
      </c>
      <c r="O2521" t="s">
        <v>74</v>
      </c>
      <c r="P2521" s="4">
        <v>0</v>
      </c>
      <c r="Q2521" t="s">
        <v>74</v>
      </c>
      <c r="R2521" s="2" t="s">
        <v>75</v>
      </c>
      <c r="S2521" s="4" t="s">
        <v>76</v>
      </c>
      <c r="T2521" t="s">
        <v>74</v>
      </c>
      <c r="U2521" s="2" t="s">
        <v>77</v>
      </c>
      <c r="V2521" s="2" t="s">
        <v>1575</v>
      </c>
      <c r="W2521" s="2" t="s">
        <v>79</v>
      </c>
      <c r="X2521" s="2" t="s">
        <v>300</v>
      </c>
      <c r="Y2521" s="2" t="s">
        <v>119</v>
      </c>
      <c r="Z2521" s="2" t="s">
        <v>81</v>
      </c>
      <c r="AA2521" s="2" t="s">
        <v>622</v>
      </c>
      <c r="AB2521" s="2" t="s">
        <v>623</v>
      </c>
      <c r="AC2521" s="2" t="s">
        <v>59</v>
      </c>
      <c r="AD2521" s="2" t="s">
        <v>624</v>
      </c>
      <c r="AE2521" s="2" t="str">
        <f>+VLOOKUP(H2521,'Mapeo Ramos'!A:C,3,0)</f>
        <v>Autos Flotas</v>
      </c>
      <c r="AF2521" t="str">
        <f>+VLOOKUP(AE2521,'Mapeo Ramos'!C:D,2,0)</f>
        <v>Flotas</v>
      </c>
      <c r="AG2521" t="str">
        <f>+VLOOKUP(X2521,'Mapeo Ramos'!I:J,2,0)</f>
        <v>ALLIANZ</v>
      </c>
      <c r="AH2521">
        <f t="shared" si="39"/>
        <v>1</v>
      </c>
    </row>
    <row r="2522" spans="1:34" ht="12.75" customHeight="1">
      <c r="A2522" s="2" t="s">
        <v>9909</v>
      </c>
      <c r="B2522" s="2" t="s">
        <v>9910</v>
      </c>
      <c r="C2522" s="2" t="s">
        <v>9911</v>
      </c>
      <c r="D2522" s="2" t="s">
        <v>75</v>
      </c>
      <c r="E2522" s="3">
        <v>46023</v>
      </c>
      <c r="F2522" s="3">
        <v>46023</v>
      </c>
      <c r="G2522" s="2" t="s">
        <v>621</v>
      </c>
      <c r="H2522" s="2" t="s">
        <v>349</v>
      </c>
      <c r="I2522" s="2" t="s">
        <v>261</v>
      </c>
      <c r="J2522" s="4">
        <v>532.45000000000005</v>
      </c>
      <c r="K2522" t="s">
        <v>74</v>
      </c>
      <c r="L2522" s="4">
        <v>42.6</v>
      </c>
      <c r="M2522" t="s">
        <v>74</v>
      </c>
      <c r="N2522" s="4">
        <v>42.6</v>
      </c>
      <c r="O2522" t="s">
        <v>74</v>
      </c>
      <c r="P2522" s="4">
        <v>0</v>
      </c>
      <c r="Q2522" t="s">
        <v>74</v>
      </c>
      <c r="R2522" s="2" t="s">
        <v>75</v>
      </c>
      <c r="S2522" s="4" t="s">
        <v>76</v>
      </c>
      <c r="T2522" t="s">
        <v>74</v>
      </c>
      <c r="U2522" s="2" t="s">
        <v>77</v>
      </c>
      <c r="V2522" s="2" t="s">
        <v>1575</v>
      </c>
      <c r="W2522" s="2" t="s">
        <v>79</v>
      </c>
      <c r="X2522" s="2" t="s">
        <v>300</v>
      </c>
      <c r="Y2522" s="2" t="s">
        <v>119</v>
      </c>
      <c r="Z2522" s="2" t="s">
        <v>81</v>
      </c>
      <c r="AA2522" s="2" t="s">
        <v>622</v>
      </c>
      <c r="AB2522" s="2" t="s">
        <v>623</v>
      </c>
      <c r="AC2522" s="2" t="s">
        <v>59</v>
      </c>
      <c r="AD2522" s="2" t="s">
        <v>624</v>
      </c>
      <c r="AE2522" s="2" t="str">
        <f>+VLOOKUP(H2522,'Mapeo Ramos'!A:C,3,0)</f>
        <v>Autos Flotas</v>
      </c>
      <c r="AF2522" t="str">
        <f>+VLOOKUP(AE2522,'Mapeo Ramos'!C:D,2,0)</f>
        <v>Flotas</v>
      </c>
      <c r="AG2522" t="str">
        <f>+VLOOKUP(X2522,'Mapeo Ramos'!I:J,2,0)</f>
        <v>ALLIANZ</v>
      </c>
      <c r="AH2522">
        <f t="shared" si="39"/>
        <v>1</v>
      </c>
    </row>
    <row r="2523" spans="1:34" ht="12.75" customHeight="1">
      <c r="A2523" s="2" t="s">
        <v>9912</v>
      </c>
      <c r="B2523" s="2" t="s">
        <v>9913</v>
      </c>
      <c r="C2523" s="2" t="s">
        <v>9914</v>
      </c>
      <c r="D2523" s="2" t="s">
        <v>75</v>
      </c>
      <c r="E2523" s="3">
        <v>46023</v>
      </c>
      <c r="F2523" s="3">
        <v>46023</v>
      </c>
      <c r="G2523" s="2" t="s">
        <v>621</v>
      </c>
      <c r="H2523" s="2" t="s">
        <v>349</v>
      </c>
      <c r="I2523" s="2" t="s">
        <v>261</v>
      </c>
      <c r="J2523" s="4">
        <v>532.45000000000005</v>
      </c>
      <c r="K2523" t="s">
        <v>74</v>
      </c>
      <c r="L2523" s="4">
        <v>42.6</v>
      </c>
      <c r="M2523" t="s">
        <v>74</v>
      </c>
      <c r="N2523" s="4">
        <v>42.6</v>
      </c>
      <c r="O2523" t="s">
        <v>74</v>
      </c>
      <c r="P2523" s="4">
        <v>0</v>
      </c>
      <c r="Q2523" t="s">
        <v>74</v>
      </c>
      <c r="R2523" s="2" t="s">
        <v>75</v>
      </c>
      <c r="S2523" s="4" t="s">
        <v>76</v>
      </c>
      <c r="T2523" t="s">
        <v>74</v>
      </c>
      <c r="U2523" s="2" t="s">
        <v>77</v>
      </c>
      <c r="V2523" s="2" t="s">
        <v>1575</v>
      </c>
      <c r="W2523" s="2" t="s">
        <v>79</v>
      </c>
      <c r="X2523" s="2" t="s">
        <v>300</v>
      </c>
      <c r="Y2523" s="2" t="s">
        <v>119</v>
      </c>
      <c r="Z2523" s="2" t="s">
        <v>81</v>
      </c>
      <c r="AA2523" s="2" t="s">
        <v>622</v>
      </c>
      <c r="AB2523" s="2" t="s">
        <v>623</v>
      </c>
      <c r="AC2523" s="2" t="s">
        <v>59</v>
      </c>
      <c r="AD2523" s="2" t="s">
        <v>624</v>
      </c>
      <c r="AE2523" s="2" t="str">
        <f>+VLOOKUP(H2523,'Mapeo Ramos'!A:C,3,0)</f>
        <v>Autos Flotas</v>
      </c>
      <c r="AF2523" t="str">
        <f>+VLOOKUP(AE2523,'Mapeo Ramos'!C:D,2,0)</f>
        <v>Flotas</v>
      </c>
      <c r="AG2523" t="str">
        <f>+VLOOKUP(X2523,'Mapeo Ramos'!I:J,2,0)</f>
        <v>ALLIANZ</v>
      </c>
      <c r="AH2523">
        <f t="shared" si="39"/>
        <v>1</v>
      </c>
    </row>
    <row r="2524" spans="1:34" ht="12.75" customHeight="1">
      <c r="A2524" s="2" t="s">
        <v>9915</v>
      </c>
      <c r="B2524" s="2" t="s">
        <v>9916</v>
      </c>
      <c r="C2524" s="2" t="s">
        <v>9917</v>
      </c>
      <c r="D2524" s="2" t="s">
        <v>75</v>
      </c>
      <c r="E2524" s="3">
        <v>46023</v>
      </c>
      <c r="F2524" s="3">
        <v>46023</v>
      </c>
      <c r="G2524" s="2" t="s">
        <v>621</v>
      </c>
      <c r="H2524" s="2" t="s">
        <v>349</v>
      </c>
      <c r="I2524" s="2" t="s">
        <v>261</v>
      </c>
      <c r="J2524" s="4">
        <v>532.45000000000005</v>
      </c>
      <c r="K2524" t="s">
        <v>74</v>
      </c>
      <c r="L2524" s="4">
        <v>42.6</v>
      </c>
      <c r="M2524" t="s">
        <v>74</v>
      </c>
      <c r="N2524" s="4">
        <v>42.6</v>
      </c>
      <c r="O2524" t="s">
        <v>74</v>
      </c>
      <c r="P2524" s="4">
        <v>0</v>
      </c>
      <c r="Q2524" t="s">
        <v>74</v>
      </c>
      <c r="R2524" s="2" t="s">
        <v>75</v>
      </c>
      <c r="S2524" s="4" t="s">
        <v>76</v>
      </c>
      <c r="T2524" t="s">
        <v>74</v>
      </c>
      <c r="U2524" s="2" t="s">
        <v>77</v>
      </c>
      <c r="V2524" s="2" t="s">
        <v>1575</v>
      </c>
      <c r="W2524" s="2" t="s">
        <v>79</v>
      </c>
      <c r="X2524" s="2" t="s">
        <v>300</v>
      </c>
      <c r="Y2524" s="2" t="s">
        <v>119</v>
      </c>
      <c r="Z2524" s="2" t="s">
        <v>81</v>
      </c>
      <c r="AA2524" s="2" t="s">
        <v>622</v>
      </c>
      <c r="AB2524" s="2" t="s">
        <v>623</v>
      </c>
      <c r="AC2524" s="2" t="s">
        <v>59</v>
      </c>
      <c r="AD2524" s="2" t="s">
        <v>624</v>
      </c>
      <c r="AE2524" s="2" t="str">
        <f>+VLOOKUP(H2524,'Mapeo Ramos'!A:C,3,0)</f>
        <v>Autos Flotas</v>
      </c>
      <c r="AF2524" t="str">
        <f>+VLOOKUP(AE2524,'Mapeo Ramos'!C:D,2,0)</f>
        <v>Flotas</v>
      </c>
      <c r="AG2524" t="str">
        <f>+VLOOKUP(X2524,'Mapeo Ramos'!I:J,2,0)</f>
        <v>ALLIANZ</v>
      </c>
      <c r="AH2524">
        <f t="shared" si="39"/>
        <v>1</v>
      </c>
    </row>
    <row r="2525" spans="1:34" ht="12.75" customHeight="1">
      <c r="A2525" s="2" t="s">
        <v>9918</v>
      </c>
      <c r="B2525" s="2" t="s">
        <v>9919</v>
      </c>
      <c r="C2525" s="2" t="s">
        <v>9920</v>
      </c>
      <c r="D2525" s="2" t="s">
        <v>75</v>
      </c>
      <c r="E2525" s="3">
        <v>46023</v>
      </c>
      <c r="F2525" s="3">
        <v>46023</v>
      </c>
      <c r="G2525" s="2" t="s">
        <v>621</v>
      </c>
      <c r="H2525" s="2" t="s">
        <v>349</v>
      </c>
      <c r="I2525" s="2" t="s">
        <v>261</v>
      </c>
      <c r="J2525" s="4">
        <v>532.45000000000005</v>
      </c>
      <c r="K2525" t="s">
        <v>74</v>
      </c>
      <c r="L2525" s="4">
        <v>42.6</v>
      </c>
      <c r="M2525" t="s">
        <v>74</v>
      </c>
      <c r="N2525" s="4">
        <v>42.6</v>
      </c>
      <c r="O2525" t="s">
        <v>74</v>
      </c>
      <c r="P2525" s="4">
        <v>0</v>
      </c>
      <c r="Q2525" t="s">
        <v>74</v>
      </c>
      <c r="R2525" s="2" t="s">
        <v>75</v>
      </c>
      <c r="S2525" s="4" t="s">
        <v>76</v>
      </c>
      <c r="T2525" t="s">
        <v>74</v>
      </c>
      <c r="U2525" s="2" t="s">
        <v>77</v>
      </c>
      <c r="V2525" s="2" t="s">
        <v>1575</v>
      </c>
      <c r="W2525" s="2" t="s">
        <v>79</v>
      </c>
      <c r="X2525" s="2" t="s">
        <v>300</v>
      </c>
      <c r="Y2525" s="2" t="s">
        <v>119</v>
      </c>
      <c r="Z2525" s="2" t="s">
        <v>81</v>
      </c>
      <c r="AA2525" s="2" t="s">
        <v>622</v>
      </c>
      <c r="AB2525" s="2" t="s">
        <v>623</v>
      </c>
      <c r="AC2525" s="2" t="s">
        <v>59</v>
      </c>
      <c r="AD2525" s="2" t="s">
        <v>624</v>
      </c>
      <c r="AE2525" s="2" t="str">
        <f>+VLOOKUP(H2525,'Mapeo Ramos'!A:C,3,0)</f>
        <v>Autos Flotas</v>
      </c>
      <c r="AF2525" t="str">
        <f>+VLOOKUP(AE2525,'Mapeo Ramos'!C:D,2,0)</f>
        <v>Flotas</v>
      </c>
      <c r="AG2525" t="str">
        <f>+VLOOKUP(X2525,'Mapeo Ramos'!I:J,2,0)</f>
        <v>ALLIANZ</v>
      </c>
      <c r="AH2525">
        <f t="shared" si="39"/>
        <v>1</v>
      </c>
    </row>
    <row r="2526" spans="1:34" ht="12.75" customHeight="1">
      <c r="A2526" s="2" t="s">
        <v>9921</v>
      </c>
      <c r="B2526" s="2" t="s">
        <v>9922</v>
      </c>
      <c r="C2526" s="2" t="s">
        <v>9923</v>
      </c>
      <c r="D2526" s="2" t="s">
        <v>75</v>
      </c>
      <c r="E2526" s="3">
        <v>46023</v>
      </c>
      <c r="F2526" s="3">
        <v>46023</v>
      </c>
      <c r="G2526" s="2" t="s">
        <v>621</v>
      </c>
      <c r="H2526" s="2" t="s">
        <v>349</v>
      </c>
      <c r="I2526" s="2" t="s">
        <v>261</v>
      </c>
      <c r="J2526" s="4">
        <v>532.45000000000005</v>
      </c>
      <c r="K2526" t="s">
        <v>74</v>
      </c>
      <c r="L2526" s="4">
        <v>42.6</v>
      </c>
      <c r="M2526" t="s">
        <v>74</v>
      </c>
      <c r="N2526" s="4">
        <v>42.6</v>
      </c>
      <c r="O2526" t="s">
        <v>74</v>
      </c>
      <c r="P2526" s="4">
        <v>0</v>
      </c>
      <c r="Q2526" t="s">
        <v>74</v>
      </c>
      <c r="R2526" s="2" t="s">
        <v>75</v>
      </c>
      <c r="S2526" s="4" t="s">
        <v>76</v>
      </c>
      <c r="T2526" t="s">
        <v>74</v>
      </c>
      <c r="U2526" s="2" t="s">
        <v>77</v>
      </c>
      <c r="V2526" s="2" t="s">
        <v>1575</v>
      </c>
      <c r="W2526" s="2" t="s">
        <v>79</v>
      </c>
      <c r="X2526" s="2" t="s">
        <v>300</v>
      </c>
      <c r="Y2526" s="2" t="s">
        <v>119</v>
      </c>
      <c r="Z2526" s="2" t="s">
        <v>81</v>
      </c>
      <c r="AA2526" s="2" t="s">
        <v>622</v>
      </c>
      <c r="AB2526" s="2" t="s">
        <v>623</v>
      </c>
      <c r="AC2526" s="2" t="s">
        <v>59</v>
      </c>
      <c r="AD2526" s="2" t="s">
        <v>624</v>
      </c>
      <c r="AE2526" s="2" t="str">
        <f>+VLOOKUP(H2526,'Mapeo Ramos'!A:C,3,0)</f>
        <v>Autos Flotas</v>
      </c>
      <c r="AF2526" t="str">
        <f>+VLOOKUP(AE2526,'Mapeo Ramos'!C:D,2,0)</f>
        <v>Flotas</v>
      </c>
      <c r="AG2526" t="str">
        <f>+VLOOKUP(X2526,'Mapeo Ramos'!I:J,2,0)</f>
        <v>ALLIANZ</v>
      </c>
      <c r="AH2526">
        <f t="shared" si="39"/>
        <v>1</v>
      </c>
    </row>
    <row r="2527" spans="1:34" ht="12.75" customHeight="1">
      <c r="A2527" s="2" t="s">
        <v>9924</v>
      </c>
      <c r="B2527" s="2" t="s">
        <v>9925</v>
      </c>
      <c r="C2527" s="2" t="s">
        <v>9926</v>
      </c>
      <c r="D2527" s="2" t="s">
        <v>75</v>
      </c>
      <c r="E2527" s="3">
        <v>46023</v>
      </c>
      <c r="F2527" s="3">
        <v>46023</v>
      </c>
      <c r="G2527" s="2" t="s">
        <v>621</v>
      </c>
      <c r="H2527" s="2" t="s">
        <v>349</v>
      </c>
      <c r="I2527" s="2" t="s">
        <v>261</v>
      </c>
      <c r="J2527" s="4">
        <v>532.45000000000005</v>
      </c>
      <c r="K2527" t="s">
        <v>74</v>
      </c>
      <c r="L2527" s="4">
        <v>42.6</v>
      </c>
      <c r="M2527" t="s">
        <v>74</v>
      </c>
      <c r="N2527" s="4">
        <v>42.6</v>
      </c>
      <c r="O2527" t="s">
        <v>74</v>
      </c>
      <c r="P2527" s="4">
        <v>0</v>
      </c>
      <c r="Q2527" t="s">
        <v>74</v>
      </c>
      <c r="R2527" s="2" t="s">
        <v>75</v>
      </c>
      <c r="S2527" s="4" t="s">
        <v>76</v>
      </c>
      <c r="T2527" t="s">
        <v>74</v>
      </c>
      <c r="U2527" s="2" t="s">
        <v>77</v>
      </c>
      <c r="V2527" s="2" t="s">
        <v>1575</v>
      </c>
      <c r="W2527" s="2" t="s">
        <v>79</v>
      </c>
      <c r="X2527" s="2" t="s">
        <v>300</v>
      </c>
      <c r="Y2527" s="2" t="s">
        <v>119</v>
      </c>
      <c r="Z2527" s="2" t="s">
        <v>81</v>
      </c>
      <c r="AA2527" s="2" t="s">
        <v>622</v>
      </c>
      <c r="AB2527" s="2" t="s">
        <v>623</v>
      </c>
      <c r="AC2527" s="2" t="s">
        <v>59</v>
      </c>
      <c r="AD2527" s="2" t="s">
        <v>624</v>
      </c>
      <c r="AE2527" s="2" t="str">
        <f>+VLOOKUP(H2527,'Mapeo Ramos'!A:C,3,0)</f>
        <v>Autos Flotas</v>
      </c>
      <c r="AF2527" t="str">
        <f>+VLOOKUP(AE2527,'Mapeo Ramos'!C:D,2,0)</f>
        <v>Flotas</v>
      </c>
      <c r="AG2527" t="str">
        <f>+VLOOKUP(X2527,'Mapeo Ramos'!I:J,2,0)</f>
        <v>ALLIANZ</v>
      </c>
      <c r="AH2527">
        <f t="shared" si="39"/>
        <v>1</v>
      </c>
    </row>
    <row r="2528" spans="1:34" ht="12.75" customHeight="1">
      <c r="A2528" s="2" t="s">
        <v>9927</v>
      </c>
      <c r="B2528" s="2" t="s">
        <v>9928</v>
      </c>
      <c r="C2528" s="2" t="s">
        <v>9929</v>
      </c>
      <c r="D2528" s="2" t="s">
        <v>75</v>
      </c>
      <c r="E2528" s="3">
        <v>46023</v>
      </c>
      <c r="F2528" s="3">
        <v>46023</v>
      </c>
      <c r="G2528" s="2" t="s">
        <v>621</v>
      </c>
      <c r="H2528" s="2" t="s">
        <v>349</v>
      </c>
      <c r="I2528" s="2" t="s">
        <v>261</v>
      </c>
      <c r="J2528" s="4">
        <v>532.45000000000005</v>
      </c>
      <c r="K2528" t="s">
        <v>74</v>
      </c>
      <c r="L2528" s="4">
        <v>42.6</v>
      </c>
      <c r="M2528" t="s">
        <v>74</v>
      </c>
      <c r="N2528" s="4">
        <v>42.6</v>
      </c>
      <c r="O2528" t="s">
        <v>74</v>
      </c>
      <c r="P2528" s="4">
        <v>0</v>
      </c>
      <c r="Q2528" t="s">
        <v>74</v>
      </c>
      <c r="R2528" s="2" t="s">
        <v>75</v>
      </c>
      <c r="S2528" s="4" t="s">
        <v>76</v>
      </c>
      <c r="T2528" t="s">
        <v>74</v>
      </c>
      <c r="U2528" s="2" t="s">
        <v>77</v>
      </c>
      <c r="V2528" s="2" t="s">
        <v>1575</v>
      </c>
      <c r="W2528" s="2" t="s">
        <v>79</v>
      </c>
      <c r="X2528" s="2" t="s">
        <v>300</v>
      </c>
      <c r="Y2528" s="2" t="s">
        <v>119</v>
      </c>
      <c r="Z2528" s="2" t="s">
        <v>81</v>
      </c>
      <c r="AA2528" s="2" t="s">
        <v>622</v>
      </c>
      <c r="AB2528" s="2" t="s">
        <v>623</v>
      </c>
      <c r="AC2528" s="2" t="s">
        <v>59</v>
      </c>
      <c r="AD2528" s="2" t="s">
        <v>624</v>
      </c>
      <c r="AE2528" s="2" t="str">
        <f>+VLOOKUP(H2528,'Mapeo Ramos'!A:C,3,0)</f>
        <v>Autos Flotas</v>
      </c>
      <c r="AF2528" t="str">
        <f>+VLOOKUP(AE2528,'Mapeo Ramos'!C:D,2,0)</f>
        <v>Flotas</v>
      </c>
      <c r="AG2528" t="str">
        <f>+VLOOKUP(X2528,'Mapeo Ramos'!I:J,2,0)</f>
        <v>ALLIANZ</v>
      </c>
      <c r="AH2528">
        <f t="shared" si="39"/>
        <v>1</v>
      </c>
    </row>
    <row r="2529" spans="1:34" ht="12.75" customHeight="1">
      <c r="A2529" s="2" t="s">
        <v>9930</v>
      </c>
      <c r="B2529" s="2" t="s">
        <v>9931</v>
      </c>
      <c r="C2529" s="2" t="s">
        <v>9932</v>
      </c>
      <c r="D2529" s="2" t="s">
        <v>75</v>
      </c>
      <c r="E2529" s="3">
        <v>46023</v>
      </c>
      <c r="F2529" s="3">
        <v>46023</v>
      </c>
      <c r="G2529" s="2" t="s">
        <v>621</v>
      </c>
      <c r="H2529" s="2" t="s">
        <v>349</v>
      </c>
      <c r="I2529" s="2" t="s">
        <v>261</v>
      </c>
      <c r="J2529" s="4">
        <v>532.45000000000005</v>
      </c>
      <c r="K2529" t="s">
        <v>74</v>
      </c>
      <c r="L2529" s="4">
        <v>42.6</v>
      </c>
      <c r="M2529" t="s">
        <v>74</v>
      </c>
      <c r="N2529" s="4">
        <v>42.6</v>
      </c>
      <c r="O2529" t="s">
        <v>74</v>
      </c>
      <c r="P2529" s="4">
        <v>0</v>
      </c>
      <c r="Q2529" t="s">
        <v>74</v>
      </c>
      <c r="R2529" s="2" t="s">
        <v>75</v>
      </c>
      <c r="S2529" s="4" t="s">
        <v>76</v>
      </c>
      <c r="T2529" t="s">
        <v>74</v>
      </c>
      <c r="U2529" s="2" t="s">
        <v>77</v>
      </c>
      <c r="V2529" s="2" t="s">
        <v>1575</v>
      </c>
      <c r="W2529" s="2" t="s">
        <v>79</v>
      </c>
      <c r="X2529" s="2" t="s">
        <v>300</v>
      </c>
      <c r="Y2529" s="2" t="s">
        <v>119</v>
      </c>
      <c r="Z2529" s="2" t="s">
        <v>81</v>
      </c>
      <c r="AA2529" s="2" t="s">
        <v>622</v>
      </c>
      <c r="AB2529" s="2" t="s">
        <v>623</v>
      </c>
      <c r="AC2529" s="2" t="s">
        <v>59</v>
      </c>
      <c r="AD2529" s="2" t="s">
        <v>624</v>
      </c>
      <c r="AE2529" s="2" t="str">
        <f>+VLOOKUP(H2529,'Mapeo Ramos'!A:C,3,0)</f>
        <v>Autos Flotas</v>
      </c>
      <c r="AF2529" t="str">
        <f>+VLOOKUP(AE2529,'Mapeo Ramos'!C:D,2,0)</f>
        <v>Flotas</v>
      </c>
      <c r="AG2529" t="str">
        <f>+VLOOKUP(X2529,'Mapeo Ramos'!I:J,2,0)</f>
        <v>ALLIANZ</v>
      </c>
      <c r="AH2529">
        <f t="shared" si="39"/>
        <v>1</v>
      </c>
    </row>
    <row r="2530" spans="1:34" ht="12.75" customHeight="1">
      <c r="A2530" s="2" t="s">
        <v>9933</v>
      </c>
      <c r="B2530" s="2" t="s">
        <v>9934</v>
      </c>
      <c r="C2530" s="2" t="s">
        <v>9935</v>
      </c>
      <c r="D2530" s="2" t="s">
        <v>75</v>
      </c>
      <c r="E2530" s="3">
        <v>46023</v>
      </c>
      <c r="F2530" s="3">
        <v>46023</v>
      </c>
      <c r="G2530" s="2" t="s">
        <v>621</v>
      </c>
      <c r="H2530" s="2" t="s">
        <v>349</v>
      </c>
      <c r="I2530" s="2" t="s">
        <v>261</v>
      </c>
      <c r="J2530" s="4">
        <v>532.45000000000005</v>
      </c>
      <c r="K2530" t="s">
        <v>74</v>
      </c>
      <c r="L2530" s="4">
        <v>42.6</v>
      </c>
      <c r="M2530" t="s">
        <v>74</v>
      </c>
      <c r="N2530" s="4">
        <v>42.6</v>
      </c>
      <c r="O2530" t="s">
        <v>74</v>
      </c>
      <c r="P2530" s="4">
        <v>0</v>
      </c>
      <c r="Q2530" t="s">
        <v>74</v>
      </c>
      <c r="R2530" s="2" t="s">
        <v>75</v>
      </c>
      <c r="S2530" s="4" t="s">
        <v>76</v>
      </c>
      <c r="T2530" t="s">
        <v>74</v>
      </c>
      <c r="U2530" s="2" t="s">
        <v>77</v>
      </c>
      <c r="V2530" s="2" t="s">
        <v>1575</v>
      </c>
      <c r="W2530" s="2" t="s">
        <v>79</v>
      </c>
      <c r="X2530" s="2" t="s">
        <v>300</v>
      </c>
      <c r="Y2530" s="2" t="s">
        <v>119</v>
      </c>
      <c r="Z2530" s="2" t="s">
        <v>81</v>
      </c>
      <c r="AA2530" s="2" t="s">
        <v>622</v>
      </c>
      <c r="AB2530" s="2" t="s">
        <v>623</v>
      </c>
      <c r="AC2530" s="2" t="s">
        <v>59</v>
      </c>
      <c r="AD2530" s="2" t="s">
        <v>624</v>
      </c>
      <c r="AE2530" s="2" t="str">
        <f>+VLOOKUP(H2530,'Mapeo Ramos'!A:C,3,0)</f>
        <v>Autos Flotas</v>
      </c>
      <c r="AF2530" t="str">
        <f>+VLOOKUP(AE2530,'Mapeo Ramos'!C:D,2,0)</f>
        <v>Flotas</v>
      </c>
      <c r="AG2530" t="str">
        <f>+VLOOKUP(X2530,'Mapeo Ramos'!I:J,2,0)</f>
        <v>ALLIANZ</v>
      </c>
      <c r="AH2530">
        <f t="shared" si="39"/>
        <v>1</v>
      </c>
    </row>
    <row r="2531" spans="1:34" ht="12.75" customHeight="1">
      <c r="A2531" s="2" t="s">
        <v>9936</v>
      </c>
      <c r="B2531" s="2" t="s">
        <v>9937</v>
      </c>
      <c r="C2531" s="2" t="s">
        <v>9938</v>
      </c>
      <c r="D2531" s="2" t="s">
        <v>75</v>
      </c>
      <c r="E2531" s="3">
        <v>46023</v>
      </c>
      <c r="F2531" s="3">
        <v>46023</v>
      </c>
      <c r="G2531" s="2" t="s">
        <v>621</v>
      </c>
      <c r="H2531" s="2" t="s">
        <v>349</v>
      </c>
      <c r="I2531" s="2" t="s">
        <v>261</v>
      </c>
      <c r="J2531" s="4">
        <v>532.45000000000005</v>
      </c>
      <c r="K2531" t="s">
        <v>74</v>
      </c>
      <c r="L2531" s="4">
        <v>42.6</v>
      </c>
      <c r="M2531" t="s">
        <v>74</v>
      </c>
      <c r="N2531" s="4">
        <v>42.6</v>
      </c>
      <c r="O2531" t="s">
        <v>74</v>
      </c>
      <c r="P2531" s="4">
        <v>0</v>
      </c>
      <c r="Q2531" t="s">
        <v>74</v>
      </c>
      <c r="R2531" s="2" t="s">
        <v>75</v>
      </c>
      <c r="S2531" s="4" t="s">
        <v>76</v>
      </c>
      <c r="T2531" t="s">
        <v>74</v>
      </c>
      <c r="U2531" s="2" t="s">
        <v>77</v>
      </c>
      <c r="V2531" s="2" t="s">
        <v>1575</v>
      </c>
      <c r="W2531" s="2" t="s">
        <v>79</v>
      </c>
      <c r="X2531" s="2" t="s">
        <v>300</v>
      </c>
      <c r="Y2531" s="2" t="s">
        <v>119</v>
      </c>
      <c r="Z2531" s="2" t="s">
        <v>81</v>
      </c>
      <c r="AA2531" s="2" t="s">
        <v>622</v>
      </c>
      <c r="AB2531" s="2" t="s">
        <v>623</v>
      </c>
      <c r="AC2531" s="2" t="s">
        <v>59</v>
      </c>
      <c r="AD2531" s="2" t="s">
        <v>624</v>
      </c>
      <c r="AE2531" s="2" t="str">
        <f>+VLOOKUP(H2531,'Mapeo Ramos'!A:C,3,0)</f>
        <v>Autos Flotas</v>
      </c>
      <c r="AF2531" t="str">
        <f>+VLOOKUP(AE2531,'Mapeo Ramos'!C:D,2,0)</f>
        <v>Flotas</v>
      </c>
      <c r="AG2531" t="str">
        <f>+VLOOKUP(X2531,'Mapeo Ramos'!I:J,2,0)</f>
        <v>ALLIANZ</v>
      </c>
      <c r="AH2531">
        <f t="shared" si="39"/>
        <v>1</v>
      </c>
    </row>
    <row r="2532" spans="1:34" ht="12.75" customHeight="1">
      <c r="A2532" s="2" t="s">
        <v>9939</v>
      </c>
      <c r="B2532" s="2" t="s">
        <v>9940</v>
      </c>
      <c r="C2532" s="2" t="s">
        <v>9941</v>
      </c>
      <c r="D2532" s="2" t="s">
        <v>75</v>
      </c>
      <c r="E2532" s="3">
        <v>46023</v>
      </c>
      <c r="F2532" s="3">
        <v>46023</v>
      </c>
      <c r="G2532" s="2" t="s">
        <v>621</v>
      </c>
      <c r="H2532" s="2" t="s">
        <v>349</v>
      </c>
      <c r="I2532" s="2" t="s">
        <v>261</v>
      </c>
      <c r="J2532" s="4">
        <v>532.45000000000005</v>
      </c>
      <c r="K2532" t="s">
        <v>74</v>
      </c>
      <c r="L2532" s="4">
        <v>42.6</v>
      </c>
      <c r="M2532" t="s">
        <v>74</v>
      </c>
      <c r="N2532" s="4">
        <v>42.6</v>
      </c>
      <c r="O2532" t="s">
        <v>74</v>
      </c>
      <c r="P2532" s="4">
        <v>0</v>
      </c>
      <c r="Q2532" t="s">
        <v>74</v>
      </c>
      <c r="R2532" s="2" t="s">
        <v>75</v>
      </c>
      <c r="S2532" s="4" t="s">
        <v>76</v>
      </c>
      <c r="T2532" t="s">
        <v>74</v>
      </c>
      <c r="U2532" s="2" t="s">
        <v>77</v>
      </c>
      <c r="V2532" s="2" t="s">
        <v>1575</v>
      </c>
      <c r="W2532" s="2" t="s">
        <v>79</v>
      </c>
      <c r="X2532" s="2" t="s">
        <v>300</v>
      </c>
      <c r="Y2532" s="2" t="s">
        <v>119</v>
      </c>
      <c r="Z2532" s="2" t="s">
        <v>81</v>
      </c>
      <c r="AA2532" s="2" t="s">
        <v>622</v>
      </c>
      <c r="AB2532" s="2" t="s">
        <v>623</v>
      </c>
      <c r="AC2532" s="2" t="s">
        <v>59</v>
      </c>
      <c r="AD2532" s="2" t="s">
        <v>624</v>
      </c>
      <c r="AE2532" s="2" t="str">
        <f>+VLOOKUP(H2532,'Mapeo Ramos'!A:C,3,0)</f>
        <v>Autos Flotas</v>
      </c>
      <c r="AF2532" t="str">
        <f>+VLOOKUP(AE2532,'Mapeo Ramos'!C:D,2,0)</f>
        <v>Flotas</v>
      </c>
      <c r="AG2532" t="str">
        <f>+VLOOKUP(X2532,'Mapeo Ramos'!I:J,2,0)</f>
        <v>ALLIANZ</v>
      </c>
      <c r="AH2532">
        <f t="shared" si="39"/>
        <v>1</v>
      </c>
    </row>
    <row r="2533" spans="1:34" ht="12.75" customHeight="1">
      <c r="A2533" s="2" t="s">
        <v>9942</v>
      </c>
      <c r="B2533" s="2" t="s">
        <v>9943</v>
      </c>
      <c r="C2533" s="2" t="s">
        <v>9944</v>
      </c>
      <c r="D2533" s="2" t="s">
        <v>75</v>
      </c>
      <c r="E2533" s="3">
        <v>46023</v>
      </c>
      <c r="F2533" s="3">
        <v>46023</v>
      </c>
      <c r="G2533" s="2" t="s">
        <v>621</v>
      </c>
      <c r="H2533" s="2" t="s">
        <v>349</v>
      </c>
      <c r="I2533" s="2" t="s">
        <v>261</v>
      </c>
      <c r="J2533" s="4">
        <v>532.45000000000005</v>
      </c>
      <c r="K2533" t="s">
        <v>74</v>
      </c>
      <c r="L2533" s="4">
        <v>42.6</v>
      </c>
      <c r="M2533" t="s">
        <v>74</v>
      </c>
      <c r="N2533" s="4">
        <v>42.6</v>
      </c>
      <c r="O2533" t="s">
        <v>74</v>
      </c>
      <c r="P2533" s="4">
        <v>0</v>
      </c>
      <c r="Q2533" t="s">
        <v>74</v>
      </c>
      <c r="R2533" s="2" t="s">
        <v>75</v>
      </c>
      <c r="S2533" s="4" t="s">
        <v>76</v>
      </c>
      <c r="T2533" t="s">
        <v>74</v>
      </c>
      <c r="U2533" s="2" t="s">
        <v>77</v>
      </c>
      <c r="V2533" s="2" t="s">
        <v>1575</v>
      </c>
      <c r="W2533" s="2" t="s">
        <v>79</v>
      </c>
      <c r="X2533" s="2" t="s">
        <v>300</v>
      </c>
      <c r="Y2533" s="2" t="s">
        <v>119</v>
      </c>
      <c r="Z2533" s="2" t="s">
        <v>81</v>
      </c>
      <c r="AA2533" s="2" t="s">
        <v>622</v>
      </c>
      <c r="AB2533" s="2" t="s">
        <v>623</v>
      </c>
      <c r="AC2533" s="2" t="s">
        <v>59</v>
      </c>
      <c r="AD2533" s="2" t="s">
        <v>624</v>
      </c>
      <c r="AE2533" s="2" t="str">
        <f>+VLOOKUP(H2533,'Mapeo Ramos'!A:C,3,0)</f>
        <v>Autos Flotas</v>
      </c>
      <c r="AF2533" t="str">
        <f>+VLOOKUP(AE2533,'Mapeo Ramos'!C:D,2,0)</f>
        <v>Flotas</v>
      </c>
      <c r="AG2533" t="str">
        <f>+VLOOKUP(X2533,'Mapeo Ramos'!I:J,2,0)</f>
        <v>ALLIANZ</v>
      </c>
      <c r="AH2533">
        <f t="shared" si="39"/>
        <v>1</v>
      </c>
    </row>
    <row r="2534" spans="1:34" ht="12.75" customHeight="1">
      <c r="A2534" s="2" t="s">
        <v>9945</v>
      </c>
      <c r="B2534" s="2" t="s">
        <v>9946</v>
      </c>
      <c r="C2534" s="2" t="s">
        <v>9947</v>
      </c>
      <c r="D2534" s="2" t="s">
        <v>75</v>
      </c>
      <c r="E2534" s="3">
        <v>46023</v>
      </c>
      <c r="F2534" s="3">
        <v>46023</v>
      </c>
      <c r="G2534" s="2" t="s">
        <v>621</v>
      </c>
      <c r="H2534" s="2" t="s">
        <v>349</v>
      </c>
      <c r="I2534" s="2" t="s">
        <v>261</v>
      </c>
      <c r="J2534" s="4">
        <v>532.45000000000005</v>
      </c>
      <c r="K2534" t="s">
        <v>74</v>
      </c>
      <c r="L2534" s="4">
        <v>42.6</v>
      </c>
      <c r="M2534" t="s">
        <v>74</v>
      </c>
      <c r="N2534" s="4">
        <v>42.6</v>
      </c>
      <c r="O2534" t="s">
        <v>74</v>
      </c>
      <c r="P2534" s="4">
        <v>0</v>
      </c>
      <c r="Q2534" t="s">
        <v>74</v>
      </c>
      <c r="R2534" s="2" t="s">
        <v>75</v>
      </c>
      <c r="S2534" s="4" t="s">
        <v>76</v>
      </c>
      <c r="T2534" t="s">
        <v>74</v>
      </c>
      <c r="U2534" s="2" t="s">
        <v>77</v>
      </c>
      <c r="V2534" s="2" t="s">
        <v>1575</v>
      </c>
      <c r="W2534" s="2" t="s">
        <v>79</v>
      </c>
      <c r="X2534" s="2" t="s">
        <v>300</v>
      </c>
      <c r="Y2534" s="2" t="s">
        <v>119</v>
      </c>
      <c r="Z2534" s="2" t="s">
        <v>81</v>
      </c>
      <c r="AA2534" s="2" t="s">
        <v>622</v>
      </c>
      <c r="AB2534" s="2" t="s">
        <v>623</v>
      </c>
      <c r="AC2534" s="2" t="s">
        <v>59</v>
      </c>
      <c r="AD2534" s="2" t="s">
        <v>624</v>
      </c>
      <c r="AE2534" s="2" t="str">
        <f>+VLOOKUP(H2534,'Mapeo Ramos'!A:C,3,0)</f>
        <v>Autos Flotas</v>
      </c>
      <c r="AF2534" t="str">
        <f>+VLOOKUP(AE2534,'Mapeo Ramos'!C:D,2,0)</f>
        <v>Flotas</v>
      </c>
      <c r="AG2534" t="str">
        <f>+VLOOKUP(X2534,'Mapeo Ramos'!I:J,2,0)</f>
        <v>ALLIANZ</v>
      </c>
      <c r="AH2534">
        <f t="shared" si="39"/>
        <v>1</v>
      </c>
    </row>
    <row r="2535" spans="1:34" ht="12.75" customHeight="1">
      <c r="A2535" s="2" t="s">
        <v>9948</v>
      </c>
      <c r="B2535" s="2" t="s">
        <v>9949</v>
      </c>
      <c r="C2535" s="2" t="s">
        <v>9950</v>
      </c>
      <c r="D2535" s="2" t="s">
        <v>75</v>
      </c>
      <c r="E2535" s="3">
        <v>46023</v>
      </c>
      <c r="F2535" s="3">
        <v>46023</v>
      </c>
      <c r="G2535" s="2" t="s">
        <v>621</v>
      </c>
      <c r="H2535" s="2" t="s">
        <v>349</v>
      </c>
      <c r="I2535" s="2" t="s">
        <v>261</v>
      </c>
      <c r="J2535" s="4">
        <v>532.45000000000005</v>
      </c>
      <c r="K2535" t="s">
        <v>74</v>
      </c>
      <c r="L2535" s="4">
        <v>42.6</v>
      </c>
      <c r="M2535" t="s">
        <v>74</v>
      </c>
      <c r="N2535" s="4">
        <v>42.6</v>
      </c>
      <c r="O2535" t="s">
        <v>74</v>
      </c>
      <c r="P2535" s="4">
        <v>0</v>
      </c>
      <c r="Q2535" t="s">
        <v>74</v>
      </c>
      <c r="R2535" s="2" t="s">
        <v>75</v>
      </c>
      <c r="S2535" s="4" t="s">
        <v>76</v>
      </c>
      <c r="T2535" t="s">
        <v>74</v>
      </c>
      <c r="U2535" s="2" t="s">
        <v>77</v>
      </c>
      <c r="V2535" s="2" t="s">
        <v>1575</v>
      </c>
      <c r="W2535" s="2" t="s">
        <v>79</v>
      </c>
      <c r="X2535" s="2" t="s">
        <v>300</v>
      </c>
      <c r="Y2535" s="2" t="s">
        <v>119</v>
      </c>
      <c r="Z2535" s="2" t="s">
        <v>81</v>
      </c>
      <c r="AA2535" s="2" t="s">
        <v>622</v>
      </c>
      <c r="AB2535" s="2" t="s">
        <v>623</v>
      </c>
      <c r="AC2535" s="2" t="s">
        <v>59</v>
      </c>
      <c r="AD2535" s="2" t="s">
        <v>624</v>
      </c>
      <c r="AE2535" s="2" t="str">
        <f>+VLOOKUP(H2535,'Mapeo Ramos'!A:C,3,0)</f>
        <v>Autos Flotas</v>
      </c>
      <c r="AF2535" t="str">
        <f>+VLOOKUP(AE2535,'Mapeo Ramos'!C:D,2,0)</f>
        <v>Flotas</v>
      </c>
      <c r="AG2535" t="str">
        <f>+VLOOKUP(X2535,'Mapeo Ramos'!I:J,2,0)</f>
        <v>ALLIANZ</v>
      </c>
      <c r="AH2535">
        <f t="shared" si="39"/>
        <v>1</v>
      </c>
    </row>
    <row r="2536" spans="1:34" ht="12.75" customHeight="1">
      <c r="A2536" s="2" t="s">
        <v>9951</v>
      </c>
      <c r="B2536" s="2" t="s">
        <v>9952</v>
      </c>
      <c r="C2536" s="2" t="s">
        <v>9953</v>
      </c>
      <c r="D2536" s="2" t="s">
        <v>75</v>
      </c>
      <c r="E2536" s="3">
        <v>46023</v>
      </c>
      <c r="F2536" s="3">
        <v>46023</v>
      </c>
      <c r="G2536" s="2" t="s">
        <v>621</v>
      </c>
      <c r="H2536" s="2" t="s">
        <v>349</v>
      </c>
      <c r="I2536" s="2" t="s">
        <v>261</v>
      </c>
      <c r="J2536" s="4">
        <v>532.45000000000005</v>
      </c>
      <c r="K2536" t="s">
        <v>74</v>
      </c>
      <c r="L2536" s="4">
        <v>42.6</v>
      </c>
      <c r="M2536" t="s">
        <v>74</v>
      </c>
      <c r="N2536" s="4">
        <v>42.6</v>
      </c>
      <c r="O2536" t="s">
        <v>74</v>
      </c>
      <c r="P2536" s="4">
        <v>0</v>
      </c>
      <c r="Q2536" t="s">
        <v>74</v>
      </c>
      <c r="R2536" s="2" t="s">
        <v>75</v>
      </c>
      <c r="S2536" s="4" t="s">
        <v>76</v>
      </c>
      <c r="T2536" t="s">
        <v>74</v>
      </c>
      <c r="U2536" s="2" t="s">
        <v>77</v>
      </c>
      <c r="V2536" s="2" t="s">
        <v>1575</v>
      </c>
      <c r="W2536" s="2" t="s">
        <v>79</v>
      </c>
      <c r="X2536" s="2" t="s">
        <v>300</v>
      </c>
      <c r="Y2536" s="2" t="s">
        <v>119</v>
      </c>
      <c r="Z2536" s="2" t="s">
        <v>81</v>
      </c>
      <c r="AA2536" s="2" t="s">
        <v>622</v>
      </c>
      <c r="AB2536" s="2" t="s">
        <v>623</v>
      </c>
      <c r="AC2536" s="2" t="s">
        <v>59</v>
      </c>
      <c r="AD2536" s="2" t="s">
        <v>624</v>
      </c>
      <c r="AE2536" s="2" t="str">
        <f>+VLOOKUP(H2536,'Mapeo Ramos'!A:C,3,0)</f>
        <v>Autos Flotas</v>
      </c>
      <c r="AF2536" t="str">
        <f>+VLOOKUP(AE2536,'Mapeo Ramos'!C:D,2,0)</f>
        <v>Flotas</v>
      </c>
      <c r="AG2536" t="str">
        <f>+VLOOKUP(X2536,'Mapeo Ramos'!I:J,2,0)</f>
        <v>ALLIANZ</v>
      </c>
      <c r="AH2536">
        <f t="shared" si="39"/>
        <v>1</v>
      </c>
    </row>
    <row r="2537" spans="1:34" ht="12.75" customHeight="1">
      <c r="A2537" s="2" t="s">
        <v>9954</v>
      </c>
      <c r="B2537" s="2" t="s">
        <v>9955</v>
      </c>
      <c r="C2537" s="2" t="s">
        <v>9956</v>
      </c>
      <c r="D2537" s="2" t="s">
        <v>75</v>
      </c>
      <c r="E2537" s="3">
        <v>46023</v>
      </c>
      <c r="F2537" s="3">
        <v>46023</v>
      </c>
      <c r="G2537" s="2" t="s">
        <v>621</v>
      </c>
      <c r="H2537" s="2" t="s">
        <v>349</v>
      </c>
      <c r="I2537" s="2" t="s">
        <v>261</v>
      </c>
      <c r="J2537" s="4">
        <v>532.45000000000005</v>
      </c>
      <c r="K2537" t="s">
        <v>74</v>
      </c>
      <c r="L2537" s="4">
        <v>42.6</v>
      </c>
      <c r="M2537" t="s">
        <v>74</v>
      </c>
      <c r="N2537" s="4">
        <v>42.6</v>
      </c>
      <c r="O2537" t="s">
        <v>74</v>
      </c>
      <c r="P2537" s="4">
        <v>0</v>
      </c>
      <c r="Q2537" t="s">
        <v>74</v>
      </c>
      <c r="R2537" s="2" t="s">
        <v>75</v>
      </c>
      <c r="S2537" s="4" t="s">
        <v>76</v>
      </c>
      <c r="T2537" t="s">
        <v>74</v>
      </c>
      <c r="U2537" s="2" t="s">
        <v>77</v>
      </c>
      <c r="V2537" s="2" t="s">
        <v>1575</v>
      </c>
      <c r="W2537" s="2" t="s">
        <v>79</v>
      </c>
      <c r="X2537" s="2" t="s">
        <v>300</v>
      </c>
      <c r="Y2537" s="2" t="s">
        <v>119</v>
      </c>
      <c r="Z2537" s="2" t="s">
        <v>81</v>
      </c>
      <c r="AA2537" s="2" t="s">
        <v>622</v>
      </c>
      <c r="AB2537" s="2" t="s">
        <v>623</v>
      </c>
      <c r="AC2537" s="2" t="s">
        <v>59</v>
      </c>
      <c r="AD2537" s="2" t="s">
        <v>624</v>
      </c>
      <c r="AE2537" s="2" t="str">
        <f>+VLOOKUP(H2537,'Mapeo Ramos'!A:C,3,0)</f>
        <v>Autos Flotas</v>
      </c>
      <c r="AF2537" t="str">
        <f>+VLOOKUP(AE2537,'Mapeo Ramos'!C:D,2,0)</f>
        <v>Flotas</v>
      </c>
      <c r="AG2537" t="str">
        <f>+VLOOKUP(X2537,'Mapeo Ramos'!I:J,2,0)</f>
        <v>ALLIANZ</v>
      </c>
      <c r="AH2537">
        <f t="shared" si="39"/>
        <v>1</v>
      </c>
    </row>
    <row r="2538" spans="1:34" ht="12.75" customHeight="1">
      <c r="A2538" s="2" t="s">
        <v>9957</v>
      </c>
      <c r="B2538" s="2" t="s">
        <v>9958</v>
      </c>
      <c r="C2538" s="2" t="s">
        <v>9959</v>
      </c>
      <c r="D2538" s="2" t="s">
        <v>75</v>
      </c>
      <c r="E2538" s="3">
        <v>46023</v>
      </c>
      <c r="F2538" s="3">
        <v>46023</v>
      </c>
      <c r="G2538" s="2" t="s">
        <v>621</v>
      </c>
      <c r="H2538" s="2" t="s">
        <v>349</v>
      </c>
      <c r="I2538" s="2" t="s">
        <v>261</v>
      </c>
      <c r="J2538" s="4">
        <v>532.45000000000005</v>
      </c>
      <c r="K2538" t="s">
        <v>74</v>
      </c>
      <c r="L2538" s="4">
        <v>42.6</v>
      </c>
      <c r="M2538" t="s">
        <v>74</v>
      </c>
      <c r="N2538" s="4">
        <v>42.6</v>
      </c>
      <c r="O2538" t="s">
        <v>74</v>
      </c>
      <c r="P2538" s="4">
        <v>0</v>
      </c>
      <c r="Q2538" t="s">
        <v>74</v>
      </c>
      <c r="R2538" s="2" t="s">
        <v>75</v>
      </c>
      <c r="S2538" s="4" t="s">
        <v>76</v>
      </c>
      <c r="T2538" t="s">
        <v>74</v>
      </c>
      <c r="U2538" s="2" t="s">
        <v>77</v>
      </c>
      <c r="V2538" s="2" t="s">
        <v>1575</v>
      </c>
      <c r="W2538" s="2" t="s">
        <v>79</v>
      </c>
      <c r="X2538" s="2" t="s">
        <v>300</v>
      </c>
      <c r="Y2538" s="2" t="s">
        <v>119</v>
      </c>
      <c r="Z2538" s="2" t="s">
        <v>81</v>
      </c>
      <c r="AA2538" s="2" t="s">
        <v>622</v>
      </c>
      <c r="AB2538" s="2" t="s">
        <v>623</v>
      </c>
      <c r="AC2538" s="2" t="s">
        <v>59</v>
      </c>
      <c r="AD2538" s="2" t="s">
        <v>624</v>
      </c>
      <c r="AE2538" s="2" t="str">
        <f>+VLOOKUP(H2538,'Mapeo Ramos'!A:C,3,0)</f>
        <v>Autos Flotas</v>
      </c>
      <c r="AF2538" t="str">
        <f>+VLOOKUP(AE2538,'Mapeo Ramos'!C:D,2,0)</f>
        <v>Flotas</v>
      </c>
      <c r="AG2538" t="str">
        <f>+VLOOKUP(X2538,'Mapeo Ramos'!I:J,2,0)</f>
        <v>ALLIANZ</v>
      </c>
      <c r="AH2538">
        <f t="shared" si="39"/>
        <v>1</v>
      </c>
    </row>
    <row r="2539" spans="1:34" ht="12.75" customHeight="1">
      <c r="A2539" s="2" t="s">
        <v>9960</v>
      </c>
      <c r="B2539" s="2" t="s">
        <v>9961</v>
      </c>
      <c r="C2539" s="2" t="s">
        <v>9962</v>
      </c>
      <c r="D2539" s="2" t="s">
        <v>75</v>
      </c>
      <c r="E2539" s="3">
        <v>46023</v>
      </c>
      <c r="F2539" s="3">
        <v>46023</v>
      </c>
      <c r="G2539" s="2" t="s">
        <v>621</v>
      </c>
      <c r="H2539" s="2" t="s">
        <v>349</v>
      </c>
      <c r="I2539" s="2" t="s">
        <v>261</v>
      </c>
      <c r="J2539" s="4">
        <v>532.45000000000005</v>
      </c>
      <c r="K2539" t="s">
        <v>74</v>
      </c>
      <c r="L2539" s="4">
        <v>42.6</v>
      </c>
      <c r="M2539" t="s">
        <v>74</v>
      </c>
      <c r="N2539" s="4">
        <v>42.6</v>
      </c>
      <c r="O2539" t="s">
        <v>74</v>
      </c>
      <c r="P2539" s="4">
        <v>0</v>
      </c>
      <c r="Q2539" t="s">
        <v>74</v>
      </c>
      <c r="R2539" s="2" t="s">
        <v>75</v>
      </c>
      <c r="S2539" s="4" t="s">
        <v>76</v>
      </c>
      <c r="T2539" t="s">
        <v>74</v>
      </c>
      <c r="U2539" s="2" t="s">
        <v>77</v>
      </c>
      <c r="V2539" s="2" t="s">
        <v>1575</v>
      </c>
      <c r="W2539" s="2" t="s">
        <v>79</v>
      </c>
      <c r="X2539" s="2" t="s">
        <v>300</v>
      </c>
      <c r="Y2539" s="2" t="s">
        <v>119</v>
      </c>
      <c r="Z2539" s="2" t="s">
        <v>81</v>
      </c>
      <c r="AA2539" s="2" t="s">
        <v>622</v>
      </c>
      <c r="AB2539" s="2" t="s">
        <v>623</v>
      </c>
      <c r="AC2539" s="2" t="s">
        <v>59</v>
      </c>
      <c r="AD2539" s="2" t="s">
        <v>624</v>
      </c>
      <c r="AE2539" s="2" t="str">
        <f>+VLOOKUP(H2539,'Mapeo Ramos'!A:C,3,0)</f>
        <v>Autos Flotas</v>
      </c>
      <c r="AF2539" t="str">
        <f>+VLOOKUP(AE2539,'Mapeo Ramos'!C:D,2,0)</f>
        <v>Flotas</v>
      </c>
      <c r="AG2539" t="str">
        <f>+VLOOKUP(X2539,'Mapeo Ramos'!I:J,2,0)</f>
        <v>ALLIANZ</v>
      </c>
      <c r="AH2539">
        <f t="shared" si="39"/>
        <v>1</v>
      </c>
    </row>
    <row r="2540" spans="1:34" ht="12.75" customHeight="1">
      <c r="A2540" s="2" t="s">
        <v>9963</v>
      </c>
      <c r="B2540" s="2" t="s">
        <v>9964</v>
      </c>
      <c r="C2540" s="2" t="s">
        <v>9965</v>
      </c>
      <c r="D2540" s="2" t="s">
        <v>75</v>
      </c>
      <c r="E2540" s="3">
        <v>46023</v>
      </c>
      <c r="F2540" s="3">
        <v>46023</v>
      </c>
      <c r="G2540" s="2" t="s">
        <v>621</v>
      </c>
      <c r="H2540" s="2" t="s">
        <v>349</v>
      </c>
      <c r="I2540" s="2" t="s">
        <v>261</v>
      </c>
      <c r="J2540" s="4">
        <v>532.45000000000005</v>
      </c>
      <c r="K2540" t="s">
        <v>74</v>
      </c>
      <c r="L2540" s="4">
        <v>42.6</v>
      </c>
      <c r="M2540" t="s">
        <v>74</v>
      </c>
      <c r="N2540" s="4">
        <v>42.6</v>
      </c>
      <c r="O2540" t="s">
        <v>74</v>
      </c>
      <c r="P2540" s="4">
        <v>0</v>
      </c>
      <c r="Q2540" t="s">
        <v>74</v>
      </c>
      <c r="R2540" s="2" t="s">
        <v>75</v>
      </c>
      <c r="S2540" s="4" t="s">
        <v>76</v>
      </c>
      <c r="T2540" t="s">
        <v>74</v>
      </c>
      <c r="U2540" s="2" t="s">
        <v>77</v>
      </c>
      <c r="V2540" s="2" t="s">
        <v>1575</v>
      </c>
      <c r="W2540" s="2" t="s">
        <v>79</v>
      </c>
      <c r="X2540" s="2" t="s">
        <v>300</v>
      </c>
      <c r="Y2540" s="2" t="s">
        <v>119</v>
      </c>
      <c r="Z2540" s="2" t="s">
        <v>81</v>
      </c>
      <c r="AA2540" s="2" t="s">
        <v>622</v>
      </c>
      <c r="AB2540" s="2" t="s">
        <v>623</v>
      </c>
      <c r="AC2540" s="2" t="s">
        <v>59</v>
      </c>
      <c r="AD2540" s="2" t="s">
        <v>624</v>
      </c>
      <c r="AE2540" s="2" t="str">
        <f>+VLOOKUP(H2540,'Mapeo Ramos'!A:C,3,0)</f>
        <v>Autos Flotas</v>
      </c>
      <c r="AF2540" t="str">
        <f>+VLOOKUP(AE2540,'Mapeo Ramos'!C:D,2,0)</f>
        <v>Flotas</v>
      </c>
      <c r="AG2540" t="str">
        <f>+VLOOKUP(X2540,'Mapeo Ramos'!I:J,2,0)</f>
        <v>ALLIANZ</v>
      </c>
      <c r="AH2540">
        <f t="shared" si="39"/>
        <v>1</v>
      </c>
    </row>
    <row r="2541" spans="1:34" ht="12.75" customHeight="1">
      <c r="A2541" s="2" t="s">
        <v>9966</v>
      </c>
      <c r="B2541" s="2" t="s">
        <v>9967</v>
      </c>
      <c r="C2541" s="2" t="s">
        <v>9968</v>
      </c>
      <c r="D2541" s="2" t="s">
        <v>75</v>
      </c>
      <c r="E2541" s="3">
        <v>46023</v>
      </c>
      <c r="F2541" s="3">
        <v>46023</v>
      </c>
      <c r="G2541" s="2" t="s">
        <v>621</v>
      </c>
      <c r="H2541" s="2" t="s">
        <v>349</v>
      </c>
      <c r="I2541" s="2" t="s">
        <v>261</v>
      </c>
      <c r="J2541" s="4">
        <v>532.45000000000005</v>
      </c>
      <c r="K2541" t="s">
        <v>74</v>
      </c>
      <c r="L2541" s="4">
        <v>42.6</v>
      </c>
      <c r="M2541" t="s">
        <v>74</v>
      </c>
      <c r="N2541" s="4">
        <v>42.6</v>
      </c>
      <c r="O2541" t="s">
        <v>74</v>
      </c>
      <c r="P2541" s="4">
        <v>0</v>
      </c>
      <c r="Q2541" t="s">
        <v>74</v>
      </c>
      <c r="R2541" s="2" t="s">
        <v>75</v>
      </c>
      <c r="S2541" s="4" t="s">
        <v>76</v>
      </c>
      <c r="T2541" t="s">
        <v>74</v>
      </c>
      <c r="U2541" s="2" t="s">
        <v>77</v>
      </c>
      <c r="V2541" s="2" t="s">
        <v>1575</v>
      </c>
      <c r="W2541" s="2" t="s">
        <v>79</v>
      </c>
      <c r="X2541" s="2" t="s">
        <v>300</v>
      </c>
      <c r="Y2541" s="2" t="s">
        <v>119</v>
      </c>
      <c r="Z2541" s="2" t="s">
        <v>81</v>
      </c>
      <c r="AA2541" s="2" t="s">
        <v>622</v>
      </c>
      <c r="AB2541" s="2" t="s">
        <v>623</v>
      </c>
      <c r="AC2541" s="2" t="s">
        <v>59</v>
      </c>
      <c r="AD2541" s="2" t="s">
        <v>624</v>
      </c>
      <c r="AE2541" s="2" t="str">
        <f>+VLOOKUP(H2541,'Mapeo Ramos'!A:C,3,0)</f>
        <v>Autos Flotas</v>
      </c>
      <c r="AF2541" t="str">
        <f>+VLOOKUP(AE2541,'Mapeo Ramos'!C:D,2,0)</f>
        <v>Flotas</v>
      </c>
      <c r="AG2541" t="str">
        <f>+VLOOKUP(X2541,'Mapeo Ramos'!I:J,2,0)</f>
        <v>ALLIANZ</v>
      </c>
      <c r="AH2541">
        <f t="shared" si="39"/>
        <v>1</v>
      </c>
    </row>
    <row r="2542" spans="1:34" ht="12.75" customHeight="1">
      <c r="A2542" s="2" t="s">
        <v>9969</v>
      </c>
      <c r="B2542" s="2" t="s">
        <v>9970</v>
      </c>
      <c r="C2542" s="2" t="s">
        <v>9971</v>
      </c>
      <c r="D2542" s="2" t="s">
        <v>75</v>
      </c>
      <c r="E2542" s="3">
        <v>46023</v>
      </c>
      <c r="F2542" s="3">
        <v>46023</v>
      </c>
      <c r="G2542" s="2" t="s">
        <v>621</v>
      </c>
      <c r="H2542" s="2" t="s">
        <v>349</v>
      </c>
      <c r="I2542" s="2" t="s">
        <v>261</v>
      </c>
      <c r="J2542" s="4">
        <v>532.45000000000005</v>
      </c>
      <c r="K2542" t="s">
        <v>74</v>
      </c>
      <c r="L2542" s="4">
        <v>42.6</v>
      </c>
      <c r="M2542" t="s">
        <v>74</v>
      </c>
      <c r="N2542" s="4">
        <v>42.6</v>
      </c>
      <c r="O2542" t="s">
        <v>74</v>
      </c>
      <c r="P2542" s="4">
        <v>0</v>
      </c>
      <c r="Q2542" t="s">
        <v>74</v>
      </c>
      <c r="R2542" s="2" t="s">
        <v>75</v>
      </c>
      <c r="S2542" s="4" t="s">
        <v>76</v>
      </c>
      <c r="T2542" t="s">
        <v>74</v>
      </c>
      <c r="U2542" s="2" t="s">
        <v>77</v>
      </c>
      <c r="V2542" s="2" t="s">
        <v>1575</v>
      </c>
      <c r="W2542" s="2" t="s">
        <v>79</v>
      </c>
      <c r="X2542" s="2" t="s">
        <v>300</v>
      </c>
      <c r="Y2542" s="2" t="s">
        <v>119</v>
      </c>
      <c r="Z2542" s="2" t="s">
        <v>81</v>
      </c>
      <c r="AA2542" s="2" t="s">
        <v>622</v>
      </c>
      <c r="AB2542" s="2" t="s">
        <v>623</v>
      </c>
      <c r="AC2542" s="2" t="s">
        <v>59</v>
      </c>
      <c r="AD2542" s="2" t="s">
        <v>624</v>
      </c>
      <c r="AE2542" s="2" t="str">
        <f>+VLOOKUP(H2542,'Mapeo Ramos'!A:C,3,0)</f>
        <v>Autos Flotas</v>
      </c>
      <c r="AF2542" t="str">
        <f>+VLOOKUP(AE2542,'Mapeo Ramos'!C:D,2,0)</f>
        <v>Flotas</v>
      </c>
      <c r="AG2542" t="str">
        <f>+VLOOKUP(X2542,'Mapeo Ramos'!I:J,2,0)</f>
        <v>ALLIANZ</v>
      </c>
      <c r="AH2542">
        <f t="shared" si="39"/>
        <v>1</v>
      </c>
    </row>
    <row r="2543" spans="1:34" ht="12.75" customHeight="1">
      <c r="A2543" s="2" t="s">
        <v>9972</v>
      </c>
      <c r="B2543" s="2" t="s">
        <v>9973</v>
      </c>
      <c r="C2543" s="2" t="s">
        <v>9974</v>
      </c>
      <c r="D2543" s="2" t="s">
        <v>75</v>
      </c>
      <c r="E2543" s="3">
        <v>46023</v>
      </c>
      <c r="F2543" s="3">
        <v>46023</v>
      </c>
      <c r="G2543" s="2" t="s">
        <v>621</v>
      </c>
      <c r="H2543" s="2" t="s">
        <v>349</v>
      </c>
      <c r="I2543" s="2" t="s">
        <v>261</v>
      </c>
      <c r="J2543" s="4">
        <v>532.45000000000005</v>
      </c>
      <c r="K2543" t="s">
        <v>74</v>
      </c>
      <c r="L2543" s="4">
        <v>42.6</v>
      </c>
      <c r="M2543" t="s">
        <v>74</v>
      </c>
      <c r="N2543" s="4">
        <v>42.6</v>
      </c>
      <c r="O2543" t="s">
        <v>74</v>
      </c>
      <c r="P2543" s="4">
        <v>0</v>
      </c>
      <c r="Q2543" t="s">
        <v>74</v>
      </c>
      <c r="R2543" s="2" t="s">
        <v>75</v>
      </c>
      <c r="S2543" s="4" t="s">
        <v>76</v>
      </c>
      <c r="T2543" t="s">
        <v>74</v>
      </c>
      <c r="U2543" s="2" t="s">
        <v>77</v>
      </c>
      <c r="V2543" s="2" t="s">
        <v>1575</v>
      </c>
      <c r="W2543" s="2" t="s">
        <v>79</v>
      </c>
      <c r="X2543" s="2" t="s">
        <v>300</v>
      </c>
      <c r="Y2543" s="2" t="s">
        <v>119</v>
      </c>
      <c r="Z2543" s="2" t="s">
        <v>81</v>
      </c>
      <c r="AA2543" s="2" t="s">
        <v>622</v>
      </c>
      <c r="AB2543" s="2" t="s">
        <v>623</v>
      </c>
      <c r="AC2543" s="2" t="s">
        <v>59</v>
      </c>
      <c r="AD2543" s="2" t="s">
        <v>624</v>
      </c>
      <c r="AE2543" s="2" t="str">
        <f>+VLOOKUP(H2543,'Mapeo Ramos'!A:C,3,0)</f>
        <v>Autos Flotas</v>
      </c>
      <c r="AF2543" t="str">
        <f>+VLOOKUP(AE2543,'Mapeo Ramos'!C:D,2,0)</f>
        <v>Flotas</v>
      </c>
      <c r="AG2543" t="str">
        <f>+VLOOKUP(X2543,'Mapeo Ramos'!I:J,2,0)</f>
        <v>ALLIANZ</v>
      </c>
      <c r="AH2543">
        <f t="shared" si="39"/>
        <v>1</v>
      </c>
    </row>
    <row r="2544" spans="1:34" ht="12.75" customHeight="1">
      <c r="A2544" s="2" t="s">
        <v>9975</v>
      </c>
      <c r="B2544" s="2" t="s">
        <v>9976</v>
      </c>
      <c r="C2544" s="2" t="s">
        <v>9977</v>
      </c>
      <c r="D2544" s="2" t="s">
        <v>75</v>
      </c>
      <c r="E2544" s="3">
        <v>46023</v>
      </c>
      <c r="F2544" s="3">
        <v>46023</v>
      </c>
      <c r="G2544" s="2" t="s">
        <v>621</v>
      </c>
      <c r="H2544" s="2" t="s">
        <v>349</v>
      </c>
      <c r="I2544" s="2" t="s">
        <v>261</v>
      </c>
      <c r="J2544" s="4">
        <v>532.45000000000005</v>
      </c>
      <c r="K2544" t="s">
        <v>74</v>
      </c>
      <c r="L2544" s="4">
        <v>42.6</v>
      </c>
      <c r="M2544" t="s">
        <v>74</v>
      </c>
      <c r="N2544" s="4">
        <v>42.6</v>
      </c>
      <c r="O2544" t="s">
        <v>74</v>
      </c>
      <c r="P2544" s="4">
        <v>0</v>
      </c>
      <c r="Q2544" t="s">
        <v>74</v>
      </c>
      <c r="R2544" s="2" t="s">
        <v>75</v>
      </c>
      <c r="S2544" s="4" t="s">
        <v>76</v>
      </c>
      <c r="T2544" t="s">
        <v>74</v>
      </c>
      <c r="U2544" s="2" t="s">
        <v>77</v>
      </c>
      <c r="V2544" s="2" t="s">
        <v>1575</v>
      </c>
      <c r="W2544" s="2" t="s">
        <v>79</v>
      </c>
      <c r="X2544" s="2" t="s">
        <v>300</v>
      </c>
      <c r="Y2544" s="2" t="s">
        <v>119</v>
      </c>
      <c r="Z2544" s="2" t="s">
        <v>81</v>
      </c>
      <c r="AA2544" s="2" t="s">
        <v>622</v>
      </c>
      <c r="AB2544" s="2" t="s">
        <v>623</v>
      </c>
      <c r="AC2544" s="2" t="s">
        <v>59</v>
      </c>
      <c r="AD2544" s="2" t="s">
        <v>624</v>
      </c>
      <c r="AE2544" s="2" t="str">
        <f>+VLOOKUP(H2544,'Mapeo Ramos'!A:C,3,0)</f>
        <v>Autos Flotas</v>
      </c>
      <c r="AF2544" t="str">
        <f>+VLOOKUP(AE2544,'Mapeo Ramos'!C:D,2,0)</f>
        <v>Flotas</v>
      </c>
      <c r="AG2544" t="str">
        <f>+VLOOKUP(X2544,'Mapeo Ramos'!I:J,2,0)</f>
        <v>ALLIANZ</v>
      </c>
      <c r="AH2544">
        <f t="shared" si="39"/>
        <v>1</v>
      </c>
    </row>
    <row r="2545" spans="1:34" ht="12.75" customHeight="1">
      <c r="A2545" s="2" t="s">
        <v>9978</v>
      </c>
      <c r="B2545" s="2" t="s">
        <v>9979</v>
      </c>
      <c r="C2545" s="2" t="s">
        <v>9980</v>
      </c>
      <c r="D2545" s="2" t="s">
        <v>75</v>
      </c>
      <c r="E2545" s="3">
        <v>46023</v>
      </c>
      <c r="F2545" s="3">
        <v>46023</v>
      </c>
      <c r="G2545" s="2" t="s">
        <v>621</v>
      </c>
      <c r="H2545" s="2" t="s">
        <v>349</v>
      </c>
      <c r="I2545" s="2" t="s">
        <v>261</v>
      </c>
      <c r="J2545" s="4">
        <v>1586.88</v>
      </c>
      <c r="K2545" t="s">
        <v>74</v>
      </c>
      <c r="L2545" s="4">
        <v>126.95</v>
      </c>
      <c r="M2545" t="s">
        <v>74</v>
      </c>
      <c r="N2545" s="4">
        <v>126.95</v>
      </c>
      <c r="O2545" t="s">
        <v>74</v>
      </c>
      <c r="P2545" s="4">
        <v>0</v>
      </c>
      <c r="Q2545" t="s">
        <v>74</v>
      </c>
      <c r="R2545" s="2" t="s">
        <v>75</v>
      </c>
      <c r="S2545" s="4" t="s">
        <v>76</v>
      </c>
      <c r="T2545" t="s">
        <v>74</v>
      </c>
      <c r="U2545" s="2" t="s">
        <v>77</v>
      </c>
      <c r="V2545" s="2" t="s">
        <v>1575</v>
      </c>
      <c r="W2545" s="2" t="s">
        <v>79</v>
      </c>
      <c r="X2545" s="2" t="s">
        <v>300</v>
      </c>
      <c r="Y2545" s="2" t="s">
        <v>119</v>
      </c>
      <c r="Z2545" s="2" t="s">
        <v>81</v>
      </c>
      <c r="AA2545" s="2" t="s">
        <v>622</v>
      </c>
      <c r="AB2545" s="2" t="s">
        <v>623</v>
      </c>
      <c r="AC2545" s="2" t="s">
        <v>59</v>
      </c>
      <c r="AD2545" s="2" t="s">
        <v>624</v>
      </c>
      <c r="AE2545" s="2" t="str">
        <f>+VLOOKUP(H2545,'Mapeo Ramos'!A:C,3,0)</f>
        <v>Autos Flotas</v>
      </c>
      <c r="AF2545" t="str">
        <f>+VLOOKUP(AE2545,'Mapeo Ramos'!C:D,2,0)</f>
        <v>Flotas</v>
      </c>
      <c r="AG2545" t="str">
        <f>+VLOOKUP(X2545,'Mapeo Ramos'!I:J,2,0)</f>
        <v>ALLIANZ</v>
      </c>
      <c r="AH2545">
        <f t="shared" si="39"/>
        <v>1</v>
      </c>
    </row>
    <row r="2546" spans="1:34" ht="12.75" customHeight="1">
      <c r="A2546" s="2" t="s">
        <v>9981</v>
      </c>
      <c r="B2546" s="2" t="s">
        <v>9982</v>
      </c>
      <c r="C2546" s="2" t="s">
        <v>9983</v>
      </c>
      <c r="D2546" s="2" t="s">
        <v>75</v>
      </c>
      <c r="E2546" s="3">
        <v>46023</v>
      </c>
      <c r="F2546" s="3">
        <v>46023</v>
      </c>
      <c r="G2546" s="2" t="s">
        <v>621</v>
      </c>
      <c r="H2546" s="2" t="s">
        <v>349</v>
      </c>
      <c r="I2546" s="2" t="s">
        <v>261</v>
      </c>
      <c r="J2546" s="4">
        <v>1586.88</v>
      </c>
      <c r="K2546" t="s">
        <v>74</v>
      </c>
      <c r="L2546" s="4">
        <v>126.95</v>
      </c>
      <c r="M2546" t="s">
        <v>74</v>
      </c>
      <c r="N2546" s="4">
        <v>126.95</v>
      </c>
      <c r="O2546" t="s">
        <v>74</v>
      </c>
      <c r="P2546" s="4">
        <v>0</v>
      </c>
      <c r="Q2546" t="s">
        <v>74</v>
      </c>
      <c r="R2546" s="2" t="s">
        <v>75</v>
      </c>
      <c r="S2546" s="4" t="s">
        <v>76</v>
      </c>
      <c r="T2546" t="s">
        <v>74</v>
      </c>
      <c r="U2546" s="2" t="s">
        <v>77</v>
      </c>
      <c r="V2546" s="2" t="s">
        <v>1575</v>
      </c>
      <c r="W2546" s="2" t="s">
        <v>79</v>
      </c>
      <c r="X2546" s="2" t="s">
        <v>300</v>
      </c>
      <c r="Y2546" s="2" t="s">
        <v>119</v>
      </c>
      <c r="Z2546" s="2" t="s">
        <v>81</v>
      </c>
      <c r="AA2546" s="2" t="s">
        <v>622</v>
      </c>
      <c r="AB2546" s="2" t="s">
        <v>623</v>
      </c>
      <c r="AC2546" s="2" t="s">
        <v>59</v>
      </c>
      <c r="AD2546" s="2" t="s">
        <v>624</v>
      </c>
      <c r="AE2546" s="2" t="str">
        <f>+VLOOKUP(H2546,'Mapeo Ramos'!A:C,3,0)</f>
        <v>Autos Flotas</v>
      </c>
      <c r="AF2546" t="str">
        <f>+VLOOKUP(AE2546,'Mapeo Ramos'!C:D,2,0)</f>
        <v>Flotas</v>
      </c>
      <c r="AG2546" t="str">
        <f>+VLOOKUP(X2546,'Mapeo Ramos'!I:J,2,0)</f>
        <v>ALLIANZ</v>
      </c>
      <c r="AH2546">
        <f t="shared" si="39"/>
        <v>1</v>
      </c>
    </row>
    <row r="2547" spans="1:34" ht="12.75" customHeight="1">
      <c r="A2547" s="2" t="s">
        <v>9984</v>
      </c>
      <c r="B2547" s="2" t="s">
        <v>9985</v>
      </c>
      <c r="C2547" s="2" t="s">
        <v>9986</v>
      </c>
      <c r="D2547" s="2" t="s">
        <v>75</v>
      </c>
      <c r="E2547" s="3">
        <v>46023</v>
      </c>
      <c r="F2547" s="3">
        <v>46023</v>
      </c>
      <c r="G2547" s="2" t="s">
        <v>621</v>
      </c>
      <c r="H2547" s="2" t="s">
        <v>349</v>
      </c>
      <c r="I2547" s="2" t="s">
        <v>261</v>
      </c>
      <c r="J2547" s="4">
        <v>1586.88</v>
      </c>
      <c r="K2547" t="s">
        <v>74</v>
      </c>
      <c r="L2547" s="4">
        <v>126.95</v>
      </c>
      <c r="M2547" t="s">
        <v>74</v>
      </c>
      <c r="N2547" s="4">
        <v>126.95</v>
      </c>
      <c r="O2547" t="s">
        <v>74</v>
      </c>
      <c r="P2547" s="4">
        <v>0</v>
      </c>
      <c r="Q2547" t="s">
        <v>74</v>
      </c>
      <c r="R2547" s="2" t="s">
        <v>75</v>
      </c>
      <c r="S2547" s="4" t="s">
        <v>76</v>
      </c>
      <c r="T2547" t="s">
        <v>74</v>
      </c>
      <c r="U2547" s="2" t="s">
        <v>77</v>
      </c>
      <c r="V2547" s="2" t="s">
        <v>1575</v>
      </c>
      <c r="W2547" s="2" t="s">
        <v>79</v>
      </c>
      <c r="X2547" s="2" t="s">
        <v>300</v>
      </c>
      <c r="Y2547" s="2" t="s">
        <v>119</v>
      </c>
      <c r="Z2547" s="2" t="s">
        <v>81</v>
      </c>
      <c r="AA2547" s="2" t="s">
        <v>622</v>
      </c>
      <c r="AB2547" s="2" t="s">
        <v>623</v>
      </c>
      <c r="AC2547" s="2" t="s">
        <v>59</v>
      </c>
      <c r="AD2547" s="2" t="s">
        <v>624</v>
      </c>
      <c r="AE2547" s="2" t="str">
        <f>+VLOOKUP(H2547,'Mapeo Ramos'!A:C,3,0)</f>
        <v>Autos Flotas</v>
      </c>
      <c r="AF2547" t="str">
        <f>+VLOOKUP(AE2547,'Mapeo Ramos'!C:D,2,0)</f>
        <v>Flotas</v>
      </c>
      <c r="AG2547" t="str">
        <f>+VLOOKUP(X2547,'Mapeo Ramos'!I:J,2,0)</f>
        <v>ALLIANZ</v>
      </c>
      <c r="AH2547">
        <f t="shared" si="39"/>
        <v>1</v>
      </c>
    </row>
    <row r="2548" spans="1:34" ht="12.75" customHeight="1">
      <c r="A2548" s="2" t="s">
        <v>9987</v>
      </c>
      <c r="B2548" s="2" t="s">
        <v>9988</v>
      </c>
      <c r="C2548" s="2" t="s">
        <v>9989</v>
      </c>
      <c r="D2548" s="2" t="s">
        <v>75</v>
      </c>
      <c r="E2548" s="3">
        <v>46023</v>
      </c>
      <c r="F2548" s="3">
        <v>46023</v>
      </c>
      <c r="G2548" s="2" t="s">
        <v>621</v>
      </c>
      <c r="H2548" s="2" t="s">
        <v>349</v>
      </c>
      <c r="I2548" s="2" t="s">
        <v>261</v>
      </c>
      <c r="J2548" s="4">
        <v>532.45000000000005</v>
      </c>
      <c r="K2548" t="s">
        <v>74</v>
      </c>
      <c r="L2548" s="4">
        <v>42.6</v>
      </c>
      <c r="M2548" t="s">
        <v>74</v>
      </c>
      <c r="N2548" s="4">
        <v>42.6</v>
      </c>
      <c r="O2548" t="s">
        <v>74</v>
      </c>
      <c r="P2548" s="4">
        <v>0</v>
      </c>
      <c r="Q2548" t="s">
        <v>74</v>
      </c>
      <c r="R2548" s="2" t="s">
        <v>75</v>
      </c>
      <c r="S2548" s="4" t="s">
        <v>76</v>
      </c>
      <c r="T2548" t="s">
        <v>74</v>
      </c>
      <c r="U2548" s="2" t="s">
        <v>77</v>
      </c>
      <c r="V2548" s="2" t="s">
        <v>1575</v>
      </c>
      <c r="W2548" s="2" t="s">
        <v>79</v>
      </c>
      <c r="X2548" s="2" t="s">
        <v>300</v>
      </c>
      <c r="Y2548" s="2" t="s">
        <v>119</v>
      </c>
      <c r="Z2548" s="2" t="s">
        <v>81</v>
      </c>
      <c r="AA2548" s="2" t="s">
        <v>622</v>
      </c>
      <c r="AB2548" s="2" t="s">
        <v>623</v>
      </c>
      <c r="AC2548" s="2" t="s">
        <v>59</v>
      </c>
      <c r="AD2548" s="2" t="s">
        <v>624</v>
      </c>
      <c r="AE2548" s="2" t="str">
        <f>+VLOOKUP(H2548,'Mapeo Ramos'!A:C,3,0)</f>
        <v>Autos Flotas</v>
      </c>
      <c r="AF2548" t="str">
        <f>+VLOOKUP(AE2548,'Mapeo Ramos'!C:D,2,0)</f>
        <v>Flotas</v>
      </c>
      <c r="AG2548" t="str">
        <f>+VLOOKUP(X2548,'Mapeo Ramos'!I:J,2,0)</f>
        <v>ALLIANZ</v>
      </c>
      <c r="AH2548">
        <f t="shared" si="39"/>
        <v>1</v>
      </c>
    </row>
    <row r="2549" spans="1:34" ht="12.75" customHeight="1">
      <c r="A2549" s="2" t="s">
        <v>9990</v>
      </c>
      <c r="B2549" s="2" t="s">
        <v>9991</v>
      </c>
      <c r="C2549" s="2" t="s">
        <v>9992</v>
      </c>
      <c r="D2549" s="2" t="s">
        <v>75</v>
      </c>
      <c r="E2549" s="3">
        <v>46023</v>
      </c>
      <c r="F2549" s="3">
        <v>46023</v>
      </c>
      <c r="G2549" s="2" t="s">
        <v>621</v>
      </c>
      <c r="H2549" s="2" t="s">
        <v>349</v>
      </c>
      <c r="I2549" s="2" t="s">
        <v>261</v>
      </c>
      <c r="J2549" s="4">
        <v>1586.88</v>
      </c>
      <c r="K2549" t="s">
        <v>74</v>
      </c>
      <c r="L2549" s="4">
        <v>126.95</v>
      </c>
      <c r="M2549" t="s">
        <v>74</v>
      </c>
      <c r="N2549" s="4">
        <v>126.95</v>
      </c>
      <c r="O2549" t="s">
        <v>74</v>
      </c>
      <c r="P2549" s="4">
        <v>0</v>
      </c>
      <c r="Q2549" t="s">
        <v>74</v>
      </c>
      <c r="R2549" s="2" t="s">
        <v>75</v>
      </c>
      <c r="S2549" s="4" t="s">
        <v>76</v>
      </c>
      <c r="T2549" t="s">
        <v>74</v>
      </c>
      <c r="U2549" s="2" t="s">
        <v>77</v>
      </c>
      <c r="V2549" s="2" t="s">
        <v>1575</v>
      </c>
      <c r="W2549" s="2" t="s">
        <v>79</v>
      </c>
      <c r="X2549" s="2" t="s">
        <v>300</v>
      </c>
      <c r="Y2549" s="2" t="s">
        <v>119</v>
      </c>
      <c r="Z2549" s="2" t="s">
        <v>81</v>
      </c>
      <c r="AA2549" s="2" t="s">
        <v>622</v>
      </c>
      <c r="AB2549" s="2" t="s">
        <v>623</v>
      </c>
      <c r="AC2549" s="2" t="s">
        <v>59</v>
      </c>
      <c r="AD2549" s="2" t="s">
        <v>624</v>
      </c>
      <c r="AE2549" s="2" t="str">
        <f>+VLOOKUP(H2549,'Mapeo Ramos'!A:C,3,0)</f>
        <v>Autos Flotas</v>
      </c>
      <c r="AF2549" t="str">
        <f>+VLOOKUP(AE2549,'Mapeo Ramos'!C:D,2,0)</f>
        <v>Flotas</v>
      </c>
      <c r="AG2549" t="str">
        <f>+VLOOKUP(X2549,'Mapeo Ramos'!I:J,2,0)</f>
        <v>ALLIANZ</v>
      </c>
      <c r="AH2549">
        <f t="shared" si="39"/>
        <v>1</v>
      </c>
    </row>
    <row r="2550" spans="1:34" ht="12.75" customHeight="1">
      <c r="A2550" s="2" t="s">
        <v>9993</v>
      </c>
      <c r="B2550" s="2" t="s">
        <v>9994</v>
      </c>
      <c r="C2550" s="2" t="s">
        <v>9995</v>
      </c>
      <c r="D2550" s="2" t="s">
        <v>75</v>
      </c>
      <c r="E2550" s="3">
        <v>46023</v>
      </c>
      <c r="F2550" s="3">
        <v>46023</v>
      </c>
      <c r="G2550" s="2" t="s">
        <v>621</v>
      </c>
      <c r="H2550" s="2" t="s">
        <v>349</v>
      </c>
      <c r="I2550" s="2" t="s">
        <v>261</v>
      </c>
      <c r="J2550" s="4">
        <v>1586.88</v>
      </c>
      <c r="K2550" t="s">
        <v>74</v>
      </c>
      <c r="L2550" s="4">
        <v>126.95</v>
      </c>
      <c r="M2550" t="s">
        <v>74</v>
      </c>
      <c r="N2550" s="4">
        <v>126.95</v>
      </c>
      <c r="O2550" t="s">
        <v>74</v>
      </c>
      <c r="P2550" s="4">
        <v>0</v>
      </c>
      <c r="Q2550" t="s">
        <v>74</v>
      </c>
      <c r="R2550" s="2" t="s">
        <v>75</v>
      </c>
      <c r="S2550" s="4" t="s">
        <v>76</v>
      </c>
      <c r="T2550" t="s">
        <v>74</v>
      </c>
      <c r="U2550" s="2" t="s">
        <v>77</v>
      </c>
      <c r="V2550" s="2" t="s">
        <v>1575</v>
      </c>
      <c r="W2550" s="2" t="s">
        <v>79</v>
      </c>
      <c r="X2550" s="2" t="s">
        <v>300</v>
      </c>
      <c r="Y2550" s="2" t="s">
        <v>119</v>
      </c>
      <c r="Z2550" s="2" t="s">
        <v>81</v>
      </c>
      <c r="AA2550" s="2" t="s">
        <v>622</v>
      </c>
      <c r="AB2550" s="2" t="s">
        <v>623</v>
      </c>
      <c r="AC2550" s="2" t="s">
        <v>59</v>
      </c>
      <c r="AD2550" s="2" t="s">
        <v>624</v>
      </c>
      <c r="AE2550" s="2" t="str">
        <f>+VLOOKUP(H2550,'Mapeo Ramos'!A:C,3,0)</f>
        <v>Autos Flotas</v>
      </c>
      <c r="AF2550" t="str">
        <f>+VLOOKUP(AE2550,'Mapeo Ramos'!C:D,2,0)</f>
        <v>Flotas</v>
      </c>
      <c r="AG2550" t="str">
        <f>+VLOOKUP(X2550,'Mapeo Ramos'!I:J,2,0)</f>
        <v>ALLIANZ</v>
      </c>
      <c r="AH2550">
        <f t="shared" si="39"/>
        <v>1</v>
      </c>
    </row>
    <row r="2551" spans="1:34" ht="12.75" customHeight="1">
      <c r="A2551" s="2" t="s">
        <v>9996</v>
      </c>
      <c r="B2551" s="2" t="s">
        <v>9997</v>
      </c>
      <c r="C2551" s="2" t="s">
        <v>9998</v>
      </c>
      <c r="D2551" s="2" t="s">
        <v>75</v>
      </c>
      <c r="E2551" s="3">
        <v>46023</v>
      </c>
      <c r="F2551" s="3">
        <v>46023</v>
      </c>
      <c r="G2551" s="2" t="s">
        <v>621</v>
      </c>
      <c r="H2551" s="2" t="s">
        <v>349</v>
      </c>
      <c r="I2551" s="2" t="s">
        <v>261</v>
      </c>
      <c r="J2551" s="4">
        <v>1586.88</v>
      </c>
      <c r="K2551" t="s">
        <v>74</v>
      </c>
      <c r="L2551" s="4">
        <v>126.95</v>
      </c>
      <c r="M2551" t="s">
        <v>74</v>
      </c>
      <c r="N2551" s="4">
        <v>126.95</v>
      </c>
      <c r="O2551" t="s">
        <v>74</v>
      </c>
      <c r="P2551" s="4">
        <v>0</v>
      </c>
      <c r="Q2551" t="s">
        <v>74</v>
      </c>
      <c r="R2551" s="2" t="s">
        <v>75</v>
      </c>
      <c r="S2551" s="4" t="s">
        <v>76</v>
      </c>
      <c r="T2551" t="s">
        <v>74</v>
      </c>
      <c r="U2551" s="2" t="s">
        <v>77</v>
      </c>
      <c r="V2551" s="2" t="s">
        <v>1454</v>
      </c>
      <c r="W2551" s="2" t="s">
        <v>79</v>
      </c>
      <c r="X2551" s="2" t="s">
        <v>300</v>
      </c>
      <c r="Y2551" s="2" t="s">
        <v>119</v>
      </c>
      <c r="Z2551" s="2" t="s">
        <v>81</v>
      </c>
      <c r="AA2551" s="2" t="s">
        <v>622</v>
      </c>
      <c r="AB2551" s="2" t="s">
        <v>623</v>
      </c>
      <c r="AC2551" s="2" t="s">
        <v>59</v>
      </c>
      <c r="AD2551" s="2" t="s">
        <v>624</v>
      </c>
      <c r="AE2551" s="2" t="str">
        <f>+VLOOKUP(H2551,'Mapeo Ramos'!A:C,3,0)</f>
        <v>Autos Flotas</v>
      </c>
      <c r="AF2551" t="str">
        <f>+VLOOKUP(AE2551,'Mapeo Ramos'!C:D,2,0)</f>
        <v>Flotas</v>
      </c>
      <c r="AG2551" t="str">
        <f>+VLOOKUP(X2551,'Mapeo Ramos'!I:J,2,0)</f>
        <v>ALLIANZ</v>
      </c>
      <c r="AH2551">
        <f t="shared" si="39"/>
        <v>1</v>
      </c>
    </row>
    <row r="2552" spans="1:34" ht="12.75" customHeight="1">
      <c r="A2552" s="2" t="s">
        <v>9999</v>
      </c>
      <c r="B2552" s="2" t="s">
        <v>10000</v>
      </c>
      <c r="C2552" s="2" t="s">
        <v>10001</v>
      </c>
      <c r="D2552" s="2" t="s">
        <v>75</v>
      </c>
      <c r="E2552" s="3">
        <v>46023</v>
      </c>
      <c r="F2552" s="3">
        <v>46023</v>
      </c>
      <c r="G2552" s="2" t="s">
        <v>621</v>
      </c>
      <c r="H2552" s="2" t="s">
        <v>349</v>
      </c>
      <c r="I2552" s="2" t="s">
        <v>261</v>
      </c>
      <c r="J2552" s="4">
        <v>1586.88</v>
      </c>
      <c r="K2552" t="s">
        <v>74</v>
      </c>
      <c r="L2552" s="4">
        <v>126.95</v>
      </c>
      <c r="M2552" t="s">
        <v>74</v>
      </c>
      <c r="N2552" s="4">
        <v>126.95</v>
      </c>
      <c r="O2552" t="s">
        <v>74</v>
      </c>
      <c r="P2552" s="4">
        <v>0</v>
      </c>
      <c r="Q2552" t="s">
        <v>74</v>
      </c>
      <c r="R2552" s="2" t="s">
        <v>75</v>
      </c>
      <c r="S2552" s="4" t="s">
        <v>76</v>
      </c>
      <c r="T2552" t="s">
        <v>74</v>
      </c>
      <c r="U2552" s="2" t="s">
        <v>77</v>
      </c>
      <c r="V2552" s="2" t="s">
        <v>1575</v>
      </c>
      <c r="W2552" s="2" t="s">
        <v>79</v>
      </c>
      <c r="X2552" s="2" t="s">
        <v>300</v>
      </c>
      <c r="Y2552" s="2" t="s">
        <v>119</v>
      </c>
      <c r="Z2552" s="2" t="s">
        <v>81</v>
      </c>
      <c r="AA2552" s="2" t="s">
        <v>622</v>
      </c>
      <c r="AB2552" s="2" t="s">
        <v>623</v>
      </c>
      <c r="AC2552" s="2" t="s">
        <v>59</v>
      </c>
      <c r="AD2552" s="2" t="s">
        <v>624</v>
      </c>
      <c r="AE2552" s="2" t="str">
        <f>+VLOOKUP(H2552,'Mapeo Ramos'!A:C,3,0)</f>
        <v>Autos Flotas</v>
      </c>
      <c r="AF2552" t="str">
        <f>+VLOOKUP(AE2552,'Mapeo Ramos'!C:D,2,0)</f>
        <v>Flotas</v>
      </c>
      <c r="AG2552" t="str">
        <f>+VLOOKUP(X2552,'Mapeo Ramos'!I:J,2,0)</f>
        <v>ALLIANZ</v>
      </c>
      <c r="AH2552">
        <f t="shared" si="39"/>
        <v>1</v>
      </c>
    </row>
    <row r="2553" spans="1:34" ht="12.75" customHeight="1">
      <c r="A2553" s="2" t="s">
        <v>10002</v>
      </c>
      <c r="B2553" s="2" t="s">
        <v>10003</v>
      </c>
      <c r="C2553" s="2" t="s">
        <v>10004</v>
      </c>
      <c r="D2553" s="2" t="s">
        <v>75</v>
      </c>
      <c r="E2553" s="3">
        <v>46023</v>
      </c>
      <c r="F2553" s="3">
        <v>46023</v>
      </c>
      <c r="G2553" s="2" t="s">
        <v>621</v>
      </c>
      <c r="H2553" s="2" t="s">
        <v>349</v>
      </c>
      <c r="I2553" s="2" t="s">
        <v>261</v>
      </c>
      <c r="J2553" s="4">
        <v>532.45000000000005</v>
      </c>
      <c r="K2553" t="s">
        <v>74</v>
      </c>
      <c r="L2553" s="4">
        <v>42.6</v>
      </c>
      <c r="M2553" t="s">
        <v>74</v>
      </c>
      <c r="N2553" s="4">
        <v>42.6</v>
      </c>
      <c r="O2553" t="s">
        <v>74</v>
      </c>
      <c r="P2553" s="4">
        <v>0</v>
      </c>
      <c r="Q2553" t="s">
        <v>74</v>
      </c>
      <c r="R2553" s="2" t="s">
        <v>75</v>
      </c>
      <c r="S2553" s="4" t="s">
        <v>76</v>
      </c>
      <c r="T2553" t="s">
        <v>74</v>
      </c>
      <c r="U2553" s="2" t="s">
        <v>77</v>
      </c>
      <c r="V2553" s="2" t="s">
        <v>1575</v>
      </c>
      <c r="W2553" s="2" t="s">
        <v>79</v>
      </c>
      <c r="X2553" s="2" t="s">
        <v>300</v>
      </c>
      <c r="Y2553" s="2" t="s">
        <v>119</v>
      </c>
      <c r="Z2553" s="2" t="s">
        <v>81</v>
      </c>
      <c r="AA2553" s="2" t="s">
        <v>622</v>
      </c>
      <c r="AB2553" s="2" t="s">
        <v>623</v>
      </c>
      <c r="AC2553" s="2" t="s">
        <v>59</v>
      </c>
      <c r="AD2553" s="2" t="s">
        <v>624</v>
      </c>
      <c r="AE2553" s="2" t="str">
        <f>+VLOOKUP(H2553,'Mapeo Ramos'!A:C,3,0)</f>
        <v>Autos Flotas</v>
      </c>
      <c r="AF2553" t="str">
        <f>+VLOOKUP(AE2553,'Mapeo Ramos'!C:D,2,0)</f>
        <v>Flotas</v>
      </c>
      <c r="AG2553" t="str">
        <f>+VLOOKUP(X2553,'Mapeo Ramos'!I:J,2,0)</f>
        <v>ALLIANZ</v>
      </c>
      <c r="AH2553">
        <f t="shared" si="39"/>
        <v>1</v>
      </c>
    </row>
    <row r="2554" spans="1:34" ht="12.75" customHeight="1">
      <c r="A2554" s="2" t="s">
        <v>10005</v>
      </c>
      <c r="B2554" s="2" t="s">
        <v>10006</v>
      </c>
      <c r="C2554" s="2" t="s">
        <v>10007</v>
      </c>
      <c r="D2554" s="2" t="s">
        <v>75</v>
      </c>
      <c r="E2554" s="3">
        <v>46023</v>
      </c>
      <c r="F2554" s="3">
        <v>46023</v>
      </c>
      <c r="G2554" s="2" t="s">
        <v>616</v>
      </c>
      <c r="H2554" s="2" t="s">
        <v>349</v>
      </c>
      <c r="I2554" s="2" t="s">
        <v>261</v>
      </c>
      <c r="J2554" s="4">
        <v>1586.88</v>
      </c>
      <c r="K2554" t="s">
        <v>74</v>
      </c>
      <c r="L2554" s="4">
        <v>126.95</v>
      </c>
      <c r="M2554" t="s">
        <v>74</v>
      </c>
      <c r="N2554" s="4">
        <v>126.95</v>
      </c>
      <c r="O2554" t="s">
        <v>74</v>
      </c>
      <c r="P2554" s="4">
        <v>0</v>
      </c>
      <c r="Q2554" t="s">
        <v>74</v>
      </c>
      <c r="R2554" s="2" t="s">
        <v>75</v>
      </c>
      <c r="S2554" s="4" t="s">
        <v>76</v>
      </c>
      <c r="T2554" t="s">
        <v>74</v>
      </c>
      <c r="U2554" s="2" t="s">
        <v>77</v>
      </c>
      <c r="V2554" s="2" t="s">
        <v>1575</v>
      </c>
      <c r="W2554" s="2" t="s">
        <v>79</v>
      </c>
      <c r="X2554" s="2" t="s">
        <v>300</v>
      </c>
      <c r="Y2554" s="2" t="s">
        <v>119</v>
      </c>
      <c r="Z2554" s="2" t="s">
        <v>81</v>
      </c>
      <c r="AA2554" s="2" t="s">
        <v>542</v>
      </c>
      <c r="AB2554" s="2" t="s">
        <v>101</v>
      </c>
      <c r="AC2554" s="2" t="s">
        <v>59</v>
      </c>
      <c r="AD2554" s="2" t="s">
        <v>617</v>
      </c>
      <c r="AE2554" s="2" t="str">
        <f>+VLOOKUP(H2554,'Mapeo Ramos'!A:C,3,0)</f>
        <v>Autos Flotas</v>
      </c>
      <c r="AF2554" t="str">
        <f>+VLOOKUP(AE2554,'Mapeo Ramos'!C:D,2,0)</f>
        <v>Flotas</v>
      </c>
      <c r="AG2554" t="str">
        <f>+VLOOKUP(X2554,'Mapeo Ramos'!I:J,2,0)</f>
        <v>ALLIANZ</v>
      </c>
      <c r="AH2554">
        <f t="shared" si="39"/>
        <v>1</v>
      </c>
    </row>
    <row r="2555" spans="1:34" ht="12.75" customHeight="1">
      <c r="A2555" s="2" t="s">
        <v>10008</v>
      </c>
      <c r="B2555" s="2" t="s">
        <v>10009</v>
      </c>
      <c r="C2555" s="2" t="s">
        <v>10010</v>
      </c>
      <c r="D2555" s="2" t="s">
        <v>75</v>
      </c>
      <c r="E2555" s="3">
        <v>46023</v>
      </c>
      <c r="F2555" s="3">
        <v>46023</v>
      </c>
      <c r="G2555" s="2" t="s">
        <v>621</v>
      </c>
      <c r="H2555" s="2" t="s">
        <v>349</v>
      </c>
      <c r="I2555" s="2" t="s">
        <v>261</v>
      </c>
      <c r="J2555" s="4">
        <v>532.45000000000005</v>
      </c>
      <c r="K2555" t="s">
        <v>74</v>
      </c>
      <c r="L2555" s="4">
        <v>42.6</v>
      </c>
      <c r="M2555" t="s">
        <v>74</v>
      </c>
      <c r="N2555" s="4">
        <v>42.6</v>
      </c>
      <c r="O2555" t="s">
        <v>74</v>
      </c>
      <c r="P2555" s="4">
        <v>0</v>
      </c>
      <c r="Q2555" t="s">
        <v>74</v>
      </c>
      <c r="R2555" s="2" t="s">
        <v>75</v>
      </c>
      <c r="S2555" s="4" t="s">
        <v>76</v>
      </c>
      <c r="T2555" t="s">
        <v>74</v>
      </c>
      <c r="U2555" s="2" t="s">
        <v>77</v>
      </c>
      <c r="V2555" s="2" t="s">
        <v>1575</v>
      </c>
      <c r="W2555" s="2" t="s">
        <v>79</v>
      </c>
      <c r="X2555" s="2" t="s">
        <v>300</v>
      </c>
      <c r="Y2555" s="2" t="s">
        <v>119</v>
      </c>
      <c r="Z2555" s="2" t="s">
        <v>81</v>
      </c>
      <c r="AA2555" s="2" t="s">
        <v>622</v>
      </c>
      <c r="AB2555" s="2" t="s">
        <v>623</v>
      </c>
      <c r="AC2555" s="2" t="s">
        <v>59</v>
      </c>
      <c r="AD2555" s="2" t="s">
        <v>624</v>
      </c>
      <c r="AE2555" s="2" t="str">
        <f>+VLOOKUP(H2555,'Mapeo Ramos'!A:C,3,0)</f>
        <v>Autos Flotas</v>
      </c>
      <c r="AF2555" t="str">
        <f>+VLOOKUP(AE2555,'Mapeo Ramos'!C:D,2,0)</f>
        <v>Flotas</v>
      </c>
      <c r="AG2555" t="str">
        <f>+VLOOKUP(X2555,'Mapeo Ramos'!I:J,2,0)</f>
        <v>ALLIANZ</v>
      </c>
      <c r="AH2555">
        <f t="shared" si="39"/>
        <v>1</v>
      </c>
    </row>
    <row r="2556" spans="1:34" ht="12.75" customHeight="1">
      <c r="A2556" s="2" t="s">
        <v>10011</v>
      </c>
      <c r="B2556" s="2" t="s">
        <v>10012</v>
      </c>
      <c r="C2556" s="2" t="s">
        <v>10013</v>
      </c>
      <c r="D2556" s="2" t="s">
        <v>75</v>
      </c>
      <c r="E2556" s="3">
        <v>46023</v>
      </c>
      <c r="F2556" s="3">
        <v>46023</v>
      </c>
      <c r="G2556" s="2" t="s">
        <v>621</v>
      </c>
      <c r="H2556" s="2" t="s">
        <v>349</v>
      </c>
      <c r="I2556" s="2" t="s">
        <v>261</v>
      </c>
      <c r="J2556" s="4">
        <v>532.45000000000005</v>
      </c>
      <c r="K2556" t="s">
        <v>74</v>
      </c>
      <c r="L2556" s="4">
        <v>42.6</v>
      </c>
      <c r="M2556" t="s">
        <v>74</v>
      </c>
      <c r="N2556" s="4">
        <v>42.6</v>
      </c>
      <c r="O2556" t="s">
        <v>74</v>
      </c>
      <c r="P2556" s="4">
        <v>0</v>
      </c>
      <c r="Q2556" t="s">
        <v>74</v>
      </c>
      <c r="R2556" s="2" t="s">
        <v>75</v>
      </c>
      <c r="S2556" s="4" t="s">
        <v>76</v>
      </c>
      <c r="T2556" t="s">
        <v>74</v>
      </c>
      <c r="U2556" s="2" t="s">
        <v>77</v>
      </c>
      <c r="V2556" s="2" t="s">
        <v>1575</v>
      </c>
      <c r="W2556" s="2" t="s">
        <v>79</v>
      </c>
      <c r="X2556" s="2" t="s">
        <v>300</v>
      </c>
      <c r="Y2556" s="2" t="s">
        <v>119</v>
      </c>
      <c r="Z2556" s="2" t="s">
        <v>81</v>
      </c>
      <c r="AA2556" s="2" t="s">
        <v>622</v>
      </c>
      <c r="AB2556" s="2" t="s">
        <v>623</v>
      </c>
      <c r="AC2556" s="2" t="s">
        <v>59</v>
      </c>
      <c r="AD2556" s="2" t="s">
        <v>624</v>
      </c>
      <c r="AE2556" s="2" t="str">
        <f>+VLOOKUP(H2556,'Mapeo Ramos'!A:C,3,0)</f>
        <v>Autos Flotas</v>
      </c>
      <c r="AF2556" t="str">
        <f>+VLOOKUP(AE2556,'Mapeo Ramos'!C:D,2,0)</f>
        <v>Flotas</v>
      </c>
      <c r="AG2556" t="str">
        <f>+VLOOKUP(X2556,'Mapeo Ramos'!I:J,2,0)</f>
        <v>ALLIANZ</v>
      </c>
      <c r="AH2556">
        <f t="shared" si="39"/>
        <v>1</v>
      </c>
    </row>
    <row r="2557" spans="1:34" ht="12.75" customHeight="1">
      <c r="A2557" s="2" t="s">
        <v>10014</v>
      </c>
      <c r="B2557" s="2" t="s">
        <v>10015</v>
      </c>
      <c r="C2557" s="2" t="s">
        <v>10016</v>
      </c>
      <c r="D2557" s="2" t="s">
        <v>75</v>
      </c>
      <c r="E2557" s="3">
        <v>46023</v>
      </c>
      <c r="F2557" s="3">
        <v>46023</v>
      </c>
      <c r="G2557" s="2" t="s">
        <v>621</v>
      </c>
      <c r="H2557" s="2" t="s">
        <v>349</v>
      </c>
      <c r="I2557" s="2" t="s">
        <v>261</v>
      </c>
      <c r="J2557" s="4">
        <v>532.45000000000005</v>
      </c>
      <c r="K2557" t="s">
        <v>74</v>
      </c>
      <c r="L2557" s="4">
        <v>42.6</v>
      </c>
      <c r="M2557" t="s">
        <v>74</v>
      </c>
      <c r="N2557" s="4">
        <v>42.6</v>
      </c>
      <c r="O2557" t="s">
        <v>74</v>
      </c>
      <c r="P2557" s="4">
        <v>0</v>
      </c>
      <c r="Q2557" t="s">
        <v>74</v>
      </c>
      <c r="R2557" s="2" t="s">
        <v>75</v>
      </c>
      <c r="S2557" s="4" t="s">
        <v>76</v>
      </c>
      <c r="T2557" t="s">
        <v>74</v>
      </c>
      <c r="U2557" s="2" t="s">
        <v>77</v>
      </c>
      <c r="V2557" s="2" t="s">
        <v>1575</v>
      </c>
      <c r="W2557" s="2" t="s">
        <v>79</v>
      </c>
      <c r="X2557" s="2" t="s">
        <v>300</v>
      </c>
      <c r="Y2557" s="2" t="s">
        <v>119</v>
      </c>
      <c r="Z2557" s="2" t="s">
        <v>81</v>
      </c>
      <c r="AA2557" s="2" t="s">
        <v>622</v>
      </c>
      <c r="AB2557" s="2" t="s">
        <v>623</v>
      </c>
      <c r="AC2557" s="2" t="s">
        <v>59</v>
      </c>
      <c r="AD2557" s="2" t="s">
        <v>624</v>
      </c>
      <c r="AE2557" s="2" t="str">
        <f>+VLOOKUP(H2557,'Mapeo Ramos'!A:C,3,0)</f>
        <v>Autos Flotas</v>
      </c>
      <c r="AF2557" t="str">
        <f>+VLOOKUP(AE2557,'Mapeo Ramos'!C:D,2,0)</f>
        <v>Flotas</v>
      </c>
      <c r="AG2557" t="str">
        <f>+VLOOKUP(X2557,'Mapeo Ramos'!I:J,2,0)</f>
        <v>ALLIANZ</v>
      </c>
      <c r="AH2557">
        <f t="shared" si="39"/>
        <v>1</v>
      </c>
    </row>
    <row r="2558" spans="1:34" ht="12.75" customHeight="1">
      <c r="A2558" s="2" t="s">
        <v>10017</v>
      </c>
      <c r="B2558" s="2" t="s">
        <v>10018</v>
      </c>
      <c r="C2558" s="2" t="s">
        <v>10019</v>
      </c>
      <c r="D2558" s="2" t="s">
        <v>75</v>
      </c>
      <c r="E2558" s="3">
        <v>46023</v>
      </c>
      <c r="F2558" s="3">
        <v>46023</v>
      </c>
      <c r="G2558" s="2" t="s">
        <v>621</v>
      </c>
      <c r="H2558" s="2" t="s">
        <v>349</v>
      </c>
      <c r="I2558" s="2" t="s">
        <v>261</v>
      </c>
      <c r="J2558" s="4">
        <v>532.45000000000005</v>
      </c>
      <c r="K2558" t="s">
        <v>74</v>
      </c>
      <c r="L2558" s="4">
        <v>42.6</v>
      </c>
      <c r="M2558" t="s">
        <v>74</v>
      </c>
      <c r="N2558" s="4">
        <v>42.6</v>
      </c>
      <c r="O2558" t="s">
        <v>74</v>
      </c>
      <c r="P2558" s="4">
        <v>0</v>
      </c>
      <c r="Q2558" t="s">
        <v>74</v>
      </c>
      <c r="R2558" s="2" t="s">
        <v>75</v>
      </c>
      <c r="S2558" s="4" t="s">
        <v>76</v>
      </c>
      <c r="T2558" t="s">
        <v>74</v>
      </c>
      <c r="U2558" s="2" t="s">
        <v>77</v>
      </c>
      <c r="V2558" s="2" t="s">
        <v>1575</v>
      </c>
      <c r="W2558" s="2" t="s">
        <v>79</v>
      </c>
      <c r="X2558" s="2" t="s">
        <v>300</v>
      </c>
      <c r="Y2558" s="2" t="s">
        <v>119</v>
      </c>
      <c r="Z2558" s="2" t="s">
        <v>81</v>
      </c>
      <c r="AA2558" s="2" t="s">
        <v>622</v>
      </c>
      <c r="AB2558" s="2" t="s">
        <v>623</v>
      </c>
      <c r="AC2558" s="2" t="s">
        <v>59</v>
      </c>
      <c r="AD2558" s="2" t="s">
        <v>624</v>
      </c>
      <c r="AE2558" s="2" t="str">
        <f>+VLOOKUP(H2558,'Mapeo Ramos'!A:C,3,0)</f>
        <v>Autos Flotas</v>
      </c>
      <c r="AF2558" t="str">
        <f>+VLOOKUP(AE2558,'Mapeo Ramos'!C:D,2,0)</f>
        <v>Flotas</v>
      </c>
      <c r="AG2558" t="str">
        <f>+VLOOKUP(X2558,'Mapeo Ramos'!I:J,2,0)</f>
        <v>ALLIANZ</v>
      </c>
      <c r="AH2558">
        <f t="shared" si="39"/>
        <v>1</v>
      </c>
    </row>
    <row r="2559" spans="1:34" ht="12.75" customHeight="1">
      <c r="A2559" s="2" t="s">
        <v>10020</v>
      </c>
      <c r="B2559" s="2" t="s">
        <v>10021</v>
      </c>
      <c r="C2559" s="2" t="s">
        <v>10022</v>
      </c>
      <c r="D2559" s="2" t="s">
        <v>75</v>
      </c>
      <c r="E2559" s="3">
        <v>46023</v>
      </c>
      <c r="F2559" s="3">
        <v>46023</v>
      </c>
      <c r="G2559" s="2" t="s">
        <v>621</v>
      </c>
      <c r="H2559" s="2" t="s">
        <v>349</v>
      </c>
      <c r="I2559" s="2" t="s">
        <v>261</v>
      </c>
      <c r="J2559" s="4">
        <v>532.45000000000005</v>
      </c>
      <c r="K2559" t="s">
        <v>74</v>
      </c>
      <c r="L2559" s="4">
        <v>42.6</v>
      </c>
      <c r="M2559" t="s">
        <v>74</v>
      </c>
      <c r="N2559" s="4">
        <v>42.6</v>
      </c>
      <c r="O2559" t="s">
        <v>74</v>
      </c>
      <c r="P2559" s="4">
        <v>0</v>
      </c>
      <c r="Q2559" t="s">
        <v>74</v>
      </c>
      <c r="R2559" s="2" t="s">
        <v>75</v>
      </c>
      <c r="S2559" s="4" t="s">
        <v>76</v>
      </c>
      <c r="T2559" t="s">
        <v>74</v>
      </c>
      <c r="U2559" s="2" t="s">
        <v>77</v>
      </c>
      <c r="V2559" s="2" t="s">
        <v>1575</v>
      </c>
      <c r="W2559" s="2" t="s">
        <v>79</v>
      </c>
      <c r="X2559" s="2" t="s">
        <v>300</v>
      </c>
      <c r="Y2559" s="2" t="s">
        <v>119</v>
      </c>
      <c r="Z2559" s="2" t="s">
        <v>81</v>
      </c>
      <c r="AA2559" s="2" t="s">
        <v>622</v>
      </c>
      <c r="AB2559" s="2" t="s">
        <v>623</v>
      </c>
      <c r="AC2559" s="2" t="s">
        <v>59</v>
      </c>
      <c r="AD2559" s="2" t="s">
        <v>624</v>
      </c>
      <c r="AE2559" s="2" t="str">
        <f>+VLOOKUP(H2559,'Mapeo Ramos'!A:C,3,0)</f>
        <v>Autos Flotas</v>
      </c>
      <c r="AF2559" t="str">
        <f>+VLOOKUP(AE2559,'Mapeo Ramos'!C:D,2,0)</f>
        <v>Flotas</v>
      </c>
      <c r="AG2559" t="str">
        <f>+VLOOKUP(X2559,'Mapeo Ramos'!I:J,2,0)</f>
        <v>ALLIANZ</v>
      </c>
      <c r="AH2559">
        <f t="shared" si="39"/>
        <v>1</v>
      </c>
    </row>
    <row r="2560" spans="1:34" ht="12.75" customHeight="1">
      <c r="A2560" s="2" t="s">
        <v>10023</v>
      </c>
      <c r="B2560" s="2" t="s">
        <v>10024</v>
      </c>
      <c r="C2560" s="2" t="s">
        <v>10025</v>
      </c>
      <c r="D2560" s="2" t="s">
        <v>75</v>
      </c>
      <c r="E2560" s="3">
        <v>46023</v>
      </c>
      <c r="F2560" s="3">
        <v>46023</v>
      </c>
      <c r="G2560" s="2" t="s">
        <v>621</v>
      </c>
      <c r="H2560" s="2" t="s">
        <v>349</v>
      </c>
      <c r="I2560" s="2" t="s">
        <v>261</v>
      </c>
      <c r="J2560" s="4">
        <v>532.45000000000005</v>
      </c>
      <c r="K2560" t="s">
        <v>74</v>
      </c>
      <c r="L2560" s="4">
        <v>42.6</v>
      </c>
      <c r="M2560" t="s">
        <v>74</v>
      </c>
      <c r="N2560" s="4">
        <v>42.6</v>
      </c>
      <c r="O2560" t="s">
        <v>74</v>
      </c>
      <c r="P2560" s="4">
        <v>0</v>
      </c>
      <c r="Q2560" t="s">
        <v>74</v>
      </c>
      <c r="R2560" s="2" t="s">
        <v>75</v>
      </c>
      <c r="S2560" s="4" t="s">
        <v>76</v>
      </c>
      <c r="T2560" t="s">
        <v>74</v>
      </c>
      <c r="U2560" s="2" t="s">
        <v>77</v>
      </c>
      <c r="V2560" s="2" t="s">
        <v>1575</v>
      </c>
      <c r="W2560" s="2" t="s">
        <v>79</v>
      </c>
      <c r="X2560" s="2" t="s">
        <v>300</v>
      </c>
      <c r="Y2560" s="2" t="s">
        <v>119</v>
      </c>
      <c r="Z2560" s="2" t="s">
        <v>81</v>
      </c>
      <c r="AA2560" s="2" t="s">
        <v>622</v>
      </c>
      <c r="AB2560" s="2" t="s">
        <v>623</v>
      </c>
      <c r="AC2560" s="2" t="s">
        <v>59</v>
      </c>
      <c r="AD2560" s="2" t="s">
        <v>624</v>
      </c>
      <c r="AE2560" s="2" t="str">
        <f>+VLOOKUP(H2560,'Mapeo Ramos'!A:C,3,0)</f>
        <v>Autos Flotas</v>
      </c>
      <c r="AF2560" t="str">
        <f>+VLOOKUP(AE2560,'Mapeo Ramos'!C:D,2,0)</f>
        <v>Flotas</v>
      </c>
      <c r="AG2560" t="str">
        <f>+VLOOKUP(X2560,'Mapeo Ramos'!I:J,2,0)</f>
        <v>ALLIANZ</v>
      </c>
      <c r="AH2560">
        <f t="shared" si="39"/>
        <v>1</v>
      </c>
    </row>
    <row r="2561" spans="1:34" ht="12.75" customHeight="1">
      <c r="A2561" s="2" t="s">
        <v>10026</v>
      </c>
      <c r="B2561" s="2" t="s">
        <v>10027</v>
      </c>
      <c r="C2561" s="2" t="s">
        <v>10028</v>
      </c>
      <c r="D2561" s="2" t="s">
        <v>75</v>
      </c>
      <c r="E2561" s="3">
        <v>46023</v>
      </c>
      <c r="F2561" s="3">
        <v>46023</v>
      </c>
      <c r="G2561" s="2" t="s">
        <v>621</v>
      </c>
      <c r="H2561" s="2" t="s">
        <v>349</v>
      </c>
      <c r="I2561" s="2" t="s">
        <v>261</v>
      </c>
      <c r="J2561" s="4">
        <v>532.45000000000005</v>
      </c>
      <c r="K2561" t="s">
        <v>74</v>
      </c>
      <c r="L2561" s="4">
        <v>42.6</v>
      </c>
      <c r="M2561" t="s">
        <v>74</v>
      </c>
      <c r="N2561" s="4">
        <v>42.6</v>
      </c>
      <c r="O2561" t="s">
        <v>74</v>
      </c>
      <c r="P2561" s="4">
        <v>0</v>
      </c>
      <c r="Q2561" t="s">
        <v>74</v>
      </c>
      <c r="R2561" s="2" t="s">
        <v>75</v>
      </c>
      <c r="S2561" s="4" t="s">
        <v>76</v>
      </c>
      <c r="T2561" t="s">
        <v>74</v>
      </c>
      <c r="U2561" s="2" t="s">
        <v>77</v>
      </c>
      <c r="V2561" s="2" t="s">
        <v>1575</v>
      </c>
      <c r="W2561" s="2" t="s">
        <v>79</v>
      </c>
      <c r="X2561" s="2" t="s">
        <v>300</v>
      </c>
      <c r="Y2561" s="2" t="s">
        <v>119</v>
      </c>
      <c r="Z2561" s="2" t="s">
        <v>81</v>
      </c>
      <c r="AA2561" s="2" t="s">
        <v>622</v>
      </c>
      <c r="AB2561" s="2" t="s">
        <v>623</v>
      </c>
      <c r="AC2561" s="2" t="s">
        <v>59</v>
      </c>
      <c r="AD2561" s="2" t="s">
        <v>624</v>
      </c>
      <c r="AE2561" s="2" t="str">
        <f>+VLOOKUP(H2561,'Mapeo Ramos'!A:C,3,0)</f>
        <v>Autos Flotas</v>
      </c>
      <c r="AF2561" t="str">
        <f>+VLOOKUP(AE2561,'Mapeo Ramos'!C:D,2,0)</f>
        <v>Flotas</v>
      </c>
      <c r="AG2561" t="str">
        <f>+VLOOKUP(X2561,'Mapeo Ramos'!I:J,2,0)</f>
        <v>ALLIANZ</v>
      </c>
      <c r="AH2561">
        <f t="shared" si="39"/>
        <v>1</v>
      </c>
    </row>
    <row r="2562" spans="1:34" ht="12.75" customHeight="1">
      <c r="A2562" s="2" t="s">
        <v>10029</v>
      </c>
      <c r="B2562" s="2" t="s">
        <v>10030</v>
      </c>
      <c r="C2562" s="2" t="s">
        <v>10031</v>
      </c>
      <c r="D2562" s="2" t="s">
        <v>75</v>
      </c>
      <c r="E2562" s="3">
        <v>46023</v>
      </c>
      <c r="F2562" s="3">
        <v>46023</v>
      </c>
      <c r="G2562" s="2" t="s">
        <v>621</v>
      </c>
      <c r="H2562" s="2" t="s">
        <v>349</v>
      </c>
      <c r="I2562" s="2" t="s">
        <v>261</v>
      </c>
      <c r="J2562" s="4">
        <v>1586.88</v>
      </c>
      <c r="K2562" t="s">
        <v>74</v>
      </c>
      <c r="L2562" s="4">
        <v>126.95</v>
      </c>
      <c r="M2562" t="s">
        <v>74</v>
      </c>
      <c r="N2562" s="4">
        <v>126.95</v>
      </c>
      <c r="O2562" t="s">
        <v>74</v>
      </c>
      <c r="P2562" s="4">
        <v>0</v>
      </c>
      <c r="Q2562" t="s">
        <v>74</v>
      </c>
      <c r="R2562" s="2" t="s">
        <v>75</v>
      </c>
      <c r="S2562" s="4" t="s">
        <v>76</v>
      </c>
      <c r="T2562" t="s">
        <v>74</v>
      </c>
      <c r="U2562" s="2" t="s">
        <v>77</v>
      </c>
      <c r="V2562" s="2" t="s">
        <v>1575</v>
      </c>
      <c r="W2562" s="2" t="s">
        <v>79</v>
      </c>
      <c r="X2562" s="2" t="s">
        <v>300</v>
      </c>
      <c r="Y2562" s="2" t="s">
        <v>119</v>
      </c>
      <c r="Z2562" s="2" t="s">
        <v>81</v>
      </c>
      <c r="AA2562" s="2" t="s">
        <v>622</v>
      </c>
      <c r="AB2562" s="2" t="s">
        <v>623</v>
      </c>
      <c r="AC2562" s="2" t="s">
        <v>59</v>
      </c>
      <c r="AD2562" s="2" t="s">
        <v>624</v>
      </c>
      <c r="AE2562" s="2" t="str">
        <f>+VLOOKUP(H2562,'Mapeo Ramos'!A:C,3,0)</f>
        <v>Autos Flotas</v>
      </c>
      <c r="AF2562" t="str">
        <f>+VLOOKUP(AE2562,'Mapeo Ramos'!C:D,2,0)</f>
        <v>Flotas</v>
      </c>
      <c r="AG2562" t="str">
        <f>+VLOOKUP(X2562,'Mapeo Ramos'!I:J,2,0)</f>
        <v>ALLIANZ</v>
      </c>
      <c r="AH2562">
        <f t="shared" ref="AH2562:AH2625" si="40">+MONTH(E2562)</f>
        <v>1</v>
      </c>
    </row>
    <row r="2563" spans="1:34" ht="12.75" customHeight="1">
      <c r="A2563" s="2" t="s">
        <v>10032</v>
      </c>
      <c r="B2563" s="2" t="s">
        <v>10033</v>
      </c>
      <c r="C2563" s="2" t="s">
        <v>10034</v>
      </c>
      <c r="D2563" s="2" t="s">
        <v>75</v>
      </c>
      <c r="E2563" s="3">
        <v>46023</v>
      </c>
      <c r="F2563" s="3">
        <v>46023</v>
      </c>
      <c r="G2563" s="2" t="s">
        <v>621</v>
      </c>
      <c r="H2563" s="2" t="s">
        <v>349</v>
      </c>
      <c r="I2563" s="2" t="s">
        <v>261</v>
      </c>
      <c r="J2563" s="4">
        <v>532.45000000000005</v>
      </c>
      <c r="K2563" t="s">
        <v>74</v>
      </c>
      <c r="L2563" s="4">
        <v>42.6</v>
      </c>
      <c r="M2563" t="s">
        <v>74</v>
      </c>
      <c r="N2563" s="4">
        <v>42.6</v>
      </c>
      <c r="O2563" t="s">
        <v>74</v>
      </c>
      <c r="P2563" s="4">
        <v>0</v>
      </c>
      <c r="Q2563" t="s">
        <v>74</v>
      </c>
      <c r="R2563" s="2" t="s">
        <v>75</v>
      </c>
      <c r="S2563" s="4" t="s">
        <v>76</v>
      </c>
      <c r="T2563" t="s">
        <v>74</v>
      </c>
      <c r="U2563" s="2" t="s">
        <v>77</v>
      </c>
      <c r="V2563" s="2" t="s">
        <v>1575</v>
      </c>
      <c r="W2563" s="2" t="s">
        <v>79</v>
      </c>
      <c r="X2563" s="2" t="s">
        <v>300</v>
      </c>
      <c r="Y2563" s="2" t="s">
        <v>119</v>
      </c>
      <c r="Z2563" s="2" t="s">
        <v>81</v>
      </c>
      <c r="AA2563" s="2" t="s">
        <v>622</v>
      </c>
      <c r="AB2563" s="2" t="s">
        <v>623</v>
      </c>
      <c r="AC2563" s="2" t="s">
        <v>59</v>
      </c>
      <c r="AD2563" s="2" t="s">
        <v>624</v>
      </c>
      <c r="AE2563" s="2" t="str">
        <f>+VLOOKUP(H2563,'Mapeo Ramos'!A:C,3,0)</f>
        <v>Autos Flotas</v>
      </c>
      <c r="AF2563" t="str">
        <f>+VLOOKUP(AE2563,'Mapeo Ramos'!C:D,2,0)</f>
        <v>Flotas</v>
      </c>
      <c r="AG2563" t="str">
        <f>+VLOOKUP(X2563,'Mapeo Ramos'!I:J,2,0)</f>
        <v>ALLIANZ</v>
      </c>
      <c r="AH2563">
        <f t="shared" si="40"/>
        <v>1</v>
      </c>
    </row>
    <row r="2564" spans="1:34" ht="12.75" customHeight="1">
      <c r="A2564" s="2" t="s">
        <v>10035</v>
      </c>
      <c r="B2564" s="2" t="s">
        <v>10036</v>
      </c>
      <c r="C2564" s="2" t="s">
        <v>10037</v>
      </c>
      <c r="D2564" s="2" t="s">
        <v>75</v>
      </c>
      <c r="E2564" s="3">
        <v>46023</v>
      </c>
      <c r="F2564" s="3">
        <v>46023</v>
      </c>
      <c r="G2564" s="2" t="s">
        <v>621</v>
      </c>
      <c r="H2564" s="2" t="s">
        <v>349</v>
      </c>
      <c r="I2564" s="2" t="s">
        <v>261</v>
      </c>
      <c r="J2564" s="4">
        <v>1586.88</v>
      </c>
      <c r="K2564" t="s">
        <v>74</v>
      </c>
      <c r="L2564" s="4">
        <v>126.95</v>
      </c>
      <c r="M2564" t="s">
        <v>74</v>
      </c>
      <c r="N2564" s="4">
        <v>126.95</v>
      </c>
      <c r="O2564" t="s">
        <v>74</v>
      </c>
      <c r="P2564" s="4">
        <v>0</v>
      </c>
      <c r="Q2564" t="s">
        <v>74</v>
      </c>
      <c r="R2564" s="2" t="s">
        <v>75</v>
      </c>
      <c r="S2564" s="4" t="s">
        <v>76</v>
      </c>
      <c r="T2564" t="s">
        <v>74</v>
      </c>
      <c r="U2564" s="2" t="s">
        <v>77</v>
      </c>
      <c r="V2564" s="2" t="s">
        <v>1575</v>
      </c>
      <c r="W2564" s="2" t="s">
        <v>79</v>
      </c>
      <c r="X2564" s="2" t="s">
        <v>300</v>
      </c>
      <c r="Y2564" s="2" t="s">
        <v>119</v>
      </c>
      <c r="Z2564" s="2" t="s">
        <v>81</v>
      </c>
      <c r="AA2564" s="2" t="s">
        <v>622</v>
      </c>
      <c r="AB2564" s="2" t="s">
        <v>623</v>
      </c>
      <c r="AC2564" s="2" t="s">
        <v>59</v>
      </c>
      <c r="AD2564" s="2" t="s">
        <v>624</v>
      </c>
      <c r="AE2564" s="2" t="str">
        <f>+VLOOKUP(H2564,'Mapeo Ramos'!A:C,3,0)</f>
        <v>Autos Flotas</v>
      </c>
      <c r="AF2564" t="str">
        <f>+VLOOKUP(AE2564,'Mapeo Ramos'!C:D,2,0)</f>
        <v>Flotas</v>
      </c>
      <c r="AG2564" t="str">
        <f>+VLOOKUP(X2564,'Mapeo Ramos'!I:J,2,0)</f>
        <v>ALLIANZ</v>
      </c>
      <c r="AH2564">
        <f t="shared" si="40"/>
        <v>1</v>
      </c>
    </row>
    <row r="2565" spans="1:34" ht="12.75" customHeight="1">
      <c r="A2565" s="2" t="s">
        <v>10038</v>
      </c>
      <c r="B2565" s="2" t="s">
        <v>10039</v>
      </c>
      <c r="C2565" s="2" t="s">
        <v>10040</v>
      </c>
      <c r="D2565" s="2" t="s">
        <v>75</v>
      </c>
      <c r="E2565" s="3">
        <v>46023</v>
      </c>
      <c r="F2565" s="3">
        <v>46023</v>
      </c>
      <c r="G2565" s="2" t="s">
        <v>621</v>
      </c>
      <c r="H2565" s="2" t="s">
        <v>349</v>
      </c>
      <c r="I2565" s="2" t="s">
        <v>261</v>
      </c>
      <c r="J2565" s="4">
        <v>532.45000000000005</v>
      </c>
      <c r="K2565" t="s">
        <v>74</v>
      </c>
      <c r="L2565" s="4">
        <v>42.6</v>
      </c>
      <c r="M2565" t="s">
        <v>74</v>
      </c>
      <c r="N2565" s="4">
        <v>42.6</v>
      </c>
      <c r="O2565" t="s">
        <v>74</v>
      </c>
      <c r="P2565" s="4">
        <v>0</v>
      </c>
      <c r="Q2565" t="s">
        <v>74</v>
      </c>
      <c r="R2565" s="2" t="s">
        <v>75</v>
      </c>
      <c r="S2565" s="4" t="s">
        <v>76</v>
      </c>
      <c r="T2565" t="s">
        <v>74</v>
      </c>
      <c r="U2565" s="2" t="s">
        <v>77</v>
      </c>
      <c r="V2565" s="2" t="s">
        <v>1575</v>
      </c>
      <c r="W2565" s="2" t="s">
        <v>79</v>
      </c>
      <c r="X2565" s="2" t="s">
        <v>300</v>
      </c>
      <c r="Y2565" s="2" t="s">
        <v>119</v>
      </c>
      <c r="Z2565" s="2" t="s">
        <v>81</v>
      </c>
      <c r="AA2565" s="2" t="s">
        <v>622</v>
      </c>
      <c r="AB2565" s="2" t="s">
        <v>623</v>
      </c>
      <c r="AC2565" s="2" t="s">
        <v>59</v>
      </c>
      <c r="AD2565" s="2" t="s">
        <v>624</v>
      </c>
      <c r="AE2565" s="2" t="str">
        <f>+VLOOKUP(H2565,'Mapeo Ramos'!A:C,3,0)</f>
        <v>Autos Flotas</v>
      </c>
      <c r="AF2565" t="str">
        <f>+VLOOKUP(AE2565,'Mapeo Ramos'!C:D,2,0)</f>
        <v>Flotas</v>
      </c>
      <c r="AG2565" t="str">
        <f>+VLOOKUP(X2565,'Mapeo Ramos'!I:J,2,0)</f>
        <v>ALLIANZ</v>
      </c>
      <c r="AH2565">
        <f t="shared" si="40"/>
        <v>1</v>
      </c>
    </row>
    <row r="2566" spans="1:34" ht="12.75" customHeight="1">
      <c r="A2566" s="2" t="s">
        <v>10041</v>
      </c>
      <c r="B2566" s="2" t="s">
        <v>10042</v>
      </c>
      <c r="C2566" s="2" t="s">
        <v>10043</v>
      </c>
      <c r="D2566" s="2" t="s">
        <v>75</v>
      </c>
      <c r="E2566" s="3">
        <v>46023</v>
      </c>
      <c r="F2566" s="3">
        <v>46023</v>
      </c>
      <c r="G2566" s="2" t="s">
        <v>621</v>
      </c>
      <c r="H2566" s="2" t="s">
        <v>349</v>
      </c>
      <c r="I2566" s="2" t="s">
        <v>261</v>
      </c>
      <c r="J2566" s="4">
        <v>532.45000000000005</v>
      </c>
      <c r="K2566" t="s">
        <v>74</v>
      </c>
      <c r="L2566" s="4">
        <v>42.6</v>
      </c>
      <c r="M2566" t="s">
        <v>74</v>
      </c>
      <c r="N2566" s="4">
        <v>42.6</v>
      </c>
      <c r="O2566" t="s">
        <v>74</v>
      </c>
      <c r="P2566" s="4">
        <v>0</v>
      </c>
      <c r="Q2566" t="s">
        <v>74</v>
      </c>
      <c r="R2566" s="2" t="s">
        <v>75</v>
      </c>
      <c r="S2566" s="4" t="s">
        <v>76</v>
      </c>
      <c r="T2566" t="s">
        <v>74</v>
      </c>
      <c r="U2566" s="2" t="s">
        <v>77</v>
      </c>
      <c r="V2566" s="2" t="s">
        <v>1575</v>
      </c>
      <c r="W2566" s="2" t="s">
        <v>79</v>
      </c>
      <c r="X2566" s="2" t="s">
        <v>300</v>
      </c>
      <c r="Y2566" s="2" t="s">
        <v>119</v>
      </c>
      <c r="Z2566" s="2" t="s">
        <v>81</v>
      </c>
      <c r="AA2566" s="2" t="s">
        <v>622</v>
      </c>
      <c r="AB2566" s="2" t="s">
        <v>623</v>
      </c>
      <c r="AC2566" s="2" t="s">
        <v>59</v>
      </c>
      <c r="AD2566" s="2" t="s">
        <v>624</v>
      </c>
      <c r="AE2566" s="2" t="str">
        <f>+VLOOKUP(H2566,'Mapeo Ramos'!A:C,3,0)</f>
        <v>Autos Flotas</v>
      </c>
      <c r="AF2566" t="str">
        <f>+VLOOKUP(AE2566,'Mapeo Ramos'!C:D,2,0)</f>
        <v>Flotas</v>
      </c>
      <c r="AG2566" t="str">
        <f>+VLOOKUP(X2566,'Mapeo Ramos'!I:J,2,0)</f>
        <v>ALLIANZ</v>
      </c>
      <c r="AH2566">
        <f t="shared" si="40"/>
        <v>1</v>
      </c>
    </row>
    <row r="2567" spans="1:34" ht="12.75" customHeight="1">
      <c r="A2567" s="2" t="s">
        <v>10044</v>
      </c>
      <c r="B2567" s="2" t="s">
        <v>10045</v>
      </c>
      <c r="C2567" s="2" t="s">
        <v>10046</v>
      </c>
      <c r="D2567" s="2" t="s">
        <v>75</v>
      </c>
      <c r="E2567" s="3">
        <v>46023</v>
      </c>
      <c r="F2567" s="3">
        <v>46023</v>
      </c>
      <c r="G2567" s="2" t="s">
        <v>621</v>
      </c>
      <c r="H2567" s="2" t="s">
        <v>349</v>
      </c>
      <c r="I2567" s="2" t="s">
        <v>261</v>
      </c>
      <c r="J2567" s="4">
        <v>532.45000000000005</v>
      </c>
      <c r="K2567" t="s">
        <v>74</v>
      </c>
      <c r="L2567" s="4">
        <v>42.6</v>
      </c>
      <c r="M2567" t="s">
        <v>74</v>
      </c>
      <c r="N2567" s="4">
        <v>42.6</v>
      </c>
      <c r="O2567" t="s">
        <v>74</v>
      </c>
      <c r="P2567" s="4">
        <v>0</v>
      </c>
      <c r="Q2567" t="s">
        <v>74</v>
      </c>
      <c r="R2567" s="2" t="s">
        <v>75</v>
      </c>
      <c r="S2567" s="4" t="s">
        <v>76</v>
      </c>
      <c r="T2567" t="s">
        <v>74</v>
      </c>
      <c r="U2567" s="2" t="s">
        <v>77</v>
      </c>
      <c r="V2567" s="2" t="s">
        <v>1575</v>
      </c>
      <c r="W2567" s="2" t="s">
        <v>79</v>
      </c>
      <c r="X2567" s="2" t="s">
        <v>300</v>
      </c>
      <c r="Y2567" s="2" t="s">
        <v>119</v>
      </c>
      <c r="Z2567" s="2" t="s">
        <v>81</v>
      </c>
      <c r="AA2567" s="2" t="s">
        <v>622</v>
      </c>
      <c r="AB2567" s="2" t="s">
        <v>623</v>
      </c>
      <c r="AC2567" s="2" t="s">
        <v>59</v>
      </c>
      <c r="AD2567" s="2" t="s">
        <v>624</v>
      </c>
      <c r="AE2567" s="2" t="str">
        <f>+VLOOKUP(H2567,'Mapeo Ramos'!A:C,3,0)</f>
        <v>Autos Flotas</v>
      </c>
      <c r="AF2567" t="str">
        <f>+VLOOKUP(AE2567,'Mapeo Ramos'!C:D,2,0)</f>
        <v>Flotas</v>
      </c>
      <c r="AG2567" t="str">
        <f>+VLOOKUP(X2567,'Mapeo Ramos'!I:J,2,0)</f>
        <v>ALLIANZ</v>
      </c>
      <c r="AH2567">
        <f t="shared" si="40"/>
        <v>1</v>
      </c>
    </row>
    <row r="2568" spans="1:34" ht="12.75" customHeight="1">
      <c r="A2568" s="2" t="s">
        <v>10047</v>
      </c>
      <c r="B2568" s="2" t="s">
        <v>10048</v>
      </c>
      <c r="C2568" s="2" t="s">
        <v>10049</v>
      </c>
      <c r="D2568" s="2" t="s">
        <v>75</v>
      </c>
      <c r="E2568" s="3">
        <v>46023</v>
      </c>
      <c r="F2568" s="3">
        <v>46023</v>
      </c>
      <c r="G2568" s="2" t="s">
        <v>621</v>
      </c>
      <c r="H2568" s="2" t="s">
        <v>349</v>
      </c>
      <c r="I2568" s="2" t="s">
        <v>261</v>
      </c>
      <c r="J2568" s="4">
        <v>1586.88</v>
      </c>
      <c r="K2568" t="s">
        <v>74</v>
      </c>
      <c r="L2568" s="4">
        <v>126.95</v>
      </c>
      <c r="M2568" t="s">
        <v>74</v>
      </c>
      <c r="N2568" s="4">
        <v>126.95</v>
      </c>
      <c r="O2568" t="s">
        <v>74</v>
      </c>
      <c r="P2568" s="4">
        <v>0</v>
      </c>
      <c r="Q2568" t="s">
        <v>74</v>
      </c>
      <c r="R2568" s="2" t="s">
        <v>75</v>
      </c>
      <c r="S2568" s="4" t="s">
        <v>76</v>
      </c>
      <c r="T2568" t="s">
        <v>74</v>
      </c>
      <c r="U2568" s="2" t="s">
        <v>77</v>
      </c>
      <c r="V2568" s="2" t="s">
        <v>1575</v>
      </c>
      <c r="W2568" s="2" t="s">
        <v>79</v>
      </c>
      <c r="X2568" s="2" t="s">
        <v>300</v>
      </c>
      <c r="Y2568" s="2" t="s">
        <v>119</v>
      </c>
      <c r="Z2568" s="2" t="s">
        <v>81</v>
      </c>
      <c r="AA2568" s="2" t="s">
        <v>622</v>
      </c>
      <c r="AB2568" s="2" t="s">
        <v>623</v>
      </c>
      <c r="AC2568" s="2" t="s">
        <v>59</v>
      </c>
      <c r="AD2568" s="2" t="s">
        <v>624</v>
      </c>
      <c r="AE2568" s="2" t="str">
        <f>+VLOOKUP(H2568,'Mapeo Ramos'!A:C,3,0)</f>
        <v>Autos Flotas</v>
      </c>
      <c r="AF2568" t="str">
        <f>+VLOOKUP(AE2568,'Mapeo Ramos'!C:D,2,0)</f>
        <v>Flotas</v>
      </c>
      <c r="AG2568" t="str">
        <f>+VLOOKUP(X2568,'Mapeo Ramos'!I:J,2,0)</f>
        <v>ALLIANZ</v>
      </c>
      <c r="AH2568">
        <f t="shared" si="40"/>
        <v>1</v>
      </c>
    </row>
    <row r="2569" spans="1:34" ht="12.75" customHeight="1">
      <c r="A2569" s="2" t="s">
        <v>10050</v>
      </c>
      <c r="B2569" s="2" t="s">
        <v>10051</v>
      </c>
      <c r="C2569" s="2" t="s">
        <v>10052</v>
      </c>
      <c r="D2569" s="2" t="s">
        <v>75</v>
      </c>
      <c r="E2569" s="3">
        <v>46023</v>
      </c>
      <c r="F2569" s="3">
        <v>46023</v>
      </c>
      <c r="G2569" s="2" t="s">
        <v>616</v>
      </c>
      <c r="H2569" s="2" t="s">
        <v>349</v>
      </c>
      <c r="I2569" s="2" t="s">
        <v>261</v>
      </c>
      <c r="J2569" s="4">
        <v>1586.88</v>
      </c>
      <c r="K2569" t="s">
        <v>74</v>
      </c>
      <c r="L2569" s="4">
        <v>126.95</v>
      </c>
      <c r="M2569" t="s">
        <v>74</v>
      </c>
      <c r="N2569" s="4">
        <v>126.95</v>
      </c>
      <c r="O2569" t="s">
        <v>74</v>
      </c>
      <c r="P2569" s="4">
        <v>0</v>
      </c>
      <c r="Q2569" t="s">
        <v>74</v>
      </c>
      <c r="R2569" s="2" t="s">
        <v>75</v>
      </c>
      <c r="S2569" s="4" t="s">
        <v>76</v>
      </c>
      <c r="T2569" t="s">
        <v>74</v>
      </c>
      <c r="U2569" s="2" t="s">
        <v>77</v>
      </c>
      <c r="V2569" s="2" t="s">
        <v>1575</v>
      </c>
      <c r="W2569" s="2" t="s">
        <v>79</v>
      </c>
      <c r="X2569" s="2" t="s">
        <v>300</v>
      </c>
      <c r="Y2569" s="2" t="s">
        <v>119</v>
      </c>
      <c r="Z2569" s="2" t="s">
        <v>81</v>
      </c>
      <c r="AA2569" s="2" t="s">
        <v>542</v>
      </c>
      <c r="AB2569" s="2" t="s">
        <v>101</v>
      </c>
      <c r="AC2569" s="2" t="s">
        <v>59</v>
      </c>
      <c r="AD2569" s="2" t="s">
        <v>617</v>
      </c>
      <c r="AE2569" s="2" t="str">
        <f>+VLOOKUP(H2569,'Mapeo Ramos'!A:C,3,0)</f>
        <v>Autos Flotas</v>
      </c>
      <c r="AF2569" t="str">
        <f>+VLOOKUP(AE2569,'Mapeo Ramos'!C:D,2,0)</f>
        <v>Flotas</v>
      </c>
      <c r="AG2569" t="str">
        <f>+VLOOKUP(X2569,'Mapeo Ramos'!I:J,2,0)</f>
        <v>ALLIANZ</v>
      </c>
      <c r="AH2569">
        <f t="shared" si="40"/>
        <v>1</v>
      </c>
    </row>
    <row r="2570" spans="1:34" ht="12.75" customHeight="1">
      <c r="A2570" s="2" t="s">
        <v>10053</v>
      </c>
      <c r="B2570" s="2" t="s">
        <v>10054</v>
      </c>
      <c r="C2570" s="2" t="s">
        <v>10055</v>
      </c>
      <c r="D2570" s="2" t="s">
        <v>75</v>
      </c>
      <c r="E2570" s="3">
        <v>46023</v>
      </c>
      <c r="F2570" s="3">
        <v>46023</v>
      </c>
      <c r="G2570" s="2" t="s">
        <v>621</v>
      </c>
      <c r="H2570" s="2" t="s">
        <v>349</v>
      </c>
      <c r="I2570" s="2" t="s">
        <v>261</v>
      </c>
      <c r="J2570" s="4">
        <v>532.45000000000005</v>
      </c>
      <c r="K2570" t="s">
        <v>74</v>
      </c>
      <c r="L2570" s="4">
        <v>42.6</v>
      </c>
      <c r="M2570" t="s">
        <v>74</v>
      </c>
      <c r="N2570" s="4">
        <v>42.6</v>
      </c>
      <c r="O2570" t="s">
        <v>74</v>
      </c>
      <c r="P2570" s="4">
        <v>0</v>
      </c>
      <c r="Q2570" t="s">
        <v>74</v>
      </c>
      <c r="R2570" s="2" t="s">
        <v>75</v>
      </c>
      <c r="S2570" s="4" t="s">
        <v>76</v>
      </c>
      <c r="T2570" t="s">
        <v>74</v>
      </c>
      <c r="U2570" s="2" t="s">
        <v>77</v>
      </c>
      <c r="V2570" s="2" t="s">
        <v>1575</v>
      </c>
      <c r="W2570" s="2" t="s">
        <v>79</v>
      </c>
      <c r="X2570" s="2" t="s">
        <v>300</v>
      </c>
      <c r="Y2570" s="2" t="s">
        <v>119</v>
      </c>
      <c r="Z2570" s="2" t="s">
        <v>81</v>
      </c>
      <c r="AA2570" s="2" t="s">
        <v>622</v>
      </c>
      <c r="AB2570" s="2" t="s">
        <v>623</v>
      </c>
      <c r="AC2570" s="2" t="s">
        <v>59</v>
      </c>
      <c r="AD2570" s="2" t="s">
        <v>624</v>
      </c>
      <c r="AE2570" s="2" t="str">
        <f>+VLOOKUP(H2570,'Mapeo Ramos'!A:C,3,0)</f>
        <v>Autos Flotas</v>
      </c>
      <c r="AF2570" t="str">
        <f>+VLOOKUP(AE2570,'Mapeo Ramos'!C:D,2,0)</f>
        <v>Flotas</v>
      </c>
      <c r="AG2570" t="str">
        <f>+VLOOKUP(X2570,'Mapeo Ramos'!I:J,2,0)</f>
        <v>ALLIANZ</v>
      </c>
      <c r="AH2570">
        <f t="shared" si="40"/>
        <v>1</v>
      </c>
    </row>
    <row r="2571" spans="1:34" ht="12.75" customHeight="1">
      <c r="A2571" s="2" t="s">
        <v>10056</v>
      </c>
      <c r="B2571" s="2" t="s">
        <v>10057</v>
      </c>
      <c r="C2571" s="2" t="s">
        <v>10058</v>
      </c>
      <c r="D2571" s="2" t="s">
        <v>75</v>
      </c>
      <c r="E2571" s="3">
        <v>46023</v>
      </c>
      <c r="F2571" s="3">
        <v>46023</v>
      </c>
      <c r="G2571" s="2" t="s">
        <v>621</v>
      </c>
      <c r="H2571" s="2" t="s">
        <v>349</v>
      </c>
      <c r="I2571" s="2" t="s">
        <v>261</v>
      </c>
      <c r="J2571" s="4">
        <v>532.45000000000005</v>
      </c>
      <c r="K2571" t="s">
        <v>74</v>
      </c>
      <c r="L2571" s="4">
        <v>42.6</v>
      </c>
      <c r="M2571" t="s">
        <v>74</v>
      </c>
      <c r="N2571" s="4">
        <v>42.6</v>
      </c>
      <c r="O2571" t="s">
        <v>74</v>
      </c>
      <c r="P2571" s="4">
        <v>0</v>
      </c>
      <c r="Q2571" t="s">
        <v>74</v>
      </c>
      <c r="R2571" s="2" t="s">
        <v>75</v>
      </c>
      <c r="S2571" s="4" t="s">
        <v>76</v>
      </c>
      <c r="T2571" t="s">
        <v>74</v>
      </c>
      <c r="U2571" s="2" t="s">
        <v>77</v>
      </c>
      <c r="V2571" s="2" t="s">
        <v>1575</v>
      </c>
      <c r="W2571" s="2" t="s">
        <v>79</v>
      </c>
      <c r="X2571" s="2" t="s">
        <v>300</v>
      </c>
      <c r="Y2571" s="2" t="s">
        <v>119</v>
      </c>
      <c r="Z2571" s="2" t="s">
        <v>81</v>
      </c>
      <c r="AA2571" s="2" t="s">
        <v>622</v>
      </c>
      <c r="AB2571" s="2" t="s">
        <v>623</v>
      </c>
      <c r="AC2571" s="2" t="s">
        <v>59</v>
      </c>
      <c r="AD2571" s="2" t="s">
        <v>624</v>
      </c>
      <c r="AE2571" s="2" t="str">
        <f>+VLOOKUP(H2571,'Mapeo Ramos'!A:C,3,0)</f>
        <v>Autos Flotas</v>
      </c>
      <c r="AF2571" t="str">
        <f>+VLOOKUP(AE2571,'Mapeo Ramos'!C:D,2,0)</f>
        <v>Flotas</v>
      </c>
      <c r="AG2571" t="str">
        <f>+VLOOKUP(X2571,'Mapeo Ramos'!I:J,2,0)</f>
        <v>ALLIANZ</v>
      </c>
      <c r="AH2571">
        <f t="shared" si="40"/>
        <v>1</v>
      </c>
    </row>
    <row r="2572" spans="1:34" ht="12.75" customHeight="1">
      <c r="A2572" s="2" t="s">
        <v>10059</v>
      </c>
      <c r="B2572" s="2" t="s">
        <v>10060</v>
      </c>
      <c r="C2572" s="2" t="s">
        <v>10061</v>
      </c>
      <c r="D2572" s="2" t="s">
        <v>75</v>
      </c>
      <c r="E2572" s="3">
        <v>46023</v>
      </c>
      <c r="F2572" s="3">
        <v>46023</v>
      </c>
      <c r="G2572" s="2" t="s">
        <v>621</v>
      </c>
      <c r="H2572" s="2" t="s">
        <v>349</v>
      </c>
      <c r="I2572" s="2" t="s">
        <v>261</v>
      </c>
      <c r="J2572" s="4">
        <v>2627.27</v>
      </c>
      <c r="K2572" t="s">
        <v>74</v>
      </c>
      <c r="L2572" s="4">
        <v>210.18</v>
      </c>
      <c r="M2572" t="s">
        <v>74</v>
      </c>
      <c r="N2572" s="4">
        <v>210.18</v>
      </c>
      <c r="O2572" t="s">
        <v>74</v>
      </c>
      <c r="P2572" s="4">
        <v>0</v>
      </c>
      <c r="Q2572" t="s">
        <v>74</v>
      </c>
      <c r="R2572" s="2" t="s">
        <v>75</v>
      </c>
      <c r="S2572" s="4" t="s">
        <v>76</v>
      </c>
      <c r="T2572" t="s">
        <v>74</v>
      </c>
      <c r="U2572" s="2" t="s">
        <v>77</v>
      </c>
      <c r="V2572" s="2" t="s">
        <v>1575</v>
      </c>
      <c r="W2572" s="2" t="s">
        <v>79</v>
      </c>
      <c r="X2572" s="2" t="s">
        <v>300</v>
      </c>
      <c r="Y2572" s="2" t="s">
        <v>119</v>
      </c>
      <c r="Z2572" s="2" t="s">
        <v>81</v>
      </c>
      <c r="AA2572" s="2" t="s">
        <v>622</v>
      </c>
      <c r="AB2572" s="2" t="s">
        <v>623</v>
      </c>
      <c r="AC2572" s="2" t="s">
        <v>59</v>
      </c>
      <c r="AD2572" s="2" t="s">
        <v>624</v>
      </c>
      <c r="AE2572" s="2" t="str">
        <f>+VLOOKUP(H2572,'Mapeo Ramos'!A:C,3,0)</f>
        <v>Autos Flotas</v>
      </c>
      <c r="AF2572" t="str">
        <f>+VLOOKUP(AE2572,'Mapeo Ramos'!C:D,2,0)</f>
        <v>Flotas</v>
      </c>
      <c r="AG2572" t="str">
        <f>+VLOOKUP(X2572,'Mapeo Ramos'!I:J,2,0)</f>
        <v>ALLIANZ</v>
      </c>
      <c r="AH2572">
        <f t="shared" si="40"/>
        <v>1</v>
      </c>
    </row>
    <row r="2573" spans="1:34" ht="12.75" customHeight="1">
      <c r="A2573" s="2" t="s">
        <v>10062</v>
      </c>
      <c r="B2573" s="2" t="s">
        <v>10063</v>
      </c>
      <c r="C2573" s="2" t="s">
        <v>10064</v>
      </c>
      <c r="D2573" s="2" t="s">
        <v>75</v>
      </c>
      <c r="E2573" s="3">
        <v>46023</v>
      </c>
      <c r="F2573" s="3">
        <v>46023</v>
      </c>
      <c r="G2573" s="2" t="s">
        <v>616</v>
      </c>
      <c r="H2573" s="2" t="s">
        <v>349</v>
      </c>
      <c r="I2573" s="2" t="s">
        <v>261</v>
      </c>
      <c r="J2573" s="4">
        <v>1586.88</v>
      </c>
      <c r="K2573" t="s">
        <v>74</v>
      </c>
      <c r="L2573" s="4">
        <v>126.95</v>
      </c>
      <c r="M2573" t="s">
        <v>74</v>
      </c>
      <c r="N2573" s="4">
        <v>126.95</v>
      </c>
      <c r="O2573" t="s">
        <v>74</v>
      </c>
      <c r="P2573" s="4">
        <v>0</v>
      </c>
      <c r="Q2573" t="s">
        <v>74</v>
      </c>
      <c r="R2573" s="2" t="s">
        <v>75</v>
      </c>
      <c r="S2573" s="4" t="s">
        <v>76</v>
      </c>
      <c r="T2573" t="s">
        <v>74</v>
      </c>
      <c r="U2573" s="2" t="s">
        <v>77</v>
      </c>
      <c r="V2573" s="2" t="s">
        <v>1575</v>
      </c>
      <c r="W2573" s="2" t="s">
        <v>79</v>
      </c>
      <c r="X2573" s="2" t="s">
        <v>300</v>
      </c>
      <c r="Y2573" s="2" t="s">
        <v>119</v>
      </c>
      <c r="Z2573" s="2" t="s">
        <v>81</v>
      </c>
      <c r="AA2573" s="2" t="s">
        <v>542</v>
      </c>
      <c r="AB2573" s="2" t="s">
        <v>101</v>
      </c>
      <c r="AC2573" s="2" t="s">
        <v>59</v>
      </c>
      <c r="AD2573" s="2" t="s">
        <v>617</v>
      </c>
      <c r="AE2573" s="2" t="str">
        <f>+VLOOKUP(H2573,'Mapeo Ramos'!A:C,3,0)</f>
        <v>Autos Flotas</v>
      </c>
      <c r="AF2573" t="str">
        <f>+VLOOKUP(AE2573,'Mapeo Ramos'!C:D,2,0)</f>
        <v>Flotas</v>
      </c>
      <c r="AG2573" t="str">
        <f>+VLOOKUP(X2573,'Mapeo Ramos'!I:J,2,0)</f>
        <v>ALLIANZ</v>
      </c>
      <c r="AH2573">
        <f t="shared" si="40"/>
        <v>1</v>
      </c>
    </row>
    <row r="2574" spans="1:34" ht="12.75" customHeight="1">
      <c r="A2574" s="2" t="s">
        <v>10065</v>
      </c>
      <c r="B2574" s="2" t="s">
        <v>10066</v>
      </c>
      <c r="C2574" s="2" t="s">
        <v>10067</v>
      </c>
      <c r="D2574" s="2" t="s">
        <v>75</v>
      </c>
      <c r="E2574" s="3">
        <v>46023</v>
      </c>
      <c r="F2574" s="3">
        <v>46023</v>
      </c>
      <c r="G2574" s="2" t="s">
        <v>621</v>
      </c>
      <c r="H2574" s="2" t="s">
        <v>349</v>
      </c>
      <c r="I2574" s="2" t="s">
        <v>261</v>
      </c>
      <c r="J2574" s="4">
        <v>532.45000000000005</v>
      </c>
      <c r="K2574" t="s">
        <v>74</v>
      </c>
      <c r="L2574" s="4">
        <v>42.6</v>
      </c>
      <c r="M2574" t="s">
        <v>74</v>
      </c>
      <c r="N2574" s="4">
        <v>42.6</v>
      </c>
      <c r="O2574" t="s">
        <v>74</v>
      </c>
      <c r="P2574" s="4">
        <v>0</v>
      </c>
      <c r="Q2574" t="s">
        <v>74</v>
      </c>
      <c r="R2574" s="2" t="s">
        <v>75</v>
      </c>
      <c r="S2574" s="4" t="s">
        <v>76</v>
      </c>
      <c r="T2574" t="s">
        <v>74</v>
      </c>
      <c r="U2574" s="2" t="s">
        <v>77</v>
      </c>
      <c r="V2574" s="2" t="s">
        <v>1575</v>
      </c>
      <c r="W2574" s="2" t="s">
        <v>79</v>
      </c>
      <c r="X2574" s="2" t="s">
        <v>300</v>
      </c>
      <c r="Y2574" s="2" t="s">
        <v>119</v>
      </c>
      <c r="Z2574" s="2" t="s">
        <v>81</v>
      </c>
      <c r="AA2574" s="2" t="s">
        <v>622</v>
      </c>
      <c r="AB2574" s="2" t="s">
        <v>623</v>
      </c>
      <c r="AC2574" s="2" t="s">
        <v>59</v>
      </c>
      <c r="AD2574" s="2" t="s">
        <v>624</v>
      </c>
      <c r="AE2574" s="2" t="str">
        <f>+VLOOKUP(H2574,'Mapeo Ramos'!A:C,3,0)</f>
        <v>Autos Flotas</v>
      </c>
      <c r="AF2574" t="str">
        <f>+VLOOKUP(AE2574,'Mapeo Ramos'!C:D,2,0)</f>
        <v>Flotas</v>
      </c>
      <c r="AG2574" t="str">
        <f>+VLOOKUP(X2574,'Mapeo Ramos'!I:J,2,0)</f>
        <v>ALLIANZ</v>
      </c>
      <c r="AH2574">
        <f t="shared" si="40"/>
        <v>1</v>
      </c>
    </row>
    <row r="2575" spans="1:34" ht="12.75" customHeight="1">
      <c r="A2575" s="2" t="s">
        <v>10068</v>
      </c>
      <c r="B2575" s="2" t="s">
        <v>10069</v>
      </c>
      <c r="C2575" s="2" t="s">
        <v>10070</v>
      </c>
      <c r="D2575" s="2" t="s">
        <v>75</v>
      </c>
      <c r="E2575" s="3">
        <v>46023</v>
      </c>
      <c r="F2575" s="3">
        <v>46023</v>
      </c>
      <c r="G2575" s="2" t="s">
        <v>621</v>
      </c>
      <c r="H2575" s="2" t="s">
        <v>349</v>
      </c>
      <c r="I2575" s="2" t="s">
        <v>261</v>
      </c>
      <c r="J2575" s="4">
        <v>532.45000000000005</v>
      </c>
      <c r="K2575" t="s">
        <v>74</v>
      </c>
      <c r="L2575" s="4">
        <v>42.6</v>
      </c>
      <c r="M2575" t="s">
        <v>74</v>
      </c>
      <c r="N2575" s="4">
        <v>42.6</v>
      </c>
      <c r="O2575" t="s">
        <v>74</v>
      </c>
      <c r="P2575" s="4">
        <v>0</v>
      </c>
      <c r="Q2575" t="s">
        <v>74</v>
      </c>
      <c r="R2575" s="2" t="s">
        <v>75</v>
      </c>
      <c r="S2575" s="4" t="s">
        <v>76</v>
      </c>
      <c r="T2575" t="s">
        <v>74</v>
      </c>
      <c r="U2575" s="2" t="s">
        <v>77</v>
      </c>
      <c r="V2575" s="2" t="s">
        <v>1575</v>
      </c>
      <c r="W2575" s="2" t="s">
        <v>79</v>
      </c>
      <c r="X2575" s="2" t="s">
        <v>300</v>
      </c>
      <c r="Y2575" s="2" t="s">
        <v>119</v>
      </c>
      <c r="Z2575" s="2" t="s">
        <v>81</v>
      </c>
      <c r="AA2575" s="2" t="s">
        <v>622</v>
      </c>
      <c r="AB2575" s="2" t="s">
        <v>623</v>
      </c>
      <c r="AC2575" s="2" t="s">
        <v>59</v>
      </c>
      <c r="AD2575" s="2" t="s">
        <v>624</v>
      </c>
      <c r="AE2575" s="2" t="str">
        <f>+VLOOKUP(H2575,'Mapeo Ramos'!A:C,3,0)</f>
        <v>Autos Flotas</v>
      </c>
      <c r="AF2575" t="str">
        <f>+VLOOKUP(AE2575,'Mapeo Ramos'!C:D,2,0)</f>
        <v>Flotas</v>
      </c>
      <c r="AG2575" t="str">
        <f>+VLOOKUP(X2575,'Mapeo Ramos'!I:J,2,0)</f>
        <v>ALLIANZ</v>
      </c>
      <c r="AH2575">
        <f t="shared" si="40"/>
        <v>1</v>
      </c>
    </row>
    <row r="2576" spans="1:34" ht="12.75" customHeight="1">
      <c r="A2576" s="2" t="s">
        <v>10071</v>
      </c>
      <c r="B2576" s="2" t="s">
        <v>10072</v>
      </c>
      <c r="C2576" s="2" t="s">
        <v>10073</v>
      </c>
      <c r="D2576" s="2" t="s">
        <v>75</v>
      </c>
      <c r="E2576" s="3">
        <v>46023</v>
      </c>
      <c r="F2576" s="3">
        <v>46023</v>
      </c>
      <c r="G2576" s="2" t="s">
        <v>621</v>
      </c>
      <c r="H2576" s="2" t="s">
        <v>349</v>
      </c>
      <c r="I2576" s="2" t="s">
        <v>261</v>
      </c>
      <c r="J2576" s="4">
        <v>532.45000000000005</v>
      </c>
      <c r="K2576" t="s">
        <v>74</v>
      </c>
      <c r="L2576" s="4">
        <v>42.6</v>
      </c>
      <c r="M2576" t="s">
        <v>74</v>
      </c>
      <c r="N2576" s="4">
        <v>42.6</v>
      </c>
      <c r="O2576" t="s">
        <v>74</v>
      </c>
      <c r="P2576" s="4">
        <v>0</v>
      </c>
      <c r="Q2576" t="s">
        <v>74</v>
      </c>
      <c r="R2576" s="2" t="s">
        <v>75</v>
      </c>
      <c r="S2576" s="4" t="s">
        <v>76</v>
      </c>
      <c r="T2576" t="s">
        <v>74</v>
      </c>
      <c r="U2576" s="2" t="s">
        <v>77</v>
      </c>
      <c r="V2576" s="2" t="s">
        <v>1575</v>
      </c>
      <c r="W2576" s="2" t="s">
        <v>79</v>
      </c>
      <c r="X2576" s="2" t="s">
        <v>300</v>
      </c>
      <c r="Y2576" s="2" t="s">
        <v>119</v>
      </c>
      <c r="Z2576" s="2" t="s">
        <v>81</v>
      </c>
      <c r="AA2576" s="2" t="s">
        <v>622</v>
      </c>
      <c r="AB2576" s="2" t="s">
        <v>623</v>
      </c>
      <c r="AC2576" s="2" t="s">
        <v>59</v>
      </c>
      <c r="AD2576" s="2" t="s">
        <v>624</v>
      </c>
      <c r="AE2576" s="2" t="str">
        <f>+VLOOKUP(H2576,'Mapeo Ramos'!A:C,3,0)</f>
        <v>Autos Flotas</v>
      </c>
      <c r="AF2576" t="str">
        <f>+VLOOKUP(AE2576,'Mapeo Ramos'!C:D,2,0)</f>
        <v>Flotas</v>
      </c>
      <c r="AG2576" t="str">
        <f>+VLOOKUP(X2576,'Mapeo Ramos'!I:J,2,0)</f>
        <v>ALLIANZ</v>
      </c>
      <c r="AH2576">
        <f t="shared" si="40"/>
        <v>1</v>
      </c>
    </row>
    <row r="2577" spans="1:34" ht="12.75" customHeight="1">
      <c r="A2577" s="2" t="s">
        <v>10074</v>
      </c>
      <c r="B2577" s="2" t="s">
        <v>10075</v>
      </c>
      <c r="C2577" s="2" t="s">
        <v>10076</v>
      </c>
      <c r="D2577" s="2" t="s">
        <v>75</v>
      </c>
      <c r="E2577" s="3">
        <v>46023</v>
      </c>
      <c r="F2577" s="3">
        <v>46023</v>
      </c>
      <c r="G2577" s="2" t="s">
        <v>621</v>
      </c>
      <c r="H2577" s="2" t="s">
        <v>349</v>
      </c>
      <c r="I2577" s="2" t="s">
        <v>261</v>
      </c>
      <c r="J2577" s="4">
        <v>532.45000000000005</v>
      </c>
      <c r="K2577" t="s">
        <v>74</v>
      </c>
      <c r="L2577" s="4">
        <v>42.6</v>
      </c>
      <c r="M2577" t="s">
        <v>74</v>
      </c>
      <c r="N2577" s="4">
        <v>42.6</v>
      </c>
      <c r="O2577" t="s">
        <v>74</v>
      </c>
      <c r="P2577" s="4">
        <v>0</v>
      </c>
      <c r="Q2577" t="s">
        <v>74</v>
      </c>
      <c r="R2577" s="2" t="s">
        <v>75</v>
      </c>
      <c r="S2577" s="4" t="s">
        <v>76</v>
      </c>
      <c r="T2577" t="s">
        <v>74</v>
      </c>
      <c r="U2577" s="2" t="s">
        <v>77</v>
      </c>
      <c r="V2577" s="2" t="s">
        <v>1575</v>
      </c>
      <c r="W2577" s="2" t="s">
        <v>79</v>
      </c>
      <c r="X2577" s="2" t="s">
        <v>300</v>
      </c>
      <c r="Y2577" s="2" t="s">
        <v>119</v>
      </c>
      <c r="Z2577" s="2" t="s">
        <v>81</v>
      </c>
      <c r="AA2577" s="2" t="s">
        <v>622</v>
      </c>
      <c r="AB2577" s="2" t="s">
        <v>623</v>
      </c>
      <c r="AC2577" s="2" t="s">
        <v>59</v>
      </c>
      <c r="AD2577" s="2" t="s">
        <v>624</v>
      </c>
      <c r="AE2577" s="2" t="str">
        <f>+VLOOKUP(H2577,'Mapeo Ramos'!A:C,3,0)</f>
        <v>Autos Flotas</v>
      </c>
      <c r="AF2577" t="str">
        <f>+VLOOKUP(AE2577,'Mapeo Ramos'!C:D,2,0)</f>
        <v>Flotas</v>
      </c>
      <c r="AG2577" t="str">
        <f>+VLOOKUP(X2577,'Mapeo Ramos'!I:J,2,0)</f>
        <v>ALLIANZ</v>
      </c>
      <c r="AH2577">
        <f t="shared" si="40"/>
        <v>1</v>
      </c>
    </row>
    <row r="2578" spans="1:34" ht="12.75" customHeight="1">
      <c r="A2578" s="2" t="s">
        <v>10077</v>
      </c>
      <c r="B2578" s="2" t="s">
        <v>10078</v>
      </c>
      <c r="C2578" s="2" t="s">
        <v>10079</v>
      </c>
      <c r="D2578" s="2" t="s">
        <v>75</v>
      </c>
      <c r="E2578" s="3">
        <v>46023</v>
      </c>
      <c r="F2578" s="3">
        <v>46023</v>
      </c>
      <c r="G2578" s="2" t="s">
        <v>621</v>
      </c>
      <c r="H2578" s="2" t="s">
        <v>349</v>
      </c>
      <c r="I2578" s="2" t="s">
        <v>261</v>
      </c>
      <c r="J2578" s="4">
        <v>532.45000000000005</v>
      </c>
      <c r="K2578" t="s">
        <v>74</v>
      </c>
      <c r="L2578" s="4">
        <v>42.6</v>
      </c>
      <c r="M2578" t="s">
        <v>74</v>
      </c>
      <c r="N2578" s="4">
        <v>42.6</v>
      </c>
      <c r="O2578" t="s">
        <v>74</v>
      </c>
      <c r="P2578" s="4">
        <v>0</v>
      </c>
      <c r="Q2578" t="s">
        <v>74</v>
      </c>
      <c r="R2578" s="2" t="s">
        <v>75</v>
      </c>
      <c r="S2578" s="4" t="s">
        <v>76</v>
      </c>
      <c r="T2578" t="s">
        <v>74</v>
      </c>
      <c r="U2578" s="2" t="s">
        <v>77</v>
      </c>
      <c r="V2578" s="2" t="s">
        <v>1575</v>
      </c>
      <c r="W2578" s="2" t="s">
        <v>79</v>
      </c>
      <c r="X2578" s="2" t="s">
        <v>300</v>
      </c>
      <c r="Y2578" s="2" t="s">
        <v>119</v>
      </c>
      <c r="Z2578" s="2" t="s">
        <v>81</v>
      </c>
      <c r="AA2578" s="2" t="s">
        <v>622</v>
      </c>
      <c r="AB2578" s="2" t="s">
        <v>623</v>
      </c>
      <c r="AC2578" s="2" t="s">
        <v>59</v>
      </c>
      <c r="AD2578" s="2" t="s">
        <v>624</v>
      </c>
      <c r="AE2578" s="2" t="str">
        <f>+VLOOKUP(H2578,'Mapeo Ramos'!A:C,3,0)</f>
        <v>Autos Flotas</v>
      </c>
      <c r="AF2578" t="str">
        <f>+VLOOKUP(AE2578,'Mapeo Ramos'!C:D,2,0)</f>
        <v>Flotas</v>
      </c>
      <c r="AG2578" t="str">
        <f>+VLOOKUP(X2578,'Mapeo Ramos'!I:J,2,0)</f>
        <v>ALLIANZ</v>
      </c>
      <c r="AH2578">
        <f t="shared" si="40"/>
        <v>1</v>
      </c>
    </row>
    <row r="2579" spans="1:34" ht="12.75" customHeight="1">
      <c r="A2579" s="2" t="s">
        <v>10080</v>
      </c>
      <c r="B2579" s="2" t="s">
        <v>10081</v>
      </c>
      <c r="C2579" s="2" t="s">
        <v>10082</v>
      </c>
      <c r="D2579" s="2" t="s">
        <v>75</v>
      </c>
      <c r="E2579" s="3">
        <v>46023</v>
      </c>
      <c r="F2579" s="3">
        <v>46023</v>
      </c>
      <c r="G2579" s="2" t="s">
        <v>621</v>
      </c>
      <c r="H2579" s="2" t="s">
        <v>349</v>
      </c>
      <c r="I2579" s="2" t="s">
        <v>261</v>
      </c>
      <c r="J2579" s="4">
        <v>532.45000000000005</v>
      </c>
      <c r="K2579" t="s">
        <v>74</v>
      </c>
      <c r="L2579" s="4">
        <v>42.6</v>
      </c>
      <c r="M2579" t="s">
        <v>74</v>
      </c>
      <c r="N2579" s="4">
        <v>42.6</v>
      </c>
      <c r="O2579" t="s">
        <v>74</v>
      </c>
      <c r="P2579" s="4">
        <v>0</v>
      </c>
      <c r="Q2579" t="s">
        <v>74</v>
      </c>
      <c r="R2579" s="2" t="s">
        <v>75</v>
      </c>
      <c r="S2579" s="4" t="s">
        <v>76</v>
      </c>
      <c r="T2579" t="s">
        <v>74</v>
      </c>
      <c r="U2579" s="2" t="s">
        <v>77</v>
      </c>
      <c r="V2579" s="2" t="s">
        <v>1575</v>
      </c>
      <c r="W2579" s="2" t="s">
        <v>79</v>
      </c>
      <c r="X2579" s="2" t="s">
        <v>300</v>
      </c>
      <c r="Y2579" s="2" t="s">
        <v>119</v>
      </c>
      <c r="Z2579" s="2" t="s">
        <v>81</v>
      </c>
      <c r="AA2579" s="2" t="s">
        <v>622</v>
      </c>
      <c r="AB2579" s="2" t="s">
        <v>623</v>
      </c>
      <c r="AC2579" s="2" t="s">
        <v>59</v>
      </c>
      <c r="AD2579" s="2" t="s">
        <v>624</v>
      </c>
      <c r="AE2579" s="2" t="str">
        <f>+VLOOKUP(H2579,'Mapeo Ramos'!A:C,3,0)</f>
        <v>Autos Flotas</v>
      </c>
      <c r="AF2579" t="str">
        <f>+VLOOKUP(AE2579,'Mapeo Ramos'!C:D,2,0)</f>
        <v>Flotas</v>
      </c>
      <c r="AG2579" t="str">
        <f>+VLOOKUP(X2579,'Mapeo Ramos'!I:J,2,0)</f>
        <v>ALLIANZ</v>
      </c>
      <c r="AH2579">
        <f t="shared" si="40"/>
        <v>1</v>
      </c>
    </row>
    <row r="2580" spans="1:34" ht="12.75" customHeight="1">
      <c r="A2580" s="2" t="s">
        <v>10083</v>
      </c>
      <c r="B2580" s="2" t="s">
        <v>10084</v>
      </c>
      <c r="C2580" s="2" t="s">
        <v>10085</v>
      </c>
      <c r="D2580" s="2" t="s">
        <v>75</v>
      </c>
      <c r="E2580" s="3">
        <v>46023</v>
      </c>
      <c r="F2580" s="3">
        <v>46023</v>
      </c>
      <c r="G2580" s="2" t="s">
        <v>621</v>
      </c>
      <c r="H2580" s="2" t="s">
        <v>349</v>
      </c>
      <c r="I2580" s="2" t="s">
        <v>261</v>
      </c>
      <c r="J2580" s="4">
        <v>532.45000000000005</v>
      </c>
      <c r="K2580" t="s">
        <v>74</v>
      </c>
      <c r="L2580" s="4">
        <v>42.6</v>
      </c>
      <c r="M2580" t="s">
        <v>74</v>
      </c>
      <c r="N2580" s="4">
        <v>42.6</v>
      </c>
      <c r="O2580" t="s">
        <v>74</v>
      </c>
      <c r="P2580" s="4">
        <v>0</v>
      </c>
      <c r="Q2580" t="s">
        <v>74</v>
      </c>
      <c r="R2580" s="2" t="s">
        <v>75</v>
      </c>
      <c r="S2580" s="4" t="s">
        <v>76</v>
      </c>
      <c r="T2580" t="s">
        <v>74</v>
      </c>
      <c r="U2580" s="2" t="s">
        <v>77</v>
      </c>
      <c r="V2580" s="2" t="s">
        <v>1575</v>
      </c>
      <c r="W2580" s="2" t="s">
        <v>79</v>
      </c>
      <c r="X2580" s="2" t="s">
        <v>300</v>
      </c>
      <c r="Y2580" s="2" t="s">
        <v>119</v>
      </c>
      <c r="Z2580" s="2" t="s">
        <v>81</v>
      </c>
      <c r="AA2580" s="2" t="s">
        <v>622</v>
      </c>
      <c r="AB2580" s="2" t="s">
        <v>623</v>
      </c>
      <c r="AC2580" s="2" t="s">
        <v>59</v>
      </c>
      <c r="AD2580" s="2" t="s">
        <v>624</v>
      </c>
      <c r="AE2580" s="2" t="str">
        <f>+VLOOKUP(H2580,'Mapeo Ramos'!A:C,3,0)</f>
        <v>Autos Flotas</v>
      </c>
      <c r="AF2580" t="str">
        <f>+VLOOKUP(AE2580,'Mapeo Ramos'!C:D,2,0)</f>
        <v>Flotas</v>
      </c>
      <c r="AG2580" t="str">
        <f>+VLOOKUP(X2580,'Mapeo Ramos'!I:J,2,0)</f>
        <v>ALLIANZ</v>
      </c>
      <c r="AH2580">
        <f t="shared" si="40"/>
        <v>1</v>
      </c>
    </row>
    <row r="2581" spans="1:34" ht="12.75" customHeight="1">
      <c r="A2581" s="2" t="s">
        <v>10086</v>
      </c>
      <c r="B2581" s="2" t="s">
        <v>10087</v>
      </c>
      <c r="C2581" s="2" t="s">
        <v>10088</v>
      </c>
      <c r="D2581" s="2" t="s">
        <v>75</v>
      </c>
      <c r="E2581" s="3">
        <v>46023</v>
      </c>
      <c r="F2581" s="3">
        <v>46023</v>
      </c>
      <c r="G2581" s="2" t="s">
        <v>621</v>
      </c>
      <c r="H2581" s="2" t="s">
        <v>349</v>
      </c>
      <c r="I2581" s="2" t="s">
        <v>261</v>
      </c>
      <c r="J2581" s="4">
        <v>532.45000000000005</v>
      </c>
      <c r="K2581" t="s">
        <v>74</v>
      </c>
      <c r="L2581" s="4">
        <v>42.6</v>
      </c>
      <c r="M2581" t="s">
        <v>74</v>
      </c>
      <c r="N2581" s="4">
        <v>42.6</v>
      </c>
      <c r="O2581" t="s">
        <v>74</v>
      </c>
      <c r="P2581" s="4">
        <v>0</v>
      </c>
      <c r="Q2581" t="s">
        <v>74</v>
      </c>
      <c r="R2581" s="2" t="s">
        <v>75</v>
      </c>
      <c r="S2581" s="4" t="s">
        <v>76</v>
      </c>
      <c r="T2581" t="s">
        <v>74</v>
      </c>
      <c r="U2581" s="2" t="s">
        <v>77</v>
      </c>
      <c r="V2581" s="2" t="s">
        <v>1575</v>
      </c>
      <c r="W2581" s="2" t="s">
        <v>79</v>
      </c>
      <c r="X2581" s="2" t="s">
        <v>300</v>
      </c>
      <c r="Y2581" s="2" t="s">
        <v>119</v>
      </c>
      <c r="Z2581" s="2" t="s">
        <v>81</v>
      </c>
      <c r="AA2581" s="2" t="s">
        <v>622</v>
      </c>
      <c r="AB2581" s="2" t="s">
        <v>623</v>
      </c>
      <c r="AC2581" s="2" t="s">
        <v>59</v>
      </c>
      <c r="AD2581" s="2" t="s">
        <v>624</v>
      </c>
      <c r="AE2581" s="2" t="str">
        <f>+VLOOKUP(H2581,'Mapeo Ramos'!A:C,3,0)</f>
        <v>Autos Flotas</v>
      </c>
      <c r="AF2581" t="str">
        <f>+VLOOKUP(AE2581,'Mapeo Ramos'!C:D,2,0)</f>
        <v>Flotas</v>
      </c>
      <c r="AG2581" t="str">
        <f>+VLOOKUP(X2581,'Mapeo Ramos'!I:J,2,0)</f>
        <v>ALLIANZ</v>
      </c>
      <c r="AH2581">
        <f t="shared" si="40"/>
        <v>1</v>
      </c>
    </row>
    <row r="2582" spans="1:34" ht="12.75" customHeight="1">
      <c r="A2582" s="2" t="s">
        <v>10089</v>
      </c>
      <c r="B2582" s="2" t="s">
        <v>10090</v>
      </c>
      <c r="C2582" s="2" t="s">
        <v>10091</v>
      </c>
      <c r="D2582" s="2" t="s">
        <v>75</v>
      </c>
      <c r="E2582" s="3">
        <v>46023</v>
      </c>
      <c r="F2582" s="3">
        <v>46023</v>
      </c>
      <c r="G2582" s="2" t="s">
        <v>621</v>
      </c>
      <c r="H2582" s="2" t="s">
        <v>349</v>
      </c>
      <c r="I2582" s="2" t="s">
        <v>261</v>
      </c>
      <c r="J2582" s="4">
        <v>532.45000000000005</v>
      </c>
      <c r="K2582" t="s">
        <v>74</v>
      </c>
      <c r="L2582" s="4">
        <v>42.6</v>
      </c>
      <c r="M2582" t="s">
        <v>74</v>
      </c>
      <c r="N2582" s="4">
        <v>42.6</v>
      </c>
      <c r="O2582" t="s">
        <v>74</v>
      </c>
      <c r="P2582" s="4">
        <v>0</v>
      </c>
      <c r="Q2582" t="s">
        <v>74</v>
      </c>
      <c r="R2582" s="2" t="s">
        <v>75</v>
      </c>
      <c r="S2582" s="4" t="s">
        <v>76</v>
      </c>
      <c r="T2582" t="s">
        <v>74</v>
      </c>
      <c r="U2582" s="2" t="s">
        <v>77</v>
      </c>
      <c r="V2582" s="2" t="s">
        <v>1575</v>
      </c>
      <c r="W2582" s="2" t="s">
        <v>79</v>
      </c>
      <c r="X2582" s="2" t="s">
        <v>300</v>
      </c>
      <c r="Y2582" s="2" t="s">
        <v>119</v>
      </c>
      <c r="Z2582" s="2" t="s">
        <v>81</v>
      </c>
      <c r="AA2582" s="2" t="s">
        <v>622</v>
      </c>
      <c r="AB2582" s="2" t="s">
        <v>623</v>
      </c>
      <c r="AC2582" s="2" t="s">
        <v>59</v>
      </c>
      <c r="AD2582" s="2" t="s">
        <v>624</v>
      </c>
      <c r="AE2582" s="2" t="str">
        <f>+VLOOKUP(H2582,'Mapeo Ramos'!A:C,3,0)</f>
        <v>Autos Flotas</v>
      </c>
      <c r="AF2582" t="str">
        <f>+VLOOKUP(AE2582,'Mapeo Ramos'!C:D,2,0)</f>
        <v>Flotas</v>
      </c>
      <c r="AG2582" t="str">
        <f>+VLOOKUP(X2582,'Mapeo Ramos'!I:J,2,0)</f>
        <v>ALLIANZ</v>
      </c>
      <c r="AH2582">
        <f t="shared" si="40"/>
        <v>1</v>
      </c>
    </row>
    <row r="2583" spans="1:34" ht="12.75" customHeight="1">
      <c r="A2583" s="2" t="s">
        <v>10092</v>
      </c>
      <c r="B2583" s="2" t="s">
        <v>10093</v>
      </c>
      <c r="C2583" s="2" t="s">
        <v>10094</v>
      </c>
      <c r="D2583" s="2" t="s">
        <v>75</v>
      </c>
      <c r="E2583" s="3">
        <v>46023</v>
      </c>
      <c r="F2583" s="3">
        <v>46023</v>
      </c>
      <c r="G2583" s="2" t="s">
        <v>621</v>
      </c>
      <c r="H2583" s="2" t="s">
        <v>349</v>
      </c>
      <c r="I2583" s="2" t="s">
        <v>261</v>
      </c>
      <c r="J2583" s="4">
        <v>532.45000000000005</v>
      </c>
      <c r="K2583" t="s">
        <v>74</v>
      </c>
      <c r="L2583" s="4">
        <v>42.6</v>
      </c>
      <c r="M2583" t="s">
        <v>74</v>
      </c>
      <c r="N2583" s="4">
        <v>42.6</v>
      </c>
      <c r="O2583" t="s">
        <v>74</v>
      </c>
      <c r="P2583" s="4">
        <v>0</v>
      </c>
      <c r="Q2583" t="s">
        <v>74</v>
      </c>
      <c r="R2583" s="2" t="s">
        <v>75</v>
      </c>
      <c r="S2583" s="4" t="s">
        <v>76</v>
      </c>
      <c r="T2583" t="s">
        <v>74</v>
      </c>
      <c r="U2583" s="2" t="s">
        <v>77</v>
      </c>
      <c r="V2583" s="2" t="s">
        <v>1575</v>
      </c>
      <c r="W2583" s="2" t="s">
        <v>79</v>
      </c>
      <c r="X2583" s="2" t="s">
        <v>300</v>
      </c>
      <c r="Y2583" s="2" t="s">
        <v>119</v>
      </c>
      <c r="Z2583" s="2" t="s">
        <v>81</v>
      </c>
      <c r="AA2583" s="2" t="s">
        <v>622</v>
      </c>
      <c r="AB2583" s="2" t="s">
        <v>623</v>
      </c>
      <c r="AC2583" s="2" t="s">
        <v>59</v>
      </c>
      <c r="AD2583" s="2" t="s">
        <v>624</v>
      </c>
      <c r="AE2583" s="2" t="str">
        <f>+VLOOKUP(H2583,'Mapeo Ramos'!A:C,3,0)</f>
        <v>Autos Flotas</v>
      </c>
      <c r="AF2583" t="str">
        <f>+VLOOKUP(AE2583,'Mapeo Ramos'!C:D,2,0)</f>
        <v>Flotas</v>
      </c>
      <c r="AG2583" t="str">
        <f>+VLOOKUP(X2583,'Mapeo Ramos'!I:J,2,0)</f>
        <v>ALLIANZ</v>
      </c>
      <c r="AH2583">
        <f t="shared" si="40"/>
        <v>1</v>
      </c>
    </row>
    <row r="2584" spans="1:34" ht="12.75" customHeight="1">
      <c r="A2584" s="2" t="s">
        <v>10095</v>
      </c>
      <c r="B2584" s="2" t="s">
        <v>10096</v>
      </c>
      <c r="C2584" s="2" t="s">
        <v>10097</v>
      </c>
      <c r="D2584" s="2" t="s">
        <v>75</v>
      </c>
      <c r="E2584" s="3">
        <v>46023</v>
      </c>
      <c r="F2584" s="3">
        <v>46023</v>
      </c>
      <c r="G2584" s="2" t="s">
        <v>621</v>
      </c>
      <c r="H2584" s="2" t="s">
        <v>349</v>
      </c>
      <c r="I2584" s="2" t="s">
        <v>261</v>
      </c>
      <c r="J2584" s="4">
        <v>532.45000000000005</v>
      </c>
      <c r="K2584" t="s">
        <v>74</v>
      </c>
      <c r="L2584" s="4">
        <v>42.6</v>
      </c>
      <c r="M2584" t="s">
        <v>74</v>
      </c>
      <c r="N2584" s="4">
        <v>42.6</v>
      </c>
      <c r="O2584" t="s">
        <v>74</v>
      </c>
      <c r="P2584" s="4">
        <v>0</v>
      </c>
      <c r="Q2584" t="s">
        <v>74</v>
      </c>
      <c r="R2584" s="2" t="s">
        <v>75</v>
      </c>
      <c r="S2584" s="4" t="s">
        <v>76</v>
      </c>
      <c r="T2584" t="s">
        <v>74</v>
      </c>
      <c r="U2584" s="2" t="s">
        <v>77</v>
      </c>
      <c r="V2584" s="2" t="s">
        <v>1575</v>
      </c>
      <c r="W2584" s="2" t="s">
        <v>79</v>
      </c>
      <c r="X2584" s="2" t="s">
        <v>300</v>
      </c>
      <c r="Y2584" s="2" t="s">
        <v>119</v>
      </c>
      <c r="Z2584" s="2" t="s">
        <v>81</v>
      </c>
      <c r="AA2584" s="2" t="s">
        <v>622</v>
      </c>
      <c r="AB2584" s="2" t="s">
        <v>623</v>
      </c>
      <c r="AC2584" s="2" t="s">
        <v>59</v>
      </c>
      <c r="AD2584" s="2" t="s">
        <v>624</v>
      </c>
      <c r="AE2584" s="2" t="str">
        <f>+VLOOKUP(H2584,'Mapeo Ramos'!A:C,3,0)</f>
        <v>Autos Flotas</v>
      </c>
      <c r="AF2584" t="str">
        <f>+VLOOKUP(AE2584,'Mapeo Ramos'!C:D,2,0)</f>
        <v>Flotas</v>
      </c>
      <c r="AG2584" t="str">
        <f>+VLOOKUP(X2584,'Mapeo Ramos'!I:J,2,0)</f>
        <v>ALLIANZ</v>
      </c>
      <c r="AH2584">
        <f t="shared" si="40"/>
        <v>1</v>
      </c>
    </row>
    <row r="2585" spans="1:34" ht="12.75" customHeight="1">
      <c r="A2585" s="2" t="s">
        <v>10098</v>
      </c>
      <c r="B2585" s="2" t="s">
        <v>10099</v>
      </c>
      <c r="C2585" s="2" t="s">
        <v>10100</v>
      </c>
      <c r="D2585" s="2" t="s">
        <v>75</v>
      </c>
      <c r="E2585" s="3">
        <v>46023</v>
      </c>
      <c r="F2585" s="3">
        <v>46023</v>
      </c>
      <c r="G2585" s="2" t="s">
        <v>621</v>
      </c>
      <c r="H2585" s="2" t="s">
        <v>349</v>
      </c>
      <c r="I2585" s="2" t="s">
        <v>261</v>
      </c>
      <c r="J2585" s="4">
        <v>532.45000000000005</v>
      </c>
      <c r="K2585" t="s">
        <v>74</v>
      </c>
      <c r="L2585" s="4">
        <v>42.6</v>
      </c>
      <c r="M2585" t="s">
        <v>74</v>
      </c>
      <c r="N2585" s="4">
        <v>42.6</v>
      </c>
      <c r="O2585" t="s">
        <v>74</v>
      </c>
      <c r="P2585" s="4">
        <v>0</v>
      </c>
      <c r="Q2585" t="s">
        <v>74</v>
      </c>
      <c r="R2585" s="2" t="s">
        <v>75</v>
      </c>
      <c r="S2585" s="4" t="s">
        <v>76</v>
      </c>
      <c r="T2585" t="s">
        <v>74</v>
      </c>
      <c r="U2585" s="2" t="s">
        <v>77</v>
      </c>
      <c r="V2585" s="2" t="s">
        <v>1575</v>
      </c>
      <c r="W2585" s="2" t="s">
        <v>79</v>
      </c>
      <c r="X2585" s="2" t="s">
        <v>300</v>
      </c>
      <c r="Y2585" s="2" t="s">
        <v>119</v>
      </c>
      <c r="Z2585" s="2" t="s">
        <v>81</v>
      </c>
      <c r="AA2585" s="2" t="s">
        <v>622</v>
      </c>
      <c r="AB2585" s="2" t="s">
        <v>623</v>
      </c>
      <c r="AC2585" s="2" t="s">
        <v>59</v>
      </c>
      <c r="AD2585" s="2" t="s">
        <v>624</v>
      </c>
      <c r="AE2585" s="2" t="str">
        <f>+VLOOKUP(H2585,'Mapeo Ramos'!A:C,3,0)</f>
        <v>Autos Flotas</v>
      </c>
      <c r="AF2585" t="str">
        <f>+VLOOKUP(AE2585,'Mapeo Ramos'!C:D,2,0)</f>
        <v>Flotas</v>
      </c>
      <c r="AG2585" t="str">
        <f>+VLOOKUP(X2585,'Mapeo Ramos'!I:J,2,0)</f>
        <v>ALLIANZ</v>
      </c>
      <c r="AH2585">
        <f t="shared" si="40"/>
        <v>1</v>
      </c>
    </row>
    <row r="2586" spans="1:34" ht="12.75" customHeight="1">
      <c r="A2586" s="2" t="s">
        <v>10101</v>
      </c>
      <c r="B2586" s="2" t="s">
        <v>10102</v>
      </c>
      <c r="C2586" s="2" t="s">
        <v>10103</v>
      </c>
      <c r="D2586" s="2" t="s">
        <v>75</v>
      </c>
      <c r="E2586" s="3">
        <v>46023</v>
      </c>
      <c r="F2586" s="3">
        <v>46023</v>
      </c>
      <c r="G2586" s="2" t="s">
        <v>621</v>
      </c>
      <c r="H2586" s="2" t="s">
        <v>349</v>
      </c>
      <c r="I2586" s="2" t="s">
        <v>261</v>
      </c>
      <c r="J2586" s="4">
        <v>532.45000000000005</v>
      </c>
      <c r="K2586" t="s">
        <v>74</v>
      </c>
      <c r="L2586" s="4">
        <v>42.6</v>
      </c>
      <c r="M2586" t="s">
        <v>74</v>
      </c>
      <c r="N2586" s="4">
        <v>42.6</v>
      </c>
      <c r="O2586" t="s">
        <v>74</v>
      </c>
      <c r="P2586" s="4">
        <v>0</v>
      </c>
      <c r="Q2586" t="s">
        <v>74</v>
      </c>
      <c r="R2586" s="2" t="s">
        <v>75</v>
      </c>
      <c r="S2586" s="4" t="s">
        <v>76</v>
      </c>
      <c r="T2586" t="s">
        <v>74</v>
      </c>
      <c r="U2586" s="2" t="s">
        <v>77</v>
      </c>
      <c r="V2586" s="2" t="s">
        <v>1575</v>
      </c>
      <c r="W2586" s="2" t="s">
        <v>79</v>
      </c>
      <c r="X2586" s="2" t="s">
        <v>300</v>
      </c>
      <c r="Y2586" s="2" t="s">
        <v>119</v>
      </c>
      <c r="Z2586" s="2" t="s">
        <v>81</v>
      </c>
      <c r="AA2586" s="2" t="s">
        <v>622</v>
      </c>
      <c r="AB2586" s="2" t="s">
        <v>623</v>
      </c>
      <c r="AC2586" s="2" t="s">
        <v>59</v>
      </c>
      <c r="AD2586" s="2" t="s">
        <v>624</v>
      </c>
      <c r="AE2586" s="2" t="str">
        <f>+VLOOKUP(H2586,'Mapeo Ramos'!A:C,3,0)</f>
        <v>Autos Flotas</v>
      </c>
      <c r="AF2586" t="str">
        <f>+VLOOKUP(AE2586,'Mapeo Ramos'!C:D,2,0)</f>
        <v>Flotas</v>
      </c>
      <c r="AG2586" t="str">
        <f>+VLOOKUP(X2586,'Mapeo Ramos'!I:J,2,0)</f>
        <v>ALLIANZ</v>
      </c>
      <c r="AH2586">
        <f t="shared" si="40"/>
        <v>1</v>
      </c>
    </row>
    <row r="2587" spans="1:34" ht="12.75" customHeight="1">
      <c r="A2587" s="2" t="s">
        <v>10104</v>
      </c>
      <c r="B2587" s="2" t="s">
        <v>10105</v>
      </c>
      <c r="C2587" s="2" t="s">
        <v>10106</v>
      </c>
      <c r="D2587" s="2" t="s">
        <v>75</v>
      </c>
      <c r="E2587" s="3">
        <v>46023</v>
      </c>
      <c r="F2587" s="3">
        <v>46023</v>
      </c>
      <c r="G2587" s="2" t="s">
        <v>621</v>
      </c>
      <c r="H2587" s="2" t="s">
        <v>349</v>
      </c>
      <c r="I2587" s="2" t="s">
        <v>261</v>
      </c>
      <c r="J2587" s="4">
        <v>532.45000000000005</v>
      </c>
      <c r="K2587" t="s">
        <v>74</v>
      </c>
      <c r="L2587" s="4">
        <v>42.6</v>
      </c>
      <c r="M2587" t="s">
        <v>74</v>
      </c>
      <c r="N2587" s="4">
        <v>42.6</v>
      </c>
      <c r="O2587" t="s">
        <v>74</v>
      </c>
      <c r="P2587" s="4">
        <v>0</v>
      </c>
      <c r="Q2587" t="s">
        <v>74</v>
      </c>
      <c r="R2587" s="2" t="s">
        <v>75</v>
      </c>
      <c r="S2587" s="4" t="s">
        <v>76</v>
      </c>
      <c r="T2587" t="s">
        <v>74</v>
      </c>
      <c r="U2587" s="2" t="s">
        <v>77</v>
      </c>
      <c r="V2587" s="2" t="s">
        <v>1575</v>
      </c>
      <c r="W2587" s="2" t="s">
        <v>79</v>
      </c>
      <c r="X2587" s="2" t="s">
        <v>300</v>
      </c>
      <c r="Y2587" s="2" t="s">
        <v>119</v>
      </c>
      <c r="Z2587" s="2" t="s">
        <v>81</v>
      </c>
      <c r="AA2587" s="2" t="s">
        <v>622</v>
      </c>
      <c r="AB2587" s="2" t="s">
        <v>623</v>
      </c>
      <c r="AC2587" s="2" t="s">
        <v>59</v>
      </c>
      <c r="AD2587" s="2" t="s">
        <v>624</v>
      </c>
      <c r="AE2587" s="2" t="str">
        <f>+VLOOKUP(H2587,'Mapeo Ramos'!A:C,3,0)</f>
        <v>Autos Flotas</v>
      </c>
      <c r="AF2587" t="str">
        <f>+VLOOKUP(AE2587,'Mapeo Ramos'!C:D,2,0)</f>
        <v>Flotas</v>
      </c>
      <c r="AG2587" t="str">
        <f>+VLOOKUP(X2587,'Mapeo Ramos'!I:J,2,0)</f>
        <v>ALLIANZ</v>
      </c>
      <c r="AH2587">
        <f t="shared" si="40"/>
        <v>1</v>
      </c>
    </row>
    <row r="2588" spans="1:34" ht="12.75" customHeight="1">
      <c r="A2588" s="2" t="s">
        <v>10107</v>
      </c>
      <c r="B2588" s="2" t="s">
        <v>10108</v>
      </c>
      <c r="C2588" s="2" t="s">
        <v>10109</v>
      </c>
      <c r="D2588" s="2" t="s">
        <v>75</v>
      </c>
      <c r="E2588" s="3">
        <v>46023</v>
      </c>
      <c r="F2588" s="3">
        <v>46023</v>
      </c>
      <c r="G2588" s="2" t="s">
        <v>621</v>
      </c>
      <c r="H2588" s="2" t="s">
        <v>349</v>
      </c>
      <c r="I2588" s="2" t="s">
        <v>261</v>
      </c>
      <c r="J2588" s="4">
        <v>1586.88</v>
      </c>
      <c r="K2588" t="s">
        <v>74</v>
      </c>
      <c r="L2588" s="4">
        <v>126.95</v>
      </c>
      <c r="M2588" t="s">
        <v>74</v>
      </c>
      <c r="N2588" s="4">
        <v>126.95</v>
      </c>
      <c r="O2588" t="s">
        <v>74</v>
      </c>
      <c r="P2588" s="4">
        <v>0</v>
      </c>
      <c r="Q2588" t="s">
        <v>74</v>
      </c>
      <c r="R2588" s="2" t="s">
        <v>75</v>
      </c>
      <c r="S2588" s="4" t="s">
        <v>76</v>
      </c>
      <c r="T2588" t="s">
        <v>74</v>
      </c>
      <c r="U2588" s="2" t="s">
        <v>77</v>
      </c>
      <c r="V2588" s="2" t="s">
        <v>1575</v>
      </c>
      <c r="W2588" s="2" t="s">
        <v>79</v>
      </c>
      <c r="X2588" s="2" t="s">
        <v>300</v>
      </c>
      <c r="Y2588" s="2" t="s">
        <v>119</v>
      </c>
      <c r="Z2588" s="2" t="s">
        <v>81</v>
      </c>
      <c r="AA2588" s="2" t="s">
        <v>622</v>
      </c>
      <c r="AB2588" s="2" t="s">
        <v>623</v>
      </c>
      <c r="AC2588" s="2" t="s">
        <v>59</v>
      </c>
      <c r="AD2588" s="2" t="s">
        <v>624</v>
      </c>
      <c r="AE2588" s="2" t="str">
        <f>+VLOOKUP(H2588,'Mapeo Ramos'!A:C,3,0)</f>
        <v>Autos Flotas</v>
      </c>
      <c r="AF2588" t="str">
        <f>+VLOOKUP(AE2588,'Mapeo Ramos'!C:D,2,0)</f>
        <v>Flotas</v>
      </c>
      <c r="AG2588" t="str">
        <f>+VLOOKUP(X2588,'Mapeo Ramos'!I:J,2,0)</f>
        <v>ALLIANZ</v>
      </c>
      <c r="AH2588">
        <f t="shared" si="40"/>
        <v>1</v>
      </c>
    </row>
    <row r="2589" spans="1:34" ht="12.75" customHeight="1">
      <c r="A2589" s="2" t="s">
        <v>10110</v>
      </c>
      <c r="B2589" s="2" t="s">
        <v>10111</v>
      </c>
      <c r="C2589" s="2" t="s">
        <v>10112</v>
      </c>
      <c r="D2589" s="2" t="s">
        <v>75</v>
      </c>
      <c r="E2589" s="3">
        <v>46023</v>
      </c>
      <c r="F2589" s="3">
        <v>46023</v>
      </c>
      <c r="G2589" s="2" t="s">
        <v>621</v>
      </c>
      <c r="H2589" s="2" t="s">
        <v>349</v>
      </c>
      <c r="I2589" s="2" t="s">
        <v>261</v>
      </c>
      <c r="J2589" s="4">
        <v>1586.88</v>
      </c>
      <c r="K2589" t="s">
        <v>74</v>
      </c>
      <c r="L2589" s="4">
        <v>126.95</v>
      </c>
      <c r="M2589" t="s">
        <v>74</v>
      </c>
      <c r="N2589" s="4">
        <v>126.95</v>
      </c>
      <c r="O2589" t="s">
        <v>74</v>
      </c>
      <c r="P2589" s="4">
        <v>0</v>
      </c>
      <c r="Q2589" t="s">
        <v>74</v>
      </c>
      <c r="R2589" s="2" t="s">
        <v>75</v>
      </c>
      <c r="S2589" s="4" t="s">
        <v>76</v>
      </c>
      <c r="T2589" t="s">
        <v>74</v>
      </c>
      <c r="U2589" s="2" t="s">
        <v>77</v>
      </c>
      <c r="V2589" s="2" t="s">
        <v>1575</v>
      </c>
      <c r="W2589" s="2" t="s">
        <v>79</v>
      </c>
      <c r="X2589" s="2" t="s">
        <v>300</v>
      </c>
      <c r="Y2589" s="2" t="s">
        <v>119</v>
      </c>
      <c r="Z2589" s="2" t="s">
        <v>81</v>
      </c>
      <c r="AA2589" s="2" t="s">
        <v>622</v>
      </c>
      <c r="AB2589" s="2" t="s">
        <v>623</v>
      </c>
      <c r="AC2589" s="2" t="s">
        <v>59</v>
      </c>
      <c r="AD2589" s="2" t="s">
        <v>624</v>
      </c>
      <c r="AE2589" s="2" t="str">
        <f>+VLOOKUP(H2589,'Mapeo Ramos'!A:C,3,0)</f>
        <v>Autos Flotas</v>
      </c>
      <c r="AF2589" t="str">
        <f>+VLOOKUP(AE2589,'Mapeo Ramos'!C:D,2,0)</f>
        <v>Flotas</v>
      </c>
      <c r="AG2589" t="str">
        <f>+VLOOKUP(X2589,'Mapeo Ramos'!I:J,2,0)</f>
        <v>ALLIANZ</v>
      </c>
      <c r="AH2589">
        <f t="shared" si="40"/>
        <v>1</v>
      </c>
    </row>
    <row r="2590" spans="1:34" ht="12.75" customHeight="1">
      <c r="A2590" s="2" t="s">
        <v>10113</v>
      </c>
      <c r="B2590" s="2" t="s">
        <v>10114</v>
      </c>
      <c r="C2590" s="2" t="s">
        <v>10115</v>
      </c>
      <c r="D2590" s="2" t="s">
        <v>75</v>
      </c>
      <c r="E2590" s="3">
        <v>46023</v>
      </c>
      <c r="F2590" s="3">
        <v>46023</v>
      </c>
      <c r="G2590" s="2" t="s">
        <v>621</v>
      </c>
      <c r="H2590" s="2" t="s">
        <v>349</v>
      </c>
      <c r="I2590" s="2" t="s">
        <v>261</v>
      </c>
      <c r="J2590" s="4">
        <v>1586.88</v>
      </c>
      <c r="K2590" t="s">
        <v>74</v>
      </c>
      <c r="L2590" s="4">
        <v>126.95</v>
      </c>
      <c r="M2590" t="s">
        <v>74</v>
      </c>
      <c r="N2590" s="4">
        <v>126.95</v>
      </c>
      <c r="O2590" t="s">
        <v>74</v>
      </c>
      <c r="P2590" s="4">
        <v>0</v>
      </c>
      <c r="Q2590" t="s">
        <v>74</v>
      </c>
      <c r="R2590" s="2" t="s">
        <v>75</v>
      </c>
      <c r="S2590" s="4" t="s">
        <v>76</v>
      </c>
      <c r="T2590" t="s">
        <v>74</v>
      </c>
      <c r="U2590" s="2" t="s">
        <v>77</v>
      </c>
      <c r="V2590" s="2" t="s">
        <v>1575</v>
      </c>
      <c r="W2590" s="2" t="s">
        <v>79</v>
      </c>
      <c r="X2590" s="2" t="s">
        <v>300</v>
      </c>
      <c r="Y2590" s="2" t="s">
        <v>119</v>
      </c>
      <c r="Z2590" s="2" t="s">
        <v>81</v>
      </c>
      <c r="AA2590" s="2" t="s">
        <v>622</v>
      </c>
      <c r="AB2590" s="2" t="s">
        <v>623</v>
      </c>
      <c r="AC2590" s="2" t="s">
        <v>59</v>
      </c>
      <c r="AD2590" s="2" t="s">
        <v>624</v>
      </c>
      <c r="AE2590" s="2" t="str">
        <f>+VLOOKUP(H2590,'Mapeo Ramos'!A:C,3,0)</f>
        <v>Autos Flotas</v>
      </c>
      <c r="AF2590" t="str">
        <f>+VLOOKUP(AE2590,'Mapeo Ramos'!C:D,2,0)</f>
        <v>Flotas</v>
      </c>
      <c r="AG2590" t="str">
        <f>+VLOOKUP(X2590,'Mapeo Ramos'!I:J,2,0)</f>
        <v>ALLIANZ</v>
      </c>
      <c r="AH2590">
        <f t="shared" si="40"/>
        <v>1</v>
      </c>
    </row>
    <row r="2591" spans="1:34" ht="12.75" customHeight="1">
      <c r="A2591" s="2" t="s">
        <v>10116</v>
      </c>
      <c r="B2591" s="2" t="s">
        <v>10117</v>
      </c>
      <c r="C2591" s="2" t="s">
        <v>10118</v>
      </c>
      <c r="D2591" s="2" t="s">
        <v>75</v>
      </c>
      <c r="E2591" s="3">
        <v>46023</v>
      </c>
      <c r="F2591" s="3">
        <v>46023</v>
      </c>
      <c r="G2591" s="2" t="s">
        <v>621</v>
      </c>
      <c r="H2591" s="2" t="s">
        <v>349</v>
      </c>
      <c r="I2591" s="2" t="s">
        <v>261</v>
      </c>
      <c r="J2591" s="4">
        <v>1586.88</v>
      </c>
      <c r="K2591" t="s">
        <v>74</v>
      </c>
      <c r="L2591" s="4">
        <v>126.95</v>
      </c>
      <c r="M2591" t="s">
        <v>74</v>
      </c>
      <c r="N2591" s="4">
        <v>126.95</v>
      </c>
      <c r="O2591" t="s">
        <v>74</v>
      </c>
      <c r="P2591" s="4">
        <v>0</v>
      </c>
      <c r="Q2591" t="s">
        <v>74</v>
      </c>
      <c r="R2591" s="2" t="s">
        <v>75</v>
      </c>
      <c r="S2591" s="4" t="s">
        <v>76</v>
      </c>
      <c r="T2591" t="s">
        <v>74</v>
      </c>
      <c r="U2591" s="2" t="s">
        <v>77</v>
      </c>
      <c r="V2591" s="2" t="s">
        <v>1575</v>
      </c>
      <c r="W2591" s="2" t="s">
        <v>79</v>
      </c>
      <c r="X2591" s="2" t="s">
        <v>300</v>
      </c>
      <c r="Y2591" s="2" t="s">
        <v>119</v>
      </c>
      <c r="Z2591" s="2" t="s">
        <v>81</v>
      </c>
      <c r="AA2591" s="2" t="s">
        <v>622</v>
      </c>
      <c r="AB2591" s="2" t="s">
        <v>623</v>
      </c>
      <c r="AC2591" s="2" t="s">
        <v>59</v>
      </c>
      <c r="AD2591" s="2" t="s">
        <v>624</v>
      </c>
      <c r="AE2591" s="2" t="str">
        <f>+VLOOKUP(H2591,'Mapeo Ramos'!A:C,3,0)</f>
        <v>Autos Flotas</v>
      </c>
      <c r="AF2591" t="str">
        <f>+VLOOKUP(AE2591,'Mapeo Ramos'!C:D,2,0)</f>
        <v>Flotas</v>
      </c>
      <c r="AG2591" t="str">
        <f>+VLOOKUP(X2591,'Mapeo Ramos'!I:J,2,0)</f>
        <v>ALLIANZ</v>
      </c>
      <c r="AH2591">
        <f t="shared" si="40"/>
        <v>1</v>
      </c>
    </row>
    <row r="2592" spans="1:34" ht="12.75" customHeight="1">
      <c r="A2592" s="2" t="s">
        <v>10119</v>
      </c>
      <c r="B2592" s="2" t="s">
        <v>10120</v>
      </c>
      <c r="C2592" s="2" t="s">
        <v>10121</v>
      </c>
      <c r="D2592" s="2" t="s">
        <v>75</v>
      </c>
      <c r="E2592" s="3">
        <v>46023</v>
      </c>
      <c r="F2592" s="3">
        <v>46023</v>
      </c>
      <c r="G2592" s="2" t="s">
        <v>621</v>
      </c>
      <c r="H2592" s="2" t="s">
        <v>349</v>
      </c>
      <c r="I2592" s="2" t="s">
        <v>261</v>
      </c>
      <c r="J2592" s="4">
        <v>1586.88</v>
      </c>
      <c r="K2592" t="s">
        <v>74</v>
      </c>
      <c r="L2592" s="4">
        <v>126.95</v>
      </c>
      <c r="M2592" t="s">
        <v>74</v>
      </c>
      <c r="N2592" s="4">
        <v>126.95</v>
      </c>
      <c r="O2592" t="s">
        <v>74</v>
      </c>
      <c r="P2592" s="4">
        <v>0</v>
      </c>
      <c r="Q2592" t="s">
        <v>74</v>
      </c>
      <c r="R2592" s="2" t="s">
        <v>75</v>
      </c>
      <c r="S2592" s="4" t="s">
        <v>76</v>
      </c>
      <c r="T2592" t="s">
        <v>74</v>
      </c>
      <c r="U2592" s="2" t="s">
        <v>77</v>
      </c>
      <c r="V2592" s="2" t="s">
        <v>1575</v>
      </c>
      <c r="W2592" s="2" t="s">
        <v>79</v>
      </c>
      <c r="X2592" s="2" t="s">
        <v>300</v>
      </c>
      <c r="Y2592" s="2" t="s">
        <v>119</v>
      </c>
      <c r="Z2592" s="2" t="s">
        <v>81</v>
      </c>
      <c r="AA2592" s="2" t="s">
        <v>622</v>
      </c>
      <c r="AB2592" s="2" t="s">
        <v>623</v>
      </c>
      <c r="AC2592" s="2" t="s">
        <v>59</v>
      </c>
      <c r="AD2592" s="2" t="s">
        <v>624</v>
      </c>
      <c r="AE2592" s="2" t="str">
        <f>+VLOOKUP(H2592,'Mapeo Ramos'!A:C,3,0)</f>
        <v>Autos Flotas</v>
      </c>
      <c r="AF2592" t="str">
        <f>+VLOOKUP(AE2592,'Mapeo Ramos'!C:D,2,0)</f>
        <v>Flotas</v>
      </c>
      <c r="AG2592" t="str">
        <f>+VLOOKUP(X2592,'Mapeo Ramos'!I:J,2,0)</f>
        <v>ALLIANZ</v>
      </c>
      <c r="AH2592">
        <f t="shared" si="40"/>
        <v>1</v>
      </c>
    </row>
    <row r="2593" spans="1:34" ht="12.75" customHeight="1">
      <c r="A2593" s="2" t="s">
        <v>10122</v>
      </c>
      <c r="B2593" s="2" t="s">
        <v>10123</v>
      </c>
      <c r="C2593" s="2" t="s">
        <v>10124</v>
      </c>
      <c r="D2593" s="2" t="s">
        <v>75</v>
      </c>
      <c r="E2593" s="3">
        <v>46023</v>
      </c>
      <c r="F2593" s="3">
        <v>46023</v>
      </c>
      <c r="G2593" s="2" t="s">
        <v>621</v>
      </c>
      <c r="H2593" s="2" t="s">
        <v>349</v>
      </c>
      <c r="I2593" s="2" t="s">
        <v>261</v>
      </c>
      <c r="J2593" s="4">
        <v>1586.88</v>
      </c>
      <c r="K2593" t="s">
        <v>74</v>
      </c>
      <c r="L2593" s="4">
        <v>126.95</v>
      </c>
      <c r="M2593" t="s">
        <v>74</v>
      </c>
      <c r="N2593" s="4">
        <v>126.95</v>
      </c>
      <c r="O2593" t="s">
        <v>74</v>
      </c>
      <c r="P2593" s="4">
        <v>0</v>
      </c>
      <c r="Q2593" t="s">
        <v>74</v>
      </c>
      <c r="R2593" s="2" t="s">
        <v>75</v>
      </c>
      <c r="S2593" s="4" t="s">
        <v>76</v>
      </c>
      <c r="T2593" t="s">
        <v>74</v>
      </c>
      <c r="U2593" s="2" t="s">
        <v>77</v>
      </c>
      <c r="V2593" s="2" t="s">
        <v>1575</v>
      </c>
      <c r="W2593" s="2" t="s">
        <v>79</v>
      </c>
      <c r="X2593" s="2" t="s">
        <v>300</v>
      </c>
      <c r="Y2593" s="2" t="s">
        <v>119</v>
      </c>
      <c r="Z2593" s="2" t="s">
        <v>81</v>
      </c>
      <c r="AA2593" s="2" t="s">
        <v>622</v>
      </c>
      <c r="AB2593" s="2" t="s">
        <v>623</v>
      </c>
      <c r="AC2593" s="2" t="s">
        <v>59</v>
      </c>
      <c r="AD2593" s="2" t="s">
        <v>624</v>
      </c>
      <c r="AE2593" s="2" t="str">
        <f>+VLOOKUP(H2593,'Mapeo Ramos'!A:C,3,0)</f>
        <v>Autos Flotas</v>
      </c>
      <c r="AF2593" t="str">
        <f>+VLOOKUP(AE2593,'Mapeo Ramos'!C:D,2,0)</f>
        <v>Flotas</v>
      </c>
      <c r="AG2593" t="str">
        <f>+VLOOKUP(X2593,'Mapeo Ramos'!I:J,2,0)</f>
        <v>ALLIANZ</v>
      </c>
      <c r="AH2593">
        <f t="shared" si="40"/>
        <v>1</v>
      </c>
    </row>
    <row r="2594" spans="1:34" ht="12.75" customHeight="1">
      <c r="A2594" s="2" t="s">
        <v>10125</v>
      </c>
      <c r="B2594" s="2" t="s">
        <v>10126</v>
      </c>
      <c r="C2594" s="2" t="s">
        <v>10127</v>
      </c>
      <c r="D2594" s="2" t="s">
        <v>75</v>
      </c>
      <c r="E2594" s="3">
        <v>46023</v>
      </c>
      <c r="F2594" s="3">
        <v>46023</v>
      </c>
      <c r="G2594" s="2" t="s">
        <v>621</v>
      </c>
      <c r="H2594" s="2" t="s">
        <v>349</v>
      </c>
      <c r="I2594" s="2" t="s">
        <v>261</v>
      </c>
      <c r="J2594" s="4">
        <v>532.45000000000005</v>
      </c>
      <c r="K2594" t="s">
        <v>74</v>
      </c>
      <c r="L2594" s="4">
        <v>42.6</v>
      </c>
      <c r="M2594" t="s">
        <v>74</v>
      </c>
      <c r="N2594" s="4">
        <v>42.6</v>
      </c>
      <c r="O2594" t="s">
        <v>74</v>
      </c>
      <c r="P2594" s="4">
        <v>0</v>
      </c>
      <c r="Q2594" t="s">
        <v>74</v>
      </c>
      <c r="R2594" s="2" t="s">
        <v>75</v>
      </c>
      <c r="S2594" s="4" t="s">
        <v>76</v>
      </c>
      <c r="T2594" t="s">
        <v>74</v>
      </c>
      <c r="U2594" s="2" t="s">
        <v>77</v>
      </c>
      <c r="V2594" s="2" t="s">
        <v>1575</v>
      </c>
      <c r="W2594" s="2" t="s">
        <v>79</v>
      </c>
      <c r="X2594" s="2" t="s">
        <v>300</v>
      </c>
      <c r="Y2594" s="2" t="s">
        <v>119</v>
      </c>
      <c r="Z2594" s="2" t="s">
        <v>81</v>
      </c>
      <c r="AA2594" s="2" t="s">
        <v>622</v>
      </c>
      <c r="AB2594" s="2" t="s">
        <v>623</v>
      </c>
      <c r="AC2594" s="2" t="s">
        <v>59</v>
      </c>
      <c r="AD2594" s="2" t="s">
        <v>624</v>
      </c>
      <c r="AE2594" s="2" t="str">
        <f>+VLOOKUP(H2594,'Mapeo Ramos'!A:C,3,0)</f>
        <v>Autos Flotas</v>
      </c>
      <c r="AF2594" t="str">
        <f>+VLOOKUP(AE2594,'Mapeo Ramos'!C:D,2,0)</f>
        <v>Flotas</v>
      </c>
      <c r="AG2594" t="str">
        <f>+VLOOKUP(X2594,'Mapeo Ramos'!I:J,2,0)</f>
        <v>ALLIANZ</v>
      </c>
      <c r="AH2594">
        <f t="shared" si="40"/>
        <v>1</v>
      </c>
    </row>
    <row r="2595" spans="1:34" ht="12.75" customHeight="1">
      <c r="A2595" s="2" t="s">
        <v>10128</v>
      </c>
      <c r="B2595" s="2" t="s">
        <v>10129</v>
      </c>
      <c r="C2595" s="2" t="s">
        <v>10130</v>
      </c>
      <c r="D2595" s="2" t="s">
        <v>75</v>
      </c>
      <c r="E2595" s="3">
        <v>46023</v>
      </c>
      <c r="F2595" s="3">
        <v>46023</v>
      </c>
      <c r="G2595" s="2" t="s">
        <v>621</v>
      </c>
      <c r="H2595" s="2" t="s">
        <v>349</v>
      </c>
      <c r="I2595" s="2" t="s">
        <v>261</v>
      </c>
      <c r="J2595" s="4">
        <v>1586.88</v>
      </c>
      <c r="K2595" t="s">
        <v>74</v>
      </c>
      <c r="L2595" s="4">
        <v>126.95</v>
      </c>
      <c r="M2595" t="s">
        <v>74</v>
      </c>
      <c r="N2595" s="4">
        <v>126.95</v>
      </c>
      <c r="O2595" t="s">
        <v>74</v>
      </c>
      <c r="P2595" s="4">
        <v>0</v>
      </c>
      <c r="Q2595" t="s">
        <v>74</v>
      </c>
      <c r="R2595" s="2" t="s">
        <v>75</v>
      </c>
      <c r="S2595" s="4" t="s">
        <v>76</v>
      </c>
      <c r="T2595" t="s">
        <v>74</v>
      </c>
      <c r="U2595" s="2" t="s">
        <v>77</v>
      </c>
      <c r="V2595" s="2" t="s">
        <v>1575</v>
      </c>
      <c r="W2595" s="2" t="s">
        <v>79</v>
      </c>
      <c r="X2595" s="2" t="s">
        <v>300</v>
      </c>
      <c r="Y2595" s="2" t="s">
        <v>119</v>
      </c>
      <c r="Z2595" s="2" t="s">
        <v>81</v>
      </c>
      <c r="AA2595" s="2" t="s">
        <v>622</v>
      </c>
      <c r="AB2595" s="2" t="s">
        <v>623</v>
      </c>
      <c r="AC2595" s="2" t="s">
        <v>59</v>
      </c>
      <c r="AD2595" s="2" t="s">
        <v>624</v>
      </c>
      <c r="AE2595" s="2" t="str">
        <f>+VLOOKUP(H2595,'Mapeo Ramos'!A:C,3,0)</f>
        <v>Autos Flotas</v>
      </c>
      <c r="AF2595" t="str">
        <f>+VLOOKUP(AE2595,'Mapeo Ramos'!C:D,2,0)</f>
        <v>Flotas</v>
      </c>
      <c r="AG2595" t="str">
        <f>+VLOOKUP(X2595,'Mapeo Ramos'!I:J,2,0)</f>
        <v>ALLIANZ</v>
      </c>
      <c r="AH2595">
        <f t="shared" si="40"/>
        <v>1</v>
      </c>
    </row>
    <row r="2596" spans="1:34" ht="12.75" customHeight="1">
      <c r="A2596" s="2" t="s">
        <v>10131</v>
      </c>
      <c r="B2596" s="2" t="s">
        <v>10132</v>
      </c>
      <c r="C2596" s="2" t="s">
        <v>10133</v>
      </c>
      <c r="D2596" s="2" t="s">
        <v>75</v>
      </c>
      <c r="E2596" s="3">
        <v>46023</v>
      </c>
      <c r="F2596" s="3">
        <v>46023</v>
      </c>
      <c r="G2596" s="2" t="s">
        <v>621</v>
      </c>
      <c r="H2596" s="2" t="s">
        <v>349</v>
      </c>
      <c r="I2596" s="2" t="s">
        <v>261</v>
      </c>
      <c r="J2596" s="4">
        <v>532.45000000000005</v>
      </c>
      <c r="K2596" t="s">
        <v>74</v>
      </c>
      <c r="L2596" s="4">
        <v>42.6</v>
      </c>
      <c r="M2596" t="s">
        <v>74</v>
      </c>
      <c r="N2596" s="4">
        <v>42.6</v>
      </c>
      <c r="O2596" t="s">
        <v>74</v>
      </c>
      <c r="P2596" s="4">
        <v>0</v>
      </c>
      <c r="Q2596" t="s">
        <v>74</v>
      </c>
      <c r="R2596" s="2" t="s">
        <v>75</v>
      </c>
      <c r="S2596" s="4" t="s">
        <v>76</v>
      </c>
      <c r="T2596" t="s">
        <v>74</v>
      </c>
      <c r="U2596" s="2" t="s">
        <v>77</v>
      </c>
      <c r="V2596" s="2" t="s">
        <v>1575</v>
      </c>
      <c r="W2596" s="2" t="s">
        <v>79</v>
      </c>
      <c r="X2596" s="2" t="s">
        <v>300</v>
      </c>
      <c r="Y2596" s="2" t="s">
        <v>119</v>
      </c>
      <c r="Z2596" s="2" t="s">
        <v>81</v>
      </c>
      <c r="AA2596" s="2" t="s">
        <v>622</v>
      </c>
      <c r="AB2596" s="2" t="s">
        <v>623</v>
      </c>
      <c r="AC2596" s="2" t="s">
        <v>59</v>
      </c>
      <c r="AD2596" s="2" t="s">
        <v>624</v>
      </c>
      <c r="AE2596" s="2" t="str">
        <f>+VLOOKUP(H2596,'Mapeo Ramos'!A:C,3,0)</f>
        <v>Autos Flotas</v>
      </c>
      <c r="AF2596" t="str">
        <f>+VLOOKUP(AE2596,'Mapeo Ramos'!C:D,2,0)</f>
        <v>Flotas</v>
      </c>
      <c r="AG2596" t="str">
        <f>+VLOOKUP(X2596,'Mapeo Ramos'!I:J,2,0)</f>
        <v>ALLIANZ</v>
      </c>
      <c r="AH2596">
        <f t="shared" si="40"/>
        <v>1</v>
      </c>
    </row>
    <row r="2597" spans="1:34" ht="12.75" customHeight="1">
      <c r="A2597" s="2" t="s">
        <v>10134</v>
      </c>
      <c r="B2597" s="2" t="s">
        <v>10135</v>
      </c>
      <c r="C2597" s="2" t="s">
        <v>10136</v>
      </c>
      <c r="D2597" s="2" t="s">
        <v>75</v>
      </c>
      <c r="E2597" s="3">
        <v>46023</v>
      </c>
      <c r="F2597" s="3">
        <v>46023</v>
      </c>
      <c r="G2597" s="2" t="s">
        <v>621</v>
      </c>
      <c r="H2597" s="2" t="s">
        <v>349</v>
      </c>
      <c r="I2597" s="2" t="s">
        <v>261</v>
      </c>
      <c r="J2597" s="4">
        <v>532.45000000000005</v>
      </c>
      <c r="K2597" t="s">
        <v>74</v>
      </c>
      <c r="L2597" s="4">
        <v>42.6</v>
      </c>
      <c r="M2597" t="s">
        <v>74</v>
      </c>
      <c r="N2597" s="4">
        <v>42.6</v>
      </c>
      <c r="O2597" t="s">
        <v>74</v>
      </c>
      <c r="P2597" s="4">
        <v>0</v>
      </c>
      <c r="Q2597" t="s">
        <v>74</v>
      </c>
      <c r="R2597" s="2" t="s">
        <v>75</v>
      </c>
      <c r="S2597" s="4" t="s">
        <v>76</v>
      </c>
      <c r="T2597" t="s">
        <v>74</v>
      </c>
      <c r="U2597" s="2" t="s">
        <v>77</v>
      </c>
      <c r="V2597" s="2" t="s">
        <v>1575</v>
      </c>
      <c r="W2597" s="2" t="s">
        <v>79</v>
      </c>
      <c r="X2597" s="2" t="s">
        <v>300</v>
      </c>
      <c r="Y2597" s="2" t="s">
        <v>119</v>
      </c>
      <c r="Z2597" s="2" t="s">
        <v>81</v>
      </c>
      <c r="AA2597" s="2" t="s">
        <v>622</v>
      </c>
      <c r="AB2597" s="2" t="s">
        <v>623</v>
      </c>
      <c r="AC2597" s="2" t="s">
        <v>59</v>
      </c>
      <c r="AD2597" s="2" t="s">
        <v>624</v>
      </c>
      <c r="AE2597" s="2" t="str">
        <f>+VLOOKUP(H2597,'Mapeo Ramos'!A:C,3,0)</f>
        <v>Autos Flotas</v>
      </c>
      <c r="AF2597" t="str">
        <f>+VLOOKUP(AE2597,'Mapeo Ramos'!C:D,2,0)</f>
        <v>Flotas</v>
      </c>
      <c r="AG2597" t="str">
        <f>+VLOOKUP(X2597,'Mapeo Ramos'!I:J,2,0)</f>
        <v>ALLIANZ</v>
      </c>
      <c r="AH2597">
        <f t="shared" si="40"/>
        <v>1</v>
      </c>
    </row>
    <row r="2598" spans="1:34" ht="12.75" customHeight="1">
      <c r="A2598" s="2" t="s">
        <v>10137</v>
      </c>
      <c r="B2598" s="2" t="s">
        <v>10138</v>
      </c>
      <c r="C2598" s="2" t="s">
        <v>10139</v>
      </c>
      <c r="D2598" s="2" t="s">
        <v>75</v>
      </c>
      <c r="E2598" s="3">
        <v>46023</v>
      </c>
      <c r="F2598" s="3">
        <v>46023</v>
      </c>
      <c r="G2598" s="2" t="s">
        <v>621</v>
      </c>
      <c r="H2598" s="2" t="s">
        <v>349</v>
      </c>
      <c r="I2598" s="2" t="s">
        <v>261</v>
      </c>
      <c r="J2598" s="4">
        <v>1586.88</v>
      </c>
      <c r="K2598" t="s">
        <v>74</v>
      </c>
      <c r="L2598" s="4">
        <v>126.95</v>
      </c>
      <c r="M2598" t="s">
        <v>74</v>
      </c>
      <c r="N2598" s="4">
        <v>126.95</v>
      </c>
      <c r="O2598" t="s">
        <v>74</v>
      </c>
      <c r="P2598" s="4">
        <v>0</v>
      </c>
      <c r="Q2598" t="s">
        <v>74</v>
      </c>
      <c r="R2598" s="2" t="s">
        <v>75</v>
      </c>
      <c r="S2598" s="4" t="s">
        <v>76</v>
      </c>
      <c r="T2598" t="s">
        <v>74</v>
      </c>
      <c r="U2598" s="2" t="s">
        <v>77</v>
      </c>
      <c r="V2598" s="2" t="s">
        <v>1575</v>
      </c>
      <c r="W2598" s="2" t="s">
        <v>79</v>
      </c>
      <c r="X2598" s="2" t="s">
        <v>300</v>
      </c>
      <c r="Y2598" s="2" t="s">
        <v>119</v>
      </c>
      <c r="Z2598" s="2" t="s">
        <v>81</v>
      </c>
      <c r="AA2598" s="2" t="s">
        <v>622</v>
      </c>
      <c r="AB2598" s="2" t="s">
        <v>623</v>
      </c>
      <c r="AC2598" s="2" t="s">
        <v>59</v>
      </c>
      <c r="AD2598" s="2" t="s">
        <v>624</v>
      </c>
      <c r="AE2598" s="2" t="str">
        <f>+VLOOKUP(H2598,'Mapeo Ramos'!A:C,3,0)</f>
        <v>Autos Flotas</v>
      </c>
      <c r="AF2598" t="str">
        <f>+VLOOKUP(AE2598,'Mapeo Ramos'!C:D,2,0)</f>
        <v>Flotas</v>
      </c>
      <c r="AG2598" t="str">
        <f>+VLOOKUP(X2598,'Mapeo Ramos'!I:J,2,0)</f>
        <v>ALLIANZ</v>
      </c>
      <c r="AH2598">
        <f t="shared" si="40"/>
        <v>1</v>
      </c>
    </row>
    <row r="2599" spans="1:34" ht="12.75" customHeight="1">
      <c r="A2599" s="2" t="s">
        <v>10140</v>
      </c>
      <c r="B2599" s="2" t="s">
        <v>10141</v>
      </c>
      <c r="C2599" s="2" t="s">
        <v>10142</v>
      </c>
      <c r="D2599" s="2" t="s">
        <v>75</v>
      </c>
      <c r="E2599" s="3">
        <v>46023</v>
      </c>
      <c r="F2599" s="3">
        <v>46023</v>
      </c>
      <c r="G2599" s="2" t="s">
        <v>621</v>
      </c>
      <c r="H2599" s="2" t="s">
        <v>349</v>
      </c>
      <c r="I2599" s="2" t="s">
        <v>261</v>
      </c>
      <c r="J2599" s="4">
        <v>1586.88</v>
      </c>
      <c r="K2599" t="s">
        <v>74</v>
      </c>
      <c r="L2599" s="4">
        <v>126.95</v>
      </c>
      <c r="M2599" t="s">
        <v>74</v>
      </c>
      <c r="N2599" s="4">
        <v>126.95</v>
      </c>
      <c r="O2599" t="s">
        <v>74</v>
      </c>
      <c r="P2599" s="4">
        <v>0</v>
      </c>
      <c r="Q2599" t="s">
        <v>74</v>
      </c>
      <c r="R2599" s="2" t="s">
        <v>75</v>
      </c>
      <c r="S2599" s="4" t="s">
        <v>76</v>
      </c>
      <c r="T2599" t="s">
        <v>74</v>
      </c>
      <c r="U2599" s="2" t="s">
        <v>77</v>
      </c>
      <c r="V2599" s="2" t="s">
        <v>1575</v>
      </c>
      <c r="W2599" s="2" t="s">
        <v>79</v>
      </c>
      <c r="X2599" s="2" t="s">
        <v>300</v>
      </c>
      <c r="Y2599" s="2" t="s">
        <v>119</v>
      </c>
      <c r="Z2599" s="2" t="s">
        <v>81</v>
      </c>
      <c r="AA2599" s="2" t="s">
        <v>622</v>
      </c>
      <c r="AB2599" s="2" t="s">
        <v>623</v>
      </c>
      <c r="AC2599" s="2" t="s">
        <v>59</v>
      </c>
      <c r="AD2599" s="2" t="s">
        <v>624</v>
      </c>
      <c r="AE2599" s="2" t="str">
        <f>+VLOOKUP(H2599,'Mapeo Ramos'!A:C,3,0)</f>
        <v>Autos Flotas</v>
      </c>
      <c r="AF2599" t="str">
        <f>+VLOOKUP(AE2599,'Mapeo Ramos'!C:D,2,0)</f>
        <v>Flotas</v>
      </c>
      <c r="AG2599" t="str">
        <f>+VLOOKUP(X2599,'Mapeo Ramos'!I:J,2,0)</f>
        <v>ALLIANZ</v>
      </c>
      <c r="AH2599">
        <f t="shared" si="40"/>
        <v>1</v>
      </c>
    </row>
    <row r="2600" spans="1:34" ht="12.75" customHeight="1">
      <c r="A2600" s="2" t="s">
        <v>10143</v>
      </c>
      <c r="B2600" s="2" t="s">
        <v>10144</v>
      </c>
      <c r="C2600" s="2" t="s">
        <v>10145</v>
      </c>
      <c r="D2600" s="2" t="s">
        <v>75</v>
      </c>
      <c r="E2600" s="3">
        <v>46023</v>
      </c>
      <c r="F2600" s="3">
        <v>46023</v>
      </c>
      <c r="G2600" s="2" t="s">
        <v>621</v>
      </c>
      <c r="H2600" s="2" t="s">
        <v>349</v>
      </c>
      <c r="I2600" s="2" t="s">
        <v>261</v>
      </c>
      <c r="J2600" s="4">
        <v>1586.88</v>
      </c>
      <c r="K2600" t="s">
        <v>74</v>
      </c>
      <c r="L2600" s="4">
        <v>126.95</v>
      </c>
      <c r="M2600" t="s">
        <v>74</v>
      </c>
      <c r="N2600" s="4">
        <v>126.95</v>
      </c>
      <c r="O2600" t="s">
        <v>74</v>
      </c>
      <c r="P2600" s="4">
        <v>0</v>
      </c>
      <c r="Q2600" t="s">
        <v>74</v>
      </c>
      <c r="R2600" s="2" t="s">
        <v>75</v>
      </c>
      <c r="S2600" s="4" t="s">
        <v>76</v>
      </c>
      <c r="T2600" t="s">
        <v>74</v>
      </c>
      <c r="U2600" s="2" t="s">
        <v>77</v>
      </c>
      <c r="V2600" s="2" t="s">
        <v>1575</v>
      </c>
      <c r="W2600" s="2" t="s">
        <v>79</v>
      </c>
      <c r="X2600" s="2" t="s">
        <v>300</v>
      </c>
      <c r="Y2600" s="2" t="s">
        <v>119</v>
      </c>
      <c r="Z2600" s="2" t="s">
        <v>81</v>
      </c>
      <c r="AA2600" s="2" t="s">
        <v>622</v>
      </c>
      <c r="AB2600" s="2" t="s">
        <v>623</v>
      </c>
      <c r="AC2600" s="2" t="s">
        <v>59</v>
      </c>
      <c r="AD2600" s="2" t="s">
        <v>624</v>
      </c>
      <c r="AE2600" s="2" t="str">
        <f>+VLOOKUP(H2600,'Mapeo Ramos'!A:C,3,0)</f>
        <v>Autos Flotas</v>
      </c>
      <c r="AF2600" t="str">
        <f>+VLOOKUP(AE2600,'Mapeo Ramos'!C:D,2,0)</f>
        <v>Flotas</v>
      </c>
      <c r="AG2600" t="str">
        <f>+VLOOKUP(X2600,'Mapeo Ramos'!I:J,2,0)</f>
        <v>ALLIANZ</v>
      </c>
      <c r="AH2600">
        <f t="shared" si="40"/>
        <v>1</v>
      </c>
    </row>
    <row r="2601" spans="1:34" ht="12.75" customHeight="1">
      <c r="A2601" s="2" t="s">
        <v>10146</v>
      </c>
      <c r="B2601" s="2" t="s">
        <v>10147</v>
      </c>
      <c r="C2601" s="2" t="s">
        <v>10148</v>
      </c>
      <c r="D2601" s="2" t="s">
        <v>75</v>
      </c>
      <c r="E2601" s="3">
        <v>46023</v>
      </c>
      <c r="F2601" s="3">
        <v>46023</v>
      </c>
      <c r="G2601" s="2" t="s">
        <v>621</v>
      </c>
      <c r="H2601" s="2" t="s">
        <v>349</v>
      </c>
      <c r="I2601" s="2" t="s">
        <v>261</v>
      </c>
      <c r="J2601" s="4">
        <v>1586.88</v>
      </c>
      <c r="K2601" t="s">
        <v>74</v>
      </c>
      <c r="L2601" s="4">
        <v>126.95</v>
      </c>
      <c r="M2601" t="s">
        <v>74</v>
      </c>
      <c r="N2601" s="4">
        <v>126.95</v>
      </c>
      <c r="O2601" t="s">
        <v>74</v>
      </c>
      <c r="P2601" s="4">
        <v>0</v>
      </c>
      <c r="Q2601" t="s">
        <v>74</v>
      </c>
      <c r="R2601" s="2" t="s">
        <v>75</v>
      </c>
      <c r="S2601" s="4" t="s">
        <v>76</v>
      </c>
      <c r="T2601" t="s">
        <v>74</v>
      </c>
      <c r="U2601" s="2" t="s">
        <v>77</v>
      </c>
      <c r="V2601" s="2" t="s">
        <v>1575</v>
      </c>
      <c r="W2601" s="2" t="s">
        <v>79</v>
      </c>
      <c r="X2601" s="2" t="s">
        <v>300</v>
      </c>
      <c r="Y2601" s="2" t="s">
        <v>119</v>
      </c>
      <c r="Z2601" s="2" t="s">
        <v>81</v>
      </c>
      <c r="AA2601" s="2" t="s">
        <v>622</v>
      </c>
      <c r="AB2601" s="2" t="s">
        <v>623</v>
      </c>
      <c r="AC2601" s="2" t="s">
        <v>59</v>
      </c>
      <c r="AD2601" s="2" t="s">
        <v>624</v>
      </c>
      <c r="AE2601" s="2" t="str">
        <f>+VLOOKUP(H2601,'Mapeo Ramos'!A:C,3,0)</f>
        <v>Autos Flotas</v>
      </c>
      <c r="AF2601" t="str">
        <f>+VLOOKUP(AE2601,'Mapeo Ramos'!C:D,2,0)</f>
        <v>Flotas</v>
      </c>
      <c r="AG2601" t="str">
        <f>+VLOOKUP(X2601,'Mapeo Ramos'!I:J,2,0)</f>
        <v>ALLIANZ</v>
      </c>
      <c r="AH2601">
        <f t="shared" si="40"/>
        <v>1</v>
      </c>
    </row>
    <row r="2602" spans="1:34" ht="12.75" customHeight="1">
      <c r="A2602" s="2" t="s">
        <v>10149</v>
      </c>
      <c r="B2602" s="2" t="s">
        <v>10150</v>
      </c>
      <c r="C2602" s="2" t="s">
        <v>10151</v>
      </c>
      <c r="D2602" s="2" t="s">
        <v>75</v>
      </c>
      <c r="E2602" s="3">
        <v>46023</v>
      </c>
      <c r="F2602" s="3">
        <v>46023</v>
      </c>
      <c r="G2602" s="2" t="s">
        <v>621</v>
      </c>
      <c r="H2602" s="2" t="s">
        <v>349</v>
      </c>
      <c r="I2602" s="2" t="s">
        <v>261</v>
      </c>
      <c r="J2602" s="4">
        <v>1586.88</v>
      </c>
      <c r="K2602" t="s">
        <v>74</v>
      </c>
      <c r="L2602" s="4">
        <v>126.95</v>
      </c>
      <c r="M2602" t="s">
        <v>74</v>
      </c>
      <c r="N2602" s="4">
        <v>126.95</v>
      </c>
      <c r="O2602" t="s">
        <v>74</v>
      </c>
      <c r="P2602" s="4">
        <v>0</v>
      </c>
      <c r="Q2602" t="s">
        <v>74</v>
      </c>
      <c r="R2602" s="2" t="s">
        <v>75</v>
      </c>
      <c r="S2602" s="4" t="s">
        <v>76</v>
      </c>
      <c r="T2602" t="s">
        <v>74</v>
      </c>
      <c r="U2602" s="2" t="s">
        <v>77</v>
      </c>
      <c r="V2602" s="2" t="s">
        <v>1575</v>
      </c>
      <c r="W2602" s="2" t="s">
        <v>79</v>
      </c>
      <c r="X2602" s="2" t="s">
        <v>300</v>
      </c>
      <c r="Y2602" s="2" t="s">
        <v>119</v>
      </c>
      <c r="Z2602" s="2" t="s">
        <v>81</v>
      </c>
      <c r="AA2602" s="2" t="s">
        <v>622</v>
      </c>
      <c r="AB2602" s="2" t="s">
        <v>623</v>
      </c>
      <c r="AC2602" s="2" t="s">
        <v>59</v>
      </c>
      <c r="AD2602" s="2" t="s">
        <v>624</v>
      </c>
      <c r="AE2602" s="2" t="str">
        <f>+VLOOKUP(H2602,'Mapeo Ramos'!A:C,3,0)</f>
        <v>Autos Flotas</v>
      </c>
      <c r="AF2602" t="str">
        <f>+VLOOKUP(AE2602,'Mapeo Ramos'!C:D,2,0)</f>
        <v>Flotas</v>
      </c>
      <c r="AG2602" t="str">
        <f>+VLOOKUP(X2602,'Mapeo Ramos'!I:J,2,0)</f>
        <v>ALLIANZ</v>
      </c>
      <c r="AH2602">
        <f t="shared" si="40"/>
        <v>1</v>
      </c>
    </row>
    <row r="2603" spans="1:34" ht="12.75" customHeight="1">
      <c r="A2603" s="2" t="s">
        <v>10152</v>
      </c>
      <c r="B2603" s="2" t="s">
        <v>10153</v>
      </c>
      <c r="C2603" s="2" t="s">
        <v>10154</v>
      </c>
      <c r="D2603" s="2" t="s">
        <v>75</v>
      </c>
      <c r="E2603" s="3">
        <v>46023</v>
      </c>
      <c r="F2603" s="3">
        <v>46023</v>
      </c>
      <c r="G2603" s="2" t="s">
        <v>621</v>
      </c>
      <c r="H2603" s="2" t="s">
        <v>349</v>
      </c>
      <c r="I2603" s="2" t="s">
        <v>261</v>
      </c>
      <c r="J2603" s="4">
        <v>1586.88</v>
      </c>
      <c r="K2603" t="s">
        <v>74</v>
      </c>
      <c r="L2603" s="4">
        <v>126.95</v>
      </c>
      <c r="M2603" t="s">
        <v>74</v>
      </c>
      <c r="N2603" s="4">
        <v>126.95</v>
      </c>
      <c r="O2603" t="s">
        <v>74</v>
      </c>
      <c r="P2603" s="4">
        <v>0</v>
      </c>
      <c r="Q2603" t="s">
        <v>74</v>
      </c>
      <c r="R2603" s="2" t="s">
        <v>75</v>
      </c>
      <c r="S2603" s="4" t="s">
        <v>76</v>
      </c>
      <c r="T2603" t="s">
        <v>74</v>
      </c>
      <c r="U2603" s="2" t="s">
        <v>77</v>
      </c>
      <c r="V2603" s="2" t="s">
        <v>1575</v>
      </c>
      <c r="W2603" s="2" t="s">
        <v>79</v>
      </c>
      <c r="X2603" s="2" t="s">
        <v>300</v>
      </c>
      <c r="Y2603" s="2" t="s">
        <v>119</v>
      </c>
      <c r="Z2603" s="2" t="s">
        <v>81</v>
      </c>
      <c r="AA2603" s="2" t="s">
        <v>622</v>
      </c>
      <c r="AB2603" s="2" t="s">
        <v>623</v>
      </c>
      <c r="AC2603" s="2" t="s">
        <v>59</v>
      </c>
      <c r="AD2603" s="2" t="s">
        <v>624</v>
      </c>
      <c r="AE2603" s="2" t="str">
        <f>+VLOOKUP(H2603,'Mapeo Ramos'!A:C,3,0)</f>
        <v>Autos Flotas</v>
      </c>
      <c r="AF2603" t="str">
        <f>+VLOOKUP(AE2603,'Mapeo Ramos'!C:D,2,0)</f>
        <v>Flotas</v>
      </c>
      <c r="AG2603" t="str">
        <f>+VLOOKUP(X2603,'Mapeo Ramos'!I:J,2,0)</f>
        <v>ALLIANZ</v>
      </c>
      <c r="AH2603">
        <f t="shared" si="40"/>
        <v>1</v>
      </c>
    </row>
    <row r="2604" spans="1:34" ht="12.75" customHeight="1">
      <c r="A2604" s="2" t="s">
        <v>10155</v>
      </c>
      <c r="B2604" s="2" t="s">
        <v>10156</v>
      </c>
      <c r="C2604" s="2" t="s">
        <v>10157</v>
      </c>
      <c r="D2604" s="2" t="s">
        <v>75</v>
      </c>
      <c r="E2604" s="3">
        <v>46023</v>
      </c>
      <c r="F2604" s="3">
        <v>46023</v>
      </c>
      <c r="G2604" s="2" t="s">
        <v>621</v>
      </c>
      <c r="H2604" s="2" t="s">
        <v>349</v>
      </c>
      <c r="I2604" s="2" t="s">
        <v>261</v>
      </c>
      <c r="J2604" s="4">
        <v>1586.88</v>
      </c>
      <c r="K2604" t="s">
        <v>74</v>
      </c>
      <c r="L2604" s="4">
        <v>126.95</v>
      </c>
      <c r="M2604" t="s">
        <v>74</v>
      </c>
      <c r="N2604" s="4">
        <v>126.95</v>
      </c>
      <c r="O2604" t="s">
        <v>74</v>
      </c>
      <c r="P2604" s="4">
        <v>0</v>
      </c>
      <c r="Q2604" t="s">
        <v>74</v>
      </c>
      <c r="R2604" s="2" t="s">
        <v>75</v>
      </c>
      <c r="S2604" s="4" t="s">
        <v>76</v>
      </c>
      <c r="T2604" t="s">
        <v>74</v>
      </c>
      <c r="U2604" s="2" t="s">
        <v>77</v>
      </c>
      <c r="V2604" s="2" t="s">
        <v>1575</v>
      </c>
      <c r="W2604" s="2" t="s">
        <v>79</v>
      </c>
      <c r="X2604" s="2" t="s">
        <v>300</v>
      </c>
      <c r="Y2604" s="2" t="s">
        <v>119</v>
      </c>
      <c r="Z2604" s="2" t="s">
        <v>81</v>
      </c>
      <c r="AA2604" s="2" t="s">
        <v>622</v>
      </c>
      <c r="AB2604" s="2" t="s">
        <v>623</v>
      </c>
      <c r="AC2604" s="2" t="s">
        <v>59</v>
      </c>
      <c r="AD2604" s="2" t="s">
        <v>624</v>
      </c>
      <c r="AE2604" s="2" t="str">
        <f>+VLOOKUP(H2604,'Mapeo Ramos'!A:C,3,0)</f>
        <v>Autos Flotas</v>
      </c>
      <c r="AF2604" t="str">
        <f>+VLOOKUP(AE2604,'Mapeo Ramos'!C:D,2,0)</f>
        <v>Flotas</v>
      </c>
      <c r="AG2604" t="str">
        <f>+VLOOKUP(X2604,'Mapeo Ramos'!I:J,2,0)</f>
        <v>ALLIANZ</v>
      </c>
      <c r="AH2604">
        <f t="shared" si="40"/>
        <v>1</v>
      </c>
    </row>
    <row r="2605" spans="1:34" ht="12.75" customHeight="1">
      <c r="A2605" s="2" t="s">
        <v>10158</v>
      </c>
      <c r="B2605" s="2" t="s">
        <v>10159</v>
      </c>
      <c r="C2605" s="2" t="s">
        <v>10160</v>
      </c>
      <c r="D2605" s="2" t="s">
        <v>75</v>
      </c>
      <c r="E2605" s="3">
        <v>46023</v>
      </c>
      <c r="F2605" s="3">
        <v>46023</v>
      </c>
      <c r="G2605" s="2" t="s">
        <v>621</v>
      </c>
      <c r="H2605" s="2" t="s">
        <v>349</v>
      </c>
      <c r="I2605" s="2" t="s">
        <v>261</v>
      </c>
      <c r="J2605" s="4">
        <v>1586.88</v>
      </c>
      <c r="K2605" t="s">
        <v>74</v>
      </c>
      <c r="L2605" s="4">
        <v>126.95</v>
      </c>
      <c r="M2605" t="s">
        <v>74</v>
      </c>
      <c r="N2605" s="4">
        <v>126.95</v>
      </c>
      <c r="O2605" t="s">
        <v>74</v>
      </c>
      <c r="P2605" s="4">
        <v>0</v>
      </c>
      <c r="Q2605" t="s">
        <v>74</v>
      </c>
      <c r="R2605" s="2" t="s">
        <v>75</v>
      </c>
      <c r="S2605" s="4" t="s">
        <v>76</v>
      </c>
      <c r="T2605" t="s">
        <v>74</v>
      </c>
      <c r="U2605" s="2" t="s">
        <v>77</v>
      </c>
      <c r="V2605" s="2" t="s">
        <v>1575</v>
      </c>
      <c r="W2605" s="2" t="s">
        <v>79</v>
      </c>
      <c r="X2605" s="2" t="s">
        <v>300</v>
      </c>
      <c r="Y2605" s="2" t="s">
        <v>119</v>
      </c>
      <c r="Z2605" s="2" t="s">
        <v>81</v>
      </c>
      <c r="AA2605" s="2" t="s">
        <v>622</v>
      </c>
      <c r="AB2605" s="2" t="s">
        <v>623</v>
      </c>
      <c r="AC2605" s="2" t="s">
        <v>59</v>
      </c>
      <c r="AD2605" s="2" t="s">
        <v>624</v>
      </c>
      <c r="AE2605" s="2" t="str">
        <f>+VLOOKUP(H2605,'Mapeo Ramos'!A:C,3,0)</f>
        <v>Autos Flotas</v>
      </c>
      <c r="AF2605" t="str">
        <f>+VLOOKUP(AE2605,'Mapeo Ramos'!C:D,2,0)</f>
        <v>Flotas</v>
      </c>
      <c r="AG2605" t="str">
        <f>+VLOOKUP(X2605,'Mapeo Ramos'!I:J,2,0)</f>
        <v>ALLIANZ</v>
      </c>
      <c r="AH2605">
        <f t="shared" si="40"/>
        <v>1</v>
      </c>
    </row>
    <row r="2606" spans="1:34" ht="12.75" customHeight="1">
      <c r="A2606" s="2" t="s">
        <v>10161</v>
      </c>
      <c r="B2606" s="2" t="s">
        <v>10162</v>
      </c>
      <c r="C2606" s="2" t="s">
        <v>10163</v>
      </c>
      <c r="D2606" s="2" t="s">
        <v>75</v>
      </c>
      <c r="E2606" s="3">
        <v>46023</v>
      </c>
      <c r="F2606" s="3">
        <v>46023</v>
      </c>
      <c r="G2606" s="2" t="s">
        <v>621</v>
      </c>
      <c r="H2606" s="2" t="s">
        <v>349</v>
      </c>
      <c r="I2606" s="2" t="s">
        <v>261</v>
      </c>
      <c r="J2606" s="4">
        <v>1586.88</v>
      </c>
      <c r="K2606" t="s">
        <v>74</v>
      </c>
      <c r="L2606" s="4">
        <v>126.95</v>
      </c>
      <c r="M2606" t="s">
        <v>74</v>
      </c>
      <c r="N2606" s="4">
        <v>126.95</v>
      </c>
      <c r="O2606" t="s">
        <v>74</v>
      </c>
      <c r="P2606" s="4">
        <v>0</v>
      </c>
      <c r="Q2606" t="s">
        <v>74</v>
      </c>
      <c r="R2606" s="2" t="s">
        <v>75</v>
      </c>
      <c r="S2606" s="4" t="s">
        <v>76</v>
      </c>
      <c r="T2606" t="s">
        <v>74</v>
      </c>
      <c r="U2606" s="2" t="s">
        <v>77</v>
      </c>
      <c r="V2606" s="2" t="s">
        <v>1575</v>
      </c>
      <c r="W2606" s="2" t="s">
        <v>79</v>
      </c>
      <c r="X2606" s="2" t="s">
        <v>300</v>
      </c>
      <c r="Y2606" s="2" t="s">
        <v>119</v>
      </c>
      <c r="Z2606" s="2" t="s">
        <v>81</v>
      </c>
      <c r="AA2606" s="2" t="s">
        <v>622</v>
      </c>
      <c r="AB2606" s="2" t="s">
        <v>623</v>
      </c>
      <c r="AC2606" s="2" t="s">
        <v>59</v>
      </c>
      <c r="AD2606" s="2" t="s">
        <v>624</v>
      </c>
      <c r="AE2606" s="2" t="str">
        <f>+VLOOKUP(H2606,'Mapeo Ramos'!A:C,3,0)</f>
        <v>Autos Flotas</v>
      </c>
      <c r="AF2606" t="str">
        <f>+VLOOKUP(AE2606,'Mapeo Ramos'!C:D,2,0)</f>
        <v>Flotas</v>
      </c>
      <c r="AG2606" t="str">
        <f>+VLOOKUP(X2606,'Mapeo Ramos'!I:J,2,0)</f>
        <v>ALLIANZ</v>
      </c>
      <c r="AH2606">
        <f t="shared" si="40"/>
        <v>1</v>
      </c>
    </row>
    <row r="2607" spans="1:34" ht="12.75" customHeight="1">
      <c r="A2607" s="2" t="s">
        <v>10164</v>
      </c>
      <c r="B2607" s="2" t="s">
        <v>10165</v>
      </c>
      <c r="C2607" s="2" t="s">
        <v>10166</v>
      </c>
      <c r="D2607" s="2" t="s">
        <v>75</v>
      </c>
      <c r="E2607" s="3">
        <v>46023</v>
      </c>
      <c r="F2607" s="3">
        <v>46023</v>
      </c>
      <c r="G2607" s="2" t="s">
        <v>621</v>
      </c>
      <c r="H2607" s="2" t="s">
        <v>349</v>
      </c>
      <c r="I2607" s="2" t="s">
        <v>261</v>
      </c>
      <c r="J2607" s="4">
        <v>532.45000000000005</v>
      </c>
      <c r="K2607" t="s">
        <v>74</v>
      </c>
      <c r="L2607" s="4">
        <v>42.6</v>
      </c>
      <c r="M2607" t="s">
        <v>74</v>
      </c>
      <c r="N2607" s="4">
        <v>42.6</v>
      </c>
      <c r="O2607" t="s">
        <v>74</v>
      </c>
      <c r="P2607" s="4">
        <v>0</v>
      </c>
      <c r="Q2607" t="s">
        <v>74</v>
      </c>
      <c r="R2607" s="2" t="s">
        <v>75</v>
      </c>
      <c r="S2607" s="4" t="s">
        <v>76</v>
      </c>
      <c r="T2607" t="s">
        <v>74</v>
      </c>
      <c r="U2607" s="2" t="s">
        <v>77</v>
      </c>
      <c r="V2607" s="2" t="s">
        <v>1575</v>
      </c>
      <c r="W2607" s="2" t="s">
        <v>79</v>
      </c>
      <c r="X2607" s="2" t="s">
        <v>300</v>
      </c>
      <c r="Y2607" s="2" t="s">
        <v>119</v>
      </c>
      <c r="Z2607" s="2" t="s">
        <v>81</v>
      </c>
      <c r="AA2607" s="2" t="s">
        <v>622</v>
      </c>
      <c r="AB2607" s="2" t="s">
        <v>623</v>
      </c>
      <c r="AC2607" s="2" t="s">
        <v>59</v>
      </c>
      <c r="AD2607" s="2" t="s">
        <v>624</v>
      </c>
      <c r="AE2607" s="2" t="str">
        <f>+VLOOKUP(H2607,'Mapeo Ramos'!A:C,3,0)</f>
        <v>Autos Flotas</v>
      </c>
      <c r="AF2607" t="str">
        <f>+VLOOKUP(AE2607,'Mapeo Ramos'!C:D,2,0)</f>
        <v>Flotas</v>
      </c>
      <c r="AG2607" t="str">
        <f>+VLOOKUP(X2607,'Mapeo Ramos'!I:J,2,0)</f>
        <v>ALLIANZ</v>
      </c>
      <c r="AH2607">
        <f t="shared" si="40"/>
        <v>1</v>
      </c>
    </row>
    <row r="2608" spans="1:34" ht="12.75" customHeight="1">
      <c r="A2608" s="2" t="s">
        <v>10167</v>
      </c>
      <c r="B2608" s="2" t="s">
        <v>10168</v>
      </c>
      <c r="C2608" s="2" t="s">
        <v>10169</v>
      </c>
      <c r="D2608" s="2" t="s">
        <v>75</v>
      </c>
      <c r="E2608" s="3">
        <v>46023</v>
      </c>
      <c r="F2608" s="3">
        <v>46023</v>
      </c>
      <c r="G2608" s="2" t="s">
        <v>621</v>
      </c>
      <c r="H2608" s="2" t="s">
        <v>349</v>
      </c>
      <c r="I2608" s="2" t="s">
        <v>261</v>
      </c>
      <c r="J2608" s="4">
        <v>1586.88</v>
      </c>
      <c r="K2608" t="s">
        <v>74</v>
      </c>
      <c r="L2608" s="4">
        <v>126.95</v>
      </c>
      <c r="M2608" t="s">
        <v>74</v>
      </c>
      <c r="N2608" s="4">
        <v>126.95</v>
      </c>
      <c r="O2608" t="s">
        <v>74</v>
      </c>
      <c r="P2608" s="4">
        <v>0</v>
      </c>
      <c r="Q2608" t="s">
        <v>74</v>
      </c>
      <c r="R2608" s="2" t="s">
        <v>75</v>
      </c>
      <c r="S2608" s="4" t="s">
        <v>76</v>
      </c>
      <c r="T2608" t="s">
        <v>74</v>
      </c>
      <c r="U2608" s="2" t="s">
        <v>77</v>
      </c>
      <c r="V2608" s="2" t="s">
        <v>1575</v>
      </c>
      <c r="W2608" s="2" t="s">
        <v>79</v>
      </c>
      <c r="X2608" s="2" t="s">
        <v>300</v>
      </c>
      <c r="Y2608" s="2" t="s">
        <v>119</v>
      </c>
      <c r="Z2608" s="2" t="s">
        <v>81</v>
      </c>
      <c r="AA2608" s="2" t="s">
        <v>622</v>
      </c>
      <c r="AB2608" s="2" t="s">
        <v>623</v>
      </c>
      <c r="AC2608" s="2" t="s">
        <v>59</v>
      </c>
      <c r="AD2608" s="2" t="s">
        <v>624</v>
      </c>
      <c r="AE2608" s="2" t="str">
        <f>+VLOOKUP(H2608,'Mapeo Ramos'!A:C,3,0)</f>
        <v>Autos Flotas</v>
      </c>
      <c r="AF2608" t="str">
        <f>+VLOOKUP(AE2608,'Mapeo Ramos'!C:D,2,0)</f>
        <v>Flotas</v>
      </c>
      <c r="AG2608" t="str">
        <f>+VLOOKUP(X2608,'Mapeo Ramos'!I:J,2,0)</f>
        <v>ALLIANZ</v>
      </c>
      <c r="AH2608">
        <f t="shared" si="40"/>
        <v>1</v>
      </c>
    </row>
    <row r="2609" spans="1:34" ht="12.75" customHeight="1">
      <c r="A2609" s="2" t="s">
        <v>10170</v>
      </c>
      <c r="B2609" s="2" t="s">
        <v>10171</v>
      </c>
      <c r="C2609" s="2" t="s">
        <v>10172</v>
      </c>
      <c r="D2609" s="2" t="s">
        <v>75</v>
      </c>
      <c r="E2609" s="3">
        <v>46023</v>
      </c>
      <c r="F2609" s="3">
        <v>46023</v>
      </c>
      <c r="G2609" s="2" t="s">
        <v>621</v>
      </c>
      <c r="H2609" s="2" t="s">
        <v>349</v>
      </c>
      <c r="I2609" s="2" t="s">
        <v>261</v>
      </c>
      <c r="J2609" s="4">
        <v>532.45000000000005</v>
      </c>
      <c r="K2609" t="s">
        <v>74</v>
      </c>
      <c r="L2609" s="4">
        <v>42.6</v>
      </c>
      <c r="M2609" t="s">
        <v>74</v>
      </c>
      <c r="N2609" s="4">
        <v>42.6</v>
      </c>
      <c r="O2609" t="s">
        <v>74</v>
      </c>
      <c r="P2609" s="4">
        <v>0</v>
      </c>
      <c r="Q2609" t="s">
        <v>74</v>
      </c>
      <c r="R2609" s="2" t="s">
        <v>75</v>
      </c>
      <c r="S2609" s="4" t="s">
        <v>76</v>
      </c>
      <c r="T2609" t="s">
        <v>74</v>
      </c>
      <c r="U2609" s="2" t="s">
        <v>77</v>
      </c>
      <c r="V2609" s="2" t="s">
        <v>1575</v>
      </c>
      <c r="W2609" s="2" t="s">
        <v>79</v>
      </c>
      <c r="X2609" s="2" t="s">
        <v>300</v>
      </c>
      <c r="Y2609" s="2" t="s">
        <v>119</v>
      </c>
      <c r="Z2609" s="2" t="s">
        <v>81</v>
      </c>
      <c r="AA2609" s="2" t="s">
        <v>622</v>
      </c>
      <c r="AB2609" s="2" t="s">
        <v>623</v>
      </c>
      <c r="AC2609" s="2" t="s">
        <v>59</v>
      </c>
      <c r="AD2609" s="2" t="s">
        <v>624</v>
      </c>
      <c r="AE2609" s="2" t="str">
        <f>+VLOOKUP(H2609,'Mapeo Ramos'!A:C,3,0)</f>
        <v>Autos Flotas</v>
      </c>
      <c r="AF2609" t="str">
        <f>+VLOOKUP(AE2609,'Mapeo Ramos'!C:D,2,0)</f>
        <v>Flotas</v>
      </c>
      <c r="AG2609" t="str">
        <f>+VLOOKUP(X2609,'Mapeo Ramos'!I:J,2,0)</f>
        <v>ALLIANZ</v>
      </c>
      <c r="AH2609">
        <f t="shared" si="40"/>
        <v>1</v>
      </c>
    </row>
    <row r="2610" spans="1:34" ht="12.75" customHeight="1">
      <c r="A2610" s="2" t="s">
        <v>10173</v>
      </c>
      <c r="B2610" s="2" t="s">
        <v>10174</v>
      </c>
      <c r="C2610" s="2" t="s">
        <v>10175</v>
      </c>
      <c r="D2610" s="2" t="s">
        <v>75</v>
      </c>
      <c r="E2610" s="3">
        <v>46023</v>
      </c>
      <c r="F2610" s="3">
        <v>46023</v>
      </c>
      <c r="G2610" s="2" t="s">
        <v>621</v>
      </c>
      <c r="H2610" s="2" t="s">
        <v>349</v>
      </c>
      <c r="I2610" s="2" t="s">
        <v>261</v>
      </c>
      <c r="J2610" s="4">
        <v>1586.88</v>
      </c>
      <c r="K2610" t="s">
        <v>74</v>
      </c>
      <c r="L2610" s="4">
        <v>126.95</v>
      </c>
      <c r="M2610" t="s">
        <v>74</v>
      </c>
      <c r="N2610" s="4">
        <v>126.95</v>
      </c>
      <c r="O2610" t="s">
        <v>74</v>
      </c>
      <c r="P2610" s="4">
        <v>0</v>
      </c>
      <c r="Q2610" t="s">
        <v>74</v>
      </c>
      <c r="R2610" s="2" t="s">
        <v>75</v>
      </c>
      <c r="S2610" s="4" t="s">
        <v>76</v>
      </c>
      <c r="T2610" t="s">
        <v>74</v>
      </c>
      <c r="U2610" s="2" t="s">
        <v>77</v>
      </c>
      <c r="V2610" s="2" t="s">
        <v>1575</v>
      </c>
      <c r="W2610" s="2" t="s">
        <v>79</v>
      </c>
      <c r="X2610" s="2" t="s">
        <v>300</v>
      </c>
      <c r="Y2610" s="2" t="s">
        <v>119</v>
      </c>
      <c r="Z2610" s="2" t="s">
        <v>81</v>
      </c>
      <c r="AA2610" s="2" t="s">
        <v>622</v>
      </c>
      <c r="AB2610" s="2" t="s">
        <v>623</v>
      </c>
      <c r="AC2610" s="2" t="s">
        <v>59</v>
      </c>
      <c r="AD2610" s="2" t="s">
        <v>624</v>
      </c>
      <c r="AE2610" s="2" t="str">
        <f>+VLOOKUP(H2610,'Mapeo Ramos'!A:C,3,0)</f>
        <v>Autos Flotas</v>
      </c>
      <c r="AF2610" t="str">
        <f>+VLOOKUP(AE2610,'Mapeo Ramos'!C:D,2,0)</f>
        <v>Flotas</v>
      </c>
      <c r="AG2610" t="str">
        <f>+VLOOKUP(X2610,'Mapeo Ramos'!I:J,2,0)</f>
        <v>ALLIANZ</v>
      </c>
      <c r="AH2610">
        <f t="shared" si="40"/>
        <v>1</v>
      </c>
    </row>
    <row r="2611" spans="1:34" ht="12.75" customHeight="1">
      <c r="A2611" s="2" t="s">
        <v>10176</v>
      </c>
      <c r="B2611" s="2" t="s">
        <v>10177</v>
      </c>
      <c r="C2611" s="2" t="s">
        <v>10178</v>
      </c>
      <c r="D2611" s="2" t="s">
        <v>75</v>
      </c>
      <c r="E2611" s="3">
        <v>46023</v>
      </c>
      <c r="F2611" s="3">
        <v>46023</v>
      </c>
      <c r="G2611" s="2" t="s">
        <v>621</v>
      </c>
      <c r="H2611" s="2" t="s">
        <v>349</v>
      </c>
      <c r="I2611" s="2" t="s">
        <v>261</v>
      </c>
      <c r="J2611" s="4">
        <v>532.45000000000005</v>
      </c>
      <c r="K2611" t="s">
        <v>74</v>
      </c>
      <c r="L2611" s="4">
        <v>42.6</v>
      </c>
      <c r="M2611" t="s">
        <v>74</v>
      </c>
      <c r="N2611" s="4">
        <v>42.6</v>
      </c>
      <c r="O2611" t="s">
        <v>74</v>
      </c>
      <c r="P2611" s="4">
        <v>0</v>
      </c>
      <c r="Q2611" t="s">
        <v>74</v>
      </c>
      <c r="R2611" s="2" t="s">
        <v>75</v>
      </c>
      <c r="S2611" s="4" t="s">
        <v>76</v>
      </c>
      <c r="T2611" t="s">
        <v>74</v>
      </c>
      <c r="U2611" s="2" t="s">
        <v>77</v>
      </c>
      <c r="V2611" s="2" t="s">
        <v>1575</v>
      </c>
      <c r="W2611" s="2" t="s">
        <v>79</v>
      </c>
      <c r="X2611" s="2" t="s">
        <v>300</v>
      </c>
      <c r="Y2611" s="2" t="s">
        <v>119</v>
      </c>
      <c r="Z2611" s="2" t="s">
        <v>81</v>
      </c>
      <c r="AA2611" s="2" t="s">
        <v>622</v>
      </c>
      <c r="AB2611" s="2" t="s">
        <v>623</v>
      </c>
      <c r="AC2611" s="2" t="s">
        <v>59</v>
      </c>
      <c r="AD2611" s="2" t="s">
        <v>624</v>
      </c>
      <c r="AE2611" s="2" t="str">
        <f>+VLOOKUP(H2611,'Mapeo Ramos'!A:C,3,0)</f>
        <v>Autos Flotas</v>
      </c>
      <c r="AF2611" t="str">
        <f>+VLOOKUP(AE2611,'Mapeo Ramos'!C:D,2,0)</f>
        <v>Flotas</v>
      </c>
      <c r="AG2611" t="str">
        <f>+VLOOKUP(X2611,'Mapeo Ramos'!I:J,2,0)</f>
        <v>ALLIANZ</v>
      </c>
      <c r="AH2611">
        <f t="shared" si="40"/>
        <v>1</v>
      </c>
    </row>
    <row r="2612" spans="1:34" ht="12.75" customHeight="1">
      <c r="A2612" s="2" t="s">
        <v>10179</v>
      </c>
      <c r="B2612" s="2" t="s">
        <v>10180</v>
      </c>
      <c r="C2612" s="2" t="s">
        <v>10181</v>
      </c>
      <c r="D2612" s="2" t="s">
        <v>75</v>
      </c>
      <c r="E2612" s="3">
        <v>46023</v>
      </c>
      <c r="F2612" s="3">
        <v>46023</v>
      </c>
      <c r="G2612" s="2" t="s">
        <v>621</v>
      </c>
      <c r="H2612" s="2" t="s">
        <v>349</v>
      </c>
      <c r="I2612" s="2" t="s">
        <v>261</v>
      </c>
      <c r="J2612" s="4">
        <v>1586.88</v>
      </c>
      <c r="K2612" t="s">
        <v>74</v>
      </c>
      <c r="L2612" s="4">
        <v>126.95</v>
      </c>
      <c r="M2612" t="s">
        <v>74</v>
      </c>
      <c r="N2612" s="4">
        <v>126.95</v>
      </c>
      <c r="O2612" t="s">
        <v>74</v>
      </c>
      <c r="P2612" s="4">
        <v>0</v>
      </c>
      <c r="Q2612" t="s">
        <v>74</v>
      </c>
      <c r="R2612" s="2" t="s">
        <v>75</v>
      </c>
      <c r="S2612" s="4" t="s">
        <v>76</v>
      </c>
      <c r="T2612" t="s">
        <v>74</v>
      </c>
      <c r="U2612" s="2" t="s">
        <v>77</v>
      </c>
      <c r="V2612" s="2" t="s">
        <v>1575</v>
      </c>
      <c r="W2612" s="2" t="s">
        <v>79</v>
      </c>
      <c r="X2612" s="2" t="s">
        <v>300</v>
      </c>
      <c r="Y2612" s="2" t="s">
        <v>119</v>
      </c>
      <c r="Z2612" s="2" t="s">
        <v>81</v>
      </c>
      <c r="AA2612" s="2" t="s">
        <v>622</v>
      </c>
      <c r="AB2612" s="2" t="s">
        <v>623</v>
      </c>
      <c r="AC2612" s="2" t="s">
        <v>59</v>
      </c>
      <c r="AD2612" s="2" t="s">
        <v>624</v>
      </c>
      <c r="AE2612" s="2" t="str">
        <f>+VLOOKUP(H2612,'Mapeo Ramos'!A:C,3,0)</f>
        <v>Autos Flotas</v>
      </c>
      <c r="AF2612" t="str">
        <f>+VLOOKUP(AE2612,'Mapeo Ramos'!C:D,2,0)</f>
        <v>Flotas</v>
      </c>
      <c r="AG2612" t="str">
        <f>+VLOOKUP(X2612,'Mapeo Ramos'!I:J,2,0)</f>
        <v>ALLIANZ</v>
      </c>
      <c r="AH2612">
        <f t="shared" si="40"/>
        <v>1</v>
      </c>
    </row>
    <row r="2613" spans="1:34" ht="12.75" customHeight="1">
      <c r="A2613" s="2" t="s">
        <v>10182</v>
      </c>
      <c r="B2613" s="2" t="s">
        <v>10183</v>
      </c>
      <c r="C2613" s="2" t="s">
        <v>10184</v>
      </c>
      <c r="D2613" s="2" t="s">
        <v>75</v>
      </c>
      <c r="E2613" s="3">
        <v>46023</v>
      </c>
      <c r="F2613" s="3">
        <v>46023</v>
      </c>
      <c r="G2613" s="2" t="s">
        <v>621</v>
      </c>
      <c r="H2613" s="2" t="s">
        <v>349</v>
      </c>
      <c r="I2613" s="2" t="s">
        <v>261</v>
      </c>
      <c r="J2613" s="4">
        <v>532.45000000000005</v>
      </c>
      <c r="K2613" t="s">
        <v>74</v>
      </c>
      <c r="L2613" s="4">
        <v>42.6</v>
      </c>
      <c r="M2613" t="s">
        <v>74</v>
      </c>
      <c r="N2613" s="4">
        <v>42.6</v>
      </c>
      <c r="O2613" t="s">
        <v>74</v>
      </c>
      <c r="P2613" s="4">
        <v>0</v>
      </c>
      <c r="Q2613" t="s">
        <v>74</v>
      </c>
      <c r="R2613" s="2" t="s">
        <v>75</v>
      </c>
      <c r="S2613" s="4" t="s">
        <v>76</v>
      </c>
      <c r="T2613" t="s">
        <v>74</v>
      </c>
      <c r="U2613" s="2" t="s">
        <v>77</v>
      </c>
      <c r="V2613" s="2" t="s">
        <v>1575</v>
      </c>
      <c r="W2613" s="2" t="s">
        <v>79</v>
      </c>
      <c r="X2613" s="2" t="s">
        <v>300</v>
      </c>
      <c r="Y2613" s="2" t="s">
        <v>119</v>
      </c>
      <c r="Z2613" s="2" t="s">
        <v>81</v>
      </c>
      <c r="AA2613" s="2" t="s">
        <v>622</v>
      </c>
      <c r="AB2613" s="2" t="s">
        <v>623</v>
      </c>
      <c r="AC2613" s="2" t="s">
        <v>59</v>
      </c>
      <c r="AD2613" s="2" t="s">
        <v>624</v>
      </c>
      <c r="AE2613" s="2" t="str">
        <f>+VLOOKUP(H2613,'Mapeo Ramos'!A:C,3,0)</f>
        <v>Autos Flotas</v>
      </c>
      <c r="AF2613" t="str">
        <f>+VLOOKUP(AE2613,'Mapeo Ramos'!C:D,2,0)</f>
        <v>Flotas</v>
      </c>
      <c r="AG2613" t="str">
        <f>+VLOOKUP(X2613,'Mapeo Ramos'!I:J,2,0)</f>
        <v>ALLIANZ</v>
      </c>
      <c r="AH2613">
        <f t="shared" si="40"/>
        <v>1</v>
      </c>
    </row>
    <row r="2614" spans="1:34" ht="12.75" customHeight="1">
      <c r="A2614" s="2" t="s">
        <v>10185</v>
      </c>
      <c r="B2614" s="2" t="s">
        <v>10186</v>
      </c>
      <c r="C2614" s="2" t="s">
        <v>10187</v>
      </c>
      <c r="D2614" s="2" t="s">
        <v>75</v>
      </c>
      <c r="E2614" s="3">
        <v>46023</v>
      </c>
      <c r="F2614" s="3">
        <v>46023</v>
      </c>
      <c r="G2614" s="2" t="s">
        <v>621</v>
      </c>
      <c r="H2614" s="2" t="s">
        <v>349</v>
      </c>
      <c r="I2614" s="2" t="s">
        <v>261</v>
      </c>
      <c r="J2614" s="4">
        <v>532.45000000000005</v>
      </c>
      <c r="K2614" t="s">
        <v>74</v>
      </c>
      <c r="L2614" s="4">
        <v>42.6</v>
      </c>
      <c r="M2614" t="s">
        <v>74</v>
      </c>
      <c r="N2614" s="4">
        <v>42.6</v>
      </c>
      <c r="O2614" t="s">
        <v>74</v>
      </c>
      <c r="P2614" s="4">
        <v>0</v>
      </c>
      <c r="Q2614" t="s">
        <v>74</v>
      </c>
      <c r="R2614" s="2" t="s">
        <v>75</v>
      </c>
      <c r="S2614" s="4" t="s">
        <v>76</v>
      </c>
      <c r="T2614" t="s">
        <v>74</v>
      </c>
      <c r="U2614" s="2" t="s">
        <v>77</v>
      </c>
      <c r="V2614" s="2" t="s">
        <v>1575</v>
      </c>
      <c r="W2614" s="2" t="s">
        <v>79</v>
      </c>
      <c r="X2614" s="2" t="s">
        <v>300</v>
      </c>
      <c r="Y2614" s="2" t="s">
        <v>119</v>
      </c>
      <c r="Z2614" s="2" t="s">
        <v>81</v>
      </c>
      <c r="AA2614" s="2" t="s">
        <v>622</v>
      </c>
      <c r="AB2614" s="2" t="s">
        <v>623</v>
      </c>
      <c r="AC2614" s="2" t="s">
        <v>59</v>
      </c>
      <c r="AD2614" s="2" t="s">
        <v>624</v>
      </c>
      <c r="AE2614" s="2" t="str">
        <f>+VLOOKUP(H2614,'Mapeo Ramos'!A:C,3,0)</f>
        <v>Autos Flotas</v>
      </c>
      <c r="AF2614" t="str">
        <f>+VLOOKUP(AE2614,'Mapeo Ramos'!C:D,2,0)</f>
        <v>Flotas</v>
      </c>
      <c r="AG2614" t="str">
        <f>+VLOOKUP(X2614,'Mapeo Ramos'!I:J,2,0)</f>
        <v>ALLIANZ</v>
      </c>
      <c r="AH2614">
        <f t="shared" si="40"/>
        <v>1</v>
      </c>
    </row>
    <row r="2615" spans="1:34" ht="12.75" customHeight="1">
      <c r="A2615" s="2" t="s">
        <v>10188</v>
      </c>
      <c r="B2615" s="2" t="s">
        <v>10189</v>
      </c>
      <c r="C2615" s="2" t="s">
        <v>10190</v>
      </c>
      <c r="D2615" s="2" t="s">
        <v>75</v>
      </c>
      <c r="E2615" s="3">
        <v>46023</v>
      </c>
      <c r="F2615" s="3">
        <v>46023</v>
      </c>
      <c r="G2615" s="2" t="s">
        <v>621</v>
      </c>
      <c r="H2615" s="2" t="s">
        <v>349</v>
      </c>
      <c r="I2615" s="2" t="s">
        <v>261</v>
      </c>
      <c r="J2615" s="4">
        <v>532.45000000000005</v>
      </c>
      <c r="K2615" t="s">
        <v>74</v>
      </c>
      <c r="L2615" s="4">
        <v>42.6</v>
      </c>
      <c r="M2615" t="s">
        <v>74</v>
      </c>
      <c r="N2615" s="4">
        <v>42.6</v>
      </c>
      <c r="O2615" t="s">
        <v>74</v>
      </c>
      <c r="P2615" s="4">
        <v>0</v>
      </c>
      <c r="Q2615" t="s">
        <v>74</v>
      </c>
      <c r="R2615" s="2" t="s">
        <v>75</v>
      </c>
      <c r="S2615" s="4" t="s">
        <v>76</v>
      </c>
      <c r="T2615" t="s">
        <v>74</v>
      </c>
      <c r="U2615" s="2" t="s">
        <v>77</v>
      </c>
      <c r="V2615" s="2" t="s">
        <v>1575</v>
      </c>
      <c r="W2615" s="2" t="s">
        <v>79</v>
      </c>
      <c r="X2615" s="2" t="s">
        <v>300</v>
      </c>
      <c r="Y2615" s="2" t="s">
        <v>119</v>
      </c>
      <c r="Z2615" s="2" t="s">
        <v>81</v>
      </c>
      <c r="AA2615" s="2" t="s">
        <v>622</v>
      </c>
      <c r="AB2615" s="2" t="s">
        <v>623</v>
      </c>
      <c r="AC2615" s="2" t="s">
        <v>59</v>
      </c>
      <c r="AD2615" s="2" t="s">
        <v>624</v>
      </c>
      <c r="AE2615" s="2" t="str">
        <f>+VLOOKUP(H2615,'Mapeo Ramos'!A:C,3,0)</f>
        <v>Autos Flotas</v>
      </c>
      <c r="AF2615" t="str">
        <f>+VLOOKUP(AE2615,'Mapeo Ramos'!C:D,2,0)</f>
        <v>Flotas</v>
      </c>
      <c r="AG2615" t="str">
        <f>+VLOOKUP(X2615,'Mapeo Ramos'!I:J,2,0)</f>
        <v>ALLIANZ</v>
      </c>
      <c r="AH2615">
        <f t="shared" si="40"/>
        <v>1</v>
      </c>
    </row>
    <row r="2616" spans="1:34" ht="12.75" customHeight="1">
      <c r="A2616" s="2" t="s">
        <v>10191</v>
      </c>
      <c r="B2616" s="2" t="s">
        <v>10192</v>
      </c>
      <c r="C2616" s="2" t="s">
        <v>10193</v>
      </c>
      <c r="D2616" s="2" t="s">
        <v>75</v>
      </c>
      <c r="E2616" s="3">
        <v>46023</v>
      </c>
      <c r="F2616" s="3">
        <v>46023</v>
      </c>
      <c r="G2616" s="2" t="s">
        <v>621</v>
      </c>
      <c r="H2616" s="2" t="s">
        <v>349</v>
      </c>
      <c r="I2616" s="2" t="s">
        <v>261</v>
      </c>
      <c r="J2616" s="4">
        <v>1586.88</v>
      </c>
      <c r="K2616" t="s">
        <v>74</v>
      </c>
      <c r="L2616" s="4">
        <v>126.95</v>
      </c>
      <c r="M2616" t="s">
        <v>74</v>
      </c>
      <c r="N2616" s="4">
        <v>126.95</v>
      </c>
      <c r="O2616" t="s">
        <v>74</v>
      </c>
      <c r="P2616" s="4">
        <v>0</v>
      </c>
      <c r="Q2616" t="s">
        <v>74</v>
      </c>
      <c r="R2616" s="2" t="s">
        <v>75</v>
      </c>
      <c r="S2616" s="4" t="s">
        <v>76</v>
      </c>
      <c r="T2616" t="s">
        <v>74</v>
      </c>
      <c r="U2616" s="2" t="s">
        <v>77</v>
      </c>
      <c r="V2616" s="2" t="s">
        <v>1575</v>
      </c>
      <c r="W2616" s="2" t="s">
        <v>79</v>
      </c>
      <c r="X2616" s="2" t="s">
        <v>300</v>
      </c>
      <c r="Y2616" s="2" t="s">
        <v>119</v>
      </c>
      <c r="Z2616" s="2" t="s">
        <v>81</v>
      </c>
      <c r="AA2616" s="2" t="s">
        <v>622</v>
      </c>
      <c r="AB2616" s="2" t="s">
        <v>623</v>
      </c>
      <c r="AC2616" s="2" t="s">
        <v>59</v>
      </c>
      <c r="AD2616" s="2" t="s">
        <v>624</v>
      </c>
      <c r="AE2616" s="2" t="str">
        <f>+VLOOKUP(H2616,'Mapeo Ramos'!A:C,3,0)</f>
        <v>Autos Flotas</v>
      </c>
      <c r="AF2616" t="str">
        <f>+VLOOKUP(AE2616,'Mapeo Ramos'!C:D,2,0)</f>
        <v>Flotas</v>
      </c>
      <c r="AG2616" t="str">
        <f>+VLOOKUP(X2616,'Mapeo Ramos'!I:J,2,0)</f>
        <v>ALLIANZ</v>
      </c>
      <c r="AH2616">
        <f t="shared" si="40"/>
        <v>1</v>
      </c>
    </row>
    <row r="2617" spans="1:34" ht="12.75" customHeight="1">
      <c r="A2617" s="2" t="s">
        <v>10194</v>
      </c>
      <c r="B2617" s="2" t="s">
        <v>10195</v>
      </c>
      <c r="C2617" s="2" t="s">
        <v>10196</v>
      </c>
      <c r="D2617" s="2" t="s">
        <v>75</v>
      </c>
      <c r="E2617" s="3">
        <v>46023</v>
      </c>
      <c r="F2617" s="3">
        <v>46023</v>
      </c>
      <c r="G2617" s="2" t="s">
        <v>616</v>
      </c>
      <c r="H2617" s="2" t="s">
        <v>349</v>
      </c>
      <c r="I2617" s="2" t="s">
        <v>261</v>
      </c>
      <c r="J2617" s="4">
        <v>1586.88</v>
      </c>
      <c r="K2617" t="s">
        <v>74</v>
      </c>
      <c r="L2617" s="4">
        <v>126.95</v>
      </c>
      <c r="M2617" t="s">
        <v>74</v>
      </c>
      <c r="N2617" s="4">
        <v>126.95</v>
      </c>
      <c r="O2617" t="s">
        <v>74</v>
      </c>
      <c r="P2617" s="4">
        <v>0</v>
      </c>
      <c r="Q2617" t="s">
        <v>74</v>
      </c>
      <c r="R2617" s="2" t="s">
        <v>75</v>
      </c>
      <c r="S2617" s="4" t="s">
        <v>76</v>
      </c>
      <c r="T2617" t="s">
        <v>74</v>
      </c>
      <c r="U2617" s="2" t="s">
        <v>77</v>
      </c>
      <c r="V2617" s="2" t="s">
        <v>1575</v>
      </c>
      <c r="W2617" s="2" t="s">
        <v>79</v>
      </c>
      <c r="X2617" s="2" t="s">
        <v>300</v>
      </c>
      <c r="Y2617" s="2" t="s">
        <v>119</v>
      </c>
      <c r="Z2617" s="2" t="s">
        <v>81</v>
      </c>
      <c r="AA2617" s="2" t="s">
        <v>542</v>
      </c>
      <c r="AB2617" s="2" t="s">
        <v>101</v>
      </c>
      <c r="AC2617" s="2" t="s">
        <v>59</v>
      </c>
      <c r="AD2617" s="2" t="s">
        <v>617</v>
      </c>
      <c r="AE2617" s="2" t="str">
        <f>+VLOOKUP(H2617,'Mapeo Ramos'!A:C,3,0)</f>
        <v>Autos Flotas</v>
      </c>
      <c r="AF2617" t="str">
        <f>+VLOOKUP(AE2617,'Mapeo Ramos'!C:D,2,0)</f>
        <v>Flotas</v>
      </c>
      <c r="AG2617" t="str">
        <f>+VLOOKUP(X2617,'Mapeo Ramos'!I:J,2,0)</f>
        <v>ALLIANZ</v>
      </c>
      <c r="AH2617">
        <f t="shared" si="40"/>
        <v>1</v>
      </c>
    </row>
    <row r="2618" spans="1:34" ht="12.75" customHeight="1">
      <c r="A2618" s="2" t="s">
        <v>10197</v>
      </c>
      <c r="B2618" s="2" t="s">
        <v>10198</v>
      </c>
      <c r="C2618" s="2" t="s">
        <v>10199</v>
      </c>
      <c r="D2618" s="2" t="s">
        <v>75</v>
      </c>
      <c r="E2618" s="3">
        <v>46023</v>
      </c>
      <c r="F2618" s="3">
        <v>46023</v>
      </c>
      <c r="G2618" s="2" t="s">
        <v>616</v>
      </c>
      <c r="H2618" s="2" t="s">
        <v>349</v>
      </c>
      <c r="I2618" s="2" t="s">
        <v>261</v>
      </c>
      <c r="J2618" s="4">
        <v>1586.88</v>
      </c>
      <c r="K2618" t="s">
        <v>74</v>
      </c>
      <c r="L2618" s="4">
        <v>126.95</v>
      </c>
      <c r="M2618" t="s">
        <v>74</v>
      </c>
      <c r="N2618" s="4">
        <v>126.95</v>
      </c>
      <c r="O2618" t="s">
        <v>74</v>
      </c>
      <c r="P2618" s="4">
        <v>0</v>
      </c>
      <c r="Q2618" t="s">
        <v>74</v>
      </c>
      <c r="R2618" s="2" t="s">
        <v>75</v>
      </c>
      <c r="S2618" s="4" t="s">
        <v>76</v>
      </c>
      <c r="T2618" t="s">
        <v>74</v>
      </c>
      <c r="U2618" s="2" t="s">
        <v>77</v>
      </c>
      <c r="V2618" s="2" t="s">
        <v>1575</v>
      </c>
      <c r="W2618" s="2" t="s">
        <v>79</v>
      </c>
      <c r="X2618" s="2" t="s">
        <v>300</v>
      </c>
      <c r="Y2618" s="2" t="s">
        <v>119</v>
      </c>
      <c r="Z2618" s="2" t="s">
        <v>81</v>
      </c>
      <c r="AA2618" s="2" t="s">
        <v>542</v>
      </c>
      <c r="AB2618" s="2" t="s">
        <v>101</v>
      </c>
      <c r="AC2618" s="2" t="s">
        <v>59</v>
      </c>
      <c r="AD2618" s="2" t="s">
        <v>617</v>
      </c>
      <c r="AE2618" s="2" t="str">
        <f>+VLOOKUP(H2618,'Mapeo Ramos'!A:C,3,0)</f>
        <v>Autos Flotas</v>
      </c>
      <c r="AF2618" t="str">
        <f>+VLOOKUP(AE2618,'Mapeo Ramos'!C:D,2,0)</f>
        <v>Flotas</v>
      </c>
      <c r="AG2618" t="str">
        <f>+VLOOKUP(X2618,'Mapeo Ramos'!I:J,2,0)</f>
        <v>ALLIANZ</v>
      </c>
      <c r="AH2618">
        <f t="shared" si="40"/>
        <v>1</v>
      </c>
    </row>
    <row r="2619" spans="1:34" ht="12.75" customHeight="1">
      <c r="A2619" s="2" t="s">
        <v>10200</v>
      </c>
      <c r="B2619" s="2" t="s">
        <v>10201</v>
      </c>
      <c r="C2619" s="2" t="s">
        <v>10202</v>
      </c>
      <c r="D2619" s="2" t="s">
        <v>75</v>
      </c>
      <c r="E2619" s="3">
        <v>46023</v>
      </c>
      <c r="F2619" s="3">
        <v>46023</v>
      </c>
      <c r="G2619" s="2" t="s">
        <v>621</v>
      </c>
      <c r="H2619" s="2" t="s">
        <v>349</v>
      </c>
      <c r="I2619" s="2" t="s">
        <v>261</v>
      </c>
      <c r="J2619" s="4">
        <v>1586.88</v>
      </c>
      <c r="K2619" t="s">
        <v>74</v>
      </c>
      <c r="L2619" s="4">
        <v>126.95</v>
      </c>
      <c r="M2619" t="s">
        <v>74</v>
      </c>
      <c r="N2619" s="4">
        <v>126.95</v>
      </c>
      <c r="O2619" t="s">
        <v>74</v>
      </c>
      <c r="P2619" s="4">
        <v>0</v>
      </c>
      <c r="Q2619" t="s">
        <v>74</v>
      </c>
      <c r="R2619" s="2" t="s">
        <v>75</v>
      </c>
      <c r="S2619" s="4" t="s">
        <v>76</v>
      </c>
      <c r="T2619" t="s">
        <v>74</v>
      </c>
      <c r="U2619" s="2" t="s">
        <v>77</v>
      </c>
      <c r="V2619" s="2" t="s">
        <v>1575</v>
      </c>
      <c r="W2619" s="2" t="s">
        <v>79</v>
      </c>
      <c r="X2619" s="2" t="s">
        <v>300</v>
      </c>
      <c r="Y2619" s="2" t="s">
        <v>119</v>
      </c>
      <c r="Z2619" s="2" t="s">
        <v>81</v>
      </c>
      <c r="AA2619" s="2" t="s">
        <v>622</v>
      </c>
      <c r="AB2619" s="2" t="s">
        <v>623</v>
      </c>
      <c r="AC2619" s="2" t="s">
        <v>59</v>
      </c>
      <c r="AD2619" s="2" t="s">
        <v>624</v>
      </c>
      <c r="AE2619" s="2" t="str">
        <f>+VLOOKUP(H2619,'Mapeo Ramos'!A:C,3,0)</f>
        <v>Autos Flotas</v>
      </c>
      <c r="AF2619" t="str">
        <f>+VLOOKUP(AE2619,'Mapeo Ramos'!C:D,2,0)</f>
        <v>Flotas</v>
      </c>
      <c r="AG2619" t="str">
        <f>+VLOOKUP(X2619,'Mapeo Ramos'!I:J,2,0)</f>
        <v>ALLIANZ</v>
      </c>
      <c r="AH2619">
        <f t="shared" si="40"/>
        <v>1</v>
      </c>
    </row>
    <row r="2620" spans="1:34" ht="12.75" customHeight="1">
      <c r="A2620" s="2" t="s">
        <v>10203</v>
      </c>
      <c r="B2620" s="2" t="s">
        <v>10204</v>
      </c>
      <c r="C2620" s="2" t="s">
        <v>10205</v>
      </c>
      <c r="D2620" s="2" t="s">
        <v>75</v>
      </c>
      <c r="E2620" s="3">
        <v>46023</v>
      </c>
      <c r="F2620" s="3">
        <v>46023</v>
      </c>
      <c r="G2620" s="2" t="s">
        <v>621</v>
      </c>
      <c r="H2620" s="2" t="s">
        <v>349</v>
      </c>
      <c r="I2620" s="2" t="s">
        <v>261</v>
      </c>
      <c r="J2620" s="4">
        <v>1586.88</v>
      </c>
      <c r="K2620" t="s">
        <v>74</v>
      </c>
      <c r="L2620" s="4">
        <v>126.95</v>
      </c>
      <c r="M2620" t="s">
        <v>74</v>
      </c>
      <c r="N2620" s="4">
        <v>126.95</v>
      </c>
      <c r="O2620" t="s">
        <v>74</v>
      </c>
      <c r="P2620" s="4">
        <v>0</v>
      </c>
      <c r="Q2620" t="s">
        <v>74</v>
      </c>
      <c r="R2620" s="2" t="s">
        <v>75</v>
      </c>
      <c r="S2620" s="4" t="s">
        <v>76</v>
      </c>
      <c r="T2620" t="s">
        <v>74</v>
      </c>
      <c r="U2620" s="2" t="s">
        <v>77</v>
      </c>
      <c r="V2620" s="2" t="s">
        <v>1575</v>
      </c>
      <c r="W2620" s="2" t="s">
        <v>79</v>
      </c>
      <c r="X2620" s="2" t="s">
        <v>300</v>
      </c>
      <c r="Y2620" s="2" t="s">
        <v>119</v>
      </c>
      <c r="Z2620" s="2" t="s">
        <v>81</v>
      </c>
      <c r="AA2620" s="2" t="s">
        <v>622</v>
      </c>
      <c r="AB2620" s="2" t="s">
        <v>623</v>
      </c>
      <c r="AC2620" s="2" t="s">
        <v>59</v>
      </c>
      <c r="AD2620" s="2" t="s">
        <v>624</v>
      </c>
      <c r="AE2620" s="2" t="str">
        <f>+VLOOKUP(H2620,'Mapeo Ramos'!A:C,3,0)</f>
        <v>Autos Flotas</v>
      </c>
      <c r="AF2620" t="str">
        <f>+VLOOKUP(AE2620,'Mapeo Ramos'!C:D,2,0)</f>
        <v>Flotas</v>
      </c>
      <c r="AG2620" t="str">
        <f>+VLOOKUP(X2620,'Mapeo Ramos'!I:J,2,0)</f>
        <v>ALLIANZ</v>
      </c>
      <c r="AH2620">
        <f t="shared" si="40"/>
        <v>1</v>
      </c>
    </row>
    <row r="2621" spans="1:34" ht="12.75" customHeight="1">
      <c r="A2621" s="2" t="s">
        <v>10206</v>
      </c>
      <c r="B2621" s="2" t="s">
        <v>10207</v>
      </c>
      <c r="C2621" s="2" t="s">
        <v>10208</v>
      </c>
      <c r="D2621" s="2" t="s">
        <v>75</v>
      </c>
      <c r="E2621" s="3">
        <v>46023</v>
      </c>
      <c r="F2621" s="3">
        <v>46023</v>
      </c>
      <c r="G2621" s="2" t="s">
        <v>621</v>
      </c>
      <c r="H2621" s="2" t="s">
        <v>349</v>
      </c>
      <c r="I2621" s="2" t="s">
        <v>261</v>
      </c>
      <c r="J2621" s="4">
        <v>1586.88</v>
      </c>
      <c r="K2621" t="s">
        <v>74</v>
      </c>
      <c r="L2621" s="4">
        <v>126.95</v>
      </c>
      <c r="M2621" t="s">
        <v>74</v>
      </c>
      <c r="N2621" s="4">
        <v>126.95</v>
      </c>
      <c r="O2621" t="s">
        <v>74</v>
      </c>
      <c r="P2621" s="4">
        <v>0</v>
      </c>
      <c r="Q2621" t="s">
        <v>74</v>
      </c>
      <c r="R2621" s="2" t="s">
        <v>75</v>
      </c>
      <c r="S2621" s="4" t="s">
        <v>76</v>
      </c>
      <c r="T2621" t="s">
        <v>74</v>
      </c>
      <c r="U2621" s="2" t="s">
        <v>77</v>
      </c>
      <c r="V2621" s="2" t="s">
        <v>1575</v>
      </c>
      <c r="W2621" s="2" t="s">
        <v>79</v>
      </c>
      <c r="X2621" s="2" t="s">
        <v>300</v>
      </c>
      <c r="Y2621" s="2" t="s">
        <v>119</v>
      </c>
      <c r="Z2621" s="2" t="s">
        <v>81</v>
      </c>
      <c r="AA2621" s="2" t="s">
        <v>622</v>
      </c>
      <c r="AB2621" s="2" t="s">
        <v>623</v>
      </c>
      <c r="AC2621" s="2" t="s">
        <v>59</v>
      </c>
      <c r="AD2621" s="2" t="s">
        <v>624</v>
      </c>
      <c r="AE2621" s="2" t="str">
        <f>+VLOOKUP(H2621,'Mapeo Ramos'!A:C,3,0)</f>
        <v>Autos Flotas</v>
      </c>
      <c r="AF2621" t="str">
        <f>+VLOOKUP(AE2621,'Mapeo Ramos'!C:D,2,0)</f>
        <v>Flotas</v>
      </c>
      <c r="AG2621" t="str">
        <f>+VLOOKUP(X2621,'Mapeo Ramos'!I:J,2,0)</f>
        <v>ALLIANZ</v>
      </c>
      <c r="AH2621">
        <f t="shared" si="40"/>
        <v>1</v>
      </c>
    </row>
    <row r="2622" spans="1:34" ht="12.75" customHeight="1">
      <c r="A2622" s="2" t="s">
        <v>10209</v>
      </c>
      <c r="B2622" s="2" t="s">
        <v>10210</v>
      </c>
      <c r="C2622" s="2" t="s">
        <v>10211</v>
      </c>
      <c r="D2622" s="2" t="s">
        <v>75</v>
      </c>
      <c r="E2622" s="3">
        <v>46023</v>
      </c>
      <c r="F2622" s="3">
        <v>46023</v>
      </c>
      <c r="G2622" s="2" t="s">
        <v>621</v>
      </c>
      <c r="H2622" s="2" t="s">
        <v>349</v>
      </c>
      <c r="I2622" s="2" t="s">
        <v>261</v>
      </c>
      <c r="J2622" s="4">
        <v>532.45000000000005</v>
      </c>
      <c r="K2622" t="s">
        <v>74</v>
      </c>
      <c r="L2622" s="4">
        <v>42.6</v>
      </c>
      <c r="M2622" t="s">
        <v>74</v>
      </c>
      <c r="N2622" s="4">
        <v>42.6</v>
      </c>
      <c r="O2622" t="s">
        <v>74</v>
      </c>
      <c r="P2622" s="4">
        <v>0</v>
      </c>
      <c r="Q2622" t="s">
        <v>74</v>
      </c>
      <c r="R2622" s="2" t="s">
        <v>75</v>
      </c>
      <c r="S2622" s="4" t="s">
        <v>76</v>
      </c>
      <c r="T2622" t="s">
        <v>74</v>
      </c>
      <c r="U2622" s="2" t="s">
        <v>77</v>
      </c>
      <c r="V2622" s="2" t="s">
        <v>1575</v>
      </c>
      <c r="W2622" s="2" t="s">
        <v>79</v>
      </c>
      <c r="X2622" s="2" t="s">
        <v>300</v>
      </c>
      <c r="Y2622" s="2" t="s">
        <v>119</v>
      </c>
      <c r="Z2622" s="2" t="s">
        <v>81</v>
      </c>
      <c r="AA2622" s="2" t="s">
        <v>622</v>
      </c>
      <c r="AB2622" s="2" t="s">
        <v>623</v>
      </c>
      <c r="AC2622" s="2" t="s">
        <v>59</v>
      </c>
      <c r="AD2622" s="2" t="s">
        <v>624</v>
      </c>
      <c r="AE2622" s="2" t="str">
        <f>+VLOOKUP(H2622,'Mapeo Ramos'!A:C,3,0)</f>
        <v>Autos Flotas</v>
      </c>
      <c r="AF2622" t="str">
        <f>+VLOOKUP(AE2622,'Mapeo Ramos'!C:D,2,0)</f>
        <v>Flotas</v>
      </c>
      <c r="AG2622" t="str">
        <f>+VLOOKUP(X2622,'Mapeo Ramos'!I:J,2,0)</f>
        <v>ALLIANZ</v>
      </c>
      <c r="AH2622">
        <f t="shared" si="40"/>
        <v>1</v>
      </c>
    </row>
    <row r="2623" spans="1:34" ht="12.75" customHeight="1">
      <c r="A2623" s="2" t="s">
        <v>10212</v>
      </c>
      <c r="B2623" s="2" t="s">
        <v>10213</v>
      </c>
      <c r="C2623" s="2" t="s">
        <v>10214</v>
      </c>
      <c r="D2623" s="2" t="s">
        <v>75</v>
      </c>
      <c r="E2623" s="3">
        <v>46023</v>
      </c>
      <c r="F2623" s="3">
        <v>46023</v>
      </c>
      <c r="G2623" s="2" t="s">
        <v>621</v>
      </c>
      <c r="H2623" s="2" t="s">
        <v>349</v>
      </c>
      <c r="I2623" s="2" t="s">
        <v>261</v>
      </c>
      <c r="J2623" s="4">
        <v>532.45000000000005</v>
      </c>
      <c r="K2623" t="s">
        <v>74</v>
      </c>
      <c r="L2623" s="4">
        <v>42.6</v>
      </c>
      <c r="M2623" t="s">
        <v>74</v>
      </c>
      <c r="N2623" s="4">
        <v>42.6</v>
      </c>
      <c r="O2623" t="s">
        <v>74</v>
      </c>
      <c r="P2623" s="4">
        <v>0</v>
      </c>
      <c r="Q2623" t="s">
        <v>74</v>
      </c>
      <c r="R2623" s="2" t="s">
        <v>75</v>
      </c>
      <c r="S2623" s="4" t="s">
        <v>76</v>
      </c>
      <c r="T2623" t="s">
        <v>74</v>
      </c>
      <c r="U2623" s="2" t="s">
        <v>77</v>
      </c>
      <c r="V2623" s="2" t="s">
        <v>1575</v>
      </c>
      <c r="W2623" s="2" t="s">
        <v>79</v>
      </c>
      <c r="X2623" s="2" t="s">
        <v>300</v>
      </c>
      <c r="Y2623" s="2" t="s">
        <v>119</v>
      </c>
      <c r="Z2623" s="2" t="s">
        <v>81</v>
      </c>
      <c r="AA2623" s="2" t="s">
        <v>622</v>
      </c>
      <c r="AB2623" s="2" t="s">
        <v>623</v>
      </c>
      <c r="AC2623" s="2" t="s">
        <v>59</v>
      </c>
      <c r="AD2623" s="2" t="s">
        <v>624</v>
      </c>
      <c r="AE2623" s="2" t="str">
        <f>+VLOOKUP(H2623,'Mapeo Ramos'!A:C,3,0)</f>
        <v>Autos Flotas</v>
      </c>
      <c r="AF2623" t="str">
        <f>+VLOOKUP(AE2623,'Mapeo Ramos'!C:D,2,0)</f>
        <v>Flotas</v>
      </c>
      <c r="AG2623" t="str">
        <f>+VLOOKUP(X2623,'Mapeo Ramos'!I:J,2,0)</f>
        <v>ALLIANZ</v>
      </c>
      <c r="AH2623">
        <f t="shared" si="40"/>
        <v>1</v>
      </c>
    </row>
    <row r="2624" spans="1:34" ht="12.75" customHeight="1">
      <c r="A2624" s="2" t="s">
        <v>10215</v>
      </c>
      <c r="B2624" s="2" t="s">
        <v>10216</v>
      </c>
      <c r="C2624" s="2" t="s">
        <v>10217</v>
      </c>
      <c r="D2624" s="2" t="s">
        <v>75</v>
      </c>
      <c r="E2624" s="3">
        <v>46023</v>
      </c>
      <c r="F2624" s="3">
        <v>46023</v>
      </c>
      <c r="G2624" s="2" t="s">
        <v>621</v>
      </c>
      <c r="H2624" s="2" t="s">
        <v>349</v>
      </c>
      <c r="I2624" s="2" t="s">
        <v>261</v>
      </c>
      <c r="J2624" s="4">
        <v>1586.88</v>
      </c>
      <c r="K2624" t="s">
        <v>74</v>
      </c>
      <c r="L2624" s="4">
        <v>126.95</v>
      </c>
      <c r="M2624" t="s">
        <v>74</v>
      </c>
      <c r="N2624" s="4">
        <v>126.95</v>
      </c>
      <c r="O2624" t="s">
        <v>74</v>
      </c>
      <c r="P2624" s="4">
        <v>0</v>
      </c>
      <c r="Q2624" t="s">
        <v>74</v>
      </c>
      <c r="R2624" s="2" t="s">
        <v>75</v>
      </c>
      <c r="S2624" s="4" t="s">
        <v>76</v>
      </c>
      <c r="T2624" t="s">
        <v>74</v>
      </c>
      <c r="U2624" s="2" t="s">
        <v>77</v>
      </c>
      <c r="V2624" s="2" t="s">
        <v>1575</v>
      </c>
      <c r="W2624" s="2" t="s">
        <v>79</v>
      </c>
      <c r="X2624" s="2" t="s">
        <v>300</v>
      </c>
      <c r="Y2624" s="2" t="s">
        <v>119</v>
      </c>
      <c r="Z2624" s="2" t="s">
        <v>81</v>
      </c>
      <c r="AA2624" s="2" t="s">
        <v>622</v>
      </c>
      <c r="AB2624" s="2" t="s">
        <v>623</v>
      </c>
      <c r="AC2624" s="2" t="s">
        <v>59</v>
      </c>
      <c r="AD2624" s="2" t="s">
        <v>624</v>
      </c>
      <c r="AE2624" s="2" t="str">
        <f>+VLOOKUP(H2624,'Mapeo Ramos'!A:C,3,0)</f>
        <v>Autos Flotas</v>
      </c>
      <c r="AF2624" t="str">
        <f>+VLOOKUP(AE2624,'Mapeo Ramos'!C:D,2,0)</f>
        <v>Flotas</v>
      </c>
      <c r="AG2624" t="str">
        <f>+VLOOKUP(X2624,'Mapeo Ramos'!I:J,2,0)</f>
        <v>ALLIANZ</v>
      </c>
      <c r="AH2624">
        <f t="shared" si="40"/>
        <v>1</v>
      </c>
    </row>
    <row r="2625" spans="1:34" ht="12.75" customHeight="1">
      <c r="A2625" s="2" t="s">
        <v>10218</v>
      </c>
      <c r="B2625" s="2" t="s">
        <v>10219</v>
      </c>
      <c r="C2625" s="2" t="s">
        <v>10220</v>
      </c>
      <c r="D2625" s="2" t="s">
        <v>75</v>
      </c>
      <c r="E2625" s="3">
        <v>46023</v>
      </c>
      <c r="F2625" s="3">
        <v>46023</v>
      </c>
      <c r="G2625" s="2" t="s">
        <v>621</v>
      </c>
      <c r="H2625" s="2" t="s">
        <v>349</v>
      </c>
      <c r="I2625" s="2" t="s">
        <v>261</v>
      </c>
      <c r="J2625" s="4">
        <v>532.45000000000005</v>
      </c>
      <c r="K2625" t="s">
        <v>74</v>
      </c>
      <c r="L2625" s="4">
        <v>42.6</v>
      </c>
      <c r="M2625" t="s">
        <v>74</v>
      </c>
      <c r="N2625" s="4">
        <v>42.6</v>
      </c>
      <c r="O2625" t="s">
        <v>74</v>
      </c>
      <c r="P2625" s="4">
        <v>0</v>
      </c>
      <c r="Q2625" t="s">
        <v>74</v>
      </c>
      <c r="R2625" s="2" t="s">
        <v>75</v>
      </c>
      <c r="S2625" s="4" t="s">
        <v>76</v>
      </c>
      <c r="T2625" t="s">
        <v>74</v>
      </c>
      <c r="U2625" s="2" t="s">
        <v>77</v>
      </c>
      <c r="V2625" s="2" t="s">
        <v>1575</v>
      </c>
      <c r="W2625" s="2" t="s">
        <v>79</v>
      </c>
      <c r="X2625" s="2" t="s">
        <v>300</v>
      </c>
      <c r="Y2625" s="2" t="s">
        <v>119</v>
      </c>
      <c r="Z2625" s="2" t="s">
        <v>81</v>
      </c>
      <c r="AA2625" s="2" t="s">
        <v>622</v>
      </c>
      <c r="AB2625" s="2" t="s">
        <v>623</v>
      </c>
      <c r="AC2625" s="2" t="s">
        <v>59</v>
      </c>
      <c r="AD2625" s="2" t="s">
        <v>624</v>
      </c>
      <c r="AE2625" s="2" t="str">
        <f>+VLOOKUP(H2625,'Mapeo Ramos'!A:C,3,0)</f>
        <v>Autos Flotas</v>
      </c>
      <c r="AF2625" t="str">
        <f>+VLOOKUP(AE2625,'Mapeo Ramos'!C:D,2,0)</f>
        <v>Flotas</v>
      </c>
      <c r="AG2625" t="str">
        <f>+VLOOKUP(X2625,'Mapeo Ramos'!I:J,2,0)</f>
        <v>ALLIANZ</v>
      </c>
      <c r="AH2625">
        <f t="shared" si="40"/>
        <v>1</v>
      </c>
    </row>
    <row r="2626" spans="1:34" ht="12.75" customHeight="1">
      <c r="A2626" s="2" t="s">
        <v>10221</v>
      </c>
      <c r="B2626" s="2" t="s">
        <v>10222</v>
      </c>
      <c r="C2626" s="2" t="s">
        <v>10223</v>
      </c>
      <c r="D2626" s="2" t="s">
        <v>75</v>
      </c>
      <c r="E2626" s="3">
        <v>46023</v>
      </c>
      <c r="F2626" s="3">
        <v>46023</v>
      </c>
      <c r="G2626" s="2" t="s">
        <v>621</v>
      </c>
      <c r="H2626" s="2" t="s">
        <v>349</v>
      </c>
      <c r="I2626" s="2" t="s">
        <v>261</v>
      </c>
      <c r="J2626" s="4">
        <v>532.45000000000005</v>
      </c>
      <c r="K2626" t="s">
        <v>74</v>
      </c>
      <c r="L2626" s="4">
        <v>42.6</v>
      </c>
      <c r="M2626" t="s">
        <v>74</v>
      </c>
      <c r="N2626" s="4">
        <v>42.6</v>
      </c>
      <c r="O2626" t="s">
        <v>74</v>
      </c>
      <c r="P2626" s="4">
        <v>0</v>
      </c>
      <c r="Q2626" t="s">
        <v>74</v>
      </c>
      <c r="R2626" s="2" t="s">
        <v>75</v>
      </c>
      <c r="S2626" s="4" t="s">
        <v>76</v>
      </c>
      <c r="T2626" t="s">
        <v>74</v>
      </c>
      <c r="U2626" s="2" t="s">
        <v>77</v>
      </c>
      <c r="V2626" s="2" t="s">
        <v>1575</v>
      </c>
      <c r="W2626" s="2" t="s">
        <v>79</v>
      </c>
      <c r="X2626" s="2" t="s">
        <v>300</v>
      </c>
      <c r="Y2626" s="2" t="s">
        <v>119</v>
      </c>
      <c r="Z2626" s="2" t="s">
        <v>81</v>
      </c>
      <c r="AA2626" s="2" t="s">
        <v>622</v>
      </c>
      <c r="AB2626" s="2" t="s">
        <v>623</v>
      </c>
      <c r="AC2626" s="2" t="s">
        <v>59</v>
      </c>
      <c r="AD2626" s="2" t="s">
        <v>624</v>
      </c>
      <c r="AE2626" s="2" t="str">
        <f>+VLOOKUP(H2626,'Mapeo Ramos'!A:C,3,0)</f>
        <v>Autos Flotas</v>
      </c>
      <c r="AF2626" t="str">
        <f>+VLOOKUP(AE2626,'Mapeo Ramos'!C:D,2,0)</f>
        <v>Flotas</v>
      </c>
      <c r="AG2626" t="str">
        <f>+VLOOKUP(X2626,'Mapeo Ramos'!I:J,2,0)</f>
        <v>ALLIANZ</v>
      </c>
      <c r="AH2626">
        <f t="shared" ref="AH2626:AH2689" si="41">+MONTH(E2626)</f>
        <v>1</v>
      </c>
    </row>
    <row r="2627" spans="1:34" ht="12.75" customHeight="1">
      <c r="A2627" s="2" t="s">
        <v>10224</v>
      </c>
      <c r="B2627" s="2" t="s">
        <v>10225</v>
      </c>
      <c r="C2627" s="2" t="s">
        <v>10226</v>
      </c>
      <c r="D2627" s="2" t="s">
        <v>75</v>
      </c>
      <c r="E2627" s="3">
        <v>46023</v>
      </c>
      <c r="F2627" s="3">
        <v>46023</v>
      </c>
      <c r="G2627" s="2" t="s">
        <v>621</v>
      </c>
      <c r="H2627" s="2" t="s">
        <v>349</v>
      </c>
      <c r="I2627" s="2" t="s">
        <v>261</v>
      </c>
      <c r="J2627" s="4">
        <v>532.45000000000005</v>
      </c>
      <c r="K2627" t="s">
        <v>74</v>
      </c>
      <c r="L2627" s="4">
        <v>42.6</v>
      </c>
      <c r="M2627" t="s">
        <v>74</v>
      </c>
      <c r="N2627" s="4">
        <v>42.6</v>
      </c>
      <c r="O2627" t="s">
        <v>74</v>
      </c>
      <c r="P2627" s="4">
        <v>0</v>
      </c>
      <c r="Q2627" t="s">
        <v>74</v>
      </c>
      <c r="R2627" s="2" t="s">
        <v>75</v>
      </c>
      <c r="S2627" s="4" t="s">
        <v>76</v>
      </c>
      <c r="T2627" t="s">
        <v>74</v>
      </c>
      <c r="U2627" s="2" t="s">
        <v>77</v>
      </c>
      <c r="V2627" s="2" t="s">
        <v>1575</v>
      </c>
      <c r="W2627" s="2" t="s">
        <v>79</v>
      </c>
      <c r="X2627" s="2" t="s">
        <v>300</v>
      </c>
      <c r="Y2627" s="2" t="s">
        <v>119</v>
      </c>
      <c r="Z2627" s="2" t="s">
        <v>81</v>
      </c>
      <c r="AA2627" s="2" t="s">
        <v>622</v>
      </c>
      <c r="AB2627" s="2" t="s">
        <v>623</v>
      </c>
      <c r="AC2627" s="2" t="s">
        <v>59</v>
      </c>
      <c r="AD2627" s="2" t="s">
        <v>624</v>
      </c>
      <c r="AE2627" s="2" t="str">
        <f>+VLOOKUP(H2627,'Mapeo Ramos'!A:C,3,0)</f>
        <v>Autos Flotas</v>
      </c>
      <c r="AF2627" t="str">
        <f>+VLOOKUP(AE2627,'Mapeo Ramos'!C:D,2,0)</f>
        <v>Flotas</v>
      </c>
      <c r="AG2627" t="str">
        <f>+VLOOKUP(X2627,'Mapeo Ramos'!I:J,2,0)</f>
        <v>ALLIANZ</v>
      </c>
      <c r="AH2627">
        <f t="shared" si="41"/>
        <v>1</v>
      </c>
    </row>
    <row r="2628" spans="1:34" ht="12.75" customHeight="1">
      <c r="A2628" s="2" t="s">
        <v>10227</v>
      </c>
      <c r="B2628" s="2" t="s">
        <v>10228</v>
      </c>
      <c r="C2628" s="2" t="s">
        <v>10229</v>
      </c>
      <c r="D2628" s="2" t="s">
        <v>75</v>
      </c>
      <c r="E2628" s="3">
        <v>46023</v>
      </c>
      <c r="F2628" s="3">
        <v>46023</v>
      </c>
      <c r="G2628" s="2" t="s">
        <v>616</v>
      </c>
      <c r="H2628" s="2" t="s">
        <v>349</v>
      </c>
      <c r="I2628" s="2" t="s">
        <v>261</v>
      </c>
      <c r="J2628" s="4">
        <v>1586.88</v>
      </c>
      <c r="K2628" t="s">
        <v>74</v>
      </c>
      <c r="L2628" s="4">
        <v>126.95</v>
      </c>
      <c r="M2628" t="s">
        <v>74</v>
      </c>
      <c r="N2628" s="4">
        <v>126.95</v>
      </c>
      <c r="O2628" t="s">
        <v>74</v>
      </c>
      <c r="P2628" s="4">
        <v>0</v>
      </c>
      <c r="Q2628" t="s">
        <v>74</v>
      </c>
      <c r="R2628" s="2" t="s">
        <v>75</v>
      </c>
      <c r="S2628" s="4" t="s">
        <v>76</v>
      </c>
      <c r="T2628" t="s">
        <v>74</v>
      </c>
      <c r="U2628" s="2" t="s">
        <v>77</v>
      </c>
      <c r="V2628" s="2" t="s">
        <v>1575</v>
      </c>
      <c r="W2628" s="2" t="s">
        <v>79</v>
      </c>
      <c r="X2628" s="2" t="s">
        <v>300</v>
      </c>
      <c r="Y2628" s="2" t="s">
        <v>119</v>
      </c>
      <c r="Z2628" s="2" t="s">
        <v>81</v>
      </c>
      <c r="AA2628" s="2" t="s">
        <v>542</v>
      </c>
      <c r="AB2628" s="2" t="s">
        <v>101</v>
      </c>
      <c r="AC2628" s="2" t="s">
        <v>59</v>
      </c>
      <c r="AD2628" s="2" t="s">
        <v>617</v>
      </c>
      <c r="AE2628" s="2" t="str">
        <f>+VLOOKUP(H2628,'Mapeo Ramos'!A:C,3,0)</f>
        <v>Autos Flotas</v>
      </c>
      <c r="AF2628" t="str">
        <f>+VLOOKUP(AE2628,'Mapeo Ramos'!C:D,2,0)</f>
        <v>Flotas</v>
      </c>
      <c r="AG2628" t="str">
        <f>+VLOOKUP(X2628,'Mapeo Ramos'!I:J,2,0)</f>
        <v>ALLIANZ</v>
      </c>
      <c r="AH2628">
        <f t="shared" si="41"/>
        <v>1</v>
      </c>
    </row>
    <row r="2629" spans="1:34" ht="12.75" customHeight="1">
      <c r="A2629" s="2" t="s">
        <v>10230</v>
      </c>
      <c r="B2629" s="2" t="s">
        <v>10231</v>
      </c>
      <c r="C2629" s="2" t="s">
        <v>10232</v>
      </c>
      <c r="D2629" s="2" t="s">
        <v>75</v>
      </c>
      <c r="E2629" s="3">
        <v>46023</v>
      </c>
      <c r="F2629" s="3">
        <v>46023</v>
      </c>
      <c r="G2629" s="2" t="s">
        <v>621</v>
      </c>
      <c r="H2629" s="2" t="s">
        <v>349</v>
      </c>
      <c r="I2629" s="2" t="s">
        <v>261</v>
      </c>
      <c r="J2629" s="4">
        <v>1586.88</v>
      </c>
      <c r="K2629" t="s">
        <v>74</v>
      </c>
      <c r="L2629" s="4">
        <v>126.95</v>
      </c>
      <c r="M2629" t="s">
        <v>74</v>
      </c>
      <c r="N2629" s="4">
        <v>126.95</v>
      </c>
      <c r="O2629" t="s">
        <v>74</v>
      </c>
      <c r="P2629" s="4">
        <v>0</v>
      </c>
      <c r="Q2629" t="s">
        <v>74</v>
      </c>
      <c r="R2629" s="2" t="s">
        <v>75</v>
      </c>
      <c r="S2629" s="4" t="s">
        <v>76</v>
      </c>
      <c r="T2629" t="s">
        <v>74</v>
      </c>
      <c r="U2629" s="2" t="s">
        <v>77</v>
      </c>
      <c r="V2629" s="2" t="s">
        <v>1575</v>
      </c>
      <c r="W2629" s="2" t="s">
        <v>79</v>
      </c>
      <c r="X2629" s="2" t="s">
        <v>300</v>
      </c>
      <c r="Y2629" s="2" t="s">
        <v>119</v>
      </c>
      <c r="Z2629" s="2" t="s">
        <v>81</v>
      </c>
      <c r="AA2629" s="2" t="s">
        <v>622</v>
      </c>
      <c r="AB2629" s="2" t="s">
        <v>623</v>
      </c>
      <c r="AC2629" s="2" t="s">
        <v>59</v>
      </c>
      <c r="AD2629" s="2" t="s">
        <v>624</v>
      </c>
      <c r="AE2629" s="2" t="str">
        <f>+VLOOKUP(H2629,'Mapeo Ramos'!A:C,3,0)</f>
        <v>Autos Flotas</v>
      </c>
      <c r="AF2629" t="str">
        <f>+VLOOKUP(AE2629,'Mapeo Ramos'!C:D,2,0)</f>
        <v>Flotas</v>
      </c>
      <c r="AG2629" t="str">
        <f>+VLOOKUP(X2629,'Mapeo Ramos'!I:J,2,0)</f>
        <v>ALLIANZ</v>
      </c>
      <c r="AH2629">
        <f t="shared" si="41"/>
        <v>1</v>
      </c>
    </row>
    <row r="2630" spans="1:34" ht="12.75" customHeight="1">
      <c r="A2630" s="2" t="s">
        <v>10233</v>
      </c>
      <c r="B2630" s="2" t="s">
        <v>10234</v>
      </c>
      <c r="C2630" s="2" t="s">
        <v>10235</v>
      </c>
      <c r="D2630" s="2" t="s">
        <v>75</v>
      </c>
      <c r="E2630" s="3">
        <v>46023</v>
      </c>
      <c r="F2630" s="3">
        <v>46023</v>
      </c>
      <c r="G2630" s="2" t="s">
        <v>621</v>
      </c>
      <c r="H2630" s="2" t="s">
        <v>349</v>
      </c>
      <c r="I2630" s="2" t="s">
        <v>261</v>
      </c>
      <c r="J2630" s="4">
        <v>1586.88</v>
      </c>
      <c r="K2630" t="s">
        <v>74</v>
      </c>
      <c r="L2630" s="4">
        <v>126.95</v>
      </c>
      <c r="M2630" t="s">
        <v>74</v>
      </c>
      <c r="N2630" s="4">
        <v>126.95</v>
      </c>
      <c r="O2630" t="s">
        <v>74</v>
      </c>
      <c r="P2630" s="4">
        <v>0</v>
      </c>
      <c r="Q2630" t="s">
        <v>74</v>
      </c>
      <c r="R2630" s="2" t="s">
        <v>75</v>
      </c>
      <c r="S2630" s="4" t="s">
        <v>76</v>
      </c>
      <c r="T2630" t="s">
        <v>74</v>
      </c>
      <c r="U2630" s="2" t="s">
        <v>77</v>
      </c>
      <c r="V2630" s="2" t="s">
        <v>1575</v>
      </c>
      <c r="W2630" s="2" t="s">
        <v>79</v>
      </c>
      <c r="X2630" s="2" t="s">
        <v>300</v>
      </c>
      <c r="Y2630" s="2" t="s">
        <v>119</v>
      </c>
      <c r="Z2630" s="2" t="s">
        <v>81</v>
      </c>
      <c r="AA2630" s="2" t="s">
        <v>622</v>
      </c>
      <c r="AB2630" s="2" t="s">
        <v>623</v>
      </c>
      <c r="AC2630" s="2" t="s">
        <v>59</v>
      </c>
      <c r="AD2630" s="2" t="s">
        <v>624</v>
      </c>
      <c r="AE2630" s="2" t="str">
        <f>+VLOOKUP(H2630,'Mapeo Ramos'!A:C,3,0)</f>
        <v>Autos Flotas</v>
      </c>
      <c r="AF2630" t="str">
        <f>+VLOOKUP(AE2630,'Mapeo Ramos'!C:D,2,0)</f>
        <v>Flotas</v>
      </c>
      <c r="AG2630" t="str">
        <f>+VLOOKUP(X2630,'Mapeo Ramos'!I:J,2,0)</f>
        <v>ALLIANZ</v>
      </c>
      <c r="AH2630">
        <f t="shared" si="41"/>
        <v>1</v>
      </c>
    </row>
    <row r="2631" spans="1:34" ht="12.75" customHeight="1">
      <c r="A2631" s="2" t="s">
        <v>10236</v>
      </c>
      <c r="B2631" s="2" t="s">
        <v>10237</v>
      </c>
      <c r="C2631" s="2" t="s">
        <v>10238</v>
      </c>
      <c r="D2631" s="2" t="s">
        <v>75</v>
      </c>
      <c r="E2631" s="3">
        <v>46023</v>
      </c>
      <c r="F2631" s="3">
        <v>46023</v>
      </c>
      <c r="G2631" s="2" t="s">
        <v>621</v>
      </c>
      <c r="H2631" s="2" t="s">
        <v>349</v>
      </c>
      <c r="I2631" s="2" t="s">
        <v>261</v>
      </c>
      <c r="J2631" s="4">
        <v>532.45000000000005</v>
      </c>
      <c r="K2631" t="s">
        <v>74</v>
      </c>
      <c r="L2631" s="4">
        <v>42.6</v>
      </c>
      <c r="M2631" t="s">
        <v>74</v>
      </c>
      <c r="N2631" s="4">
        <v>42.6</v>
      </c>
      <c r="O2631" t="s">
        <v>74</v>
      </c>
      <c r="P2631" s="4">
        <v>0</v>
      </c>
      <c r="Q2631" t="s">
        <v>74</v>
      </c>
      <c r="R2631" s="2" t="s">
        <v>75</v>
      </c>
      <c r="S2631" s="4" t="s">
        <v>76</v>
      </c>
      <c r="T2631" t="s">
        <v>74</v>
      </c>
      <c r="U2631" s="2" t="s">
        <v>77</v>
      </c>
      <c r="V2631" s="2" t="s">
        <v>1575</v>
      </c>
      <c r="W2631" s="2" t="s">
        <v>79</v>
      </c>
      <c r="X2631" s="2" t="s">
        <v>300</v>
      </c>
      <c r="Y2631" s="2" t="s">
        <v>119</v>
      </c>
      <c r="Z2631" s="2" t="s">
        <v>81</v>
      </c>
      <c r="AA2631" s="2" t="s">
        <v>622</v>
      </c>
      <c r="AB2631" s="2" t="s">
        <v>623</v>
      </c>
      <c r="AC2631" s="2" t="s">
        <v>59</v>
      </c>
      <c r="AD2631" s="2" t="s">
        <v>624</v>
      </c>
      <c r="AE2631" s="2" t="str">
        <f>+VLOOKUP(H2631,'Mapeo Ramos'!A:C,3,0)</f>
        <v>Autos Flotas</v>
      </c>
      <c r="AF2631" t="str">
        <f>+VLOOKUP(AE2631,'Mapeo Ramos'!C:D,2,0)</f>
        <v>Flotas</v>
      </c>
      <c r="AG2631" t="str">
        <f>+VLOOKUP(X2631,'Mapeo Ramos'!I:J,2,0)</f>
        <v>ALLIANZ</v>
      </c>
      <c r="AH2631">
        <f t="shared" si="41"/>
        <v>1</v>
      </c>
    </row>
    <row r="2632" spans="1:34" ht="12.75" customHeight="1">
      <c r="A2632" s="2" t="s">
        <v>10239</v>
      </c>
      <c r="B2632" s="2" t="s">
        <v>10240</v>
      </c>
      <c r="C2632" s="2" t="s">
        <v>10241</v>
      </c>
      <c r="D2632" s="2" t="s">
        <v>75</v>
      </c>
      <c r="E2632" s="3">
        <v>46023</v>
      </c>
      <c r="F2632" s="3">
        <v>46023</v>
      </c>
      <c r="G2632" s="2" t="s">
        <v>621</v>
      </c>
      <c r="H2632" s="2" t="s">
        <v>349</v>
      </c>
      <c r="I2632" s="2" t="s">
        <v>261</v>
      </c>
      <c r="J2632" s="4">
        <v>1586.88</v>
      </c>
      <c r="K2632" t="s">
        <v>74</v>
      </c>
      <c r="L2632" s="4">
        <v>126.95</v>
      </c>
      <c r="M2632" t="s">
        <v>74</v>
      </c>
      <c r="N2632" s="4">
        <v>126.95</v>
      </c>
      <c r="O2632" t="s">
        <v>74</v>
      </c>
      <c r="P2632" s="4">
        <v>0</v>
      </c>
      <c r="Q2632" t="s">
        <v>74</v>
      </c>
      <c r="R2632" s="2" t="s">
        <v>75</v>
      </c>
      <c r="S2632" s="4" t="s">
        <v>76</v>
      </c>
      <c r="T2632" t="s">
        <v>74</v>
      </c>
      <c r="U2632" s="2" t="s">
        <v>77</v>
      </c>
      <c r="V2632" s="2" t="s">
        <v>1575</v>
      </c>
      <c r="W2632" s="2" t="s">
        <v>79</v>
      </c>
      <c r="X2632" s="2" t="s">
        <v>300</v>
      </c>
      <c r="Y2632" s="2" t="s">
        <v>119</v>
      </c>
      <c r="Z2632" s="2" t="s">
        <v>81</v>
      </c>
      <c r="AA2632" s="2" t="s">
        <v>622</v>
      </c>
      <c r="AB2632" s="2" t="s">
        <v>623</v>
      </c>
      <c r="AC2632" s="2" t="s">
        <v>59</v>
      </c>
      <c r="AD2632" s="2" t="s">
        <v>624</v>
      </c>
      <c r="AE2632" s="2" t="str">
        <f>+VLOOKUP(H2632,'Mapeo Ramos'!A:C,3,0)</f>
        <v>Autos Flotas</v>
      </c>
      <c r="AF2632" t="str">
        <f>+VLOOKUP(AE2632,'Mapeo Ramos'!C:D,2,0)</f>
        <v>Flotas</v>
      </c>
      <c r="AG2632" t="str">
        <f>+VLOOKUP(X2632,'Mapeo Ramos'!I:J,2,0)</f>
        <v>ALLIANZ</v>
      </c>
      <c r="AH2632">
        <f t="shared" si="41"/>
        <v>1</v>
      </c>
    </row>
    <row r="2633" spans="1:34" ht="12.75" customHeight="1">
      <c r="A2633" s="2" t="s">
        <v>10242</v>
      </c>
      <c r="B2633" s="2" t="s">
        <v>10243</v>
      </c>
      <c r="C2633" s="2" t="s">
        <v>10244</v>
      </c>
      <c r="D2633" s="2" t="s">
        <v>75</v>
      </c>
      <c r="E2633" s="3">
        <v>46023</v>
      </c>
      <c r="F2633" s="3">
        <v>46023</v>
      </c>
      <c r="G2633" s="2" t="s">
        <v>621</v>
      </c>
      <c r="H2633" s="2" t="s">
        <v>349</v>
      </c>
      <c r="I2633" s="2" t="s">
        <v>261</v>
      </c>
      <c r="J2633" s="4">
        <v>532.45000000000005</v>
      </c>
      <c r="K2633" t="s">
        <v>74</v>
      </c>
      <c r="L2633" s="4">
        <v>42.6</v>
      </c>
      <c r="M2633" t="s">
        <v>74</v>
      </c>
      <c r="N2633" s="4">
        <v>42.6</v>
      </c>
      <c r="O2633" t="s">
        <v>74</v>
      </c>
      <c r="P2633" s="4">
        <v>0</v>
      </c>
      <c r="Q2633" t="s">
        <v>74</v>
      </c>
      <c r="R2633" s="2" t="s">
        <v>75</v>
      </c>
      <c r="S2633" s="4" t="s">
        <v>76</v>
      </c>
      <c r="T2633" t="s">
        <v>74</v>
      </c>
      <c r="U2633" s="2" t="s">
        <v>77</v>
      </c>
      <c r="V2633" s="2" t="s">
        <v>1575</v>
      </c>
      <c r="W2633" s="2" t="s">
        <v>79</v>
      </c>
      <c r="X2633" s="2" t="s">
        <v>300</v>
      </c>
      <c r="Y2633" s="2" t="s">
        <v>119</v>
      </c>
      <c r="Z2633" s="2" t="s">
        <v>81</v>
      </c>
      <c r="AA2633" s="2" t="s">
        <v>622</v>
      </c>
      <c r="AB2633" s="2" t="s">
        <v>623</v>
      </c>
      <c r="AC2633" s="2" t="s">
        <v>59</v>
      </c>
      <c r="AD2633" s="2" t="s">
        <v>624</v>
      </c>
      <c r="AE2633" s="2" t="str">
        <f>+VLOOKUP(H2633,'Mapeo Ramos'!A:C,3,0)</f>
        <v>Autos Flotas</v>
      </c>
      <c r="AF2633" t="str">
        <f>+VLOOKUP(AE2633,'Mapeo Ramos'!C:D,2,0)</f>
        <v>Flotas</v>
      </c>
      <c r="AG2633" t="str">
        <f>+VLOOKUP(X2633,'Mapeo Ramos'!I:J,2,0)</f>
        <v>ALLIANZ</v>
      </c>
      <c r="AH2633">
        <f t="shared" si="41"/>
        <v>1</v>
      </c>
    </row>
    <row r="2634" spans="1:34" ht="12.75" customHeight="1">
      <c r="A2634" s="2" t="s">
        <v>10245</v>
      </c>
      <c r="B2634" s="2" t="s">
        <v>10246</v>
      </c>
      <c r="C2634" s="2" t="s">
        <v>10247</v>
      </c>
      <c r="D2634" s="2" t="s">
        <v>75</v>
      </c>
      <c r="E2634" s="3">
        <v>46023</v>
      </c>
      <c r="F2634" s="3">
        <v>46023</v>
      </c>
      <c r="G2634" s="2" t="s">
        <v>621</v>
      </c>
      <c r="H2634" s="2" t="s">
        <v>349</v>
      </c>
      <c r="I2634" s="2" t="s">
        <v>261</v>
      </c>
      <c r="J2634" s="4">
        <v>1586.88</v>
      </c>
      <c r="K2634" t="s">
        <v>74</v>
      </c>
      <c r="L2634" s="4">
        <v>126.95</v>
      </c>
      <c r="M2634" t="s">
        <v>74</v>
      </c>
      <c r="N2634" s="4">
        <v>126.95</v>
      </c>
      <c r="O2634" t="s">
        <v>74</v>
      </c>
      <c r="P2634" s="4">
        <v>0</v>
      </c>
      <c r="Q2634" t="s">
        <v>74</v>
      </c>
      <c r="R2634" s="2" t="s">
        <v>75</v>
      </c>
      <c r="S2634" s="4" t="s">
        <v>76</v>
      </c>
      <c r="T2634" t="s">
        <v>74</v>
      </c>
      <c r="U2634" s="2" t="s">
        <v>77</v>
      </c>
      <c r="V2634" s="2" t="s">
        <v>1575</v>
      </c>
      <c r="W2634" s="2" t="s">
        <v>79</v>
      </c>
      <c r="X2634" s="2" t="s">
        <v>300</v>
      </c>
      <c r="Y2634" s="2" t="s">
        <v>119</v>
      </c>
      <c r="Z2634" s="2" t="s">
        <v>81</v>
      </c>
      <c r="AA2634" s="2" t="s">
        <v>622</v>
      </c>
      <c r="AB2634" s="2" t="s">
        <v>623</v>
      </c>
      <c r="AC2634" s="2" t="s">
        <v>59</v>
      </c>
      <c r="AD2634" s="2" t="s">
        <v>624</v>
      </c>
      <c r="AE2634" s="2" t="str">
        <f>+VLOOKUP(H2634,'Mapeo Ramos'!A:C,3,0)</f>
        <v>Autos Flotas</v>
      </c>
      <c r="AF2634" t="str">
        <f>+VLOOKUP(AE2634,'Mapeo Ramos'!C:D,2,0)</f>
        <v>Flotas</v>
      </c>
      <c r="AG2634" t="str">
        <f>+VLOOKUP(X2634,'Mapeo Ramos'!I:J,2,0)</f>
        <v>ALLIANZ</v>
      </c>
      <c r="AH2634">
        <f t="shared" si="41"/>
        <v>1</v>
      </c>
    </row>
    <row r="2635" spans="1:34" ht="12.75" customHeight="1">
      <c r="A2635" s="2" t="s">
        <v>10248</v>
      </c>
      <c r="B2635" s="2" t="s">
        <v>10249</v>
      </c>
      <c r="C2635" s="2" t="s">
        <v>10250</v>
      </c>
      <c r="D2635" s="2" t="s">
        <v>75</v>
      </c>
      <c r="E2635" s="3">
        <v>46023</v>
      </c>
      <c r="F2635" s="3">
        <v>46023</v>
      </c>
      <c r="G2635" s="2" t="s">
        <v>621</v>
      </c>
      <c r="H2635" s="2" t="s">
        <v>349</v>
      </c>
      <c r="I2635" s="2" t="s">
        <v>261</v>
      </c>
      <c r="J2635" s="4">
        <v>1586.88</v>
      </c>
      <c r="K2635" t="s">
        <v>74</v>
      </c>
      <c r="L2635" s="4">
        <v>126.95</v>
      </c>
      <c r="M2635" t="s">
        <v>74</v>
      </c>
      <c r="N2635" s="4">
        <v>126.95</v>
      </c>
      <c r="O2635" t="s">
        <v>74</v>
      </c>
      <c r="P2635" s="4">
        <v>0</v>
      </c>
      <c r="Q2635" t="s">
        <v>74</v>
      </c>
      <c r="R2635" s="2" t="s">
        <v>75</v>
      </c>
      <c r="S2635" s="4" t="s">
        <v>76</v>
      </c>
      <c r="T2635" t="s">
        <v>74</v>
      </c>
      <c r="U2635" s="2" t="s">
        <v>77</v>
      </c>
      <c r="V2635" s="2" t="s">
        <v>1575</v>
      </c>
      <c r="W2635" s="2" t="s">
        <v>79</v>
      </c>
      <c r="X2635" s="2" t="s">
        <v>300</v>
      </c>
      <c r="Y2635" s="2" t="s">
        <v>119</v>
      </c>
      <c r="Z2635" s="2" t="s">
        <v>81</v>
      </c>
      <c r="AA2635" s="2" t="s">
        <v>622</v>
      </c>
      <c r="AB2635" s="2" t="s">
        <v>623</v>
      </c>
      <c r="AC2635" s="2" t="s">
        <v>59</v>
      </c>
      <c r="AD2635" s="2" t="s">
        <v>624</v>
      </c>
      <c r="AE2635" s="2" t="str">
        <f>+VLOOKUP(H2635,'Mapeo Ramos'!A:C,3,0)</f>
        <v>Autos Flotas</v>
      </c>
      <c r="AF2635" t="str">
        <f>+VLOOKUP(AE2635,'Mapeo Ramos'!C:D,2,0)</f>
        <v>Flotas</v>
      </c>
      <c r="AG2635" t="str">
        <f>+VLOOKUP(X2635,'Mapeo Ramos'!I:J,2,0)</f>
        <v>ALLIANZ</v>
      </c>
      <c r="AH2635">
        <f t="shared" si="41"/>
        <v>1</v>
      </c>
    </row>
    <row r="2636" spans="1:34" ht="12.75" customHeight="1">
      <c r="A2636" s="2" t="s">
        <v>10251</v>
      </c>
      <c r="B2636" s="2" t="s">
        <v>10252</v>
      </c>
      <c r="C2636" s="2" t="s">
        <v>10253</v>
      </c>
      <c r="D2636" s="2" t="s">
        <v>75</v>
      </c>
      <c r="E2636" s="3">
        <v>46023</v>
      </c>
      <c r="F2636" s="3">
        <v>46023</v>
      </c>
      <c r="G2636" s="2" t="s">
        <v>616</v>
      </c>
      <c r="H2636" s="2" t="s">
        <v>349</v>
      </c>
      <c r="I2636" s="2" t="s">
        <v>261</v>
      </c>
      <c r="J2636" s="4">
        <v>1586.88</v>
      </c>
      <c r="K2636" t="s">
        <v>74</v>
      </c>
      <c r="L2636" s="4">
        <v>126.95</v>
      </c>
      <c r="M2636" t="s">
        <v>74</v>
      </c>
      <c r="N2636" s="4">
        <v>126.95</v>
      </c>
      <c r="O2636" t="s">
        <v>74</v>
      </c>
      <c r="P2636" s="4">
        <v>0</v>
      </c>
      <c r="Q2636" t="s">
        <v>74</v>
      </c>
      <c r="R2636" s="2" t="s">
        <v>75</v>
      </c>
      <c r="S2636" s="4" t="s">
        <v>76</v>
      </c>
      <c r="T2636" t="s">
        <v>74</v>
      </c>
      <c r="U2636" s="2" t="s">
        <v>77</v>
      </c>
      <c r="V2636" s="2" t="s">
        <v>1454</v>
      </c>
      <c r="W2636" s="2" t="s">
        <v>79</v>
      </c>
      <c r="X2636" s="2" t="s">
        <v>300</v>
      </c>
      <c r="Y2636" s="2" t="s">
        <v>119</v>
      </c>
      <c r="Z2636" s="2" t="s">
        <v>81</v>
      </c>
      <c r="AA2636" s="2" t="s">
        <v>542</v>
      </c>
      <c r="AB2636" s="2" t="s">
        <v>101</v>
      </c>
      <c r="AC2636" s="2" t="s">
        <v>59</v>
      </c>
      <c r="AD2636" s="2" t="s">
        <v>617</v>
      </c>
      <c r="AE2636" s="2" t="str">
        <f>+VLOOKUP(H2636,'Mapeo Ramos'!A:C,3,0)</f>
        <v>Autos Flotas</v>
      </c>
      <c r="AF2636" t="str">
        <f>+VLOOKUP(AE2636,'Mapeo Ramos'!C:D,2,0)</f>
        <v>Flotas</v>
      </c>
      <c r="AG2636" t="str">
        <f>+VLOOKUP(X2636,'Mapeo Ramos'!I:J,2,0)</f>
        <v>ALLIANZ</v>
      </c>
      <c r="AH2636">
        <f t="shared" si="41"/>
        <v>1</v>
      </c>
    </row>
    <row r="2637" spans="1:34" ht="12.75" customHeight="1">
      <c r="A2637" s="2" t="s">
        <v>10254</v>
      </c>
      <c r="B2637" s="2" t="s">
        <v>10255</v>
      </c>
      <c r="C2637" s="2" t="s">
        <v>10256</v>
      </c>
      <c r="D2637" s="2" t="s">
        <v>75</v>
      </c>
      <c r="E2637" s="3">
        <v>46023</v>
      </c>
      <c r="F2637" s="3">
        <v>46023</v>
      </c>
      <c r="G2637" s="2" t="s">
        <v>616</v>
      </c>
      <c r="H2637" s="2" t="s">
        <v>349</v>
      </c>
      <c r="I2637" s="2" t="s">
        <v>261</v>
      </c>
      <c r="J2637" s="4">
        <v>1586.88</v>
      </c>
      <c r="K2637" t="s">
        <v>74</v>
      </c>
      <c r="L2637" s="4">
        <v>126.95</v>
      </c>
      <c r="M2637" t="s">
        <v>74</v>
      </c>
      <c r="N2637" s="4">
        <v>126.95</v>
      </c>
      <c r="O2637" t="s">
        <v>74</v>
      </c>
      <c r="P2637" s="4">
        <v>0</v>
      </c>
      <c r="Q2637" t="s">
        <v>74</v>
      </c>
      <c r="R2637" s="2" t="s">
        <v>75</v>
      </c>
      <c r="S2637" s="4" t="s">
        <v>76</v>
      </c>
      <c r="T2637" t="s">
        <v>74</v>
      </c>
      <c r="U2637" s="2" t="s">
        <v>77</v>
      </c>
      <c r="V2637" s="2" t="s">
        <v>1575</v>
      </c>
      <c r="W2637" s="2" t="s">
        <v>79</v>
      </c>
      <c r="X2637" s="2" t="s">
        <v>300</v>
      </c>
      <c r="Y2637" s="2" t="s">
        <v>119</v>
      </c>
      <c r="Z2637" s="2" t="s">
        <v>81</v>
      </c>
      <c r="AA2637" s="2" t="s">
        <v>542</v>
      </c>
      <c r="AB2637" s="2" t="s">
        <v>101</v>
      </c>
      <c r="AC2637" s="2" t="s">
        <v>59</v>
      </c>
      <c r="AD2637" s="2" t="s">
        <v>617</v>
      </c>
      <c r="AE2637" s="2" t="str">
        <f>+VLOOKUP(H2637,'Mapeo Ramos'!A:C,3,0)</f>
        <v>Autos Flotas</v>
      </c>
      <c r="AF2637" t="str">
        <f>+VLOOKUP(AE2637,'Mapeo Ramos'!C:D,2,0)</f>
        <v>Flotas</v>
      </c>
      <c r="AG2637" t="str">
        <f>+VLOOKUP(X2637,'Mapeo Ramos'!I:J,2,0)</f>
        <v>ALLIANZ</v>
      </c>
      <c r="AH2637">
        <f t="shared" si="41"/>
        <v>1</v>
      </c>
    </row>
    <row r="2638" spans="1:34" ht="12.75" customHeight="1">
      <c r="A2638" s="2" t="s">
        <v>10257</v>
      </c>
      <c r="B2638" s="2" t="s">
        <v>10258</v>
      </c>
      <c r="C2638" s="2" t="s">
        <v>10259</v>
      </c>
      <c r="D2638" s="2" t="s">
        <v>75</v>
      </c>
      <c r="E2638" s="3">
        <v>46023</v>
      </c>
      <c r="F2638" s="3">
        <v>46023</v>
      </c>
      <c r="G2638" s="2" t="s">
        <v>616</v>
      </c>
      <c r="H2638" s="2" t="s">
        <v>349</v>
      </c>
      <c r="I2638" s="2" t="s">
        <v>261</v>
      </c>
      <c r="J2638" s="4">
        <v>1586.88</v>
      </c>
      <c r="K2638" t="s">
        <v>74</v>
      </c>
      <c r="L2638" s="4">
        <v>126.95</v>
      </c>
      <c r="M2638" t="s">
        <v>74</v>
      </c>
      <c r="N2638" s="4">
        <v>126.95</v>
      </c>
      <c r="O2638" t="s">
        <v>74</v>
      </c>
      <c r="P2638" s="4">
        <v>0</v>
      </c>
      <c r="Q2638" t="s">
        <v>74</v>
      </c>
      <c r="R2638" s="2" t="s">
        <v>75</v>
      </c>
      <c r="S2638" s="4" t="s">
        <v>76</v>
      </c>
      <c r="T2638" t="s">
        <v>74</v>
      </c>
      <c r="U2638" s="2" t="s">
        <v>77</v>
      </c>
      <c r="V2638" s="2" t="s">
        <v>1575</v>
      </c>
      <c r="W2638" s="2" t="s">
        <v>79</v>
      </c>
      <c r="X2638" s="2" t="s">
        <v>300</v>
      </c>
      <c r="Y2638" s="2" t="s">
        <v>119</v>
      </c>
      <c r="Z2638" s="2" t="s">
        <v>81</v>
      </c>
      <c r="AA2638" s="2" t="s">
        <v>542</v>
      </c>
      <c r="AB2638" s="2" t="s">
        <v>101</v>
      </c>
      <c r="AC2638" s="2" t="s">
        <v>59</v>
      </c>
      <c r="AD2638" s="2" t="s">
        <v>617</v>
      </c>
      <c r="AE2638" s="2" t="str">
        <f>+VLOOKUP(H2638,'Mapeo Ramos'!A:C,3,0)</f>
        <v>Autos Flotas</v>
      </c>
      <c r="AF2638" t="str">
        <f>+VLOOKUP(AE2638,'Mapeo Ramos'!C:D,2,0)</f>
        <v>Flotas</v>
      </c>
      <c r="AG2638" t="str">
        <f>+VLOOKUP(X2638,'Mapeo Ramos'!I:J,2,0)</f>
        <v>ALLIANZ</v>
      </c>
      <c r="AH2638">
        <f t="shared" si="41"/>
        <v>1</v>
      </c>
    </row>
    <row r="2639" spans="1:34" ht="12.75" customHeight="1">
      <c r="A2639" s="2" t="s">
        <v>10260</v>
      </c>
      <c r="B2639" s="2" t="s">
        <v>10261</v>
      </c>
      <c r="C2639" s="2" t="s">
        <v>10262</v>
      </c>
      <c r="D2639" s="2" t="s">
        <v>75</v>
      </c>
      <c r="E2639" s="3">
        <v>46023</v>
      </c>
      <c r="F2639" s="3">
        <v>46023</v>
      </c>
      <c r="G2639" s="2" t="s">
        <v>616</v>
      </c>
      <c r="H2639" s="2" t="s">
        <v>349</v>
      </c>
      <c r="I2639" s="2" t="s">
        <v>261</v>
      </c>
      <c r="J2639" s="4">
        <v>1586.88</v>
      </c>
      <c r="K2639" t="s">
        <v>74</v>
      </c>
      <c r="L2639" s="4">
        <v>126.95</v>
      </c>
      <c r="M2639" t="s">
        <v>74</v>
      </c>
      <c r="N2639" s="4">
        <v>126.95</v>
      </c>
      <c r="O2639" t="s">
        <v>74</v>
      </c>
      <c r="P2639" s="4">
        <v>0</v>
      </c>
      <c r="Q2639" t="s">
        <v>74</v>
      </c>
      <c r="R2639" s="2" t="s">
        <v>75</v>
      </c>
      <c r="S2639" s="4" t="s">
        <v>76</v>
      </c>
      <c r="T2639" t="s">
        <v>74</v>
      </c>
      <c r="U2639" s="2" t="s">
        <v>77</v>
      </c>
      <c r="V2639" s="2" t="s">
        <v>1575</v>
      </c>
      <c r="W2639" s="2" t="s">
        <v>79</v>
      </c>
      <c r="X2639" s="2" t="s">
        <v>300</v>
      </c>
      <c r="Y2639" s="2" t="s">
        <v>119</v>
      </c>
      <c r="Z2639" s="2" t="s">
        <v>81</v>
      </c>
      <c r="AA2639" s="2" t="s">
        <v>542</v>
      </c>
      <c r="AB2639" s="2" t="s">
        <v>101</v>
      </c>
      <c r="AC2639" s="2" t="s">
        <v>59</v>
      </c>
      <c r="AD2639" s="2" t="s">
        <v>617</v>
      </c>
      <c r="AE2639" s="2" t="str">
        <f>+VLOOKUP(H2639,'Mapeo Ramos'!A:C,3,0)</f>
        <v>Autos Flotas</v>
      </c>
      <c r="AF2639" t="str">
        <f>+VLOOKUP(AE2639,'Mapeo Ramos'!C:D,2,0)</f>
        <v>Flotas</v>
      </c>
      <c r="AG2639" t="str">
        <f>+VLOOKUP(X2639,'Mapeo Ramos'!I:J,2,0)</f>
        <v>ALLIANZ</v>
      </c>
      <c r="AH2639">
        <f t="shared" si="41"/>
        <v>1</v>
      </c>
    </row>
    <row r="2640" spans="1:34" ht="12.75" customHeight="1">
      <c r="A2640" s="2" t="s">
        <v>10263</v>
      </c>
      <c r="B2640" s="2" t="s">
        <v>10264</v>
      </c>
      <c r="C2640" s="2" t="s">
        <v>10265</v>
      </c>
      <c r="D2640" s="2" t="s">
        <v>75</v>
      </c>
      <c r="E2640" s="3">
        <v>46023</v>
      </c>
      <c r="F2640" s="3">
        <v>46023</v>
      </c>
      <c r="G2640" s="2" t="s">
        <v>616</v>
      </c>
      <c r="H2640" s="2" t="s">
        <v>349</v>
      </c>
      <c r="I2640" s="2" t="s">
        <v>261</v>
      </c>
      <c r="J2640" s="4">
        <v>1586.88</v>
      </c>
      <c r="K2640" t="s">
        <v>74</v>
      </c>
      <c r="L2640" s="4">
        <v>126.95</v>
      </c>
      <c r="M2640" t="s">
        <v>74</v>
      </c>
      <c r="N2640" s="4">
        <v>126.95</v>
      </c>
      <c r="O2640" t="s">
        <v>74</v>
      </c>
      <c r="P2640" s="4">
        <v>0</v>
      </c>
      <c r="Q2640" t="s">
        <v>74</v>
      </c>
      <c r="R2640" s="2" t="s">
        <v>75</v>
      </c>
      <c r="S2640" s="4" t="s">
        <v>76</v>
      </c>
      <c r="T2640" t="s">
        <v>74</v>
      </c>
      <c r="U2640" s="2" t="s">
        <v>77</v>
      </c>
      <c r="V2640" s="2" t="s">
        <v>1575</v>
      </c>
      <c r="W2640" s="2" t="s">
        <v>79</v>
      </c>
      <c r="X2640" s="2" t="s">
        <v>300</v>
      </c>
      <c r="Y2640" s="2" t="s">
        <v>119</v>
      </c>
      <c r="Z2640" s="2" t="s">
        <v>81</v>
      </c>
      <c r="AA2640" s="2" t="s">
        <v>542</v>
      </c>
      <c r="AB2640" s="2" t="s">
        <v>101</v>
      </c>
      <c r="AC2640" s="2" t="s">
        <v>59</v>
      </c>
      <c r="AD2640" s="2" t="s">
        <v>617</v>
      </c>
      <c r="AE2640" s="2" t="str">
        <f>+VLOOKUP(H2640,'Mapeo Ramos'!A:C,3,0)</f>
        <v>Autos Flotas</v>
      </c>
      <c r="AF2640" t="str">
        <f>+VLOOKUP(AE2640,'Mapeo Ramos'!C:D,2,0)</f>
        <v>Flotas</v>
      </c>
      <c r="AG2640" t="str">
        <f>+VLOOKUP(X2640,'Mapeo Ramos'!I:J,2,0)</f>
        <v>ALLIANZ</v>
      </c>
      <c r="AH2640">
        <f t="shared" si="41"/>
        <v>1</v>
      </c>
    </row>
    <row r="2641" spans="1:34" ht="12.75" customHeight="1">
      <c r="A2641" s="2" t="s">
        <v>10266</v>
      </c>
      <c r="B2641" s="2" t="s">
        <v>10267</v>
      </c>
      <c r="C2641" s="2" t="s">
        <v>10268</v>
      </c>
      <c r="D2641" s="2" t="s">
        <v>75</v>
      </c>
      <c r="E2641" s="3">
        <v>46023</v>
      </c>
      <c r="F2641" s="3">
        <v>46023</v>
      </c>
      <c r="G2641" s="2" t="s">
        <v>621</v>
      </c>
      <c r="H2641" s="2" t="s">
        <v>349</v>
      </c>
      <c r="I2641" s="2" t="s">
        <v>261</v>
      </c>
      <c r="J2641" s="4">
        <v>1586.88</v>
      </c>
      <c r="K2641" t="s">
        <v>74</v>
      </c>
      <c r="L2641" s="4">
        <v>126.95</v>
      </c>
      <c r="M2641" t="s">
        <v>74</v>
      </c>
      <c r="N2641" s="4">
        <v>126.95</v>
      </c>
      <c r="O2641" t="s">
        <v>74</v>
      </c>
      <c r="P2641" s="4">
        <v>0</v>
      </c>
      <c r="Q2641" t="s">
        <v>74</v>
      </c>
      <c r="R2641" s="2" t="s">
        <v>75</v>
      </c>
      <c r="S2641" s="4" t="s">
        <v>76</v>
      </c>
      <c r="T2641" t="s">
        <v>74</v>
      </c>
      <c r="U2641" s="2" t="s">
        <v>77</v>
      </c>
      <c r="V2641" s="2" t="s">
        <v>1575</v>
      </c>
      <c r="W2641" s="2" t="s">
        <v>79</v>
      </c>
      <c r="X2641" s="2" t="s">
        <v>300</v>
      </c>
      <c r="Y2641" s="2" t="s">
        <v>119</v>
      </c>
      <c r="Z2641" s="2" t="s">
        <v>81</v>
      </c>
      <c r="AA2641" s="2" t="s">
        <v>622</v>
      </c>
      <c r="AB2641" s="2" t="s">
        <v>623</v>
      </c>
      <c r="AC2641" s="2" t="s">
        <v>59</v>
      </c>
      <c r="AD2641" s="2" t="s">
        <v>624</v>
      </c>
      <c r="AE2641" s="2" t="str">
        <f>+VLOOKUP(H2641,'Mapeo Ramos'!A:C,3,0)</f>
        <v>Autos Flotas</v>
      </c>
      <c r="AF2641" t="str">
        <f>+VLOOKUP(AE2641,'Mapeo Ramos'!C:D,2,0)</f>
        <v>Flotas</v>
      </c>
      <c r="AG2641" t="str">
        <f>+VLOOKUP(X2641,'Mapeo Ramos'!I:J,2,0)</f>
        <v>ALLIANZ</v>
      </c>
      <c r="AH2641">
        <f t="shared" si="41"/>
        <v>1</v>
      </c>
    </row>
    <row r="2642" spans="1:34" ht="12.75" customHeight="1">
      <c r="A2642" s="2" t="s">
        <v>10269</v>
      </c>
      <c r="B2642" s="2" t="s">
        <v>10270</v>
      </c>
      <c r="C2642" s="2" t="s">
        <v>10271</v>
      </c>
      <c r="D2642" s="2" t="s">
        <v>75</v>
      </c>
      <c r="E2642" s="3">
        <v>46023</v>
      </c>
      <c r="F2642" s="3">
        <v>46023</v>
      </c>
      <c r="G2642" s="2" t="s">
        <v>616</v>
      </c>
      <c r="H2642" s="2" t="s">
        <v>349</v>
      </c>
      <c r="I2642" s="2" t="s">
        <v>261</v>
      </c>
      <c r="J2642" s="4">
        <v>1586.88</v>
      </c>
      <c r="K2642" t="s">
        <v>74</v>
      </c>
      <c r="L2642" s="4">
        <v>126.95</v>
      </c>
      <c r="M2642" t="s">
        <v>74</v>
      </c>
      <c r="N2642" s="4">
        <v>126.95</v>
      </c>
      <c r="O2642" t="s">
        <v>74</v>
      </c>
      <c r="P2642" s="4">
        <v>0</v>
      </c>
      <c r="Q2642" t="s">
        <v>74</v>
      </c>
      <c r="R2642" s="2" t="s">
        <v>75</v>
      </c>
      <c r="S2642" s="4" t="s">
        <v>76</v>
      </c>
      <c r="T2642" t="s">
        <v>74</v>
      </c>
      <c r="U2642" s="2" t="s">
        <v>77</v>
      </c>
      <c r="V2642" s="2" t="s">
        <v>1575</v>
      </c>
      <c r="W2642" s="2" t="s">
        <v>79</v>
      </c>
      <c r="X2642" s="2" t="s">
        <v>300</v>
      </c>
      <c r="Y2642" s="2" t="s">
        <v>119</v>
      </c>
      <c r="Z2642" s="2" t="s">
        <v>81</v>
      </c>
      <c r="AA2642" s="2" t="s">
        <v>542</v>
      </c>
      <c r="AB2642" s="2" t="s">
        <v>101</v>
      </c>
      <c r="AC2642" s="2" t="s">
        <v>59</v>
      </c>
      <c r="AD2642" s="2" t="s">
        <v>617</v>
      </c>
      <c r="AE2642" s="2" t="str">
        <f>+VLOOKUP(H2642,'Mapeo Ramos'!A:C,3,0)</f>
        <v>Autos Flotas</v>
      </c>
      <c r="AF2642" t="str">
        <f>+VLOOKUP(AE2642,'Mapeo Ramos'!C:D,2,0)</f>
        <v>Flotas</v>
      </c>
      <c r="AG2642" t="str">
        <f>+VLOOKUP(X2642,'Mapeo Ramos'!I:J,2,0)</f>
        <v>ALLIANZ</v>
      </c>
      <c r="AH2642">
        <f t="shared" si="41"/>
        <v>1</v>
      </c>
    </row>
    <row r="2643" spans="1:34" ht="12.75" customHeight="1">
      <c r="A2643" s="2" t="s">
        <v>10272</v>
      </c>
      <c r="B2643" s="2" t="s">
        <v>10273</v>
      </c>
      <c r="C2643" s="2" t="s">
        <v>10274</v>
      </c>
      <c r="D2643" s="2" t="s">
        <v>75</v>
      </c>
      <c r="E2643" s="3">
        <v>46023</v>
      </c>
      <c r="F2643" s="3">
        <v>46023</v>
      </c>
      <c r="G2643" s="2" t="s">
        <v>616</v>
      </c>
      <c r="H2643" s="2" t="s">
        <v>349</v>
      </c>
      <c r="I2643" s="2" t="s">
        <v>261</v>
      </c>
      <c r="J2643" s="4">
        <v>1586.88</v>
      </c>
      <c r="K2643" t="s">
        <v>74</v>
      </c>
      <c r="L2643" s="4">
        <v>126.95</v>
      </c>
      <c r="M2643" t="s">
        <v>74</v>
      </c>
      <c r="N2643" s="4">
        <v>126.95</v>
      </c>
      <c r="O2643" t="s">
        <v>74</v>
      </c>
      <c r="P2643" s="4">
        <v>0</v>
      </c>
      <c r="Q2643" t="s">
        <v>74</v>
      </c>
      <c r="R2643" s="2" t="s">
        <v>75</v>
      </c>
      <c r="S2643" s="4" t="s">
        <v>76</v>
      </c>
      <c r="T2643" t="s">
        <v>74</v>
      </c>
      <c r="U2643" s="2" t="s">
        <v>77</v>
      </c>
      <c r="V2643" s="2" t="s">
        <v>1575</v>
      </c>
      <c r="W2643" s="2" t="s">
        <v>79</v>
      </c>
      <c r="X2643" s="2" t="s">
        <v>300</v>
      </c>
      <c r="Y2643" s="2" t="s">
        <v>119</v>
      </c>
      <c r="Z2643" s="2" t="s">
        <v>81</v>
      </c>
      <c r="AA2643" s="2" t="s">
        <v>542</v>
      </c>
      <c r="AB2643" s="2" t="s">
        <v>101</v>
      </c>
      <c r="AC2643" s="2" t="s">
        <v>59</v>
      </c>
      <c r="AD2643" s="2" t="s">
        <v>617</v>
      </c>
      <c r="AE2643" s="2" t="str">
        <f>+VLOOKUP(H2643,'Mapeo Ramos'!A:C,3,0)</f>
        <v>Autos Flotas</v>
      </c>
      <c r="AF2643" t="str">
        <f>+VLOOKUP(AE2643,'Mapeo Ramos'!C:D,2,0)</f>
        <v>Flotas</v>
      </c>
      <c r="AG2643" t="str">
        <f>+VLOOKUP(X2643,'Mapeo Ramos'!I:J,2,0)</f>
        <v>ALLIANZ</v>
      </c>
      <c r="AH2643">
        <f t="shared" si="41"/>
        <v>1</v>
      </c>
    </row>
    <row r="2644" spans="1:34" ht="12.75" customHeight="1">
      <c r="A2644" s="2" t="s">
        <v>10275</v>
      </c>
      <c r="B2644" s="2" t="s">
        <v>10276</v>
      </c>
      <c r="C2644" s="2" t="s">
        <v>10277</v>
      </c>
      <c r="D2644" s="2" t="s">
        <v>75</v>
      </c>
      <c r="E2644" s="3">
        <v>46023</v>
      </c>
      <c r="F2644" s="3">
        <v>46023</v>
      </c>
      <c r="G2644" s="2" t="s">
        <v>616</v>
      </c>
      <c r="H2644" s="2" t="s">
        <v>349</v>
      </c>
      <c r="I2644" s="2" t="s">
        <v>261</v>
      </c>
      <c r="J2644" s="4">
        <v>532.45000000000005</v>
      </c>
      <c r="K2644" t="s">
        <v>74</v>
      </c>
      <c r="L2644" s="4">
        <v>42.6</v>
      </c>
      <c r="M2644" t="s">
        <v>74</v>
      </c>
      <c r="N2644" s="4">
        <v>42.6</v>
      </c>
      <c r="O2644" t="s">
        <v>74</v>
      </c>
      <c r="P2644" s="4">
        <v>0</v>
      </c>
      <c r="Q2644" t="s">
        <v>74</v>
      </c>
      <c r="R2644" s="2" t="s">
        <v>75</v>
      </c>
      <c r="S2644" s="4" t="s">
        <v>76</v>
      </c>
      <c r="T2644" t="s">
        <v>74</v>
      </c>
      <c r="U2644" s="2" t="s">
        <v>77</v>
      </c>
      <c r="V2644" s="2" t="s">
        <v>1575</v>
      </c>
      <c r="W2644" s="2" t="s">
        <v>79</v>
      </c>
      <c r="X2644" s="2" t="s">
        <v>300</v>
      </c>
      <c r="Y2644" s="2" t="s">
        <v>119</v>
      </c>
      <c r="Z2644" s="2" t="s">
        <v>81</v>
      </c>
      <c r="AA2644" s="2" t="s">
        <v>542</v>
      </c>
      <c r="AB2644" s="2" t="s">
        <v>101</v>
      </c>
      <c r="AC2644" s="2" t="s">
        <v>59</v>
      </c>
      <c r="AD2644" s="2" t="s">
        <v>617</v>
      </c>
      <c r="AE2644" s="2" t="str">
        <f>+VLOOKUP(H2644,'Mapeo Ramos'!A:C,3,0)</f>
        <v>Autos Flotas</v>
      </c>
      <c r="AF2644" t="str">
        <f>+VLOOKUP(AE2644,'Mapeo Ramos'!C:D,2,0)</f>
        <v>Flotas</v>
      </c>
      <c r="AG2644" t="str">
        <f>+VLOOKUP(X2644,'Mapeo Ramos'!I:J,2,0)</f>
        <v>ALLIANZ</v>
      </c>
      <c r="AH2644">
        <f t="shared" si="41"/>
        <v>1</v>
      </c>
    </row>
    <row r="2645" spans="1:34" ht="12.75" customHeight="1">
      <c r="A2645" s="2" t="s">
        <v>10278</v>
      </c>
      <c r="B2645" s="2" t="s">
        <v>10279</v>
      </c>
      <c r="C2645" s="2" t="s">
        <v>10280</v>
      </c>
      <c r="D2645" s="2" t="s">
        <v>75</v>
      </c>
      <c r="E2645" s="3">
        <v>46023</v>
      </c>
      <c r="F2645" s="3">
        <v>46023</v>
      </c>
      <c r="G2645" s="2" t="s">
        <v>616</v>
      </c>
      <c r="H2645" s="2" t="s">
        <v>349</v>
      </c>
      <c r="I2645" s="2" t="s">
        <v>261</v>
      </c>
      <c r="J2645" s="4">
        <v>532.45000000000005</v>
      </c>
      <c r="K2645" t="s">
        <v>74</v>
      </c>
      <c r="L2645" s="4">
        <v>42.6</v>
      </c>
      <c r="M2645" t="s">
        <v>74</v>
      </c>
      <c r="N2645" s="4">
        <v>42.6</v>
      </c>
      <c r="O2645" t="s">
        <v>74</v>
      </c>
      <c r="P2645" s="4">
        <v>0</v>
      </c>
      <c r="Q2645" t="s">
        <v>74</v>
      </c>
      <c r="R2645" s="2" t="s">
        <v>75</v>
      </c>
      <c r="S2645" s="4" t="s">
        <v>76</v>
      </c>
      <c r="T2645" t="s">
        <v>74</v>
      </c>
      <c r="U2645" s="2" t="s">
        <v>77</v>
      </c>
      <c r="V2645" s="2" t="s">
        <v>1575</v>
      </c>
      <c r="W2645" s="2" t="s">
        <v>79</v>
      </c>
      <c r="X2645" s="2" t="s">
        <v>300</v>
      </c>
      <c r="Y2645" s="2" t="s">
        <v>119</v>
      </c>
      <c r="Z2645" s="2" t="s">
        <v>81</v>
      </c>
      <c r="AA2645" s="2" t="s">
        <v>542</v>
      </c>
      <c r="AB2645" s="2" t="s">
        <v>101</v>
      </c>
      <c r="AC2645" s="2" t="s">
        <v>59</v>
      </c>
      <c r="AD2645" s="2" t="s">
        <v>617</v>
      </c>
      <c r="AE2645" s="2" t="str">
        <f>+VLOOKUP(H2645,'Mapeo Ramos'!A:C,3,0)</f>
        <v>Autos Flotas</v>
      </c>
      <c r="AF2645" t="str">
        <f>+VLOOKUP(AE2645,'Mapeo Ramos'!C:D,2,0)</f>
        <v>Flotas</v>
      </c>
      <c r="AG2645" t="str">
        <f>+VLOOKUP(X2645,'Mapeo Ramos'!I:J,2,0)</f>
        <v>ALLIANZ</v>
      </c>
      <c r="AH2645">
        <f t="shared" si="41"/>
        <v>1</v>
      </c>
    </row>
    <row r="2646" spans="1:34" ht="12.75" customHeight="1">
      <c r="A2646" s="2" t="s">
        <v>10281</v>
      </c>
      <c r="B2646" s="2" t="s">
        <v>10282</v>
      </c>
      <c r="C2646" s="2" t="s">
        <v>10283</v>
      </c>
      <c r="D2646" s="2" t="s">
        <v>75</v>
      </c>
      <c r="E2646" s="3">
        <v>46023</v>
      </c>
      <c r="F2646" s="3">
        <v>46023</v>
      </c>
      <c r="G2646" s="2" t="s">
        <v>621</v>
      </c>
      <c r="H2646" s="2" t="s">
        <v>349</v>
      </c>
      <c r="I2646" s="2" t="s">
        <v>261</v>
      </c>
      <c r="J2646" s="4">
        <v>532.45000000000005</v>
      </c>
      <c r="K2646" t="s">
        <v>74</v>
      </c>
      <c r="L2646" s="4">
        <v>42.6</v>
      </c>
      <c r="M2646" t="s">
        <v>74</v>
      </c>
      <c r="N2646" s="4">
        <v>42.6</v>
      </c>
      <c r="O2646" t="s">
        <v>74</v>
      </c>
      <c r="P2646" s="4">
        <v>0</v>
      </c>
      <c r="Q2646" t="s">
        <v>74</v>
      </c>
      <c r="R2646" s="2" t="s">
        <v>75</v>
      </c>
      <c r="S2646" s="4" t="s">
        <v>76</v>
      </c>
      <c r="T2646" t="s">
        <v>74</v>
      </c>
      <c r="U2646" s="2" t="s">
        <v>77</v>
      </c>
      <c r="V2646" s="2" t="s">
        <v>1575</v>
      </c>
      <c r="W2646" s="2" t="s">
        <v>79</v>
      </c>
      <c r="X2646" s="2" t="s">
        <v>300</v>
      </c>
      <c r="Y2646" s="2" t="s">
        <v>119</v>
      </c>
      <c r="Z2646" s="2" t="s">
        <v>81</v>
      </c>
      <c r="AA2646" s="2" t="s">
        <v>622</v>
      </c>
      <c r="AB2646" s="2" t="s">
        <v>623</v>
      </c>
      <c r="AC2646" s="2" t="s">
        <v>59</v>
      </c>
      <c r="AD2646" s="2" t="s">
        <v>624</v>
      </c>
      <c r="AE2646" s="2" t="str">
        <f>+VLOOKUP(H2646,'Mapeo Ramos'!A:C,3,0)</f>
        <v>Autos Flotas</v>
      </c>
      <c r="AF2646" t="str">
        <f>+VLOOKUP(AE2646,'Mapeo Ramos'!C:D,2,0)</f>
        <v>Flotas</v>
      </c>
      <c r="AG2646" t="str">
        <f>+VLOOKUP(X2646,'Mapeo Ramos'!I:J,2,0)</f>
        <v>ALLIANZ</v>
      </c>
      <c r="AH2646">
        <f t="shared" si="41"/>
        <v>1</v>
      </c>
    </row>
    <row r="2647" spans="1:34" ht="12.75" customHeight="1">
      <c r="A2647" s="2" t="s">
        <v>10284</v>
      </c>
      <c r="B2647" s="2" t="s">
        <v>10285</v>
      </c>
      <c r="C2647" s="2" t="s">
        <v>10286</v>
      </c>
      <c r="D2647" s="2" t="s">
        <v>75</v>
      </c>
      <c r="E2647" s="3">
        <v>46023</v>
      </c>
      <c r="F2647" s="3">
        <v>46023</v>
      </c>
      <c r="G2647" s="2" t="s">
        <v>616</v>
      </c>
      <c r="H2647" s="2" t="s">
        <v>349</v>
      </c>
      <c r="I2647" s="2" t="s">
        <v>261</v>
      </c>
      <c r="J2647" s="4">
        <v>1586.88</v>
      </c>
      <c r="K2647" t="s">
        <v>74</v>
      </c>
      <c r="L2647" s="4">
        <v>126.95</v>
      </c>
      <c r="M2647" t="s">
        <v>74</v>
      </c>
      <c r="N2647" s="4">
        <v>126.95</v>
      </c>
      <c r="O2647" t="s">
        <v>74</v>
      </c>
      <c r="P2647" s="4">
        <v>0</v>
      </c>
      <c r="Q2647" t="s">
        <v>74</v>
      </c>
      <c r="R2647" s="2" t="s">
        <v>75</v>
      </c>
      <c r="S2647" s="4" t="s">
        <v>76</v>
      </c>
      <c r="T2647" t="s">
        <v>74</v>
      </c>
      <c r="U2647" s="2" t="s">
        <v>77</v>
      </c>
      <c r="V2647" s="2" t="s">
        <v>1575</v>
      </c>
      <c r="W2647" s="2" t="s">
        <v>79</v>
      </c>
      <c r="X2647" s="2" t="s">
        <v>300</v>
      </c>
      <c r="Y2647" s="2" t="s">
        <v>119</v>
      </c>
      <c r="Z2647" s="2" t="s">
        <v>81</v>
      </c>
      <c r="AA2647" s="2" t="s">
        <v>542</v>
      </c>
      <c r="AB2647" s="2" t="s">
        <v>101</v>
      </c>
      <c r="AC2647" s="2" t="s">
        <v>59</v>
      </c>
      <c r="AD2647" s="2" t="s">
        <v>617</v>
      </c>
      <c r="AE2647" s="2" t="str">
        <f>+VLOOKUP(H2647,'Mapeo Ramos'!A:C,3,0)</f>
        <v>Autos Flotas</v>
      </c>
      <c r="AF2647" t="str">
        <f>+VLOOKUP(AE2647,'Mapeo Ramos'!C:D,2,0)</f>
        <v>Flotas</v>
      </c>
      <c r="AG2647" t="str">
        <f>+VLOOKUP(X2647,'Mapeo Ramos'!I:J,2,0)</f>
        <v>ALLIANZ</v>
      </c>
      <c r="AH2647">
        <f t="shared" si="41"/>
        <v>1</v>
      </c>
    </row>
    <row r="2648" spans="1:34" ht="12.75" customHeight="1">
      <c r="A2648" s="2" t="s">
        <v>10287</v>
      </c>
      <c r="B2648" s="2" t="s">
        <v>10288</v>
      </c>
      <c r="C2648" s="2" t="s">
        <v>10289</v>
      </c>
      <c r="D2648" s="2" t="s">
        <v>75</v>
      </c>
      <c r="E2648" s="3">
        <v>46023</v>
      </c>
      <c r="F2648" s="3">
        <v>46023</v>
      </c>
      <c r="G2648" s="2" t="s">
        <v>621</v>
      </c>
      <c r="H2648" s="2" t="s">
        <v>349</v>
      </c>
      <c r="I2648" s="2" t="s">
        <v>261</v>
      </c>
      <c r="J2648" s="4">
        <v>1586.88</v>
      </c>
      <c r="K2648" t="s">
        <v>74</v>
      </c>
      <c r="L2648" s="4">
        <v>126.95</v>
      </c>
      <c r="M2648" t="s">
        <v>74</v>
      </c>
      <c r="N2648" s="4">
        <v>126.95</v>
      </c>
      <c r="O2648" t="s">
        <v>74</v>
      </c>
      <c r="P2648" s="4">
        <v>0</v>
      </c>
      <c r="Q2648" t="s">
        <v>74</v>
      </c>
      <c r="R2648" s="2" t="s">
        <v>75</v>
      </c>
      <c r="S2648" s="4" t="s">
        <v>76</v>
      </c>
      <c r="T2648" t="s">
        <v>74</v>
      </c>
      <c r="U2648" s="2" t="s">
        <v>77</v>
      </c>
      <c r="V2648" s="2" t="s">
        <v>1575</v>
      </c>
      <c r="W2648" s="2" t="s">
        <v>79</v>
      </c>
      <c r="X2648" s="2" t="s">
        <v>300</v>
      </c>
      <c r="Y2648" s="2" t="s">
        <v>119</v>
      </c>
      <c r="Z2648" s="2" t="s">
        <v>81</v>
      </c>
      <c r="AA2648" s="2" t="s">
        <v>622</v>
      </c>
      <c r="AB2648" s="2" t="s">
        <v>623</v>
      </c>
      <c r="AC2648" s="2" t="s">
        <v>59</v>
      </c>
      <c r="AD2648" s="2" t="s">
        <v>624</v>
      </c>
      <c r="AE2648" s="2" t="str">
        <f>+VLOOKUP(H2648,'Mapeo Ramos'!A:C,3,0)</f>
        <v>Autos Flotas</v>
      </c>
      <c r="AF2648" t="str">
        <f>+VLOOKUP(AE2648,'Mapeo Ramos'!C:D,2,0)</f>
        <v>Flotas</v>
      </c>
      <c r="AG2648" t="str">
        <f>+VLOOKUP(X2648,'Mapeo Ramos'!I:J,2,0)</f>
        <v>ALLIANZ</v>
      </c>
      <c r="AH2648">
        <f t="shared" si="41"/>
        <v>1</v>
      </c>
    </row>
    <row r="2649" spans="1:34" ht="12.75" customHeight="1">
      <c r="A2649" s="2" t="s">
        <v>10290</v>
      </c>
      <c r="B2649" s="2" t="s">
        <v>10291</v>
      </c>
      <c r="C2649" s="2" t="s">
        <v>10292</v>
      </c>
      <c r="D2649" s="2" t="s">
        <v>75</v>
      </c>
      <c r="E2649" s="3">
        <v>46023</v>
      </c>
      <c r="F2649" s="3">
        <v>46023</v>
      </c>
      <c r="G2649" s="2" t="s">
        <v>616</v>
      </c>
      <c r="H2649" s="2" t="s">
        <v>349</v>
      </c>
      <c r="I2649" s="2" t="s">
        <v>261</v>
      </c>
      <c r="J2649" s="4">
        <v>1940.47</v>
      </c>
      <c r="K2649" t="s">
        <v>74</v>
      </c>
      <c r="L2649" s="4">
        <v>155.24</v>
      </c>
      <c r="M2649" t="s">
        <v>74</v>
      </c>
      <c r="N2649" s="4">
        <v>155.24</v>
      </c>
      <c r="O2649" t="s">
        <v>74</v>
      </c>
      <c r="P2649" s="4">
        <v>0</v>
      </c>
      <c r="Q2649" t="s">
        <v>74</v>
      </c>
      <c r="R2649" s="2" t="s">
        <v>75</v>
      </c>
      <c r="S2649" s="4" t="s">
        <v>76</v>
      </c>
      <c r="T2649" t="s">
        <v>74</v>
      </c>
      <c r="U2649" s="2" t="s">
        <v>77</v>
      </c>
      <c r="V2649" s="2" t="s">
        <v>1575</v>
      </c>
      <c r="W2649" s="2" t="s">
        <v>79</v>
      </c>
      <c r="X2649" s="2" t="s">
        <v>300</v>
      </c>
      <c r="Y2649" s="2" t="s">
        <v>119</v>
      </c>
      <c r="Z2649" s="2" t="s">
        <v>81</v>
      </c>
      <c r="AA2649" s="2" t="s">
        <v>542</v>
      </c>
      <c r="AB2649" s="2" t="s">
        <v>101</v>
      </c>
      <c r="AC2649" s="2" t="s">
        <v>59</v>
      </c>
      <c r="AD2649" s="2" t="s">
        <v>617</v>
      </c>
      <c r="AE2649" s="2" t="str">
        <f>+VLOOKUP(H2649,'Mapeo Ramos'!A:C,3,0)</f>
        <v>Autos Flotas</v>
      </c>
      <c r="AF2649" t="str">
        <f>+VLOOKUP(AE2649,'Mapeo Ramos'!C:D,2,0)</f>
        <v>Flotas</v>
      </c>
      <c r="AG2649" t="str">
        <f>+VLOOKUP(X2649,'Mapeo Ramos'!I:J,2,0)</f>
        <v>ALLIANZ</v>
      </c>
      <c r="AH2649">
        <f t="shared" si="41"/>
        <v>1</v>
      </c>
    </row>
    <row r="2650" spans="1:34" ht="12.75" customHeight="1">
      <c r="A2650" s="2" t="s">
        <v>10293</v>
      </c>
      <c r="B2650" s="2" t="s">
        <v>10294</v>
      </c>
      <c r="C2650" s="2" t="s">
        <v>10295</v>
      </c>
      <c r="D2650" s="2" t="s">
        <v>75</v>
      </c>
      <c r="E2650" s="3">
        <v>46023</v>
      </c>
      <c r="F2650" s="3">
        <v>46023</v>
      </c>
      <c r="G2650" s="2" t="s">
        <v>616</v>
      </c>
      <c r="H2650" s="2" t="s">
        <v>349</v>
      </c>
      <c r="I2650" s="2" t="s">
        <v>261</v>
      </c>
      <c r="J2650" s="4">
        <v>1586.88</v>
      </c>
      <c r="K2650" t="s">
        <v>74</v>
      </c>
      <c r="L2650" s="4">
        <v>126.95</v>
      </c>
      <c r="M2650" t="s">
        <v>74</v>
      </c>
      <c r="N2650" s="4">
        <v>126.95</v>
      </c>
      <c r="O2650" t="s">
        <v>74</v>
      </c>
      <c r="P2650" s="4">
        <v>0</v>
      </c>
      <c r="Q2650" t="s">
        <v>74</v>
      </c>
      <c r="R2650" s="2" t="s">
        <v>75</v>
      </c>
      <c r="S2650" s="4" t="s">
        <v>76</v>
      </c>
      <c r="T2650" t="s">
        <v>74</v>
      </c>
      <c r="U2650" s="2" t="s">
        <v>77</v>
      </c>
      <c r="V2650" s="2" t="s">
        <v>1575</v>
      </c>
      <c r="W2650" s="2" t="s">
        <v>79</v>
      </c>
      <c r="X2650" s="2" t="s">
        <v>300</v>
      </c>
      <c r="Y2650" s="2" t="s">
        <v>119</v>
      </c>
      <c r="Z2650" s="2" t="s">
        <v>81</v>
      </c>
      <c r="AA2650" s="2" t="s">
        <v>542</v>
      </c>
      <c r="AB2650" s="2" t="s">
        <v>101</v>
      </c>
      <c r="AC2650" s="2" t="s">
        <v>59</v>
      </c>
      <c r="AD2650" s="2" t="s">
        <v>617</v>
      </c>
      <c r="AE2650" s="2" t="str">
        <f>+VLOOKUP(H2650,'Mapeo Ramos'!A:C,3,0)</f>
        <v>Autos Flotas</v>
      </c>
      <c r="AF2650" t="str">
        <f>+VLOOKUP(AE2650,'Mapeo Ramos'!C:D,2,0)</f>
        <v>Flotas</v>
      </c>
      <c r="AG2650" t="str">
        <f>+VLOOKUP(X2650,'Mapeo Ramos'!I:J,2,0)</f>
        <v>ALLIANZ</v>
      </c>
      <c r="AH2650">
        <f t="shared" si="41"/>
        <v>1</v>
      </c>
    </row>
    <row r="2651" spans="1:34" ht="12.75" customHeight="1">
      <c r="A2651" s="2" t="s">
        <v>10296</v>
      </c>
      <c r="B2651" s="2" t="s">
        <v>10297</v>
      </c>
      <c r="C2651" s="2" t="s">
        <v>10298</v>
      </c>
      <c r="D2651" s="2" t="s">
        <v>75</v>
      </c>
      <c r="E2651" s="3">
        <v>46023</v>
      </c>
      <c r="F2651" s="3">
        <v>46023</v>
      </c>
      <c r="G2651" s="2" t="s">
        <v>621</v>
      </c>
      <c r="H2651" s="2" t="s">
        <v>349</v>
      </c>
      <c r="I2651" s="2" t="s">
        <v>261</v>
      </c>
      <c r="J2651" s="4">
        <v>1586.88</v>
      </c>
      <c r="K2651" t="s">
        <v>74</v>
      </c>
      <c r="L2651" s="4">
        <v>126.95</v>
      </c>
      <c r="M2651" t="s">
        <v>74</v>
      </c>
      <c r="N2651" s="4">
        <v>126.95</v>
      </c>
      <c r="O2651" t="s">
        <v>74</v>
      </c>
      <c r="P2651" s="4">
        <v>0</v>
      </c>
      <c r="Q2651" t="s">
        <v>74</v>
      </c>
      <c r="R2651" s="2" t="s">
        <v>75</v>
      </c>
      <c r="S2651" s="4" t="s">
        <v>76</v>
      </c>
      <c r="T2651" t="s">
        <v>74</v>
      </c>
      <c r="U2651" s="2" t="s">
        <v>77</v>
      </c>
      <c r="V2651" s="2" t="s">
        <v>1575</v>
      </c>
      <c r="W2651" s="2" t="s">
        <v>79</v>
      </c>
      <c r="X2651" s="2" t="s">
        <v>300</v>
      </c>
      <c r="Y2651" s="2" t="s">
        <v>119</v>
      </c>
      <c r="Z2651" s="2" t="s">
        <v>81</v>
      </c>
      <c r="AA2651" s="2" t="s">
        <v>622</v>
      </c>
      <c r="AB2651" s="2" t="s">
        <v>623</v>
      </c>
      <c r="AC2651" s="2" t="s">
        <v>59</v>
      </c>
      <c r="AD2651" s="2" t="s">
        <v>624</v>
      </c>
      <c r="AE2651" s="2" t="str">
        <f>+VLOOKUP(H2651,'Mapeo Ramos'!A:C,3,0)</f>
        <v>Autos Flotas</v>
      </c>
      <c r="AF2651" t="str">
        <f>+VLOOKUP(AE2651,'Mapeo Ramos'!C:D,2,0)</f>
        <v>Flotas</v>
      </c>
      <c r="AG2651" t="str">
        <f>+VLOOKUP(X2651,'Mapeo Ramos'!I:J,2,0)</f>
        <v>ALLIANZ</v>
      </c>
      <c r="AH2651">
        <f t="shared" si="41"/>
        <v>1</v>
      </c>
    </row>
    <row r="2652" spans="1:34" ht="12.75" customHeight="1">
      <c r="A2652" s="2" t="s">
        <v>10299</v>
      </c>
      <c r="B2652" s="2" t="s">
        <v>10300</v>
      </c>
      <c r="C2652" s="2" t="s">
        <v>10301</v>
      </c>
      <c r="D2652" s="2" t="s">
        <v>75</v>
      </c>
      <c r="E2652" s="3">
        <v>46023</v>
      </c>
      <c r="F2652" s="3">
        <v>46023</v>
      </c>
      <c r="G2652" s="2" t="s">
        <v>616</v>
      </c>
      <c r="H2652" s="2" t="s">
        <v>349</v>
      </c>
      <c r="I2652" s="2" t="s">
        <v>261</v>
      </c>
      <c r="J2652" s="4">
        <v>571.27</v>
      </c>
      <c r="K2652" t="s">
        <v>74</v>
      </c>
      <c r="L2652" s="4">
        <v>45.7</v>
      </c>
      <c r="M2652" t="s">
        <v>74</v>
      </c>
      <c r="N2652" s="4">
        <v>45.7</v>
      </c>
      <c r="O2652" t="s">
        <v>74</v>
      </c>
      <c r="P2652" s="4">
        <v>0</v>
      </c>
      <c r="Q2652" t="s">
        <v>74</v>
      </c>
      <c r="R2652" s="2" t="s">
        <v>75</v>
      </c>
      <c r="S2652" s="4" t="s">
        <v>76</v>
      </c>
      <c r="T2652" t="s">
        <v>74</v>
      </c>
      <c r="U2652" s="2" t="s">
        <v>77</v>
      </c>
      <c r="V2652" s="2" t="s">
        <v>1575</v>
      </c>
      <c r="W2652" s="2" t="s">
        <v>79</v>
      </c>
      <c r="X2652" s="2" t="s">
        <v>300</v>
      </c>
      <c r="Y2652" s="2" t="s">
        <v>119</v>
      </c>
      <c r="Z2652" s="2" t="s">
        <v>81</v>
      </c>
      <c r="AA2652" s="2" t="s">
        <v>542</v>
      </c>
      <c r="AB2652" s="2" t="s">
        <v>101</v>
      </c>
      <c r="AC2652" s="2" t="s">
        <v>59</v>
      </c>
      <c r="AD2652" s="2" t="s">
        <v>617</v>
      </c>
      <c r="AE2652" s="2" t="str">
        <f>+VLOOKUP(H2652,'Mapeo Ramos'!A:C,3,0)</f>
        <v>Autos Flotas</v>
      </c>
      <c r="AF2652" t="str">
        <f>+VLOOKUP(AE2652,'Mapeo Ramos'!C:D,2,0)</f>
        <v>Flotas</v>
      </c>
      <c r="AG2652" t="str">
        <f>+VLOOKUP(X2652,'Mapeo Ramos'!I:J,2,0)</f>
        <v>ALLIANZ</v>
      </c>
      <c r="AH2652">
        <f t="shared" si="41"/>
        <v>1</v>
      </c>
    </row>
    <row r="2653" spans="1:34" ht="12.75" customHeight="1">
      <c r="A2653" s="2" t="s">
        <v>10302</v>
      </c>
      <c r="B2653" s="2" t="s">
        <v>10303</v>
      </c>
      <c r="C2653" s="2" t="s">
        <v>10304</v>
      </c>
      <c r="D2653" s="2" t="s">
        <v>75</v>
      </c>
      <c r="E2653" s="3">
        <v>46023</v>
      </c>
      <c r="F2653" s="3">
        <v>46023</v>
      </c>
      <c r="G2653" s="2" t="s">
        <v>616</v>
      </c>
      <c r="H2653" s="2" t="s">
        <v>349</v>
      </c>
      <c r="I2653" s="2" t="s">
        <v>261</v>
      </c>
      <c r="J2653" s="4">
        <v>571.27</v>
      </c>
      <c r="K2653" t="s">
        <v>74</v>
      </c>
      <c r="L2653" s="4">
        <v>45.7</v>
      </c>
      <c r="M2653" t="s">
        <v>74</v>
      </c>
      <c r="N2653" s="4">
        <v>45.7</v>
      </c>
      <c r="O2653" t="s">
        <v>74</v>
      </c>
      <c r="P2653" s="4">
        <v>0</v>
      </c>
      <c r="Q2653" t="s">
        <v>74</v>
      </c>
      <c r="R2653" s="2" t="s">
        <v>75</v>
      </c>
      <c r="S2653" s="4" t="s">
        <v>76</v>
      </c>
      <c r="T2653" t="s">
        <v>74</v>
      </c>
      <c r="U2653" s="2" t="s">
        <v>77</v>
      </c>
      <c r="V2653" s="2" t="s">
        <v>1575</v>
      </c>
      <c r="W2653" s="2" t="s">
        <v>79</v>
      </c>
      <c r="X2653" s="2" t="s">
        <v>300</v>
      </c>
      <c r="Y2653" s="2" t="s">
        <v>119</v>
      </c>
      <c r="Z2653" s="2" t="s">
        <v>81</v>
      </c>
      <c r="AA2653" s="2" t="s">
        <v>542</v>
      </c>
      <c r="AB2653" s="2" t="s">
        <v>101</v>
      </c>
      <c r="AC2653" s="2" t="s">
        <v>59</v>
      </c>
      <c r="AD2653" s="2" t="s">
        <v>617</v>
      </c>
      <c r="AE2653" s="2" t="str">
        <f>+VLOOKUP(H2653,'Mapeo Ramos'!A:C,3,0)</f>
        <v>Autos Flotas</v>
      </c>
      <c r="AF2653" t="str">
        <f>+VLOOKUP(AE2653,'Mapeo Ramos'!C:D,2,0)</f>
        <v>Flotas</v>
      </c>
      <c r="AG2653" t="str">
        <f>+VLOOKUP(X2653,'Mapeo Ramos'!I:J,2,0)</f>
        <v>ALLIANZ</v>
      </c>
      <c r="AH2653">
        <f t="shared" si="41"/>
        <v>1</v>
      </c>
    </row>
    <row r="2654" spans="1:34" ht="12.75" customHeight="1">
      <c r="A2654" s="2" t="s">
        <v>10305</v>
      </c>
      <c r="B2654" s="2" t="s">
        <v>10306</v>
      </c>
      <c r="C2654" s="2" t="s">
        <v>10307</v>
      </c>
      <c r="D2654" s="2" t="s">
        <v>75</v>
      </c>
      <c r="E2654" s="3">
        <v>46023</v>
      </c>
      <c r="F2654" s="3">
        <v>46023</v>
      </c>
      <c r="G2654" s="2" t="s">
        <v>616</v>
      </c>
      <c r="H2654" s="2" t="s">
        <v>349</v>
      </c>
      <c r="I2654" s="2" t="s">
        <v>261</v>
      </c>
      <c r="J2654" s="4">
        <v>571.27</v>
      </c>
      <c r="K2654" t="s">
        <v>74</v>
      </c>
      <c r="L2654" s="4">
        <v>45.7</v>
      </c>
      <c r="M2654" t="s">
        <v>74</v>
      </c>
      <c r="N2654" s="4">
        <v>45.7</v>
      </c>
      <c r="O2654" t="s">
        <v>74</v>
      </c>
      <c r="P2654" s="4">
        <v>0</v>
      </c>
      <c r="Q2654" t="s">
        <v>74</v>
      </c>
      <c r="R2654" s="2" t="s">
        <v>75</v>
      </c>
      <c r="S2654" s="4" t="s">
        <v>76</v>
      </c>
      <c r="T2654" t="s">
        <v>74</v>
      </c>
      <c r="U2654" s="2" t="s">
        <v>77</v>
      </c>
      <c r="V2654" s="2" t="s">
        <v>1575</v>
      </c>
      <c r="W2654" s="2" t="s">
        <v>79</v>
      </c>
      <c r="X2654" s="2" t="s">
        <v>300</v>
      </c>
      <c r="Y2654" s="2" t="s">
        <v>119</v>
      </c>
      <c r="Z2654" s="2" t="s">
        <v>81</v>
      </c>
      <c r="AA2654" s="2" t="s">
        <v>542</v>
      </c>
      <c r="AB2654" s="2" t="s">
        <v>101</v>
      </c>
      <c r="AC2654" s="2" t="s">
        <v>59</v>
      </c>
      <c r="AD2654" s="2" t="s">
        <v>617</v>
      </c>
      <c r="AE2654" s="2" t="str">
        <f>+VLOOKUP(H2654,'Mapeo Ramos'!A:C,3,0)</f>
        <v>Autos Flotas</v>
      </c>
      <c r="AF2654" t="str">
        <f>+VLOOKUP(AE2654,'Mapeo Ramos'!C:D,2,0)</f>
        <v>Flotas</v>
      </c>
      <c r="AG2654" t="str">
        <f>+VLOOKUP(X2654,'Mapeo Ramos'!I:J,2,0)</f>
        <v>ALLIANZ</v>
      </c>
      <c r="AH2654">
        <f t="shared" si="41"/>
        <v>1</v>
      </c>
    </row>
    <row r="2655" spans="1:34" ht="12.75" customHeight="1">
      <c r="A2655" s="2" t="s">
        <v>10308</v>
      </c>
      <c r="B2655" s="2" t="s">
        <v>10309</v>
      </c>
      <c r="C2655" s="2" t="s">
        <v>10310</v>
      </c>
      <c r="D2655" s="2" t="s">
        <v>75</v>
      </c>
      <c r="E2655" s="3">
        <v>46023</v>
      </c>
      <c r="F2655" s="3">
        <v>46023</v>
      </c>
      <c r="G2655" s="2" t="s">
        <v>616</v>
      </c>
      <c r="H2655" s="2" t="s">
        <v>349</v>
      </c>
      <c r="I2655" s="2" t="s">
        <v>261</v>
      </c>
      <c r="J2655" s="4">
        <v>571.27</v>
      </c>
      <c r="K2655" t="s">
        <v>74</v>
      </c>
      <c r="L2655" s="4">
        <v>45.7</v>
      </c>
      <c r="M2655" t="s">
        <v>74</v>
      </c>
      <c r="N2655" s="4">
        <v>45.7</v>
      </c>
      <c r="O2655" t="s">
        <v>74</v>
      </c>
      <c r="P2655" s="4">
        <v>0</v>
      </c>
      <c r="Q2655" t="s">
        <v>74</v>
      </c>
      <c r="R2655" s="2" t="s">
        <v>75</v>
      </c>
      <c r="S2655" s="4" t="s">
        <v>76</v>
      </c>
      <c r="T2655" t="s">
        <v>74</v>
      </c>
      <c r="U2655" s="2" t="s">
        <v>77</v>
      </c>
      <c r="V2655" s="2" t="s">
        <v>1575</v>
      </c>
      <c r="W2655" s="2" t="s">
        <v>79</v>
      </c>
      <c r="X2655" s="2" t="s">
        <v>300</v>
      </c>
      <c r="Y2655" s="2" t="s">
        <v>119</v>
      </c>
      <c r="Z2655" s="2" t="s">
        <v>81</v>
      </c>
      <c r="AA2655" s="2" t="s">
        <v>542</v>
      </c>
      <c r="AB2655" s="2" t="s">
        <v>101</v>
      </c>
      <c r="AC2655" s="2" t="s">
        <v>59</v>
      </c>
      <c r="AD2655" s="2" t="s">
        <v>617</v>
      </c>
      <c r="AE2655" s="2" t="str">
        <f>+VLOOKUP(H2655,'Mapeo Ramos'!A:C,3,0)</f>
        <v>Autos Flotas</v>
      </c>
      <c r="AF2655" t="str">
        <f>+VLOOKUP(AE2655,'Mapeo Ramos'!C:D,2,0)</f>
        <v>Flotas</v>
      </c>
      <c r="AG2655" t="str">
        <f>+VLOOKUP(X2655,'Mapeo Ramos'!I:J,2,0)</f>
        <v>ALLIANZ</v>
      </c>
      <c r="AH2655">
        <f t="shared" si="41"/>
        <v>1</v>
      </c>
    </row>
    <row r="2656" spans="1:34" ht="12.75" customHeight="1">
      <c r="A2656" s="2" t="s">
        <v>10311</v>
      </c>
      <c r="B2656" s="2" t="s">
        <v>10312</v>
      </c>
      <c r="C2656" s="2" t="s">
        <v>10313</v>
      </c>
      <c r="D2656" s="2" t="s">
        <v>75</v>
      </c>
      <c r="E2656" s="3">
        <v>46023</v>
      </c>
      <c r="F2656" s="3">
        <v>46023</v>
      </c>
      <c r="G2656" s="2" t="s">
        <v>616</v>
      </c>
      <c r="H2656" s="2" t="s">
        <v>349</v>
      </c>
      <c r="I2656" s="2" t="s">
        <v>261</v>
      </c>
      <c r="J2656" s="4">
        <v>571.27</v>
      </c>
      <c r="K2656" t="s">
        <v>74</v>
      </c>
      <c r="L2656" s="4">
        <v>45.7</v>
      </c>
      <c r="M2656" t="s">
        <v>74</v>
      </c>
      <c r="N2656" s="4">
        <v>45.7</v>
      </c>
      <c r="O2656" t="s">
        <v>74</v>
      </c>
      <c r="P2656" s="4">
        <v>0</v>
      </c>
      <c r="Q2656" t="s">
        <v>74</v>
      </c>
      <c r="R2656" s="2" t="s">
        <v>75</v>
      </c>
      <c r="S2656" s="4" t="s">
        <v>76</v>
      </c>
      <c r="T2656" t="s">
        <v>74</v>
      </c>
      <c r="U2656" s="2" t="s">
        <v>77</v>
      </c>
      <c r="V2656" s="2" t="s">
        <v>1575</v>
      </c>
      <c r="W2656" s="2" t="s">
        <v>79</v>
      </c>
      <c r="X2656" s="2" t="s">
        <v>300</v>
      </c>
      <c r="Y2656" s="2" t="s">
        <v>119</v>
      </c>
      <c r="Z2656" s="2" t="s">
        <v>81</v>
      </c>
      <c r="AA2656" s="2" t="s">
        <v>542</v>
      </c>
      <c r="AB2656" s="2" t="s">
        <v>101</v>
      </c>
      <c r="AC2656" s="2" t="s">
        <v>59</v>
      </c>
      <c r="AD2656" s="2" t="s">
        <v>617</v>
      </c>
      <c r="AE2656" s="2" t="str">
        <f>+VLOOKUP(H2656,'Mapeo Ramos'!A:C,3,0)</f>
        <v>Autos Flotas</v>
      </c>
      <c r="AF2656" t="str">
        <f>+VLOOKUP(AE2656,'Mapeo Ramos'!C:D,2,0)</f>
        <v>Flotas</v>
      </c>
      <c r="AG2656" t="str">
        <f>+VLOOKUP(X2656,'Mapeo Ramos'!I:J,2,0)</f>
        <v>ALLIANZ</v>
      </c>
      <c r="AH2656">
        <f t="shared" si="41"/>
        <v>1</v>
      </c>
    </row>
    <row r="2657" spans="1:34" ht="12.75" customHeight="1">
      <c r="A2657" s="2" t="s">
        <v>10314</v>
      </c>
      <c r="B2657" s="2" t="s">
        <v>10315</v>
      </c>
      <c r="C2657" s="2" t="s">
        <v>10316</v>
      </c>
      <c r="D2657" s="2" t="s">
        <v>75</v>
      </c>
      <c r="E2657" s="3">
        <v>46023</v>
      </c>
      <c r="F2657" s="3">
        <v>46023</v>
      </c>
      <c r="G2657" s="2" t="s">
        <v>616</v>
      </c>
      <c r="H2657" s="2" t="s">
        <v>349</v>
      </c>
      <c r="I2657" s="2" t="s">
        <v>261</v>
      </c>
      <c r="J2657" s="4">
        <v>571.27</v>
      </c>
      <c r="K2657" t="s">
        <v>74</v>
      </c>
      <c r="L2657" s="4">
        <v>45.7</v>
      </c>
      <c r="M2657" t="s">
        <v>74</v>
      </c>
      <c r="N2657" s="4">
        <v>45.7</v>
      </c>
      <c r="O2657" t="s">
        <v>74</v>
      </c>
      <c r="P2657" s="4">
        <v>0</v>
      </c>
      <c r="Q2657" t="s">
        <v>74</v>
      </c>
      <c r="R2657" s="2" t="s">
        <v>75</v>
      </c>
      <c r="S2657" s="4" t="s">
        <v>76</v>
      </c>
      <c r="T2657" t="s">
        <v>74</v>
      </c>
      <c r="U2657" s="2" t="s">
        <v>77</v>
      </c>
      <c r="V2657" s="2" t="s">
        <v>1575</v>
      </c>
      <c r="W2657" s="2" t="s">
        <v>79</v>
      </c>
      <c r="X2657" s="2" t="s">
        <v>300</v>
      </c>
      <c r="Y2657" s="2" t="s">
        <v>119</v>
      </c>
      <c r="Z2657" s="2" t="s">
        <v>81</v>
      </c>
      <c r="AA2657" s="2" t="s">
        <v>542</v>
      </c>
      <c r="AB2657" s="2" t="s">
        <v>101</v>
      </c>
      <c r="AC2657" s="2" t="s">
        <v>59</v>
      </c>
      <c r="AD2657" s="2" t="s">
        <v>617</v>
      </c>
      <c r="AE2657" s="2" t="str">
        <f>+VLOOKUP(H2657,'Mapeo Ramos'!A:C,3,0)</f>
        <v>Autos Flotas</v>
      </c>
      <c r="AF2657" t="str">
        <f>+VLOOKUP(AE2657,'Mapeo Ramos'!C:D,2,0)</f>
        <v>Flotas</v>
      </c>
      <c r="AG2657" t="str">
        <f>+VLOOKUP(X2657,'Mapeo Ramos'!I:J,2,0)</f>
        <v>ALLIANZ</v>
      </c>
      <c r="AH2657">
        <f t="shared" si="41"/>
        <v>1</v>
      </c>
    </row>
    <row r="2658" spans="1:34" ht="12.75" customHeight="1">
      <c r="A2658" s="2" t="s">
        <v>10317</v>
      </c>
      <c r="B2658" s="2" t="s">
        <v>10318</v>
      </c>
      <c r="C2658" s="2" t="s">
        <v>10319</v>
      </c>
      <c r="D2658" s="2" t="s">
        <v>75</v>
      </c>
      <c r="E2658" s="3">
        <v>46023</v>
      </c>
      <c r="F2658" s="3">
        <v>46023</v>
      </c>
      <c r="G2658" s="2" t="s">
        <v>616</v>
      </c>
      <c r="H2658" s="2" t="s">
        <v>349</v>
      </c>
      <c r="I2658" s="2" t="s">
        <v>261</v>
      </c>
      <c r="J2658" s="4">
        <v>571.27</v>
      </c>
      <c r="K2658" t="s">
        <v>74</v>
      </c>
      <c r="L2658" s="4">
        <v>45.7</v>
      </c>
      <c r="M2658" t="s">
        <v>74</v>
      </c>
      <c r="N2658" s="4">
        <v>45.7</v>
      </c>
      <c r="O2658" t="s">
        <v>74</v>
      </c>
      <c r="P2658" s="4">
        <v>0</v>
      </c>
      <c r="Q2658" t="s">
        <v>74</v>
      </c>
      <c r="R2658" s="2" t="s">
        <v>75</v>
      </c>
      <c r="S2658" s="4" t="s">
        <v>76</v>
      </c>
      <c r="T2658" t="s">
        <v>74</v>
      </c>
      <c r="U2658" s="2" t="s">
        <v>77</v>
      </c>
      <c r="V2658" s="2" t="s">
        <v>1575</v>
      </c>
      <c r="W2658" s="2" t="s">
        <v>79</v>
      </c>
      <c r="X2658" s="2" t="s">
        <v>300</v>
      </c>
      <c r="Y2658" s="2" t="s">
        <v>119</v>
      </c>
      <c r="Z2658" s="2" t="s">
        <v>81</v>
      </c>
      <c r="AA2658" s="2" t="s">
        <v>542</v>
      </c>
      <c r="AB2658" s="2" t="s">
        <v>101</v>
      </c>
      <c r="AC2658" s="2" t="s">
        <v>59</v>
      </c>
      <c r="AD2658" s="2" t="s">
        <v>617</v>
      </c>
      <c r="AE2658" s="2" t="str">
        <f>+VLOOKUP(H2658,'Mapeo Ramos'!A:C,3,0)</f>
        <v>Autos Flotas</v>
      </c>
      <c r="AF2658" t="str">
        <f>+VLOOKUP(AE2658,'Mapeo Ramos'!C:D,2,0)</f>
        <v>Flotas</v>
      </c>
      <c r="AG2658" t="str">
        <f>+VLOOKUP(X2658,'Mapeo Ramos'!I:J,2,0)</f>
        <v>ALLIANZ</v>
      </c>
      <c r="AH2658">
        <f t="shared" si="41"/>
        <v>1</v>
      </c>
    </row>
    <row r="2659" spans="1:34" ht="12.75" customHeight="1">
      <c r="A2659" s="2" t="s">
        <v>10320</v>
      </c>
      <c r="B2659" s="2" t="s">
        <v>10321</v>
      </c>
      <c r="C2659" s="2" t="s">
        <v>10322</v>
      </c>
      <c r="D2659" s="2" t="s">
        <v>75</v>
      </c>
      <c r="E2659" s="3">
        <v>46023</v>
      </c>
      <c r="F2659" s="3">
        <v>46023</v>
      </c>
      <c r="G2659" s="2" t="s">
        <v>616</v>
      </c>
      <c r="H2659" s="2" t="s">
        <v>349</v>
      </c>
      <c r="I2659" s="2" t="s">
        <v>261</v>
      </c>
      <c r="J2659" s="4">
        <v>571.27</v>
      </c>
      <c r="K2659" t="s">
        <v>74</v>
      </c>
      <c r="L2659" s="4">
        <v>45.7</v>
      </c>
      <c r="M2659" t="s">
        <v>74</v>
      </c>
      <c r="N2659" s="4">
        <v>45.7</v>
      </c>
      <c r="O2659" t="s">
        <v>74</v>
      </c>
      <c r="P2659" s="4">
        <v>0</v>
      </c>
      <c r="Q2659" t="s">
        <v>74</v>
      </c>
      <c r="R2659" s="2" t="s">
        <v>75</v>
      </c>
      <c r="S2659" s="4" t="s">
        <v>76</v>
      </c>
      <c r="T2659" t="s">
        <v>74</v>
      </c>
      <c r="U2659" s="2" t="s">
        <v>77</v>
      </c>
      <c r="V2659" s="2" t="s">
        <v>1575</v>
      </c>
      <c r="W2659" s="2" t="s">
        <v>79</v>
      </c>
      <c r="X2659" s="2" t="s">
        <v>300</v>
      </c>
      <c r="Y2659" s="2" t="s">
        <v>119</v>
      </c>
      <c r="Z2659" s="2" t="s">
        <v>81</v>
      </c>
      <c r="AA2659" s="2" t="s">
        <v>542</v>
      </c>
      <c r="AB2659" s="2" t="s">
        <v>101</v>
      </c>
      <c r="AC2659" s="2" t="s">
        <v>59</v>
      </c>
      <c r="AD2659" s="2" t="s">
        <v>617</v>
      </c>
      <c r="AE2659" s="2" t="str">
        <f>+VLOOKUP(H2659,'Mapeo Ramos'!A:C,3,0)</f>
        <v>Autos Flotas</v>
      </c>
      <c r="AF2659" t="str">
        <f>+VLOOKUP(AE2659,'Mapeo Ramos'!C:D,2,0)</f>
        <v>Flotas</v>
      </c>
      <c r="AG2659" t="str">
        <f>+VLOOKUP(X2659,'Mapeo Ramos'!I:J,2,0)</f>
        <v>ALLIANZ</v>
      </c>
      <c r="AH2659">
        <f t="shared" si="41"/>
        <v>1</v>
      </c>
    </row>
    <row r="2660" spans="1:34" ht="12.75" customHeight="1">
      <c r="A2660" s="2" t="s">
        <v>10323</v>
      </c>
      <c r="B2660" s="2" t="s">
        <v>10324</v>
      </c>
      <c r="C2660" s="2" t="s">
        <v>10325</v>
      </c>
      <c r="D2660" s="2" t="s">
        <v>75</v>
      </c>
      <c r="E2660" s="3">
        <v>46023</v>
      </c>
      <c r="F2660" s="3">
        <v>46023</v>
      </c>
      <c r="G2660" s="2" t="s">
        <v>616</v>
      </c>
      <c r="H2660" s="2" t="s">
        <v>349</v>
      </c>
      <c r="I2660" s="2" t="s">
        <v>261</v>
      </c>
      <c r="J2660" s="4">
        <v>571.27</v>
      </c>
      <c r="K2660" t="s">
        <v>74</v>
      </c>
      <c r="L2660" s="4">
        <v>45.7</v>
      </c>
      <c r="M2660" t="s">
        <v>74</v>
      </c>
      <c r="N2660" s="4">
        <v>45.7</v>
      </c>
      <c r="O2660" t="s">
        <v>74</v>
      </c>
      <c r="P2660" s="4">
        <v>0</v>
      </c>
      <c r="Q2660" t="s">
        <v>74</v>
      </c>
      <c r="R2660" s="2" t="s">
        <v>75</v>
      </c>
      <c r="S2660" s="4" t="s">
        <v>76</v>
      </c>
      <c r="T2660" t="s">
        <v>74</v>
      </c>
      <c r="U2660" s="2" t="s">
        <v>77</v>
      </c>
      <c r="V2660" s="2" t="s">
        <v>1575</v>
      </c>
      <c r="W2660" s="2" t="s">
        <v>79</v>
      </c>
      <c r="X2660" s="2" t="s">
        <v>300</v>
      </c>
      <c r="Y2660" s="2" t="s">
        <v>119</v>
      </c>
      <c r="Z2660" s="2" t="s">
        <v>81</v>
      </c>
      <c r="AA2660" s="2" t="s">
        <v>542</v>
      </c>
      <c r="AB2660" s="2" t="s">
        <v>101</v>
      </c>
      <c r="AC2660" s="2" t="s">
        <v>59</v>
      </c>
      <c r="AD2660" s="2" t="s">
        <v>617</v>
      </c>
      <c r="AE2660" s="2" t="str">
        <f>+VLOOKUP(H2660,'Mapeo Ramos'!A:C,3,0)</f>
        <v>Autos Flotas</v>
      </c>
      <c r="AF2660" t="str">
        <f>+VLOOKUP(AE2660,'Mapeo Ramos'!C:D,2,0)</f>
        <v>Flotas</v>
      </c>
      <c r="AG2660" t="str">
        <f>+VLOOKUP(X2660,'Mapeo Ramos'!I:J,2,0)</f>
        <v>ALLIANZ</v>
      </c>
      <c r="AH2660">
        <f t="shared" si="41"/>
        <v>1</v>
      </c>
    </row>
    <row r="2661" spans="1:34" ht="12.75" customHeight="1">
      <c r="A2661" s="2" t="s">
        <v>10326</v>
      </c>
      <c r="B2661" s="2" t="s">
        <v>10327</v>
      </c>
      <c r="C2661" s="2" t="s">
        <v>10328</v>
      </c>
      <c r="D2661" s="2" t="s">
        <v>75</v>
      </c>
      <c r="E2661" s="3">
        <v>46023</v>
      </c>
      <c r="F2661" s="3">
        <v>46023</v>
      </c>
      <c r="G2661" s="2" t="s">
        <v>616</v>
      </c>
      <c r="H2661" s="2" t="s">
        <v>349</v>
      </c>
      <c r="I2661" s="2" t="s">
        <v>261</v>
      </c>
      <c r="J2661" s="4">
        <v>571.27</v>
      </c>
      <c r="K2661" t="s">
        <v>74</v>
      </c>
      <c r="L2661" s="4">
        <v>45.7</v>
      </c>
      <c r="M2661" t="s">
        <v>74</v>
      </c>
      <c r="N2661" s="4">
        <v>45.7</v>
      </c>
      <c r="O2661" t="s">
        <v>74</v>
      </c>
      <c r="P2661" s="4">
        <v>0</v>
      </c>
      <c r="Q2661" t="s">
        <v>74</v>
      </c>
      <c r="R2661" s="2" t="s">
        <v>75</v>
      </c>
      <c r="S2661" s="4" t="s">
        <v>76</v>
      </c>
      <c r="T2661" t="s">
        <v>74</v>
      </c>
      <c r="U2661" s="2" t="s">
        <v>77</v>
      </c>
      <c r="V2661" s="2" t="s">
        <v>1575</v>
      </c>
      <c r="W2661" s="2" t="s">
        <v>79</v>
      </c>
      <c r="X2661" s="2" t="s">
        <v>300</v>
      </c>
      <c r="Y2661" s="2" t="s">
        <v>119</v>
      </c>
      <c r="Z2661" s="2" t="s">
        <v>81</v>
      </c>
      <c r="AA2661" s="2" t="s">
        <v>542</v>
      </c>
      <c r="AB2661" s="2" t="s">
        <v>101</v>
      </c>
      <c r="AC2661" s="2" t="s">
        <v>59</v>
      </c>
      <c r="AD2661" s="2" t="s">
        <v>617</v>
      </c>
      <c r="AE2661" s="2" t="str">
        <f>+VLOOKUP(H2661,'Mapeo Ramos'!A:C,3,0)</f>
        <v>Autos Flotas</v>
      </c>
      <c r="AF2661" t="str">
        <f>+VLOOKUP(AE2661,'Mapeo Ramos'!C:D,2,0)</f>
        <v>Flotas</v>
      </c>
      <c r="AG2661" t="str">
        <f>+VLOOKUP(X2661,'Mapeo Ramos'!I:J,2,0)</f>
        <v>ALLIANZ</v>
      </c>
      <c r="AH2661">
        <f t="shared" si="41"/>
        <v>1</v>
      </c>
    </row>
    <row r="2662" spans="1:34" ht="12.75" customHeight="1">
      <c r="A2662" s="2" t="s">
        <v>10329</v>
      </c>
      <c r="B2662" s="2" t="s">
        <v>10330</v>
      </c>
      <c r="C2662" s="2" t="s">
        <v>10331</v>
      </c>
      <c r="D2662" s="2" t="s">
        <v>75</v>
      </c>
      <c r="E2662" s="3">
        <v>46023</v>
      </c>
      <c r="F2662" s="3">
        <v>46023</v>
      </c>
      <c r="G2662" s="2" t="s">
        <v>616</v>
      </c>
      <c r="H2662" s="2" t="s">
        <v>349</v>
      </c>
      <c r="I2662" s="2" t="s">
        <v>261</v>
      </c>
      <c r="J2662" s="4">
        <v>571.27</v>
      </c>
      <c r="K2662" t="s">
        <v>74</v>
      </c>
      <c r="L2662" s="4">
        <v>45.7</v>
      </c>
      <c r="M2662" t="s">
        <v>74</v>
      </c>
      <c r="N2662" s="4">
        <v>45.7</v>
      </c>
      <c r="O2662" t="s">
        <v>74</v>
      </c>
      <c r="P2662" s="4">
        <v>0</v>
      </c>
      <c r="Q2662" t="s">
        <v>74</v>
      </c>
      <c r="R2662" s="2" t="s">
        <v>75</v>
      </c>
      <c r="S2662" s="4" t="s">
        <v>76</v>
      </c>
      <c r="T2662" t="s">
        <v>74</v>
      </c>
      <c r="U2662" s="2" t="s">
        <v>77</v>
      </c>
      <c r="V2662" s="2" t="s">
        <v>1575</v>
      </c>
      <c r="W2662" s="2" t="s">
        <v>79</v>
      </c>
      <c r="X2662" s="2" t="s">
        <v>300</v>
      </c>
      <c r="Y2662" s="2" t="s">
        <v>119</v>
      </c>
      <c r="Z2662" s="2" t="s">
        <v>81</v>
      </c>
      <c r="AA2662" s="2" t="s">
        <v>542</v>
      </c>
      <c r="AB2662" s="2" t="s">
        <v>101</v>
      </c>
      <c r="AC2662" s="2" t="s">
        <v>59</v>
      </c>
      <c r="AD2662" s="2" t="s">
        <v>617</v>
      </c>
      <c r="AE2662" s="2" t="str">
        <f>+VLOOKUP(H2662,'Mapeo Ramos'!A:C,3,0)</f>
        <v>Autos Flotas</v>
      </c>
      <c r="AF2662" t="str">
        <f>+VLOOKUP(AE2662,'Mapeo Ramos'!C:D,2,0)</f>
        <v>Flotas</v>
      </c>
      <c r="AG2662" t="str">
        <f>+VLOOKUP(X2662,'Mapeo Ramos'!I:J,2,0)</f>
        <v>ALLIANZ</v>
      </c>
      <c r="AH2662">
        <f t="shared" si="41"/>
        <v>1</v>
      </c>
    </row>
    <row r="2663" spans="1:34" ht="12.75" customHeight="1">
      <c r="A2663" s="2" t="s">
        <v>10332</v>
      </c>
      <c r="B2663" s="2" t="s">
        <v>10333</v>
      </c>
      <c r="C2663" s="2" t="s">
        <v>10334</v>
      </c>
      <c r="D2663" s="2" t="s">
        <v>75</v>
      </c>
      <c r="E2663" s="3">
        <v>46023</v>
      </c>
      <c r="F2663" s="3">
        <v>46023</v>
      </c>
      <c r="G2663" s="2" t="s">
        <v>616</v>
      </c>
      <c r="H2663" s="2" t="s">
        <v>349</v>
      </c>
      <c r="I2663" s="2" t="s">
        <v>261</v>
      </c>
      <c r="J2663" s="4">
        <v>571.27</v>
      </c>
      <c r="K2663" t="s">
        <v>74</v>
      </c>
      <c r="L2663" s="4">
        <v>45.7</v>
      </c>
      <c r="M2663" t="s">
        <v>74</v>
      </c>
      <c r="N2663" s="4">
        <v>45.7</v>
      </c>
      <c r="O2663" t="s">
        <v>74</v>
      </c>
      <c r="P2663" s="4">
        <v>0</v>
      </c>
      <c r="Q2663" t="s">
        <v>74</v>
      </c>
      <c r="R2663" s="2" t="s">
        <v>75</v>
      </c>
      <c r="S2663" s="4" t="s">
        <v>76</v>
      </c>
      <c r="T2663" t="s">
        <v>74</v>
      </c>
      <c r="U2663" s="2" t="s">
        <v>77</v>
      </c>
      <c r="V2663" s="2" t="s">
        <v>1575</v>
      </c>
      <c r="W2663" s="2" t="s">
        <v>79</v>
      </c>
      <c r="X2663" s="2" t="s">
        <v>300</v>
      </c>
      <c r="Y2663" s="2" t="s">
        <v>119</v>
      </c>
      <c r="Z2663" s="2" t="s">
        <v>81</v>
      </c>
      <c r="AA2663" s="2" t="s">
        <v>542</v>
      </c>
      <c r="AB2663" s="2" t="s">
        <v>101</v>
      </c>
      <c r="AC2663" s="2" t="s">
        <v>59</v>
      </c>
      <c r="AD2663" s="2" t="s">
        <v>617</v>
      </c>
      <c r="AE2663" s="2" t="str">
        <f>+VLOOKUP(H2663,'Mapeo Ramos'!A:C,3,0)</f>
        <v>Autos Flotas</v>
      </c>
      <c r="AF2663" t="str">
        <f>+VLOOKUP(AE2663,'Mapeo Ramos'!C:D,2,0)</f>
        <v>Flotas</v>
      </c>
      <c r="AG2663" t="str">
        <f>+VLOOKUP(X2663,'Mapeo Ramos'!I:J,2,0)</f>
        <v>ALLIANZ</v>
      </c>
      <c r="AH2663">
        <f t="shared" si="41"/>
        <v>1</v>
      </c>
    </row>
    <row r="2664" spans="1:34" ht="12.75" customHeight="1">
      <c r="A2664" s="2" t="s">
        <v>10335</v>
      </c>
      <c r="B2664" s="2" t="s">
        <v>10336</v>
      </c>
      <c r="C2664" s="2" t="s">
        <v>10337</v>
      </c>
      <c r="D2664" s="2" t="s">
        <v>75</v>
      </c>
      <c r="E2664" s="3">
        <v>46023</v>
      </c>
      <c r="F2664" s="3">
        <v>46023</v>
      </c>
      <c r="G2664" s="2" t="s">
        <v>616</v>
      </c>
      <c r="H2664" s="2" t="s">
        <v>349</v>
      </c>
      <c r="I2664" s="2" t="s">
        <v>261</v>
      </c>
      <c r="J2664" s="4">
        <v>571.27</v>
      </c>
      <c r="K2664" t="s">
        <v>74</v>
      </c>
      <c r="L2664" s="4">
        <v>45.7</v>
      </c>
      <c r="M2664" t="s">
        <v>74</v>
      </c>
      <c r="N2664" s="4">
        <v>45.7</v>
      </c>
      <c r="O2664" t="s">
        <v>74</v>
      </c>
      <c r="P2664" s="4">
        <v>0</v>
      </c>
      <c r="Q2664" t="s">
        <v>74</v>
      </c>
      <c r="R2664" s="2" t="s">
        <v>75</v>
      </c>
      <c r="S2664" s="4" t="s">
        <v>76</v>
      </c>
      <c r="T2664" t="s">
        <v>74</v>
      </c>
      <c r="U2664" s="2" t="s">
        <v>77</v>
      </c>
      <c r="V2664" s="2" t="s">
        <v>1575</v>
      </c>
      <c r="W2664" s="2" t="s">
        <v>79</v>
      </c>
      <c r="X2664" s="2" t="s">
        <v>300</v>
      </c>
      <c r="Y2664" s="2" t="s">
        <v>119</v>
      </c>
      <c r="Z2664" s="2" t="s">
        <v>81</v>
      </c>
      <c r="AA2664" s="2" t="s">
        <v>542</v>
      </c>
      <c r="AB2664" s="2" t="s">
        <v>101</v>
      </c>
      <c r="AC2664" s="2" t="s">
        <v>59</v>
      </c>
      <c r="AD2664" s="2" t="s">
        <v>617</v>
      </c>
      <c r="AE2664" s="2" t="str">
        <f>+VLOOKUP(H2664,'Mapeo Ramos'!A:C,3,0)</f>
        <v>Autos Flotas</v>
      </c>
      <c r="AF2664" t="str">
        <f>+VLOOKUP(AE2664,'Mapeo Ramos'!C:D,2,0)</f>
        <v>Flotas</v>
      </c>
      <c r="AG2664" t="str">
        <f>+VLOOKUP(X2664,'Mapeo Ramos'!I:J,2,0)</f>
        <v>ALLIANZ</v>
      </c>
      <c r="AH2664">
        <f t="shared" si="41"/>
        <v>1</v>
      </c>
    </row>
    <row r="2665" spans="1:34" ht="12.75" customHeight="1">
      <c r="A2665" s="2" t="s">
        <v>10338</v>
      </c>
      <c r="B2665" s="2" t="s">
        <v>10339</v>
      </c>
      <c r="C2665" s="2" t="s">
        <v>10340</v>
      </c>
      <c r="D2665" s="2" t="s">
        <v>75</v>
      </c>
      <c r="E2665" s="3">
        <v>46023</v>
      </c>
      <c r="F2665" s="3">
        <v>46023</v>
      </c>
      <c r="G2665" s="2" t="s">
        <v>616</v>
      </c>
      <c r="H2665" s="2" t="s">
        <v>349</v>
      </c>
      <c r="I2665" s="2" t="s">
        <v>261</v>
      </c>
      <c r="J2665" s="4">
        <v>571.27</v>
      </c>
      <c r="K2665" t="s">
        <v>74</v>
      </c>
      <c r="L2665" s="4">
        <v>45.7</v>
      </c>
      <c r="M2665" t="s">
        <v>74</v>
      </c>
      <c r="N2665" s="4">
        <v>45.7</v>
      </c>
      <c r="O2665" t="s">
        <v>74</v>
      </c>
      <c r="P2665" s="4">
        <v>0</v>
      </c>
      <c r="Q2665" t="s">
        <v>74</v>
      </c>
      <c r="R2665" s="2" t="s">
        <v>75</v>
      </c>
      <c r="S2665" s="4" t="s">
        <v>76</v>
      </c>
      <c r="T2665" t="s">
        <v>74</v>
      </c>
      <c r="U2665" s="2" t="s">
        <v>77</v>
      </c>
      <c r="V2665" s="2" t="s">
        <v>1575</v>
      </c>
      <c r="W2665" s="2" t="s">
        <v>79</v>
      </c>
      <c r="X2665" s="2" t="s">
        <v>300</v>
      </c>
      <c r="Y2665" s="2" t="s">
        <v>119</v>
      </c>
      <c r="Z2665" s="2" t="s">
        <v>81</v>
      </c>
      <c r="AA2665" s="2" t="s">
        <v>542</v>
      </c>
      <c r="AB2665" s="2" t="s">
        <v>101</v>
      </c>
      <c r="AC2665" s="2" t="s">
        <v>59</v>
      </c>
      <c r="AD2665" s="2" t="s">
        <v>617</v>
      </c>
      <c r="AE2665" s="2" t="str">
        <f>+VLOOKUP(H2665,'Mapeo Ramos'!A:C,3,0)</f>
        <v>Autos Flotas</v>
      </c>
      <c r="AF2665" t="str">
        <f>+VLOOKUP(AE2665,'Mapeo Ramos'!C:D,2,0)</f>
        <v>Flotas</v>
      </c>
      <c r="AG2665" t="str">
        <f>+VLOOKUP(X2665,'Mapeo Ramos'!I:J,2,0)</f>
        <v>ALLIANZ</v>
      </c>
      <c r="AH2665">
        <f t="shared" si="41"/>
        <v>1</v>
      </c>
    </row>
    <row r="2666" spans="1:34" ht="12.75" customHeight="1">
      <c r="A2666" s="2" t="s">
        <v>10341</v>
      </c>
      <c r="B2666" s="2" t="s">
        <v>10342</v>
      </c>
      <c r="C2666" s="2" t="s">
        <v>10343</v>
      </c>
      <c r="D2666" s="2" t="s">
        <v>75</v>
      </c>
      <c r="E2666" s="3">
        <v>46023</v>
      </c>
      <c r="F2666" s="3">
        <v>46023</v>
      </c>
      <c r="G2666" s="2" t="s">
        <v>616</v>
      </c>
      <c r="H2666" s="2" t="s">
        <v>349</v>
      </c>
      <c r="I2666" s="2" t="s">
        <v>261</v>
      </c>
      <c r="J2666" s="4">
        <v>571.27</v>
      </c>
      <c r="K2666" t="s">
        <v>74</v>
      </c>
      <c r="L2666" s="4">
        <v>45.7</v>
      </c>
      <c r="M2666" t="s">
        <v>74</v>
      </c>
      <c r="N2666" s="4">
        <v>45.7</v>
      </c>
      <c r="O2666" t="s">
        <v>74</v>
      </c>
      <c r="P2666" s="4">
        <v>0</v>
      </c>
      <c r="Q2666" t="s">
        <v>74</v>
      </c>
      <c r="R2666" s="2" t="s">
        <v>75</v>
      </c>
      <c r="S2666" s="4" t="s">
        <v>76</v>
      </c>
      <c r="T2666" t="s">
        <v>74</v>
      </c>
      <c r="U2666" s="2" t="s">
        <v>77</v>
      </c>
      <c r="V2666" s="2" t="s">
        <v>1575</v>
      </c>
      <c r="W2666" s="2" t="s">
        <v>79</v>
      </c>
      <c r="X2666" s="2" t="s">
        <v>300</v>
      </c>
      <c r="Y2666" s="2" t="s">
        <v>119</v>
      </c>
      <c r="Z2666" s="2" t="s">
        <v>81</v>
      </c>
      <c r="AA2666" s="2" t="s">
        <v>542</v>
      </c>
      <c r="AB2666" s="2" t="s">
        <v>101</v>
      </c>
      <c r="AC2666" s="2" t="s">
        <v>59</v>
      </c>
      <c r="AD2666" s="2" t="s">
        <v>617</v>
      </c>
      <c r="AE2666" s="2" t="str">
        <f>+VLOOKUP(H2666,'Mapeo Ramos'!A:C,3,0)</f>
        <v>Autos Flotas</v>
      </c>
      <c r="AF2666" t="str">
        <f>+VLOOKUP(AE2666,'Mapeo Ramos'!C:D,2,0)</f>
        <v>Flotas</v>
      </c>
      <c r="AG2666" t="str">
        <f>+VLOOKUP(X2666,'Mapeo Ramos'!I:J,2,0)</f>
        <v>ALLIANZ</v>
      </c>
      <c r="AH2666">
        <f t="shared" si="41"/>
        <v>1</v>
      </c>
    </row>
    <row r="2667" spans="1:34" ht="12.75" customHeight="1">
      <c r="A2667" s="2" t="s">
        <v>10344</v>
      </c>
      <c r="B2667" s="2" t="s">
        <v>10345</v>
      </c>
      <c r="C2667" s="2" t="s">
        <v>10346</v>
      </c>
      <c r="D2667" s="2" t="s">
        <v>75</v>
      </c>
      <c r="E2667" s="3">
        <v>46023</v>
      </c>
      <c r="F2667" s="3">
        <v>46023</v>
      </c>
      <c r="G2667" s="2" t="s">
        <v>616</v>
      </c>
      <c r="H2667" s="2" t="s">
        <v>349</v>
      </c>
      <c r="I2667" s="2" t="s">
        <v>261</v>
      </c>
      <c r="J2667" s="4">
        <v>571.27</v>
      </c>
      <c r="K2667" t="s">
        <v>74</v>
      </c>
      <c r="L2667" s="4">
        <v>45.7</v>
      </c>
      <c r="M2667" t="s">
        <v>74</v>
      </c>
      <c r="N2667" s="4">
        <v>45.7</v>
      </c>
      <c r="O2667" t="s">
        <v>74</v>
      </c>
      <c r="P2667" s="4">
        <v>0</v>
      </c>
      <c r="Q2667" t="s">
        <v>74</v>
      </c>
      <c r="R2667" s="2" t="s">
        <v>75</v>
      </c>
      <c r="S2667" s="4" t="s">
        <v>76</v>
      </c>
      <c r="T2667" t="s">
        <v>74</v>
      </c>
      <c r="U2667" s="2" t="s">
        <v>77</v>
      </c>
      <c r="V2667" s="2" t="s">
        <v>1575</v>
      </c>
      <c r="W2667" s="2" t="s">
        <v>79</v>
      </c>
      <c r="X2667" s="2" t="s">
        <v>300</v>
      </c>
      <c r="Y2667" s="2" t="s">
        <v>119</v>
      </c>
      <c r="Z2667" s="2" t="s">
        <v>81</v>
      </c>
      <c r="AA2667" s="2" t="s">
        <v>542</v>
      </c>
      <c r="AB2667" s="2" t="s">
        <v>101</v>
      </c>
      <c r="AC2667" s="2" t="s">
        <v>59</v>
      </c>
      <c r="AD2667" s="2" t="s">
        <v>617</v>
      </c>
      <c r="AE2667" s="2" t="str">
        <f>+VLOOKUP(H2667,'Mapeo Ramos'!A:C,3,0)</f>
        <v>Autos Flotas</v>
      </c>
      <c r="AF2667" t="str">
        <f>+VLOOKUP(AE2667,'Mapeo Ramos'!C:D,2,0)</f>
        <v>Flotas</v>
      </c>
      <c r="AG2667" t="str">
        <f>+VLOOKUP(X2667,'Mapeo Ramos'!I:J,2,0)</f>
        <v>ALLIANZ</v>
      </c>
      <c r="AH2667">
        <f t="shared" si="41"/>
        <v>1</v>
      </c>
    </row>
    <row r="2668" spans="1:34" ht="12.75" customHeight="1">
      <c r="A2668" s="2" t="s">
        <v>10347</v>
      </c>
      <c r="B2668" s="2" t="s">
        <v>10348</v>
      </c>
      <c r="C2668" s="2" t="s">
        <v>10349</v>
      </c>
      <c r="D2668" s="2" t="s">
        <v>75</v>
      </c>
      <c r="E2668" s="3">
        <v>46023</v>
      </c>
      <c r="F2668" s="3">
        <v>46023</v>
      </c>
      <c r="G2668" s="2" t="s">
        <v>616</v>
      </c>
      <c r="H2668" s="2" t="s">
        <v>349</v>
      </c>
      <c r="I2668" s="2" t="s">
        <v>261</v>
      </c>
      <c r="J2668" s="4">
        <v>571.27</v>
      </c>
      <c r="K2668" t="s">
        <v>74</v>
      </c>
      <c r="L2668" s="4">
        <v>45.7</v>
      </c>
      <c r="M2668" t="s">
        <v>74</v>
      </c>
      <c r="N2668" s="4">
        <v>45.7</v>
      </c>
      <c r="O2668" t="s">
        <v>74</v>
      </c>
      <c r="P2668" s="4">
        <v>0</v>
      </c>
      <c r="Q2668" t="s">
        <v>74</v>
      </c>
      <c r="R2668" s="2" t="s">
        <v>75</v>
      </c>
      <c r="S2668" s="4" t="s">
        <v>76</v>
      </c>
      <c r="T2668" t="s">
        <v>74</v>
      </c>
      <c r="U2668" s="2" t="s">
        <v>77</v>
      </c>
      <c r="V2668" s="2" t="s">
        <v>1575</v>
      </c>
      <c r="W2668" s="2" t="s">
        <v>79</v>
      </c>
      <c r="X2668" s="2" t="s">
        <v>300</v>
      </c>
      <c r="Y2668" s="2" t="s">
        <v>119</v>
      </c>
      <c r="Z2668" s="2" t="s">
        <v>81</v>
      </c>
      <c r="AA2668" s="2" t="s">
        <v>542</v>
      </c>
      <c r="AB2668" s="2" t="s">
        <v>101</v>
      </c>
      <c r="AC2668" s="2" t="s">
        <v>59</v>
      </c>
      <c r="AD2668" s="2" t="s">
        <v>617</v>
      </c>
      <c r="AE2668" s="2" t="str">
        <f>+VLOOKUP(H2668,'Mapeo Ramos'!A:C,3,0)</f>
        <v>Autos Flotas</v>
      </c>
      <c r="AF2668" t="str">
        <f>+VLOOKUP(AE2668,'Mapeo Ramos'!C:D,2,0)</f>
        <v>Flotas</v>
      </c>
      <c r="AG2668" t="str">
        <f>+VLOOKUP(X2668,'Mapeo Ramos'!I:J,2,0)</f>
        <v>ALLIANZ</v>
      </c>
      <c r="AH2668">
        <f t="shared" si="41"/>
        <v>1</v>
      </c>
    </row>
    <row r="2669" spans="1:34" ht="12.75" customHeight="1">
      <c r="A2669" s="2" t="s">
        <v>10350</v>
      </c>
      <c r="B2669" s="2" t="s">
        <v>10351</v>
      </c>
      <c r="C2669" s="2" t="s">
        <v>10352</v>
      </c>
      <c r="D2669" s="2" t="s">
        <v>75</v>
      </c>
      <c r="E2669" s="3">
        <v>46023</v>
      </c>
      <c r="F2669" s="3">
        <v>46023</v>
      </c>
      <c r="G2669" s="2" t="s">
        <v>621</v>
      </c>
      <c r="H2669" s="2" t="s">
        <v>349</v>
      </c>
      <c r="I2669" s="2" t="s">
        <v>261</v>
      </c>
      <c r="J2669" s="4">
        <v>571.27</v>
      </c>
      <c r="K2669" t="s">
        <v>74</v>
      </c>
      <c r="L2669" s="4">
        <v>45.7</v>
      </c>
      <c r="M2669" t="s">
        <v>74</v>
      </c>
      <c r="N2669" s="4">
        <v>45.7</v>
      </c>
      <c r="O2669" t="s">
        <v>74</v>
      </c>
      <c r="P2669" s="4">
        <v>0</v>
      </c>
      <c r="Q2669" t="s">
        <v>74</v>
      </c>
      <c r="R2669" s="2" t="s">
        <v>75</v>
      </c>
      <c r="S2669" s="4" t="s">
        <v>76</v>
      </c>
      <c r="T2669" t="s">
        <v>74</v>
      </c>
      <c r="U2669" s="2" t="s">
        <v>77</v>
      </c>
      <c r="V2669" s="2" t="s">
        <v>1575</v>
      </c>
      <c r="W2669" s="2" t="s">
        <v>79</v>
      </c>
      <c r="X2669" s="2" t="s">
        <v>300</v>
      </c>
      <c r="Y2669" s="2" t="s">
        <v>119</v>
      </c>
      <c r="Z2669" s="2" t="s">
        <v>81</v>
      </c>
      <c r="AA2669" s="2" t="s">
        <v>622</v>
      </c>
      <c r="AB2669" s="2" t="s">
        <v>623</v>
      </c>
      <c r="AC2669" s="2" t="s">
        <v>59</v>
      </c>
      <c r="AD2669" s="2" t="s">
        <v>624</v>
      </c>
      <c r="AE2669" s="2" t="str">
        <f>+VLOOKUP(H2669,'Mapeo Ramos'!A:C,3,0)</f>
        <v>Autos Flotas</v>
      </c>
      <c r="AF2669" t="str">
        <f>+VLOOKUP(AE2669,'Mapeo Ramos'!C:D,2,0)</f>
        <v>Flotas</v>
      </c>
      <c r="AG2669" t="str">
        <f>+VLOOKUP(X2669,'Mapeo Ramos'!I:J,2,0)</f>
        <v>ALLIANZ</v>
      </c>
      <c r="AH2669">
        <f t="shared" si="41"/>
        <v>1</v>
      </c>
    </row>
    <row r="2670" spans="1:34" ht="12.75" customHeight="1">
      <c r="A2670" s="2" t="s">
        <v>10353</v>
      </c>
      <c r="B2670" s="2" t="s">
        <v>10354</v>
      </c>
      <c r="C2670" s="2" t="s">
        <v>10355</v>
      </c>
      <c r="D2670" s="2" t="s">
        <v>75</v>
      </c>
      <c r="E2670" s="3">
        <v>46023</v>
      </c>
      <c r="F2670" s="3">
        <v>46023</v>
      </c>
      <c r="G2670" s="2" t="s">
        <v>621</v>
      </c>
      <c r="H2670" s="2" t="s">
        <v>349</v>
      </c>
      <c r="I2670" s="2" t="s">
        <v>261</v>
      </c>
      <c r="J2670" s="4">
        <v>571.27</v>
      </c>
      <c r="K2670" t="s">
        <v>74</v>
      </c>
      <c r="L2670" s="4">
        <v>45.7</v>
      </c>
      <c r="M2670" t="s">
        <v>74</v>
      </c>
      <c r="N2670" s="4">
        <v>45.7</v>
      </c>
      <c r="O2670" t="s">
        <v>74</v>
      </c>
      <c r="P2670" s="4">
        <v>0</v>
      </c>
      <c r="Q2670" t="s">
        <v>74</v>
      </c>
      <c r="R2670" s="2" t="s">
        <v>75</v>
      </c>
      <c r="S2670" s="4" t="s">
        <v>76</v>
      </c>
      <c r="T2670" t="s">
        <v>74</v>
      </c>
      <c r="U2670" s="2" t="s">
        <v>77</v>
      </c>
      <c r="V2670" s="2" t="s">
        <v>1575</v>
      </c>
      <c r="W2670" s="2" t="s">
        <v>79</v>
      </c>
      <c r="X2670" s="2" t="s">
        <v>300</v>
      </c>
      <c r="Y2670" s="2" t="s">
        <v>119</v>
      </c>
      <c r="Z2670" s="2" t="s">
        <v>81</v>
      </c>
      <c r="AA2670" s="2" t="s">
        <v>622</v>
      </c>
      <c r="AB2670" s="2" t="s">
        <v>623</v>
      </c>
      <c r="AC2670" s="2" t="s">
        <v>59</v>
      </c>
      <c r="AD2670" s="2" t="s">
        <v>624</v>
      </c>
      <c r="AE2670" s="2" t="str">
        <f>+VLOOKUP(H2670,'Mapeo Ramos'!A:C,3,0)</f>
        <v>Autos Flotas</v>
      </c>
      <c r="AF2670" t="str">
        <f>+VLOOKUP(AE2670,'Mapeo Ramos'!C:D,2,0)</f>
        <v>Flotas</v>
      </c>
      <c r="AG2670" t="str">
        <f>+VLOOKUP(X2670,'Mapeo Ramos'!I:J,2,0)</f>
        <v>ALLIANZ</v>
      </c>
      <c r="AH2670">
        <f t="shared" si="41"/>
        <v>1</v>
      </c>
    </row>
    <row r="2671" spans="1:34" ht="12.75" customHeight="1">
      <c r="A2671" s="2" t="s">
        <v>10356</v>
      </c>
      <c r="B2671" s="2" t="s">
        <v>10357</v>
      </c>
      <c r="C2671" s="2" t="s">
        <v>10358</v>
      </c>
      <c r="D2671" s="2" t="s">
        <v>75</v>
      </c>
      <c r="E2671" s="3">
        <v>46023</v>
      </c>
      <c r="F2671" s="3">
        <v>46023</v>
      </c>
      <c r="G2671" s="2" t="s">
        <v>621</v>
      </c>
      <c r="H2671" s="2" t="s">
        <v>349</v>
      </c>
      <c r="I2671" s="2" t="s">
        <v>261</v>
      </c>
      <c r="J2671" s="4">
        <v>571.27</v>
      </c>
      <c r="K2671" t="s">
        <v>74</v>
      </c>
      <c r="L2671" s="4">
        <v>45.7</v>
      </c>
      <c r="M2671" t="s">
        <v>74</v>
      </c>
      <c r="N2671" s="4">
        <v>45.7</v>
      </c>
      <c r="O2671" t="s">
        <v>74</v>
      </c>
      <c r="P2671" s="4">
        <v>0</v>
      </c>
      <c r="Q2671" t="s">
        <v>74</v>
      </c>
      <c r="R2671" s="2" t="s">
        <v>75</v>
      </c>
      <c r="S2671" s="4" t="s">
        <v>76</v>
      </c>
      <c r="T2671" t="s">
        <v>74</v>
      </c>
      <c r="U2671" s="2" t="s">
        <v>77</v>
      </c>
      <c r="V2671" s="2" t="s">
        <v>1575</v>
      </c>
      <c r="W2671" s="2" t="s">
        <v>79</v>
      </c>
      <c r="X2671" s="2" t="s">
        <v>300</v>
      </c>
      <c r="Y2671" s="2" t="s">
        <v>119</v>
      </c>
      <c r="Z2671" s="2" t="s">
        <v>81</v>
      </c>
      <c r="AA2671" s="2" t="s">
        <v>622</v>
      </c>
      <c r="AB2671" s="2" t="s">
        <v>623</v>
      </c>
      <c r="AC2671" s="2" t="s">
        <v>59</v>
      </c>
      <c r="AD2671" s="2" t="s">
        <v>624</v>
      </c>
      <c r="AE2671" s="2" t="str">
        <f>+VLOOKUP(H2671,'Mapeo Ramos'!A:C,3,0)</f>
        <v>Autos Flotas</v>
      </c>
      <c r="AF2671" t="str">
        <f>+VLOOKUP(AE2671,'Mapeo Ramos'!C:D,2,0)</f>
        <v>Flotas</v>
      </c>
      <c r="AG2671" t="str">
        <f>+VLOOKUP(X2671,'Mapeo Ramos'!I:J,2,0)</f>
        <v>ALLIANZ</v>
      </c>
      <c r="AH2671">
        <f t="shared" si="41"/>
        <v>1</v>
      </c>
    </row>
    <row r="2672" spans="1:34" ht="12.75" customHeight="1">
      <c r="A2672" s="2" t="s">
        <v>10359</v>
      </c>
      <c r="B2672" s="2" t="s">
        <v>10360</v>
      </c>
      <c r="C2672" s="2" t="s">
        <v>10361</v>
      </c>
      <c r="D2672" s="2" t="s">
        <v>75</v>
      </c>
      <c r="E2672" s="3">
        <v>46023</v>
      </c>
      <c r="F2672" s="3">
        <v>46023</v>
      </c>
      <c r="G2672" s="2" t="s">
        <v>621</v>
      </c>
      <c r="H2672" s="2" t="s">
        <v>349</v>
      </c>
      <c r="I2672" s="2" t="s">
        <v>261</v>
      </c>
      <c r="J2672" s="4">
        <v>571.27</v>
      </c>
      <c r="K2672" t="s">
        <v>74</v>
      </c>
      <c r="L2672" s="4">
        <v>45.7</v>
      </c>
      <c r="M2672" t="s">
        <v>74</v>
      </c>
      <c r="N2672" s="4">
        <v>45.7</v>
      </c>
      <c r="O2672" t="s">
        <v>74</v>
      </c>
      <c r="P2672" s="4">
        <v>0</v>
      </c>
      <c r="Q2672" t="s">
        <v>74</v>
      </c>
      <c r="R2672" s="2" t="s">
        <v>75</v>
      </c>
      <c r="S2672" s="4" t="s">
        <v>76</v>
      </c>
      <c r="T2672" t="s">
        <v>74</v>
      </c>
      <c r="U2672" s="2" t="s">
        <v>77</v>
      </c>
      <c r="V2672" s="2" t="s">
        <v>1575</v>
      </c>
      <c r="W2672" s="2" t="s">
        <v>79</v>
      </c>
      <c r="X2672" s="2" t="s">
        <v>300</v>
      </c>
      <c r="Y2672" s="2" t="s">
        <v>119</v>
      </c>
      <c r="Z2672" s="2" t="s">
        <v>81</v>
      </c>
      <c r="AA2672" s="2" t="s">
        <v>622</v>
      </c>
      <c r="AB2672" s="2" t="s">
        <v>623</v>
      </c>
      <c r="AC2672" s="2" t="s">
        <v>59</v>
      </c>
      <c r="AD2672" s="2" t="s">
        <v>624</v>
      </c>
      <c r="AE2672" s="2" t="str">
        <f>+VLOOKUP(H2672,'Mapeo Ramos'!A:C,3,0)</f>
        <v>Autos Flotas</v>
      </c>
      <c r="AF2672" t="str">
        <f>+VLOOKUP(AE2672,'Mapeo Ramos'!C:D,2,0)</f>
        <v>Flotas</v>
      </c>
      <c r="AG2672" t="str">
        <f>+VLOOKUP(X2672,'Mapeo Ramos'!I:J,2,0)</f>
        <v>ALLIANZ</v>
      </c>
      <c r="AH2672">
        <f t="shared" si="41"/>
        <v>1</v>
      </c>
    </row>
    <row r="2673" spans="1:34" ht="12.75" customHeight="1">
      <c r="A2673" s="2" t="s">
        <v>10362</v>
      </c>
      <c r="B2673" s="2" t="s">
        <v>10363</v>
      </c>
      <c r="C2673" s="2" t="s">
        <v>10364</v>
      </c>
      <c r="D2673" s="2" t="s">
        <v>75</v>
      </c>
      <c r="E2673" s="3">
        <v>46023</v>
      </c>
      <c r="F2673" s="3">
        <v>46023</v>
      </c>
      <c r="G2673" s="2" t="s">
        <v>621</v>
      </c>
      <c r="H2673" s="2" t="s">
        <v>349</v>
      </c>
      <c r="I2673" s="2" t="s">
        <v>261</v>
      </c>
      <c r="J2673" s="4">
        <v>571.27</v>
      </c>
      <c r="K2673" t="s">
        <v>74</v>
      </c>
      <c r="L2673" s="4">
        <v>45.7</v>
      </c>
      <c r="M2673" t="s">
        <v>74</v>
      </c>
      <c r="N2673" s="4">
        <v>45.7</v>
      </c>
      <c r="O2673" t="s">
        <v>74</v>
      </c>
      <c r="P2673" s="4">
        <v>0</v>
      </c>
      <c r="Q2673" t="s">
        <v>74</v>
      </c>
      <c r="R2673" s="2" t="s">
        <v>75</v>
      </c>
      <c r="S2673" s="4" t="s">
        <v>76</v>
      </c>
      <c r="T2673" t="s">
        <v>74</v>
      </c>
      <c r="U2673" s="2" t="s">
        <v>77</v>
      </c>
      <c r="V2673" s="2" t="s">
        <v>1575</v>
      </c>
      <c r="W2673" s="2" t="s">
        <v>79</v>
      </c>
      <c r="X2673" s="2" t="s">
        <v>300</v>
      </c>
      <c r="Y2673" s="2" t="s">
        <v>119</v>
      </c>
      <c r="Z2673" s="2" t="s">
        <v>81</v>
      </c>
      <c r="AA2673" s="2" t="s">
        <v>622</v>
      </c>
      <c r="AB2673" s="2" t="s">
        <v>623</v>
      </c>
      <c r="AC2673" s="2" t="s">
        <v>59</v>
      </c>
      <c r="AD2673" s="2" t="s">
        <v>624</v>
      </c>
      <c r="AE2673" s="2" t="str">
        <f>+VLOOKUP(H2673,'Mapeo Ramos'!A:C,3,0)</f>
        <v>Autos Flotas</v>
      </c>
      <c r="AF2673" t="str">
        <f>+VLOOKUP(AE2673,'Mapeo Ramos'!C:D,2,0)</f>
        <v>Flotas</v>
      </c>
      <c r="AG2673" t="str">
        <f>+VLOOKUP(X2673,'Mapeo Ramos'!I:J,2,0)</f>
        <v>ALLIANZ</v>
      </c>
      <c r="AH2673">
        <f t="shared" si="41"/>
        <v>1</v>
      </c>
    </row>
    <row r="2674" spans="1:34" ht="12.75" customHeight="1">
      <c r="A2674" s="2" t="s">
        <v>10365</v>
      </c>
      <c r="B2674" s="2" t="s">
        <v>10366</v>
      </c>
      <c r="C2674" s="2" t="s">
        <v>10367</v>
      </c>
      <c r="D2674" s="2" t="s">
        <v>75</v>
      </c>
      <c r="E2674" s="3">
        <v>46023</v>
      </c>
      <c r="F2674" s="3">
        <v>46023</v>
      </c>
      <c r="G2674" s="2" t="s">
        <v>621</v>
      </c>
      <c r="H2674" s="2" t="s">
        <v>349</v>
      </c>
      <c r="I2674" s="2" t="s">
        <v>261</v>
      </c>
      <c r="J2674" s="4">
        <v>571.27</v>
      </c>
      <c r="K2674" t="s">
        <v>74</v>
      </c>
      <c r="L2674" s="4">
        <v>45.7</v>
      </c>
      <c r="M2674" t="s">
        <v>74</v>
      </c>
      <c r="N2674" s="4">
        <v>45.7</v>
      </c>
      <c r="O2674" t="s">
        <v>74</v>
      </c>
      <c r="P2674" s="4">
        <v>0</v>
      </c>
      <c r="Q2674" t="s">
        <v>74</v>
      </c>
      <c r="R2674" s="2" t="s">
        <v>75</v>
      </c>
      <c r="S2674" s="4" t="s">
        <v>76</v>
      </c>
      <c r="T2674" t="s">
        <v>74</v>
      </c>
      <c r="U2674" s="2" t="s">
        <v>77</v>
      </c>
      <c r="V2674" s="2" t="s">
        <v>1575</v>
      </c>
      <c r="W2674" s="2" t="s">
        <v>79</v>
      </c>
      <c r="X2674" s="2" t="s">
        <v>300</v>
      </c>
      <c r="Y2674" s="2" t="s">
        <v>119</v>
      </c>
      <c r="Z2674" s="2" t="s">
        <v>81</v>
      </c>
      <c r="AA2674" s="2" t="s">
        <v>622</v>
      </c>
      <c r="AB2674" s="2" t="s">
        <v>623</v>
      </c>
      <c r="AC2674" s="2" t="s">
        <v>59</v>
      </c>
      <c r="AD2674" s="2" t="s">
        <v>624</v>
      </c>
      <c r="AE2674" s="2" t="str">
        <f>+VLOOKUP(H2674,'Mapeo Ramos'!A:C,3,0)</f>
        <v>Autos Flotas</v>
      </c>
      <c r="AF2674" t="str">
        <f>+VLOOKUP(AE2674,'Mapeo Ramos'!C:D,2,0)</f>
        <v>Flotas</v>
      </c>
      <c r="AG2674" t="str">
        <f>+VLOOKUP(X2674,'Mapeo Ramos'!I:J,2,0)</f>
        <v>ALLIANZ</v>
      </c>
      <c r="AH2674">
        <f t="shared" si="41"/>
        <v>1</v>
      </c>
    </row>
    <row r="2675" spans="1:34" ht="12.75" customHeight="1">
      <c r="A2675" s="2" t="s">
        <v>10368</v>
      </c>
      <c r="B2675" s="2" t="s">
        <v>10369</v>
      </c>
      <c r="C2675" s="2" t="s">
        <v>10370</v>
      </c>
      <c r="D2675" s="2" t="s">
        <v>75</v>
      </c>
      <c r="E2675" s="3">
        <v>46023</v>
      </c>
      <c r="F2675" s="3">
        <v>46023</v>
      </c>
      <c r="G2675" s="2" t="s">
        <v>621</v>
      </c>
      <c r="H2675" s="2" t="s">
        <v>349</v>
      </c>
      <c r="I2675" s="2" t="s">
        <v>261</v>
      </c>
      <c r="J2675" s="4">
        <v>571.27</v>
      </c>
      <c r="K2675" t="s">
        <v>74</v>
      </c>
      <c r="L2675" s="4">
        <v>45.7</v>
      </c>
      <c r="M2675" t="s">
        <v>74</v>
      </c>
      <c r="N2675" s="4">
        <v>45.7</v>
      </c>
      <c r="O2675" t="s">
        <v>74</v>
      </c>
      <c r="P2675" s="4">
        <v>0</v>
      </c>
      <c r="Q2675" t="s">
        <v>74</v>
      </c>
      <c r="R2675" s="2" t="s">
        <v>75</v>
      </c>
      <c r="S2675" s="4" t="s">
        <v>76</v>
      </c>
      <c r="T2675" t="s">
        <v>74</v>
      </c>
      <c r="U2675" s="2" t="s">
        <v>77</v>
      </c>
      <c r="V2675" s="2" t="s">
        <v>1575</v>
      </c>
      <c r="W2675" s="2" t="s">
        <v>79</v>
      </c>
      <c r="X2675" s="2" t="s">
        <v>300</v>
      </c>
      <c r="Y2675" s="2" t="s">
        <v>119</v>
      </c>
      <c r="Z2675" s="2" t="s">
        <v>81</v>
      </c>
      <c r="AA2675" s="2" t="s">
        <v>622</v>
      </c>
      <c r="AB2675" s="2" t="s">
        <v>623</v>
      </c>
      <c r="AC2675" s="2" t="s">
        <v>59</v>
      </c>
      <c r="AD2675" s="2" t="s">
        <v>624</v>
      </c>
      <c r="AE2675" s="2" t="str">
        <f>+VLOOKUP(H2675,'Mapeo Ramos'!A:C,3,0)</f>
        <v>Autos Flotas</v>
      </c>
      <c r="AF2675" t="str">
        <f>+VLOOKUP(AE2675,'Mapeo Ramos'!C:D,2,0)</f>
        <v>Flotas</v>
      </c>
      <c r="AG2675" t="str">
        <f>+VLOOKUP(X2675,'Mapeo Ramos'!I:J,2,0)</f>
        <v>ALLIANZ</v>
      </c>
      <c r="AH2675">
        <f t="shared" si="41"/>
        <v>1</v>
      </c>
    </row>
    <row r="2676" spans="1:34" ht="12.75" customHeight="1">
      <c r="A2676" s="2" t="s">
        <v>10371</v>
      </c>
      <c r="B2676" s="2" t="s">
        <v>10372</v>
      </c>
      <c r="C2676" s="2" t="s">
        <v>10373</v>
      </c>
      <c r="D2676" s="2" t="s">
        <v>75</v>
      </c>
      <c r="E2676" s="3">
        <v>46023</v>
      </c>
      <c r="F2676" s="3">
        <v>46023</v>
      </c>
      <c r="G2676" s="2" t="s">
        <v>621</v>
      </c>
      <c r="H2676" s="2" t="s">
        <v>349</v>
      </c>
      <c r="I2676" s="2" t="s">
        <v>261</v>
      </c>
      <c r="J2676" s="4">
        <v>571.27</v>
      </c>
      <c r="K2676" t="s">
        <v>74</v>
      </c>
      <c r="L2676" s="4">
        <v>45.7</v>
      </c>
      <c r="M2676" t="s">
        <v>74</v>
      </c>
      <c r="N2676" s="4">
        <v>45.7</v>
      </c>
      <c r="O2676" t="s">
        <v>74</v>
      </c>
      <c r="P2676" s="4">
        <v>0</v>
      </c>
      <c r="Q2676" t="s">
        <v>74</v>
      </c>
      <c r="R2676" s="2" t="s">
        <v>75</v>
      </c>
      <c r="S2676" s="4" t="s">
        <v>76</v>
      </c>
      <c r="T2676" t="s">
        <v>74</v>
      </c>
      <c r="U2676" s="2" t="s">
        <v>77</v>
      </c>
      <c r="V2676" s="2" t="s">
        <v>1575</v>
      </c>
      <c r="W2676" s="2" t="s">
        <v>79</v>
      </c>
      <c r="X2676" s="2" t="s">
        <v>300</v>
      </c>
      <c r="Y2676" s="2" t="s">
        <v>119</v>
      </c>
      <c r="Z2676" s="2" t="s">
        <v>81</v>
      </c>
      <c r="AA2676" s="2" t="s">
        <v>622</v>
      </c>
      <c r="AB2676" s="2" t="s">
        <v>623</v>
      </c>
      <c r="AC2676" s="2" t="s">
        <v>59</v>
      </c>
      <c r="AD2676" s="2" t="s">
        <v>624</v>
      </c>
      <c r="AE2676" s="2" t="str">
        <f>+VLOOKUP(H2676,'Mapeo Ramos'!A:C,3,0)</f>
        <v>Autos Flotas</v>
      </c>
      <c r="AF2676" t="str">
        <f>+VLOOKUP(AE2676,'Mapeo Ramos'!C:D,2,0)</f>
        <v>Flotas</v>
      </c>
      <c r="AG2676" t="str">
        <f>+VLOOKUP(X2676,'Mapeo Ramos'!I:J,2,0)</f>
        <v>ALLIANZ</v>
      </c>
      <c r="AH2676">
        <f t="shared" si="41"/>
        <v>1</v>
      </c>
    </row>
    <row r="2677" spans="1:34" ht="12.75" customHeight="1">
      <c r="A2677" s="2" t="s">
        <v>10374</v>
      </c>
      <c r="B2677" s="2" t="s">
        <v>10375</v>
      </c>
      <c r="C2677" s="2" t="s">
        <v>10376</v>
      </c>
      <c r="D2677" s="2" t="s">
        <v>75</v>
      </c>
      <c r="E2677" s="3">
        <v>46023</v>
      </c>
      <c r="F2677" s="3">
        <v>46023</v>
      </c>
      <c r="G2677" s="2" t="s">
        <v>621</v>
      </c>
      <c r="H2677" s="2" t="s">
        <v>349</v>
      </c>
      <c r="I2677" s="2" t="s">
        <v>261</v>
      </c>
      <c r="J2677" s="4">
        <v>571.27</v>
      </c>
      <c r="K2677" t="s">
        <v>74</v>
      </c>
      <c r="L2677" s="4">
        <v>45.7</v>
      </c>
      <c r="M2677" t="s">
        <v>74</v>
      </c>
      <c r="N2677" s="4">
        <v>45.7</v>
      </c>
      <c r="O2677" t="s">
        <v>74</v>
      </c>
      <c r="P2677" s="4">
        <v>0</v>
      </c>
      <c r="Q2677" t="s">
        <v>74</v>
      </c>
      <c r="R2677" s="2" t="s">
        <v>75</v>
      </c>
      <c r="S2677" s="4" t="s">
        <v>76</v>
      </c>
      <c r="T2677" t="s">
        <v>74</v>
      </c>
      <c r="U2677" s="2" t="s">
        <v>77</v>
      </c>
      <c r="V2677" s="2" t="s">
        <v>1575</v>
      </c>
      <c r="W2677" s="2" t="s">
        <v>79</v>
      </c>
      <c r="X2677" s="2" t="s">
        <v>300</v>
      </c>
      <c r="Y2677" s="2" t="s">
        <v>119</v>
      </c>
      <c r="Z2677" s="2" t="s">
        <v>81</v>
      </c>
      <c r="AA2677" s="2" t="s">
        <v>622</v>
      </c>
      <c r="AB2677" s="2" t="s">
        <v>623</v>
      </c>
      <c r="AC2677" s="2" t="s">
        <v>59</v>
      </c>
      <c r="AD2677" s="2" t="s">
        <v>624</v>
      </c>
      <c r="AE2677" s="2" t="str">
        <f>+VLOOKUP(H2677,'Mapeo Ramos'!A:C,3,0)</f>
        <v>Autos Flotas</v>
      </c>
      <c r="AF2677" t="str">
        <f>+VLOOKUP(AE2677,'Mapeo Ramos'!C:D,2,0)</f>
        <v>Flotas</v>
      </c>
      <c r="AG2677" t="str">
        <f>+VLOOKUP(X2677,'Mapeo Ramos'!I:J,2,0)</f>
        <v>ALLIANZ</v>
      </c>
      <c r="AH2677">
        <f t="shared" si="41"/>
        <v>1</v>
      </c>
    </row>
    <row r="2678" spans="1:34" ht="12.75" customHeight="1">
      <c r="A2678" s="2" t="s">
        <v>10377</v>
      </c>
      <c r="B2678" s="2" t="s">
        <v>10378</v>
      </c>
      <c r="C2678" s="2" t="s">
        <v>10379</v>
      </c>
      <c r="D2678" s="2" t="s">
        <v>75</v>
      </c>
      <c r="E2678" s="3">
        <v>46023</v>
      </c>
      <c r="F2678" s="3">
        <v>46023</v>
      </c>
      <c r="G2678" s="2" t="s">
        <v>621</v>
      </c>
      <c r="H2678" s="2" t="s">
        <v>349</v>
      </c>
      <c r="I2678" s="2" t="s">
        <v>261</v>
      </c>
      <c r="J2678" s="4">
        <v>571.27</v>
      </c>
      <c r="K2678" t="s">
        <v>74</v>
      </c>
      <c r="L2678" s="4">
        <v>45.7</v>
      </c>
      <c r="M2678" t="s">
        <v>74</v>
      </c>
      <c r="N2678" s="4">
        <v>45.7</v>
      </c>
      <c r="O2678" t="s">
        <v>74</v>
      </c>
      <c r="P2678" s="4">
        <v>0</v>
      </c>
      <c r="Q2678" t="s">
        <v>74</v>
      </c>
      <c r="R2678" s="2" t="s">
        <v>75</v>
      </c>
      <c r="S2678" s="4" t="s">
        <v>76</v>
      </c>
      <c r="T2678" t="s">
        <v>74</v>
      </c>
      <c r="U2678" s="2" t="s">
        <v>77</v>
      </c>
      <c r="V2678" s="2" t="s">
        <v>1575</v>
      </c>
      <c r="W2678" s="2" t="s">
        <v>79</v>
      </c>
      <c r="X2678" s="2" t="s">
        <v>300</v>
      </c>
      <c r="Y2678" s="2" t="s">
        <v>119</v>
      </c>
      <c r="Z2678" s="2" t="s">
        <v>81</v>
      </c>
      <c r="AA2678" s="2" t="s">
        <v>622</v>
      </c>
      <c r="AB2678" s="2" t="s">
        <v>623</v>
      </c>
      <c r="AC2678" s="2" t="s">
        <v>59</v>
      </c>
      <c r="AD2678" s="2" t="s">
        <v>624</v>
      </c>
      <c r="AE2678" s="2" t="str">
        <f>+VLOOKUP(H2678,'Mapeo Ramos'!A:C,3,0)</f>
        <v>Autos Flotas</v>
      </c>
      <c r="AF2678" t="str">
        <f>+VLOOKUP(AE2678,'Mapeo Ramos'!C:D,2,0)</f>
        <v>Flotas</v>
      </c>
      <c r="AG2678" t="str">
        <f>+VLOOKUP(X2678,'Mapeo Ramos'!I:J,2,0)</f>
        <v>ALLIANZ</v>
      </c>
      <c r="AH2678">
        <f t="shared" si="41"/>
        <v>1</v>
      </c>
    </row>
    <row r="2679" spans="1:34" ht="12.75" customHeight="1">
      <c r="A2679" s="2" t="s">
        <v>10380</v>
      </c>
      <c r="B2679" s="2" t="s">
        <v>10381</v>
      </c>
      <c r="C2679" s="2" t="s">
        <v>10382</v>
      </c>
      <c r="D2679" s="2" t="s">
        <v>75</v>
      </c>
      <c r="E2679" s="3">
        <v>46023</v>
      </c>
      <c r="F2679" s="3">
        <v>46023</v>
      </c>
      <c r="G2679" s="2" t="s">
        <v>621</v>
      </c>
      <c r="H2679" s="2" t="s">
        <v>349</v>
      </c>
      <c r="I2679" s="2" t="s">
        <v>261</v>
      </c>
      <c r="J2679" s="4">
        <v>571.27</v>
      </c>
      <c r="K2679" t="s">
        <v>74</v>
      </c>
      <c r="L2679" s="4">
        <v>45.7</v>
      </c>
      <c r="M2679" t="s">
        <v>74</v>
      </c>
      <c r="N2679" s="4">
        <v>45.7</v>
      </c>
      <c r="O2679" t="s">
        <v>74</v>
      </c>
      <c r="P2679" s="4">
        <v>0</v>
      </c>
      <c r="Q2679" t="s">
        <v>74</v>
      </c>
      <c r="R2679" s="2" t="s">
        <v>75</v>
      </c>
      <c r="S2679" s="4" t="s">
        <v>76</v>
      </c>
      <c r="T2679" t="s">
        <v>74</v>
      </c>
      <c r="U2679" s="2" t="s">
        <v>77</v>
      </c>
      <c r="V2679" s="2" t="s">
        <v>1575</v>
      </c>
      <c r="W2679" s="2" t="s">
        <v>79</v>
      </c>
      <c r="X2679" s="2" t="s">
        <v>300</v>
      </c>
      <c r="Y2679" s="2" t="s">
        <v>119</v>
      </c>
      <c r="Z2679" s="2" t="s">
        <v>81</v>
      </c>
      <c r="AA2679" s="2" t="s">
        <v>622</v>
      </c>
      <c r="AB2679" s="2" t="s">
        <v>623</v>
      </c>
      <c r="AC2679" s="2" t="s">
        <v>59</v>
      </c>
      <c r="AD2679" s="2" t="s">
        <v>624</v>
      </c>
      <c r="AE2679" s="2" t="str">
        <f>+VLOOKUP(H2679,'Mapeo Ramos'!A:C,3,0)</f>
        <v>Autos Flotas</v>
      </c>
      <c r="AF2679" t="str">
        <f>+VLOOKUP(AE2679,'Mapeo Ramos'!C:D,2,0)</f>
        <v>Flotas</v>
      </c>
      <c r="AG2679" t="str">
        <f>+VLOOKUP(X2679,'Mapeo Ramos'!I:J,2,0)</f>
        <v>ALLIANZ</v>
      </c>
      <c r="AH2679">
        <f t="shared" si="41"/>
        <v>1</v>
      </c>
    </row>
    <row r="2680" spans="1:34" ht="12.75" customHeight="1">
      <c r="A2680" s="2" t="s">
        <v>10383</v>
      </c>
      <c r="B2680" s="2" t="s">
        <v>10384</v>
      </c>
      <c r="C2680" s="2" t="s">
        <v>10385</v>
      </c>
      <c r="D2680" s="2" t="s">
        <v>75</v>
      </c>
      <c r="E2680" s="3">
        <v>46023</v>
      </c>
      <c r="F2680" s="3">
        <v>46023</v>
      </c>
      <c r="G2680" s="2" t="s">
        <v>616</v>
      </c>
      <c r="H2680" s="2" t="s">
        <v>349</v>
      </c>
      <c r="I2680" s="2" t="s">
        <v>261</v>
      </c>
      <c r="J2680" s="4">
        <v>571.27</v>
      </c>
      <c r="K2680" t="s">
        <v>74</v>
      </c>
      <c r="L2680" s="4">
        <v>45.7</v>
      </c>
      <c r="M2680" t="s">
        <v>74</v>
      </c>
      <c r="N2680" s="4">
        <v>45.7</v>
      </c>
      <c r="O2680" t="s">
        <v>74</v>
      </c>
      <c r="P2680" s="4">
        <v>0</v>
      </c>
      <c r="Q2680" t="s">
        <v>74</v>
      </c>
      <c r="R2680" s="2" t="s">
        <v>75</v>
      </c>
      <c r="S2680" s="4" t="s">
        <v>76</v>
      </c>
      <c r="T2680" t="s">
        <v>74</v>
      </c>
      <c r="U2680" s="2" t="s">
        <v>77</v>
      </c>
      <c r="V2680" s="2" t="s">
        <v>1575</v>
      </c>
      <c r="W2680" s="2" t="s">
        <v>79</v>
      </c>
      <c r="X2680" s="2" t="s">
        <v>300</v>
      </c>
      <c r="Y2680" s="2" t="s">
        <v>119</v>
      </c>
      <c r="Z2680" s="2" t="s">
        <v>81</v>
      </c>
      <c r="AA2680" s="2" t="s">
        <v>542</v>
      </c>
      <c r="AB2680" s="2" t="s">
        <v>101</v>
      </c>
      <c r="AC2680" s="2" t="s">
        <v>59</v>
      </c>
      <c r="AD2680" s="2" t="s">
        <v>617</v>
      </c>
      <c r="AE2680" s="2" t="str">
        <f>+VLOOKUP(H2680,'Mapeo Ramos'!A:C,3,0)</f>
        <v>Autos Flotas</v>
      </c>
      <c r="AF2680" t="str">
        <f>+VLOOKUP(AE2680,'Mapeo Ramos'!C:D,2,0)</f>
        <v>Flotas</v>
      </c>
      <c r="AG2680" t="str">
        <f>+VLOOKUP(X2680,'Mapeo Ramos'!I:J,2,0)</f>
        <v>ALLIANZ</v>
      </c>
      <c r="AH2680">
        <f t="shared" si="41"/>
        <v>1</v>
      </c>
    </row>
    <row r="2681" spans="1:34" ht="12.75" customHeight="1">
      <c r="A2681" s="2" t="s">
        <v>10386</v>
      </c>
      <c r="B2681" s="2" t="s">
        <v>10387</v>
      </c>
      <c r="C2681" s="2" t="s">
        <v>10388</v>
      </c>
      <c r="D2681" s="2" t="s">
        <v>75</v>
      </c>
      <c r="E2681" s="3">
        <v>46023</v>
      </c>
      <c r="F2681" s="3">
        <v>46023</v>
      </c>
      <c r="G2681" s="2" t="s">
        <v>616</v>
      </c>
      <c r="H2681" s="2" t="s">
        <v>349</v>
      </c>
      <c r="I2681" s="2" t="s">
        <v>261</v>
      </c>
      <c r="J2681" s="4">
        <v>571.27</v>
      </c>
      <c r="K2681" t="s">
        <v>74</v>
      </c>
      <c r="L2681" s="4">
        <v>45.7</v>
      </c>
      <c r="M2681" t="s">
        <v>74</v>
      </c>
      <c r="N2681" s="4">
        <v>45.7</v>
      </c>
      <c r="O2681" t="s">
        <v>74</v>
      </c>
      <c r="P2681" s="4">
        <v>0</v>
      </c>
      <c r="Q2681" t="s">
        <v>74</v>
      </c>
      <c r="R2681" s="2" t="s">
        <v>75</v>
      </c>
      <c r="S2681" s="4" t="s">
        <v>76</v>
      </c>
      <c r="T2681" t="s">
        <v>74</v>
      </c>
      <c r="U2681" s="2" t="s">
        <v>77</v>
      </c>
      <c r="V2681" s="2" t="s">
        <v>1575</v>
      </c>
      <c r="W2681" s="2" t="s">
        <v>79</v>
      </c>
      <c r="X2681" s="2" t="s">
        <v>300</v>
      </c>
      <c r="Y2681" s="2" t="s">
        <v>119</v>
      </c>
      <c r="Z2681" s="2" t="s">
        <v>81</v>
      </c>
      <c r="AA2681" s="2" t="s">
        <v>542</v>
      </c>
      <c r="AB2681" s="2" t="s">
        <v>101</v>
      </c>
      <c r="AC2681" s="2" t="s">
        <v>59</v>
      </c>
      <c r="AD2681" s="2" t="s">
        <v>617</v>
      </c>
      <c r="AE2681" s="2" t="str">
        <f>+VLOOKUP(H2681,'Mapeo Ramos'!A:C,3,0)</f>
        <v>Autos Flotas</v>
      </c>
      <c r="AF2681" t="str">
        <f>+VLOOKUP(AE2681,'Mapeo Ramos'!C:D,2,0)</f>
        <v>Flotas</v>
      </c>
      <c r="AG2681" t="str">
        <f>+VLOOKUP(X2681,'Mapeo Ramos'!I:J,2,0)</f>
        <v>ALLIANZ</v>
      </c>
      <c r="AH2681">
        <f t="shared" si="41"/>
        <v>1</v>
      </c>
    </row>
    <row r="2682" spans="1:34" ht="12.75" customHeight="1">
      <c r="A2682" s="2" t="s">
        <v>10389</v>
      </c>
      <c r="B2682" s="2" t="s">
        <v>10390</v>
      </c>
      <c r="C2682" s="2" t="s">
        <v>10391</v>
      </c>
      <c r="D2682" s="2" t="s">
        <v>75</v>
      </c>
      <c r="E2682" s="3">
        <v>46023</v>
      </c>
      <c r="F2682" s="3">
        <v>46023</v>
      </c>
      <c r="G2682" s="2" t="s">
        <v>616</v>
      </c>
      <c r="H2682" s="2" t="s">
        <v>349</v>
      </c>
      <c r="I2682" s="2" t="s">
        <v>261</v>
      </c>
      <c r="J2682" s="4">
        <v>571.27</v>
      </c>
      <c r="K2682" t="s">
        <v>74</v>
      </c>
      <c r="L2682" s="4">
        <v>45.7</v>
      </c>
      <c r="M2682" t="s">
        <v>74</v>
      </c>
      <c r="N2682" s="4">
        <v>45.7</v>
      </c>
      <c r="O2682" t="s">
        <v>74</v>
      </c>
      <c r="P2682" s="4">
        <v>0</v>
      </c>
      <c r="Q2682" t="s">
        <v>74</v>
      </c>
      <c r="R2682" s="2" t="s">
        <v>75</v>
      </c>
      <c r="S2682" s="4" t="s">
        <v>76</v>
      </c>
      <c r="T2682" t="s">
        <v>74</v>
      </c>
      <c r="U2682" s="2" t="s">
        <v>77</v>
      </c>
      <c r="V2682" s="2" t="s">
        <v>1575</v>
      </c>
      <c r="W2682" s="2" t="s">
        <v>79</v>
      </c>
      <c r="X2682" s="2" t="s">
        <v>300</v>
      </c>
      <c r="Y2682" s="2" t="s">
        <v>119</v>
      </c>
      <c r="Z2682" s="2" t="s">
        <v>81</v>
      </c>
      <c r="AA2682" s="2" t="s">
        <v>542</v>
      </c>
      <c r="AB2682" s="2" t="s">
        <v>101</v>
      </c>
      <c r="AC2682" s="2" t="s">
        <v>59</v>
      </c>
      <c r="AD2682" s="2" t="s">
        <v>617</v>
      </c>
      <c r="AE2682" s="2" t="str">
        <f>+VLOOKUP(H2682,'Mapeo Ramos'!A:C,3,0)</f>
        <v>Autos Flotas</v>
      </c>
      <c r="AF2682" t="str">
        <f>+VLOOKUP(AE2682,'Mapeo Ramos'!C:D,2,0)</f>
        <v>Flotas</v>
      </c>
      <c r="AG2682" t="str">
        <f>+VLOOKUP(X2682,'Mapeo Ramos'!I:J,2,0)</f>
        <v>ALLIANZ</v>
      </c>
      <c r="AH2682">
        <f t="shared" si="41"/>
        <v>1</v>
      </c>
    </row>
    <row r="2683" spans="1:34" ht="12.75" customHeight="1">
      <c r="A2683" s="2" t="s">
        <v>10392</v>
      </c>
      <c r="B2683" s="2" t="s">
        <v>10393</v>
      </c>
      <c r="C2683" s="2" t="s">
        <v>10394</v>
      </c>
      <c r="D2683" s="2" t="s">
        <v>75</v>
      </c>
      <c r="E2683" s="3">
        <v>46023</v>
      </c>
      <c r="F2683" s="3">
        <v>46023</v>
      </c>
      <c r="G2683" s="2" t="s">
        <v>616</v>
      </c>
      <c r="H2683" s="2" t="s">
        <v>349</v>
      </c>
      <c r="I2683" s="2" t="s">
        <v>261</v>
      </c>
      <c r="J2683" s="4">
        <v>571.27</v>
      </c>
      <c r="K2683" t="s">
        <v>74</v>
      </c>
      <c r="L2683" s="4">
        <v>45.7</v>
      </c>
      <c r="M2683" t="s">
        <v>74</v>
      </c>
      <c r="N2683" s="4">
        <v>45.7</v>
      </c>
      <c r="O2683" t="s">
        <v>74</v>
      </c>
      <c r="P2683" s="4">
        <v>0</v>
      </c>
      <c r="Q2683" t="s">
        <v>74</v>
      </c>
      <c r="R2683" s="2" t="s">
        <v>75</v>
      </c>
      <c r="S2683" s="4" t="s">
        <v>76</v>
      </c>
      <c r="T2683" t="s">
        <v>74</v>
      </c>
      <c r="U2683" s="2" t="s">
        <v>77</v>
      </c>
      <c r="V2683" s="2" t="s">
        <v>1575</v>
      </c>
      <c r="W2683" s="2" t="s">
        <v>79</v>
      </c>
      <c r="X2683" s="2" t="s">
        <v>300</v>
      </c>
      <c r="Y2683" s="2" t="s">
        <v>119</v>
      </c>
      <c r="Z2683" s="2" t="s">
        <v>81</v>
      </c>
      <c r="AA2683" s="2" t="s">
        <v>542</v>
      </c>
      <c r="AB2683" s="2" t="s">
        <v>101</v>
      </c>
      <c r="AC2683" s="2" t="s">
        <v>59</v>
      </c>
      <c r="AD2683" s="2" t="s">
        <v>617</v>
      </c>
      <c r="AE2683" s="2" t="str">
        <f>+VLOOKUP(H2683,'Mapeo Ramos'!A:C,3,0)</f>
        <v>Autos Flotas</v>
      </c>
      <c r="AF2683" t="str">
        <f>+VLOOKUP(AE2683,'Mapeo Ramos'!C:D,2,0)</f>
        <v>Flotas</v>
      </c>
      <c r="AG2683" t="str">
        <f>+VLOOKUP(X2683,'Mapeo Ramos'!I:J,2,0)</f>
        <v>ALLIANZ</v>
      </c>
      <c r="AH2683">
        <f t="shared" si="41"/>
        <v>1</v>
      </c>
    </row>
    <row r="2684" spans="1:34" ht="12.75" customHeight="1">
      <c r="A2684" s="2" t="s">
        <v>10395</v>
      </c>
      <c r="B2684" s="2" t="s">
        <v>10396</v>
      </c>
      <c r="C2684" s="2" t="s">
        <v>10397</v>
      </c>
      <c r="D2684" s="2" t="s">
        <v>75</v>
      </c>
      <c r="E2684" s="3">
        <v>46023</v>
      </c>
      <c r="F2684" s="3">
        <v>46023</v>
      </c>
      <c r="G2684" s="2" t="s">
        <v>616</v>
      </c>
      <c r="H2684" s="2" t="s">
        <v>349</v>
      </c>
      <c r="I2684" s="2" t="s">
        <v>261</v>
      </c>
      <c r="J2684" s="4">
        <v>571.27</v>
      </c>
      <c r="K2684" t="s">
        <v>74</v>
      </c>
      <c r="L2684" s="4">
        <v>45.7</v>
      </c>
      <c r="M2684" t="s">
        <v>74</v>
      </c>
      <c r="N2684" s="4">
        <v>45.7</v>
      </c>
      <c r="O2684" t="s">
        <v>74</v>
      </c>
      <c r="P2684" s="4">
        <v>0</v>
      </c>
      <c r="Q2684" t="s">
        <v>74</v>
      </c>
      <c r="R2684" s="2" t="s">
        <v>75</v>
      </c>
      <c r="S2684" s="4" t="s">
        <v>76</v>
      </c>
      <c r="T2684" t="s">
        <v>74</v>
      </c>
      <c r="U2684" s="2" t="s">
        <v>77</v>
      </c>
      <c r="V2684" s="2" t="s">
        <v>1575</v>
      </c>
      <c r="W2684" s="2" t="s">
        <v>79</v>
      </c>
      <c r="X2684" s="2" t="s">
        <v>300</v>
      </c>
      <c r="Y2684" s="2" t="s">
        <v>119</v>
      </c>
      <c r="Z2684" s="2" t="s">
        <v>81</v>
      </c>
      <c r="AA2684" s="2" t="s">
        <v>542</v>
      </c>
      <c r="AB2684" s="2" t="s">
        <v>101</v>
      </c>
      <c r="AC2684" s="2" t="s">
        <v>59</v>
      </c>
      <c r="AD2684" s="2" t="s">
        <v>617</v>
      </c>
      <c r="AE2684" s="2" t="str">
        <f>+VLOOKUP(H2684,'Mapeo Ramos'!A:C,3,0)</f>
        <v>Autos Flotas</v>
      </c>
      <c r="AF2684" t="str">
        <f>+VLOOKUP(AE2684,'Mapeo Ramos'!C:D,2,0)</f>
        <v>Flotas</v>
      </c>
      <c r="AG2684" t="str">
        <f>+VLOOKUP(X2684,'Mapeo Ramos'!I:J,2,0)</f>
        <v>ALLIANZ</v>
      </c>
      <c r="AH2684">
        <f t="shared" si="41"/>
        <v>1</v>
      </c>
    </row>
    <row r="2685" spans="1:34" ht="12.75" customHeight="1">
      <c r="A2685" s="2" t="s">
        <v>10398</v>
      </c>
      <c r="B2685" s="2" t="s">
        <v>10399</v>
      </c>
      <c r="C2685" s="2" t="s">
        <v>10400</v>
      </c>
      <c r="D2685" s="2" t="s">
        <v>75</v>
      </c>
      <c r="E2685" s="3">
        <v>46023</v>
      </c>
      <c r="F2685" s="3">
        <v>46023</v>
      </c>
      <c r="G2685" s="2" t="s">
        <v>616</v>
      </c>
      <c r="H2685" s="2" t="s">
        <v>349</v>
      </c>
      <c r="I2685" s="2" t="s">
        <v>261</v>
      </c>
      <c r="J2685" s="4">
        <v>571.27</v>
      </c>
      <c r="K2685" t="s">
        <v>74</v>
      </c>
      <c r="L2685" s="4">
        <v>45.7</v>
      </c>
      <c r="M2685" t="s">
        <v>74</v>
      </c>
      <c r="N2685" s="4">
        <v>45.7</v>
      </c>
      <c r="O2685" t="s">
        <v>74</v>
      </c>
      <c r="P2685" s="4">
        <v>0</v>
      </c>
      <c r="Q2685" t="s">
        <v>74</v>
      </c>
      <c r="R2685" s="2" t="s">
        <v>75</v>
      </c>
      <c r="S2685" s="4" t="s">
        <v>76</v>
      </c>
      <c r="T2685" t="s">
        <v>74</v>
      </c>
      <c r="U2685" s="2" t="s">
        <v>77</v>
      </c>
      <c r="V2685" s="2" t="s">
        <v>1575</v>
      </c>
      <c r="W2685" s="2" t="s">
        <v>79</v>
      </c>
      <c r="X2685" s="2" t="s">
        <v>300</v>
      </c>
      <c r="Y2685" s="2" t="s">
        <v>119</v>
      </c>
      <c r="Z2685" s="2" t="s">
        <v>81</v>
      </c>
      <c r="AA2685" s="2" t="s">
        <v>542</v>
      </c>
      <c r="AB2685" s="2" t="s">
        <v>101</v>
      </c>
      <c r="AC2685" s="2" t="s">
        <v>59</v>
      </c>
      <c r="AD2685" s="2" t="s">
        <v>617</v>
      </c>
      <c r="AE2685" s="2" t="str">
        <f>+VLOOKUP(H2685,'Mapeo Ramos'!A:C,3,0)</f>
        <v>Autos Flotas</v>
      </c>
      <c r="AF2685" t="str">
        <f>+VLOOKUP(AE2685,'Mapeo Ramos'!C:D,2,0)</f>
        <v>Flotas</v>
      </c>
      <c r="AG2685" t="str">
        <f>+VLOOKUP(X2685,'Mapeo Ramos'!I:J,2,0)</f>
        <v>ALLIANZ</v>
      </c>
      <c r="AH2685">
        <f t="shared" si="41"/>
        <v>1</v>
      </c>
    </row>
    <row r="2686" spans="1:34" ht="12.75" customHeight="1">
      <c r="A2686" s="2" t="s">
        <v>10401</v>
      </c>
      <c r="B2686" s="2" t="s">
        <v>10402</v>
      </c>
      <c r="C2686" s="2" t="s">
        <v>10403</v>
      </c>
      <c r="D2686" s="2" t="s">
        <v>75</v>
      </c>
      <c r="E2686" s="3">
        <v>46023</v>
      </c>
      <c r="F2686" s="3">
        <v>46023</v>
      </c>
      <c r="G2686" s="2" t="s">
        <v>616</v>
      </c>
      <c r="H2686" s="2" t="s">
        <v>349</v>
      </c>
      <c r="I2686" s="2" t="s">
        <v>261</v>
      </c>
      <c r="J2686" s="4">
        <v>571.27</v>
      </c>
      <c r="K2686" t="s">
        <v>74</v>
      </c>
      <c r="L2686" s="4">
        <v>45.7</v>
      </c>
      <c r="M2686" t="s">
        <v>74</v>
      </c>
      <c r="N2686" s="4">
        <v>45.7</v>
      </c>
      <c r="O2686" t="s">
        <v>74</v>
      </c>
      <c r="P2686" s="4">
        <v>0</v>
      </c>
      <c r="Q2686" t="s">
        <v>74</v>
      </c>
      <c r="R2686" s="2" t="s">
        <v>75</v>
      </c>
      <c r="S2686" s="4" t="s">
        <v>76</v>
      </c>
      <c r="T2686" t="s">
        <v>74</v>
      </c>
      <c r="U2686" s="2" t="s">
        <v>77</v>
      </c>
      <c r="V2686" s="2" t="s">
        <v>1575</v>
      </c>
      <c r="W2686" s="2" t="s">
        <v>79</v>
      </c>
      <c r="X2686" s="2" t="s">
        <v>300</v>
      </c>
      <c r="Y2686" s="2" t="s">
        <v>119</v>
      </c>
      <c r="Z2686" s="2" t="s">
        <v>81</v>
      </c>
      <c r="AA2686" s="2" t="s">
        <v>542</v>
      </c>
      <c r="AB2686" s="2" t="s">
        <v>101</v>
      </c>
      <c r="AC2686" s="2" t="s">
        <v>59</v>
      </c>
      <c r="AD2686" s="2" t="s">
        <v>617</v>
      </c>
      <c r="AE2686" s="2" t="str">
        <f>+VLOOKUP(H2686,'Mapeo Ramos'!A:C,3,0)</f>
        <v>Autos Flotas</v>
      </c>
      <c r="AF2686" t="str">
        <f>+VLOOKUP(AE2686,'Mapeo Ramos'!C:D,2,0)</f>
        <v>Flotas</v>
      </c>
      <c r="AG2686" t="str">
        <f>+VLOOKUP(X2686,'Mapeo Ramos'!I:J,2,0)</f>
        <v>ALLIANZ</v>
      </c>
      <c r="AH2686">
        <f t="shared" si="41"/>
        <v>1</v>
      </c>
    </row>
    <row r="2687" spans="1:34" ht="12.75" customHeight="1">
      <c r="A2687" s="2" t="s">
        <v>10404</v>
      </c>
      <c r="B2687" s="2" t="s">
        <v>10405</v>
      </c>
      <c r="C2687" s="2" t="s">
        <v>10406</v>
      </c>
      <c r="D2687" s="2" t="s">
        <v>75</v>
      </c>
      <c r="E2687" s="3">
        <v>46023</v>
      </c>
      <c r="F2687" s="3">
        <v>46023</v>
      </c>
      <c r="G2687" s="2" t="s">
        <v>616</v>
      </c>
      <c r="H2687" s="2" t="s">
        <v>349</v>
      </c>
      <c r="I2687" s="2" t="s">
        <v>261</v>
      </c>
      <c r="J2687" s="4">
        <v>571.27</v>
      </c>
      <c r="K2687" t="s">
        <v>74</v>
      </c>
      <c r="L2687" s="4">
        <v>45.7</v>
      </c>
      <c r="M2687" t="s">
        <v>74</v>
      </c>
      <c r="N2687" s="4">
        <v>45.7</v>
      </c>
      <c r="O2687" t="s">
        <v>74</v>
      </c>
      <c r="P2687" s="4">
        <v>0</v>
      </c>
      <c r="Q2687" t="s">
        <v>74</v>
      </c>
      <c r="R2687" s="2" t="s">
        <v>75</v>
      </c>
      <c r="S2687" s="4" t="s">
        <v>76</v>
      </c>
      <c r="T2687" t="s">
        <v>74</v>
      </c>
      <c r="U2687" s="2" t="s">
        <v>77</v>
      </c>
      <c r="V2687" s="2" t="s">
        <v>1575</v>
      </c>
      <c r="W2687" s="2" t="s">
        <v>79</v>
      </c>
      <c r="X2687" s="2" t="s">
        <v>300</v>
      </c>
      <c r="Y2687" s="2" t="s">
        <v>119</v>
      </c>
      <c r="Z2687" s="2" t="s">
        <v>81</v>
      </c>
      <c r="AA2687" s="2" t="s">
        <v>542</v>
      </c>
      <c r="AB2687" s="2" t="s">
        <v>101</v>
      </c>
      <c r="AC2687" s="2" t="s">
        <v>59</v>
      </c>
      <c r="AD2687" s="2" t="s">
        <v>617</v>
      </c>
      <c r="AE2687" s="2" t="str">
        <f>+VLOOKUP(H2687,'Mapeo Ramos'!A:C,3,0)</f>
        <v>Autos Flotas</v>
      </c>
      <c r="AF2687" t="str">
        <f>+VLOOKUP(AE2687,'Mapeo Ramos'!C:D,2,0)</f>
        <v>Flotas</v>
      </c>
      <c r="AG2687" t="str">
        <f>+VLOOKUP(X2687,'Mapeo Ramos'!I:J,2,0)</f>
        <v>ALLIANZ</v>
      </c>
      <c r="AH2687">
        <f t="shared" si="41"/>
        <v>1</v>
      </c>
    </row>
    <row r="2688" spans="1:34" ht="12.75" customHeight="1">
      <c r="A2688" s="2" t="s">
        <v>10407</v>
      </c>
      <c r="B2688" s="2" t="s">
        <v>10408</v>
      </c>
      <c r="C2688" s="2" t="s">
        <v>10409</v>
      </c>
      <c r="D2688" s="2" t="s">
        <v>75</v>
      </c>
      <c r="E2688" s="3">
        <v>46023</v>
      </c>
      <c r="F2688" s="3">
        <v>46023</v>
      </c>
      <c r="G2688" s="2" t="s">
        <v>616</v>
      </c>
      <c r="H2688" s="2" t="s">
        <v>349</v>
      </c>
      <c r="I2688" s="2" t="s">
        <v>261</v>
      </c>
      <c r="J2688" s="4">
        <v>571.27</v>
      </c>
      <c r="K2688" t="s">
        <v>74</v>
      </c>
      <c r="L2688" s="4">
        <v>45.7</v>
      </c>
      <c r="M2688" t="s">
        <v>74</v>
      </c>
      <c r="N2688" s="4">
        <v>45.7</v>
      </c>
      <c r="O2688" t="s">
        <v>74</v>
      </c>
      <c r="P2688" s="4">
        <v>0</v>
      </c>
      <c r="Q2688" t="s">
        <v>74</v>
      </c>
      <c r="R2688" s="2" t="s">
        <v>75</v>
      </c>
      <c r="S2688" s="4" t="s">
        <v>76</v>
      </c>
      <c r="T2688" t="s">
        <v>74</v>
      </c>
      <c r="U2688" s="2" t="s">
        <v>77</v>
      </c>
      <c r="V2688" s="2" t="s">
        <v>1575</v>
      </c>
      <c r="W2688" s="2" t="s">
        <v>79</v>
      </c>
      <c r="X2688" s="2" t="s">
        <v>300</v>
      </c>
      <c r="Y2688" s="2" t="s">
        <v>119</v>
      </c>
      <c r="Z2688" s="2" t="s">
        <v>81</v>
      </c>
      <c r="AA2688" s="2" t="s">
        <v>542</v>
      </c>
      <c r="AB2688" s="2" t="s">
        <v>101</v>
      </c>
      <c r="AC2688" s="2" t="s">
        <v>59</v>
      </c>
      <c r="AD2688" s="2" t="s">
        <v>617</v>
      </c>
      <c r="AE2688" s="2" t="str">
        <f>+VLOOKUP(H2688,'Mapeo Ramos'!A:C,3,0)</f>
        <v>Autos Flotas</v>
      </c>
      <c r="AF2688" t="str">
        <f>+VLOOKUP(AE2688,'Mapeo Ramos'!C:D,2,0)</f>
        <v>Flotas</v>
      </c>
      <c r="AG2688" t="str">
        <f>+VLOOKUP(X2688,'Mapeo Ramos'!I:J,2,0)</f>
        <v>ALLIANZ</v>
      </c>
      <c r="AH2688">
        <f t="shared" si="41"/>
        <v>1</v>
      </c>
    </row>
    <row r="2689" spans="1:34" ht="12.75" customHeight="1">
      <c r="A2689" s="2" t="s">
        <v>10410</v>
      </c>
      <c r="B2689" s="2" t="s">
        <v>10411</v>
      </c>
      <c r="C2689" s="2" t="s">
        <v>10412</v>
      </c>
      <c r="D2689" s="2" t="s">
        <v>75</v>
      </c>
      <c r="E2689" s="3">
        <v>46023</v>
      </c>
      <c r="F2689" s="3">
        <v>46023</v>
      </c>
      <c r="G2689" s="2" t="s">
        <v>616</v>
      </c>
      <c r="H2689" s="2" t="s">
        <v>349</v>
      </c>
      <c r="I2689" s="2" t="s">
        <v>261</v>
      </c>
      <c r="J2689" s="4">
        <v>571.27</v>
      </c>
      <c r="K2689" t="s">
        <v>74</v>
      </c>
      <c r="L2689" s="4">
        <v>45.7</v>
      </c>
      <c r="M2689" t="s">
        <v>74</v>
      </c>
      <c r="N2689" s="4">
        <v>45.7</v>
      </c>
      <c r="O2689" t="s">
        <v>74</v>
      </c>
      <c r="P2689" s="4">
        <v>0</v>
      </c>
      <c r="Q2689" t="s">
        <v>74</v>
      </c>
      <c r="R2689" s="2" t="s">
        <v>75</v>
      </c>
      <c r="S2689" s="4" t="s">
        <v>76</v>
      </c>
      <c r="T2689" t="s">
        <v>74</v>
      </c>
      <c r="U2689" s="2" t="s">
        <v>77</v>
      </c>
      <c r="V2689" s="2" t="s">
        <v>1575</v>
      </c>
      <c r="W2689" s="2" t="s">
        <v>79</v>
      </c>
      <c r="X2689" s="2" t="s">
        <v>300</v>
      </c>
      <c r="Y2689" s="2" t="s">
        <v>119</v>
      </c>
      <c r="Z2689" s="2" t="s">
        <v>81</v>
      </c>
      <c r="AA2689" s="2" t="s">
        <v>542</v>
      </c>
      <c r="AB2689" s="2" t="s">
        <v>101</v>
      </c>
      <c r="AC2689" s="2" t="s">
        <v>59</v>
      </c>
      <c r="AD2689" s="2" t="s">
        <v>617</v>
      </c>
      <c r="AE2689" s="2" t="str">
        <f>+VLOOKUP(H2689,'Mapeo Ramos'!A:C,3,0)</f>
        <v>Autos Flotas</v>
      </c>
      <c r="AF2689" t="str">
        <f>+VLOOKUP(AE2689,'Mapeo Ramos'!C:D,2,0)</f>
        <v>Flotas</v>
      </c>
      <c r="AG2689" t="str">
        <f>+VLOOKUP(X2689,'Mapeo Ramos'!I:J,2,0)</f>
        <v>ALLIANZ</v>
      </c>
      <c r="AH2689">
        <f t="shared" si="41"/>
        <v>1</v>
      </c>
    </row>
    <row r="2690" spans="1:34" ht="12.75" customHeight="1">
      <c r="A2690" s="2" t="s">
        <v>10413</v>
      </c>
      <c r="B2690" s="2" t="s">
        <v>10414</v>
      </c>
      <c r="C2690" s="2" t="s">
        <v>10415</v>
      </c>
      <c r="D2690" s="2" t="s">
        <v>75</v>
      </c>
      <c r="E2690" s="3">
        <v>46023</v>
      </c>
      <c r="F2690" s="3">
        <v>46023</v>
      </c>
      <c r="G2690" s="2" t="s">
        <v>621</v>
      </c>
      <c r="H2690" s="2" t="s">
        <v>349</v>
      </c>
      <c r="I2690" s="2" t="s">
        <v>261</v>
      </c>
      <c r="J2690" s="4">
        <v>571.27</v>
      </c>
      <c r="K2690" t="s">
        <v>74</v>
      </c>
      <c r="L2690" s="4">
        <v>45.7</v>
      </c>
      <c r="M2690" t="s">
        <v>74</v>
      </c>
      <c r="N2690" s="4">
        <v>45.7</v>
      </c>
      <c r="O2690" t="s">
        <v>74</v>
      </c>
      <c r="P2690" s="4">
        <v>0</v>
      </c>
      <c r="Q2690" t="s">
        <v>74</v>
      </c>
      <c r="R2690" s="2" t="s">
        <v>75</v>
      </c>
      <c r="S2690" s="4" t="s">
        <v>76</v>
      </c>
      <c r="T2690" t="s">
        <v>74</v>
      </c>
      <c r="U2690" s="2" t="s">
        <v>77</v>
      </c>
      <c r="V2690" s="2" t="s">
        <v>1575</v>
      </c>
      <c r="W2690" s="2" t="s">
        <v>79</v>
      </c>
      <c r="X2690" s="2" t="s">
        <v>300</v>
      </c>
      <c r="Y2690" s="2" t="s">
        <v>119</v>
      </c>
      <c r="Z2690" s="2" t="s">
        <v>81</v>
      </c>
      <c r="AA2690" s="2" t="s">
        <v>622</v>
      </c>
      <c r="AB2690" s="2" t="s">
        <v>623</v>
      </c>
      <c r="AC2690" s="2" t="s">
        <v>59</v>
      </c>
      <c r="AD2690" s="2" t="s">
        <v>624</v>
      </c>
      <c r="AE2690" s="2" t="str">
        <f>+VLOOKUP(H2690,'Mapeo Ramos'!A:C,3,0)</f>
        <v>Autos Flotas</v>
      </c>
      <c r="AF2690" t="str">
        <f>+VLOOKUP(AE2690,'Mapeo Ramos'!C:D,2,0)</f>
        <v>Flotas</v>
      </c>
      <c r="AG2690" t="str">
        <f>+VLOOKUP(X2690,'Mapeo Ramos'!I:J,2,0)</f>
        <v>ALLIANZ</v>
      </c>
      <c r="AH2690">
        <f t="shared" ref="AH2690:AH2753" si="42">+MONTH(E2690)</f>
        <v>1</v>
      </c>
    </row>
    <row r="2691" spans="1:34" ht="12.75" customHeight="1">
      <c r="A2691" s="2" t="s">
        <v>10416</v>
      </c>
      <c r="B2691" s="2" t="s">
        <v>10417</v>
      </c>
      <c r="C2691" s="2" t="s">
        <v>10418</v>
      </c>
      <c r="D2691" s="2" t="s">
        <v>75</v>
      </c>
      <c r="E2691" s="3">
        <v>46023</v>
      </c>
      <c r="F2691" s="3">
        <v>46023</v>
      </c>
      <c r="G2691" s="2" t="s">
        <v>621</v>
      </c>
      <c r="H2691" s="2" t="s">
        <v>349</v>
      </c>
      <c r="I2691" s="2" t="s">
        <v>261</v>
      </c>
      <c r="J2691" s="4">
        <v>532.45000000000005</v>
      </c>
      <c r="K2691" t="s">
        <v>74</v>
      </c>
      <c r="L2691" s="4">
        <v>42.6</v>
      </c>
      <c r="M2691" t="s">
        <v>74</v>
      </c>
      <c r="N2691" s="4">
        <v>42.6</v>
      </c>
      <c r="O2691" t="s">
        <v>74</v>
      </c>
      <c r="P2691" s="4">
        <v>0</v>
      </c>
      <c r="Q2691" t="s">
        <v>74</v>
      </c>
      <c r="R2691" s="2" t="s">
        <v>75</v>
      </c>
      <c r="S2691" s="4" t="s">
        <v>76</v>
      </c>
      <c r="T2691" t="s">
        <v>74</v>
      </c>
      <c r="U2691" s="2" t="s">
        <v>77</v>
      </c>
      <c r="V2691" s="2" t="s">
        <v>1575</v>
      </c>
      <c r="W2691" s="2" t="s">
        <v>79</v>
      </c>
      <c r="X2691" s="2" t="s">
        <v>300</v>
      </c>
      <c r="Y2691" s="2" t="s">
        <v>119</v>
      </c>
      <c r="Z2691" s="2" t="s">
        <v>81</v>
      </c>
      <c r="AA2691" s="2" t="s">
        <v>622</v>
      </c>
      <c r="AB2691" s="2" t="s">
        <v>623</v>
      </c>
      <c r="AC2691" s="2" t="s">
        <v>59</v>
      </c>
      <c r="AD2691" s="2" t="s">
        <v>624</v>
      </c>
      <c r="AE2691" s="2" t="str">
        <f>+VLOOKUP(H2691,'Mapeo Ramos'!A:C,3,0)</f>
        <v>Autos Flotas</v>
      </c>
      <c r="AF2691" t="str">
        <f>+VLOOKUP(AE2691,'Mapeo Ramos'!C:D,2,0)</f>
        <v>Flotas</v>
      </c>
      <c r="AG2691" t="str">
        <f>+VLOOKUP(X2691,'Mapeo Ramos'!I:J,2,0)</f>
        <v>ALLIANZ</v>
      </c>
      <c r="AH2691">
        <f t="shared" si="42"/>
        <v>1</v>
      </c>
    </row>
    <row r="2692" spans="1:34" ht="12.75" customHeight="1">
      <c r="A2692" s="2" t="s">
        <v>10419</v>
      </c>
      <c r="B2692" s="2" t="s">
        <v>10420</v>
      </c>
      <c r="C2692" s="2" t="s">
        <v>10421</v>
      </c>
      <c r="D2692" s="2" t="s">
        <v>75</v>
      </c>
      <c r="E2692" s="3">
        <v>46023</v>
      </c>
      <c r="F2692" s="3">
        <v>46023</v>
      </c>
      <c r="G2692" s="2" t="s">
        <v>621</v>
      </c>
      <c r="H2692" s="2" t="s">
        <v>349</v>
      </c>
      <c r="I2692" s="2" t="s">
        <v>261</v>
      </c>
      <c r="J2692" s="4">
        <v>1586.88</v>
      </c>
      <c r="K2692" t="s">
        <v>74</v>
      </c>
      <c r="L2692" s="4">
        <v>126.95</v>
      </c>
      <c r="M2692" t="s">
        <v>74</v>
      </c>
      <c r="N2692" s="4">
        <v>126.95</v>
      </c>
      <c r="O2692" t="s">
        <v>74</v>
      </c>
      <c r="P2692" s="4">
        <v>0</v>
      </c>
      <c r="Q2692" t="s">
        <v>74</v>
      </c>
      <c r="R2692" s="2" t="s">
        <v>75</v>
      </c>
      <c r="S2692" s="4" t="s">
        <v>76</v>
      </c>
      <c r="T2692" t="s">
        <v>74</v>
      </c>
      <c r="U2692" s="2" t="s">
        <v>77</v>
      </c>
      <c r="V2692" s="2" t="s">
        <v>1575</v>
      </c>
      <c r="W2692" s="2" t="s">
        <v>79</v>
      </c>
      <c r="X2692" s="2" t="s">
        <v>300</v>
      </c>
      <c r="Y2692" s="2" t="s">
        <v>119</v>
      </c>
      <c r="Z2692" s="2" t="s">
        <v>81</v>
      </c>
      <c r="AA2692" s="2" t="s">
        <v>622</v>
      </c>
      <c r="AB2692" s="2" t="s">
        <v>623</v>
      </c>
      <c r="AC2692" s="2" t="s">
        <v>59</v>
      </c>
      <c r="AD2692" s="2" t="s">
        <v>624</v>
      </c>
      <c r="AE2692" s="2" t="str">
        <f>+VLOOKUP(H2692,'Mapeo Ramos'!A:C,3,0)</f>
        <v>Autos Flotas</v>
      </c>
      <c r="AF2692" t="str">
        <f>+VLOOKUP(AE2692,'Mapeo Ramos'!C:D,2,0)</f>
        <v>Flotas</v>
      </c>
      <c r="AG2692" t="str">
        <f>+VLOOKUP(X2692,'Mapeo Ramos'!I:J,2,0)</f>
        <v>ALLIANZ</v>
      </c>
      <c r="AH2692">
        <f t="shared" si="42"/>
        <v>1</v>
      </c>
    </row>
    <row r="2693" spans="1:34" ht="12.75" customHeight="1">
      <c r="A2693" s="2" t="s">
        <v>10422</v>
      </c>
      <c r="B2693" s="2" t="s">
        <v>10423</v>
      </c>
      <c r="C2693" s="2" t="s">
        <v>10424</v>
      </c>
      <c r="D2693" s="2" t="s">
        <v>75</v>
      </c>
      <c r="E2693" s="3">
        <v>46023</v>
      </c>
      <c r="F2693" s="3">
        <v>46023</v>
      </c>
      <c r="G2693" s="2" t="s">
        <v>616</v>
      </c>
      <c r="H2693" s="2" t="s">
        <v>349</v>
      </c>
      <c r="I2693" s="2" t="s">
        <v>261</v>
      </c>
      <c r="J2693" s="4">
        <v>1586.88</v>
      </c>
      <c r="K2693" t="s">
        <v>74</v>
      </c>
      <c r="L2693" s="4">
        <v>126.95</v>
      </c>
      <c r="M2693" t="s">
        <v>74</v>
      </c>
      <c r="N2693" s="4">
        <v>126.95</v>
      </c>
      <c r="O2693" t="s">
        <v>74</v>
      </c>
      <c r="P2693" s="4">
        <v>0</v>
      </c>
      <c r="Q2693" t="s">
        <v>74</v>
      </c>
      <c r="R2693" s="2" t="s">
        <v>75</v>
      </c>
      <c r="S2693" s="4" t="s">
        <v>76</v>
      </c>
      <c r="T2693" t="s">
        <v>74</v>
      </c>
      <c r="U2693" s="2" t="s">
        <v>77</v>
      </c>
      <c r="V2693" s="2" t="s">
        <v>1575</v>
      </c>
      <c r="W2693" s="2" t="s">
        <v>79</v>
      </c>
      <c r="X2693" s="2" t="s">
        <v>300</v>
      </c>
      <c r="Y2693" s="2" t="s">
        <v>119</v>
      </c>
      <c r="Z2693" s="2" t="s">
        <v>81</v>
      </c>
      <c r="AA2693" s="2" t="s">
        <v>542</v>
      </c>
      <c r="AB2693" s="2" t="s">
        <v>101</v>
      </c>
      <c r="AC2693" s="2" t="s">
        <v>59</v>
      </c>
      <c r="AD2693" s="2" t="s">
        <v>617</v>
      </c>
      <c r="AE2693" s="2" t="str">
        <f>+VLOOKUP(H2693,'Mapeo Ramos'!A:C,3,0)</f>
        <v>Autos Flotas</v>
      </c>
      <c r="AF2693" t="str">
        <f>+VLOOKUP(AE2693,'Mapeo Ramos'!C:D,2,0)</f>
        <v>Flotas</v>
      </c>
      <c r="AG2693" t="str">
        <f>+VLOOKUP(X2693,'Mapeo Ramos'!I:J,2,0)</f>
        <v>ALLIANZ</v>
      </c>
      <c r="AH2693">
        <f t="shared" si="42"/>
        <v>1</v>
      </c>
    </row>
    <row r="2694" spans="1:34" ht="12.75" customHeight="1">
      <c r="A2694" s="2" t="s">
        <v>10425</v>
      </c>
      <c r="B2694" s="2" t="s">
        <v>10426</v>
      </c>
      <c r="C2694" s="2" t="s">
        <v>10427</v>
      </c>
      <c r="D2694" s="2" t="s">
        <v>75</v>
      </c>
      <c r="E2694" s="3">
        <v>46023</v>
      </c>
      <c r="F2694" s="3">
        <v>46023</v>
      </c>
      <c r="G2694" s="2" t="s">
        <v>621</v>
      </c>
      <c r="H2694" s="2" t="s">
        <v>349</v>
      </c>
      <c r="I2694" s="2" t="s">
        <v>261</v>
      </c>
      <c r="J2694" s="4">
        <v>1586.88</v>
      </c>
      <c r="K2694" t="s">
        <v>74</v>
      </c>
      <c r="L2694" s="4">
        <v>126.95</v>
      </c>
      <c r="M2694" t="s">
        <v>74</v>
      </c>
      <c r="N2694" s="4">
        <v>126.95</v>
      </c>
      <c r="O2694" t="s">
        <v>74</v>
      </c>
      <c r="P2694" s="4">
        <v>0</v>
      </c>
      <c r="Q2694" t="s">
        <v>74</v>
      </c>
      <c r="R2694" s="2" t="s">
        <v>75</v>
      </c>
      <c r="S2694" s="4" t="s">
        <v>76</v>
      </c>
      <c r="T2694" t="s">
        <v>74</v>
      </c>
      <c r="U2694" s="2" t="s">
        <v>77</v>
      </c>
      <c r="V2694" s="2" t="s">
        <v>1575</v>
      </c>
      <c r="W2694" s="2" t="s">
        <v>79</v>
      </c>
      <c r="X2694" s="2" t="s">
        <v>300</v>
      </c>
      <c r="Y2694" s="2" t="s">
        <v>119</v>
      </c>
      <c r="Z2694" s="2" t="s">
        <v>81</v>
      </c>
      <c r="AA2694" s="2" t="s">
        <v>622</v>
      </c>
      <c r="AB2694" s="2" t="s">
        <v>623</v>
      </c>
      <c r="AC2694" s="2" t="s">
        <v>59</v>
      </c>
      <c r="AD2694" s="2" t="s">
        <v>624</v>
      </c>
      <c r="AE2694" s="2" t="str">
        <f>+VLOOKUP(H2694,'Mapeo Ramos'!A:C,3,0)</f>
        <v>Autos Flotas</v>
      </c>
      <c r="AF2694" t="str">
        <f>+VLOOKUP(AE2694,'Mapeo Ramos'!C:D,2,0)</f>
        <v>Flotas</v>
      </c>
      <c r="AG2694" t="str">
        <f>+VLOOKUP(X2694,'Mapeo Ramos'!I:J,2,0)</f>
        <v>ALLIANZ</v>
      </c>
      <c r="AH2694">
        <f t="shared" si="42"/>
        <v>1</v>
      </c>
    </row>
    <row r="2695" spans="1:34" ht="12.75" customHeight="1">
      <c r="A2695" s="2" t="s">
        <v>10428</v>
      </c>
      <c r="B2695" s="2" t="s">
        <v>10429</v>
      </c>
      <c r="C2695" s="2" t="s">
        <v>10430</v>
      </c>
      <c r="D2695" s="2" t="s">
        <v>75</v>
      </c>
      <c r="E2695" s="3">
        <v>46023</v>
      </c>
      <c r="F2695" s="3">
        <v>46023</v>
      </c>
      <c r="G2695" s="2" t="s">
        <v>616</v>
      </c>
      <c r="H2695" s="2" t="s">
        <v>349</v>
      </c>
      <c r="I2695" s="2" t="s">
        <v>261</v>
      </c>
      <c r="J2695" s="4">
        <v>1586.88</v>
      </c>
      <c r="K2695" t="s">
        <v>74</v>
      </c>
      <c r="L2695" s="4">
        <v>126.95</v>
      </c>
      <c r="M2695" t="s">
        <v>74</v>
      </c>
      <c r="N2695" s="4">
        <v>126.95</v>
      </c>
      <c r="O2695" t="s">
        <v>74</v>
      </c>
      <c r="P2695" s="4">
        <v>0</v>
      </c>
      <c r="Q2695" t="s">
        <v>74</v>
      </c>
      <c r="R2695" s="2" t="s">
        <v>75</v>
      </c>
      <c r="S2695" s="4" t="s">
        <v>76</v>
      </c>
      <c r="T2695" t="s">
        <v>74</v>
      </c>
      <c r="U2695" s="2" t="s">
        <v>77</v>
      </c>
      <c r="V2695" s="2" t="s">
        <v>1575</v>
      </c>
      <c r="W2695" s="2" t="s">
        <v>79</v>
      </c>
      <c r="X2695" s="2" t="s">
        <v>300</v>
      </c>
      <c r="Y2695" s="2" t="s">
        <v>119</v>
      </c>
      <c r="Z2695" s="2" t="s">
        <v>81</v>
      </c>
      <c r="AA2695" s="2" t="s">
        <v>542</v>
      </c>
      <c r="AB2695" s="2" t="s">
        <v>101</v>
      </c>
      <c r="AC2695" s="2" t="s">
        <v>59</v>
      </c>
      <c r="AD2695" s="2" t="s">
        <v>617</v>
      </c>
      <c r="AE2695" s="2" t="str">
        <f>+VLOOKUP(H2695,'Mapeo Ramos'!A:C,3,0)</f>
        <v>Autos Flotas</v>
      </c>
      <c r="AF2695" t="str">
        <f>+VLOOKUP(AE2695,'Mapeo Ramos'!C:D,2,0)</f>
        <v>Flotas</v>
      </c>
      <c r="AG2695" t="str">
        <f>+VLOOKUP(X2695,'Mapeo Ramos'!I:J,2,0)</f>
        <v>ALLIANZ</v>
      </c>
      <c r="AH2695">
        <f t="shared" si="42"/>
        <v>1</v>
      </c>
    </row>
    <row r="2696" spans="1:34" ht="12.75" customHeight="1">
      <c r="A2696" s="2" t="s">
        <v>10431</v>
      </c>
      <c r="B2696" s="2" t="s">
        <v>10432</v>
      </c>
      <c r="C2696" s="2" t="s">
        <v>10433</v>
      </c>
      <c r="D2696" s="2" t="s">
        <v>75</v>
      </c>
      <c r="E2696" s="3">
        <v>46023</v>
      </c>
      <c r="F2696" s="3">
        <v>46023</v>
      </c>
      <c r="G2696" s="2" t="s">
        <v>621</v>
      </c>
      <c r="H2696" s="2" t="s">
        <v>349</v>
      </c>
      <c r="I2696" s="2" t="s">
        <v>261</v>
      </c>
      <c r="J2696" s="4">
        <v>1940.47</v>
      </c>
      <c r="K2696" t="s">
        <v>74</v>
      </c>
      <c r="L2696" s="4">
        <v>155.24</v>
      </c>
      <c r="M2696" t="s">
        <v>74</v>
      </c>
      <c r="N2696" s="4">
        <v>155.24</v>
      </c>
      <c r="O2696" t="s">
        <v>74</v>
      </c>
      <c r="P2696" s="4">
        <v>0</v>
      </c>
      <c r="Q2696" t="s">
        <v>74</v>
      </c>
      <c r="R2696" s="2" t="s">
        <v>75</v>
      </c>
      <c r="S2696" s="4" t="s">
        <v>76</v>
      </c>
      <c r="T2696" t="s">
        <v>74</v>
      </c>
      <c r="U2696" s="2" t="s">
        <v>77</v>
      </c>
      <c r="V2696" s="2" t="s">
        <v>1575</v>
      </c>
      <c r="W2696" s="2" t="s">
        <v>79</v>
      </c>
      <c r="X2696" s="2" t="s">
        <v>300</v>
      </c>
      <c r="Y2696" s="2" t="s">
        <v>119</v>
      </c>
      <c r="Z2696" s="2" t="s">
        <v>81</v>
      </c>
      <c r="AA2696" s="2" t="s">
        <v>622</v>
      </c>
      <c r="AB2696" s="2" t="s">
        <v>623</v>
      </c>
      <c r="AC2696" s="2" t="s">
        <v>59</v>
      </c>
      <c r="AD2696" s="2" t="s">
        <v>624</v>
      </c>
      <c r="AE2696" s="2" t="str">
        <f>+VLOOKUP(H2696,'Mapeo Ramos'!A:C,3,0)</f>
        <v>Autos Flotas</v>
      </c>
      <c r="AF2696" t="str">
        <f>+VLOOKUP(AE2696,'Mapeo Ramos'!C:D,2,0)</f>
        <v>Flotas</v>
      </c>
      <c r="AG2696" t="str">
        <f>+VLOOKUP(X2696,'Mapeo Ramos'!I:J,2,0)</f>
        <v>ALLIANZ</v>
      </c>
      <c r="AH2696">
        <f t="shared" si="42"/>
        <v>1</v>
      </c>
    </row>
    <row r="2697" spans="1:34" ht="12.75" customHeight="1">
      <c r="A2697" s="2" t="s">
        <v>10434</v>
      </c>
      <c r="B2697" s="2" t="s">
        <v>10435</v>
      </c>
      <c r="C2697" s="2" t="s">
        <v>10436</v>
      </c>
      <c r="D2697" s="2" t="s">
        <v>75</v>
      </c>
      <c r="E2697" s="3">
        <v>46023</v>
      </c>
      <c r="F2697" s="3">
        <v>46023</v>
      </c>
      <c r="G2697" s="2" t="s">
        <v>621</v>
      </c>
      <c r="H2697" s="2" t="s">
        <v>349</v>
      </c>
      <c r="I2697" s="2" t="s">
        <v>261</v>
      </c>
      <c r="J2697" s="4">
        <v>1586.88</v>
      </c>
      <c r="K2697" t="s">
        <v>74</v>
      </c>
      <c r="L2697" s="4">
        <v>126.95</v>
      </c>
      <c r="M2697" t="s">
        <v>74</v>
      </c>
      <c r="N2697" s="4">
        <v>126.95</v>
      </c>
      <c r="O2697" t="s">
        <v>74</v>
      </c>
      <c r="P2697" s="4">
        <v>0</v>
      </c>
      <c r="Q2697" t="s">
        <v>74</v>
      </c>
      <c r="R2697" s="2" t="s">
        <v>75</v>
      </c>
      <c r="S2697" s="4" t="s">
        <v>76</v>
      </c>
      <c r="T2697" t="s">
        <v>74</v>
      </c>
      <c r="U2697" s="2" t="s">
        <v>77</v>
      </c>
      <c r="V2697" s="2" t="s">
        <v>1575</v>
      </c>
      <c r="W2697" s="2" t="s">
        <v>79</v>
      </c>
      <c r="X2697" s="2" t="s">
        <v>300</v>
      </c>
      <c r="Y2697" s="2" t="s">
        <v>119</v>
      </c>
      <c r="Z2697" s="2" t="s">
        <v>81</v>
      </c>
      <c r="AA2697" s="2" t="s">
        <v>622</v>
      </c>
      <c r="AB2697" s="2" t="s">
        <v>623</v>
      </c>
      <c r="AC2697" s="2" t="s">
        <v>59</v>
      </c>
      <c r="AD2697" s="2" t="s">
        <v>624</v>
      </c>
      <c r="AE2697" s="2" t="str">
        <f>+VLOOKUP(H2697,'Mapeo Ramos'!A:C,3,0)</f>
        <v>Autos Flotas</v>
      </c>
      <c r="AF2697" t="str">
        <f>+VLOOKUP(AE2697,'Mapeo Ramos'!C:D,2,0)</f>
        <v>Flotas</v>
      </c>
      <c r="AG2697" t="str">
        <f>+VLOOKUP(X2697,'Mapeo Ramos'!I:J,2,0)</f>
        <v>ALLIANZ</v>
      </c>
      <c r="AH2697">
        <f t="shared" si="42"/>
        <v>1</v>
      </c>
    </row>
    <row r="2698" spans="1:34" ht="12.75" customHeight="1">
      <c r="A2698" s="2" t="s">
        <v>10437</v>
      </c>
      <c r="B2698" s="2" t="s">
        <v>10438</v>
      </c>
      <c r="C2698" s="2" t="s">
        <v>10439</v>
      </c>
      <c r="D2698" s="2" t="s">
        <v>75</v>
      </c>
      <c r="E2698" s="3">
        <v>46023</v>
      </c>
      <c r="F2698" s="3">
        <v>46023</v>
      </c>
      <c r="G2698" s="2" t="s">
        <v>621</v>
      </c>
      <c r="H2698" s="2" t="s">
        <v>349</v>
      </c>
      <c r="I2698" s="2" t="s">
        <v>261</v>
      </c>
      <c r="J2698" s="4">
        <v>1586.88</v>
      </c>
      <c r="K2698" t="s">
        <v>74</v>
      </c>
      <c r="L2698" s="4">
        <v>126.95</v>
      </c>
      <c r="M2698" t="s">
        <v>74</v>
      </c>
      <c r="N2698" s="4">
        <v>126.95</v>
      </c>
      <c r="O2698" t="s">
        <v>74</v>
      </c>
      <c r="P2698" s="4">
        <v>0</v>
      </c>
      <c r="Q2698" t="s">
        <v>74</v>
      </c>
      <c r="R2698" s="2" t="s">
        <v>75</v>
      </c>
      <c r="S2698" s="4" t="s">
        <v>76</v>
      </c>
      <c r="T2698" t="s">
        <v>74</v>
      </c>
      <c r="U2698" s="2" t="s">
        <v>77</v>
      </c>
      <c r="V2698" s="2" t="s">
        <v>1575</v>
      </c>
      <c r="W2698" s="2" t="s">
        <v>79</v>
      </c>
      <c r="X2698" s="2" t="s">
        <v>300</v>
      </c>
      <c r="Y2698" s="2" t="s">
        <v>119</v>
      </c>
      <c r="Z2698" s="2" t="s">
        <v>81</v>
      </c>
      <c r="AA2698" s="2" t="s">
        <v>622</v>
      </c>
      <c r="AB2698" s="2" t="s">
        <v>623</v>
      </c>
      <c r="AC2698" s="2" t="s">
        <v>59</v>
      </c>
      <c r="AD2698" s="2" t="s">
        <v>624</v>
      </c>
      <c r="AE2698" s="2" t="str">
        <f>+VLOOKUP(H2698,'Mapeo Ramos'!A:C,3,0)</f>
        <v>Autos Flotas</v>
      </c>
      <c r="AF2698" t="str">
        <f>+VLOOKUP(AE2698,'Mapeo Ramos'!C:D,2,0)</f>
        <v>Flotas</v>
      </c>
      <c r="AG2698" t="str">
        <f>+VLOOKUP(X2698,'Mapeo Ramos'!I:J,2,0)</f>
        <v>ALLIANZ</v>
      </c>
      <c r="AH2698">
        <f t="shared" si="42"/>
        <v>1</v>
      </c>
    </row>
    <row r="2699" spans="1:34" ht="12.75" customHeight="1">
      <c r="A2699" s="2" t="s">
        <v>10440</v>
      </c>
      <c r="B2699" s="2" t="s">
        <v>10441</v>
      </c>
      <c r="C2699" s="2" t="s">
        <v>10442</v>
      </c>
      <c r="D2699" s="2" t="s">
        <v>75</v>
      </c>
      <c r="E2699" s="3">
        <v>46023</v>
      </c>
      <c r="F2699" s="3">
        <v>46023</v>
      </c>
      <c r="G2699" s="2" t="s">
        <v>637</v>
      </c>
      <c r="H2699" s="2" t="s">
        <v>349</v>
      </c>
      <c r="I2699" s="2" t="s">
        <v>261</v>
      </c>
      <c r="J2699" s="4">
        <v>383.07</v>
      </c>
      <c r="K2699" t="s">
        <v>74</v>
      </c>
      <c r="L2699" s="4">
        <v>45.97</v>
      </c>
      <c r="M2699" t="s">
        <v>74</v>
      </c>
      <c r="N2699" s="4">
        <v>45.97</v>
      </c>
      <c r="O2699" t="s">
        <v>74</v>
      </c>
      <c r="P2699" s="4">
        <v>0</v>
      </c>
      <c r="Q2699" t="s">
        <v>74</v>
      </c>
      <c r="R2699" s="2" t="s">
        <v>75</v>
      </c>
      <c r="S2699" s="4" t="s">
        <v>76</v>
      </c>
      <c r="T2699" t="s">
        <v>74</v>
      </c>
      <c r="U2699" s="2" t="s">
        <v>77</v>
      </c>
      <c r="V2699" s="2" t="s">
        <v>1454</v>
      </c>
      <c r="W2699" s="2" t="s">
        <v>79</v>
      </c>
      <c r="X2699" s="2" t="s">
        <v>300</v>
      </c>
      <c r="Y2699" s="2" t="s">
        <v>119</v>
      </c>
      <c r="Z2699" s="2" t="s">
        <v>81</v>
      </c>
      <c r="AA2699" s="2" t="s">
        <v>372</v>
      </c>
      <c r="AB2699" s="2" t="s">
        <v>638</v>
      </c>
      <c r="AC2699" s="2" t="s">
        <v>59</v>
      </c>
      <c r="AD2699" s="2" t="s">
        <v>639</v>
      </c>
      <c r="AE2699" s="2" t="str">
        <f>+VLOOKUP(H2699,'Mapeo Ramos'!A:C,3,0)</f>
        <v>Autos Flotas</v>
      </c>
      <c r="AF2699" t="str">
        <f>+VLOOKUP(AE2699,'Mapeo Ramos'!C:D,2,0)</f>
        <v>Flotas</v>
      </c>
      <c r="AG2699" t="str">
        <f>+VLOOKUP(X2699,'Mapeo Ramos'!I:J,2,0)</f>
        <v>ALLIANZ</v>
      </c>
      <c r="AH2699">
        <f t="shared" si="42"/>
        <v>1</v>
      </c>
    </row>
    <row r="2700" spans="1:34" ht="12.75" customHeight="1">
      <c r="A2700" s="2" t="s">
        <v>10443</v>
      </c>
      <c r="B2700" s="2" t="s">
        <v>10444</v>
      </c>
      <c r="C2700" s="2" t="s">
        <v>10445</v>
      </c>
      <c r="D2700" s="2" t="s">
        <v>75</v>
      </c>
      <c r="E2700" s="3">
        <v>46023</v>
      </c>
      <c r="F2700" s="3">
        <v>46023</v>
      </c>
      <c r="G2700" s="2" t="s">
        <v>637</v>
      </c>
      <c r="H2700" s="2" t="s">
        <v>349</v>
      </c>
      <c r="I2700" s="2" t="s">
        <v>261</v>
      </c>
      <c r="J2700" s="4">
        <v>383.07</v>
      </c>
      <c r="K2700" t="s">
        <v>74</v>
      </c>
      <c r="L2700" s="4">
        <v>45.97</v>
      </c>
      <c r="M2700" t="s">
        <v>74</v>
      </c>
      <c r="N2700" s="4">
        <v>45.97</v>
      </c>
      <c r="O2700" t="s">
        <v>74</v>
      </c>
      <c r="P2700" s="4">
        <v>0</v>
      </c>
      <c r="Q2700" t="s">
        <v>74</v>
      </c>
      <c r="R2700" s="2" t="s">
        <v>75</v>
      </c>
      <c r="S2700" s="4" t="s">
        <v>76</v>
      </c>
      <c r="T2700" t="s">
        <v>74</v>
      </c>
      <c r="U2700" s="2" t="s">
        <v>77</v>
      </c>
      <c r="V2700" s="2" t="s">
        <v>1454</v>
      </c>
      <c r="W2700" s="2" t="s">
        <v>79</v>
      </c>
      <c r="X2700" s="2" t="s">
        <v>300</v>
      </c>
      <c r="Y2700" s="2" t="s">
        <v>119</v>
      </c>
      <c r="Z2700" s="2" t="s">
        <v>81</v>
      </c>
      <c r="AA2700" s="2" t="s">
        <v>372</v>
      </c>
      <c r="AB2700" s="2" t="s">
        <v>638</v>
      </c>
      <c r="AC2700" s="2" t="s">
        <v>59</v>
      </c>
      <c r="AD2700" s="2" t="s">
        <v>639</v>
      </c>
      <c r="AE2700" s="2" t="str">
        <f>+VLOOKUP(H2700,'Mapeo Ramos'!A:C,3,0)</f>
        <v>Autos Flotas</v>
      </c>
      <c r="AF2700" t="str">
        <f>+VLOOKUP(AE2700,'Mapeo Ramos'!C:D,2,0)</f>
        <v>Flotas</v>
      </c>
      <c r="AG2700" t="str">
        <f>+VLOOKUP(X2700,'Mapeo Ramos'!I:J,2,0)</f>
        <v>ALLIANZ</v>
      </c>
      <c r="AH2700">
        <f t="shared" si="42"/>
        <v>1</v>
      </c>
    </row>
    <row r="2701" spans="1:34" ht="12.75" customHeight="1">
      <c r="A2701" s="2" t="s">
        <v>10446</v>
      </c>
      <c r="B2701" s="2" t="s">
        <v>10447</v>
      </c>
      <c r="C2701" s="2" t="s">
        <v>10448</v>
      </c>
      <c r="D2701" s="2" t="s">
        <v>75</v>
      </c>
      <c r="E2701" s="3">
        <v>46023</v>
      </c>
      <c r="F2701" s="3">
        <v>46023</v>
      </c>
      <c r="G2701" s="2" t="s">
        <v>637</v>
      </c>
      <c r="H2701" s="2" t="s">
        <v>349</v>
      </c>
      <c r="I2701" s="2" t="s">
        <v>261</v>
      </c>
      <c r="J2701" s="4">
        <v>383.07</v>
      </c>
      <c r="K2701" t="s">
        <v>74</v>
      </c>
      <c r="L2701" s="4">
        <v>45.97</v>
      </c>
      <c r="M2701" t="s">
        <v>74</v>
      </c>
      <c r="N2701" s="4">
        <v>45.97</v>
      </c>
      <c r="O2701" t="s">
        <v>74</v>
      </c>
      <c r="P2701" s="4">
        <v>0</v>
      </c>
      <c r="Q2701" t="s">
        <v>74</v>
      </c>
      <c r="R2701" s="2" t="s">
        <v>75</v>
      </c>
      <c r="S2701" s="4" t="s">
        <v>76</v>
      </c>
      <c r="T2701" t="s">
        <v>74</v>
      </c>
      <c r="U2701" s="2" t="s">
        <v>77</v>
      </c>
      <c r="V2701" s="2" t="s">
        <v>1454</v>
      </c>
      <c r="W2701" s="2" t="s">
        <v>79</v>
      </c>
      <c r="X2701" s="2" t="s">
        <v>300</v>
      </c>
      <c r="Y2701" s="2" t="s">
        <v>119</v>
      </c>
      <c r="Z2701" s="2" t="s">
        <v>81</v>
      </c>
      <c r="AA2701" s="2" t="s">
        <v>372</v>
      </c>
      <c r="AB2701" s="2" t="s">
        <v>638</v>
      </c>
      <c r="AC2701" s="2" t="s">
        <v>59</v>
      </c>
      <c r="AD2701" s="2" t="s">
        <v>639</v>
      </c>
      <c r="AE2701" s="2" t="str">
        <f>+VLOOKUP(H2701,'Mapeo Ramos'!A:C,3,0)</f>
        <v>Autos Flotas</v>
      </c>
      <c r="AF2701" t="str">
        <f>+VLOOKUP(AE2701,'Mapeo Ramos'!C:D,2,0)</f>
        <v>Flotas</v>
      </c>
      <c r="AG2701" t="str">
        <f>+VLOOKUP(X2701,'Mapeo Ramos'!I:J,2,0)</f>
        <v>ALLIANZ</v>
      </c>
      <c r="AH2701">
        <f t="shared" si="42"/>
        <v>1</v>
      </c>
    </row>
    <row r="2702" spans="1:34" ht="12.75" customHeight="1">
      <c r="A2702" s="2" t="s">
        <v>10449</v>
      </c>
      <c r="B2702" s="2" t="s">
        <v>10450</v>
      </c>
      <c r="C2702" s="2" t="s">
        <v>10451</v>
      </c>
      <c r="D2702" s="2" t="s">
        <v>75</v>
      </c>
      <c r="E2702" s="3">
        <v>46023</v>
      </c>
      <c r="F2702" s="3">
        <v>46023</v>
      </c>
      <c r="G2702" s="2" t="s">
        <v>637</v>
      </c>
      <c r="H2702" s="2" t="s">
        <v>349</v>
      </c>
      <c r="I2702" s="2" t="s">
        <v>261</v>
      </c>
      <c r="J2702" s="4">
        <v>383.07</v>
      </c>
      <c r="K2702" t="s">
        <v>74</v>
      </c>
      <c r="L2702" s="4">
        <v>45.97</v>
      </c>
      <c r="M2702" t="s">
        <v>74</v>
      </c>
      <c r="N2702" s="4">
        <v>45.97</v>
      </c>
      <c r="O2702" t="s">
        <v>74</v>
      </c>
      <c r="P2702" s="4">
        <v>0</v>
      </c>
      <c r="Q2702" t="s">
        <v>74</v>
      </c>
      <c r="R2702" s="2" t="s">
        <v>75</v>
      </c>
      <c r="S2702" s="4" t="s">
        <v>76</v>
      </c>
      <c r="T2702" t="s">
        <v>74</v>
      </c>
      <c r="U2702" s="2" t="s">
        <v>77</v>
      </c>
      <c r="V2702" s="2" t="s">
        <v>1454</v>
      </c>
      <c r="W2702" s="2" t="s">
        <v>79</v>
      </c>
      <c r="X2702" s="2" t="s">
        <v>300</v>
      </c>
      <c r="Y2702" s="2" t="s">
        <v>119</v>
      </c>
      <c r="Z2702" s="2" t="s">
        <v>81</v>
      </c>
      <c r="AA2702" s="2" t="s">
        <v>372</v>
      </c>
      <c r="AB2702" s="2" t="s">
        <v>638</v>
      </c>
      <c r="AC2702" s="2" t="s">
        <v>59</v>
      </c>
      <c r="AD2702" s="2" t="s">
        <v>639</v>
      </c>
      <c r="AE2702" s="2" t="str">
        <f>+VLOOKUP(H2702,'Mapeo Ramos'!A:C,3,0)</f>
        <v>Autos Flotas</v>
      </c>
      <c r="AF2702" t="str">
        <f>+VLOOKUP(AE2702,'Mapeo Ramos'!C:D,2,0)</f>
        <v>Flotas</v>
      </c>
      <c r="AG2702" t="str">
        <f>+VLOOKUP(X2702,'Mapeo Ramos'!I:J,2,0)</f>
        <v>ALLIANZ</v>
      </c>
      <c r="AH2702">
        <f t="shared" si="42"/>
        <v>1</v>
      </c>
    </row>
    <row r="2703" spans="1:34" ht="12.75" customHeight="1">
      <c r="A2703" s="2" t="s">
        <v>10452</v>
      </c>
      <c r="B2703" s="2" t="s">
        <v>10453</v>
      </c>
      <c r="C2703" s="2" t="s">
        <v>10454</v>
      </c>
      <c r="D2703" s="2" t="s">
        <v>75</v>
      </c>
      <c r="E2703" s="3">
        <v>46023</v>
      </c>
      <c r="F2703" s="3">
        <v>46023</v>
      </c>
      <c r="G2703" s="2" t="s">
        <v>637</v>
      </c>
      <c r="H2703" s="2" t="s">
        <v>349</v>
      </c>
      <c r="I2703" s="2" t="s">
        <v>261</v>
      </c>
      <c r="J2703" s="4">
        <v>383.07</v>
      </c>
      <c r="K2703" t="s">
        <v>74</v>
      </c>
      <c r="L2703" s="4">
        <v>45.97</v>
      </c>
      <c r="M2703" t="s">
        <v>74</v>
      </c>
      <c r="N2703" s="4">
        <v>45.97</v>
      </c>
      <c r="O2703" t="s">
        <v>74</v>
      </c>
      <c r="P2703" s="4">
        <v>0</v>
      </c>
      <c r="Q2703" t="s">
        <v>74</v>
      </c>
      <c r="R2703" s="2" t="s">
        <v>75</v>
      </c>
      <c r="S2703" s="4" t="s">
        <v>76</v>
      </c>
      <c r="T2703" t="s">
        <v>74</v>
      </c>
      <c r="U2703" s="2" t="s">
        <v>77</v>
      </c>
      <c r="V2703" s="2" t="s">
        <v>1454</v>
      </c>
      <c r="W2703" s="2" t="s">
        <v>79</v>
      </c>
      <c r="X2703" s="2" t="s">
        <v>300</v>
      </c>
      <c r="Y2703" s="2" t="s">
        <v>119</v>
      </c>
      <c r="Z2703" s="2" t="s">
        <v>81</v>
      </c>
      <c r="AA2703" s="2" t="s">
        <v>372</v>
      </c>
      <c r="AB2703" s="2" t="s">
        <v>638</v>
      </c>
      <c r="AC2703" s="2" t="s">
        <v>59</v>
      </c>
      <c r="AD2703" s="2" t="s">
        <v>639</v>
      </c>
      <c r="AE2703" s="2" t="str">
        <f>+VLOOKUP(H2703,'Mapeo Ramos'!A:C,3,0)</f>
        <v>Autos Flotas</v>
      </c>
      <c r="AF2703" t="str">
        <f>+VLOOKUP(AE2703,'Mapeo Ramos'!C:D,2,0)</f>
        <v>Flotas</v>
      </c>
      <c r="AG2703" t="str">
        <f>+VLOOKUP(X2703,'Mapeo Ramos'!I:J,2,0)</f>
        <v>ALLIANZ</v>
      </c>
      <c r="AH2703">
        <f t="shared" si="42"/>
        <v>1</v>
      </c>
    </row>
    <row r="2704" spans="1:34" ht="12.75" customHeight="1">
      <c r="A2704" s="2" t="s">
        <v>10455</v>
      </c>
      <c r="B2704" s="2" t="s">
        <v>10456</v>
      </c>
      <c r="C2704" s="2" t="s">
        <v>10457</v>
      </c>
      <c r="D2704" s="2" t="s">
        <v>75</v>
      </c>
      <c r="E2704" s="3">
        <v>46023</v>
      </c>
      <c r="F2704" s="3">
        <v>46023</v>
      </c>
      <c r="G2704" s="2" t="s">
        <v>637</v>
      </c>
      <c r="H2704" s="2" t="s">
        <v>349</v>
      </c>
      <c r="I2704" s="2" t="s">
        <v>261</v>
      </c>
      <c r="J2704" s="4">
        <v>383.07</v>
      </c>
      <c r="K2704" t="s">
        <v>74</v>
      </c>
      <c r="L2704" s="4">
        <v>45.97</v>
      </c>
      <c r="M2704" t="s">
        <v>74</v>
      </c>
      <c r="N2704" s="4">
        <v>45.97</v>
      </c>
      <c r="O2704" t="s">
        <v>74</v>
      </c>
      <c r="P2704" s="4">
        <v>0</v>
      </c>
      <c r="Q2704" t="s">
        <v>74</v>
      </c>
      <c r="R2704" s="2" t="s">
        <v>75</v>
      </c>
      <c r="S2704" s="4" t="s">
        <v>76</v>
      </c>
      <c r="T2704" t="s">
        <v>74</v>
      </c>
      <c r="U2704" s="2" t="s">
        <v>77</v>
      </c>
      <c r="V2704" s="2" t="s">
        <v>1454</v>
      </c>
      <c r="W2704" s="2" t="s">
        <v>79</v>
      </c>
      <c r="X2704" s="2" t="s">
        <v>300</v>
      </c>
      <c r="Y2704" s="2" t="s">
        <v>119</v>
      </c>
      <c r="Z2704" s="2" t="s">
        <v>81</v>
      </c>
      <c r="AA2704" s="2" t="s">
        <v>372</v>
      </c>
      <c r="AB2704" s="2" t="s">
        <v>638</v>
      </c>
      <c r="AC2704" s="2" t="s">
        <v>59</v>
      </c>
      <c r="AD2704" s="2" t="s">
        <v>639</v>
      </c>
      <c r="AE2704" s="2" t="str">
        <f>+VLOOKUP(H2704,'Mapeo Ramos'!A:C,3,0)</f>
        <v>Autos Flotas</v>
      </c>
      <c r="AF2704" t="str">
        <f>+VLOOKUP(AE2704,'Mapeo Ramos'!C:D,2,0)</f>
        <v>Flotas</v>
      </c>
      <c r="AG2704" t="str">
        <f>+VLOOKUP(X2704,'Mapeo Ramos'!I:J,2,0)</f>
        <v>ALLIANZ</v>
      </c>
      <c r="AH2704">
        <f t="shared" si="42"/>
        <v>1</v>
      </c>
    </row>
    <row r="2705" spans="1:34" ht="12.75" customHeight="1">
      <c r="A2705" s="2" t="s">
        <v>10458</v>
      </c>
      <c r="B2705" s="2" t="s">
        <v>10459</v>
      </c>
      <c r="C2705" s="2" t="s">
        <v>10460</v>
      </c>
      <c r="D2705" s="2" t="s">
        <v>75</v>
      </c>
      <c r="E2705" s="3">
        <v>46023</v>
      </c>
      <c r="F2705" s="3">
        <v>46023</v>
      </c>
      <c r="G2705" s="2" t="s">
        <v>637</v>
      </c>
      <c r="H2705" s="2" t="s">
        <v>349</v>
      </c>
      <c r="I2705" s="2" t="s">
        <v>261</v>
      </c>
      <c r="J2705" s="4">
        <v>383.07</v>
      </c>
      <c r="K2705" t="s">
        <v>74</v>
      </c>
      <c r="L2705" s="4">
        <v>45.97</v>
      </c>
      <c r="M2705" t="s">
        <v>74</v>
      </c>
      <c r="N2705" s="4">
        <v>45.97</v>
      </c>
      <c r="O2705" t="s">
        <v>74</v>
      </c>
      <c r="P2705" s="4">
        <v>0</v>
      </c>
      <c r="Q2705" t="s">
        <v>74</v>
      </c>
      <c r="R2705" s="2" t="s">
        <v>75</v>
      </c>
      <c r="S2705" s="4" t="s">
        <v>76</v>
      </c>
      <c r="T2705" t="s">
        <v>74</v>
      </c>
      <c r="U2705" s="2" t="s">
        <v>77</v>
      </c>
      <c r="V2705" s="2" t="s">
        <v>1454</v>
      </c>
      <c r="W2705" s="2" t="s">
        <v>79</v>
      </c>
      <c r="X2705" s="2" t="s">
        <v>300</v>
      </c>
      <c r="Y2705" s="2" t="s">
        <v>119</v>
      </c>
      <c r="Z2705" s="2" t="s">
        <v>81</v>
      </c>
      <c r="AA2705" s="2" t="s">
        <v>372</v>
      </c>
      <c r="AB2705" s="2" t="s">
        <v>638</v>
      </c>
      <c r="AC2705" s="2" t="s">
        <v>59</v>
      </c>
      <c r="AD2705" s="2" t="s">
        <v>639</v>
      </c>
      <c r="AE2705" s="2" t="str">
        <f>+VLOOKUP(H2705,'Mapeo Ramos'!A:C,3,0)</f>
        <v>Autos Flotas</v>
      </c>
      <c r="AF2705" t="str">
        <f>+VLOOKUP(AE2705,'Mapeo Ramos'!C:D,2,0)</f>
        <v>Flotas</v>
      </c>
      <c r="AG2705" t="str">
        <f>+VLOOKUP(X2705,'Mapeo Ramos'!I:J,2,0)</f>
        <v>ALLIANZ</v>
      </c>
      <c r="AH2705">
        <f t="shared" si="42"/>
        <v>1</v>
      </c>
    </row>
    <row r="2706" spans="1:34" ht="12.75" customHeight="1">
      <c r="A2706" s="2" t="s">
        <v>10461</v>
      </c>
      <c r="B2706" s="2" t="s">
        <v>10462</v>
      </c>
      <c r="C2706" s="2" t="s">
        <v>10463</v>
      </c>
      <c r="D2706" s="2" t="s">
        <v>75</v>
      </c>
      <c r="E2706" s="3">
        <v>46023</v>
      </c>
      <c r="F2706" s="3">
        <v>46023</v>
      </c>
      <c r="G2706" s="2" t="s">
        <v>637</v>
      </c>
      <c r="H2706" s="2" t="s">
        <v>349</v>
      </c>
      <c r="I2706" s="2" t="s">
        <v>261</v>
      </c>
      <c r="J2706" s="4">
        <v>383.07</v>
      </c>
      <c r="K2706" t="s">
        <v>74</v>
      </c>
      <c r="L2706" s="4">
        <v>45.97</v>
      </c>
      <c r="M2706" t="s">
        <v>74</v>
      </c>
      <c r="N2706" s="4">
        <v>45.97</v>
      </c>
      <c r="O2706" t="s">
        <v>74</v>
      </c>
      <c r="P2706" s="4">
        <v>0</v>
      </c>
      <c r="Q2706" t="s">
        <v>74</v>
      </c>
      <c r="R2706" s="2" t="s">
        <v>75</v>
      </c>
      <c r="S2706" s="4" t="s">
        <v>76</v>
      </c>
      <c r="T2706" t="s">
        <v>74</v>
      </c>
      <c r="U2706" s="2" t="s">
        <v>77</v>
      </c>
      <c r="V2706" s="2" t="s">
        <v>1454</v>
      </c>
      <c r="W2706" s="2" t="s">
        <v>79</v>
      </c>
      <c r="X2706" s="2" t="s">
        <v>300</v>
      </c>
      <c r="Y2706" s="2" t="s">
        <v>119</v>
      </c>
      <c r="Z2706" s="2" t="s">
        <v>81</v>
      </c>
      <c r="AA2706" s="2" t="s">
        <v>372</v>
      </c>
      <c r="AB2706" s="2" t="s">
        <v>638</v>
      </c>
      <c r="AC2706" s="2" t="s">
        <v>59</v>
      </c>
      <c r="AD2706" s="2" t="s">
        <v>639</v>
      </c>
      <c r="AE2706" s="2" t="str">
        <f>+VLOOKUP(H2706,'Mapeo Ramos'!A:C,3,0)</f>
        <v>Autos Flotas</v>
      </c>
      <c r="AF2706" t="str">
        <f>+VLOOKUP(AE2706,'Mapeo Ramos'!C:D,2,0)</f>
        <v>Flotas</v>
      </c>
      <c r="AG2706" t="str">
        <f>+VLOOKUP(X2706,'Mapeo Ramos'!I:J,2,0)</f>
        <v>ALLIANZ</v>
      </c>
      <c r="AH2706">
        <f t="shared" si="42"/>
        <v>1</v>
      </c>
    </row>
    <row r="2707" spans="1:34" ht="12.75" customHeight="1">
      <c r="A2707" s="2" t="s">
        <v>10464</v>
      </c>
      <c r="B2707" s="2" t="s">
        <v>10465</v>
      </c>
      <c r="C2707" s="2" t="s">
        <v>10466</v>
      </c>
      <c r="D2707" s="2" t="s">
        <v>75</v>
      </c>
      <c r="E2707" s="3">
        <v>46023</v>
      </c>
      <c r="F2707" s="3">
        <v>46023</v>
      </c>
      <c r="G2707" s="2" t="s">
        <v>637</v>
      </c>
      <c r="H2707" s="2" t="s">
        <v>349</v>
      </c>
      <c r="I2707" s="2" t="s">
        <v>261</v>
      </c>
      <c r="J2707" s="4">
        <v>383.07</v>
      </c>
      <c r="K2707" t="s">
        <v>74</v>
      </c>
      <c r="L2707" s="4">
        <v>45.97</v>
      </c>
      <c r="M2707" t="s">
        <v>74</v>
      </c>
      <c r="N2707" s="4">
        <v>45.97</v>
      </c>
      <c r="O2707" t="s">
        <v>74</v>
      </c>
      <c r="P2707" s="4">
        <v>0</v>
      </c>
      <c r="Q2707" t="s">
        <v>74</v>
      </c>
      <c r="R2707" s="2" t="s">
        <v>75</v>
      </c>
      <c r="S2707" s="4" t="s">
        <v>76</v>
      </c>
      <c r="T2707" t="s">
        <v>74</v>
      </c>
      <c r="U2707" s="2" t="s">
        <v>77</v>
      </c>
      <c r="V2707" s="2" t="s">
        <v>1454</v>
      </c>
      <c r="W2707" s="2" t="s">
        <v>79</v>
      </c>
      <c r="X2707" s="2" t="s">
        <v>300</v>
      </c>
      <c r="Y2707" s="2" t="s">
        <v>119</v>
      </c>
      <c r="Z2707" s="2" t="s">
        <v>81</v>
      </c>
      <c r="AA2707" s="2" t="s">
        <v>372</v>
      </c>
      <c r="AB2707" s="2" t="s">
        <v>638</v>
      </c>
      <c r="AC2707" s="2" t="s">
        <v>59</v>
      </c>
      <c r="AD2707" s="2" t="s">
        <v>639</v>
      </c>
      <c r="AE2707" s="2" t="str">
        <f>+VLOOKUP(H2707,'Mapeo Ramos'!A:C,3,0)</f>
        <v>Autos Flotas</v>
      </c>
      <c r="AF2707" t="str">
        <f>+VLOOKUP(AE2707,'Mapeo Ramos'!C:D,2,0)</f>
        <v>Flotas</v>
      </c>
      <c r="AG2707" t="str">
        <f>+VLOOKUP(X2707,'Mapeo Ramos'!I:J,2,0)</f>
        <v>ALLIANZ</v>
      </c>
      <c r="AH2707">
        <f t="shared" si="42"/>
        <v>1</v>
      </c>
    </row>
    <row r="2708" spans="1:34" ht="12.75" customHeight="1">
      <c r="A2708" s="2" t="s">
        <v>10467</v>
      </c>
      <c r="B2708" s="2" t="s">
        <v>10468</v>
      </c>
      <c r="C2708" s="2" t="s">
        <v>10469</v>
      </c>
      <c r="D2708" s="2" t="s">
        <v>75</v>
      </c>
      <c r="E2708" s="3">
        <v>46023</v>
      </c>
      <c r="F2708" s="3">
        <v>46023</v>
      </c>
      <c r="G2708" s="2" t="s">
        <v>637</v>
      </c>
      <c r="H2708" s="2" t="s">
        <v>349</v>
      </c>
      <c r="I2708" s="2" t="s">
        <v>261</v>
      </c>
      <c r="J2708" s="4">
        <v>383.07</v>
      </c>
      <c r="K2708" t="s">
        <v>74</v>
      </c>
      <c r="L2708" s="4">
        <v>45.97</v>
      </c>
      <c r="M2708" t="s">
        <v>74</v>
      </c>
      <c r="N2708" s="4">
        <v>45.97</v>
      </c>
      <c r="O2708" t="s">
        <v>74</v>
      </c>
      <c r="P2708" s="4">
        <v>0</v>
      </c>
      <c r="Q2708" t="s">
        <v>74</v>
      </c>
      <c r="R2708" s="2" t="s">
        <v>75</v>
      </c>
      <c r="S2708" s="4" t="s">
        <v>76</v>
      </c>
      <c r="T2708" t="s">
        <v>74</v>
      </c>
      <c r="U2708" s="2" t="s">
        <v>77</v>
      </c>
      <c r="V2708" s="2" t="s">
        <v>1454</v>
      </c>
      <c r="W2708" s="2" t="s">
        <v>79</v>
      </c>
      <c r="X2708" s="2" t="s">
        <v>300</v>
      </c>
      <c r="Y2708" s="2" t="s">
        <v>119</v>
      </c>
      <c r="Z2708" s="2" t="s">
        <v>81</v>
      </c>
      <c r="AA2708" s="2" t="s">
        <v>372</v>
      </c>
      <c r="AB2708" s="2" t="s">
        <v>638</v>
      </c>
      <c r="AC2708" s="2" t="s">
        <v>59</v>
      </c>
      <c r="AD2708" s="2" t="s">
        <v>639</v>
      </c>
      <c r="AE2708" s="2" t="str">
        <f>+VLOOKUP(H2708,'Mapeo Ramos'!A:C,3,0)</f>
        <v>Autos Flotas</v>
      </c>
      <c r="AF2708" t="str">
        <f>+VLOOKUP(AE2708,'Mapeo Ramos'!C:D,2,0)</f>
        <v>Flotas</v>
      </c>
      <c r="AG2708" t="str">
        <f>+VLOOKUP(X2708,'Mapeo Ramos'!I:J,2,0)</f>
        <v>ALLIANZ</v>
      </c>
      <c r="AH2708">
        <f t="shared" si="42"/>
        <v>1</v>
      </c>
    </row>
    <row r="2709" spans="1:34" ht="12.75" customHeight="1">
      <c r="A2709" s="2" t="s">
        <v>10470</v>
      </c>
      <c r="B2709" s="2" t="s">
        <v>10471</v>
      </c>
      <c r="C2709" s="2" t="s">
        <v>10472</v>
      </c>
      <c r="D2709" s="2" t="s">
        <v>75</v>
      </c>
      <c r="E2709" s="3">
        <v>46023</v>
      </c>
      <c r="F2709" s="3">
        <v>46023</v>
      </c>
      <c r="G2709" s="2" t="s">
        <v>637</v>
      </c>
      <c r="H2709" s="2" t="s">
        <v>349</v>
      </c>
      <c r="I2709" s="2" t="s">
        <v>261</v>
      </c>
      <c r="J2709" s="4">
        <v>383.07</v>
      </c>
      <c r="K2709" t="s">
        <v>74</v>
      </c>
      <c r="L2709" s="4">
        <v>45.97</v>
      </c>
      <c r="M2709" t="s">
        <v>74</v>
      </c>
      <c r="N2709" s="4">
        <v>45.97</v>
      </c>
      <c r="O2709" t="s">
        <v>74</v>
      </c>
      <c r="P2709" s="4">
        <v>0</v>
      </c>
      <c r="Q2709" t="s">
        <v>74</v>
      </c>
      <c r="R2709" s="2" t="s">
        <v>75</v>
      </c>
      <c r="S2709" s="4" t="s">
        <v>76</v>
      </c>
      <c r="T2709" t="s">
        <v>74</v>
      </c>
      <c r="U2709" s="2" t="s">
        <v>77</v>
      </c>
      <c r="V2709" s="2" t="s">
        <v>1447</v>
      </c>
      <c r="W2709" s="2" t="s">
        <v>79</v>
      </c>
      <c r="X2709" s="2" t="s">
        <v>300</v>
      </c>
      <c r="Y2709" s="2" t="s">
        <v>119</v>
      </c>
      <c r="Z2709" s="2" t="s">
        <v>81</v>
      </c>
      <c r="AA2709" s="2" t="s">
        <v>372</v>
      </c>
      <c r="AB2709" s="2" t="s">
        <v>638</v>
      </c>
      <c r="AC2709" s="2" t="s">
        <v>59</v>
      </c>
      <c r="AD2709" s="2" t="s">
        <v>639</v>
      </c>
      <c r="AE2709" s="2" t="str">
        <f>+VLOOKUP(H2709,'Mapeo Ramos'!A:C,3,0)</f>
        <v>Autos Flotas</v>
      </c>
      <c r="AF2709" t="str">
        <f>+VLOOKUP(AE2709,'Mapeo Ramos'!C:D,2,0)</f>
        <v>Flotas</v>
      </c>
      <c r="AG2709" t="str">
        <f>+VLOOKUP(X2709,'Mapeo Ramos'!I:J,2,0)</f>
        <v>ALLIANZ</v>
      </c>
      <c r="AH2709">
        <f t="shared" si="42"/>
        <v>1</v>
      </c>
    </row>
    <row r="2710" spans="1:34" ht="12.75" customHeight="1">
      <c r="A2710" s="2" t="s">
        <v>10473</v>
      </c>
      <c r="B2710" s="2" t="s">
        <v>10474</v>
      </c>
      <c r="C2710" s="2" t="s">
        <v>10475</v>
      </c>
      <c r="D2710" s="2" t="s">
        <v>75</v>
      </c>
      <c r="E2710" s="3">
        <v>46023</v>
      </c>
      <c r="F2710" s="3">
        <v>46023</v>
      </c>
      <c r="G2710" s="2" t="s">
        <v>637</v>
      </c>
      <c r="H2710" s="2" t="s">
        <v>349</v>
      </c>
      <c r="I2710" s="2" t="s">
        <v>261</v>
      </c>
      <c r="J2710" s="4">
        <v>383.07</v>
      </c>
      <c r="K2710" t="s">
        <v>74</v>
      </c>
      <c r="L2710" s="4">
        <v>45.97</v>
      </c>
      <c r="M2710" t="s">
        <v>74</v>
      </c>
      <c r="N2710" s="4">
        <v>45.97</v>
      </c>
      <c r="O2710" t="s">
        <v>74</v>
      </c>
      <c r="P2710" s="4">
        <v>0</v>
      </c>
      <c r="Q2710" t="s">
        <v>74</v>
      </c>
      <c r="R2710" s="2" t="s">
        <v>75</v>
      </c>
      <c r="S2710" s="4" t="s">
        <v>76</v>
      </c>
      <c r="T2710" t="s">
        <v>74</v>
      </c>
      <c r="U2710" s="2" t="s">
        <v>77</v>
      </c>
      <c r="V2710" s="2" t="s">
        <v>1447</v>
      </c>
      <c r="W2710" s="2" t="s">
        <v>79</v>
      </c>
      <c r="X2710" s="2" t="s">
        <v>300</v>
      </c>
      <c r="Y2710" s="2" t="s">
        <v>119</v>
      </c>
      <c r="Z2710" s="2" t="s">
        <v>81</v>
      </c>
      <c r="AA2710" s="2" t="s">
        <v>372</v>
      </c>
      <c r="AB2710" s="2" t="s">
        <v>638</v>
      </c>
      <c r="AC2710" s="2" t="s">
        <v>59</v>
      </c>
      <c r="AD2710" s="2" t="s">
        <v>639</v>
      </c>
      <c r="AE2710" s="2" t="str">
        <f>+VLOOKUP(H2710,'Mapeo Ramos'!A:C,3,0)</f>
        <v>Autos Flotas</v>
      </c>
      <c r="AF2710" t="str">
        <f>+VLOOKUP(AE2710,'Mapeo Ramos'!C:D,2,0)</f>
        <v>Flotas</v>
      </c>
      <c r="AG2710" t="str">
        <f>+VLOOKUP(X2710,'Mapeo Ramos'!I:J,2,0)</f>
        <v>ALLIANZ</v>
      </c>
      <c r="AH2710">
        <f t="shared" si="42"/>
        <v>1</v>
      </c>
    </row>
    <row r="2711" spans="1:34" ht="12.75" customHeight="1">
      <c r="A2711" s="2" t="s">
        <v>10476</v>
      </c>
      <c r="B2711" s="2" t="s">
        <v>10477</v>
      </c>
      <c r="C2711" s="2" t="s">
        <v>10478</v>
      </c>
      <c r="D2711" s="2" t="s">
        <v>75</v>
      </c>
      <c r="E2711" s="3">
        <v>46023</v>
      </c>
      <c r="F2711" s="3">
        <v>46023</v>
      </c>
      <c r="G2711" s="2" t="s">
        <v>637</v>
      </c>
      <c r="H2711" s="2" t="s">
        <v>349</v>
      </c>
      <c r="I2711" s="2" t="s">
        <v>261</v>
      </c>
      <c r="J2711" s="4">
        <v>383.07</v>
      </c>
      <c r="K2711" t="s">
        <v>74</v>
      </c>
      <c r="L2711" s="4">
        <v>45.97</v>
      </c>
      <c r="M2711" t="s">
        <v>74</v>
      </c>
      <c r="N2711" s="4">
        <v>45.97</v>
      </c>
      <c r="O2711" t="s">
        <v>74</v>
      </c>
      <c r="P2711" s="4">
        <v>0</v>
      </c>
      <c r="Q2711" t="s">
        <v>74</v>
      </c>
      <c r="R2711" s="2" t="s">
        <v>75</v>
      </c>
      <c r="S2711" s="4" t="s">
        <v>76</v>
      </c>
      <c r="T2711" t="s">
        <v>74</v>
      </c>
      <c r="U2711" s="2" t="s">
        <v>77</v>
      </c>
      <c r="V2711" s="2" t="s">
        <v>1447</v>
      </c>
      <c r="W2711" s="2" t="s">
        <v>79</v>
      </c>
      <c r="X2711" s="2" t="s">
        <v>300</v>
      </c>
      <c r="Y2711" s="2" t="s">
        <v>119</v>
      </c>
      <c r="Z2711" s="2" t="s">
        <v>81</v>
      </c>
      <c r="AA2711" s="2" t="s">
        <v>372</v>
      </c>
      <c r="AB2711" s="2" t="s">
        <v>638</v>
      </c>
      <c r="AC2711" s="2" t="s">
        <v>59</v>
      </c>
      <c r="AD2711" s="2" t="s">
        <v>639</v>
      </c>
      <c r="AE2711" s="2" t="str">
        <f>+VLOOKUP(H2711,'Mapeo Ramos'!A:C,3,0)</f>
        <v>Autos Flotas</v>
      </c>
      <c r="AF2711" t="str">
        <f>+VLOOKUP(AE2711,'Mapeo Ramos'!C:D,2,0)</f>
        <v>Flotas</v>
      </c>
      <c r="AG2711" t="str">
        <f>+VLOOKUP(X2711,'Mapeo Ramos'!I:J,2,0)</f>
        <v>ALLIANZ</v>
      </c>
      <c r="AH2711">
        <f t="shared" si="42"/>
        <v>1</v>
      </c>
    </row>
    <row r="2712" spans="1:34" ht="12.75" customHeight="1">
      <c r="A2712" s="2" t="s">
        <v>10479</v>
      </c>
      <c r="B2712" s="2" t="s">
        <v>10480</v>
      </c>
      <c r="C2712" s="2" t="s">
        <v>10481</v>
      </c>
      <c r="D2712" s="2" t="s">
        <v>75</v>
      </c>
      <c r="E2712" s="3">
        <v>46023</v>
      </c>
      <c r="F2712" s="3">
        <v>46023</v>
      </c>
      <c r="G2712" s="2" t="s">
        <v>637</v>
      </c>
      <c r="H2712" s="2" t="s">
        <v>349</v>
      </c>
      <c r="I2712" s="2" t="s">
        <v>261</v>
      </c>
      <c r="J2712" s="4">
        <v>383.07</v>
      </c>
      <c r="K2712" t="s">
        <v>74</v>
      </c>
      <c r="L2712" s="4">
        <v>45.97</v>
      </c>
      <c r="M2712" t="s">
        <v>74</v>
      </c>
      <c r="N2712" s="4">
        <v>45.97</v>
      </c>
      <c r="O2712" t="s">
        <v>74</v>
      </c>
      <c r="P2712" s="4">
        <v>0</v>
      </c>
      <c r="Q2712" t="s">
        <v>74</v>
      </c>
      <c r="R2712" s="2" t="s">
        <v>75</v>
      </c>
      <c r="S2712" s="4" t="s">
        <v>76</v>
      </c>
      <c r="T2712" t="s">
        <v>74</v>
      </c>
      <c r="U2712" s="2" t="s">
        <v>77</v>
      </c>
      <c r="V2712" s="2" t="s">
        <v>1447</v>
      </c>
      <c r="W2712" s="2" t="s">
        <v>79</v>
      </c>
      <c r="X2712" s="2" t="s">
        <v>300</v>
      </c>
      <c r="Y2712" s="2" t="s">
        <v>119</v>
      </c>
      <c r="Z2712" s="2" t="s">
        <v>81</v>
      </c>
      <c r="AA2712" s="2" t="s">
        <v>372</v>
      </c>
      <c r="AB2712" s="2" t="s">
        <v>638</v>
      </c>
      <c r="AC2712" s="2" t="s">
        <v>59</v>
      </c>
      <c r="AD2712" s="2" t="s">
        <v>639</v>
      </c>
      <c r="AE2712" s="2" t="str">
        <f>+VLOOKUP(H2712,'Mapeo Ramos'!A:C,3,0)</f>
        <v>Autos Flotas</v>
      </c>
      <c r="AF2712" t="str">
        <f>+VLOOKUP(AE2712,'Mapeo Ramos'!C:D,2,0)</f>
        <v>Flotas</v>
      </c>
      <c r="AG2712" t="str">
        <f>+VLOOKUP(X2712,'Mapeo Ramos'!I:J,2,0)</f>
        <v>ALLIANZ</v>
      </c>
      <c r="AH2712">
        <f t="shared" si="42"/>
        <v>1</v>
      </c>
    </row>
    <row r="2713" spans="1:34" ht="12.75" customHeight="1">
      <c r="A2713" s="2" t="s">
        <v>10482</v>
      </c>
      <c r="B2713" s="2" t="s">
        <v>10483</v>
      </c>
      <c r="C2713" s="2" t="s">
        <v>10484</v>
      </c>
      <c r="D2713" s="2" t="s">
        <v>75</v>
      </c>
      <c r="E2713" s="3">
        <v>46023</v>
      </c>
      <c r="F2713" s="3">
        <v>46023</v>
      </c>
      <c r="G2713" s="2" t="s">
        <v>637</v>
      </c>
      <c r="H2713" s="2" t="s">
        <v>349</v>
      </c>
      <c r="I2713" s="2" t="s">
        <v>261</v>
      </c>
      <c r="J2713" s="4">
        <v>383.07</v>
      </c>
      <c r="K2713" t="s">
        <v>74</v>
      </c>
      <c r="L2713" s="4">
        <v>45.97</v>
      </c>
      <c r="M2713" t="s">
        <v>74</v>
      </c>
      <c r="N2713" s="4">
        <v>45.97</v>
      </c>
      <c r="O2713" t="s">
        <v>74</v>
      </c>
      <c r="P2713" s="4">
        <v>0</v>
      </c>
      <c r="Q2713" t="s">
        <v>74</v>
      </c>
      <c r="R2713" s="2" t="s">
        <v>75</v>
      </c>
      <c r="S2713" s="4" t="s">
        <v>76</v>
      </c>
      <c r="T2713" t="s">
        <v>74</v>
      </c>
      <c r="U2713" s="2" t="s">
        <v>77</v>
      </c>
      <c r="V2713" s="2" t="s">
        <v>1447</v>
      </c>
      <c r="W2713" s="2" t="s">
        <v>79</v>
      </c>
      <c r="X2713" s="2" t="s">
        <v>300</v>
      </c>
      <c r="Y2713" s="2" t="s">
        <v>119</v>
      </c>
      <c r="Z2713" s="2" t="s">
        <v>81</v>
      </c>
      <c r="AA2713" s="2" t="s">
        <v>372</v>
      </c>
      <c r="AB2713" s="2" t="s">
        <v>638</v>
      </c>
      <c r="AC2713" s="2" t="s">
        <v>59</v>
      </c>
      <c r="AD2713" s="2" t="s">
        <v>639</v>
      </c>
      <c r="AE2713" s="2" t="str">
        <f>+VLOOKUP(H2713,'Mapeo Ramos'!A:C,3,0)</f>
        <v>Autos Flotas</v>
      </c>
      <c r="AF2713" t="str">
        <f>+VLOOKUP(AE2713,'Mapeo Ramos'!C:D,2,0)</f>
        <v>Flotas</v>
      </c>
      <c r="AG2713" t="str">
        <f>+VLOOKUP(X2713,'Mapeo Ramos'!I:J,2,0)</f>
        <v>ALLIANZ</v>
      </c>
      <c r="AH2713">
        <f t="shared" si="42"/>
        <v>1</v>
      </c>
    </row>
    <row r="2714" spans="1:34" ht="12.75" customHeight="1">
      <c r="A2714" s="2" t="s">
        <v>10485</v>
      </c>
      <c r="B2714" s="2" t="s">
        <v>10486</v>
      </c>
      <c r="C2714" s="2" t="s">
        <v>10487</v>
      </c>
      <c r="D2714" s="2" t="s">
        <v>75</v>
      </c>
      <c r="E2714" s="3">
        <v>46023</v>
      </c>
      <c r="F2714" s="3">
        <v>46023</v>
      </c>
      <c r="G2714" s="2" t="s">
        <v>637</v>
      </c>
      <c r="H2714" s="2" t="s">
        <v>349</v>
      </c>
      <c r="I2714" s="2" t="s">
        <v>261</v>
      </c>
      <c r="J2714" s="4">
        <v>1253.83</v>
      </c>
      <c r="K2714" t="s">
        <v>74</v>
      </c>
      <c r="L2714" s="4">
        <v>150.46</v>
      </c>
      <c r="M2714" t="s">
        <v>74</v>
      </c>
      <c r="N2714" s="4">
        <v>150.46</v>
      </c>
      <c r="O2714" t="s">
        <v>74</v>
      </c>
      <c r="P2714" s="4">
        <v>0</v>
      </c>
      <c r="Q2714" t="s">
        <v>74</v>
      </c>
      <c r="R2714" s="2" t="s">
        <v>75</v>
      </c>
      <c r="S2714" s="4" t="s">
        <v>76</v>
      </c>
      <c r="T2714" t="s">
        <v>74</v>
      </c>
      <c r="U2714" s="2" t="s">
        <v>77</v>
      </c>
      <c r="V2714" s="2" t="s">
        <v>1447</v>
      </c>
      <c r="W2714" s="2" t="s">
        <v>79</v>
      </c>
      <c r="X2714" s="2" t="s">
        <v>300</v>
      </c>
      <c r="Y2714" s="2" t="s">
        <v>119</v>
      </c>
      <c r="Z2714" s="2" t="s">
        <v>81</v>
      </c>
      <c r="AA2714" s="2" t="s">
        <v>372</v>
      </c>
      <c r="AB2714" s="2" t="s">
        <v>638</v>
      </c>
      <c r="AC2714" s="2" t="s">
        <v>59</v>
      </c>
      <c r="AD2714" s="2" t="s">
        <v>639</v>
      </c>
      <c r="AE2714" s="2" t="str">
        <f>+VLOOKUP(H2714,'Mapeo Ramos'!A:C,3,0)</f>
        <v>Autos Flotas</v>
      </c>
      <c r="AF2714" t="str">
        <f>+VLOOKUP(AE2714,'Mapeo Ramos'!C:D,2,0)</f>
        <v>Flotas</v>
      </c>
      <c r="AG2714" t="str">
        <f>+VLOOKUP(X2714,'Mapeo Ramos'!I:J,2,0)</f>
        <v>ALLIANZ</v>
      </c>
      <c r="AH2714">
        <f t="shared" si="42"/>
        <v>1</v>
      </c>
    </row>
    <row r="2715" spans="1:34" ht="12.75" customHeight="1">
      <c r="A2715" s="2" t="s">
        <v>10488</v>
      </c>
      <c r="B2715" s="2" t="s">
        <v>10489</v>
      </c>
      <c r="C2715" s="2" t="s">
        <v>10490</v>
      </c>
      <c r="D2715" s="2" t="s">
        <v>75</v>
      </c>
      <c r="E2715" s="3">
        <v>46023</v>
      </c>
      <c r="F2715" s="3">
        <v>46023</v>
      </c>
      <c r="G2715" s="2" t="s">
        <v>637</v>
      </c>
      <c r="H2715" s="2" t="s">
        <v>349</v>
      </c>
      <c r="I2715" s="2" t="s">
        <v>261</v>
      </c>
      <c r="J2715" s="4">
        <v>1253.83</v>
      </c>
      <c r="K2715" t="s">
        <v>74</v>
      </c>
      <c r="L2715" s="4">
        <v>150.46</v>
      </c>
      <c r="M2715" t="s">
        <v>74</v>
      </c>
      <c r="N2715" s="4">
        <v>150.46</v>
      </c>
      <c r="O2715" t="s">
        <v>74</v>
      </c>
      <c r="P2715" s="4">
        <v>0</v>
      </c>
      <c r="Q2715" t="s">
        <v>74</v>
      </c>
      <c r="R2715" s="2" t="s">
        <v>75</v>
      </c>
      <c r="S2715" s="4" t="s">
        <v>76</v>
      </c>
      <c r="T2715" t="s">
        <v>74</v>
      </c>
      <c r="U2715" s="2" t="s">
        <v>77</v>
      </c>
      <c r="V2715" s="2" t="s">
        <v>1447</v>
      </c>
      <c r="W2715" s="2" t="s">
        <v>79</v>
      </c>
      <c r="X2715" s="2" t="s">
        <v>300</v>
      </c>
      <c r="Y2715" s="2" t="s">
        <v>119</v>
      </c>
      <c r="Z2715" s="2" t="s">
        <v>81</v>
      </c>
      <c r="AA2715" s="2" t="s">
        <v>372</v>
      </c>
      <c r="AB2715" s="2" t="s">
        <v>638</v>
      </c>
      <c r="AC2715" s="2" t="s">
        <v>59</v>
      </c>
      <c r="AD2715" s="2" t="s">
        <v>639</v>
      </c>
      <c r="AE2715" s="2" t="str">
        <f>+VLOOKUP(H2715,'Mapeo Ramos'!A:C,3,0)</f>
        <v>Autos Flotas</v>
      </c>
      <c r="AF2715" t="str">
        <f>+VLOOKUP(AE2715,'Mapeo Ramos'!C:D,2,0)</f>
        <v>Flotas</v>
      </c>
      <c r="AG2715" t="str">
        <f>+VLOOKUP(X2715,'Mapeo Ramos'!I:J,2,0)</f>
        <v>ALLIANZ</v>
      </c>
      <c r="AH2715">
        <f t="shared" si="42"/>
        <v>1</v>
      </c>
    </row>
    <row r="2716" spans="1:34" ht="12.75" customHeight="1">
      <c r="A2716" s="2" t="s">
        <v>10491</v>
      </c>
      <c r="B2716" s="2" t="s">
        <v>10492</v>
      </c>
      <c r="C2716" s="2" t="s">
        <v>10493</v>
      </c>
      <c r="D2716" s="2" t="s">
        <v>75</v>
      </c>
      <c r="E2716" s="3">
        <v>46023</v>
      </c>
      <c r="F2716" s="3">
        <v>46023</v>
      </c>
      <c r="G2716" s="2" t="s">
        <v>637</v>
      </c>
      <c r="H2716" s="2" t="s">
        <v>349</v>
      </c>
      <c r="I2716" s="2" t="s">
        <v>261</v>
      </c>
      <c r="J2716" s="4">
        <v>1253.83</v>
      </c>
      <c r="K2716" t="s">
        <v>74</v>
      </c>
      <c r="L2716" s="4">
        <v>150.46</v>
      </c>
      <c r="M2716" t="s">
        <v>74</v>
      </c>
      <c r="N2716" s="4">
        <v>150.46</v>
      </c>
      <c r="O2716" t="s">
        <v>74</v>
      </c>
      <c r="P2716" s="4">
        <v>0</v>
      </c>
      <c r="Q2716" t="s">
        <v>74</v>
      </c>
      <c r="R2716" s="2" t="s">
        <v>75</v>
      </c>
      <c r="S2716" s="4" t="s">
        <v>76</v>
      </c>
      <c r="T2716" t="s">
        <v>74</v>
      </c>
      <c r="U2716" s="2" t="s">
        <v>77</v>
      </c>
      <c r="V2716" s="2" t="s">
        <v>1447</v>
      </c>
      <c r="W2716" s="2" t="s">
        <v>79</v>
      </c>
      <c r="X2716" s="2" t="s">
        <v>300</v>
      </c>
      <c r="Y2716" s="2" t="s">
        <v>119</v>
      </c>
      <c r="Z2716" s="2" t="s">
        <v>81</v>
      </c>
      <c r="AA2716" s="2" t="s">
        <v>372</v>
      </c>
      <c r="AB2716" s="2" t="s">
        <v>638</v>
      </c>
      <c r="AC2716" s="2" t="s">
        <v>59</v>
      </c>
      <c r="AD2716" s="2" t="s">
        <v>639</v>
      </c>
      <c r="AE2716" s="2" t="str">
        <f>+VLOOKUP(H2716,'Mapeo Ramos'!A:C,3,0)</f>
        <v>Autos Flotas</v>
      </c>
      <c r="AF2716" t="str">
        <f>+VLOOKUP(AE2716,'Mapeo Ramos'!C:D,2,0)</f>
        <v>Flotas</v>
      </c>
      <c r="AG2716" t="str">
        <f>+VLOOKUP(X2716,'Mapeo Ramos'!I:J,2,0)</f>
        <v>ALLIANZ</v>
      </c>
      <c r="AH2716">
        <f t="shared" si="42"/>
        <v>1</v>
      </c>
    </row>
    <row r="2717" spans="1:34" ht="12.75" customHeight="1">
      <c r="A2717" s="2" t="s">
        <v>10494</v>
      </c>
      <c r="B2717" s="2" t="s">
        <v>10495</v>
      </c>
      <c r="C2717" s="2" t="s">
        <v>10496</v>
      </c>
      <c r="D2717" s="2" t="s">
        <v>75</v>
      </c>
      <c r="E2717" s="3">
        <v>46023</v>
      </c>
      <c r="F2717" s="3">
        <v>46023</v>
      </c>
      <c r="G2717" s="2" t="s">
        <v>637</v>
      </c>
      <c r="H2717" s="2" t="s">
        <v>349</v>
      </c>
      <c r="I2717" s="2" t="s">
        <v>261</v>
      </c>
      <c r="J2717" s="4">
        <v>1253.83</v>
      </c>
      <c r="K2717" t="s">
        <v>74</v>
      </c>
      <c r="L2717" s="4">
        <v>150.46</v>
      </c>
      <c r="M2717" t="s">
        <v>74</v>
      </c>
      <c r="N2717" s="4">
        <v>150.46</v>
      </c>
      <c r="O2717" t="s">
        <v>74</v>
      </c>
      <c r="P2717" s="4">
        <v>0</v>
      </c>
      <c r="Q2717" t="s">
        <v>74</v>
      </c>
      <c r="R2717" s="2" t="s">
        <v>75</v>
      </c>
      <c r="S2717" s="4" t="s">
        <v>76</v>
      </c>
      <c r="T2717" t="s">
        <v>74</v>
      </c>
      <c r="U2717" s="2" t="s">
        <v>77</v>
      </c>
      <c r="V2717" s="2" t="s">
        <v>1447</v>
      </c>
      <c r="W2717" s="2" t="s">
        <v>79</v>
      </c>
      <c r="X2717" s="2" t="s">
        <v>300</v>
      </c>
      <c r="Y2717" s="2" t="s">
        <v>119</v>
      </c>
      <c r="Z2717" s="2" t="s">
        <v>81</v>
      </c>
      <c r="AA2717" s="2" t="s">
        <v>372</v>
      </c>
      <c r="AB2717" s="2" t="s">
        <v>638</v>
      </c>
      <c r="AC2717" s="2" t="s">
        <v>59</v>
      </c>
      <c r="AD2717" s="2" t="s">
        <v>639</v>
      </c>
      <c r="AE2717" s="2" t="str">
        <f>+VLOOKUP(H2717,'Mapeo Ramos'!A:C,3,0)</f>
        <v>Autos Flotas</v>
      </c>
      <c r="AF2717" t="str">
        <f>+VLOOKUP(AE2717,'Mapeo Ramos'!C:D,2,0)</f>
        <v>Flotas</v>
      </c>
      <c r="AG2717" t="str">
        <f>+VLOOKUP(X2717,'Mapeo Ramos'!I:J,2,0)</f>
        <v>ALLIANZ</v>
      </c>
      <c r="AH2717">
        <f t="shared" si="42"/>
        <v>1</v>
      </c>
    </row>
    <row r="2718" spans="1:34" ht="12.75" customHeight="1">
      <c r="A2718" s="2" t="s">
        <v>10497</v>
      </c>
      <c r="B2718" s="2" t="s">
        <v>10498</v>
      </c>
      <c r="C2718" s="2" t="s">
        <v>10499</v>
      </c>
      <c r="D2718" s="2" t="s">
        <v>75</v>
      </c>
      <c r="E2718" s="3">
        <v>46023</v>
      </c>
      <c r="F2718" s="3">
        <v>46023</v>
      </c>
      <c r="G2718" s="2" t="s">
        <v>637</v>
      </c>
      <c r="H2718" s="2" t="s">
        <v>349</v>
      </c>
      <c r="I2718" s="2" t="s">
        <v>261</v>
      </c>
      <c r="J2718" s="4">
        <v>1253.83</v>
      </c>
      <c r="K2718" t="s">
        <v>74</v>
      </c>
      <c r="L2718" s="4">
        <v>150.46</v>
      </c>
      <c r="M2718" t="s">
        <v>74</v>
      </c>
      <c r="N2718" s="4">
        <v>150.46</v>
      </c>
      <c r="O2718" t="s">
        <v>74</v>
      </c>
      <c r="P2718" s="4">
        <v>0</v>
      </c>
      <c r="Q2718" t="s">
        <v>74</v>
      </c>
      <c r="R2718" s="2" t="s">
        <v>75</v>
      </c>
      <c r="S2718" s="4" t="s">
        <v>76</v>
      </c>
      <c r="T2718" t="s">
        <v>74</v>
      </c>
      <c r="U2718" s="2" t="s">
        <v>77</v>
      </c>
      <c r="V2718" s="2" t="s">
        <v>1447</v>
      </c>
      <c r="W2718" s="2" t="s">
        <v>79</v>
      </c>
      <c r="X2718" s="2" t="s">
        <v>300</v>
      </c>
      <c r="Y2718" s="2" t="s">
        <v>119</v>
      </c>
      <c r="Z2718" s="2" t="s">
        <v>81</v>
      </c>
      <c r="AA2718" s="2" t="s">
        <v>372</v>
      </c>
      <c r="AB2718" s="2" t="s">
        <v>638</v>
      </c>
      <c r="AC2718" s="2" t="s">
        <v>59</v>
      </c>
      <c r="AD2718" s="2" t="s">
        <v>639</v>
      </c>
      <c r="AE2718" s="2" t="str">
        <f>+VLOOKUP(H2718,'Mapeo Ramos'!A:C,3,0)</f>
        <v>Autos Flotas</v>
      </c>
      <c r="AF2718" t="str">
        <f>+VLOOKUP(AE2718,'Mapeo Ramos'!C:D,2,0)</f>
        <v>Flotas</v>
      </c>
      <c r="AG2718" t="str">
        <f>+VLOOKUP(X2718,'Mapeo Ramos'!I:J,2,0)</f>
        <v>ALLIANZ</v>
      </c>
      <c r="AH2718">
        <f t="shared" si="42"/>
        <v>1</v>
      </c>
    </row>
    <row r="2719" spans="1:34" ht="12.75" customHeight="1">
      <c r="A2719" s="2" t="s">
        <v>10500</v>
      </c>
      <c r="B2719" s="2" t="s">
        <v>10501</v>
      </c>
      <c r="C2719" s="2" t="s">
        <v>10502</v>
      </c>
      <c r="D2719" s="2" t="s">
        <v>75</v>
      </c>
      <c r="E2719" s="3">
        <v>46023</v>
      </c>
      <c r="F2719" s="3">
        <v>46023</v>
      </c>
      <c r="G2719" s="2" t="s">
        <v>637</v>
      </c>
      <c r="H2719" s="2" t="s">
        <v>349</v>
      </c>
      <c r="I2719" s="2" t="s">
        <v>261</v>
      </c>
      <c r="J2719" s="4">
        <v>1253.83</v>
      </c>
      <c r="K2719" t="s">
        <v>74</v>
      </c>
      <c r="L2719" s="4">
        <v>150.46</v>
      </c>
      <c r="M2719" t="s">
        <v>74</v>
      </c>
      <c r="N2719" s="4">
        <v>150.46</v>
      </c>
      <c r="O2719" t="s">
        <v>74</v>
      </c>
      <c r="P2719" s="4">
        <v>0</v>
      </c>
      <c r="Q2719" t="s">
        <v>74</v>
      </c>
      <c r="R2719" s="2" t="s">
        <v>75</v>
      </c>
      <c r="S2719" s="4" t="s">
        <v>76</v>
      </c>
      <c r="T2719" t="s">
        <v>74</v>
      </c>
      <c r="U2719" s="2" t="s">
        <v>77</v>
      </c>
      <c r="V2719" s="2" t="s">
        <v>1447</v>
      </c>
      <c r="W2719" s="2" t="s">
        <v>79</v>
      </c>
      <c r="X2719" s="2" t="s">
        <v>300</v>
      </c>
      <c r="Y2719" s="2" t="s">
        <v>119</v>
      </c>
      <c r="Z2719" s="2" t="s">
        <v>81</v>
      </c>
      <c r="AA2719" s="2" t="s">
        <v>372</v>
      </c>
      <c r="AB2719" s="2" t="s">
        <v>638</v>
      </c>
      <c r="AC2719" s="2" t="s">
        <v>59</v>
      </c>
      <c r="AD2719" s="2" t="s">
        <v>639</v>
      </c>
      <c r="AE2719" s="2" t="str">
        <f>+VLOOKUP(H2719,'Mapeo Ramos'!A:C,3,0)</f>
        <v>Autos Flotas</v>
      </c>
      <c r="AF2719" t="str">
        <f>+VLOOKUP(AE2719,'Mapeo Ramos'!C:D,2,0)</f>
        <v>Flotas</v>
      </c>
      <c r="AG2719" t="str">
        <f>+VLOOKUP(X2719,'Mapeo Ramos'!I:J,2,0)</f>
        <v>ALLIANZ</v>
      </c>
      <c r="AH2719">
        <f t="shared" si="42"/>
        <v>1</v>
      </c>
    </row>
    <row r="2720" spans="1:34" ht="12.75" customHeight="1">
      <c r="A2720" s="2" t="s">
        <v>10503</v>
      </c>
      <c r="B2720" s="2" t="s">
        <v>10504</v>
      </c>
      <c r="C2720" s="2" t="s">
        <v>10505</v>
      </c>
      <c r="D2720" s="2" t="s">
        <v>75</v>
      </c>
      <c r="E2720" s="3">
        <v>46023</v>
      </c>
      <c r="F2720" s="3">
        <v>46023</v>
      </c>
      <c r="G2720" s="2" t="s">
        <v>637</v>
      </c>
      <c r="H2720" s="2" t="s">
        <v>349</v>
      </c>
      <c r="I2720" s="2" t="s">
        <v>261</v>
      </c>
      <c r="J2720" s="4">
        <v>903.04</v>
      </c>
      <c r="K2720" t="s">
        <v>74</v>
      </c>
      <c r="L2720" s="4">
        <v>108.36</v>
      </c>
      <c r="M2720" t="s">
        <v>74</v>
      </c>
      <c r="N2720" s="4">
        <v>108.36</v>
      </c>
      <c r="O2720" t="s">
        <v>74</v>
      </c>
      <c r="P2720" s="4">
        <v>0</v>
      </c>
      <c r="Q2720" t="s">
        <v>74</v>
      </c>
      <c r="R2720" s="2" t="s">
        <v>75</v>
      </c>
      <c r="S2720" s="4" t="s">
        <v>76</v>
      </c>
      <c r="T2720" t="s">
        <v>74</v>
      </c>
      <c r="U2720" s="2" t="s">
        <v>77</v>
      </c>
      <c r="V2720" s="2" t="s">
        <v>1447</v>
      </c>
      <c r="W2720" s="2" t="s">
        <v>79</v>
      </c>
      <c r="X2720" s="2" t="s">
        <v>300</v>
      </c>
      <c r="Y2720" s="2" t="s">
        <v>119</v>
      </c>
      <c r="Z2720" s="2" t="s">
        <v>81</v>
      </c>
      <c r="AA2720" s="2" t="s">
        <v>372</v>
      </c>
      <c r="AB2720" s="2" t="s">
        <v>638</v>
      </c>
      <c r="AC2720" s="2" t="s">
        <v>59</v>
      </c>
      <c r="AD2720" s="2" t="s">
        <v>639</v>
      </c>
      <c r="AE2720" s="2" t="str">
        <f>+VLOOKUP(H2720,'Mapeo Ramos'!A:C,3,0)</f>
        <v>Autos Flotas</v>
      </c>
      <c r="AF2720" t="str">
        <f>+VLOOKUP(AE2720,'Mapeo Ramos'!C:D,2,0)</f>
        <v>Flotas</v>
      </c>
      <c r="AG2720" t="str">
        <f>+VLOOKUP(X2720,'Mapeo Ramos'!I:J,2,0)</f>
        <v>ALLIANZ</v>
      </c>
      <c r="AH2720">
        <f t="shared" si="42"/>
        <v>1</v>
      </c>
    </row>
    <row r="2721" spans="1:34" ht="12.75" customHeight="1">
      <c r="A2721" s="2" t="s">
        <v>10506</v>
      </c>
      <c r="B2721" s="2" t="s">
        <v>10507</v>
      </c>
      <c r="C2721" s="2" t="s">
        <v>10508</v>
      </c>
      <c r="D2721" s="2" t="s">
        <v>75</v>
      </c>
      <c r="E2721" s="3">
        <v>46023</v>
      </c>
      <c r="F2721" s="3">
        <v>46023</v>
      </c>
      <c r="G2721" s="2" t="s">
        <v>637</v>
      </c>
      <c r="H2721" s="2" t="s">
        <v>349</v>
      </c>
      <c r="I2721" s="2" t="s">
        <v>261</v>
      </c>
      <c r="J2721" s="4">
        <v>903.04</v>
      </c>
      <c r="K2721" t="s">
        <v>74</v>
      </c>
      <c r="L2721" s="4">
        <v>108.36</v>
      </c>
      <c r="M2721" t="s">
        <v>74</v>
      </c>
      <c r="N2721" s="4">
        <v>108.36</v>
      </c>
      <c r="O2721" t="s">
        <v>74</v>
      </c>
      <c r="P2721" s="4">
        <v>0</v>
      </c>
      <c r="Q2721" t="s">
        <v>74</v>
      </c>
      <c r="R2721" s="2" t="s">
        <v>75</v>
      </c>
      <c r="S2721" s="4" t="s">
        <v>76</v>
      </c>
      <c r="T2721" t="s">
        <v>74</v>
      </c>
      <c r="U2721" s="2" t="s">
        <v>77</v>
      </c>
      <c r="V2721" s="2" t="s">
        <v>1447</v>
      </c>
      <c r="W2721" s="2" t="s">
        <v>79</v>
      </c>
      <c r="X2721" s="2" t="s">
        <v>300</v>
      </c>
      <c r="Y2721" s="2" t="s">
        <v>119</v>
      </c>
      <c r="Z2721" s="2" t="s">
        <v>81</v>
      </c>
      <c r="AA2721" s="2" t="s">
        <v>372</v>
      </c>
      <c r="AB2721" s="2" t="s">
        <v>638</v>
      </c>
      <c r="AC2721" s="2" t="s">
        <v>59</v>
      </c>
      <c r="AD2721" s="2" t="s">
        <v>639</v>
      </c>
      <c r="AE2721" s="2" t="str">
        <f>+VLOOKUP(H2721,'Mapeo Ramos'!A:C,3,0)</f>
        <v>Autos Flotas</v>
      </c>
      <c r="AF2721" t="str">
        <f>+VLOOKUP(AE2721,'Mapeo Ramos'!C:D,2,0)</f>
        <v>Flotas</v>
      </c>
      <c r="AG2721" t="str">
        <f>+VLOOKUP(X2721,'Mapeo Ramos'!I:J,2,0)</f>
        <v>ALLIANZ</v>
      </c>
      <c r="AH2721">
        <f t="shared" si="42"/>
        <v>1</v>
      </c>
    </row>
    <row r="2722" spans="1:34" ht="12.75" customHeight="1">
      <c r="A2722" s="2" t="s">
        <v>10509</v>
      </c>
      <c r="B2722" s="2" t="s">
        <v>10510</v>
      </c>
      <c r="C2722" s="2" t="s">
        <v>10511</v>
      </c>
      <c r="D2722" s="2" t="s">
        <v>75</v>
      </c>
      <c r="E2722" s="3">
        <v>46023</v>
      </c>
      <c r="F2722" s="3">
        <v>46023</v>
      </c>
      <c r="G2722" s="2" t="s">
        <v>637</v>
      </c>
      <c r="H2722" s="2" t="s">
        <v>349</v>
      </c>
      <c r="I2722" s="2" t="s">
        <v>261</v>
      </c>
      <c r="J2722" s="4">
        <v>903.04</v>
      </c>
      <c r="K2722" t="s">
        <v>74</v>
      </c>
      <c r="L2722" s="4">
        <v>108.36</v>
      </c>
      <c r="M2722" t="s">
        <v>74</v>
      </c>
      <c r="N2722" s="4">
        <v>108.36</v>
      </c>
      <c r="O2722" t="s">
        <v>74</v>
      </c>
      <c r="P2722" s="4">
        <v>0</v>
      </c>
      <c r="Q2722" t="s">
        <v>74</v>
      </c>
      <c r="R2722" s="2" t="s">
        <v>75</v>
      </c>
      <c r="S2722" s="4" t="s">
        <v>76</v>
      </c>
      <c r="T2722" t="s">
        <v>74</v>
      </c>
      <c r="U2722" s="2" t="s">
        <v>77</v>
      </c>
      <c r="V2722" s="2" t="s">
        <v>1447</v>
      </c>
      <c r="W2722" s="2" t="s">
        <v>79</v>
      </c>
      <c r="X2722" s="2" t="s">
        <v>300</v>
      </c>
      <c r="Y2722" s="2" t="s">
        <v>119</v>
      </c>
      <c r="Z2722" s="2" t="s">
        <v>81</v>
      </c>
      <c r="AA2722" s="2" t="s">
        <v>372</v>
      </c>
      <c r="AB2722" s="2" t="s">
        <v>638</v>
      </c>
      <c r="AC2722" s="2" t="s">
        <v>59</v>
      </c>
      <c r="AD2722" s="2" t="s">
        <v>639</v>
      </c>
      <c r="AE2722" s="2" t="str">
        <f>+VLOOKUP(H2722,'Mapeo Ramos'!A:C,3,0)</f>
        <v>Autos Flotas</v>
      </c>
      <c r="AF2722" t="str">
        <f>+VLOOKUP(AE2722,'Mapeo Ramos'!C:D,2,0)</f>
        <v>Flotas</v>
      </c>
      <c r="AG2722" t="str">
        <f>+VLOOKUP(X2722,'Mapeo Ramos'!I:J,2,0)</f>
        <v>ALLIANZ</v>
      </c>
      <c r="AH2722">
        <f t="shared" si="42"/>
        <v>1</v>
      </c>
    </row>
    <row r="2723" spans="1:34" ht="12.75" customHeight="1">
      <c r="A2723" s="2" t="s">
        <v>10512</v>
      </c>
      <c r="B2723" s="2" t="s">
        <v>10513</v>
      </c>
      <c r="C2723" s="2" t="s">
        <v>10514</v>
      </c>
      <c r="D2723" s="2" t="s">
        <v>75</v>
      </c>
      <c r="E2723" s="3">
        <v>46023</v>
      </c>
      <c r="F2723" s="3">
        <v>46023</v>
      </c>
      <c r="G2723" s="2" t="s">
        <v>637</v>
      </c>
      <c r="H2723" s="2" t="s">
        <v>349</v>
      </c>
      <c r="I2723" s="2" t="s">
        <v>261</v>
      </c>
      <c r="J2723" s="4">
        <v>903.04</v>
      </c>
      <c r="K2723" t="s">
        <v>74</v>
      </c>
      <c r="L2723" s="4">
        <v>108.36</v>
      </c>
      <c r="M2723" t="s">
        <v>74</v>
      </c>
      <c r="N2723" s="4">
        <v>108.36</v>
      </c>
      <c r="O2723" t="s">
        <v>74</v>
      </c>
      <c r="P2723" s="4">
        <v>0</v>
      </c>
      <c r="Q2723" t="s">
        <v>74</v>
      </c>
      <c r="R2723" s="2" t="s">
        <v>75</v>
      </c>
      <c r="S2723" s="4" t="s">
        <v>76</v>
      </c>
      <c r="T2723" t="s">
        <v>74</v>
      </c>
      <c r="U2723" s="2" t="s">
        <v>77</v>
      </c>
      <c r="V2723" s="2" t="s">
        <v>1454</v>
      </c>
      <c r="W2723" s="2" t="s">
        <v>79</v>
      </c>
      <c r="X2723" s="2" t="s">
        <v>300</v>
      </c>
      <c r="Y2723" s="2" t="s">
        <v>119</v>
      </c>
      <c r="Z2723" s="2" t="s">
        <v>81</v>
      </c>
      <c r="AA2723" s="2" t="s">
        <v>372</v>
      </c>
      <c r="AB2723" s="2" t="s">
        <v>638</v>
      </c>
      <c r="AC2723" s="2" t="s">
        <v>59</v>
      </c>
      <c r="AD2723" s="2" t="s">
        <v>639</v>
      </c>
      <c r="AE2723" s="2" t="str">
        <f>+VLOOKUP(H2723,'Mapeo Ramos'!A:C,3,0)</f>
        <v>Autos Flotas</v>
      </c>
      <c r="AF2723" t="str">
        <f>+VLOOKUP(AE2723,'Mapeo Ramos'!C:D,2,0)</f>
        <v>Flotas</v>
      </c>
      <c r="AG2723" t="str">
        <f>+VLOOKUP(X2723,'Mapeo Ramos'!I:J,2,0)</f>
        <v>ALLIANZ</v>
      </c>
      <c r="AH2723">
        <f t="shared" si="42"/>
        <v>1</v>
      </c>
    </row>
    <row r="2724" spans="1:34" ht="12.75" customHeight="1">
      <c r="A2724" s="2" t="s">
        <v>10515</v>
      </c>
      <c r="B2724" s="2" t="s">
        <v>10516</v>
      </c>
      <c r="C2724" s="2" t="s">
        <v>10517</v>
      </c>
      <c r="D2724" s="2" t="s">
        <v>75</v>
      </c>
      <c r="E2724" s="3">
        <v>46023</v>
      </c>
      <c r="F2724" s="3">
        <v>46023</v>
      </c>
      <c r="G2724" s="2" t="s">
        <v>637</v>
      </c>
      <c r="H2724" s="2" t="s">
        <v>349</v>
      </c>
      <c r="I2724" s="2" t="s">
        <v>261</v>
      </c>
      <c r="J2724" s="4">
        <v>903.04</v>
      </c>
      <c r="K2724" t="s">
        <v>74</v>
      </c>
      <c r="L2724" s="4">
        <v>108.36</v>
      </c>
      <c r="M2724" t="s">
        <v>74</v>
      </c>
      <c r="N2724" s="4">
        <v>108.36</v>
      </c>
      <c r="O2724" t="s">
        <v>74</v>
      </c>
      <c r="P2724" s="4">
        <v>0</v>
      </c>
      <c r="Q2724" t="s">
        <v>74</v>
      </c>
      <c r="R2724" s="2" t="s">
        <v>75</v>
      </c>
      <c r="S2724" s="4" t="s">
        <v>76</v>
      </c>
      <c r="T2724" t="s">
        <v>74</v>
      </c>
      <c r="U2724" s="2" t="s">
        <v>77</v>
      </c>
      <c r="V2724" s="2" t="s">
        <v>1454</v>
      </c>
      <c r="W2724" s="2" t="s">
        <v>79</v>
      </c>
      <c r="X2724" s="2" t="s">
        <v>300</v>
      </c>
      <c r="Y2724" s="2" t="s">
        <v>119</v>
      </c>
      <c r="Z2724" s="2" t="s">
        <v>81</v>
      </c>
      <c r="AA2724" s="2" t="s">
        <v>372</v>
      </c>
      <c r="AB2724" s="2" t="s">
        <v>638</v>
      </c>
      <c r="AC2724" s="2" t="s">
        <v>59</v>
      </c>
      <c r="AD2724" s="2" t="s">
        <v>639</v>
      </c>
      <c r="AE2724" s="2" t="str">
        <f>+VLOOKUP(H2724,'Mapeo Ramos'!A:C,3,0)</f>
        <v>Autos Flotas</v>
      </c>
      <c r="AF2724" t="str">
        <f>+VLOOKUP(AE2724,'Mapeo Ramos'!C:D,2,0)</f>
        <v>Flotas</v>
      </c>
      <c r="AG2724" t="str">
        <f>+VLOOKUP(X2724,'Mapeo Ramos'!I:J,2,0)</f>
        <v>ALLIANZ</v>
      </c>
      <c r="AH2724">
        <f t="shared" si="42"/>
        <v>1</v>
      </c>
    </row>
    <row r="2725" spans="1:34" ht="12.75" customHeight="1">
      <c r="A2725" s="2" t="s">
        <v>10518</v>
      </c>
      <c r="B2725" s="2" t="s">
        <v>10519</v>
      </c>
      <c r="C2725" s="2" t="s">
        <v>10520</v>
      </c>
      <c r="D2725" s="2" t="s">
        <v>75</v>
      </c>
      <c r="E2725" s="3">
        <v>46023</v>
      </c>
      <c r="F2725" s="3">
        <v>46023</v>
      </c>
      <c r="G2725" s="2" t="s">
        <v>637</v>
      </c>
      <c r="H2725" s="2" t="s">
        <v>349</v>
      </c>
      <c r="I2725" s="2" t="s">
        <v>261</v>
      </c>
      <c r="J2725" s="4">
        <v>1025.1600000000001</v>
      </c>
      <c r="K2725" t="s">
        <v>74</v>
      </c>
      <c r="L2725" s="4">
        <v>123.02</v>
      </c>
      <c r="M2725" t="s">
        <v>74</v>
      </c>
      <c r="N2725" s="4">
        <v>123.02</v>
      </c>
      <c r="O2725" t="s">
        <v>74</v>
      </c>
      <c r="P2725" s="4">
        <v>0</v>
      </c>
      <c r="Q2725" t="s">
        <v>74</v>
      </c>
      <c r="R2725" s="2" t="s">
        <v>75</v>
      </c>
      <c r="S2725" s="4" t="s">
        <v>76</v>
      </c>
      <c r="T2725" t="s">
        <v>74</v>
      </c>
      <c r="U2725" s="2" t="s">
        <v>77</v>
      </c>
      <c r="V2725" s="2" t="s">
        <v>1454</v>
      </c>
      <c r="W2725" s="2" t="s">
        <v>79</v>
      </c>
      <c r="X2725" s="2" t="s">
        <v>300</v>
      </c>
      <c r="Y2725" s="2" t="s">
        <v>119</v>
      </c>
      <c r="Z2725" s="2" t="s">
        <v>81</v>
      </c>
      <c r="AA2725" s="2" t="s">
        <v>372</v>
      </c>
      <c r="AB2725" s="2" t="s">
        <v>638</v>
      </c>
      <c r="AC2725" s="2" t="s">
        <v>59</v>
      </c>
      <c r="AD2725" s="2" t="s">
        <v>639</v>
      </c>
      <c r="AE2725" s="2" t="str">
        <f>+VLOOKUP(H2725,'Mapeo Ramos'!A:C,3,0)</f>
        <v>Autos Flotas</v>
      </c>
      <c r="AF2725" t="str">
        <f>+VLOOKUP(AE2725,'Mapeo Ramos'!C:D,2,0)</f>
        <v>Flotas</v>
      </c>
      <c r="AG2725" t="str">
        <f>+VLOOKUP(X2725,'Mapeo Ramos'!I:J,2,0)</f>
        <v>ALLIANZ</v>
      </c>
      <c r="AH2725">
        <f t="shared" si="42"/>
        <v>1</v>
      </c>
    </row>
    <row r="2726" spans="1:34" ht="12.75" customHeight="1">
      <c r="A2726" s="2" t="s">
        <v>10521</v>
      </c>
      <c r="B2726" s="2" t="s">
        <v>10522</v>
      </c>
      <c r="C2726" s="2" t="s">
        <v>10523</v>
      </c>
      <c r="D2726" s="2" t="s">
        <v>75</v>
      </c>
      <c r="E2726" s="3">
        <v>46023</v>
      </c>
      <c r="F2726" s="3">
        <v>46023</v>
      </c>
      <c r="G2726" s="2" t="s">
        <v>637</v>
      </c>
      <c r="H2726" s="2" t="s">
        <v>349</v>
      </c>
      <c r="I2726" s="2" t="s">
        <v>261</v>
      </c>
      <c r="J2726" s="4">
        <v>1170.6099999999999</v>
      </c>
      <c r="K2726" t="s">
        <v>74</v>
      </c>
      <c r="L2726" s="4">
        <v>140.47</v>
      </c>
      <c r="M2726" t="s">
        <v>74</v>
      </c>
      <c r="N2726" s="4">
        <v>140.47</v>
      </c>
      <c r="O2726" t="s">
        <v>74</v>
      </c>
      <c r="P2726" s="4">
        <v>0</v>
      </c>
      <c r="Q2726" t="s">
        <v>74</v>
      </c>
      <c r="R2726" s="2" t="s">
        <v>75</v>
      </c>
      <c r="S2726" s="4" t="s">
        <v>76</v>
      </c>
      <c r="T2726" t="s">
        <v>74</v>
      </c>
      <c r="U2726" s="2" t="s">
        <v>77</v>
      </c>
      <c r="V2726" s="2" t="s">
        <v>1454</v>
      </c>
      <c r="W2726" s="2" t="s">
        <v>79</v>
      </c>
      <c r="X2726" s="2" t="s">
        <v>300</v>
      </c>
      <c r="Y2726" s="2" t="s">
        <v>119</v>
      </c>
      <c r="Z2726" s="2" t="s">
        <v>81</v>
      </c>
      <c r="AA2726" s="2" t="s">
        <v>372</v>
      </c>
      <c r="AB2726" s="2" t="s">
        <v>638</v>
      </c>
      <c r="AC2726" s="2" t="s">
        <v>59</v>
      </c>
      <c r="AD2726" s="2" t="s">
        <v>639</v>
      </c>
      <c r="AE2726" s="2" t="str">
        <f>+VLOOKUP(H2726,'Mapeo Ramos'!A:C,3,0)</f>
        <v>Autos Flotas</v>
      </c>
      <c r="AF2726" t="str">
        <f>+VLOOKUP(AE2726,'Mapeo Ramos'!C:D,2,0)</f>
        <v>Flotas</v>
      </c>
      <c r="AG2726" t="str">
        <f>+VLOOKUP(X2726,'Mapeo Ramos'!I:J,2,0)</f>
        <v>ALLIANZ</v>
      </c>
      <c r="AH2726">
        <f t="shared" si="42"/>
        <v>1</v>
      </c>
    </row>
    <row r="2727" spans="1:34" ht="12.75" customHeight="1">
      <c r="A2727" s="2" t="s">
        <v>10524</v>
      </c>
      <c r="B2727" s="2" t="s">
        <v>10525</v>
      </c>
      <c r="C2727" s="2" t="s">
        <v>10526</v>
      </c>
      <c r="D2727" s="2" t="s">
        <v>75</v>
      </c>
      <c r="E2727" s="3">
        <v>46023</v>
      </c>
      <c r="F2727" s="3">
        <v>46023</v>
      </c>
      <c r="G2727" s="2" t="s">
        <v>637</v>
      </c>
      <c r="H2727" s="2" t="s">
        <v>349</v>
      </c>
      <c r="I2727" s="2" t="s">
        <v>261</v>
      </c>
      <c r="J2727" s="4">
        <v>1170.6099999999999</v>
      </c>
      <c r="K2727" t="s">
        <v>74</v>
      </c>
      <c r="L2727" s="4">
        <v>140.47</v>
      </c>
      <c r="M2727" t="s">
        <v>74</v>
      </c>
      <c r="N2727" s="4">
        <v>140.47</v>
      </c>
      <c r="O2727" t="s">
        <v>74</v>
      </c>
      <c r="P2727" s="4">
        <v>0</v>
      </c>
      <c r="Q2727" t="s">
        <v>74</v>
      </c>
      <c r="R2727" s="2" t="s">
        <v>75</v>
      </c>
      <c r="S2727" s="4" t="s">
        <v>76</v>
      </c>
      <c r="T2727" t="s">
        <v>74</v>
      </c>
      <c r="U2727" s="2" t="s">
        <v>77</v>
      </c>
      <c r="V2727" s="2" t="s">
        <v>1447</v>
      </c>
      <c r="W2727" s="2" t="s">
        <v>79</v>
      </c>
      <c r="X2727" s="2" t="s">
        <v>300</v>
      </c>
      <c r="Y2727" s="2" t="s">
        <v>119</v>
      </c>
      <c r="Z2727" s="2" t="s">
        <v>81</v>
      </c>
      <c r="AA2727" s="2" t="s">
        <v>372</v>
      </c>
      <c r="AB2727" s="2" t="s">
        <v>638</v>
      </c>
      <c r="AC2727" s="2" t="s">
        <v>59</v>
      </c>
      <c r="AD2727" s="2" t="s">
        <v>639</v>
      </c>
      <c r="AE2727" s="2" t="str">
        <f>+VLOOKUP(H2727,'Mapeo Ramos'!A:C,3,0)</f>
        <v>Autos Flotas</v>
      </c>
      <c r="AF2727" t="str">
        <f>+VLOOKUP(AE2727,'Mapeo Ramos'!C:D,2,0)</f>
        <v>Flotas</v>
      </c>
      <c r="AG2727" t="str">
        <f>+VLOOKUP(X2727,'Mapeo Ramos'!I:J,2,0)</f>
        <v>ALLIANZ</v>
      </c>
      <c r="AH2727">
        <f t="shared" si="42"/>
        <v>1</v>
      </c>
    </row>
    <row r="2728" spans="1:34" ht="12.75" customHeight="1">
      <c r="A2728" s="2" t="s">
        <v>10527</v>
      </c>
      <c r="B2728" s="2" t="s">
        <v>10528</v>
      </c>
      <c r="C2728" s="2" t="s">
        <v>10529</v>
      </c>
      <c r="D2728" s="2" t="s">
        <v>75</v>
      </c>
      <c r="E2728" s="3">
        <v>46023</v>
      </c>
      <c r="F2728" s="3">
        <v>46023</v>
      </c>
      <c r="G2728" s="2" t="s">
        <v>637</v>
      </c>
      <c r="H2728" s="2" t="s">
        <v>349</v>
      </c>
      <c r="I2728" s="2" t="s">
        <v>261</v>
      </c>
      <c r="J2728" s="4">
        <v>1132.6500000000001</v>
      </c>
      <c r="K2728" t="s">
        <v>74</v>
      </c>
      <c r="L2728" s="4">
        <v>135.91999999999999</v>
      </c>
      <c r="M2728" t="s">
        <v>74</v>
      </c>
      <c r="N2728" s="4">
        <v>135.91999999999999</v>
      </c>
      <c r="O2728" t="s">
        <v>74</v>
      </c>
      <c r="P2728" s="4">
        <v>0</v>
      </c>
      <c r="Q2728" t="s">
        <v>74</v>
      </c>
      <c r="R2728" s="2" t="s">
        <v>75</v>
      </c>
      <c r="S2728" s="4" t="s">
        <v>76</v>
      </c>
      <c r="T2728" t="s">
        <v>74</v>
      </c>
      <c r="U2728" s="2" t="s">
        <v>77</v>
      </c>
      <c r="V2728" s="2" t="s">
        <v>1447</v>
      </c>
      <c r="W2728" s="2" t="s">
        <v>79</v>
      </c>
      <c r="X2728" s="2" t="s">
        <v>300</v>
      </c>
      <c r="Y2728" s="2" t="s">
        <v>119</v>
      </c>
      <c r="Z2728" s="2" t="s">
        <v>81</v>
      </c>
      <c r="AA2728" s="2" t="s">
        <v>372</v>
      </c>
      <c r="AB2728" s="2" t="s">
        <v>638</v>
      </c>
      <c r="AC2728" s="2" t="s">
        <v>59</v>
      </c>
      <c r="AD2728" s="2" t="s">
        <v>639</v>
      </c>
      <c r="AE2728" s="2" t="str">
        <f>+VLOOKUP(H2728,'Mapeo Ramos'!A:C,3,0)</f>
        <v>Autos Flotas</v>
      </c>
      <c r="AF2728" t="str">
        <f>+VLOOKUP(AE2728,'Mapeo Ramos'!C:D,2,0)</f>
        <v>Flotas</v>
      </c>
      <c r="AG2728" t="str">
        <f>+VLOOKUP(X2728,'Mapeo Ramos'!I:J,2,0)</f>
        <v>ALLIANZ</v>
      </c>
      <c r="AH2728">
        <f t="shared" si="42"/>
        <v>1</v>
      </c>
    </row>
    <row r="2729" spans="1:34" ht="12.75" customHeight="1">
      <c r="A2729" s="2" t="s">
        <v>10530</v>
      </c>
      <c r="B2729" s="2" t="s">
        <v>10531</v>
      </c>
      <c r="C2729" s="2" t="s">
        <v>10532</v>
      </c>
      <c r="D2729" s="2" t="s">
        <v>75</v>
      </c>
      <c r="E2729" s="3">
        <v>46023</v>
      </c>
      <c r="F2729" s="3">
        <v>46023</v>
      </c>
      <c r="G2729" s="2" t="s">
        <v>637</v>
      </c>
      <c r="H2729" s="2" t="s">
        <v>349</v>
      </c>
      <c r="I2729" s="2" t="s">
        <v>261</v>
      </c>
      <c r="J2729" s="4">
        <v>1132.6500000000001</v>
      </c>
      <c r="K2729" t="s">
        <v>74</v>
      </c>
      <c r="L2729" s="4">
        <v>135.91999999999999</v>
      </c>
      <c r="M2729" t="s">
        <v>74</v>
      </c>
      <c r="N2729" s="4">
        <v>135.91999999999999</v>
      </c>
      <c r="O2729" t="s">
        <v>74</v>
      </c>
      <c r="P2729" s="4">
        <v>0</v>
      </c>
      <c r="Q2729" t="s">
        <v>74</v>
      </c>
      <c r="R2729" s="2" t="s">
        <v>75</v>
      </c>
      <c r="S2729" s="4" t="s">
        <v>76</v>
      </c>
      <c r="T2729" t="s">
        <v>74</v>
      </c>
      <c r="U2729" s="2" t="s">
        <v>77</v>
      </c>
      <c r="V2729" s="2" t="s">
        <v>1454</v>
      </c>
      <c r="W2729" s="2" t="s">
        <v>79</v>
      </c>
      <c r="X2729" s="2" t="s">
        <v>300</v>
      </c>
      <c r="Y2729" s="2" t="s">
        <v>119</v>
      </c>
      <c r="Z2729" s="2" t="s">
        <v>81</v>
      </c>
      <c r="AA2729" s="2" t="s">
        <v>372</v>
      </c>
      <c r="AB2729" s="2" t="s">
        <v>638</v>
      </c>
      <c r="AC2729" s="2" t="s">
        <v>59</v>
      </c>
      <c r="AD2729" s="2" t="s">
        <v>639</v>
      </c>
      <c r="AE2729" s="2" t="str">
        <f>+VLOOKUP(H2729,'Mapeo Ramos'!A:C,3,0)</f>
        <v>Autos Flotas</v>
      </c>
      <c r="AF2729" t="str">
        <f>+VLOOKUP(AE2729,'Mapeo Ramos'!C:D,2,0)</f>
        <v>Flotas</v>
      </c>
      <c r="AG2729" t="str">
        <f>+VLOOKUP(X2729,'Mapeo Ramos'!I:J,2,0)</f>
        <v>ALLIANZ</v>
      </c>
      <c r="AH2729">
        <f t="shared" si="42"/>
        <v>1</v>
      </c>
    </row>
    <row r="2730" spans="1:34" ht="12.75" customHeight="1">
      <c r="A2730" s="2" t="s">
        <v>10533</v>
      </c>
      <c r="B2730" s="2" t="s">
        <v>10534</v>
      </c>
      <c r="C2730" s="2" t="s">
        <v>10535</v>
      </c>
      <c r="D2730" s="2" t="s">
        <v>75</v>
      </c>
      <c r="E2730" s="3">
        <v>46023</v>
      </c>
      <c r="F2730" s="3">
        <v>46023</v>
      </c>
      <c r="G2730" s="2" t="s">
        <v>637</v>
      </c>
      <c r="H2730" s="2" t="s">
        <v>349</v>
      </c>
      <c r="I2730" s="2" t="s">
        <v>261</v>
      </c>
      <c r="J2730" s="4">
        <v>1292.98</v>
      </c>
      <c r="K2730" t="s">
        <v>74</v>
      </c>
      <c r="L2730" s="4">
        <v>155.16</v>
      </c>
      <c r="M2730" t="s">
        <v>74</v>
      </c>
      <c r="N2730" s="4">
        <v>155.16</v>
      </c>
      <c r="O2730" t="s">
        <v>74</v>
      </c>
      <c r="P2730" s="4">
        <v>0</v>
      </c>
      <c r="Q2730" t="s">
        <v>74</v>
      </c>
      <c r="R2730" s="2" t="s">
        <v>75</v>
      </c>
      <c r="S2730" s="4" t="s">
        <v>76</v>
      </c>
      <c r="T2730" t="s">
        <v>74</v>
      </c>
      <c r="U2730" s="2" t="s">
        <v>77</v>
      </c>
      <c r="V2730" s="2" t="s">
        <v>1454</v>
      </c>
      <c r="W2730" s="2" t="s">
        <v>79</v>
      </c>
      <c r="X2730" s="2" t="s">
        <v>300</v>
      </c>
      <c r="Y2730" s="2" t="s">
        <v>119</v>
      </c>
      <c r="Z2730" s="2" t="s">
        <v>81</v>
      </c>
      <c r="AA2730" s="2" t="s">
        <v>372</v>
      </c>
      <c r="AB2730" s="2" t="s">
        <v>638</v>
      </c>
      <c r="AC2730" s="2" t="s">
        <v>59</v>
      </c>
      <c r="AD2730" s="2" t="s">
        <v>639</v>
      </c>
      <c r="AE2730" s="2" t="str">
        <f>+VLOOKUP(H2730,'Mapeo Ramos'!A:C,3,0)</f>
        <v>Autos Flotas</v>
      </c>
      <c r="AF2730" t="str">
        <f>+VLOOKUP(AE2730,'Mapeo Ramos'!C:D,2,0)</f>
        <v>Flotas</v>
      </c>
      <c r="AG2730" t="str">
        <f>+VLOOKUP(X2730,'Mapeo Ramos'!I:J,2,0)</f>
        <v>ALLIANZ</v>
      </c>
      <c r="AH2730">
        <f t="shared" si="42"/>
        <v>1</v>
      </c>
    </row>
    <row r="2731" spans="1:34" ht="12.75" customHeight="1">
      <c r="A2731" s="2" t="s">
        <v>10536</v>
      </c>
      <c r="B2731" s="2" t="s">
        <v>10537</v>
      </c>
      <c r="C2731" s="2" t="s">
        <v>10538</v>
      </c>
      <c r="D2731" s="2" t="s">
        <v>75</v>
      </c>
      <c r="E2731" s="3">
        <v>46023</v>
      </c>
      <c r="F2731" s="3">
        <v>46023</v>
      </c>
      <c r="G2731" s="2" t="s">
        <v>637</v>
      </c>
      <c r="H2731" s="2" t="s">
        <v>349</v>
      </c>
      <c r="I2731" s="2" t="s">
        <v>261</v>
      </c>
      <c r="J2731" s="4">
        <v>1292.98</v>
      </c>
      <c r="K2731" t="s">
        <v>74</v>
      </c>
      <c r="L2731" s="4">
        <v>155.16</v>
      </c>
      <c r="M2731" t="s">
        <v>74</v>
      </c>
      <c r="N2731" s="4">
        <v>155.16</v>
      </c>
      <c r="O2731" t="s">
        <v>74</v>
      </c>
      <c r="P2731" s="4">
        <v>0</v>
      </c>
      <c r="Q2731" t="s">
        <v>74</v>
      </c>
      <c r="R2731" s="2" t="s">
        <v>75</v>
      </c>
      <c r="S2731" s="4" t="s">
        <v>76</v>
      </c>
      <c r="T2731" t="s">
        <v>74</v>
      </c>
      <c r="U2731" s="2" t="s">
        <v>77</v>
      </c>
      <c r="V2731" s="2" t="s">
        <v>1454</v>
      </c>
      <c r="W2731" s="2" t="s">
        <v>79</v>
      </c>
      <c r="X2731" s="2" t="s">
        <v>300</v>
      </c>
      <c r="Y2731" s="2" t="s">
        <v>119</v>
      </c>
      <c r="Z2731" s="2" t="s">
        <v>81</v>
      </c>
      <c r="AA2731" s="2" t="s">
        <v>372</v>
      </c>
      <c r="AB2731" s="2" t="s">
        <v>638</v>
      </c>
      <c r="AC2731" s="2" t="s">
        <v>59</v>
      </c>
      <c r="AD2731" s="2" t="s">
        <v>639</v>
      </c>
      <c r="AE2731" s="2" t="str">
        <f>+VLOOKUP(H2731,'Mapeo Ramos'!A:C,3,0)</f>
        <v>Autos Flotas</v>
      </c>
      <c r="AF2731" t="str">
        <f>+VLOOKUP(AE2731,'Mapeo Ramos'!C:D,2,0)</f>
        <v>Flotas</v>
      </c>
      <c r="AG2731" t="str">
        <f>+VLOOKUP(X2731,'Mapeo Ramos'!I:J,2,0)</f>
        <v>ALLIANZ</v>
      </c>
      <c r="AH2731">
        <f t="shared" si="42"/>
        <v>1</v>
      </c>
    </row>
    <row r="2732" spans="1:34" ht="12.75" customHeight="1">
      <c r="A2732" s="2" t="s">
        <v>10539</v>
      </c>
      <c r="B2732" s="2" t="s">
        <v>10540</v>
      </c>
      <c r="C2732" s="2" t="s">
        <v>10541</v>
      </c>
      <c r="D2732" s="2" t="s">
        <v>75</v>
      </c>
      <c r="E2732" s="3">
        <v>46023</v>
      </c>
      <c r="F2732" s="3">
        <v>46023</v>
      </c>
      <c r="G2732" s="2" t="s">
        <v>637</v>
      </c>
      <c r="H2732" s="2" t="s">
        <v>349</v>
      </c>
      <c r="I2732" s="2" t="s">
        <v>261</v>
      </c>
      <c r="J2732" s="4">
        <v>1439.92</v>
      </c>
      <c r="K2732" t="s">
        <v>74</v>
      </c>
      <c r="L2732" s="4">
        <v>172.79</v>
      </c>
      <c r="M2732" t="s">
        <v>74</v>
      </c>
      <c r="N2732" s="4">
        <v>172.79</v>
      </c>
      <c r="O2732" t="s">
        <v>74</v>
      </c>
      <c r="P2732" s="4">
        <v>0</v>
      </c>
      <c r="Q2732" t="s">
        <v>74</v>
      </c>
      <c r="R2732" s="2" t="s">
        <v>75</v>
      </c>
      <c r="S2732" s="4" t="s">
        <v>76</v>
      </c>
      <c r="T2732" t="s">
        <v>74</v>
      </c>
      <c r="U2732" s="2" t="s">
        <v>77</v>
      </c>
      <c r="V2732" s="2" t="s">
        <v>1454</v>
      </c>
      <c r="W2732" s="2" t="s">
        <v>79</v>
      </c>
      <c r="X2732" s="2" t="s">
        <v>300</v>
      </c>
      <c r="Y2732" s="2" t="s">
        <v>119</v>
      </c>
      <c r="Z2732" s="2" t="s">
        <v>81</v>
      </c>
      <c r="AA2732" s="2" t="s">
        <v>372</v>
      </c>
      <c r="AB2732" s="2" t="s">
        <v>638</v>
      </c>
      <c r="AC2732" s="2" t="s">
        <v>59</v>
      </c>
      <c r="AD2732" s="2" t="s">
        <v>639</v>
      </c>
      <c r="AE2732" s="2" t="str">
        <f>+VLOOKUP(H2732,'Mapeo Ramos'!A:C,3,0)</f>
        <v>Autos Flotas</v>
      </c>
      <c r="AF2732" t="str">
        <f>+VLOOKUP(AE2732,'Mapeo Ramos'!C:D,2,0)</f>
        <v>Flotas</v>
      </c>
      <c r="AG2732" t="str">
        <f>+VLOOKUP(X2732,'Mapeo Ramos'!I:J,2,0)</f>
        <v>ALLIANZ</v>
      </c>
      <c r="AH2732">
        <f t="shared" si="42"/>
        <v>1</v>
      </c>
    </row>
    <row r="2733" spans="1:34" ht="12.75" customHeight="1">
      <c r="A2733" s="2" t="s">
        <v>10542</v>
      </c>
      <c r="B2733" s="2" t="s">
        <v>10543</v>
      </c>
      <c r="C2733" s="2" t="s">
        <v>10544</v>
      </c>
      <c r="D2733" s="2" t="s">
        <v>75</v>
      </c>
      <c r="E2733" s="3">
        <v>46023</v>
      </c>
      <c r="F2733" s="3">
        <v>46023</v>
      </c>
      <c r="G2733" s="2" t="s">
        <v>637</v>
      </c>
      <c r="H2733" s="2" t="s">
        <v>349</v>
      </c>
      <c r="I2733" s="2" t="s">
        <v>261</v>
      </c>
      <c r="J2733" s="4">
        <v>1439.92</v>
      </c>
      <c r="K2733" t="s">
        <v>74</v>
      </c>
      <c r="L2733" s="4">
        <v>172.79</v>
      </c>
      <c r="M2733" t="s">
        <v>74</v>
      </c>
      <c r="N2733" s="4">
        <v>172.79</v>
      </c>
      <c r="O2733" t="s">
        <v>74</v>
      </c>
      <c r="P2733" s="4">
        <v>0</v>
      </c>
      <c r="Q2733" t="s">
        <v>74</v>
      </c>
      <c r="R2733" s="2" t="s">
        <v>75</v>
      </c>
      <c r="S2733" s="4" t="s">
        <v>76</v>
      </c>
      <c r="T2733" t="s">
        <v>74</v>
      </c>
      <c r="U2733" s="2" t="s">
        <v>77</v>
      </c>
      <c r="V2733" s="2" t="s">
        <v>1454</v>
      </c>
      <c r="W2733" s="2" t="s">
        <v>79</v>
      </c>
      <c r="X2733" s="2" t="s">
        <v>300</v>
      </c>
      <c r="Y2733" s="2" t="s">
        <v>119</v>
      </c>
      <c r="Z2733" s="2" t="s">
        <v>81</v>
      </c>
      <c r="AA2733" s="2" t="s">
        <v>372</v>
      </c>
      <c r="AB2733" s="2" t="s">
        <v>638</v>
      </c>
      <c r="AC2733" s="2" t="s">
        <v>59</v>
      </c>
      <c r="AD2733" s="2" t="s">
        <v>639</v>
      </c>
      <c r="AE2733" s="2" t="str">
        <f>+VLOOKUP(H2733,'Mapeo Ramos'!A:C,3,0)</f>
        <v>Autos Flotas</v>
      </c>
      <c r="AF2733" t="str">
        <f>+VLOOKUP(AE2733,'Mapeo Ramos'!C:D,2,0)</f>
        <v>Flotas</v>
      </c>
      <c r="AG2733" t="str">
        <f>+VLOOKUP(X2733,'Mapeo Ramos'!I:J,2,0)</f>
        <v>ALLIANZ</v>
      </c>
      <c r="AH2733">
        <f t="shared" si="42"/>
        <v>1</v>
      </c>
    </row>
    <row r="2734" spans="1:34" ht="12.75" customHeight="1">
      <c r="A2734" s="2" t="s">
        <v>10545</v>
      </c>
      <c r="B2734" s="2" t="s">
        <v>10546</v>
      </c>
      <c r="C2734" s="2" t="s">
        <v>10547</v>
      </c>
      <c r="D2734" s="2" t="s">
        <v>75</v>
      </c>
      <c r="E2734" s="3">
        <v>46023</v>
      </c>
      <c r="F2734" s="3">
        <v>46023</v>
      </c>
      <c r="G2734" s="2" t="s">
        <v>637</v>
      </c>
      <c r="H2734" s="2" t="s">
        <v>349</v>
      </c>
      <c r="I2734" s="2" t="s">
        <v>261</v>
      </c>
      <c r="J2734" s="4">
        <v>1439.92</v>
      </c>
      <c r="K2734" t="s">
        <v>74</v>
      </c>
      <c r="L2734" s="4">
        <v>172.79</v>
      </c>
      <c r="M2734" t="s">
        <v>74</v>
      </c>
      <c r="N2734" s="4">
        <v>172.79</v>
      </c>
      <c r="O2734" t="s">
        <v>74</v>
      </c>
      <c r="P2734" s="4">
        <v>0</v>
      </c>
      <c r="Q2734" t="s">
        <v>74</v>
      </c>
      <c r="R2734" s="2" t="s">
        <v>75</v>
      </c>
      <c r="S2734" s="4" t="s">
        <v>76</v>
      </c>
      <c r="T2734" t="s">
        <v>74</v>
      </c>
      <c r="U2734" s="2" t="s">
        <v>77</v>
      </c>
      <c r="V2734" s="2" t="s">
        <v>1454</v>
      </c>
      <c r="W2734" s="2" t="s">
        <v>79</v>
      </c>
      <c r="X2734" s="2" t="s">
        <v>300</v>
      </c>
      <c r="Y2734" s="2" t="s">
        <v>119</v>
      </c>
      <c r="Z2734" s="2" t="s">
        <v>81</v>
      </c>
      <c r="AA2734" s="2" t="s">
        <v>372</v>
      </c>
      <c r="AB2734" s="2" t="s">
        <v>638</v>
      </c>
      <c r="AC2734" s="2" t="s">
        <v>59</v>
      </c>
      <c r="AD2734" s="2" t="s">
        <v>639</v>
      </c>
      <c r="AE2734" s="2" t="str">
        <f>+VLOOKUP(H2734,'Mapeo Ramos'!A:C,3,0)</f>
        <v>Autos Flotas</v>
      </c>
      <c r="AF2734" t="str">
        <f>+VLOOKUP(AE2734,'Mapeo Ramos'!C:D,2,0)</f>
        <v>Flotas</v>
      </c>
      <c r="AG2734" t="str">
        <f>+VLOOKUP(X2734,'Mapeo Ramos'!I:J,2,0)</f>
        <v>ALLIANZ</v>
      </c>
      <c r="AH2734">
        <f t="shared" si="42"/>
        <v>1</v>
      </c>
    </row>
    <row r="2735" spans="1:34" ht="12.75" customHeight="1">
      <c r="A2735" s="2" t="s">
        <v>10548</v>
      </c>
      <c r="B2735" s="2" t="s">
        <v>10549</v>
      </c>
      <c r="C2735" s="2" t="s">
        <v>10550</v>
      </c>
      <c r="D2735" s="2" t="s">
        <v>75</v>
      </c>
      <c r="E2735" s="3">
        <v>46023</v>
      </c>
      <c r="F2735" s="3">
        <v>46023</v>
      </c>
      <c r="G2735" s="2" t="s">
        <v>637</v>
      </c>
      <c r="H2735" s="2" t="s">
        <v>349</v>
      </c>
      <c r="I2735" s="2" t="s">
        <v>261</v>
      </c>
      <c r="J2735" s="4">
        <v>328.35</v>
      </c>
      <c r="K2735" t="s">
        <v>74</v>
      </c>
      <c r="L2735" s="4">
        <v>39.4</v>
      </c>
      <c r="M2735" t="s">
        <v>74</v>
      </c>
      <c r="N2735" s="4">
        <v>39.4</v>
      </c>
      <c r="O2735" t="s">
        <v>74</v>
      </c>
      <c r="P2735" s="4">
        <v>0</v>
      </c>
      <c r="Q2735" t="s">
        <v>74</v>
      </c>
      <c r="R2735" s="2" t="s">
        <v>75</v>
      </c>
      <c r="S2735" s="4" t="s">
        <v>76</v>
      </c>
      <c r="T2735" t="s">
        <v>74</v>
      </c>
      <c r="U2735" s="2" t="s">
        <v>77</v>
      </c>
      <c r="V2735" s="2" t="s">
        <v>1447</v>
      </c>
      <c r="W2735" s="2" t="s">
        <v>79</v>
      </c>
      <c r="X2735" s="2" t="s">
        <v>300</v>
      </c>
      <c r="Y2735" s="2" t="s">
        <v>119</v>
      </c>
      <c r="Z2735" s="2" t="s">
        <v>81</v>
      </c>
      <c r="AA2735" s="2" t="s">
        <v>372</v>
      </c>
      <c r="AB2735" s="2" t="s">
        <v>638</v>
      </c>
      <c r="AC2735" s="2" t="s">
        <v>59</v>
      </c>
      <c r="AD2735" s="2" t="s">
        <v>639</v>
      </c>
      <c r="AE2735" s="2" t="str">
        <f>+VLOOKUP(H2735,'Mapeo Ramos'!A:C,3,0)</f>
        <v>Autos Flotas</v>
      </c>
      <c r="AF2735" t="str">
        <f>+VLOOKUP(AE2735,'Mapeo Ramos'!C:D,2,0)</f>
        <v>Flotas</v>
      </c>
      <c r="AG2735" t="str">
        <f>+VLOOKUP(X2735,'Mapeo Ramos'!I:J,2,0)</f>
        <v>ALLIANZ</v>
      </c>
      <c r="AH2735">
        <f t="shared" si="42"/>
        <v>1</v>
      </c>
    </row>
    <row r="2736" spans="1:34" ht="12.75" customHeight="1">
      <c r="A2736" s="2" t="s">
        <v>10551</v>
      </c>
      <c r="B2736" s="2" t="s">
        <v>10552</v>
      </c>
      <c r="C2736" s="2" t="s">
        <v>10553</v>
      </c>
      <c r="D2736" s="2" t="s">
        <v>75</v>
      </c>
      <c r="E2736" s="3">
        <v>46023</v>
      </c>
      <c r="F2736" s="3">
        <v>46023</v>
      </c>
      <c r="G2736" s="2" t="s">
        <v>637</v>
      </c>
      <c r="H2736" s="2" t="s">
        <v>349</v>
      </c>
      <c r="I2736" s="2" t="s">
        <v>261</v>
      </c>
      <c r="J2736" s="4">
        <v>1292.98</v>
      </c>
      <c r="K2736" t="s">
        <v>74</v>
      </c>
      <c r="L2736" s="4">
        <v>155.16</v>
      </c>
      <c r="M2736" t="s">
        <v>74</v>
      </c>
      <c r="N2736" s="4">
        <v>155.16</v>
      </c>
      <c r="O2736" t="s">
        <v>74</v>
      </c>
      <c r="P2736" s="4">
        <v>0</v>
      </c>
      <c r="Q2736" t="s">
        <v>74</v>
      </c>
      <c r="R2736" s="2" t="s">
        <v>75</v>
      </c>
      <c r="S2736" s="4" t="s">
        <v>76</v>
      </c>
      <c r="T2736" t="s">
        <v>74</v>
      </c>
      <c r="U2736" s="2" t="s">
        <v>77</v>
      </c>
      <c r="V2736" s="2" t="s">
        <v>1454</v>
      </c>
      <c r="W2736" s="2" t="s">
        <v>79</v>
      </c>
      <c r="X2736" s="2" t="s">
        <v>300</v>
      </c>
      <c r="Y2736" s="2" t="s">
        <v>119</v>
      </c>
      <c r="Z2736" s="2" t="s">
        <v>81</v>
      </c>
      <c r="AA2736" s="2" t="s">
        <v>372</v>
      </c>
      <c r="AB2736" s="2" t="s">
        <v>638</v>
      </c>
      <c r="AC2736" s="2" t="s">
        <v>59</v>
      </c>
      <c r="AD2736" s="2" t="s">
        <v>639</v>
      </c>
      <c r="AE2736" s="2" t="str">
        <f>+VLOOKUP(H2736,'Mapeo Ramos'!A:C,3,0)</f>
        <v>Autos Flotas</v>
      </c>
      <c r="AF2736" t="str">
        <f>+VLOOKUP(AE2736,'Mapeo Ramos'!C:D,2,0)</f>
        <v>Flotas</v>
      </c>
      <c r="AG2736" t="str">
        <f>+VLOOKUP(X2736,'Mapeo Ramos'!I:J,2,0)</f>
        <v>ALLIANZ</v>
      </c>
      <c r="AH2736">
        <f t="shared" si="42"/>
        <v>1</v>
      </c>
    </row>
    <row r="2737" spans="1:34" ht="12.75" customHeight="1">
      <c r="A2737" s="2" t="s">
        <v>10554</v>
      </c>
      <c r="B2737" s="2" t="s">
        <v>10555</v>
      </c>
      <c r="C2737" s="2" t="s">
        <v>10556</v>
      </c>
      <c r="D2737" s="2" t="s">
        <v>75</v>
      </c>
      <c r="E2737" s="3">
        <v>46023</v>
      </c>
      <c r="F2737" s="3">
        <v>46023</v>
      </c>
      <c r="G2737" s="2" t="s">
        <v>637</v>
      </c>
      <c r="H2737" s="2" t="s">
        <v>349</v>
      </c>
      <c r="I2737" s="2" t="s">
        <v>261</v>
      </c>
      <c r="J2737" s="4">
        <v>328.35</v>
      </c>
      <c r="K2737" t="s">
        <v>74</v>
      </c>
      <c r="L2737" s="4">
        <v>39.4</v>
      </c>
      <c r="M2737" t="s">
        <v>74</v>
      </c>
      <c r="N2737" s="4">
        <v>39.4</v>
      </c>
      <c r="O2737" t="s">
        <v>74</v>
      </c>
      <c r="P2737" s="4">
        <v>0</v>
      </c>
      <c r="Q2737" t="s">
        <v>74</v>
      </c>
      <c r="R2737" s="2" t="s">
        <v>75</v>
      </c>
      <c r="S2737" s="4" t="s">
        <v>76</v>
      </c>
      <c r="T2737" t="s">
        <v>74</v>
      </c>
      <c r="U2737" s="2" t="s">
        <v>77</v>
      </c>
      <c r="V2737" s="2" t="s">
        <v>1447</v>
      </c>
      <c r="W2737" s="2" t="s">
        <v>79</v>
      </c>
      <c r="X2737" s="2" t="s">
        <v>300</v>
      </c>
      <c r="Y2737" s="2" t="s">
        <v>119</v>
      </c>
      <c r="Z2737" s="2" t="s">
        <v>81</v>
      </c>
      <c r="AA2737" s="2" t="s">
        <v>372</v>
      </c>
      <c r="AB2737" s="2" t="s">
        <v>638</v>
      </c>
      <c r="AC2737" s="2" t="s">
        <v>59</v>
      </c>
      <c r="AD2737" s="2" t="s">
        <v>639</v>
      </c>
      <c r="AE2737" s="2" t="str">
        <f>+VLOOKUP(H2737,'Mapeo Ramos'!A:C,3,0)</f>
        <v>Autos Flotas</v>
      </c>
      <c r="AF2737" t="str">
        <f>+VLOOKUP(AE2737,'Mapeo Ramos'!C:D,2,0)</f>
        <v>Flotas</v>
      </c>
      <c r="AG2737" t="str">
        <f>+VLOOKUP(X2737,'Mapeo Ramos'!I:J,2,0)</f>
        <v>ALLIANZ</v>
      </c>
      <c r="AH2737">
        <f t="shared" si="42"/>
        <v>1</v>
      </c>
    </row>
    <row r="2738" spans="1:34" ht="12.75" customHeight="1">
      <c r="A2738" s="2" t="s">
        <v>10557</v>
      </c>
      <c r="B2738" s="2" t="s">
        <v>10558</v>
      </c>
      <c r="C2738" s="2" t="s">
        <v>10559</v>
      </c>
      <c r="D2738" s="2" t="s">
        <v>75</v>
      </c>
      <c r="E2738" s="3">
        <v>46023</v>
      </c>
      <c r="F2738" s="3">
        <v>46023</v>
      </c>
      <c r="G2738" s="2" t="s">
        <v>637</v>
      </c>
      <c r="H2738" s="2" t="s">
        <v>349</v>
      </c>
      <c r="I2738" s="2" t="s">
        <v>261</v>
      </c>
      <c r="J2738" s="4">
        <v>328.35</v>
      </c>
      <c r="K2738" t="s">
        <v>74</v>
      </c>
      <c r="L2738" s="4">
        <v>39.4</v>
      </c>
      <c r="M2738" t="s">
        <v>74</v>
      </c>
      <c r="N2738" s="4">
        <v>39.4</v>
      </c>
      <c r="O2738" t="s">
        <v>74</v>
      </c>
      <c r="P2738" s="4">
        <v>0</v>
      </c>
      <c r="Q2738" t="s">
        <v>74</v>
      </c>
      <c r="R2738" s="2" t="s">
        <v>75</v>
      </c>
      <c r="S2738" s="4" t="s">
        <v>76</v>
      </c>
      <c r="T2738" t="s">
        <v>74</v>
      </c>
      <c r="U2738" s="2" t="s">
        <v>77</v>
      </c>
      <c r="V2738" s="2" t="s">
        <v>1447</v>
      </c>
      <c r="W2738" s="2" t="s">
        <v>79</v>
      </c>
      <c r="X2738" s="2" t="s">
        <v>300</v>
      </c>
      <c r="Y2738" s="2" t="s">
        <v>119</v>
      </c>
      <c r="Z2738" s="2" t="s">
        <v>81</v>
      </c>
      <c r="AA2738" s="2" t="s">
        <v>372</v>
      </c>
      <c r="AB2738" s="2" t="s">
        <v>638</v>
      </c>
      <c r="AC2738" s="2" t="s">
        <v>59</v>
      </c>
      <c r="AD2738" s="2" t="s">
        <v>639</v>
      </c>
      <c r="AE2738" s="2" t="str">
        <f>+VLOOKUP(H2738,'Mapeo Ramos'!A:C,3,0)</f>
        <v>Autos Flotas</v>
      </c>
      <c r="AF2738" t="str">
        <f>+VLOOKUP(AE2738,'Mapeo Ramos'!C:D,2,0)</f>
        <v>Flotas</v>
      </c>
      <c r="AG2738" t="str">
        <f>+VLOOKUP(X2738,'Mapeo Ramos'!I:J,2,0)</f>
        <v>ALLIANZ</v>
      </c>
      <c r="AH2738">
        <f t="shared" si="42"/>
        <v>1</v>
      </c>
    </row>
    <row r="2739" spans="1:34" ht="12.75" customHeight="1">
      <c r="A2739" s="2" t="s">
        <v>10560</v>
      </c>
      <c r="B2739" s="2" t="s">
        <v>10561</v>
      </c>
      <c r="C2739" s="2" t="s">
        <v>10562</v>
      </c>
      <c r="D2739" s="2" t="s">
        <v>75</v>
      </c>
      <c r="E2739" s="3">
        <v>46023</v>
      </c>
      <c r="F2739" s="3">
        <v>46023</v>
      </c>
      <c r="G2739" s="2" t="s">
        <v>637</v>
      </c>
      <c r="H2739" s="2" t="s">
        <v>349</v>
      </c>
      <c r="I2739" s="2" t="s">
        <v>261</v>
      </c>
      <c r="J2739" s="4">
        <v>328.35</v>
      </c>
      <c r="K2739" t="s">
        <v>74</v>
      </c>
      <c r="L2739" s="4">
        <v>39.4</v>
      </c>
      <c r="M2739" t="s">
        <v>74</v>
      </c>
      <c r="N2739" s="4">
        <v>39.4</v>
      </c>
      <c r="O2739" t="s">
        <v>74</v>
      </c>
      <c r="P2739" s="4">
        <v>0</v>
      </c>
      <c r="Q2739" t="s">
        <v>74</v>
      </c>
      <c r="R2739" s="2" t="s">
        <v>75</v>
      </c>
      <c r="S2739" s="4" t="s">
        <v>76</v>
      </c>
      <c r="T2739" t="s">
        <v>74</v>
      </c>
      <c r="U2739" s="2" t="s">
        <v>77</v>
      </c>
      <c r="V2739" s="2" t="s">
        <v>1447</v>
      </c>
      <c r="W2739" s="2" t="s">
        <v>79</v>
      </c>
      <c r="X2739" s="2" t="s">
        <v>300</v>
      </c>
      <c r="Y2739" s="2" t="s">
        <v>119</v>
      </c>
      <c r="Z2739" s="2" t="s">
        <v>81</v>
      </c>
      <c r="AA2739" s="2" t="s">
        <v>372</v>
      </c>
      <c r="AB2739" s="2" t="s">
        <v>638</v>
      </c>
      <c r="AC2739" s="2" t="s">
        <v>59</v>
      </c>
      <c r="AD2739" s="2" t="s">
        <v>639</v>
      </c>
      <c r="AE2739" s="2" t="str">
        <f>+VLOOKUP(H2739,'Mapeo Ramos'!A:C,3,0)</f>
        <v>Autos Flotas</v>
      </c>
      <c r="AF2739" t="str">
        <f>+VLOOKUP(AE2739,'Mapeo Ramos'!C:D,2,0)</f>
        <v>Flotas</v>
      </c>
      <c r="AG2739" t="str">
        <f>+VLOOKUP(X2739,'Mapeo Ramos'!I:J,2,0)</f>
        <v>ALLIANZ</v>
      </c>
      <c r="AH2739">
        <f t="shared" si="42"/>
        <v>1</v>
      </c>
    </row>
    <row r="2740" spans="1:34" ht="12.75" customHeight="1">
      <c r="A2740" s="2" t="s">
        <v>10563</v>
      </c>
      <c r="B2740" s="2" t="s">
        <v>10564</v>
      </c>
      <c r="C2740" s="2" t="s">
        <v>10565</v>
      </c>
      <c r="D2740" s="2" t="s">
        <v>75</v>
      </c>
      <c r="E2740" s="3">
        <v>46023</v>
      </c>
      <c r="F2740" s="3">
        <v>46023</v>
      </c>
      <c r="G2740" s="2" t="s">
        <v>637</v>
      </c>
      <c r="H2740" s="2" t="s">
        <v>349</v>
      </c>
      <c r="I2740" s="2" t="s">
        <v>261</v>
      </c>
      <c r="J2740" s="4">
        <v>394.8</v>
      </c>
      <c r="K2740" t="s">
        <v>74</v>
      </c>
      <c r="L2740" s="4">
        <v>47.38</v>
      </c>
      <c r="M2740" t="s">
        <v>74</v>
      </c>
      <c r="N2740" s="4">
        <v>47.38</v>
      </c>
      <c r="O2740" t="s">
        <v>74</v>
      </c>
      <c r="P2740" s="4">
        <v>0</v>
      </c>
      <c r="Q2740" t="s">
        <v>74</v>
      </c>
      <c r="R2740" s="2" t="s">
        <v>75</v>
      </c>
      <c r="S2740" s="4" t="s">
        <v>76</v>
      </c>
      <c r="T2740" t="s">
        <v>74</v>
      </c>
      <c r="U2740" s="2" t="s">
        <v>77</v>
      </c>
      <c r="V2740" s="2" t="s">
        <v>1447</v>
      </c>
      <c r="W2740" s="2" t="s">
        <v>79</v>
      </c>
      <c r="X2740" s="2" t="s">
        <v>300</v>
      </c>
      <c r="Y2740" s="2" t="s">
        <v>119</v>
      </c>
      <c r="Z2740" s="2" t="s">
        <v>81</v>
      </c>
      <c r="AA2740" s="2" t="s">
        <v>372</v>
      </c>
      <c r="AB2740" s="2" t="s">
        <v>638</v>
      </c>
      <c r="AC2740" s="2" t="s">
        <v>59</v>
      </c>
      <c r="AD2740" s="2" t="s">
        <v>639</v>
      </c>
      <c r="AE2740" s="2" t="str">
        <f>+VLOOKUP(H2740,'Mapeo Ramos'!A:C,3,0)</f>
        <v>Autos Flotas</v>
      </c>
      <c r="AF2740" t="str">
        <f>+VLOOKUP(AE2740,'Mapeo Ramos'!C:D,2,0)</f>
        <v>Flotas</v>
      </c>
      <c r="AG2740" t="str">
        <f>+VLOOKUP(X2740,'Mapeo Ramos'!I:J,2,0)</f>
        <v>ALLIANZ</v>
      </c>
      <c r="AH2740">
        <f t="shared" si="42"/>
        <v>1</v>
      </c>
    </row>
    <row r="2741" spans="1:34" ht="12.75" customHeight="1">
      <c r="A2741" s="2" t="s">
        <v>10566</v>
      </c>
      <c r="B2741" s="2" t="s">
        <v>10567</v>
      </c>
      <c r="C2741" s="2" t="s">
        <v>10568</v>
      </c>
      <c r="D2741" s="2" t="s">
        <v>75</v>
      </c>
      <c r="E2741" s="3">
        <v>46023</v>
      </c>
      <c r="F2741" s="3">
        <v>46023</v>
      </c>
      <c r="G2741" s="2" t="s">
        <v>637</v>
      </c>
      <c r="H2741" s="2" t="s">
        <v>349</v>
      </c>
      <c r="I2741" s="2" t="s">
        <v>261</v>
      </c>
      <c r="J2741" s="4">
        <v>394.8</v>
      </c>
      <c r="K2741" t="s">
        <v>74</v>
      </c>
      <c r="L2741" s="4">
        <v>47.38</v>
      </c>
      <c r="M2741" t="s">
        <v>74</v>
      </c>
      <c r="N2741" s="4">
        <v>47.38</v>
      </c>
      <c r="O2741" t="s">
        <v>74</v>
      </c>
      <c r="P2741" s="4">
        <v>0</v>
      </c>
      <c r="Q2741" t="s">
        <v>74</v>
      </c>
      <c r="R2741" s="2" t="s">
        <v>75</v>
      </c>
      <c r="S2741" s="4" t="s">
        <v>76</v>
      </c>
      <c r="T2741" t="s">
        <v>74</v>
      </c>
      <c r="U2741" s="2" t="s">
        <v>77</v>
      </c>
      <c r="V2741" s="2" t="s">
        <v>1447</v>
      </c>
      <c r="W2741" s="2" t="s">
        <v>79</v>
      </c>
      <c r="X2741" s="2" t="s">
        <v>300</v>
      </c>
      <c r="Y2741" s="2" t="s">
        <v>119</v>
      </c>
      <c r="Z2741" s="2" t="s">
        <v>81</v>
      </c>
      <c r="AA2741" s="2" t="s">
        <v>372</v>
      </c>
      <c r="AB2741" s="2" t="s">
        <v>638</v>
      </c>
      <c r="AC2741" s="2" t="s">
        <v>59</v>
      </c>
      <c r="AD2741" s="2" t="s">
        <v>639</v>
      </c>
      <c r="AE2741" s="2" t="str">
        <f>+VLOOKUP(H2741,'Mapeo Ramos'!A:C,3,0)</f>
        <v>Autos Flotas</v>
      </c>
      <c r="AF2741" t="str">
        <f>+VLOOKUP(AE2741,'Mapeo Ramos'!C:D,2,0)</f>
        <v>Flotas</v>
      </c>
      <c r="AG2741" t="str">
        <f>+VLOOKUP(X2741,'Mapeo Ramos'!I:J,2,0)</f>
        <v>ALLIANZ</v>
      </c>
      <c r="AH2741">
        <f t="shared" si="42"/>
        <v>1</v>
      </c>
    </row>
    <row r="2742" spans="1:34" ht="12.75" customHeight="1">
      <c r="A2742" s="2" t="s">
        <v>10569</v>
      </c>
      <c r="B2742" s="2" t="s">
        <v>10570</v>
      </c>
      <c r="C2742" s="2" t="s">
        <v>10571</v>
      </c>
      <c r="D2742" s="2" t="s">
        <v>75</v>
      </c>
      <c r="E2742" s="3">
        <v>46023</v>
      </c>
      <c r="F2742" s="3">
        <v>46023</v>
      </c>
      <c r="G2742" s="2" t="s">
        <v>637</v>
      </c>
      <c r="H2742" s="2" t="s">
        <v>349</v>
      </c>
      <c r="I2742" s="2" t="s">
        <v>261</v>
      </c>
      <c r="J2742" s="4">
        <v>394.8</v>
      </c>
      <c r="K2742" t="s">
        <v>74</v>
      </c>
      <c r="L2742" s="4">
        <v>47.38</v>
      </c>
      <c r="M2742" t="s">
        <v>74</v>
      </c>
      <c r="N2742" s="4">
        <v>47.38</v>
      </c>
      <c r="O2742" t="s">
        <v>74</v>
      </c>
      <c r="P2742" s="4">
        <v>0</v>
      </c>
      <c r="Q2742" t="s">
        <v>74</v>
      </c>
      <c r="R2742" s="2" t="s">
        <v>75</v>
      </c>
      <c r="S2742" s="4" t="s">
        <v>76</v>
      </c>
      <c r="T2742" t="s">
        <v>74</v>
      </c>
      <c r="U2742" s="2" t="s">
        <v>77</v>
      </c>
      <c r="V2742" s="2" t="s">
        <v>1447</v>
      </c>
      <c r="W2742" s="2" t="s">
        <v>79</v>
      </c>
      <c r="X2742" s="2" t="s">
        <v>300</v>
      </c>
      <c r="Y2742" s="2" t="s">
        <v>119</v>
      </c>
      <c r="Z2742" s="2" t="s">
        <v>81</v>
      </c>
      <c r="AA2742" s="2" t="s">
        <v>372</v>
      </c>
      <c r="AB2742" s="2" t="s">
        <v>638</v>
      </c>
      <c r="AC2742" s="2" t="s">
        <v>59</v>
      </c>
      <c r="AD2742" s="2" t="s">
        <v>639</v>
      </c>
      <c r="AE2742" s="2" t="str">
        <f>+VLOOKUP(H2742,'Mapeo Ramos'!A:C,3,0)</f>
        <v>Autos Flotas</v>
      </c>
      <c r="AF2742" t="str">
        <f>+VLOOKUP(AE2742,'Mapeo Ramos'!C:D,2,0)</f>
        <v>Flotas</v>
      </c>
      <c r="AG2742" t="str">
        <f>+VLOOKUP(X2742,'Mapeo Ramos'!I:J,2,0)</f>
        <v>ALLIANZ</v>
      </c>
      <c r="AH2742">
        <f t="shared" si="42"/>
        <v>1</v>
      </c>
    </row>
    <row r="2743" spans="1:34" ht="12.75" customHeight="1">
      <c r="A2743" s="2" t="s">
        <v>10572</v>
      </c>
      <c r="B2743" s="2" t="s">
        <v>10573</v>
      </c>
      <c r="C2743" s="2" t="s">
        <v>10574</v>
      </c>
      <c r="D2743" s="2" t="s">
        <v>75</v>
      </c>
      <c r="E2743" s="3">
        <v>46023</v>
      </c>
      <c r="F2743" s="3">
        <v>46023</v>
      </c>
      <c r="G2743" s="2" t="s">
        <v>637</v>
      </c>
      <c r="H2743" s="2" t="s">
        <v>349</v>
      </c>
      <c r="I2743" s="2" t="s">
        <v>261</v>
      </c>
      <c r="J2743" s="4">
        <v>394.8</v>
      </c>
      <c r="K2743" t="s">
        <v>74</v>
      </c>
      <c r="L2743" s="4">
        <v>47.38</v>
      </c>
      <c r="M2743" t="s">
        <v>74</v>
      </c>
      <c r="N2743" s="4">
        <v>47.38</v>
      </c>
      <c r="O2743" t="s">
        <v>74</v>
      </c>
      <c r="P2743" s="4">
        <v>0</v>
      </c>
      <c r="Q2743" t="s">
        <v>74</v>
      </c>
      <c r="R2743" s="2" t="s">
        <v>75</v>
      </c>
      <c r="S2743" s="4" t="s">
        <v>76</v>
      </c>
      <c r="T2743" t="s">
        <v>74</v>
      </c>
      <c r="U2743" s="2" t="s">
        <v>77</v>
      </c>
      <c r="V2743" s="2" t="s">
        <v>1447</v>
      </c>
      <c r="W2743" s="2" t="s">
        <v>79</v>
      </c>
      <c r="X2743" s="2" t="s">
        <v>300</v>
      </c>
      <c r="Y2743" s="2" t="s">
        <v>119</v>
      </c>
      <c r="Z2743" s="2" t="s">
        <v>81</v>
      </c>
      <c r="AA2743" s="2" t="s">
        <v>372</v>
      </c>
      <c r="AB2743" s="2" t="s">
        <v>638</v>
      </c>
      <c r="AC2743" s="2" t="s">
        <v>59</v>
      </c>
      <c r="AD2743" s="2" t="s">
        <v>639</v>
      </c>
      <c r="AE2743" s="2" t="str">
        <f>+VLOOKUP(H2743,'Mapeo Ramos'!A:C,3,0)</f>
        <v>Autos Flotas</v>
      </c>
      <c r="AF2743" t="str">
        <f>+VLOOKUP(AE2743,'Mapeo Ramos'!C:D,2,0)</f>
        <v>Flotas</v>
      </c>
      <c r="AG2743" t="str">
        <f>+VLOOKUP(X2743,'Mapeo Ramos'!I:J,2,0)</f>
        <v>ALLIANZ</v>
      </c>
      <c r="AH2743">
        <f t="shared" si="42"/>
        <v>1</v>
      </c>
    </row>
    <row r="2744" spans="1:34" ht="12.75" customHeight="1">
      <c r="A2744" s="2" t="s">
        <v>10575</v>
      </c>
      <c r="B2744" s="2" t="s">
        <v>10576</v>
      </c>
      <c r="C2744" s="2" t="s">
        <v>10577</v>
      </c>
      <c r="D2744" s="2" t="s">
        <v>75</v>
      </c>
      <c r="E2744" s="3">
        <v>46023</v>
      </c>
      <c r="F2744" s="3">
        <v>46023</v>
      </c>
      <c r="G2744" s="2" t="s">
        <v>637</v>
      </c>
      <c r="H2744" s="2" t="s">
        <v>349</v>
      </c>
      <c r="I2744" s="2" t="s">
        <v>261</v>
      </c>
      <c r="J2744" s="4">
        <v>394.8</v>
      </c>
      <c r="K2744" t="s">
        <v>74</v>
      </c>
      <c r="L2744" s="4">
        <v>47.38</v>
      </c>
      <c r="M2744" t="s">
        <v>74</v>
      </c>
      <c r="N2744" s="4">
        <v>47.38</v>
      </c>
      <c r="O2744" t="s">
        <v>74</v>
      </c>
      <c r="P2744" s="4">
        <v>0</v>
      </c>
      <c r="Q2744" t="s">
        <v>74</v>
      </c>
      <c r="R2744" s="2" t="s">
        <v>75</v>
      </c>
      <c r="S2744" s="4" t="s">
        <v>76</v>
      </c>
      <c r="T2744" t="s">
        <v>74</v>
      </c>
      <c r="U2744" s="2" t="s">
        <v>77</v>
      </c>
      <c r="V2744" s="2" t="s">
        <v>1447</v>
      </c>
      <c r="W2744" s="2" t="s">
        <v>79</v>
      </c>
      <c r="X2744" s="2" t="s">
        <v>300</v>
      </c>
      <c r="Y2744" s="2" t="s">
        <v>119</v>
      </c>
      <c r="Z2744" s="2" t="s">
        <v>81</v>
      </c>
      <c r="AA2744" s="2" t="s">
        <v>372</v>
      </c>
      <c r="AB2744" s="2" t="s">
        <v>638</v>
      </c>
      <c r="AC2744" s="2" t="s">
        <v>59</v>
      </c>
      <c r="AD2744" s="2" t="s">
        <v>639</v>
      </c>
      <c r="AE2744" s="2" t="str">
        <f>+VLOOKUP(H2744,'Mapeo Ramos'!A:C,3,0)</f>
        <v>Autos Flotas</v>
      </c>
      <c r="AF2744" t="str">
        <f>+VLOOKUP(AE2744,'Mapeo Ramos'!C:D,2,0)</f>
        <v>Flotas</v>
      </c>
      <c r="AG2744" t="str">
        <f>+VLOOKUP(X2744,'Mapeo Ramos'!I:J,2,0)</f>
        <v>ALLIANZ</v>
      </c>
      <c r="AH2744">
        <f t="shared" si="42"/>
        <v>1</v>
      </c>
    </row>
    <row r="2745" spans="1:34" ht="12.75" customHeight="1">
      <c r="A2745" s="2" t="s">
        <v>10578</v>
      </c>
      <c r="B2745" s="2" t="s">
        <v>10579</v>
      </c>
      <c r="C2745" s="2" t="s">
        <v>10580</v>
      </c>
      <c r="D2745" s="2" t="s">
        <v>75</v>
      </c>
      <c r="E2745" s="3">
        <v>46023</v>
      </c>
      <c r="F2745" s="3">
        <v>46023</v>
      </c>
      <c r="G2745" s="2" t="s">
        <v>637</v>
      </c>
      <c r="H2745" s="2" t="s">
        <v>349</v>
      </c>
      <c r="I2745" s="2" t="s">
        <v>261</v>
      </c>
      <c r="J2745" s="4">
        <v>394.8</v>
      </c>
      <c r="K2745" t="s">
        <v>74</v>
      </c>
      <c r="L2745" s="4">
        <v>47.38</v>
      </c>
      <c r="M2745" t="s">
        <v>74</v>
      </c>
      <c r="N2745" s="4">
        <v>47.38</v>
      </c>
      <c r="O2745" t="s">
        <v>74</v>
      </c>
      <c r="P2745" s="4">
        <v>0</v>
      </c>
      <c r="Q2745" t="s">
        <v>74</v>
      </c>
      <c r="R2745" s="2" t="s">
        <v>75</v>
      </c>
      <c r="S2745" s="4" t="s">
        <v>76</v>
      </c>
      <c r="T2745" t="s">
        <v>74</v>
      </c>
      <c r="U2745" s="2" t="s">
        <v>77</v>
      </c>
      <c r="V2745" s="2" t="s">
        <v>1447</v>
      </c>
      <c r="W2745" s="2" t="s">
        <v>79</v>
      </c>
      <c r="X2745" s="2" t="s">
        <v>300</v>
      </c>
      <c r="Y2745" s="2" t="s">
        <v>119</v>
      </c>
      <c r="Z2745" s="2" t="s">
        <v>81</v>
      </c>
      <c r="AA2745" s="2" t="s">
        <v>372</v>
      </c>
      <c r="AB2745" s="2" t="s">
        <v>638</v>
      </c>
      <c r="AC2745" s="2" t="s">
        <v>59</v>
      </c>
      <c r="AD2745" s="2" t="s">
        <v>639</v>
      </c>
      <c r="AE2745" s="2" t="str">
        <f>+VLOOKUP(H2745,'Mapeo Ramos'!A:C,3,0)</f>
        <v>Autos Flotas</v>
      </c>
      <c r="AF2745" t="str">
        <f>+VLOOKUP(AE2745,'Mapeo Ramos'!C:D,2,0)</f>
        <v>Flotas</v>
      </c>
      <c r="AG2745" t="str">
        <f>+VLOOKUP(X2745,'Mapeo Ramos'!I:J,2,0)</f>
        <v>ALLIANZ</v>
      </c>
      <c r="AH2745">
        <f t="shared" si="42"/>
        <v>1</v>
      </c>
    </row>
    <row r="2746" spans="1:34" ht="12.75" customHeight="1">
      <c r="A2746" s="2" t="s">
        <v>10581</v>
      </c>
      <c r="B2746" s="2" t="s">
        <v>10582</v>
      </c>
      <c r="C2746" s="2" t="s">
        <v>10583</v>
      </c>
      <c r="D2746" s="2" t="s">
        <v>75</v>
      </c>
      <c r="E2746" s="3">
        <v>46023</v>
      </c>
      <c r="F2746" s="3">
        <v>46023</v>
      </c>
      <c r="G2746" s="2" t="s">
        <v>637</v>
      </c>
      <c r="H2746" s="2" t="s">
        <v>349</v>
      </c>
      <c r="I2746" s="2" t="s">
        <v>261</v>
      </c>
      <c r="J2746" s="4">
        <v>394.8</v>
      </c>
      <c r="K2746" t="s">
        <v>74</v>
      </c>
      <c r="L2746" s="4">
        <v>47.38</v>
      </c>
      <c r="M2746" t="s">
        <v>74</v>
      </c>
      <c r="N2746" s="4">
        <v>47.38</v>
      </c>
      <c r="O2746" t="s">
        <v>74</v>
      </c>
      <c r="P2746" s="4">
        <v>0</v>
      </c>
      <c r="Q2746" t="s">
        <v>74</v>
      </c>
      <c r="R2746" s="2" t="s">
        <v>75</v>
      </c>
      <c r="S2746" s="4" t="s">
        <v>76</v>
      </c>
      <c r="T2746" t="s">
        <v>74</v>
      </c>
      <c r="U2746" s="2" t="s">
        <v>77</v>
      </c>
      <c r="V2746" s="2" t="s">
        <v>1447</v>
      </c>
      <c r="W2746" s="2" t="s">
        <v>79</v>
      </c>
      <c r="X2746" s="2" t="s">
        <v>300</v>
      </c>
      <c r="Y2746" s="2" t="s">
        <v>119</v>
      </c>
      <c r="Z2746" s="2" t="s">
        <v>81</v>
      </c>
      <c r="AA2746" s="2" t="s">
        <v>372</v>
      </c>
      <c r="AB2746" s="2" t="s">
        <v>638</v>
      </c>
      <c r="AC2746" s="2" t="s">
        <v>59</v>
      </c>
      <c r="AD2746" s="2" t="s">
        <v>639</v>
      </c>
      <c r="AE2746" s="2" t="str">
        <f>+VLOOKUP(H2746,'Mapeo Ramos'!A:C,3,0)</f>
        <v>Autos Flotas</v>
      </c>
      <c r="AF2746" t="str">
        <f>+VLOOKUP(AE2746,'Mapeo Ramos'!C:D,2,0)</f>
        <v>Flotas</v>
      </c>
      <c r="AG2746" t="str">
        <f>+VLOOKUP(X2746,'Mapeo Ramos'!I:J,2,0)</f>
        <v>ALLIANZ</v>
      </c>
      <c r="AH2746">
        <f t="shared" si="42"/>
        <v>1</v>
      </c>
    </row>
    <row r="2747" spans="1:34" ht="12.75" customHeight="1">
      <c r="A2747" s="2" t="s">
        <v>10584</v>
      </c>
      <c r="B2747" s="2" t="s">
        <v>10585</v>
      </c>
      <c r="C2747" s="2" t="s">
        <v>10586</v>
      </c>
      <c r="D2747" s="2" t="s">
        <v>75</v>
      </c>
      <c r="E2747" s="3">
        <v>46023</v>
      </c>
      <c r="F2747" s="3">
        <v>46023</v>
      </c>
      <c r="G2747" s="2" t="s">
        <v>637</v>
      </c>
      <c r="H2747" s="2" t="s">
        <v>349</v>
      </c>
      <c r="I2747" s="2" t="s">
        <v>261</v>
      </c>
      <c r="J2747" s="4">
        <v>394.8</v>
      </c>
      <c r="K2747" t="s">
        <v>74</v>
      </c>
      <c r="L2747" s="4">
        <v>47.38</v>
      </c>
      <c r="M2747" t="s">
        <v>74</v>
      </c>
      <c r="N2747" s="4">
        <v>47.38</v>
      </c>
      <c r="O2747" t="s">
        <v>74</v>
      </c>
      <c r="P2747" s="4">
        <v>0</v>
      </c>
      <c r="Q2747" t="s">
        <v>74</v>
      </c>
      <c r="R2747" s="2" t="s">
        <v>75</v>
      </c>
      <c r="S2747" s="4" t="s">
        <v>76</v>
      </c>
      <c r="T2747" t="s">
        <v>74</v>
      </c>
      <c r="U2747" s="2" t="s">
        <v>77</v>
      </c>
      <c r="V2747" s="2" t="s">
        <v>1447</v>
      </c>
      <c r="W2747" s="2" t="s">
        <v>79</v>
      </c>
      <c r="X2747" s="2" t="s">
        <v>300</v>
      </c>
      <c r="Y2747" s="2" t="s">
        <v>119</v>
      </c>
      <c r="Z2747" s="2" t="s">
        <v>81</v>
      </c>
      <c r="AA2747" s="2" t="s">
        <v>372</v>
      </c>
      <c r="AB2747" s="2" t="s">
        <v>638</v>
      </c>
      <c r="AC2747" s="2" t="s">
        <v>59</v>
      </c>
      <c r="AD2747" s="2" t="s">
        <v>639</v>
      </c>
      <c r="AE2747" s="2" t="str">
        <f>+VLOOKUP(H2747,'Mapeo Ramos'!A:C,3,0)</f>
        <v>Autos Flotas</v>
      </c>
      <c r="AF2747" t="str">
        <f>+VLOOKUP(AE2747,'Mapeo Ramos'!C:D,2,0)</f>
        <v>Flotas</v>
      </c>
      <c r="AG2747" t="str">
        <f>+VLOOKUP(X2747,'Mapeo Ramos'!I:J,2,0)</f>
        <v>ALLIANZ</v>
      </c>
      <c r="AH2747">
        <f t="shared" si="42"/>
        <v>1</v>
      </c>
    </row>
    <row r="2748" spans="1:34" ht="12.75" customHeight="1">
      <c r="A2748" s="2" t="s">
        <v>10587</v>
      </c>
      <c r="B2748" s="2" t="s">
        <v>10588</v>
      </c>
      <c r="C2748" s="2" t="s">
        <v>10589</v>
      </c>
      <c r="D2748" s="2" t="s">
        <v>75</v>
      </c>
      <c r="E2748" s="3">
        <v>46023</v>
      </c>
      <c r="F2748" s="3">
        <v>46023</v>
      </c>
      <c r="G2748" s="2" t="s">
        <v>637</v>
      </c>
      <c r="H2748" s="2" t="s">
        <v>349</v>
      </c>
      <c r="I2748" s="2" t="s">
        <v>261</v>
      </c>
      <c r="J2748" s="4">
        <v>642.98</v>
      </c>
      <c r="K2748" t="s">
        <v>74</v>
      </c>
      <c r="L2748" s="4">
        <v>77.16</v>
      </c>
      <c r="M2748" t="s">
        <v>74</v>
      </c>
      <c r="N2748" s="4">
        <v>77.16</v>
      </c>
      <c r="O2748" t="s">
        <v>74</v>
      </c>
      <c r="P2748" s="4">
        <v>0</v>
      </c>
      <c r="Q2748" t="s">
        <v>74</v>
      </c>
      <c r="R2748" s="2" t="s">
        <v>75</v>
      </c>
      <c r="S2748" s="4" t="s">
        <v>76</v>
      </c>
      <c r="T2748" t="s">
        <v>74</v>
      </c>
      <c r="U2748" s="2" t="s">
        <v>77</v>
      </c>
      <c r="V2748" s="2" t="s">
        <v>1447</v>
      </c>
      <c r="W2748" s="2" t="s">
        <v>79</v>
      </c>
      <c r="X2748" s="2" t="s">
        <v>300</v>
      </c>
      <c r="Y2748" s="2" t="s">
        <v>119</v>
      </c>
      <c r="Z2748" s="2" t="s">
        <v>81</v>
      </c>
      <c r="AA2748" s="2" t="s">
        <v>372</v>
      </c>
      <c r="AB2748" s="2" t="s">
        <v>638</v>
      </c>
      <c r="AC2748" s="2" t="s">
        <v>59</v>
      </c>
      <c r="AD2748" s="2" t="s">
        <v>639</v>
      </c>
      <c r="AE2748" s="2" t="str">
        <f>+VLOOKUP(H2748,'Mapeo Ramos'!A:C,3,0)</f>
        <v>Autos Flotas</v>
      </c>
      <c r="AF2748" t="str">
        <f>+VLOOKUP(AE2748,'Mapeo Ramos'!C:D,2,0)</f>
        <v>Flotas</v>
      </c>
      <c r="AG2748" t="str">
        <f>+VLOOKUP(X2748,'Mapeo Ramos'!I:J,2,0)</f>
        <v>ALLIANZ</v>
      </c>
      <c r="AH2748">
        <f t="shared" si="42"/>
        <v>1</v>
      </c>
    </row>
    <row r="2749" spans="1:34" ht="12.75" customHeight="1">
      <c r="A2749" s="2" t="s">
        <v>10590</v>
      </c>
      <c r="B2749" s="2" t="s">
        <v>10591</v>
      </c>
      <c r="C2749" s="2" t="s">
        <v>10592</v>
      </c>
      <c r="D2749" s="2" t="s">
        <v>75</v>
      </c>
      <c r="E2749" s="3">
        <v>46023</v>
      </c>
      <c r="F2749" s="3">
        <v>46023</v>
      </c>
      <c r="G2749" s="2" t="s">
        <v>637</v>
      </c>
      <c r="H2749" s="2" t="s">
        <v>349</v>
      </c>
      <c r="I2749" s="2" t="s">
        <v>261</v>
      </c>
      <c r="J2749" s="4">
        <v>642.98</v>
      </c>
      <c r="K2749" t="s">
        <v>74</v>
      </c>
      <c r="L2749" s="4">
        <v>77.16</v>
      </c>
      <c r="M2749" t="s">
        <v>74</v>
      </c>
      <c r="N2749" s="4">
        <v>77.16</v>
      </c>
      <c r="O2749" t="s">
        <v>74</v>
      </c>
      <c r="P2749" s="4">
        <v>0</v>
      </c>
      <c r="Q2749" t="s">
        <v>74</v>
      </c>
      <c r="R2749" s="2" t="s">
        <v>75</v>
      </c>
      <c r="S2749" s="4" t="s">
        <v>76</v>
      </c>
      <c r="T2749" t="s">
        <v>74</v>
      </c>
      <c r="U2749" s="2" t="s">
        <v>77</v>
      </c>
      <c r="V2749" s="2" t="s">
        <v>1447</v>
      </c>
      <c r="W2749" s="2" t="s">
        <v>79</v>
      </c>
      <c r="X2749" s="2" t="s">
        <v>300</v>
      </c>
      <c r="Y2749" s="2" t="s">
        <v>119</v>
      </c>
      <c r="Z2749" s="2" t="s">
        <v>81</v>
      </c>
      <c r="AA2749" s="2" t="s">
        <v>372</v>
      </c>
      <c r="AB2749" s="2" t="s">
        <v>638</v>
      </c>
      <c r="AC2749" s="2" t="s">
        <v>59</v>
      </c>
      <c r="AD2749" s="2" t="s">
        <v>639</v>
      </c>
      <c r="AE2749" s="2" t="str">
        <f>+VLOOKUP(H2749,'Mapeo Ramos'!A:C,3,0)</f>
        <v>Autos Flotas</v>
      </c>
      <c r="AF2749" t="str">
        <f>+VLOOKUP(AE2749,'Mapeo Ramos'!C:D,2,0)</f>
        <v>Flotas</v>
      </c>
      <c r="AG2749" t="str">
        <f>+VLOOKUP(X2749,'Mapeo Ramos'!I:J,2,0)</f>
        <v>ALLIANZ</v>
      </c>
      <c r="AH2749">
        <f t="shared" si="42"/>
        <v>1</v>
      </c>
    </row>
    <row r="2750" spans="1:34" ht="12.75" customHeight="1">
      <c r="A2750" s="2" t="s">
        <v>10593</v>
      </c>
      <c r="B2750" s="2" t="s">
        <v>10594</v>
      </c>
      <c r="C2750" s="2" t="s">
        <v>10595</v>
      </c>
      <c r="D2750" s="2" t="s">
        <v>75</v>
      </c>
      <c r="E2750" s="3">
        <v>46023</v>
      </c>
      <c r="F2750" s="3">
        <v>46023</v>
      </c>
      <c r="G2750" s="2" t="s">
        <v>637</v>
      </c>
      <c r="H2750" s="2" t="s">
        <v>349</v>
      </c>
      <c r="I2750" s="2" t="s">
        <v>261</v>
      </c>
      <c r="J2750" s="4">
        <v>187.21</v>
      </c>
      <c r="K2750" t="s">
        <v>74</v>
      </c>
      <c r="L2750" s="4">
        <v>22.47</v>
      </c>
      <c r="M2750" t="s">
        <v>74</v>
      </c>
      <c r="N2750" s="4">
        <v>22.47</v>
      </c>
      <c r="O2750" t="s">
        <v>74</v>
      </c>
      <c r="P2750" s="4">
        <v>0</v>
      </c>
      <c r="Q2750" t="s">
        <v>74</v>
      </c>
      <c r="R2750" s="2" t="s">
        <v>75</v>
      </c>
      <c r="S2750" s="4" t="s">
        <v>76</v>
      </c>
      <c r="T2750" t="s">
        <v>74</v>
      </c>
      <c r="U2750" s="2" t="s">
        <v>77</v>
      </c>
      <c r="V2750" s="2" t="s">
        <v>1447</v>
      </c>
      <c r="W2750" s="2" t="s">
        <v>79</v>
      </c>
      <c r="X2750" s="2" t="s">
        <v>300</v>
      </c>
      <c r="Y2750" s="2" t="s">
        <v>119</v>
      </c>
      <c r="Z2750" s="2" t="s">
        <v>81</v>
      </c>
      <c r="AA2750" s="2" t="s">
        <v>372</v>
      </c>
      <c r="AB2750" s="2" t="s">
        <v>638</v>
      </c>
      <c r="AC2750" s="2" t="s">
        <v>59</v>
      </c>
      <c r="AD2750" s="2" t="s">
        <v>639</v>
      </c>
      <c r="AE2750" s="2" t="str">
        <f>+VLOOKUP(H2750,'Mapeo Ramos'!A:C,3,0)</f>
        <v>Autos Flotas</v>
      </c>
      <c r="AF2750" t="str">
        <f>+VLOOKUP(AE2750,'Mapeo Ramos'!C:D,2,0)</f>
        <v>Flotas</v>
      </c>
      <c r="AG2750" t="str">
        <f>+VLOOKUP(X2750,'Mapeo Ramos'!I:J,2,0)</f>
        <v>ALLIANZ</v>
      </c>
      <c r="AH2750">
        <f t="shared" si="42"/>
        <v>1</v>
      </c>
    </row>
    <row r="2751" spans="1:34" ht="12.75" customHeight="1">
      <c r="A2751" s="2" t="s">
        <v>10596</v>
      </c>
      <c r="B2751" s="2" t="s">
        <v>10597</v>
      </c>
      <c r="C2751" s="2" t="s">
        <v>10598</v>
      </c>
      <c r="D2751" s="2" t="s">
        <v>75</v>
      </c>
      <c r="E2751" s="3">
        <v>46023</v>
      </c>
      <c r="F2751" s="3">
        <v>46023</v>
      </c>
      <c r="G2751" s="2" t="s">
        <v>637</v>
      </c>
      <c r="H2751" s="2" t="s">
        <v>349</v>
      </c>
      <c r="I2751" s="2" t="s">
        <v>261</v>
      </c>
      <c r="J2751" s="4">
        <v>204.46</v>
      </c>
      <c r="K2751" t="s">
        <v>74</v>
      </c>
      <c r="L2751" s="4">
        <v>24.54</v>
      </c>
      <c r="M2751" t="s">
        <v>74</v>
      </c>
      <c r="N2751" s="4">
        <v>24.54</v>
      </c>
      <c r="O2751" t="s">
        <v>74</v>
      </c>
      <c r="P2751" s="4">
        <v>0</v>
      </c>
      <c r="Q2751" t="s">
        <v>74</v>
      </c>
      <c r="R2751" s="2" t="s">
        <v>75</v>
      </c>
      <c r="S2751" s="4" t="s">
        <v>76</v>
      </c>
      <c r="T2751" t="s">
        <v>74</v>
      </c>
      <c r="U2751" s="2" t="s">
        <v>77</v>
      </c>
      <c r="V2751" s="2" t="s">
        <v>1447</v>
      </c>
      <c r="W2751" s="2" t="s">
        <v>79</v>
      </c>
      <c r="X2751" s="2" t="s">
        <v>300</v>
      </c>
      <c r="Y2751" s="2" t="s">
        <v>119</v>
      </c>
      <c r="Z2751" s="2" t="s">
        <v>81</v>
      </c>
      <c r="AA2751" s="2" t="s">
        <v>372</v>
      </c>
      <c r="AB2751" s="2" t="s">
        <v>638</v>
      </c>
      <c r="AC2751" s="2" t="s">
        <v>59</v>
      </c>
      <c r="AD2751" s="2" t="s">
        <v>639</v>
      </c>
      <c r="AE2751" s="2" t="str">
        <f>+VLOOKUP(H2751,'Mapeo Ramos'!A:C,3,0)</f>
        <v>Autos Flotas</v>
      </c>
      <c r="AF2751" t="str">
        <f>+VLOOKUP(AE2751,'Mapeo Ramos'!C:D,2,0)</f>
        <v>Flotas</v>
      </c>
      <c r="AG2751" t="str">
        <f>+VLOOKUP(X2751,'Mapeo Ramos'!I:J,2,0)</f>
        <v>ALLIANZ</v>
      </c>
      <c r="AH2751">
        <f t="shared" si="42"/>
        <v>1</v>
      </c>
    </row>
    <row r="2752" spans="1:34" ht="12.75" customHeight="1">
      <c r="A2752" s="2" t="s">
        <v>10599</v>
      </c>
      <c r="B2752" s="2" t="s">
        <v>10600</v>
      </c>
      <c r="C2752" s="2" t="s">
        <v>10601</v>
      </c>
      <c r="D2752" s="2" t="s">
        <v>75</v>
      </c>
      <c r="E2752" s="3">
        <v>46023</v>
      </c>
      <c r="F2752" s="3">
        <v>46023</v>
      </c>
      <c r="G2752" s="2" t="s">
        <v>637</v>
      </c>
      <c r="H2752" s="2" t="s">
        <v>349</v>
      </c>
      <c r="I2752" s="2" t="s">
        <v>261</v>
      </c>
      <c r="J2752" s="4">
        <v>204.46</v>
      </c>
      <c r="K2752" t="s">
        <v>74</v>
      </c>
      <c r="L2752" s="4">
        <v>24.54</v>
      </c>
      <c r="M2752" t="s">
        <v>74</v>
      </c>
      <c r="N2752" s="4">
        <v>24.54</v>
      </c>
      <c r="O2752" t="s">
        <v>74</v>
      </c>
      <c r="P2752" s="4">
        <v>0</v>
      </c>
      <c r="Q2752" t="s">
        <v>74</v>
      </c>
      <c r="R2752" s="2" t="s">
        <v>75</v>
      </c>
      <c r="S2752" s="4" t="s">
        <v>76</v>
      </c>
      <c r="T2752" t="s">
        <v>74</v>
      </c>
      <c r="U2752" s="2" t="s">
        <v>77</v>
      </c>
      <c r="V2752" s="2" t="s">
        <v>1447</v>
      </c>
      <c r="W2752" s="2" t="s">
        <v>79</v>
      </c>
      <c r="X2752" s="2" t="s">
        <v>300</v>
      </c>
      <c r="Y2752" s="2" t="s">
        <v>119</v>
      </c>
      <c r="Z2752" s="2" t="s">
        <v>81</v>
      </c>
      <c r="AA2752" s="2" t="s">
        <v>372</v>
      </c>
      <c r="AB2752" s="2" t="s">
        <v>638</v>
      </c>
      <c r="AC2752" s="2" t="s">
        <v>59</v>
      </c>
      <c r="AD2752" s="2" t="s">
        <v>639</v>
      </c>
      <c r="AE2752" s="2" t="str">
        <f>+VLOOKUP(H2752,'Mapeo Ramos'!A:C,3,0)</f>
        <v>Autos Flotas</v>
      </c>
      <c r="AF2752" t="str">
        <f>+VLOOKUP(AE2752,'Mapeo Ramos'!C:D,2,0)</f>
        <v>Flotas</v>
      </c>
      <c r="AG2752" t="str">
        <f>+VLOOKUP(X2752,'Mapeo Ramos'!I:J,2,0)</f>
        <v>ALLIANZ</v>
      </c>
      <c r="AH2752">
        <f t="shared" si="42"/>
        <v>1</v>
      </c>
    </row>
    <row r="2753" spans="1:34" ht="12.75" customHeight="1">
      <c r="A2753" s="2" t="s">
        <v>10602</v>
      </c>
      <c r="B2753" s="2" t="s">
        <v>10603</v>
      </c>
      <c r="C2753" s="2" t="s">
        <v>10604</v>
      </c>
      <c r="D2753" s="2" t="s">
        <v>75</v>
      </c>
      <c r="E2753" s="3">
        <v>46023</v>
      </c>
      <c r="F2753" s="3">
        <v>46023</v>
      </c>
      <c r="G2753" s="2" t="s">
        <v>637</v>
      </c>
      <c r="H2753" s="2" t="s">
        <v>349</v>
      </c>
      <c r="I2753" s="2" t="s">
        <v>261</v>
      </c>
      <c r="J2753" s="4">
        <v>383.07</v>
      </c>
      <c r="K2753" t="s">
        <v>74</v>
      </c>
      <c r="L2753" s="4">
        <v>45.97</v>
      </c>
      <c r="M2753" t="s">
        <v>74</v>
      </c>
      <c r="N2753" s="4">
        <v>45.97</v>
      </c>
      <c r="O2753" t="s">
        <v>74</v>
      </c>
      <c r="P2753" s="4">
        <v>0</v>
      </c>
      <c r="Q2753" t="s">
        <v>74</v>
      </c>
      <c r="R2753" s="2" t="s">
        <v>75</v>
      </c>
      <c r="S2753" s="4" t="s">
        <v>76</v>
      </c>
      <c r="T2753" t="s">
        <v>74</v>
      </c>
      <c r="U2753" s="2" t="s">
        <v>77</v>
      </c>
      <c r="V2753" s="2" t="s">
        <v>1447</v>
      </c>
      <c r="W2753" s="2" t="s">
        <v>79</v>
      </c>
      <c r="X2753" s="2" t="s">
        <v>300</v>
      </c>
      <c r="Y2753" s="2" t="s">
        <v>119</v>
      </c>
      <c r="Z2753" s="2" t="s">
        <v>81</v>
      </c>
      <c r="AA2753" s="2" t="s">
        <v>372</v>
      </c>
      <c r="AB2753" s="2" t="s">
        <v>638</v>
      </c>
      <c r="AC2753" s="2" t="s">
        <v>59</v>
      </c>
      <c r="AD2753" s="2" t="s">
        <v>639</v>
      </c>
      <c r="AE2753" s="2" t="str">
        <f>+VLOOKUP(H2753,'Mapeo Ramos'!A:C,3,0)</f>
        <v>Autos Flotas</v>
      </c>
      <c r="AF2753" t="str">
        <f>+VLOOKUP(AE2753,'Mapeo Ramos'!C:D,2,0)</f>
        <v>Flotas</v>
      </c>
      <c r="AG2753" t="str">
        <f>+VLOOKUP(X2753,'Mapeo Ramos'!I:J,2,0)</f>
        <v>ALLIANZ</v>
      </c>
      <c r="AH2753">
        <f t="shared" si="42"/>
        <v>1</v>
      </c>
    </row>
    <row r="2754" spans="1:34" ht="12.75" customHeight="1">
      <c r="A2754" s="2" t="s">
        <v>10605</v>
      </c>
      <c r="B2754" s="2" t="s">
        <v>10606</v>
      </c>
      <c r="C2754" s="2" t="s">
        <v>10607</v>
      </c>
      <c r="D2754" s="2" t="s">
        <v>75</v>
      </c>
      <c r="E2754" s="3">
        <v>46023</v>
      </c>
      <c r="F2754" s="3">
        <v>46023</v>
      </c>
      <c r="G2754" s="2" t="s">
        <v>637</v>
      </c>
      <c r="H2754" s="2" t="s">
        <v>349</v>
      </c>
      <c r="I2754" s="2" t="s">
        <v>261</v>
      </c>
      <c r="J2754" s="4">
        <v>1253.83</v>
      </c>
      <c r="K2754" t="s">
        <v>74</v>
      </c>
      <c r="L2754" s="4">
        <v>150.46</v>
      </c>
      <c r="M2754" t="s">
        <v>74</v>
      </c>
      <c r="N2754" s="4">
        <v>150.46</v>
      </c>
      <c r="O2754" t="s">
        <v>74</v>
      </c>
      <c r="P2754" s="4">
        <v>0</v>
      </c>
      <c r="Q2754" t="s">
        <v>74</v>
      </c>
      <c r="R2754" s="2" t="s">
        <v>75</v>
      </c>
      <c r="S2754" s="4" t="s">
        <v>76</v>
      </c>
      <c r="T2754" t="s">
        <v>74</v>
      </c>
      <c r="U2754" s="2" t="s">
        <v>77</v>
      </c>
      <c r="V2754" s="2" t="s">
        <v>1447</v>
      </c>
      <c r="W2754" s="2" t="s">
        <v>79</v>
      </c>
      <c r="X2754" s="2" t="s">
        <v>300</v>
      </c>
      <c r="Y2754" s="2" t="s">
        <v>119</v>
      </c>
      <c r="Z2754" s="2" t="s">
        <v>81</v>
      </c>
      <c r="AA2754" s="2" t="s">
        <v>372</v>
      </c>
      <c r="AB2754" s="2" t="s">
        <v>638</v>
      </c>
      <c r="AC2754" s="2" t="s">
        <v>59</v>
      </c>
      <c r="AD2754" s="2" t="s">
        <v>639</v>
      </c>
      <c r="AE2754" s="2" t="str">
        <f>+VLOOKUP(H2754,'Mapeo Ramos'!A:C,3,0)</f>
        <v>Autos Flotas</v>
      </c>
      <c r="AF2754" t="str">
        <f>+VLOOKUP(AE2754,'Mapeo Ramos'!C:D,2,0)</f>
        <v>Flotas</v>
      </c>
      <c r="AG2754" t="str">
        <f>+VLOOKUP(X2754,'Mapeo Ramos'!I:J,2,0)</f>
        <v>ALLIANZ</v>
      </c>
      <c r="AH2754">
        <f t="shared" ref="AH2754:AH2817" si="43">+MONTH(E2754)</f>
        <v>1</v>
      </c>
    </row>
    <row r="2755" spans="1:34" ht="12.75" customHeight="1">
      <c r="A2755" s="2" t="s">
        <v>10608</v>
      </c>
      <c r="B2755" s="2" t="s">
        <v>10609</v>
      </c>
      <c r="C2755" s="2" t="s">
        <v>10610</v>
      </c>
      <c r="D2755" s="2" t="s">
        <v>75</v>
      </c>
      <c r="E2755" s="3">
        <v>46023</v>
      </c>
      <c r="F2755" s="3">
        <v>46023</v>
      </c>
      <c r="G2755" s="2" t="s">
        <v>637</v>
      </c>
      <c r="H2755" s="2" t="s">
        <v>349</v>
      </c>
      <c r="I2755" s="2" t="s">
        <v>261</v>
      </c>
      <c r="J2755" s="4">
        <v>1253.83</v>
      </c>
      <c r="K2755" t="s">
        <v>74</v>
      </c>
      <c r="L2755" s="4">
        <v>150.46</v>
      </c>
      <c r="M2755" t="s">
        <v>74</v>
      </c>
      <c r="N2755" s="4">
        <v>150.46</v>
      </c>
      <c r="O2755" t="s">
        <v>74</v>
      </c>
      <c r="P2755" s="4">
        <v>0</v>
      </c>
      <c r="Q2755" t="s">
        <v>74</v>
      </c>
      <c r="R2755" s="2" t="s">
        <v>75</v>
      </c>
      <c r="S2755" s="4" t="s">
        <v>76</v>
      </c>
      <c r="T2755" t="s">
        <v>74</v>
      </c>
      <c r="U2755" s="2" t="s">
        <v>77</v>
      </c>
      <c r="V2755" s="2" t="s">
        <v>1447</v>
      </c>
      <c r="W2755" s="2" t="s">
        <v>79</v>
      </c>
      <c r="X2755" s="2" t="s">
        <v>300</v>
      </c>
      <c r="Y2755" s="2" t="s">
        <v>119</v>
      </c>
      <c r="Z2755" s="2" t="s">
        <v>81</v>
      </c>
      <c r="AA2755" s="2" t="s">
        <v>372</v>
      </c>
      <c r="AB2755" s="2" t="s">
        <v>638</v>
      </c>
      <c r="AC2755" s="2" t="s">
        <v>59</v>
      </c>
      <c r="AD2755" s="2" t="s">
        <v>639</v>
      </c>
      <c r="AE2755" s="2" t="str">
        <f>+VLOOKUP(H2755,'Mapeo Ramos'!A:C,3,0)</f>
        <v>Autos Flotas</v>
      </c>
      <c r="AF2755" t="str">
        <f>+VLOOKUP(AE2755,'Mapeo Ramos'!C:D,2,0)</f>
        <v>Flotas</v>
      </c>
      <c r="AG2755" t="str">
        <f>+VLOOKUP(X2755,'Mapeo Ramos'!I:J,2,0)</f>
        <v>ALLIANZ</v>
      </c>
      <c r="AH2755">
        <f t="shared" si="43"/>
        <v>1</v>
      </c>
    </row>
    <row r="2756" spans="1:34" ht="12.75" customHeight="1">
      <c r="A2756" s="2" t="s">
        <v>10611</v>
      </c>
      <c r="B2756" s="2" t="s">
        <v>10612</v>
      </c>
      <c r="C2756" s="2" t="s">
        <v>10613</v>
      </c>
      <c r="D2756" s="2" t="s">
        <v>75</v>
      </c>
      <c r="E2756" s="3">
        <v>46023</v>
      </c>
      <c r="F2756" s="3">
        <v>46023</v>
      </c>
      <c r="G2756" s="2" t="s">
        <v>637</v>
      </c>
      <c r="H2756" s="2" t="s">
        <v>349</v>
      </c>
      <c r="I2756" s="2" t="s">
        <v>261</v>
      </c>
      <c r="J2756" s="4">
        <v>1170.6099999999999</v>
      </c>
      <c r="K2756" t="s">
        <v>74</v>
      </c>
      <c r="L2756" s="4">
        <v>140.47</v>
      </c>
      <c r="M2756" t="s">
        <v>74</v>
      </c>
      <c r="N2756" s="4">
        <v>140.47</v>
      </c>
      <c r="O2756" t="s">
        <v>74</v>
      </c>
      <c r="P2756" s="4">
        <v>0</v>
      </c>
      <c r="Q2756" t="s">
        <v>74</v>
      </c>
      <c r="R2756" s="2" t="s">
        <v>75</v>
      </c>
      <c r="S2756" s="4" t="s">
        <v>76</v>
      </c>
      <c r="T2756" t="s">
        <v>74</v>
      </c>
      <c r="U2756" s="2" t="s">
        <v>77</v>
      </c>
      <c r="V2756" s="2" t="s">
        <v>1447</v>
      </c>
      <c r="W2756" s="2" t="s">
        <v>79</v>
      </c>
      <c r="X2756" s="2" t="s">
        <v>300</v>
      </c>
      <c r="Y2756" s="2" t="s">
        <v>119</v>
      </c>
      <c r="Z2756" s="2" t="s">
        <v>81</v>
      </c>
      <c r="AA2756" s="2" t="s">
        <v>372</v>
      </c>
      <c r="AB2756" s="2" t="s">
        <v>638</v>
      </c>
      <c r="AC2756" s="2" t="s">
        <v>59</v>
      </c>
      <c r="AD2756" s="2" t="s">
        <v>639</v>
      </c>
      <c r="AE2756" s="2" t="str">
        <f>+VLOOKUP(H2756,'Mapeo Ramos'!A:C,3,0)</f>
        <v>Autos Flotas</v>
      </c>
      <c r="AF2756" t="str">
        <f>+VLOOKUP(AE2756,'Mapeo Ramos'!C:D,2,0)</f>
        <v>Flotas</v>
      </c>
      <c r="AG2756" t="str">
        <f>+VLOOKUP(X2756,'Mapeo Ramos'!I:J,2,0)</f>
        <v>ALLIANZ</v>
      </c>
      <c r="AH2756">
        <f t="shared" si="43"/>
        <v>1</v>
      </c>
    </row>
    <row r="2757" spans="1:34" ht="12.75" customHeight="1">
      <c r="A2757" s="2" t="s">
        <v>10614</v>
      </c>
      <c r="B2757" s="2" t="s">
        <v>10615</v>
      </c>
      <c r="C2757" s="2" t="s">
        <v>10616</v>
      </c>
      <c r="D2757" s="2" t="s">
        <v>75</v>
      </c>
      <c r="E2757" s="3">
        <v>46023</v>
      </c>
      <c r="F2757" s="3">
        <v>46023</v>
      </c>
      <c r="G2757" s="2" t="s">
        <v>637</v>
      </c>
      <c r="H2757" s="2" t="s">
        <v>349</v>
      </c>
      <c r="I2757" s="2" t="s">
        <v>261</v>
      </c>
      <c r="J2757" s="4">
        <v>903.04</v>
      </c>
      <c r="K2757" t="s">
        <v>74</v>
      </c>
      <c r="L2757" s="4">
        <v>108.36</v>
      </c>
      <c r="M2757" t="s">
        <v>74</v>
      </c>
      <c r="N2757" s="4">
        <v>108.36</v>
      </c>
      <c r="O2757" t="s">
        <v>74</v>
      </c>
      <c r="P2757" s="4">
        <v>0</v>
      </c>
      <c r="Q2757" t="s">
        <v>74</v>
      </c>
      <c r="R2757" s="2" t="s">
        <v>75</v>
      </c>
      <c r="S2757" s="4" t="s">
        <v>76</v>
      </c>
      <c r="T2757" t="s">
        <v>74</v>
      </c>
      <c r="U2757" s="2" t="s">
        <v>77</v>
      </c>
      <c r="V2757" s="2" t="s">
        <v>1447</v>
      </c>
      <c r="W2757" s="2" t="s">
        <v>79</v>
      </c>
      <c r="X2757" s="2" t="s">
        <v>300</v>
      </c>
      <c r="Y2757" s="2" t="s">
        <v>119</v>
      </c>
      <c r="Z2757" s="2" t="s">
        <v>81</v>
      </c>
      <c r="AA2757" s="2" t="s">
        <v>372</v>
      </c>
      <c r="AB2757" s="2" t="s">
        <v>638</v>
      </c>
      <c r="AC2757" s="2" t="s">
        <v>59</v>
      </c>
      <c r="AD2757" s="2" t="s">
        <v>639</v>
      </c>
      <c r="AE2757" s="2" t="str">
        <f>+VLOOKUP(H2757,'Mapeo Ramos'!A:C,3,0)</f>
        <v>Autos Flotas</v>
      </c>
      <c r="AF2757" t="str">
        <f>+VLOOKUP(AE2757,'Mapeo Ramos'!C:D,2,0)</f>
        <v>Flotas</v>
      </c>
      <c r="AG2757" t="str">
        <f>+VLOOKUP(X2757,'Mapeo Ramos'!I:J,2,0)</f>
        <v>ALLIANZ</v>
      </c>
      <c r="AH2757">
        <f t="shared" si="43"/>
        <v>1</v>
      </c>
    </row>
    <row r="2758" spans="1:34" ht="12.75" customHeight="1">
      <c r="A2758" s="2" t="s">
        <v>10617</v>
      </c>
      <c r="B2758" s="2" t="s">
        <v>10618</v>
      </c>
      <c r="C2758" s="2" t="s">
        <v>10619</v>
      </c>
      <c r="D2758" s="2" t="s">
        <v>75</v>
      </c>
      <c r="E2758" s="3">
        <v>46023</v>
      </c>
      <c r="F2758" s="3">
        <v>46023</v>
      </c>
      <c r="G2758" s="2" t="s">
        <v>637</v>
      </c>
      <c r="H2758" s="2" t="s">
        <v>349</v>
      </c>
      <c r="I2758" s="2" t="s">
        <v>261</v>
      </c>
      <c r="J2758" s="4">
        <v>394.8</v>
      </c>
      <c r="K2758" t="s">
        <v>74</v>
      </c>
      <c r="L2758" s="4">
        <v>47.38</v>
      </c>
      <c r="M2758" t="s">
        <v>74</v>
      </c>
      <c r="N2758" s="4">
        <v>47.38</v>
      </c>
      <c r="O2758" t="s">
        <v>74</v>
      </c>
      <c r="P2758" s="4">
        <v>0</v>
      </c>
      <c r="Q2758" t="s">
        <v>74</v>
      </c>
      <c r="R2758" s="2" t="s">
        <v>75</v>
      </c>
      <c r="S2758" s="4" t="s">
        <v>76</v>
      </c>
      <c r="T2758" t="s">
        <v>74</v>
      </c>
      <c r="U2758" s="2" t="s">
        <v>77</v>
      </c>
      <c r="V2758" s="2" t="s">
        <v>1447</v>
      </c>
      <c r="W2758" s="2" t="s">
        <v>79</v>
      </c>
      <c r="X2758" s="2" t="s">
        <v>300</v>
      </c>
      <c r="Y2758" s="2" t="s">
        <v>119</v>
      </c>
      <c r="Z2758" s="2" t="s">
        <v>81</v>
      </c>
      <c r="AA2758" s="2" t="s">
        <v>372</v>
      </c>
      <c r="AB2758" s="2" t="s">
        <v>638</v>
      </c>
      <c r="AC2758" s="2" t="s">
        <v>59</v>
      </c>
      <c r="AD2758" s="2" t="s">
        <v>639</v>
      </c>
      <c r="AE2758" s="2" t="str">
        <f>+VLOOKUP(H2758,'Mapeo Ramos'!A:C,3,0)</f>
        <v>Autos Flotas</v>
      </c>
      <c r="AF2758" t="str">
        <f>+VLOOKUP(AE2758,'Mapeo Ramos'!C:D,2,0)</f>
        <v>Flotas</v>
      </c>
      <c r="AG2758" t="str">
        <f>+VLOOKUP(X2758,'Mapeo Ramos'!I:J,2,0)</f>
        <v>ALLIANZ</v>
      </c>
      <c r="AH2758">
        <f t="shared" si="43"/>
        <v>1</v>
      </c>
    </row>
    <row r="2759" spans="1:34" ht="12.75" customHeight="1">
      <c r="A2759" s="2" t="s">
        <v>10620</v>
      </c>
      <c r="B2759" s="2" t="s">
        <v>10621</v>
      </c>
      <c r="C2759" s="2" t="s">
        <v>10622</v>
      </c>
      <c r="D2759" s="2" t="s">
        <v>75</v>
      </c>
      <c r="E2759" s="3">
        <v>46023</v>
      </c>
      <c r="F2759" s="3">
        <v>46023</v>
      </c>
      <c r="G2759" s="2" t="s">
        <v>637</v>
      </c>
      <c r="H2759" s="2" t="s">
        <v>349</v>
      </c>
      <c r="I2759" s="2" t="s">
        <v>261</v>
      </c>
      <c r="J2759" s="4">
        <v>903.04</v>
      </c>
      <c r="K2759" t="s">
        <v>74</v>
      </c>
      <c r="L2759" s="4">
        <v>108.36</v>
      </c>
      <c r="M2759" t="s">
        <v>74</v>
      </c>
      <c r="N2759" s="4">
        <v>108.36</v>
      </c>
      <c r="O2759" t="s">
        <v>74</v>
      </c>
      <c r="P2759" s="4">
        <v>0</v>
      </c>
      <c r="Q2759" t="s">
        <v>74</v>
      </c>
      <c r="R2759" s="2" t="s">
        <v>75</v>
      </c>
      <c r="S2759" s="4" t="s">
        <v>76</v>
      </c>
      <c r="T2759" t="s">
        <v>74</v>
      </c>
      <c r="U2759" s="2" t="s">
        <v>77</v>
      </c>
      <c r="V2759" s="2" t="s">
        <v>1454</v>
      </c>
      <c r="W2759" s="2" t="s">
        <v>79</v>
      </c>
      <c r="X2759" s="2" t="s">
        <v>300</v>
      </c>
      <c r="Y2759" s="2" t="s">
        <v>119</v>
      </c>
      <c r="Z2759" s="2" t="s">
        <v>81</v>
      </c>
      <c r="AA2759" s="2" t="s">
        <v>372</v>
      </c>
      <c r="AB2759" s="2" t="s">
        <v>638</v>
      </c>
      <c r="AC2759" s="2" t="s">
        <v>59</v>
      </c>
      <c r="AD2759" s="2" t="s">
        <v>639</v>
      </c>
      <c r="AE2759" s="2" t="str">
        <f>+VLOOKUP(H2759,'Mapeo Ramos'!A:C,3,0)</f>
        <v>Autos Flotas</v>
      </c>
      <c r="AF2759" t="str">
        <f>+VLOOKUP(AE2759,'Mapeo Ramos'!C:D,2,0)</f>
        <v>Flotas</v>
      </c>
      <c r="AG2759" t="str">
        <f>+VLOOKUP(X2759,'Mapeo Ramos'!I:J,2,0)</f>
        <v>ALLIANZ</v>
      </c>
      <c r="AH2759">
        <f t="shared" si="43"/>
        <v>1</v>
      </c>
    </row>
    <row r="2760" spans="1:34" ht="12.75" customHeight="1">
      <c r="A2760" s="2" t="s">
        <v>10623</v>
      </c>
      <c r="B2760" s="2" t="s">
        <v>10624</v>
      </c>
      <c r="C2760" s="2" t="s">
        <v>10625</v>
      </c>
      <c r="D2760" s="2" t="s">
        <v>75</v>
      </c>
      <c r="E2760" s="3">
        <v>46023</v>
      </c>
      <c r="F2760" s="3">
        <v>46023</v>
      </c>
      <c r="G2760" s="2" t="s">
        <v>637</v>
      </c>
      <c r="H2760" s="2" t="s">
        <v>349</v>
      </c>
      <c r="I2760" s="2" t="s">
        <v>261</v>
      </c>
      <c r="J2760" s="4">
        <v>903.04</v>
      </c>
      <c r="K2760" t="s">
        <v>74</v>
      </c>
      <c r="L2760" s="4">
        <v>108.36</v>
      </c>
      <c r="M2760" t="s">
        <v>74</v>
      </c>
      <c r="N2760" s="4">
        <v>108.36</v>
      </c>
      <c r="O2760" t="s">
        <v>74</v>
      </c>
      <c r="P2760" s="4">
        <v>0</v>
      </c>
      <c r="Q2760" t="s">
        <v>74</v>
      </c>
      <c r="R2760" s="2" t="s">
        <v>75</v>
      </c>
      <c r="S2760" s="4" t="s">
        <v>76</v>
      </c>
      <c r="T2760" t="s">
        <v>74</v>
      </c>
      <c r="U2760" s="2" t="s">
        <v>77</v>
      </c>
      <c r="V2760" s="2" t="s">
        <v>1447</v>
      </c>
      <c r="W2760" s="2" t="s">
        <v>79</v>
      </c>
      <c r="X2760" s="2" t="s">
        <v>300</v>
      </c>
      <c r="Y2760" s="2" t="s">
        <v>119</v>
      </c>
      <c r="Z2760" s="2" t="s">
        <v>81</v>
      </c>
      <c r="AA2760" s="2" t="s">
        <v>372</v>
      </c>
      <c r="AB2760" s="2" t="s">
        <v>638</v>
      </c>
      <c r="AC2760" s="2" t="s">
        <v>59</v>
      </c>
      <c r="AD2760" s="2" t="s">
        <v>639</v>
      </c>
      <c r="AE2760" s="2" t="str">
        <f>+VLOOKUP(H2760,'Mapeo Ramos'!A:C,3,0)</f>
        <v>Autos Flotas</v>
      </c>
      <c r="AF2760" t="str">
        <f>+VLOOKUP(AE2760,'Mapeo Ramos'!C:D,2,0)</f>
        <v>Flotas</v>
      </c>
      <c r="AG2760" t="str">
        <f>+VLOOKUP(X2760,'Mapeo Ramos'!I:J,2,0)</f>
        <v>ALLIANZ</v>
      </c>
      <c r="AH2760">
        <f t="shared" si="43"/>
        <v>1</v>
      </c>
    </row>
    <row r="2761" spans="1:34" ht="12.75" customHeight="1">
      <c r="A2761" s="2" t="s">
        <v>10626</v>
      </c>
      <c r="B2761" s="2" t="s">
        <v>10627</v>
      </c>
      <c r="C2761" s="2" t="s">
        <v>10628</v>
      </c>
      <c r="D2761" s="2" t="s">
        <v>75</v>
      </c>
      <c r="E2761" s="3">
        <v>46023</v>
      </c>
      <c r="F2761" s="3">
        <v>46023</v>
      </c>
      <c r="G2761" s="2" t="s">
        <v>637</v>
      </c>
      <c r="H2761" s="2" t="s">
        <v>349</v>
      </c>
      <c r="I2761" s="2" t="s">
        <v>261</v>
      </c>
      <c r="J2761" s="4">
        <v>642.98</v>
      </c>
      <c r="K2761" t="s">
        <v>74</v>
      </c>
      <c r="L2761" s="4">
        <v>77.16</v>
      </c>
      <c r="M2761" t="s">
        <v>74</v>
      </c>
      <c r="N2761" s="4">
        <v>77.16</v>
      </c>
      <c r="O2761" t="s">
        <v>74</v>
      </c>
      <c r="P2761" s="4">
        <v>0</v>
      </c>
      <c r="Q2761" t="s">
        <v>74</v>
      </c>
      <c r="R2761" s="2" t="s">
        <v>75</v>
      </c>
      <c r="S2761" s="4" t="s">
        <v>76</v>
      </c>
      <c r="T2761" t="s">
        <v>74</v>
      </c>
      <c r="U2761" s="2" t="s">
        <v>77</v>
      </c>
      <c r="V2761" s="2" t="s">
        <v>1447</v>
      </c>
      <c r="W2761" s="2" t="s">
        <v>79</v>
      </c>
      <c r="X2761" s="2" t="s">
        <v>300</v>
      </c>
      <c r="Y2761" s="2" t="s">
        <v>119</v>
      </c>
      <c r="Z2761" s="2" t="s">
        <v>81</v>
      </c>
      <c r="AA2761" s="2" t="s">
        <v>372</v>
      </c>
      <c r="AB2761" s="2" t="s">
        <v>638</v>
      </c>
      <c r="AC2761" s="2" t="s">
        <v>59</v>
      </c>
      <c r="AD2761" s="2" t="s">
        <v>639</v>
      </c>
      <c r="AE2761" s="2" t="str">
        <f>+VLOOKUP(H2761,'Mapeo Ramos'!A:C,3,0)</f>
        <v>Autos Flotas</v>
      </c>
      <c r="AF2761" t="str">
        <f>+VLOOKUP(AE2761,'Mapeo Ramos'!C:D,2,0)</f>
        <v>Flotas</v>
      </c>
      <c r="AG2761" t="str">
        <f>+VLOOKUP(X2761,'Mapeo Ramos'!I:J,2,0)</f>
        <v>ALLIANZ</v>
      </c>
      <c r="AH2761">
        <f t="shared" si="43"/>
        <v>1</v>
      </c>
    </row>
    <row r="2762" spans="1:34" ht="12.75" customHeight="1">
      <c r="A2762" s="2" t="s">
        <v>10629</v>
      </c>
      <c r="B2762" s="2" t="s">
        <v>10630</v>
      </c>
      <c r="C2762" s="2" t="s">
        <v>10631</v>
      </c>
      <c r="D2762" s="2" t="s">
        <v>75</v>
      </c>
      <c r="E2762" s="3">
        <v>46023</v>
      </c>
      <c r="F2762" s="3">
        <v>46023</v>
      </c>
      <c r="G2762" s="2" t="s">
        <v>637</v>
      </c>
      <c r="H2762" s="2" t="s">
        <v>349</v>
      </c>
      <c r="I2762" s="2" t="s">
        <v>261</v>
      </c>
      <c r="J2762" s="4">
        <v>1253.83</v>
      </c>
      <c r="K2762" t="s">
        <v>74</v>
      </c>
      <c r="L2762" s="4">
        <v>150.46</v>
      </c>
      <c r="M2762" t="s">
        <v>74</v>
      </c>
      <c r="N2762" s="4">
        <v>150.46</v>
      </c>
      <c r="O2762" t="s">
        <v>74</v>
      </c>
      <c r="P2762" s="4">
        <v>0</v>
      </c>
      <c r="Q2762" t="s">
        <v>74</v>
      </c>
      <c r="R2762" s="2" t="s">
        <v>75</v>
      </c>
      <c r="S2762" s="4" t="s">
        <v>76</v>
      </c>
      <c r="T2762" t="s">
        <v>74</v>
      </c>
      <c r="U2762" s="2" t="s">
        <v>77</v>
      </c>
      <c r="V2762" s="2" t="s">
        <v>1447</v>
      </c>
      <c r="W2762" s="2" t="s">
        <v>79</v>
      </c>
      <c r="X2762" s="2" t="s">
        <v>300</v>
      </c>
      <c r="Y2762" s="2" t="s">
        <v>119</v>
      </c>
      <c r="Z2762" s="2" t="s">
        <v>81</v>
      </c>
      <c r="AA2762" s="2" t="s">
        <v>372</v>
      </c>
      <c r="AB2762" s="2" t="s">
        <v>638</v>
      </c>
      <c r="AC2762" s="2" t="s">
        <v>59</v>
      </c>
      <c r="AD2762" s="2" t="s">
        <v>639</v>
      </c>
      <c r="AE2762" s="2" t="str">
        <f>+VLOOKUP(H2762,'Mapeo Ramos'!A:C,3,0)</f>
        <v>Autos Flotas</v>
      </c>
      <c r="AF2762" t="str">
        <f>+VLOOKUP(AE2762,'Mapeo Ramos'!C:D,2,0)</f>
        <v>Flotas</v>
      </c>
      <c r="AG2762" t="str">
        <f>+VLOOKUP(X2762,'Mapeo Ramos'!I:J,2,0)</f>
        <v>ALLIANZ</v>
      </c>
      <c r="AH2762">
        <f t="shared" si="43"/>
        <v>1</v>
      </c>
    </row>
    <row r="2763" spans="1:34" ht="12.75" customHeight="1">
      <c r="A2763" s="2" t="s">
        <v>10632</v>
      </c>
      <c r="B2763" s="2" t="s">
        <v>10633</v>
      </c>
      <c r="C2763" s="2" t="s">
        <v>10634</v>
      </c>
      <c r="D2763" s="2" t="s">
        <v>75</v>
      </c>
      <c r="E2763" s="3">
        <v>46027</v>
      </c>
      <c r="F2763" s="3">
        <v>46023</v>
      </c>
      <c r="G2763" s="2" t="s">
        <v>954</v>
      </c>
      <c r="H2763" s="2" t="s">
        <v>349</v>
      </c>
      <c r="I2763" s="2" t="s">
        <v>261</v>
      </c>
      <c r="J2763" s="4">
        <v>320.52</v>
      </c>
      <c r="K2763" t="s">
        <v>74</v>
      </c>
      <c r="L2763" s="4">
        <v>38.46</v>
      </c>
      <c r="M2763" t="s">
        <v>74</v>
      </c>
      <c r="N2763" s="4">
        <v>38.46</v>
      </c>
      <c r="O2763" t="s">
        <v>74</v>
      </c>
      <c r="P2763" s="4">
        <v>0</v>
      </c>
      <c r="Q2763" t="s">
        <v>74</v>
      </c>
      <c r="R2763" s="2" t="s">
        <v>75</v>
      </c>
      <c r="S2763" s="4" t="s">
        <v>76</v>
      </c>
      <c r="T2763" t="s">
        <v>74</v>
      </c>
      <c r="U2763" s="2" t="s">
        <v>1828</v>
      </c>
      <c r="V2763" s="2" t="s">
        <v>1447</v>
      </c>
      <c r="W2763" s="2" t="s">
        <v>79</v>
      </c>
      <c r="X2763" s="2" t="s">
        <v>300</v>
      </c>
      <c r="Y2763" s="2" t="s">
        <v>119</v>
      </c>
      <c r="Z2763" s="2" t="s">
        <v>81</v>
      </c>
      <c r="AA2763" s="2" t="s">
        <v>216</v>
      </c>
      <c r="AB2763" s="2" t="s">
        <v>217</v>
      </c>
      <c r="AC2763" s="2" t="s">
        <v>59</v>
      </c>
      <c r="AD2763" s="2" t="s">
        <v>955</v>
      </c>
      <c r="AE2763" s="2" t="str">
        <f>+VLOOKUP(H2763,'Mapeo Ramos'!A:C,3,0)</f>
        <v>Autos Flotas</v>
      </c>
      <c r="AF2763" t="str">
        <f>+VLOOKUP(AE2763,'Mapeo Ramos'!C:D,2,0)</f>
        <v>Flotas</v>
      </c>
      <c r="AG2763" t="str">
        <f>+VLOOKUP(X2763,'Mapeo Ramos'!I:J,2,0)</f>
        <v>ALLIANZ</v>
      </c>
      <c r="AH2763">
        <f t="shared" si="43"/>
        <v>1</v>
      </c>
    </row>
    <row r="2764" spans="1:34" ht="12.75" customHeight="1">
      <c r="A2764" s="2" t="s">
        <v>10635</v>
      </c>
      <c r="B2764" s="2" t="s">
        <v>10636</v>
      </c>
      <c r="C2764" s="2" t="s">
        <v>10637</v>
      </c>
      <c r="D2764" s="2" t="s">
        <v>75</v>
      </c>
      <c r="E2764" s="3">
        <v>46023</v>
      </c>
      <c r="F2764" s="3">
        <v>46023</v>
      </c>
      <c r="G2764" s="2" t="s">
        <v>9501</v>
      </c>
      <c r="H2764" s="2" t="s">
        <v>285</v>
      </c>
      <c r="I2764" s="2" t="s">
        <v>286</v>
      </c>
      <c r="J2764" s="4">
        <v>1583.77</v>
      </c>
      <c r="K2764" t="s">
        <v>74</v>
      </c>
      <c r="L2764" s="4">
        <v>285.07</v>
      </c>
      <c r="M2764" t="s">
        <v>74</v>
      </c>
      <c r="N2764" s="4">
        <v>285.07</v>
      </c>
      <c r="O2764" t="s">
        <v>74</v>
      </c>
      <c r="P2764" s="4">
        <v>0</v>
      </c>
      <c r="Q2764" t="s">
        <v>74</v>
      </c>
      <c r="R2764" s="2" t="s">
        <v>75</v>
      </c>
      <c r="S2764" s="4" t="s">
        <v>76</v>
      </c>
      <c r="T2764" t="s">
        <v>74</v>
      </c>
      <c r="U2764" s="2" t="s">
        <v>650</v>
      </c>
      <c r="V2764" s="2" t="s">
        <v>1447</v>
      </c>
      <c r="W2764" s="2" t="s">
        <v>79</v>
      </c>
      <c r="X2764" s="2" t="s">
        <v>248</v>
      </c>
      <c r="Y2764" s="2" t="s">
        <v>286</v>
      </c>
      <c r="Z2764" s="2" t="s">
        <v>81</v>
      </c>
      <c r="AA2764" s="2" t="s">
        <v>230</v>
      </c>
      <c r="AB2764" s="2" t="s">
        <v>83</v>
      </c>
      <c r="AC2764" s="2" t="s">
        <v>59</v>
      </c>
      <c r="AD2764" s="2" t="s">
        <v>9502</v>
      </c>
      <c r="AE2764" s="2" t="str">
        <f>+VLOOKUP(H2764,'Mapeo Ramos'!A:C,3,0)</f>
        <v>Transportes Mercancías</v>
      </c>
      <c r="AF2764" t="str">
        <f>+VLOOKUP(AE2764,'Mapeo Ramos'!C:D,2,0)</f>
        <v>Transporte</v>
      </c>
      <c r="AG2764" t="str">
        <f>+VLOOKUP(X2764,'Mapeo Ramos'!I:J,2,0)</f>
        <v>HELVETIA</v>
      </c>
      <c r="AH2764">
        <f t="shared" si="43"/>
        <v>1</v>
      </c>
    </row>
    <row r="2765" spans="1:34" ht="12.75" customHeight="1">
      <c r="A2765" s="2" t="s">
        <v>10638</v>
      </c>
      <c r="B2765" s="2" t="s">
        <v>10639</v>
      </c>
      <c r="C2765" s="2" t="s">
        <v>10640</v>
      </c>
      <c r="D2765" s="2" t="s">
        <v>75</v>
      </c>
      <c r="E2765" s="3">
        <v>46023</v>
      </c>
      <c r="F2765" s="3">
        <v>46023</v>
      </c>
      <c r="G2765" s="2" t="s">
        <v>10641</v>
      </c>
      <c r="H2765" s="2" t="s">
        <v>9027</v>
      </c>
      <c r="I2765" s="2" t="s">
        <v>1820</v>
      </c>
      <c r="J2765" s="4">
        <v>298.32</v>
      </c>
      <c r="K2765" t="s">
        <v>74</v>
      </c>
      <c r="L2765" s="4">
        <v>41.77</v>
      </c>
      <c r="M2765" t="s">
        <v>74</v>
      </c>
      <c r="N2765" s="4">
        <v>41.77</v>
      </c>
      <c r="O2765" t="s">
        <v>74</v>
      </c>
      <c r="P2765" s="4">
        <v>0</v>
      </c>
      <c r="Q2765" t="s">
        <v>74</v>
      </c>
      <c r="R2765" s="2" t="s">
        <v>75</v>
      </c>
      <c r="S2765" s="4" t="s">
        <v>76</v>
      </c>
      <c r="T2765" t="s">
        <v>74</v>
      </c>
      <c r="U2765" s="2" t="s">
        <v>2754</v>
      </c>
      <c r="V2765" s="2" t="s">
        <v>1454</v>
      </c>
      <c r="W2765" s="2" t="s">
        <v>79</v>
      </c>
      <c r="X2765" s="2" t="s">
        <v>150</v>
      </c>
      <c r="Y2765" s="2" t="s">
        <v>1820</v>
      </c>
      <c r="Z2765" s="2" t="s">
        <v>60</v>
      </c>
      <c r="AA2765" s="2" t="s">
        <v>1502</v>
      </c>
      <c r="AB2765" s="2" t="s">
        <v>309</v>
      </c>
      <c r="AC2765" s="2" t="s">
        <v>59</v>
      </c>
      <c r="AD2765" s="2" t="s">
        <v>10642</v>
      </c>
      <c r="AE2765" s="2" t="str">
        <f>+VLOOKUP(H2765,'Mapeo Ramos'!A:C,3,0)</f>
        <v>Salud Particular</v>
      </c>
      <c r="AF2765" t="str">
        <f>+VLOOKUP(AE2765,'Mapeo Ramos'!C:D,2,0)</f>
        <v>Seguros Personales (No Vida) Particular</v>
      </c>
      <c r="AG2765" t="str">
        <f>+VLOOKUP(X2765,'Mapeo Ramos'!I:J,2,0)</f>
        <v>MAPFRE</v>
      </c>
      <c r="AH2765">
        <f t="shared" si="43"/>
        <v>1</v>
      </c>
    </row>
    <row r="2766" spans="1:34" ht="12.75" customHeight="1">
      <c r="A2766" s="2" t="s">
        <v>10643</v>
      </c>
      <c r="B2766" s="2" t="s">
        <v>10644</v>
      </c>
      <c r="C2766" s="2" t="s">
        <v>10640</v>
      </c>
      <c r="D2766" s="2" t="s">
        <v>75</v>
      </c>
      <c r="E2766" s="3">
        <v>46054</v>
      </c>
      <c r="F2766" s="3">
        <v>46054</v>
      </c>
      <c r="G2766" s="2" t="s">
        <v>10641</v>
      </c>
      <c r="H2766" s="2" t="s">
        <v>9027</v>
      </c>
      <c r="I2766" s="2" t="s">
        <v>1820</v>
      </c>
      <c r="J2766" s="4">
        <v>319.92</v>
      </c>
      <c r="K2766" t="s">
        <v>74</v>
      </c>
      <c r="L2766" s="4">
        <v>41.78</v>
      </c>
      <c r="M2766" t="s">
        <v>74</v>
      </c>
      <c r="N2766" s="4">
        <v>41.78</v>
      </c>
      <c r="O2766" t="s">
        <v>74</v>
      </c>
      <c r="P2766" s="4">
        <v>0</v>
      </c>
      <c r="Q2766" t="s">
        <v>74</v>
      </c>
      <c r="R2766" s="2" t="s">
        <v>75</v>
      </c>
      <c r="S2766" s="4" t="s">
        <v>76</v>
      </c>
      <c r="T2766" t="s">
        <v>74</v>
      </c>
      <c r="U2766" s="2" t="s">
        <v>2754</v>
      </c>
      <c r="V2766" s="2" t="s">
        <v>1454</v>
      </c>
      <c r="W2766" s="2" t="s">
        <v>79</v>
      </c>
      <c r="X2766" s="2" t="s">
        <v>150</v>
      </c>
      <c r="Y2766" s="2" t="s">
        <v>1820</v>
      </c>
      <c r="Z2766" s="2" t="s">
        <v>60</v>
      </c>
      <c r="AA2766" s="2" t="s">
        <v>1502</v>
      </c>
      <c r="AB2766" s="2" t="s">
        <v>309</v>
      </c>
      <c r="AC2766" s="2" t="s">
        <v>59</v>
      </c>
      <c r="AD2766" s="2" t="s">
        <v>10642</v>
      </c>
      <c r="AE2766" s="2" t="str">
        <f>+VLOOKUP(H2766,'Mapeo Ramos'!A:C,3,0)</f>
        <v>Salud Particular</v>
      </c>
      <c r="AF2766" t="str">
        <f>+VLOOKUP(AE2766,'Mapeo Ramos'!C:D,2,0)</f>
        <v>Seguros Personales (No Vida) Particular</v>
      </c>
      <c r="AG2766" t="str">
        <f>+VLOOKUP(X2766,'Mapeo Ramos'!I:J,2,0)</f>
        <v>MAPFRE</v>
      </c>
      <c r="AH2766">
        <f t="shared" si="43"/>
        <v>2</v>
      </c>
    </row>
    <row r="2767" spans="1:34" ht="12.75" customHeight="1">
      <c r="A2767" s="2" t="s">
        <v>10645</v>
      </c>
      <c r="B2767" s="2" t="s">
        <v>10646</v>
      </c>
      <c r="C2767" s="2" t="s">
        <v>10647</v>
      </c>
      <c r="D2767" s="2" t="s">
        <v>75</v>
      </c>
      <c r="E2767" s="3">
        <v>46054</v>
      </c>
      <c r="F2767" s="3">
        <v>46054</v>
      </c>
      <c r="G2767" s="2" t="s">
        <v>10648</v>
      </c>
      <c r="H2767" s="2" t="s">
        <v>9027</v>
      </c>
      <c r="I2767" s="2" t="s">
        <v>1820</v>
      </c>
      <c r="J2767" s="4">
        <v>797.93</v>
      </c>
      <c r="K2767" t="s">
        <v>74</v>
      </c>
      <c r="L2767" s="4">
        <v>107.11</v>
      </c>
      <c r="M2767" t="s">
        <v>74</v>
      </c>
      <c r="N2767" s="4">
        <v>107.11</v>
      </c>
      <c r="O2767" t="s">
        <v>74</v>
      </c>
      <c r="P2767" s="4">
        <v>0</v>
      </c>
      <c r="Q2767" t="s">
        <v>74</v>
      </c>
      <c r="R2767" s="2" t="s">
        <v>75</v>
      </c>
      <c r="S2767" s="4" t="s">
        <v>76</v>
      </c>
      <c r="T2767" t="s">
        <v>74</v>
      </c>
      <c r="U2767" s="2" t="s">
        <v>2754</v>
      </c>
      <c r="V2767" s="2" t="s">
        <v>1454</v>
      </c>
      <c r="W2767" s="2" t="s">
        <v>79</v>
      </c>
      <c r="X2767" s="2" t="s">
        <v>150</v>
      </c>
      <c r="Y2767" s="2" t="s">
        <v>1820</v>
      </c>
      <c r="Z2767" s="2" t="s">
        <v>60</v>
      </c>
      <c r="AA2767" s="2" t="s">
        <v>1521</v>
      </c>
      <c r="AB2767" s="2" t="s">
        <v>83</v>
      </c>
      <c r="AC2767" s="2" t="s">
        <v>59</v>
      </c>
      <c r="AD2767" s="2" t="s">
        <v>10649</v>
      </c>
      <c r="AE2767" s="2" t="str">
        <f>+VLOOKUP(H2767,'Mapeo Ramos'!A:C,3,0)</f>
        <v>Salud Particular</v>
      </c>
      <c r="AF2767" t="str">
        <f>+VLOOKUP(AE2767,'Mapeo Ramos'!C:D,2,0)</f>
        <v>Seguros Personales (No Vida) Particular</v>
      </c>
      <c r="AG2767" t="str">
        <f>+VLOOKUP(X2767,'Mapeo Ramos'!I:J,2,0)</f>
        <v>MAPFRE</v>
      </c>
      <c r="AH2767">
        <f t="shared" si="43"/>
        <v>2</v>
      </c>
    </row>
    <row r="2768" spans="1:34" ht="12.75" customHeight="1">
      <c r="A2768" s="2" t="s">
        <v>10650</v>
      </c>
      <c r="B2768" s="2" t="s">
        <v>10651</v>
      </c>
      <c r="C2768" s="2" t="s">
        <v>10647</v>
      </c>
      <c r="D2768" s="2" t="s">
        <v>75</v>
      </c>
      <c r="E2768" s="3">
        <v>46023</v>
      </c>
      <c r="F2768" s="3">
        <v>46023</v>
      </c>
      <c r="G2768" s="2" t="s">
        <v>10648</v>
      </c>
      <c r="H2768" s="2" t="s">
        <v>9027</v>
      </c>
      <c r="I2768" s="2" t="s">
        <v>1820</v>
      </c>
      <c r="J2768" s="4">
        <v>764.98</v>
      </c>
      <c r="K2768" t="s">
        <v>74</v>
      </c>
      <c r="L2768" s="4">
        <v>107.09</v>
      </c>
      <c r="M2768" t="s">
        <v>74</v>
      </c>
      <c r="N2768" s="4">
        <v>107.09</v>
      </c>
      <c r="O2768" t="s">
        <v>74</v>
      </c>
      <c r="P2768" s="4">
        <v>0</v>
      </c>
      <c r="Q2768" t="s">
        <v>74</v>
      </c>
      <c r="R2768" s="2" t="s">
        <v>75</v>
      </c>
      <c r="S2768" s="4" t="s">
        <v>76</v>
      </c>
      <c r="T2768" t="s">
        <v>74</v>
      </c>
      <c r="U2768" s="2" t="s">
        <v>2754</v>
      </c>
      <c r="V2768" s="2" t="s">
        <v>1454</v>
      </c>
      <c r="W2768" s="2" t="s">
        <v>79</v>
      </c>
      <c r="X2768" s="2" t="s">
        <v>150</v>
      </c>
      <c r="Y2768" s="2" t="s">
        <v>1820</v>
      </c>
      <c r="Z2768" s="2" t="s">
        <v>60</v>
      </c>
      <c r="AA2768" s="2" t="s">
        <v>1521</v>
      </c>
      <c r="AB2768" s="2" t="s">
        <v>83</v>
      </c>
      <c r="AC2768" s="2" t="s">
        <v>59</v>
      </c>
      <c r="AD2768" s="2" t="s">
        <v>10649</v>
      </c>
      <c r="AE2768" s="2" t="str">
        <f>+VLOOKUP(H2768,'Mapeo Ramos'!A:C,3,0)</f>
        <v>Salud Particular</v>
      </c>
      <c r="AF2768" t="str">
        <f>+VLOOKUP(AE2768,'Mapeo Ramos'!C:D,2,0)</f>
        <v>Seguros Personales (No Vida) Particular</v>
      </c>
      <c r="AG2768" t="str">
        <f>+VLOOKUP(X2768,'Mapeo Ramos'!I:J,2,0)</f>
        <v>MAPFRE</v>
      </c>
      <c r="AH2768">
        <f t="shared" si="43"/>
        <v>1</v>
      </c>
    </row>
    <row r="2769" spans="1:34" ht="12.75" customHeight="1">
      <c r="A2769" s="2" t="s">
        <v>10652</v>
      </c>
      <c r="B2769" s="2" t="s">
        <v>10653</v>
      </c>
      <c r="C2769" s="2" t="s">
        <v>10654</v>
      </c>
      <c r="D2769" s="2" t="s">
        <v>75</v>
      </c>
      <c r="E2769" s="3">
        <v>46023</v>
      </c>
      <c r="F2769" s="3">
        <v>46023</v>
      </c>
      <c r="G2769" s="2" t="s">
        <v>1836</v>
      </c>
      <c r="H2769" s="2" t="s">
        <v>9027</v>
      </c>
      <c r="I2769" s="2" t="s">
        <v>1820</v>
      </c>
      <c r="J2769" s="4">
        <v>290.56</v>
      </c>
      <c r="K2769" t="s">
        <v>74</v>
      </c>
      <c r="L2769" s="4">
        <v>34.869999999999997</v>
      </c>
      <c r="M2769" t="s">
        <v>74</v>
      </c>
      <c r="N2769" s="4">
        <v>34.869999999999997</v>
      </c>
      <c r="O2769" t="s">
        <v>74</v>
      </c>
      <c r="P2769" s="4">
        <v>0</v>
      </c>
      <c r="Q2769" t="s">
        <v>74</v>
      </c>
      <c r="R2769" s="2" t="s">
        <v>75</v>
      </c>
      <c r="S2769" s="4" t="s">
        <v>76</v>
      </c>
      <c r="T2769" t="s">
        <v>74</v>
      </c>
      <c r="U2769" s="2" t="s">
        <v>2754</v>
      </c>
      <c r="V2769" s="2" t="s">
        <v>1454</v>
      </c>
      <c r="W2769" s="2" t="s">
        <v>79</v>
      </c>
      <c r="X2769" s="2" t="s">
        <v>150</v>
      </c>
      <c r="Y2769" s="2" t="s">
        <v>1820</v>
      </c>
      <c r="Z2769" s="2" t="s">
        <v>60</v>
      </c>
      <c r="AA2769" s="2" t="s">
        <v>542</v>
      </c>
      <c r="AB2769" s="2" t="s">
        <v>101</v>
      </c>
      <c r="AC2769" s="2" t="s">
        <v>59</v>
      </c>
      <c r="AD2769" s="2" t="s">
        <v>1838</v>
      </c>
      <c r="AE2769" s="2" t="str">
        <f>+VLOOKUP(H2769,'Mapeo Ramos'!A:C,3,0)</f>
        <v>Salud Particular</v>
      </c>
      <c r="AF2769" t="str">
        <f>+VLOOKUP(AE2769,'Mapeo Ramos'!C:D,2,0)</f>
        <v>Seguros Personales (No Vida) Particular</v>
      </c>
      <c r="AG2769" t="str">
        <f>+VLOOKUP(X2769,'Mapeo Ramos'!I:J,2,0)</f>
        <v>MAPFRE</v>
      </c>
      <c r="AH2769">
        <f t="shared" si="43"/>
        <v>1</v>
      </c>
    </row>
    <row r="2770" spans="1:34" ht="12.75" customHeight="1">
      <c r="A2770" s="2" t="s">
        <v>10655</v>
      </c>
      <c r="B2770" s="2" t="s">
        <v>10656</v>
      </c>
      <c r="C2770" s="2" t="s">
        <v>10654</v>
      </c>
      <c r="D2770" s="2" t="s">
        <v>75</v>
      </c>
      <c r="E2770" s="3">
        <v>46054</v>
      </c>
      <c r="F2770" s="3">
        <v>46054</v>
      </c>
      <c r="G2770" s="2" t="s">
        <v>1836</v>
      </c>
      <c r="H2770" s="2" t="s">
        <v>9027</v>
      </c>
      <c r="I2770" s="2" t="s">
        <v>1820</v>
      </c>
      <c r="J2770" s="4">
        <v>290.48</v>
      </c>
      <c r="K2770" t="s">
        <v>74</v>
      </c>
      <c r="L2770" s="4">
        <v>34.840000000000003</v>
      </c>
      <c r="M2770" t="s">
        <v>74</v>
      </c>
      <c r="N2770" s="4">
        <v>34.840000000000003</v>
      </c>
      <c r="O2770" t="s">
        <v>74</v>
      </c>
      <c r="P2770" s="4">
        <v>0</v>
      </c>
      <c r="Q2770" t="s">
        <v>74</v>
      </c>
      <c r="R2770" s="2" t="s">
        <v>75</v>
      </c>
      <c r="S2770" s="4" t="s">
        <v>76</v>
      </c>
      <c r="T2770" t="s">
        <v>74</v>
      </c>
      <c r="U2770" s="2" t="s">
        <v>2754</v>
      </c>
      <c r="V2770" s="2" t="s">
        <v>1454</v>
      </c>
      <c r="W2770" s="2" t="s">
        <v>79</v>
      </c>
      <c r="X2770" s="2" t="s">
        <v>150</v>
      </c>
      <c r="Y2770" s="2" t="s">
        <v>1820</v>
      </c>
      <c r="Z2770" s="2" t="s">
        <v>60</v>
      </c>
      <c r="AA2770" s="2" t="s">
        <v>542</v>
      </c>
      <c r="AB2770" s="2" t="s">
        <v>101</v>
      </c>
      <c r="AC2770" s="2" t="s">
        <v>59</v>
      </c>
      <c r="AD2770" s="2" t="s">
        <v>1838</v>
      </c>
      <c r="AE2770" s="2" t="str">
        <f>+VLOOKUP(H2770,'Mapeo Ramos'!A:C,3,0)</f>
        <v>Salud Particular</v>
      </c>
      <c r="AF2770" t="str">
        <f>+VLOOKUP(AE2770,'Mapeo Ramos'!C:D,2,0)</f>
        <v>Seguros Personales (No Vida) Particular</v>
      </c>
      <c r="AG2770" t="str">
        <f>+VLOOKUP(X2770,'Mapeo Ramos'!I:J,2,0)</f>
        <v>MAPFRE</v>
      </c>
      <c r="AH2770">
        <f t="shared" si="43"/>
        <v>2</v>
      </c>
    </row>
    <row r="2771" spans="1:34" ht="12.75" customHeight="1">
      <c r="A2771" s="2" t="s">
        <v>10657</v>
      </c>
      <c r="B2771" s="2" t="s">
        <v>10658</v>
      </c>
      <c r="C2771" s="2" t="s">
        <v>10659</v>
      </c>
      <c r="D2771" s="2" t="s">
        <v>75</v>
      </c>
      <c r="E2771" s="3">
        <v>46029</v>
      </c>
      <c r="F2771" s="3">
        <v>46023</v>
      </c>
      <c r="G2771" s="2" t="s">
        <v>954</v>
      </c>
      <c r="H2771" s="2" t="s">
        <v>349</v>
      </c>
      <c r="I2771" s="2" t="s">
        <v>261</v>
      </c>
      <c r="J2771" s="4">
        <v>320.52</v>
      </c>
      <c r="K2771" t="s">
        <v>74</v>
      </c>
      <c r="L2771" s="4">
        <v>38.46</v>
      </c>
      <c r="M2771" t="s">
        <v>74</v>
      </c>
      <c r="N2771" s="4">
        <v>38.46</v>
      </c>
      <c r="O2771" t="s">
        <v>74</v>
      </c>
      <c r="P2771" s="4">
        <v>0</v>
      </c>
      <c r="Q2771" t="s">
        <v>74</v>
      </c>
      <c r="R2771" s="2" t="s">
        <v>75</v>
      </c>
      <c r="S2771" s="4" t="s">
        <v>76</v>
      </c>
      <c r="T2771" t="s">
        <v>74</v>
      </c>
      <c r="U2771" s="2" t="s">
        <v>650</v>
      </c>
      <c r="V2771" s="2" t="s">
        <v>1447</v>
      </c>
      <c r="W2771" s="2" t="s">
        <v>79</v>
      </c>
      <c r="X2771" s="2" t="s">
        <v>300</v>
      </c>
      <c r="Y2771" s="2" t="s">
        <v>119</v>
      </c>
      <c r="Z2771" s="2" t="s">
        <v>81</v>
      </c>
      <c r="AA2771" s="2" t="s">
        <v>216</v>
      </c>
      <c r="AB2771" s="2" t="s">
        <v>217</v>
      </c>
      <c r="AC2771" s="2" t="s">
        <v>59</v>
      </c>
      <c r="AD2771" s="2" t="s">
        <v>955</v>
      </c>
      <c r="AE2771" s="2" t="str">
        <f>+VLOOKUP(H2771,'Mapeo Ramos'!A:C,3,0)</f>
        <v>Autos Flotas</v>
      </c>
      <c r="AF2771" t="str">
        <f>+VLOOKUP(AE2771,'Mapeo Ramos'!C:D,2,0)</f>
        <v>Flotas</v>
      </c>
      <c r="AG2771" t="str">
        <f>+VLOOKUP(X2771,'Mapeo Ramos'!I:J,2,0)</f>
        <v>ALLIANZ</v>
      </c>
      <c r="AH2771">
        <f t="shared" si="43"/>
        <v>1</v>
      </c>
    </row>
    <row r="2772" spans="1:34" ht="12.75" customHeight="1">
      <c r="A2772" s="2" t="s">
        <v>10660</v>
      </c>
      <c r="B2772" s="2" t="s">
        <v>10661</v>
      </c>
      <c r="C2772" s="2" t="s">
        <v>10662</v>
      </c>
      <c r="D2772" s="2" t="s">
        <v>75</v>
      </c>
      <c r="E2772" s="3">
        <v>46029</v>
      </c>
      <c r="F2772" s="3">
        <v>46034</v>
      </c>
      <c r="G2772" s="2" t="s">
        <v>499</v>
      </c>
      <c r="H2772" s="2" t="s">
        <v>349</v>
      </c>
      <c r="I2772" s="2" t="s">
        <v>261</v>
      </c>
      <c r="J2772" s="4">
        <v>372.18</v>
      </c>
      <c r="K2772" t="s">
        <v>74</v>
      </c>
      <c r="L2772" s="4">
        <v>47.45</v>
      </c>
      <c r="M2772" t="s">
        <v>74</v>
      </c>
      <c r="N2772" s="4">
        <v>44.66</v>
      </c>
      <c r="O2772" t="s">
        <v>74</v>
      </c>
      <c r="P2772" s="4">
        <v>2.79</v>
      </c>
      <c r="Q2772" t="s">
        <v>74</v>
      </c>
      <c r="R2772" s="2" t="s">
        <v>75</v>
      </c>
      <c r="S2772" s="4" t="s">
        <v>76</v>
      </c>
      <c r="T2772" t="s">
        <v>74</v>
      </c>
      <c r="U2772" s="2" t="s">
        <v>650</v>
      </c>
      <c r="V2772" s="2" t="s">
        <v>1575</v>
      </c>
      <c r="W2772" s="2" t="s">
        <v>79</v>
      </c>
      <c r="X2772" s="2" t="s">
        <v>300</v>
      </c>
      <c r="Y2772" s="2" t="s">
        <v>119</v>
      </c>
      <c r="Z2772" s="2" t="s">
        <v>81</v>
      </c>
      <c r="AA2772" s="2" t="s">
        <v>500</v>
      </c>
      <c r="AB2772" s="2" t="s">
        <v>501</v>
      </c>
      <c r="AC2772" s="2" t="s">
        <v>59</v>
      </c>
      <c r="AD2772" s="2" t="s">
        <v>502</v>
      </c>
      <c r="AE2772" s="2" t="str">
        <f>+VLOOKUP(H2772,'Mapeo Ramos'!A:C,3,0)</f>
        <v>Autos Flotas</v>
      </c>
      <c r="AF2772" t="str">
        <f>+VLOOKUP(AE2772,'Mapeo Ramos'!C:D,2,0)</f>
        <v>Flotas</v>
      </c>
      <c r="AG2772" t="str">
        <f>+VLOOKUP(X2772,'Mapeo Ramos'!I:J,2,0)</f>
        <v>ALLIANZ</v>
      </c>
      <c r="AH2772">
        <f t="shared" si="43"/>
        <v>1</v>
      </c>
    </row>
    <row r="2773" spans="1:34" ht="12.75" customHeight="1">
      <c r="A2773" s="2" t="s">
        <v>10663</v>
      </c>
      <c r="B2773" s="2" t="s">
        <v>10664</v>
      </c>
      <c r="C2773" s="2" t="s">
        <v>10665</v>
      </c>
      <c r="D2773" s="2" t="s">
        <v>75</v>
      </c>
      <c r="E2773" s="3">
        <v>46023</v>
      </c>
      <c r="F2773" s="3">
        <v>46023</v>
      </c>
      <c r="G2773" s="2" t="s">
        <v>1229</v>
      </c>
      <c r="H2773" s="2" t="s">
        <v>299</v>
      </c>
      <c r="I2773" s="2" t="s">
        <v>261</v>
      </c>
      <c r="J2773" s="4">
        <v>295.2</v>
      </c>
      <c r="K2773" t="s">
        <v>74</v>
      </c>
      <c r="L2773" s="4">
        <v>37.630000000000003</v>
      </c>
      <c r="M2773" t="s">
        <v>74</v>
      </c>
      <c r="N2773" s="4">
        <v>35.42</v>
      </c>
      <c r="O2773" t="s">
        <v>74</v>
      </c>
      <c r="P2773" s="4">
        <v>2.21</v>
      </c>
      <c r="Q2773" t="s">
        <v>74</v>
      </c>
      <c r="R2773" s="2" t="s">
        <v>75</v>
      </c>
      <c r="S2773" s="4" t="s">
        <v>76</v>
      </c>
      <c r="T2773" t="s">
        <v>74</v>
      </c>
      <c r="U2773" s="2" t="s">
        <v>650</v>
      </c>
      <c r="V2773" s="2" t="s">
        <v>1447</v>
      </c>
      <c r="W2773" s="2" t="s">
        <v>79</v>
      </c>
      <c r="X2773" s="2" t="s">
        <v>300</v>
      </c>
      <c r="Y2773" s="2" t="s">
        <v>119</v>
      </c>
      <c r="Z2773" s="2" t="s">
        <v>81</v>
      </c>
      <c r="AA2773" s="2" t="s">
        <v>568</v>
      </c>
      <c r="AB2773" s="2" t="s">
        <v>83</v>
      </c>
      <c r="AC2773" s="2" t="s">
        <v>168</v>
      </c>
      <c r="AD2773" s="2" t="s">
        <v>1230</v>
      </c>
      <c r="AE2773" s="2" t="str">
        <f>+VLOOKUP(H2773,'Mapeo Ramos'!A:C,3,0)</f>
        <v>Autos Flotas</v>
      </c>
      <c r="AF2773" t="str">
        <f>+VLOOKUP(AE2773,'Mapeo Ramos'!C:D,2,0)</f>
        <v>Flotas</v>
      </c>
      <c r="AG2773" t="str">
        <f>+VLOOKUP(X2773,'Mapeo Ramos'!I:J,2,0)</f>
        <v>ALLIANZ</v>
      </c>
      <c r="AH2773">
        <f t="shared" si="43"/>
        <v>1</v>
      </c>
    </row>
    <row r="2774" spans="1:34" ht="12.75" customHeight="1">
      <c r="A2774" s="2" t="s">
        <v>10666</v>
      </c>
      <c r="B2774" s="2" t="s">
        <v>10667</v>
      </c>
      <c r="C2774" s="2" t="s">
        <v>10668</v>
      </c>
      <c r="D2774" s="2" t="s">
        <v>75</v>
      </c>
      <c r="E2774" s="3">
        <v>46029</v>
      </c>
      <c r="F2774" s="3">
        <v>46034</v>
      </c>
      <c r="G2774" s="2" t="s">
        <v>499</v>
      </c>
      <c r="H2774" s="2" t="s">
        <v>349</v>
      </c>
      <c r="I2774" s="2" t="s">
        <v>261</v>
      </c>
      <c r="J2774" s="4">
        <v>372.18</v>
      </c>
      <c r="K2774" t="s">
        <v>74</v>
      </c>
      <c r="L2774" s="4">
        <v>47.45</v>
      </c>
      <c r="M2774" t="s">
        <v>74</v>
      </c>
      <c r="N2774" s="4">
        <v>44.66</v>
      </c>
      <c r="O2774" t="s">
        <v>74</v>
      </c>
      <c r="P2774" s="4">
        <v>2.79</v>
      </c>
      <c r="Q2774" t="s">
        <v>74</v>
      </c>
      <c r="R2774" s="2" t="s">
        <v>75</v>
      </c>
      <c r="S2774" s="4" t="s">
        <v>76</v>
      </c>
      <c r="T2774" t="s">
        <v>74</v>
      </c>
      <c r="U2774" s="2" t="s">
        <v>650</v>
      </c>
      <c r="V2774" s="2" t="s">
        <v>1575</v>
      </c>
      <c r="W2774" s="2" t="s">
        <v>79</v>
      </c>
      <c r="X2774" s="2" t="s">
        <v>300</v>
      </c>
      <c r="Y2774" s="2" t="s">
        <v>119</v>
      </c>
      <c r="Z2774" s="2" t="s">
        <v>81</v>
      </c>
      <c r="AA2774" s="2" t="s">
        <v>500</v>
      </c>
      <c r="AB2774" s="2" t="s">
        <v>501</v>
      </c>
      <c r="AC2774" s="2" t="s">
        <v>59</v>
      </c>
      <c r="AD2774" s="2" t="s">
        <v>502</v>
      </c>
      <c r="AE2774" s="2" t="str">
        <f>+VLOOKUP(H2774,'Mapeo Ramos'!A:C,3,0)</f>
        <v>Autos Flotas</v>
      </c>
      <c r="AF2774" t="str">
        <f>+VLOOKUP(AE2774,'Mapeo Ramos'!C:D,2,0)</f>
        <v>Flotas</v>
      </c>
      <c r="AG2774" t="str">
        <f>+VLOOKUP(X2774,'Mapeo Ramos'!I:J,2,0)</f>
        <v>ALLIANZ</v>
      </c>
      <c r="AH2774">
        <f t="shared" si="43"/>
        <v>1</v>
      </c>
    </row>
    <row r="2775" spans="1:34" ht="12.75" customHeight="1">
      <c r="A2775" s="2" t="s">
        <v>10669</v>
      </c>
      <c r="B2775" s="2" t="s">
        <v>10670</v>
      </c>
      <c r="C2775" s="2" t="s">
        <v>10671</v>
      </c>
      <c r="D2775" s="2" t="s">
        <v>75</v>
      </c>
      <c r="E2775" s="3">
        <v>46029</v>
      </c>
      <c r="F2775" s="3">
        <v>46034</v>
      </c>
      <c r="G2775" s="2" t="s">
        <v>499</v>
      </c>
      <c r="H2775" s="2" t="s">
        <v>349</v>
      </c>
      <c r="I2775" s="2" t="s">
        <v>261</v>
      </c>
      <c r="J2775" s="4">
        <v>372.18</v>
      </c>
      <c r="K2775" t="s">
        <v>74</v>
      </c>
      <c r="L2775" s="4">
        <v>47.45</v>
      </c>
      <c r="M2775" t="s">
        <v>74</v>
      </c>
      <c r="N2775" s="4">
        <v>44.66</v>
      </c>
      <c r="O2775" t="s">
        <v>74</v>
      </c>
      <c r="P2775" s="4">
        <v>2.79</v>
      </c>
      <c r="Q2775" t="s">
        <v>74</v>
      </c>
      <c r="R2775" s="2" t="s">
        <v>75</v>
      </c>
      <c r="S2775" s="4" t="s">
        <v>76</v>
      </c>
      <c r="T2775" t="s">
        <v>74</v>
      </c>
      <c r="U2775" s="2" t="s">
        <v>650</v>
      </c>
      <c r="V2775" s="2" t="s">
        <v>1575</v>
      </c>
      <c r="W2775" s="2" t="s">
        <v>79</v>
      </c>
      <c r="X2775" s="2" t="s">
        <v>300</v>
      </c>
      <c r="Y2775" s="2" t="s">
        <v>119</v>
      </c>
      <c r="Z2775" s="2" t="s">
        <v>81</v>
      </c>
      <c r="AA2775" s="2" t="s">
        <v>500</v>
      </c>
      <c r="AB2775" s="2" t="s">
        <v>501</v>
      </c>
      <c r="AC2775" s="2" t="s">
        <v>59</v>
      </c>
      <c r="AD2775" s="2" t="s">
        <v>502</v>
      </c>
      <c r="AE2775" s="2" t="str">
        <f>+VLOOKUP(H2775,'Mapeo Ramos'!A:C,3,0)</f>
        <v>Autos Flotas</v>
      </c>
      <c r="AF2775" t="str">
        <f>+VLOOKUP(AE2775,'Mapeo Ramos'!C:D,2,0)</f>
        <v>Flotas</v>
      </c>
      <c r="AG2775" t="str">
        <f>+VLOOKUP(X2775,'Mapeo Ramos'!I:J,2,0)</f>
        <v>ALLIANZ</v>
      </c>
      <c r="AH2775">
        <f t="shared" si="43"/>
        <v>1</v>
      </c>
    </row>
    <row r="2776" spans="1:34" ht="12.75" customHeight="1">
      <c r="A2776" s="2" t="s">
        <v>10672</v>
      </c>
      <c r="B2776" s="2" t="s">
        <v>10673</v>
      </c>
      <c r="C2776" s="2" t="s">
        <v>10674</v>
      </c>
      <c r="D2776" s="2" t="s">
        <v>75</v>
      </c>
      <c r="E2776" s="3">
        <v>46029</v>
      </c>
      <c r="F2776" s="3">
        <v>46034</v>
      </c>
      <c r="G2776" s="2" t="s">
        <v>499</v>
      </c>
      <c r="H2776" s="2" t="s">
        <v>349</v>
      </c>
      <c r="I2776" s="2" t="s">
        <v>261</v>
      </c>
      <c r="J2776" s="4">
        <v>372.18</v>
      </c>
      <c r="K2776" t="s">
        <v>74</v>
      </c>
      <c r="L2776" s="4">
        <v>47.45</v>
      </c>
      <c r="M2776" t="s">
        <v>74</v>
      </c>
      <c r="N2776" s="4">
        <v>44.66</v>
      </c>
      <c r="O2776" t="s">
        <v>74</v>
      </c>
      <c r="P2776" s="4">
        <v>2.79</v>
      </c>
      <c r="Q2776" t="s">
        <v>74</v>
      </c>
      <c r="R2776" s="2" t="s">
        <v>75</v>
      </c>
      <c r="S2776" s="4" t="s">
        <v>76</v>
      </c>
      <c r="T2776" t="s">
        <v>74</v>
      </c>
      <c r="U2776" s="2" t="s">
        <v>650</v>
      </c>
      <c r="V2776" s="2" t="s">
        <v>1575</v>
      </c>
      <c r="W2776" s="2" t="s">
        <v>79</v>
      </c>
      <c r="X2776" s="2" t="s">
        <v>300</v>
      </c>
      <c r="Y2776" s="2" t="s">
        <v>119</v>
      </c>
      <c r="Z2776" s="2" t="s">
        <v>81</v>
      </c>
      <c r="AA2776" s="2" t="s">
        <v>500</v>
      </c>
      <c r="AB2776" s="2" t="s">
        <v>501</v>
      </c>
      <c r="AC2776" s="2" t="s">
        <v>59</v>
      </c>
      <c r="AD2776" s="2" t="s">
        <v>502</v>
      </c>
      <c r="AE2776" s="2" t="str">
        <f>+VLOOKUP(H2776,'Mapeo Ramos'!A:C,3,0)</f>
        <v>Autos Flotas</v>
      </c>
      <c r="AF2776" t="str">
        <f>+VLOOKUP(AE2776,'Mapeo Ramos'!C:D,2,0)</f>
        <v>Flotas</v>
      </c>
      <c r="AG2776" t="str">
        <f>+VLOOKUP(X2776,'Mapeo Ramos'!I:J,2,0)</f>
        <v>ALLIANZ</v>
      </c>
      <c r="AH2776">
        <f t="shared" si="43"/>
        <v>1</v>
      </c>
    </row>
    <row r="2777" spans="1:34" ht="12.75" customHeight="1">
      <c r="A2777" s="2" t="s">
        <v>10675</v>
      </c>
      <c r="B2777" s="2" t="s">
        <v>10676</v>
      </c>
      <c r="C2777" s="2" t="s">
        <v>10677</v>
      </c>
      <c r="D2777" s="2" t="s">
        <v>75</v>
      </c>
      <c r="E2777" s="3">
        <v>46023</v>
      </c>
      <c r="F2777" s="3">
        <v>46023</v>
      </c>
      <c r="G2777" s="2" t="s">
        <v>10678</v>
      </c>
      <c r="H2777" s="2" t="s">
        <v>10679</v>
      </c>
      <c r="I2777" s="2" t="s">
        <v>1820</v>
      </c>
      <c r="J2777" s="4">
        <v>283</v>
      </c>
      <c r="K2777" t="s">
        <v>74</v>
      </c>
      <c r="L2777" s="4">
        <v>25.47</v>
      </c>
      <c r="M2777" t="s">
        <v>74</v>
      </c>
      <c r="N2777" s="4">
        <v>25.47</v>
      </c>
      <c r="O2777" t="s">
        <v>74</v>
      </c>
      <c r="P2777" s="4">
        <v>0</v>
      </c>
      <c r="Q2777" t="s">
        <v>74</v>
      </c>
      <c r="R2777" s="2" t="s">
        <v>75</v>
      </c>
      <c r="S2777" s="4" t="s">
        <v>76</v>
      </c>
      <c r="T2777" t="s">
        <v>74</v>
      </c>
      <c r="U2777" s="2" t="s">
        <v>77</v>
      </c>
      <c r="V2777" s="2" t="s">
        <v>1454</v>
      </c>
      <c r="W2777" s="2" t="s">
        <v>79</v>
      </c>
      <c r="X2777" s="2" t="s">
        <v>10680</v>
      </c>
      <c r="Y2777" s="2" t="s">
        <v>1820</v>
      </c>
      <c r="Z2777" s="2" t="s">
        <v>60</v>
      </c>
      <c r="AA2777" s="2" t="s">
        <v>905</v>
      </c>
      <c r="AB2777" s="2" t="s">
        <v>83</v>
      </c>
      <c r="AC2777" s="2" t="s">
        <v>59</v>
      </c>
      <c r="AD2777" s="2" t="s">
        <v>10681</v>
      </c>
      <c r="AE2777" s="2" t="str">
        <f>+VLOOKUP(H2777,'Mapeo Ramos'!A:C,3,0)</f>
        <v>Salud Particular</v>
      </c>
      <c r="AF2777" t="str">
        <f>+VLOOKUP(AE2777,'Mapeo Ramos'!C:D,2,0)</f>
        <v>Seguros Personales (No Vida) Particular</v>
      </c>
      <c r="AG2777" t="str">
        <f>+VLOOKUP(X2777,'Mapeo Ramos'!I:J,2,0)</f>
        <v>SANITAS</v>
      </c>
      <c r="AH2777">
        <f t="shared" si="43"/>
        <v>1</v>
      </c>
    </row>
    <row r="2778" spans="1:34" ht="12.75" customHeight="1">
      <c r="A2778" s="2" t="s">
        <v>10682</v>
      </c>
      <c r="B2778" s="2" t="s">
        <v>10683</v>
      </c>
      <c r="C2778" s="2" t="s">
        <v>10684</v>
      </c>
      <c r="D2778" s="2" t="s">
        <v>75</v>
      </c>
      <c r="E2778" s="3">
        <v>46023</v>
      </c>
      <c r="F2778" s="3">
        <v>46023</v>
      </c>
      <c r="G2778" s="2" t="s">
        <v>2251</v>
      </c>
      <c r="H2778" s="2" t="s">
        <v>10679</v>
      </c>
      <c r="I2778" s="2" t="s">
        <v>1820</v>
      </c>
      <c r="J2778" s="4">
        <v>418.81</v>
      </c>
      <c r="K2778" t="s">
        <v>74</v>
      </c>
      <c r="L2778" s="4">
        <v>37.69</v>
      </c>
      <c r="M2778" t="s">
        <v>74</v>
      </c>
      <c r="N2778" s="4">
        <v>37.69</v>
      </c>
      <c r="O2778" t="s">
        <v>74</v>
      </c>
      <c r="P2778" s="4">
        <v>0</v>
      </c>
      <c r="Q2778" t="s">
        <v>74</v>
      </c>
      <c r="R2778" s="2" t="s">
        <v>75</v>
      </c>
      <c r="S2778" s="4" t="s">
        <v>76</v>
      </c>
      <c r="T2778" t="s">
        <v>74</v>
      </c>
      <c r="U2778" s="2" t="s">
        <v>77</v>
      </c>
      <c r="V2778" s="2" t="s">
        <v>1454</v>
      </c>
      <c r="W2778" s="2" t="s">
        <v>79</v>
      </c>
      <c r="X2778" s="2" t="s">
        <v>10680</v>
      </c>
      <c r="Y2778" s="2" t="s">
        <v>1820</v>
      </c>
      <c r="Z2778" s="2" t="s">
        <v>60</v>
      </c>
      <c r="AA2778" s="2" t="s">
        <v>82</v>
      </c>
      <c r="AB2778" s="2" t="s">
        <v>83</v>
      </c>
      <c r="AC2778" s="2" t="s">
        <v>59</v>
      </c>
      <c r="AD2778" s="2" t="s">
        <v>2252</v>
      </c>
      <c r="AE2778" s="2" t="str">
        <f>+VLOOKUP(H2778,'Mapeo Ramos'!A:C,3,0)</f>
        <v>Salud Particular</v>
      </c>
      <c r="AF2778" t="str">
        <f>+VLOOKUP(AE2778,'Mapeo Ramos'!C:D,2,0)</f>
        <v>Seguros Personales (No Vida) Particular</v>
      </c>
      <c r="AG2778" t="str">
        <f>+VLOOKUP(X2778,'Mapeo Ramos'!I:J,2,0)</f>
        <v>SANITAS</v>
      </c>
      <c r="AH2778">
        <f t="shared" si="43"/>
        <v>1</v>
      </c>
    </row>
    <row r="2779" spans="1:34" ht="12.75" customHeight="1">
      <c r="A2779" s="2" t="s">
        <v>10685</v>
      </c>
      <c r="B2779" s="2" t="s">
        <v>10686</v>
      </c>
      <c r="C2779" s="2" t="s">
        <v>10687</v>
      </c>
      <c r="D2779" s="2" t="s">
        <v>75</v>
      </c>
      <c r="E2779" s="3">
        <v>46023</v>
      </c>
      <c r="F2779" s="3">
        <v>46023</v>
      </c>
      <c r="G2779" s="2" t="s">
        <v>10688</v>
      </c>
      <c r="H2779" s="2" t="s">
        <v>10679</v>
      </c>
      <c r="I2779" s="2" t="s">
        <v>1820</v>
      </c>
      <c r="J2779" s="4">
        <v>510.23</v>
      </c>
      <c r="K2779" t="s">
        <v>74</v>
      </c>
      <c r="L2779" s="4">
        <v>45.92</v>
      </c>
      <c r="M2779" t="s">
        <v>74</v>
      </c>
      <c r="N2779" s="4">
        <v>45.92</v>
      </c>
      <c r="O2779" t="s">
        <v>74</v>
      </c>
      <c r="P2779" s="4">
        <v>0</v>
      </c>
      <c r="Q2779" t="s">
        <v>74</v>
      </c>
      <c r="R2779" s="2" t="s">
        <v>75</v>
      </c>
      <c r="S2779" s="4" t="s">
        <v>76</v>
      </c>
      <c r="T2779" t="s">
        <v>74</v>
      </c>
      <c r="U2779" s="2" t="s">
        <v>77</v>
      </c>
      <c r="V2779" s="2" t="s">
        <v>1454</v>
      </c>
      <c r="W2779" s="2" t="s">
        <v>79</v>
      </c>
      <c r="X2779" s="2" t="s">
        <v>10680</v>
      </c>
      <c r="Y2779" s="2" t="s">
        <v>1820</v>
      </c>
      <c r="Z2779" s="2" t="s">
        <v>60</v>
      </c>
      <c r="AA2779" s="2" t="s">
        <v>5830</v>
      </c>
      <c r="AB2779" s="2" t="s">
        <v>5831</v>
      </c>
      <c r="AC2779" s="2" t="s">
        <v>168</v>
      </c>
      <c r="AD2779" s="2" t="s">
        <v>10689</v>
      </c>
      <c r="AE2779" s="2" t="str">
        <f>+VLOOKUP(H2779,'Mapeo Ramos'!A:C,3,0)</f>
        <v>Salud Particular</v>
      </c>
      <c r="AF2779" t="str">
        <f>+VLOOKUP(AE2779,'Mapeo Ramos'!C:D,2,0)</f>
        <v>Seguros Personales (No Vida) Particular</v>
      </c>
      <c r="AG2779" t="str">
        <f>+VLOOKUP(X2779,'Mapeo Ramos'!I:J,2,0)</f>
        <v>SANITAS</v>
      </c>
      <c r="AH2779">
        <f t="shared" si="43"/>
        <v>1</v>
      </c>
    </row>
    <row r="2780" spans="1:34" ht="12.75" customHeight="1">
      <c r="A2780" s="2" t="s">
        <v>10690</v>
      </c>
      <c r="B2780" s="2" t="s">
        <v>10691</v>
      </c>
      <c r="C2780" s="2" t="s">
        <v>10692</v>
      </c>
      <c r="D2780" s="2" t="s">
        <v>75</v>
      </c>
      <c r="E2780" s="3">
        <v>46023</v>
      </c>
      <c r="F2780" s="3">
        <v>46023</v>
      </c>
      <c r="G2780" s="2" t="s">
        <v>3144</v>
      </c>
      <c r="H2780" s="2" t="s">
        <v>10679</v>
      </c>
      <c r="I2780" s="2" t="s">
        <v>1820</v>
      </c>
      <c r="J2780" s="4">
        <v>525.88</v>
      </c>
      <c r="K2780" t="s">
        <v>74</v>
      </c>
      <c r="L2780" s="4">
        <v>47.33</v>
      </c>
      <c r="M2780" t="s">
        <v>74</v>
      </c>
      <c r="N2780" s="4">
        <v>47.33</v>
      </c>
      <c r="O2780" t="s">
        <v>74</v>
      </c>
      <c r="P2780" s="4">
        <v>0</v>
      </c>
      <c r="Q2780" t="s">
        <v>74</v>
      </c>
      <c r="R2780" s="2" t="s">
        <v>75</v>
      </c>
      <c r="S2780" s="4" t="s">
        <v>76</v>
      </c>
      <c r="T2780" t="s">
        <v>74</v>
      </c>
      <c r="U2780" s="2" t="s">
        <v>77</v>
      </c>
      <c r="V2780" s="2" t="s">
        <v>1454</v>
      </c>
      <c r="W2780" s="2" t="s">
        <v>79</v>
      </c>
      <c r="X2780" s="2" t="s">
        <v>10680</v>
      </c>
      <c r="Y2780" s="2" t="s">
        <v>1820</v>
      </c>
      <c r="Z2780" s="2" t="s">
        <v>60</v>
      </c>
      <c r="AA2780" s="2" t="s">
        <v>542</v>
      </c>
      <c r="AB2780" s="2" t="s">
        <v>83</v>
      </c>
      <c r="AC2780" s="2" t="s">
        <v>59</v>
      </c>
      <c r="AD2780" s="2" t="s">
        <v>3145</v>
      </c>
      <c r="AE2780" s="2" t="str">
        <f>+VLOOKUP(H2780,'Mapeo Ramos'!A:C,3,0)</f>
        <v>Salud Particular</v>
      </c>
      <c r="AF2780" t="str">
        <f>+VLOOKUP(AE2780,'Mapeo Ramos'!C:D,2,0)</f>
        <v>Seguros Personales (No Vida) Particular</v>
      </c>
      <c r="AG2780" t="str">
        <f>+VLOOKUP(X2780,'Mapeo Ramos'!I:J,2,0)</f>
        <v>SANITAS</v>
      </c>
      <c r="AH2780">
        <f t="shared" si="43"/>
        <v>1</v>
      </c>
    </row>
    <row r="2781" spans="1:34" ht="12.75" customHeight="1">
      <c r="A2781" s="2" t="s">
        <v>10693</v>
      </c>
      <c r="B2781" s="2" t="s">
        <v>10694</v>
      </c>
      <c r="C2781" s="2" t="s">
        <v>10695</v>
      </c>
      <c r="D2781" s="2" t="s">
        <v>75</v>
      </c>
      <c r="E2781" s="3">
        <v>46023</v>
      </c>
      <c r="F2781" s="3">
        <v>46023</v>
      </c>
      <c r="G2781" s="2" t="s">
        <v>1289</v>
      </c>
      <c r="H2781" s="2" t="s">
        <v>10679</v>
      </c>
      <c r="I2781" s="2" t="s">
        <v>1820</v>
      </c>
      <c r="J2781" s="4">
        <v>212.17</v>
      </c>
      <c r="K2781" t="s">
        <v>74</v>
      </c>
      <c r="L2781" s="4">
        <v>19.100000000000001</v>
      </c>
      <c r="M2781" t="s">
        <v>74</v>
      </c>
      <c r="N2781" s="4">
        <v>19.100000000000001</v>
      </c>
      <c r="O2781" t="s">
        <v>74</v>
      </c>
      <c r="P2781" s="4">
        <v>0</v>
      </c>
      <c r="Q2781" t="s">
        <v>74</v>
      </c>
      <c r="R2781" s="2" t="s">
        <v>75</v>
      </c>
      <c r="S2781" s="4" t="s">
        <v>76</v>
      </c>
      <c r="T2781" t="s">
        <v>74</v>
      </c>
      <c r="U2781" s="2" t="s">
        <v>77</v>
      </c>
      <c r="V2781" s="2" t="s">
        <v>1454</v>
      </c>
      <c r="W2781" s="2" t="s">
        <v>79</v>
      </c>
      <c r="X2781" s="2" t="s">
        <v>10680</v>
      </c>
      <c r="Y2781" s="2" t="s">
        <v>1820</v>
      </c>
      <c r="Z2781" s="2" t="s">
        <v>60</v>
      </c>
      <c r="AA2781" s="2" t="s">
        <v>542</v>
      </c>
      <c r="AB2781" s="2" t="s">
        <v>83</v>
      </c>
      <c r="AC2781" s="2" t="s">
        <v>168</v>
      </c>
      <c r="AD2781" s="2" t="s">
        <v>1290</v>
      </c>
      <c r="AE2781" s="2" t="str">
        <f>+VLOOKUP(H2781,'Mapeo Ramos'!A:C,3,0)</f>
        <v>Salud Particular</v>
      </c>
      <c r="AF2781" t="str">
        <f>+VLOOKUP(AE2781,'Mapeo Ramos'!C:D,2,0)</f>
        <v>Seguros Personales (No Vida) Particular</v>
      </c>
      <c r="AG2781" t="str">
        <f>+VLOOKUP(X2781,'Mapeo Ramos'!I:J,2,0)</f>
        <v>SANITAS</v>
      </c>
      <c r="AH2781">
        <f t="shared" si="43"/>
        <v>1</v>
      </c>
    </row>
    <row r="2782" spans="1:34" ht="12.75" customHeight="1">
      <c r="A2782" s="2" t="s">
        <v>10696</v>
      </c>
      <c r="B2782" s="2" t="s">
        <v>10697</v>
      </c>
      <c r="C2782" s="2" t="s">
        <v>10698</v>
      </c>
      <c r="D2782" s="2" t="s">
        <v>75</v>
      </c>
      <c r="E2782" s="3">
        <v>46023</v>
      </c>
      <c r="F2782" s="3">
        <v>46023</v>
      </c>
      <c r="G2782" s="2" t="s">
        <v>10699</v>
      </c>
      <c r="H2782" s="2" t="s">
        <v>10679</v>
      </c>
      <c r="I2782" s="2" t="s">
        <v>1820</v>
      </c>
      <c r="J2782" s="4">
        <v>6241.75</v>
      </c>
      <c r="K2782" t="s">
        <v>74</v>
      </c>
      <c r="L2782" s="4">
        <v>561.76</v>
      </c>
      <c r="M2782" t="s">
        <v>74</v>
      </c>
      <c r="N2782" s="4">
        <v>561.76</v>
      </c>
      <c r="O2782" t="s">
        <v>74</v>
      </c>
      <c r="P2782" s="4">
        <v>0</v>
      </c>
      <c r="Q2782" t="s">
        <v>74</v>
      </c>
      <c r="R2782" s="2" t="s">
        <v>75</v>
      </c>
      <c r="S2782" s="4" t="s">
        <v>76</v>
      </c>
      <c r="T2782" t="s">
        <v>74</v>
      </c>
      <c r="U2782" s="2" t="s">
        <v>77</v>
      </c>
      <c r="V2782" s="2" t="s">
        <v>1454</v>
      </c>
      <c r="W2782" s="2" t="s">
        <v>79</v>
      </c>
      <c r="X2782" s="2" t="s">
        <v>10680</v>
      </c>
      <c r="Y2782" s="2" t="s">
        <v>1820</v>
      </c>
      <c r="Z2782" s="2" t="s">
        <v>60</v>
      </c>
      <c r="AA2782" s="2" t="s">
        <v>328</v>
      </c>
      <c r="AB2782" s="2" t="s">
        <v>101</v>
      </c>
      <c r="AC2782" s="2" t="s">
        <v>168</v>
      </c>
      <c r="AD2782" s="2" t="s">
        <v>10700</v>
      </c>
      <c r="AE2782" s="2" t="str">
        <f>+VLOOKUP(H2782,'Mapeo Ramos'!A:C,3,0)</f>
        <v>Salud Particular</v>
      </c>
      <c r="AF2782" t="str">
        <f>+VLOOKUP(AE2782,'Mapeo Ramos'!C:D,2,0)</f>
        <v>Seguros Personales (No Vida) Particular</v>
      </c>
      <c r="AG2782" t="str">
        <f>+VLOOKUP(X2782,'Mapeo Ramos'!I:J,2,0)</f>
        <v>SANITAS</v>
      </c>
      <c r="AH2782">
        <f t="shared" si="43"/>
        <v>1</v>
      </c>
    </row>
    <row r="2783" spans="1:34" ht="12.75" customHeight="1">
      <c r="A2783" s="2" t="s">
        <v>10701</v>
      </c>
      <c r="B2783" s="2" t="s">
        <v>10702</v>
      </c>
      <c r="C2783" s="2" t="s">
        <v>10703</v>
      </c>
      <c r="D2783" s="2" t="s">
        <v>75</v>
      </c>
      <c r="E2783" s="3">
        <v>46023</v>
      </c>
      <c r="F2783" s="3">
        <v>46023</v>
      </c>
      <c r="G2783" s="2" t="s">
        <v>10704</v>
      </c>
      <c r="H2783" s="2" t="s">
        <v>10705</v>
      </c>
      <c r="I2783" s="2" t="s">
        <v>1820</v>
      </c>
      <c r="J2783" s="4">
        <v>295.75</v>
      </c>
      <c r="K2783" t="s">
        <v>74</v>
      </c>
      <c r="L2783" s="4">
        <v>23.66</v>
      </c>
      <c r="M2783" t="s">
        <v>74</v>
      </c>
      <c r="N2783" s="4">
        <v>23.66</v>
      </c>
      <c r="O2783" t="s">
        <v>74</v>
      </c>
      <c r="P2783" s="4">
        <v>0</v>
      </c>
      <c r="Q2783" t="s">
        <v>74</v>
      </c>
      <c r="R2783" s="2" t="s">
        <v>75</v>
      </c>
      <c r="S2783" s="4" t="s">
        <v>76</v>
      </c>
      <c r="T2783" t="s">
        <v>74</v>
      </c>
      <c r="U2783" s="2" t="s">
        <v>77</v>
      </c>
      <c r="V2783" s="2" t="s">
        <v>1454</v>
      </c>
      <c r="W2783" s="2" t="s">
        <v>79</v>
      </c>
      <c r="X2783" s="2" t="s">
        <v>10680</v>
      </c>
      <c r="Y2783" s="2" t="s">
        <v>1820</v>
      </c>
      <c r="Z2783" s="2" t="s">
        <v>60</v>
      </c>
      <c r="AA2783" s="2" t="s">
        <v>328</v>
      </c>
      <c r="AB2783" s="2" t="s">
        <v>83</v>
      </c>
      <c r="AC2783" s="2" t="s">
        <v>168</v>
      </c>
      <c r="AD2783" s="2" t="s">
        <v>10706</v>
      </c>
      <c r="AE2783" s="2" t="str">
        <f>+VLOOKUP(H2783,'Mapeo Ramos'!A:C,3,0)</f>
        <v>Salud Particular</v>
      </c>
      <c r="AF2783" t="str">
        <f>+VLOOKUP(AE2783,'Mapeo Ramos'!C:D,2,0)</f>
        <v>Seguros Personales (No Vida) Particular</v>
      </c>
      <c r="AG2783" t="str">
        <f>+VLOOKUP(X2783,'Mapeo Ramos'!I:J,2,0)</f>
        <v>SANITAS</v>
      </c>
      <c r="AH2783">
        <f t="shared" si="43"/>
        <v>1</v>
      </c>
    </row>
    <row r="2784" spans="1:34" ht="12.75" customHeight="1">
      <c r="A2784" s="2" t="s">
        <v>10707</v>
      </c>
      <c r="B2784" s="2" t="s">
        <v>10708</v>
      </c>
      <c r="C2784" s="2" t="s">
        <v>10709</v>
      </c>
      <c r="D2784" s="2" t="s">
        <v>75</v>
      </c>
      <c r="E2784" s="3">
        <v>46023</v>
      </c>
      <c r="F2784" s="3">
        <v>46023</v>
      </c>
      <c r="G2784" s="2" t="s">
        <v>10710</v>
      </c>
      <c r="H2784" s="2" t="s">
        <v>10711</v>
      </c>
      <c r="I2784" s="2" t="s">
        <v>1820</v>
      </c>
      <c r="J2784" s="4">
        <v>17.59</v>
      </c>
      <c r="K2784" t="s">
        <v>74</v>
      </c>
      <c r="L2784" s="4">
        <v>1.58</v>
      </c>
      <c r="M2784" t="s">
        <v>74</v>
      </c>
      <c r="N2784" s="4">
        <v>1.58</v>
      </c>
      <c r="O2784" t="s">
        <v>74</v>
      </c>
      <c r="P2784" s="4">
        <v>0</v>
      </c>
      <c r="Q2784" t="s">
        <v>74</v>
      </c>
      <c r="R2784" s="2" t="s">
        <v>75</v>
      </c>
      <c r="S2784" s="4" t="s">
        <v>76</v>
      </c>
      <c r="T2784" t="s">
        <v>74</v>
      </c>
      <c r="U2784" s="2" t="s">
        <v>77</v>
      </c>
      <c r="V2784" s="2" t="s">
        <v>1454</v>
      </c>
      <c r="W2784" s="2" t="s">
        <v>79</v>
      </c>
      <c r="X2784" s="2" t="s">
        <v>10680</v>
      </c>
      <c r="Y2784" s="2" t="s">
        <v>1820</v>
      </c>
      <c r="Z2784" s="2" t="s">
        <v>60</v>
      </c>
      <c r="AA2784" s="2" t="s">
        <v>507</v>
      </c>
      <c r="AB2784" s="2" t="s">
        <v>508</v>
      </c>
      <c r="AC2784" s="2" t="s">
        <v>168</v>
      </c>
      <c r="AD2784" s="2" t="s">
        <v>10712</v>
      </c>
      <c r="AE2784" s="2" t="str">
        <f>+VLOOKUP(H2784,'Mapeo Ramos'!A:C,3,0)</f>
        <v>Salud Particular</v>
      </c>
      <c r="AF2784" t="str">
        <f>+VLOOKUP(AE2784,'Mapeo Ramos'!C:D,2,0)</f>
        <v>Seguros Personales (No Vida) Particular</v>
      </c>
      <c r="AG2784" t="str">
        <f>+VLOOKUP(X2784,'Mapeo Ramos'!I:J,2,0)</f>
        <v>SANITAS</v>
      </c>
      <c r="AH2784">
        <f t="shared" si="43"/>
        <v>1</v>
      </c>
    </row>
    <row r="2785" spans="1:34" ht="12.75" customHeight="1">
      <c r="A2785" s="2" t="s">
        <v>10713</v>
      </c>
      <c r="B2785" s="2" t="s">
        <v>10714</v>
      </c>
      <c r="C2785" s="2" t="s">
        <v>10715</v>
      </c>
      <c r="D2785" s="2" t="s">
        <v>75</v>
      </c>
      <c r="E2785" s="3">
        <v>46023</v>
      </c>
      <c r="F2785" s="3">
        <v>46023</v>
      </c>
      <c r="G2785" s="2" t="s">
        <v>3144</v>
      </c>
      <c r="H2785" s="2" t="s">
        <v>10679</v>
      </c>
      <c r="I2785" s="2" t="s">
        <v>1820</v>
      </c>
      <c r="J2785" s="4">
        <v>2477.02</v>
      </c>
      <c r="K2785" t="s">
        <v>74</v>
      </c>
      <c r="L2785" s="4">
        <v>222.93</v>
      </c>
      <c r="M2785" t="s">
        <v>74</v>
      </c>
      <c r="N2785" s="4">
        <v>222.93</v>
      </c>
      <c r="O2785" t="s">
        <v>74</v>
      </c>
      <c r="P2785" s="4">
        <v>0</v>
      </c>
      <c r="Q2785" t="s">
        <v>74</v>
      </c>
      <c r="R2785" s="2" t="s">
        <v>75</v>
      </c>
      <c r="S2785" s="4" t="s">
        <v>76</v>
      </c>
      <c r="T2785" t="s">
        <v>74</v>
      </c>
      <c r="U2785" s="2" t="s">
        <v>77</v>
      </c>
      <c r="V2785" s="2" t="s">
        <v>1454</v>
      </c>
      <c r="W2785" s="2" t="s">
        <v>79</v>
      </c>
      <c r="X2785" s="2" t="s">
        <v>10680</v>
      </c>
      <c r="Y2785" s="2" t="s">
        <v>1820</v>
      </c>
      <c r="Z2785" s="2" t="s">
        <v>60</v>
      </c>
      <c r="AA2785" s="2" t="s">
        <v>542</v>
      </c>
      <c r="AB2785" s="2" t="s">
        <v>83</v>
      </c>
      <c r="AC2785" s="2" t="s">
        <v>59</v>
      </c>
      <c r="AD2785" s="2" t="s">
        <v>3145</v>
      </c>
      <c r="AE2785" s="2" t="str">
        <f>+VLOOKUP(H2785,'Mapeo Ramos'!A:C,3,0)</f>
        <v>Salud Particular</v>
      </c>
      <c r="AF2785" t="str">
        <f>+VLOOKUP(AE2785,'Mapeo Ramos'!C:D,2,0)</f>
        <v>Seguros Personales (No Vida) Particular</v>
      </c>
      <c r="AG2785" t="str">
        <f>+VLOOKUP(X2785,'Mapeo Ramos'!I:J,2,0)</f>
        <v>SANITAS</v>
      </c>
      <c r="AH2785">
        <f t="shared" si="43"/>
        <v>1</v>
      </c>
    </row>
    <row r="2786" spans="1:34" ht="12.75" customHeight="1">
      <c r="A2786" s="2" t="s">
        <v>10716</v>
      </c>
      <c r="B2786" s="2" t="s">
        <v>10717</v>
      </c>
      <c r="C2786" s="2" t="s">
        <v>10718</v>
      </c>
      <c r="D2786" s="2" t="s">
        <v>75</v>
      </c>
      <c r="E2786" s="3">
        <v>46023</v>
      </c>
      <c r="F2786" s="3">
        <v>46023</v>
      </c>
      <c r="G2786" s="2" t="s">
        <v>10719</v>
      </c>
      <c r="H2786" s="2" t="s">
        <v>10679</v>
      </c>
      <c r="I2786" s="2" t="s">
        <v>1820</v>
      </c>
      <c r="J2786" s="4">
        <v>277.33999999999997</v>
      </c>
      <c r="K2786" t="s">
        <v>74</v>
      </c>
      <c r="L2786" s="4">
        <v>24.96</v>
      </c>
      <c r="M2786" t="s">
        <v>74</v>
      </c>
      <c r="N2786" s="4">
        <v>24.96</v>
      </c>
      <c r="O2786" t="s">
        <v>74</v>
      </c>
      <c r="P2786" s="4">
        <v>0</v>
      </c>
      <c r="Q2786" t="s">
        <v>74</v>
      </c>
      <c r="R2786" s="2" t="s">
        <v>75</v>
      </c>
      <c r="S2786" s="4" t="s">
        <v>76</v>
      </c>
      <c r="T2786" t="s">
        <v>74</v>
      </c>
      <c r="U2786" s="2" t="s">
        <v>77</v>
      </c>
      <c r="V2786" s="2" t="s">
        <v>1454</v>
      </c>
      <c r="W2786" s="2" t="s">
        <v>79</v>
      </c>
      <c r="X2786" s="2" t="s">
        <v>10680</v>
      </c>
      <c r="Y2786" s="2" t="s">
        <v>1820</v>
      </c>
      <c r="Z2786" s="2" t="s">
        <v>60</v>
      </c>
      <c r="AA2786" s="2" t="s">
        <v>230</v>
      </c>
      <c r="AB2786" s="2" t="s">
        <v>83</v>
      </c>
      <c r="AC2786" s="2" t="s">
        <v>59</v>
      </c>
      <c r="AD2786" s="2" t="s">
        <v>10720</v>
      </c>
      <c r="AE2786" s="2" t="str">
        <f>+VLOOKUP(H2786,'Mapeo Ramos'!A:C,3,0)</f>
        <v>Salud Particular</v>
      </c>
      <c r="AF2786" t="str">
        <f>+VLOOKUP(AE2786,'Mapeo Ramos'!C:D,2,0)</f>
        <v>Seguros Personales (No Vida) Particular</v>
      </c>
      <c r="AG2786" t="str">
        <f>+VLOOKUP(X2786,'Mapeo Ramos'!I:J,2,0)</f>
        <v>SANITAS</v>
      </c>
      <c r="AH2786">
        <f t="shared" si="43"/>
        <v>1</v>
      </c>
    </row>
    <row r="2787" spans="1:34" ht="12.75" customHeight="1">
      <c r="A2787" s="2" t="s">
        <v>10721</v>
      </c>
      <c r="B2787" s="2" t="s">
        <v>10722</v>
      </c>
      <c r="C2787" s="2" t="s">
        <v>10723</v>
      </c>
      <c r="D2787" s="2" t="s">
        <v>75</v>
      </c>
      <c r="E2787" s="3">
        <v>46023</v>
      </c>
      <c r="F2787" s="3">
        <v>46023</v>
      </c>
      <c r="G2787" s="2" t="s">
        <v>117</v>
      </c>
      <c r="H2787" s="2" t="s">
        <v>10679</v>
      </c>
      <c r="I2787" s="2" t="s">
        <v>1820</v>
      </c>
      <c r="J2787" s="4">
        <v>276.98</v>
      </c>
      <c r="K2787" t="s">
        <v>74</v>
      </c>
      <c r="L2787" s="4">
        <v>24.93</v>
      </c>
      <c r="M2787" t="s">
        <v>74</v>
      </c>
      <c r="N2787" s="4">
        <v>24.93</v>
      </c>
      <c r="O2787" t="s">
        <v>74</v>
      </c>
      <c r="P2787" s="4">
        <v>0</v>
      </c>
      <c r="Q2787" t="s">
        <v>74</v>
      </c>
      <c r="R2787" s="2" t="s">
        <v>75</v>
      </c>
      <c r="S2787" s="4" t="s">
        <v>76</v>
      </c>
      <c r="T2787" t="s">
        <v>74</v>
      </c>
      <c r="U2787" s="2" t="s">
        <v>77</v>
      </c>
      <c r="V2787" s="2" t="s">
        <v>1454</v>
      </c>
      <c r="W2787" s="2" t="s">
        <v>79</v>
      </c>
      <c r="X2787" s="2" t="s">
        <v>10680</v>
      </c>
      <c r="Y2787" s="2" t="s">
        <v>1820</v>
      </c>
      <c r="Z2787" s="2" t="s">
        <v>60</v>
      </c>
      <c r="AA2787" s="2" t="s">
        <v>120</v>
      </c>
      <c r="AB2787" s="2" t="s">
        <v>121</v>
      </c>
      <c r="AC2787" s="2" t="s">
        <v>59</v>
      </c>
      <c r="AD2787" s="2" t="s">
        <v>122</v>
      </c>
      <c r="AE2787" s="2" t="str">
        <f>+VLOOKUP(H2787,'Mapeo Ramos'!A:C,3,0)</f>
        <v>Salud Particular</v>
      </c>
      <c r="AF2787" t="str">
        <f>+VLOOKUP(AE2787,'Mapeo Ramos'!C:D,2,0)</f>
        <v>Seguros Personales (No Vida) Particular</v>
      </c>
      <c r="AG2787" t="str">
        <f>+VLOOKUP(X2787,'Mapeo Ramos'!I:J,2,0)</f>
        <v>SANITAS</v>
      </c>
      <c r="AH2787">
        <f t="shared" si="43"/>
        <v>1</v>
      </c>
    </row>
    <row r="2788" spans="1:34" ht="12.75" customHeight="1">
      <c r="A2788" s="2" t="s">
        <v>10724</v>
      </c>
      <c r="B2788" s="2" t="s">
        <v>10725</v>
      </c>
      <c r="C2788" s="2" t="s">
        <v>10726</v>
      </c>
      <c r="D2788" s="2" t="s">
        <v>75</v>
      </c>
      <c r="E2788" s="3">
        <v>46023</v>
      </c>
      <c r="F2788" s="3">
        <v>46023</v>
      </c>
      <c r="G2788" s="2" t="s">
        <v>10727</v>
      </c>
      <c r="H2788" s="2" t="s">
        <v>10728</v>
      </c>
      <c r="I2788" s="2" t="s">
        <v>1820</v>
      </c>
      <c r="J2788" s="4">
        <v>47.5</v>
      </c>
      <c r="K2788" t="s">
        <v>74</v>
      </c>
      <c r="L2788" s="4">
        <v>4.28</v>
      </c>
      <c r="M2788" t="s">
        <v>74</v>
      </c>
      <c r="N2788" s="4">
        <v>4.28</v>
      </c>
      <c r="O2788" t="s">
        <v>74</v>
      </c>
      <c r="P2788" s="4">
        <v>0</v>
      </c>
      <c r="Q2788" t="s">
        <v>74</v>
      </c>
      <c r="R2788" s="2" t="s">
        <v>75</v>
      </c>
      <c r="S2788" s="4" t="s">
        <v>76</v>
      </c>
      <c r="T2788" t="s">
        <v>74</v>
      </c>
      <c r="U2788" s="2" t="s">
        <v>77</v>
      </c>
      <c r="V2788" s="2" t="s">
        <v>1454</v>
      </c>
      <c r="W2788" s="2" t="s">
        <v>79</v>
      </c>
      <c r="X2788" s="2" t="s">
        <v>10680</v>
      </c>
      <c r="Y2788" s="2" t="s">
        <v>1820</v>
      </c>
      <c r="Z2788" s="2" t="s">
        <v>60</v>
      </c>
      <c r="AA2788" s="2" t="s">
        <v>568</v>
      </c>
      <c r="AB2788" s="2" t="s">
        <v>83</v>
      </c>
      <c r="AC2788" s="2" t="s">
        <v>168</v>
      </c>
      <c r="AD2788" s="2" t="s">
        <v>10729</v>
      </c>
      <c r="AE2788" s="2" t="str">
        <f>+VLOOKUP(H2788,'Mapeo Ramos'!A:C,3,0)</f>
        <v>Salud Particular</v>
      </c>
      <c r="AF2788" t="str">
        <f>+VLOOKUP(AE2788,'Mapeo Ramos'!C:D,2,0)</f>
        <v>Seguros Personales (No Vida) Particular</v>
      </c>
      <c r="AG2788" t="str">
        <f>+VLOOKUP(X2788,'Mapeo Ramos'!I:J,2,0)</f>
        <v>SANITAS</v>
      </c>
      <c r="AH2788">
        <f t="shared" si="43"/>
        <v>1</v>
      </c>
    </row>
    <row r="2789" spans="1:34" ht="12.75" customHeight="1">
      <c r="A2789" s="2" t="s">
        <v>10730</v>
      </c>
      <c r="B2789" s="2" t="s">
        <v>10731</v>
      </c>
      <c r="C2789" s="2" t="s">
        <v>10732</v>
      </c>
      <c r="D2789" s="2" t="s">
        <v>75</v>
      </c>
      <c r="E2789" s="3">
        <v>46023</v>
      </c>
      <c r="F2789" s="3">
        <v>46023</v>
      </c>
      <c r="G2789" s="2" t="s">
        <v>10733</v>
      </c>
      <c r="H2789" s="2" t="s">
        <v>10679</v>
      </c>
      <c r="I2789" s="2" t="s">
        <v>1820</v>
      </c>
      <c r="J2789" s="4">
        <v>276.18</v>
      </c>
      <c r="K2789" t="s">
        <v>74</v>
      </c>
      <c r="L2789" s="4">
        <v>24.86</v>
      </c>
      <c r="M2789" t="s">
        <v>74</v>
      </c>
      <c r="N2789" s="4">
        <v>24.86</v>
      </c>
      <c r="O2789" t="s">
        <v>74</v>
      </c>
      <c r="P2789" s="4">
        <v>0</v>
      </c>
      <c r="Q2789" t="s">
        <v>74</v>
      </c>
      <c r="R2789" s="2" t="s">
        <v>75</v>
      </c>
      <c r="S2789" s="4" t="s">
        <v>76</v>
      </c>
      <c r="T2789" t="s">
        <v>74</v>
      </c>
      <c r="U2789" s="2" t="s">
        <v>77</v>
      </c>
      <c r="V2789" s="2" t="s">
        <v>1454</v>
      </c>
      <c r="W2789" s="2" t="s">
        <v>79</v>
      </c>
      <c r="X2789" s="2" t="s">
        <v>10680</v>
      </c>
      <c r="Y2789" s="2" t="s">
        <v>1820</v>
      </c>
      <c r="Z2789" s="2" t="s">
        <v>60</v>
      </c>
      <c r="AA2789" s="2" t="s">
        <v>1521</v>
      </c>
      <c r="AB2789" s="2" t="s">
        <v>83</v>
      </c>
      <c r="AC2789" s="2" t="s">
        <v>168</v>
      </c>
      <c r="AD2789" s="2" t="s">
        <v>10734</v>
      </c>
      <c r="AE2789" s="2" t="str">
        <f>+VLOOKUP(H2789,'Mapeo Ramos'!A:C,3,0)</f>
        <v>Salud Particular</v>
      </c>
      <c r="AF2789" t="str">
        <f>+VLOOKUP(AE2789,'Mapeo Ramos'!C:D,2,0)</f>
        <v>Seguros Personales (No Vida) Particular</v>
      </c>
      <c r="AG2789" t="str">
        <f>+VLOOKUP(X2789,'Mapeo Ramos'!I:J,2,0)</f>
        <v>SANITAS</v>
      </c>
      <c r="AH2789">
        <f t="shared" si="43"/>
        <v>1</v>
      </c>
    </row>
    <row r="2790" spans="1:34" ht="12.75" customHeight="1">
      <c r="A2790" s="2" t="s">
        <v>10735</v>
      </c>
      <c r="B2790" s="2" t="s">
        <v>10736</v>
      </c>
      <c r="C2790" s="2" t="s">
        <v>10737</v>
      </c>
      <c r="D2790" s="2" t="s">
        <v>75</v>
      </c>
      <c r="E2790" s="3">
        <v>46023</v>
      </c>
      <c r="F2790" s="3">
        <v>46023</v>
      </c>
      <c r="G2790" s="2" t="s">
        <v>10738</v>
      </c>
      <c r="H2790" s="2" t="s">
        <v>10679</v>
      </c>
      <c r="I2790" s="2" t="s">
        <v>1820</v>
      </c>
      <c r="J2790" s="4">
        <v>243.91</v>
      </c>
      <c r="K2790" t="s">
        <v>74</v>
      </c>
      <c r="L2790" s="4">
        <v>21.95</v>
      </c>
      <c r="M2790" t="s">
        <v>74</v>
      </c>
      <c r="N2790" s="4">
        <v>21.95</v>
      </c>
      <c r="O2790" t="s">
        <v>74</v>
      </c>
      <c r="P2790" s="4">
        <v>0</v>
      </c>
      <c r="Q2790" t="s">
        <v>74</v>
      </c>
      <c r="R2790" s="2" t="s">
        <v>75</v>
      </c>
      <c r="S2790" s="4" t="s">
        <v>76</v>
      </c>
      <c r="T2790" t="s">
        <v>74</v>
      </c>
      <c r="U2790" s="2" t="s">
        <v>77</v>
      </c>
      <c r="V2790" s="2" t="s">
        <v>1454</v>
      </c>
      <c r="W2790" s="2" t="s">
        <v>79</v>
      </c>
      <c r="X2790" s="2" t="s">
        <v>10680</v>
      </c>
      <c r="Y2790" s="2" t="s">
        <v>1820</v>
      </c>
      <c r="Z2790" s="2" t="s">
        <v>60</v>
      </c>
      <c r="AA2790" s="2" t="s">
        <v>1142</v>
      </c>
      <c r="AB2790" s="2" t="s">
        <v>83</v>
      </c>
      <c r="AC2790" s="2" t="s">
        <v>168</v>
      </c>
      <c r="AD2790" s="2" t="s">
        <v>10739</v>
      </c>
      <c r="AE2790" s="2" t="str">
        <f>+VLOOKUP(H2790,'Mapeo Ramos'!A:C,3,0)</f>
        <v>Salud Particular</v>
      </c>
      <c r="AF2790" t="str">
        <f>+VLOOKUP(AE2790,'Mapeo Ramos'!C:D,2,0)</f>
        <v>Seguros Personales (No Vida) Particular</v>
      </c>
      <c r="AG2790" t="str">
        <f>+VLOOKUP(X2790,'Mapeo Ramos'!I:J,2,0)</f>
        <v>SANITAS</v>
      </c>
      <c r="AH2790">
        <f t="shared" si="43"/>
        <v>1</v>
      </c>
    </row>
    <row r="2791" spans="1:34" ht="12.75" customHeight="1">
      <c r="A2791" s="2" t="s">
        <v>10740</v>
      </c>
      <c r="B2791" s="2" t="s">
        <v>10741</v>
      </c>
      <c r="C2791" s="2" t="s">
        <v>10742</v>
      </c>
      <c r="D2791" s="2" t="s">
        <v>75</v>
      </c>
      <c r="E2791" s="3">
        <v>46023</v>
      </c>
      <c r="F2791" s="3">
        <v>46023</v>
      </c>
      <c r="G2791" s="2" t="s">
        <v>1836</v>
      </c>
      <c r="H2791" s="2" t="s">
        <v>10679</v>
      </c>
      <c r="I2791" s="2" t="s">
        <v>1820</v>
      </c>
      <c r="J2791" s="4">
        <v>769.97</v>
      </c>
      <c r="K2791" t="s">
        <v>74</v>
      </c>
      <c r="L2791" s="4">
        <v>69.290000000000006</v>
      </c>
      <c r="M2791" t="s">
        <v>74</v>
      </c>
      <c r="N2791" s="4">
        <v>69.290000000000006</v>
      </c>
      <c r="O2791" t="s">
        <v>74</v>
      </c>
      <c r="P2791" s="4">
        <v>0</v>
      </c>
      <c r="Q2791" t="s">
        <v>74</v>
      </c>
      <c r="R2791" s="2" t="s">
        <v>75</v>
      </c>
      <c r="S2791" s="4" t="s">
        <v>76</v>
      </c>
      <c r="T2791" t="s">
        <v>74</v>
      </c>
      <c r="U2791" s="2" t="s">
        <v>77</v>
      </c>
      <c r="V2791" s="2" t="s">
        <v>1454</v>
      </c>
      <c r="W2791" s="2" t="s">
        <v>79</v>
      </c>
      <c r="X2791" s="2" t="s">
        <v>10680</v>
      </c>
      <c r="Y2791" s="2" t="s">
        <v>1820</v>
      </c>
      <c r="Z2791" s="2" t="s">
        <v>60</v>
      </c>
      <c r="AA2791" s="2" t="s">
        <v>542</v>
      </c>
      <c r="AB2791" s="2" t="s">
        <v>101</v>
      </c>
      <c r="AC2791" s="2" t="s">
        <v>59</v>
      </c>
      <c r="AD2791" s="2" t="s">
        <v>1838</v>
      </c>
      <c r="AE2791" s="2" t="str">
        <f>+VLOOKUP(H2791,'Mapeo Ramos'!A:C,3,0)</f>
        <v>Salud Particular</v>
      </c>
      <c r="AF2791" t="str">
        <f>+VLOOKUP(AE2791,'Mapeo Ramos'!C:D,2,0)</f>
        <v>Seguros Personales (No Vida) Particular</v>
      </c>
      <c r="AG2791" t="str">
        <f>+VLOOKUP(X2791,'Mapeo Ramos'!I:J,2,0)</f>
        <v>SANITAS</v>
      </c>
      <c r="AH2791">
        <f t="shared" si="43"/>
        <v>1</v>
      </c>
    </row>
    <row r="2792" spans="1:34" ht="12.75" customHeight="1">
      <c r="A2792" s="2" t="s">
        <v>10743</v>
      </c>
      <c r="B2792" s="2" t="s">
        <v>10744</v>
      </c>
      <c r="C2792" s="2" t="s">
        <v>10745</v>
      </c>
      <c r="D2792" s="2" t="s">
        <v>75</v>
      </c>
      <c r="E2792" s="3">
        <v>46023</v>
      </c>
      <c r="F2792" s="3">
        <v>46023</v>
      </c>
      <c r="G2792" s="2" t="s">
        <v>4033</v>
      </c>
      <c r="H2792" s="2" t="s">
        <v>10746</v>
      </c>
      <c r="I2792" s="2" t="s">
        <v>1820</v>
      </c>
      <c r="J2792" s="4">
        <v>710.2</v>
      </c>
      <c r="K2792" t="s">
        <v>74</v>
      </c>
      <c r="L2792" s="4">
        <v>63.92</v>
      </c>
      <c r="M2792" t="s">
        <v>74</v>
      </c>
      <c r="N2792" s="4">
        <v>63.92</v>
      </c>
      <c r="O2792" t="s">
        <v>74</v>
      </c>
      <c r="P2792" s="4">
        <v>0</v>
      </c>
      <c r="Q2792" t="s">
        <v>74</v>
      </c>
      <c r="R2792" s="2" t="s">
        <v>75</v>
      </c>
      <c r="S2792" s="4" t="s">
        <v>76</v>
      </c>
      <c r="T2792" t="s">
        <v>74</v>
      </c>
      <c r="U2792" s="2" t="s">
        <v>77</v>
      </c>
      <c r="V2792" s="2" t="s">
        <v>1454</v>
      </c>
      <c r="W2792" s="2" t="s">
        <v>79</v>
      </c>
      <c r="X2792" s="2" t="s">
        <v>10680</v>
      </c>
      <c r="Y2792" s="2" t="s">
        <v>1820</v>
      </c>
      <c r="Z2792" s="2" t="s">
        <v>60</v>
      </c>
      <c r="AA2792" s="2" t="s">
        <v>322</v>
      </c>
      <c r="AB2792" s="2" t="s">
        <v>83</v>
      </c>
      <c r="AC2792" s="2" t="s">
        <v>168</v>
      </c>
      <c r="AD2792" s="2" t="s">
        <v>4034</v>
      </c>
      <c r="AE2792" s="2" t="str">
        <f>+VLOOKUP(H2792,'Mapeo Ramos'!A:C,3,0)</f>
        <v>Salud Particular</v>
      </c>
      <c r="AF2792" t="str">
        <f>+VLOOKUP(AE2792,'Mapeo Ramos'!C:D,2,0)</f>
        <v>Seguros Personales (No Vida) Particular</v>
      </c>
      <c r="AG2792" t="str">
        <f>+VLOOKUP(X2792,'Mapeo Ramos'!I:J,2,0)</f>
        <v>SANITAS</v>
      </c>
      <c r="AH2792">
        <f t="shared" si="43"/>
        <v>1</v>
      </c>
    </row>
    <row r="2793" spans="1:34" ht="12.75" customHeight="1">
      <c r="A2793" s="2" t="s">
        <v>10747</v>
      </c>
      <c r="B2793" s="2" t="s">
        <v>10748</v>
      </c>
      <c r="C2793" s="2" t="s">
        <v>10749</v>
      </c>
      <c r="D2793" s="2" t="s">
        <v>75</v>
      </c>
      <c r="E2793" s="3">
        <v>46023</v>
      </c>
      <c r="F2793" s="3">
        <v>46023</v>
      </c>
      <c r="G2793" s="2" t="s">
        <v>117</v>
      </c>
      <c r="H2793" s="2" t="s">
        <v>10679</v>
      </c>
      <c r="I2793" s="2" t="s">
        <v>1820</v>
      </c>
      <c r="J2793" s="4">
        <v>210.29</v>
      </c>
      <c r="K2793" t="s">
        <v>74</v>
      </c>
      <c r="L2793" s="4">
        <v>18.93</v>
      </c>
      <c r="M2793" t="s">
        <v>74</v>
      </c>
      <c r="N2793" s="4">
        <v>18.93</v>
      </c>
      <c r="O2793" t="s">
        <v>74</v>
      </c>
      <c r="P2793" s="4">
        <v>0</v>
      </c>
      <c r="Q2793" t="s">
        <v>74</v>
      </c>
      <c r="R2793" s="2" t="s">
        <v>75</v>
      </c>
      <c r="S2793" s="4" t="s">
        <v>76</v>
      </c>
      <c r="T2793" t="s">
        <v>74</v>
      </c>
      <c r="U2793" s="2" t="s">
        <v>77</v>
      </c>
      <c r="V2793" s="2" t="s">
        <v>1454</v>
      </c>
      <c r="W2793" s="2" t="s">
        <v>79</v>
      </c>
      <c r="X2793" s="2" t="s">
        <v>10680</v>
      </c>
      <c r="Y2793" s="2" t="s">
        <v>1820</v>
      </c>
      <c r="Z2793" s="2" t="s">
        <v>60</v>
      </c>
      <c r="AA2793" s="2" t="s">
        <v>120</v>
      </c>
      <c r="AB2793" s="2" t="s">
        <v>121</v>
      </c>
      <c r="AC2793" s="2" t="s">
        <v>59</v>
      </c>
      <c r="AD2793" s="2" t="s">
        <v>122</v>
      </c>
      <c r="AE2793" s="2" t="str">
        <f>+VLOOKUP(H2793,'Mapeo Ramos'!A:C,3,0)</f>
        <v>Salud Particular</v>
      </c>
      <c r="AF2793" t="str">
        <f>+VLOOKUP(AE2793,'Mapeo Ramos'!C:D,2,0)</f>
        <v>Seguros Personales (No Vida) Particular</v>
      </c>
      <c r="AG2793" t="str">
        <f>+VLOOKUP(X2793,'Mapeo Ramos'!I:J,2,0)</f>
        <v>SANITAS</v>
      </c>
      <c r="AH2793">
        <f t="shared" si="43"/>
        <v>1</v>
      </c>
    </row>
    <row r="2794" spans="1:34" ht="12.75" customHeight="1">
      <c r="A2794" s="2" t="s">
        <v>10750</v>
      </c>
      <c r="B2794" s="2" t="s">
        <v>10751</v>
      </c>
      <c r="C2794" s="2" t="s">
        <v>10752</v>
      </c>
      <c r="D2794" s="2" t="s">
        <v>75</v>
      </c>
      <c r="E2794" s="3">
        <v>46023</v>
      </c>
      <c r="F2794" s="3">
        <v>46023</v>
      </c>
      <c r="G2794" s="2" t="s">
        <v>10753</v>
      </c>
      <c r="H2794" s="2" t="s">
        <v>10679</v>
      </c>
      <c r="I2794" s="2" t="s">
        <v>1820</v>
      </c>
      <c r="J2794" s="4">
        <v>243.54</v>
      </c>
      <c r="K2794" t="s">
        <v>74</v>
      </c>
      <c r="L2794" s="4">
        <v>21.92</v>
      </c>
      <c r="M2794" t="s">
        <v>74</v>
      </c>
      <c r="N2794" s="4">
        <v>21.92</v>
      </c>
      <c r="O2794" t="s">
        <v>74</v>
      </c>
      <c r="P2794" s="4">
        <v>0</v>
      </c>
      <c r="Q2794" t="s">
        <v>74</v>
      </c>
      <c r="R2794" s="2" t="s">
        <v>75</v>
      </c>
      <c r="S2794" s="4" t="s">
        <v>76</v>
      </c>
      <c r="T2794" t="s">
        <v>74</v>
      </c>
      <c r="U2794" s="2" t="s">
        <v>77</v>
      </c>
      <c r="V2794" s="2" t="s">
        <v>1454</v>
      </c>
      <c r="W2794" s="2" t="s">
        <v>79</v>
      </c>
      <c r="X2794" s="2" t="s">
        <v>10680</v>
      </c>
      <c r="Y2794" s="2" t="s">
        <v>1820</v>
      </c>
      <c r="Z2794" s="2" t="s">
        <v>60</v>
      </c>
      <c r="AA2794" s="2" t="s">
        <v>542</v>
      </c>
      <c r="AB2794" s="2" t="s">
        <v>101</v>
      </c>
      <c r="AC2794" s="2" t="s">
        <v>59</v>
      </c>
      <c r="AD2794" s="2" t="s">
        <v>10754</v>
      </c>
      <c r="AE2794" s="2" t="str">
        <f>+VLOOKUP(H2794,'Mapeo Ramos'!A:C,3,0)</f>
        <v>Salud Particular</v>
      </c>
      <c r="AF2794" t="str">
        <f>+VLOOKUP(AE2794,'Mapeo Ramos'!C:D,2,0)</f>
        <v>Seguros Personales (No Vida) Particular</v>
      </c>
      <c r="AG2794" t="str">
        <f>+VLOOKUP(X2794,'Mapeo Ramos'!I:J,2,0)</f>
        <v>SANITAS</v>
      </c>
      <c r="AH2794">
        <f t="shared" si="43"/>
        <v>1</v>
      </c>
    </row>
    <row r="2795" spans="1:34" ht="12.75" customHeight="1">
      <c r="A2795" s="2" t="s">
        <v>10755</v>
      </c>
      <c r="B2795" s="2" t="s">
        <v>10756</v>
      </c>
      <c r="C2795" s="2" t="s">
        <v>10757</v>
      </c>
      <c r="D2795" s="2" t="s">
        <v>75</v>
      </c>
      <c r="E2795" s="3">
        <v>46023</v>
      </c>
      <c r="F2795" s="3">
        <v>46023</v>
      </c>
      <c r="G2795" s="2" t="s">
        <v>284</v>
      </c>
      <c r="H2795" s="2" t="s">
        <v>10679</v>
      </c>
      <c r="I2795" s="2" t="s">
        <v>1820</v>
      </c>
      <c r="J2795" s="4">
        <v>1433.09</v>
      </c>
      <c r="K2795" t="s">
        <v>74</v>
      </c>
      <c r="L2795" s="4">
        <v>128.97999999999999</v>
      </c>
      <c r="M2795" t="s">
        <v>74</v>
      </c>
      <c r="N2795" s="4">
        <v>128.97999999999999</v>
      </c>
      <c r="O2795" t="s">
        <v>74</v>
      </c>
      <c r="P2795" s="4">
        <v>0</v>
      </c>
      <c r="Q2795" t="s">
        <v>74</v>
      </c>
      <c r="R2795" s="2" t="s">
        <v>75</v>
      </c>
      <c r="S2795" s="4" t="s">
        <v>76</v>
      </c>
      <c r="T2795" t="s">
        <v>74</v>
      </c>
      <c r="U2795" s="2" t="s">
        <v>77</v>
      </c>
      <c r="V2795" s="2" t="s">
        <v>1454</v>
      </c>
      <c r="W2795" s="2" t="s">
        <v>79</v>
      </c>
      <c r="X2795" s="2" t="s">
        <v>10680</v>
      </c>
      <c r="Y2795" s="2" t="s">
        <v>1820</v>
      </c>
      <c r="Z2795" s="2" t="s">
        <v>60</v>
      </c>
      <c r="AA2795" s="2" t="s">
        <v>230</v>
      </c>
      <c r="AB2795" s="2" t="s">
        <v>83</v>
      </c>
      <c r="AC2795" s="2" t="s">
        <v>59</v>
      </c>
      <c r="AD2795" s="2" t="s">
        <v>288</v>
      </c>
      <c r="AE2795" s="2" t="str">
        <f>+VLOOKUP(H2795,'Mapeo Ramos'!A:C,3,0)</f>
        <v>Salud Particular</v>
      </c>
      <c r="AF2795" t="str">
        <f>+VLOOKUP(AE2795,'Mapeo Ramos'!C:D,2,0)</f>
        <v>Seguros Personales (No Vida) Particular</v>
      </c>
      <c r="AG2795" t="str">
        <f>+VLOOKUP(X2795,'Mapeo Ramos'!I:J,2,0)</f>
        <v>SANITAS</v>
      </c>
      <c r="AH2795">
        <f t="shared" si="43"/>
        <v>1</v>
      </c>
    </row>
    <row r="2796" spans="1:34" ht="12.75" customHeight="1">
      <c r="A2796" s="2" t="s">
        <v>10758</v>
      </c>
      <c r="B2796" s="2" t="s">
        <v>10759</v>
      </c>
      <c r="C2796" s="2" t="s">
        <v>10760</v>
      </c>
      <c r="D2796" s="2" t="s">
        <v>75</v>
      </c>
      <c r="E2796" s="3">
        <v>46023</v>
      </c>
      <c r="F2796" s="3">
        <v>46023</v>
      </c>
      <c r="G2796" s="2" t="s">
        <v>2251</v>
      </c>
      <c r="H2796" s="2" t="s">
        <v>10679</v>
      </c>
      <c r="I2796" s="2" t="s">
        <v>1820</v>
      </c>
      <c r="J2796" s="4">
        <v>349.26</v>
      </c>
      <c r="K2796" t="s">
        <v>74</v>
      </c>
      <c r="L2796" s="4">
        <v>31.44</v>
      </c>
      <c r="M2796" t="s">
        <v>74</v>
      </c>
      <c r="N2796" s="4">
        <v>31.44</v>
      </c>
      <c r="O2796" t="s">
        <v>74</v>
      </c>
      <c r="P2796" s="4">
        <v>0</v>
      </c>
      <c r="Q2796" t="s">
        <v>74</v>
      </c>
      <c r="R2796" s="2" t="s">
        <v>75</v>
      </c>
      <c r="S2796" s="4" t="s">
        <v>76</v>
      </c>
      <c r="T2796" t="s">
        <v>74</v>
      </c>
      <c r="U2796" s="2" t="s">
        <v>77</v>
      </c>
      <c r="V2796" s="2" t="s">
        <v>1454</v>
      </c>
      <c r="W2796" s="2" t="s">
        <v>79</v>
      </c>
      <c r="X2796" s="2" t="s">
        <v>10680</v>
      </c>
      <c r="Y2796" s="2" t="s">
        <v>1820</v>
      </c>
      <c r="Z2796" s="2" t="s">
        <v>60</v>
      </c>
      <c r="AA2796" s="2" t="s">
        <v>82</v>
      </c>
      <c r="AB2796" s="2" t="s">
        <v>83</v>
      </c>
      <c r="AC2796" s="2" t="s">
        <v>59</v>
      </c>
      <c r="AD2796" s="2" t="s">
        <v>2252</v>
      </c>
      <c r="AE2796" s="2" t="str">
        <f>+VLOOKUP(H2796,'Mapeo Ramos'!A:C,3,0)</f>
        <v>Salud Particular</v>
      </c>
      <c r="AF2796" t="str">
        <f>+VLOOKUP(AE2796,'Mapeo Ramos'!C:D,2,0)</f>
        <v>Seguros Personales (No Vida) Particular</v>
      </c>
      <c r="AG2796" t="str">
        <f>+VLOOKUP(X2796,'Mapeo Ramos'!I:J,2,0)</f>
        <v>SANITAS</v>
      </c>
      <c r="AH2796">
        <f t="shared" si="43"/>
        <v>1</v>
      </c>
    </row>
    <row r="2797" spans="1:34" ht="12.75" customHeight="1">
      <c r="A2797" s="2" t="s">
        <v>10761</v>
      </c>
      <c r="B2797" s="2" t="s">
        <v>10762</v>
      </c>
      <c r="C2797" s="2" t="s">
        <v>10763</v>
      </c>
      <c r="D2797" s="2" t="s">
        <v>75</v>
      </c>
      <c r="E2797" s="3">
        <v>46023</v>
      </c>
      <c r="F2797" s="3">
        <v>46023</v>
      </c>
      <c r="G2797" s="2" t="s">
        <v>117</v>
      </c>
      <c r="H2797" s="2" t="s">
        <v>10679</v>
      </c>
      <c r="I2797" s="2" t="s">
        <v>1820</v>
      </c>
      <c r="J2797" s="4">
        <v>234.12</v>
      </c>
      <c r="K2797" t="s">
        <v>74</v>
      </c>
      <c r="L2797" s="4">
        <v>21.07</v>
      </c>
      <c r="M2797" t="s">
        <v>74</v>
      </c>
      <c r="N2797" s="4">
        <v>21.07</v>
      </c>
      <c r="O2797" t="s">
        <v>74</v>
      </c>
      <c r="P2797" s="4">
        <v>0</v>
      </c>
      <c r="Q2797" t="s">
        <v>74</v>
      </c>
      <c r="R2797" s="2" t="s">
        <v>75</v>
      </c>
      <c r="S2797" s="4" t="s">
        <v>76</v>
      </c>
      <c r="T2797" t="s">
        <v>74</v>
      </c>
      <c r="U2797" s="2" t="s">
        <v>77</v>
      </c>
      <c r="V2797" s="2" t="s">
        <v>1454</v>
      </c>
      <c r="W2797" s="2" t="s">
        <v>79</v>
      </c>
      <c r="X2797" s="2" t="s">
        <v>10680</v>
      </c>
      <c r="Y2797" s="2" t="s">
        <v>1820</v>
      </c>
      <c r="Z2797" s="2" t="s">
        <v>60</v>
      </c>
      <c r="AA2797" s="2" t="s">
        <v>120</v>
      </c>
      <c r="AB2797" s="2" t="s">
        <v>121</v>
      </c>
      <c r="AC2797" s="2" t="s">
        <v>59</v>
      </c>
      <c r="AD2797" s="2" t="s">
        <v>122</v>
      </c>
      <c r="AE2797" s="2" t="str">
        <f>+VLOOKUP(H2797,'Mapeo Ramos'!A:C,3,0)</f>
        <v>Salud Particular</v>
      </c>
      <c r="AF2797" t="str">
        <f>+VLOOKUP(AE2797,'Mapeo Ramos'!C:D,2,0)</f>
        <v>Seguros Personales (No Vida) Particular</v>
      </c>
      <c r="AG2797" t="str">
        <f>+VLOOKUP(X2797,'Mapeo Ramos'!I:J,2,0)</f>
        <v>SANITAS</v>
      </c>
      <c r="AH2797">
        <f t="shared" si="43"/>
        <v>1</v>
      </c>
    </row>
    <row r="2798" spans="1:34" ht="12.75" customHeight="1">
      <c r="A2798" s="2" t="s">
        <v>10764</v>
      </c>
      <c r="B2798" s="2" t="s">
        <v>10765</v>
      </c>
      <c r="C2798" s="2" t="s">
        <v>10766</v>
      </c>
      <c r="D2798" s="2" t="s">
        <v>75</v>
      </c>
      <c r="E2798" s="3">
        <v>46023</v>
      </c>
      <c r="F2798" s="3">
        <v>46023</v>
      </c>
      <c r="G2798" s="2" t="s">
        <v>547</v>
      </c>
      <c r="H2798" s="2" t="s">
        <v>10679</v>
      </c>
      <c r="I2798" s="2" t="s">
        <v>1820</v>
      </c>
      <c r="J2798" s="4">
        <v>612.78</v>
      </c>
      <c r="K2798" t="s">
        <v>74</v>
      </c>
      <c r="L2798" s="4">
        <v>55.16</v>
      </c>
      <c r="M2798" t="s">
        <v>74</v>
      </c>
      <c r="N2798" s="4">
        <v>55.16</v>
      </c>
      <c r="O2798" t="s">
        <v>74</v>
      </c>
      <c r="P2798" s="4">
        <v>0</v>
      </c>
      <c r="Q2798" t="s">
        <v>74</v>
      </c>
      <c r="R2798" s="2" t="s">
        <v>75</v>
      </c>
      <c r="S2798" s="4" t="s">
        <v>76</v>
      </c>
      <c r="T2798" t="s">
        <v>74</v>
      </c>
      <c r="U2798" s="2" t="s">
        <v>77</v>
      </c>
      <c r="V2798" s="2" t="s">
        <v>1454</v>
      </c>
      <c r="W2798" s="2" t="s">
        <v>79</v>
      </c>
      <c r="X2798" s="2" t="s">
        <v>10680</v>
      </c>
      <c r="Y2798" s="2" t="s">
        <v>1820</v>
      </c>
      <c r="Z2798" s="2" t="s">
        <v>60</v>
      </c>
      <c r="AA2798" s="2" t="s">
        <v>230</v>
      </c>
      <c r="AB2798" s="2" t="s">
        <v>83</v>
      </c>
      <c r="AC2798" s="2" t="s">
        <v>59</v>
      </c>
      <c r="AD2798" s="2" t="s">
        <v>549</v>
      </c>
      <c r="AE2798" s="2" t="str">
        <f>+VLOOKUP(H2798,'Mapeo Ramos'!A:C,3,0)</f>
        <v>Salud Particular</v>
      </c>
      <c r="AF2798" t="str">
        <f>+VLOOKUP(AE2798,'Mapeo Ramos'!C:D,2,0)</f>
        <v>Seguros Personales (No Vida) Particular</v>
      </c>
      <c r="AG2798" t="str">
        <f>+VLOOKUP(X2798,'Mapeo Ramos'!I:J,2,0)</f>
        <v>SANITAS</v>
      </c>
      <c r="AH2798">
        <f t="shared" si="43"/>
        <v>1</v>
      </c>
    </row>
    <row r="2799" spans="1:34" ht="12.75" customHeight="1">
      <c r="A2799" s="2" t="s">
        <v>10767</v>
      </c>
      <c r="B2799" s="2" t="s">
        <v>10768</v>
      </c>
      <c r="C2799" s="2" t="s">
        <v>10769</v>
      </c>
      <c r="D2799" s="2" t="s">
        <v>75</v>
      </c>
      <c r="E2799" s="3">
        <v>46023</v>
      </c>
      <c r="F2799" s="3">
        <v>46023</v>
      </c>
      <c r="G2799" s="2" t="s">
        <v>117</v>
      </c>
      <c r="H2799" s="2" t="s">
        <v>10679</v>
      </c>
      <c r="I2799" s="2" t="s">
        <v>1820</v>
      </c>
      <c r="J2799" s="4">
        <v>584.91999999999996</v>
      </c>
      <c r="K2799" t="s">
        <v>74</v>
      </c>
      <c r="L2799" s="4">
        <v>52.65</v>
      </c>
      <c r="M2799" t="s">
        <v>74</v>
      </c>
      <c r="N2799" s="4">
        <v>52.65</v>
      </c>
      <c r="O2799" t="s">
        <v>74</v>
      </c>
      <c r="P2799" s="4">
        <v>0</v>
      </c>
      <c r="Q2799" t="s">
        <v>74</v>
      </c>
      <c r="R2799" s="2" t="s">
        <v>75</v>
      </c>
      <c r="S2799" s="4" t="s">
        <v>76</v>
      </c>
      <c r="T2799" t="s">
        <v>74</v>
      </c>
      <c r="U2799" s="2" t="s">
        <v>77</v>
      </c>
      <c r="V2799" s="2" t="s">
        <v>1454</v>
      </c>
      <c r="W2799" s="2" t="s">
        <v>79</v>
      </c>
      <c r="X2799" s="2" t="s">
        <v>10680</v>
      </c>
      <c r="Y2799" s="2" t="s">
        <v>1820</v>
      </c>
      <c r="Z2799" s="2" t="s">
        <v>60</v>
      </c>
      <c r="AA2799" s="2" t="s">
        <v>120</v>
      </c>
      <c r="AB2799" s="2" t="s">
        <v>121</v>
      </c>
      <c r="AC2799" s="2" t="s">
        <v>59</v>
      </c>
      <c r="AD2799" s="2" t="s">
        <v>122</v>
      </c>
      <c r="AE2799" s="2" t="str">
        <f>+VLOOKUP(H2799,'Mapeo Ramos'!A:C,3,0)</f>
        <v>Salud Particular</v>
      </c>
      <c r="AF2799" t="str">
        <f>+VLOOKUP(AE2799,'Mapeo Ramos'!C:D,2,0)</f>
        <v>Seguros Personales (No Vida) Particular</v>
      </c>
      <c r="AG2799" t="str">
        <f>+VLOOKUP(X2799,'Mapeo Ramos'!I:J,2,0)</f>
        <v>SANITAS</v>
      </c>
      <c r="AH2799">
        <f t="shared" si="43"/>
        <v>1</v>
      </c>
    </row>
    <row r="2800" spans="1:34" ht="12.75" customHeight="1">
      <c r="A2800" s="2" t="s">
        <v>10770</v>
      </c>
      <c r="B2800" s="2" t="s">
        <v>10771</v>
      </c>
      <c r="C2800" s="2" t="s">
        <v>10772</v>
      </c>
      <c r="D2800" s="2" t="s">
        <v>75</v>
      </c>
      <c r="E2800" s="3">
        <v>46023</v>
      </c>
      <c r="F2800" s="3">
        <v>46023</v>
      </c>
      <c r="G2800" s="2" t="s">
        <v>10773</v>
      </c>
      <c r="H2800" s="2" t="s">
        <v>10705</v>
      </c>
      <c r="I2800" s="2" t="s">
        <v>1820</v>
      </c>
      <c r="J2800" s="4">
        <v>177.95</v>
      </c>
      <c r="K2800" t="s">
        <v>74</v>
      </c>
      <c r="L2800" s="4">
        <v>14.24</v>
      </c>
      <c r="M2800" t="s">
        <v>74</v>
      </c>
      <c r="N2800" s="4">
        <v>14.24</v>
      </c>
      <c r="O2800" t="s">
        <v>74</v>
      </c>
      <c r="P2800" s="4">
        <v>0</v>
      </c>
      <c r="Q2800" t="s">
        <v>74</v>
      </c>
      <c r="R2800" s="2" t="s">
        <v>75</v>
      </c>
      <c r="S2800" s="4" t="s">
        <v>76</v>
      </c>
      <c r="T2800" t="s">
        <v>74</v>
      </c>
      <c r="U2800" s="2" t="s">
        <v>77</v>
      </c>
      <c r="V2800" s="2" t="s">
        <v>1454</v>
      </c>
      <c r="W2800" s="2" t="s">
        <v>79</v>
      </c>
      <c r="X2800" s="2" t="s">
        <v>10680</v>
      </c>
      <c r="Y2800" s="2" t="s">
        <v>1820</v>
      </c>
      <c r="Z2800" s="2" t="s">
        <v>60</v>
      </c>
      <c r="AA2800" s="2" t="s">
        <v>230</v>
      </c>
      <c r="AB2800" s="2" t="s">
        <v>83</v>
      </c>
      <c r="AC2800" s="2" t="s">
        <v>168</v>
      </c>
      <c r="AD2800" s="2" t="s">
        <v>10774</v>
      </c>
      <c r="AE2800" s="2" t="str">
        <f>+VLOOKUP(H2800,'Mapeo Ramos'!A:C,3,0)</f>
        <v>Salud Particular</v>
      </c>
      <c r="AF2800" t="str">
        <f>+VLOOKUP(AE2800,'Mapeo Ramos'!C:D,2,0)</f>
        <v>Seguros Personales (No Vida) Particular</v>
      </c>
      <c r="AG2800" t="str">
        <f>+VLOOKUP(X2800,'Mapeo Ramos'!I:J,2,0)</f>
        <v>SANITAS</v>
      </c>
      <c r="AH2800">
        <f t="shared" si="43"/>
        <v>1</v>
      </c>
    </row>
    <row r="2801" spans="1:34" ht="12.75" customHeight="1">
      <c r="A2801" s="2" t="s">
        <v>10775</v>
      </c>
      <c r="B2801" s="2" t="s">
        <v>10776</v>
      </c>
      <c r="C2801" s="2" t="s">
        <v>10777</v>
      </c>
      <c r="D2801" s="2" t="s">
        <v>75</v>
      </c>
      <c r="E2801" s="3">
        <v>46023</v>
      </c>
      <c r="F2801" s="3">
        <v>46023</v>
      </c>
      <c r="G2801" s="2" t="s">
        <v>10778</v>
      </c>
      <c r="H2801" s="2" t="s">
        <v>10679</v>
      </c>
      <c r="I2801" s="2" t="s">
        <v>1820</v>
      </c>
      <c r="J2801" s="4">
        <v>599.04999999999995</v>
      </c>
      <c r="K2801" t="s">
        <v>74</v>
      </c>
      <c r="L2801" s="4">
        <v>53.92</v>
      </c>
      <c r="M2801" t="s">
        <v>74</v>
      </c>
      <c r="N2801" s="4">
        <v>53.92</v>
      </c>
      <c r="O2801" t="s">
        <v>74</v>
      </c>
      <c r="P2801" s="4">
        <v>0</v>
      </c>
      <c r="Q2801" t="s">
        <v>74</v>
      </c>
      <c r="R2801" s="2" t="s">
        <v>75</v>
      </c>
      <c r="S2801" s="4" t="s">
        <v>76</v>
      </c>
      <c r="T2801" t="s">
        <v>74</v>
      </c>
      <c r="U2801" s="2" t="s">
        <v>77</v>
      </c>
      <c r="V2801" s="2" t="s">
        <v>1454</v>
      </c>
      <c r="W2801" s="2" t="s">
        <v>79</v>
      </c>
      <c r="X2801" s="2" t="s">
        <v>10680</v>
      </c>
      <c r="Y2801" s="2" t="s">
        <v>1820</v>
      </c>
      <c r="Z2801" s="2" t="s">
        <v>60</v>
      </c>
      <c r="AA2801" s="2" t="s">
        <v>942</v>
      </c>
      <c r="AB2801" s="2" t="s">
        <v>83</v>
      </c>
      <c r="AC2801" s="2" t="s">
        <v>59</v>
      </c>
      <c r="AD2801" s="2" t="s">
        <v>10779</v>
      </c>
      <c r="AE2801" s="2" t="str">
        <f>+VLOOKUP(H2801,'Mapeo Ramos'!A:C,3,0)</f>
        <v>Salud Particular</v>
      </c>
      <c r="AF2801" t="str">
        <f>+VLOOKUP(AE2801,'Mapeo Ramos'!C:D,2,0)</f>
        <v>Seguros Personales (No Vida) Particular</v>
      </c>
      <c r="AG2801" t="str">
        <f>+VLOOKUP(X2801,'Mapeo Ramos'!I:J,2,0)</f>
        <v>SANITAS</v>
      </c>
      <c r="AH2801">
        <f t="shared" si="43"/>
        <v>1</v>
      </c>
    </row>
    <row r="2802" spans="1:34" ht="12.75" customHeight="1">
      <c r="A2802" s="2" t="s">
        <v>10780</v>
      </c>
      <c r="B2802" s="2" t="s">
        <v>10781</v>
      </c>
      <c r="C2802" s="2" t="s">
        <v>10782</v>
      </c>
      <c r="D2802" s="2" t="s">
        <v>75</v>
      </c>
      <c r="E2802" s="3">
        <v>46023</v>
      </c>
      <c r="F2802" s="3">
        <v>46023</v>
      </c>
      <c r="G2802" s="2" t="s">
        <v>10783</v>
      </c>
      <c r="H2802" s="2" t="s">
        <v>10705</v>
      </c>
      <c r="I2802" s="2" t="s">
        <v>1820</v>
      </c>
      <c r="J2802" s="4">
        <v>251.63</v>
      </c>
      <c r="K2802" t="s">
        <v>74</v>
      </c>
      <c r="L2802" s="4">
        <v>20.13</v>
      </c>
      <c r="M2802" t="s">
        <v>74</v>
      </c>
      <c r="N2802" s="4">
        <v>20.13</v>
      </c>
      <c r="O2802" t="s">
        <v>74</v>
      </c>
      <c r="P2802" s="4">
        <v>0</v>
      </c>
      <c r="Q2802" t="s">
        <v>74</v>
      </c>
      <c r="R2802" s="2" t="s">
        <v>75</v>
      </c>
      <c r="S2802" s="4" t="s">
        <v>76</v>
      </c>
      <c r="T2802" t="s">
        <v>74</v>
      </c>
      <c r="U2802" s="2" t="s">
        <v>77</v>
      </c>
      <c r="V2802" s="2" t="s">
        <v>1454</v>
      </c>
      <c r="W2802" s="2" t="s">
        <v>79</v>
      </c>
      <c r="X2802" s="2" t="s">
        <v>10680</v>
      </c>
      <c r="Y2802" s="2" t="s">
        <v>1820</v>
      </c>
      <c r="Z2802" s="2" t="s">
        <v>60</v>
      </c>
      <c r="AA2802" s="2" t="s">
        <v>10784</v>
      </c>
      <c r="AB2802" s="2" t="s">
        <v>10785</v>
      </c>
      <c r="AC2802" s="2" t="s">
        <v>168</v>
      </c>
      <c r="AD2802" s="2" t="s">
        <v>10786</v>
      </c>
      <c r="AE2802" s="2" t="str">
        <f>+VLOOKUP(H2802,'Mapeo Ramos'!A:C,3,0)</f>
        <v>Salud Particular</v>
      </c>
      <c r="AF2802" t="str">
        <f>+VLOOKUP(AE2802,'Mapeo Ramos'!C:D,2,0)</f>
        <v>Seguros Personales (No Vida) Particular</v>
      </c>
      <c r="AG2802" t="str">
        <f>+VLOOKUP(X2802,'Mapeo Ramos'!I:J,2,0)</f>
        <v>SANITAS</v>
      </c>
      <c r="AH2802">
        <f t="shared" si="43"/>
        <v>1</v>
      </c>
    </row>
    <row r="2803" spans="1:34" ht="12.75" customHeight="1">
      <c r="A2803" s="2" t="s">
        <v>10787</v>
      </c>
      <c r="B2803" s="2" t="s">
        <v>10788</v>
      </c>
      <c r="C2803" s="2" t="s">
        <v>10789</v>
      </c>
      <c r="D2803" s="2" t="s">
        <v>75</v>
      </c>
      <c r="E2803" s="3">
        <v>46023</v>
      </c>
      <c r="F2803" s="3">
        <v>46023</v>
      </c>
      <c r="G2803" s="2" t="s">
        <v>10790</v>
      </c>
      <c r="H2803" s="2" t="s">
        <v>10746</v>
      </c>
      <c r="I2803" s="2" t="s">
        <v>1820</v>
      </c>
      <c r="J2803" s="4">
        <v>253.43</v>
      </c>
      <c r="K2803" t="s">
        <v>74</v>
      </c>
      <c r="L2803" s="4">
        <v>22.81</v>
      </c>
      <c r="M2803" t="s">
        <v>74</v>
      </c>
      <c r="N2803" s="4">
        <v>22.81</v>
      </c>
      <c r="O2803" t="s">
        <v>74</v>
      </c>
      <c r="P2803" s="4">
        <v>0</v>
      </c>
      <c r="Q2803" t="s">
        <v>74</v>
      </c>
      <c r="R2803" s="2" t="s">
        <v>75</v>
      </c>
      <c r="S2803" s="4" t="s">
        <v>76</v>
      </c>
      <c r="T2803" t="s">
        <v>74</v>
      </c>
      <c r="U2803" s="2" t="s">
        <v>77</v>
      </c>
      <c r="V2803" s="2" t="s">
        <v>1454</v>
      </c>
      <c r="W2803" s="2" t="s">
        <v>79</v>
      </c>
      <c r="X2803" s="2" t="s">
        <v>10680</v>
      </c>
      <c r="Y2803" s="2" t="s">
        <v>1820</v>
      </c>
      <c r="Z2803" s="2" t="s">
        <v>60</v>
      </c>
      <c r="AA2803" s="2" t="s">
        <v>542</v>
      </c>
      <c r="AB2803" s="2" t="s">
        <v>747</v>
      </c>
      <c r="AC2803" s="2" t="s">
        <v>168</v>
      </c>
      <c r="AD2803" s="2" t="s">
        <v>10791</v>
      </c>
      <c r="AE2803" s="2" t="str">
        <f>+VLOOKUP(H2803,'Mapeo Ramos'!A:C,3,0)</f>
        <v>Salud Particular</v>
      </c>
      <c r="AF2803" t="str">
        <f>+VLOOKUP(AE2803,'Mapeo Ramos'!C:D,2,0)</f>
        <v>Seguros Personales (No Vida) Particular</v>
      </c>
      <c r="AG2803" t="str">
        <f>+VLOOKUP(X2803,'Mapeo Ramos'!I:J,2,0)</f>
        <v>SANITAS</v>
      </c>
      <c r="AH2803">
        <f t="shared" si="43"/>
        <v>1</v>
      </c>
    </row>
    <row r="2804" spans="1:34" ht="12.75" customHeight="1">
      <c r="A2804" s="2" t="s">
        <v>10792</v>
      </c>
      <c r="B2804" s="2" t="s">
        <v>10793</v>
      </c>
      <c r="C2804" s="2" t="s">
        <v>10794</v>
      </c>
      <c r="D2804" s="2" t="s">
        <v>75</v>
      </c>
      <c r="E2804" s="3">
        <v>46023</v>
      </c>
      <c r="F2804" s="3">
        <v>46023</v>
      </c>
      <c r="G2804" s="2" t="s">
        <v>117</v>
      </c>
      <c r="H2804" s="2" t="s">
        <v>10679</v>
      </c>
      <c r="I2804" s="2" t="s">
        <v>1820</v>
      </c>
      <c r="J2804" s="4">
        <v>808.43</v>
      </c>
      <c r="K2804" t="s">
        <v>74</v>
      </c>
      <c r="L2804" s="4">
        <v>72.760000000000005</v>
      </c>
      <c r="M2804" t="s">
        <v>74</v>
      </c>
      <c r="N2804" s="4">
        <v>72.760000000000005</v>
      </c>
      <c r="O2804" t="s">
        <v>74</v>
      </c>
      <c r="P2804" s="4">
        <v>0</v>
      </c>
      <c r="Q2804" t="s">
        <v>74</v>
      </c>
      <c r="R2804" s="2" t="s">
        <v>75</v>
      </c>
      <c r="S2804" s="4" t="s">
        <v>76</v>
      </c>
      <c r="T2804" t="s">
        <v>74</v>
      </c>
      <c r="U2804" s="2" t="s">
        <v>77</v>
      </c>
      <c r="V2804" s="2" t="s">
        <v>1454</v>
      </c>
      <c r="W2804" s="2" t="s">
        <v>79</v>
      </c>
      <c r="X2804" s="2" t="s">
        <v>10680</v>
      </c>
      <c r="Y2804" s="2" t="s">
        <v>1820</v>
      </c>
      <c r="Z2804" s="2" t="s">
        <v>60</v>
      </c>
      <c r="AA2804" s="2" t="s">
        <v>120</v>
      </c>
      <c r="AB2804" s="2" t="s">
        <v>121</v>
      </c>
      <c r="AC2804" s="2" t="s">
        <v>59</v>
      </c>
      <c r="AD2804" s="2" t="s">
        <v>122</v>
      </c>
      <c r="AE2804" s="2" t="str">
        <f>+VLOOKUP(H2804,'Mapeo Ramos'!A:C,3,0)</f>
        <v>Salud Particular</v>
      </c>
      <c r="AF2804" t="str">
        <f>+VLOOKUP(AE2804,'Mapeo Ramos'!C:D,2,0)</f>
        <v>Seguros Personales (No Vida) Particular</v>
      </c>
      <c r="AG2804" t="str">
        <f>+VLOOKUP(X2804,'Mapeo Ramos'!I:J,2,0)</f>
        <v>SANITAS</v>
      </c>
      <c r="AH2804">
        <f t="shared" si="43"/>
        <v>1</v>
      </c>
    </row>
    <row r="2805" spans="1:34" ht="12.75" customHeight="1">
      <c r="A2805" s="2" t="s">
        <v>10795</v>
      </c>
      <c r="B2805" s="2" t="s">
        <v>10796</v>
      </c>
      <c r="C2805" s="2" t="s">
        <v>10797</v>
      </c>
      <c r="D2805" s="2" t="s">
        <v>75</v>
      </c>
      <c r="E2805" s="3">
        <v>46023</v>
      </c>
      <c r="F2805" s="3">
        <v>46023</v>
      </c>
      <c r="G2805" s="2" t="s">
        <v>10798</v>
      </c>
      <c r="H2805" s="2" t="s">
        <v>10679</v>
      </c>
      <c r="I2805" s="2" t="s">
        <v>1820</v>
      </c>
      <c r="J2805" s="4">
        <v>452.52</v>
      </c>
      <c r="K2805" t="s">
        <v>74</v>
      </c>
      <c r="L2805" s="4">
        <v>40.729999999999997</v>
      </c>
      <c r="M2805" t="s">
        <v>74</v>
      </c>
      <c r="N2805" s="4">
        <v>40.729999999999997</v>
      </c>
      <c r="O2805" t="s">
        <v>74</v>
      </c>
      <c r="P2805" s="4">
        <v>0</v>
      </c>
      <c r="Q2805" t="s">
        <v>74</v>
      </c>
      <c r="R2805" s="2" t="s">
        <v>75</v>
      </c>
      <c r="S2805" s="4" t="s">
        <v>76</v>
      </c>
      <c r="T2805" t="s">
        <v>74</v>
      </c>
      <c r="U2805" s="2" t="s">
        <v>77</v>
      </c>
      <c r="V2805" s="2" t="s">
        <v>1454</v>
      </c>
      <c r="W2805" s="2" t="s">
        <v>79</v>
      </c>
      <c r="X2805" s="2" t="s">
        <v>10680</v>
      </c>
      <c r="Y2805" s="2" t="s">
        <v>1820</v>
      </c>
      <c r="Z2805" s="2" t="s">
        <v>60</v>
      </c>
      <c r="AA2805" s="2" t="s">
        <v>82</v>
      </c>
      <c r="AB2805" s="2" t="s">
        <v>83</v>
      </c>
      <c r="AC2805" s="2" t="s">
        <v>59</v>
      </c>
      <c r="AD2805" s="2" t="s">
        <v>10799</v>
      </c>
      <c r="AE2805" s="2" t="str">
        <f>+VLOOKUP(H2805,'Mapeo Ramos'!A:C,3,0)</f>
        <v>Salud Particular</v>
      </c>
      <c r="AF2805" t="str">
        <f>+VLOOKUP(AE2805,'Mapeo Ramos'!C:D,2,0)</f>
        <v>Seguros Personales (No Vida) Particular</v>
      </c>
      <c r="AG2805" t="str">
        <f>+VLOOKUP(X2805,'Mapeo Ramos'!I:J,2,0)</f>
        <v>SANITAS</v>
      </c>
      <c r="AH2805">
        <f t="shared" si="43"/>
        <v>1</v>
      </c>
    </row>
    <row r="2806" spans="1:34" ht="12.75" customHeight="1">
      <c r="A2806" s="2" t="s">
        <v>10800</v>
      </c>
      <c r="B2806" s="2" t="s">
        <v>10801</v>
      </c>
      <c r="C2806" s="2" t="s">
        <v>10802</v>
      </c>
      <c r="D2806" s="2" t="s">
        <v>75</v>
      </c>
      <c r="E2806" s="3">
        <v>46023</v>
      </c>
      <c r="F2806" s="3">
        <v>46023</v>
      </c>
      <c r="G2806" s="2" t="s">
        <v>8077</v>
      </c>
      <c r="H2806" s="2" t="s">
        <v>10803</v>
      </c>
      <c r="I2806" s="2" t="s">
        <v>1820</v>
      </c>
      <c r="J2806" s="4">
        <v>201.18</v>
      </c>
      <c r="K2806" t="s">
        <v>74</v>
      </c>
      <c r="L2806" s="4">
        <v>16.11</v>
      </c>
      <c r="M2806" t="s">
        <v>74</v>
      </c>
      <c r="N2806" s="4">
        <v>16.11</v>
      </c>
      <c r="O2806" t="s">
        <v>74</v>
      </c>
      <c r="P2806" s="4">
        <v>0</v>
      </c>
      <c r="Q2806" t="s">
        <v>74</v>
      </c>
      <c r="R2806" s="2" t="s">
        <v>75</v>
      </c>
      <c r="S2806" s="4" t="s">
        <v>76</v>
      </c>
      <c r="T2806" t="s">
        <v>74</v>
      </c>
      <c r="U2806" s="2" t="s">
        <v>77</v>
      </c>
      <c r="V2806" s="2" t="s">
        <v>1454</v>
      </c>
      <c r="W2806" s="2" t="s">
        <v>79</v>
      </c>
      <c r="X2806" s="2" t="s">
        <v>10680</v>
      </c>
      <c r="Y2806" s="2" t="s">
        <v>1820</v>
      </c>
      <c r="Z2806" s="2" t="s">
        <v>60</v>
      </c>
      <c r="AA2806" s="2" t="s">
        <v>2087</v>
      </c>
      <c r="AB2806" s="2" t="s">
        <v>8078</v>
      </c>
      <c r="AC2806" s="2" t="s">
        <v>168</v>
      </c>
      <c r="AD2806" s="2" t="s">
        <v>8079</v>
      </c>
      <c r="AE2806" s="2" t="str">
        <f>+VLOOKUP(H2806,'Mapeo Ramos'!A:C,3,0)</f>
        <v>Salud Particular</v>
      </c>
      <c r="AF2806" t="str">
        <f>+VLOOKUP(AE2806,'Mapeo Ramos'!C:D,2,0)</f>
        <v>Seguros Personales (No Vida) Particular</v>
      </c>
      <c r="AG2806" t="str">
        <f>+VLOOKUP(X2806,'Mapeo Ramos'!I:J,2,0)</f>
        <v>SANITAS</v>
      </c>
      <c r="AH2806">
        <f t="shared" si="43"/>
        <v>1</v>
      </c>
    </row>
    <row r="2807" spans="1:34" ht="12.75" customHeight="1">
      <c r="A2807" s="2" t="s">
        <v>10804</v>
      </c>
      <c r="B2807" s="2" t="s">
        <v>10805</v>
      </c>
      <c r="C2807" s="2" t="s">
        <v>10806</v>
      </c>
      <c r="D2807" s="2" t="s">
        <v>75</v>
      </c>
      <c r="E2807" s="3">
        <v>46023</v>
      </c>
      <c r="F2807" s="3">
        <v>46023</v>
      </c>
      <c r="G2807" s="2" t="s">
        <v>3282</v>
      </c>
      <c r="H2807" s="2" t="s">
        <v>10746</v>
      </c>
      <c r="I2807" s="2" t="s">
        <v>1820</v>
      </c>
      <c r="J2807" s="4">
        <v>2405.8200000000002</v>
      </c>
      <c r="K2807" t="s">
        <v>74</v>
      </c>
      <c r="L2807" s="4">
        <v>216.53</v>
      </c>
      <c r="M2807" t="s">
        <v>74</v>
      </c>
      <c r="N2807" s="4">
        <v>216.53</v>
      </c>
      <c r="O2807" t="s">
        <v>74</v>
      </c>
      <c r="P2807" s="4">
        <v>0</v>
      </c>
      <c r="Q2807" t="s">
        <v>74</v>
      </c>
      <c r="R2807" s="2" t="s">
        <v>75</v>
      </c>
      <c r="S2807" s="4" t="s">
        <v>76</v>
      </c>
      <c r="T2807" t="s">
        <v>74</v>
      </c>
      <c r="U2807" s="2" t="s">
        <v>77</v>
      </c>
      <c r="V2807" s="2" t="s">
        <v>1454</v>
      </c>
      <c r="W2807" s="2" t="s">
        <v>79</v>
      </c>
      <c r="X2807" s="2" t="s">
        <v>10680</v>
      </c>
      <c r="Y2807" s="2" t="s">
        <v>1820</v>
      </c>
      <c r="Z2807" s="2" t="s">
        <v>60</v>
      </c>
      <c r="AA2807" s="2" t="s">
        <v>919</v>
      </c>
      <c r="AB2807" s="2" t="s">
        <v>3284</v>
      </c>
      <c r="AC2807" s="2" t="s">
        <v>168</v>
      </c>
      <c r="AD2807" s="2" t="s">
        <v>3285</v>
      </c>
      <c r="AE2807" s="2" t="str">
        <f>+VLOOKUP(H2807,'Mapeo Ramos'!A:C,3,0)</f>
        <v>Salud Particular</v>
      </c>
      <c r="AF2807" t="str">
        <f>+VLOOKUP(AE2807,'Mapeo Ramos'!C:D,2,0)</f>
        <v>Seguros Personales (No Vida) Particular</v>
      </c>
      <c r="AG2807" t="str">
        <f>+VLOOKUP(X2807,'Mapeo Ramos'!I:J,2,0)</f>
        <v>SANITAS</v>
      </c>
      <c r="AH2807">
        <f t="shared" si="43"/>
        <v>1</v>
      </c>
    </row>
    <row r="2808" spans="1:34" ht="12.75" customHeight="1">
      <c r="A2808" s="2" t="s">
        <v>10807</v>
      </c>
      <c r="B2808" s="2" t="s">
        <v>10808</v>
      </c>
      <c r="C2808" s="2" t="s">
        <v>10809</v>
      </c>
      <c r="D2808" s="2" t="s">
        <v>75</v>
      </c>
      <c r="E2808" s="3">
        <v>46023</v>
      </c>
      <c r="F2808" s="3">
        <v>46023</v>
      </c>
      <c r="G2808" s="2" t="s">
        <v>3350</v>
      </c>
      <c r="H2808" s="2" t="s">
        <v>10679</v>
      </c>
      <c r="I2808" s="2" t="s">
        <v>1820</v>
      </c>
      <c r="J2808" s="4">
        <v>450.6</v>
      </c>
      <c r="K2808" t="s">
        <v>74</v>
      </c>
      <c r="L2808" s="4">
        <v>40.549999999999997</v>
      </c>
      <c r="M2808" t="s">
        <v>74</v>
      </c>
      <c r="N2808" s="4">
        <v>40.549999999999997</v>
      </c>
      <c r="O2808" t="s">
        <v>74</v>
      </c>
      <c r="P2808" s="4">
        <v>0</v>
      </c>
      <c r="Q2808" t="s">
        <v>74</v>
      </c>
      <c r="R2808" s="2" t="s">
        <v>75</v>
      </c>
      <c r="S2808" s="4" t="s">
        <v>76</v>
      </c>
      <c r="T2808" t="s">
        <v>74</v>
      </c>
      <c r="U2808" s="2" t="s">
        <v>77</v>
      </c>
      <c r="V2808" s="2" t="s">
        <v>1454</v>
      </c>
      <c r="W2808" s="2" t="s">
        <v>79</v>
      </c>
      <c r="X2808" s="2" t="s">
        <v>10680</v>
      </c>
      <c r="Y2808" s="2" t="s">
        <v>1820</v>
      </c>
      <c r="Z2808" s="2" t="s">
        <v>60</v>
      </c>
      <c r="AA2808" s="2" t="s">
        <v>542</v>
      </c>
      <c r="AB2808" s="2" t="s">
        <v>83</v>
      </c>
      <c r="AC2808" s="2" t="s">
        <v>168</v>
      </c>
      <c r="AD2808" s="2" t="s">
        <v>3351</v>
      </c>
      <c r="AE2808" s="2" t="str">
        <f>+VLOOKUP(H2808,'Mapeo Ramos'!A:C,3,0)</f>
        <v>Salud Particular</v>
      </c>
      <c r="AF2808" t="str">
        <f>+VLOOKUP(AE2808,'Mapeo Ramos'!C:D,2,0)</f>
        <v>Seguros Personales (No Vida) Particular</v>
      </c>
      <c r="AG2808" t="str">
        <f>+VLOOKUP(X2808,'Mapeo Ramos'!I:J,2,0)</f>
        <v>SANITAS</v>
      </c>
      <c r="AH2808">
        <f t="shared" si="43"/>
        <v>1</v>
      </c>
    </row>
    <row r="2809" spans="1:34" ht="12.75" customHeight="1">
      <c r="A2809" s="2" t="s">
        <v>10810</v>
      </c>
      <c r="B2809" s="2" t="s">
        <v>10811</v>
      </c>
      <c r="C2809" s="2" t="s">
        <v>10812</v>
      </c>
      <c r="D2809" s="2" t="s">
        <v>75</v>
      </c>
      <c r="E2809" s="3">
        <v>46023</v>
      </c>
      <c r="F2809" s="3">
        <v>46023</v>
      </c>
      <c r="G2809" s="2" t="s">
        <v>10813</v>
      </c>
      <c r="H2809" s="2" t="s">
        <v>10679</v>
      </c>
      <c r="I2809" s="2" t="s">
        <v>1820</v>
      </c>
      <c r="J2809" s="4">
        <v>563.66</v>
      </c>
      <c r="K2809" t="s">
        <v>74</v>
      </c>
      <c r="L2809" s="4">
        <v>50.73</v>
      </c>
      <c r="M2809" t="s">
        <v>74</v>
      </c>
      <c r="N2809" s="4">
        <v>50.73</v>
      </c>
      <c r="O2809" t="s">
        <v>74</v>
      </c>
      <c r="P2809" s="4">
        <v>0</v>
      </c>
      <c r="Q2809" t="s">
        <v>74</v>
      </c>
      <c r="R2809" s="2" t="s">
        <v>75</v>
      </c>
      <c r="S2809" s="4" t="s">
        <v>76</v>
      </c>
      <c r="T2809" t="s">
        <v>74</v>
      </c>
      <c r="U2809" s="2" t="s">
        <v>77</v>
      </c>
      <c r="V2809" s="2" t="s">
        <v>1454</v>
      </c>
      <c r="W2809" s="2" t="s">
        <v>79</v>
      </c>
      <c r="X2809" s="2" t="s">
        <v>10680</v>
      </c>
      <c r="Y2809" s="2" t="s">
        <v>1820</v>
      </c>
      <c r="Z2809" s="2" t="s">
        <v>60</v>
      </c>
      <c r="AA2809" s="2" t="s">
        <v>10814</v>
      </c>
      <c r="AB2809" s="2" t="s">
        <v>10815</v>
      </c>
      <c r="AC2809" s="2" t="s">
        <v>59</v>
      </c>
      <c r="AD2809" s="2" t="s">
        <v>10816</v>
      </c>
      <c r="AE2809" s="2" t="str">
        <f>+VLOOKUP(H2809,'Mapeo Ramos'!A:C,3,0)</f>
        <v>Salud Particular</v>
      </c>
      <c r="AF2809" t="str">
        <f>+VLOOKUP(AE2809,'Mapeo Ramos'!C:D,2,0)</f>
        <v>Seguros Personales (No Vida) Particular</v>
      </c>
      <c r="AG2809" t="str">
        <f>+VLOOKUP(X2809,'Mapeo Ramos'!I:J,2,0)</f>
        <v>SANITAS</v>
      </c>
      <c r="AH2809">
        <f t="shared" si="43"/>
        <v>1</v>
      </c>
    </row>
    <row r="2810" spans="1:34" ht="12.75" customHeight="1">
      <c r="A2810" s="2" t="s">
        <v>10817</v>
      </c>
      <c r="B2810" s="2" t="s">
        <v>10818</v>
      </c>
      <c r="C2810" s="2" t="s">
        <v>10819</v>
      </c>
      <c r="D2810" s="2" t="s">
        <v>75</v>
      </c>
      <c r="E2810" s="3">
        <v>46023</v>
      </c>
      <c r="F2810" s="3">
        <v>46023</v>
      </c>
      <c r="G2810" s="2" t="s">
        <v>10820</v>
      </c>
      <c r="H2810" s="2" t="s">
        <v>10705</v>
      </c>
      <c r="I2810" s="2" t="s">
        <v>1820</v>
      </c>
      <c r="J2810" s="4">
        <v>192.76</v>
      </c>
      <c r="K2810" t="s">
        <v>74</v>
      </c>
      <c r="L2810" s="4">
        <v>15.42</v>
      </c>
      <c r="M2810" t="s">
        <v>74</v>
      </c>
      <c r="N2810" s="4">
        <v>15.42</v>
      </c>
      <c r="O2810" t="s">
        <v>74</v>
      </c>
      <c r="P2810" s="4">
        <v>0</v>
      </c>
      <c r="Q2810" t="s">
        <v>74</v>
      </c>
      <c r="R2810" s="2" t="s">
        <v>75</v>
      </c>
      <c r="S2810" s="4" t="s">
        <v>76</v>
      </c>
      <c r="T2810" t="s">
        <v>74</v>
      </c>
      <c r="U2810" s="2" t="s">
        <v>77</v>
      </c>
      <c r="V2810" s="2" t="s">
        <v>1454</v>
      </c>
      <c r="W2810" s="2" t="s">
        <v>79</v>
      </c>
      <c r="X2810" s="2" t="s">
        <v>10680</v>
      </c>
      <c r="Y2810" s="2" t="s">
        <v>1820</v>
      </c>
      <c r="Z2810" s="2" t="s">
        <v>60</v>
      </c>
      <c r="AA2810" s="2" t="s">
        <v>10821</v>
      </c>
      <c r="AB2810" s="2" t="s">
        <v>10822</v>
      </c>
      <c r="AC2810" s="2" t="s">
        <v>168</v>
      </c>
      <c r="AD2810" s="2" t="s">
        <v>10823</v>
      </c>
      <c r="AE2810" s="2" t="str">
        <f>+VLOOKUP(H2810,'Mapeo Ramos'!A:C,3,0)</f>
        <v>Salud Particular</v>
      </c>
      <c r="AF2810" t="str">
        <f>+VLOOKUP(AE2810,'Mapeo Ramos'!C:D,2,0)</f>
        <v>Seguros Personales (No Vida) Particular</v>
      </c>
      <c r="AG2810" t="str">
        <f>+VLOOKUP(X2810,'Mapeo Ramos'!I:J,2,0)</f>
        <v>SANITAS</v>
      </c>
      <c r="AH2810">
        <f t="shared" si="43"/>
        <v>1</v>
      </c>
    </row>
    <row r="2811" spans="1:34" ht="12.75" customHeight="1">
      <c r="A2811" s="2" t="s">
        <v>10824</v>
      </c>
      <c r="B2811" s="2" t="s">
        <v>10825</v>
      </c>
      <c r="C2811" s="2" t="s">
        <v>10826</v>
      </c>
      <c r="D2811" s="2" t="s">
        <v>75</v>
      </c>
      <c r="E2811" s="3">
        <v>46023</v>
      </c>
      <c r="F2811" s="3">
        <v>46023</v>
      </c>
      <c r="G2811" s="2" t="s">
        <v>10753</v>
      </c>
      <c r="H2811" s="2" t="s">
        <v>10679</v>
      </c>
      <c r="I2811" s="2" t="s">
        <v>1820</v>
      </c>
      <c r="J2811" s="4">
        <v>276.74</v>
      </c>
      <c r="K2811" t="s">
        <v>74</v>
      </c>
      <c r="L2811" s="4">
        <v>24.91</v>
      </c>
      <c r="M2811" t="s">
        <v>74</v>
      </c>
      <c r="N2811" s="4">
        <v>24.91</v>
      </c>
      <c r="O2811" t="s">
        <v>74</v>
      </c>
      <c r="P2811" s="4">
        <v>0</v>
      </c>
      <c r="Q2811" t="s">
        <v>74</v>
      </c>
      <c r="R2811" s="2" t="s">
        <v>75</v>
      </c>
      <c r="S2811" s="4" t="s">
        <v>76</v>
      </c>
      <c r="T2811" t="s">
        <v>74</v>
      </c>
      <c r="U2811" s="2" t="s">
        <v>77</v>
      </c>
      <c r="V2811" s="2" t="s">
        <v>1454</v>
      </c>
      <c r="W2811" s="2" t="s">
        <v>79</v>
      </c>
      <c r="X2811" s="2" t="s">
        <v>10680</v>
      </c>
      <c r="Y2811" s="2" t="s">
        <v>1820</v>
      </c>
      <c r="Z2811" s="2" t="s">
        <v>60</v>
      </c>
      <c r="AA2811" s="2" t="s">
        <v>542</v>
      </c>
      <c r="AB2811" s="2" t="s">
        <v>101</v>
      </c>
      <c r="AC2811" s="2" t="s">
        <v>59</v>
      </c>
      <c r="AD2811" s="2" t="s">
        <v>10754</v>
      </c>
      <c r="AE2811" s="2" t="str">
        <f>+VLOOKUP(H2811,'Mapeo Ramos'!A:C,3,0)</f>
        <v>Salud Particular</v>
      </c>
      <c r="AF2811" t="str">
        <f>+VLOOKUP(AE2811,'Mapeo Ramos'!C:D,2,0)</f>
        <v>Seguros Personales (No Vida) Particular</v>
      </c>
      <c r="AG2811" t="str">
        <f>+VLOOKUP(X2811,'Mapeo Ramos'!I:J,2,0)</f>
        <v>SANITAS</v>
      </c>
      <c r="AH2811">
        <f t="shared" si="43"/>
        <v>1</v>
      </c>
    </row>
    <row r="2812" spans="1:34" ht="12.75" customHeight="1">
      <c r="A2812" s="2" t="s">
        <v>10827</v>
      </c>
      <c r="B2812" s="2" t="s">
        <v>10828</v>
      </c>
      <c r="C2812" s="2" t="s">
        <v>10829</v>
      </c>
      <c r="D2812" s="2" t="s">
        <v>75</v>
      </c>
      <c r="E2812" s="3">
        <v>46023</v>
      </c>
      <c r="F2812" s="3">
        <v>46023</v>
      </c>
      <c r="G2812" s="2" t="s">
        <v>142</v>
      </c>
      <c r="H2812" s="2" t="s">
        <v>10830</v>
      </c>
      <c r="I2812" s="2" t="s">
        <v>1820</v>
      </c>
      <c r="J2812" s="4">
        <v>708.85</v>
      </c>
      <c r="K2812" t="s">
        <v>74</v>
      </c>
      <c r="L2812" s="4">
        <v>56.75</v>
      </c>
      <c r="M2812" t="s">
        <v>74</v>
      </c>
      <c r="N2812" s="4">
        <v>56.75</v>
      </c>
      <c r="O2812" t="s">
        <v>74</v>
      </c>
      <c r="P2812" s="4">
        <v>0</v>
      </c>
      <c r="Q2812" t="s">
        <v>74</v>
      </c>
      <c r="R2812" s="2" t="s">
        <v>75</v>
      </c>
      <c r="S2812" s="4" t="s">
        <v>76</v>
      </c>
      <c r="T2812" t="s">
        <v>74</v>
      </c>
      <c r="U2812" s="2" t="s">
        <v>77</v>
      </c>
      <c r="V2812" s="2" t="s">
        <v>1454</v>
      </c>
      <c r="W2812" s="2" t="s">
        <v>79</v>
      </c>
      <c r="X2812" s="2" t="s">
        <v>10680</v>
      </c>
      <c r="Y2812" s="2" t="s">
        <v>1820</v>
      </c>
      <c r="Z2812" s="2" t="s">
        <v>60</v>
      </c>
      <c r="AA2812" s="2" t="s">
        <v>143</v>
      </c>
      <c r="AB2812" s="2" t="s">
        <v>144</v>
      </c>
      <c r="AC2812" s="2" t="s">
        <v>59</v>
      </c>
      <c r="AD2812" s="2" t="s">
        <v>145</v>
      </c>
      <c r="AE2812" s="2" t="str">
        <f>+VLOOKUP(H2812,'Mapeo Ramos'!A:C,3,0)</f>
        <v>Salud Particular</v>
      </c>
      <c r="AF2812" t="str">
        <f>+VLOOKUP(AE2812,'Mapeo Ramos'!C:D,2,0)</f>
        <v>Seguros Personales (No Vida) Particular</v>
      </c>
      <c r="AG2812" t="str">
        <f>+VLOOKUP(X2812,'Mapeo Ramos'!I:J,2,0)</f>
        <v>SANITAS</v>
      </c>
      <c r="AH2812">
        <f t="shared" si="43"/>
        <v>1</v>
      </c>
    </row>
    <row r="2813" spans="1:34" ht="12.75" customHeight="1">
      <c r="A2813" s="2" t="s">
        <v>10831</v>
      </c>
      <c r="B2813" s="2" t="s">
        <v>10832</v>
      </c>
      <c r="C2813" s="2" t="s">
        <v>10833</v>
      </c>
      <c r="D2813" s="2" t="s">
        <v>75</v>
      </c>
      <c r="E2813" s="3">
        <v>46023</v>
      </c>
      <c r="F2813" s="3">
        <v>46023</v>
      </c>
      <c r="G2813" s="2" t="s">
        <v>142</v>
      </c>
      <c r="H2813" s="2" t="s">
        <v>10830</v>
      </c>
      <c r="I2813" s="2" t="s">
        <v>1820</v>
      </c>
      <c r="J2813" s="4">
        <v>567.08000000000004</v>
      </c>
      <c r="K2813" t="s">
        <v>74</v>
      </c>
      <c r="L2813" s="4">
        <v>45.4</v>
      </c>
      <c r="M2813" t="s">
        <v>74</v>
      </c>
      <c r="N2813" s="4">
        <v>45.4</v>
      </c>
      <c r="O2813" t="s">
        <v>74</v>
      </c>
      <c r="P2813" s="4">
        <v>0</v>
      </c>
      <c r="Q2813" t="s">
        <v>74</v>
      </c>
      <c r="R2813" s="2" t="s">
        <v>75</v>
      </c>
      <c r="S2813" s="4" t="s">
        <v>76</v>
      </c>
      <c r="T2813" t="s">
        <v>74</v>
      </c>
      <c r="U2813" s="2" t="s">
        <v>77</v>
      </c>
      <c r="V2813" s="2" t="s">
        <v>1454</v>
      </c>
      <c r="W2813" s="2" t="s">
        <v>79</v>
      </c>
      <c r="X2813" s="2" t="s">
        <v>10680</v>
      </c>
      <c r="Y2813" s="2" t="s">
        <v>1820</v>
      </c>
      <c r="Z2813" s="2" t="s">
        <v>60</v>
      </c>
      <c r="AA2813" s="2" t="s">
        <v>143</v>
      </c>
      <c r="AB2813" s="2" t="s">
        <v>144</v>
      </c>
      <c r="AC2813" s="2" t="s">
        <v>59</v>
      </c>
      <c r="AD2813" s="2" t="s">
        <v>145</v>
      </c>
      <c r="AE2813" s="2" t="str">
        <f>+VLOOKUP(H2813,'Mapeo Ramos'!A:C,3,0)</f>
        <v>Salud Particular</v>
      </c>
      <c r="AF2813" t="str">
        <f>+VLOOKUP(AE2813,'Mapeo Ramos'!C:D,2,0)</f>
        <v>Seguros Personales (No Vida) Particular</v>
      </c>
      <c r="AG2813" t="str">
        <f>+VLOOKUP(X2813,'Mapeo Ramos'!I:J,2,0)</f>
        <v>SANITAS</v>
      </c>
      <c r="AH2813">
        <f t="shared" si="43"/>
        <v>1</v>
      </c>
    </row>
    <row r="2814" spans="1:34" ht="12.75" customHeight="1">
      <c r="A2814" s="2" t="s">
        <v>10834</v>
      </c>
      <c r="B2814" s="2" t="s">
        <v>10835</v>
      </c>
      <c r="C2814" s="2" t="s">
        <v>10836</v>
      </c>
      <c r="D2814" s="2" t="s">
        <v>75</v>
      </c>
      <c r="E2814" s="3">
        <v>46023</v>
      </c>
      <c r="F2814" s="3">
        <v>46023</v>
      </c>
      <c r="G2814" s="2" t="s">
        <v>142</v>
      </c>
      <c r="H2814" s="2" t="s">
        <v>10830</v>
      </c>
      <c r="I2814" s="2" t="s">
        <v>1820</v>
      </c>
      <c r="J2814" s="4">
        <v>149.22999999999999</v>
      </c>
      <c r="K2814" t="s">
        <v>74</v>
      </c>
      <c r="L2814" s="4">
        <v>11.94</v>
      </c>
      <c r="M2814" t="s">
        <v>74</v>
      </c>
      <c r="N2814" s="4">
        <v>11.94</v>
      </c>
      <c r="O2814" t="s">
        <v>74</v>
      </c>
      <c r="P2814" s="4">
        <v>0</v>
      </c>
      <c r="Q2814" t="s">
        <v>74</v>
      </c>
      <c r="R2814" s="2" t="s">
        <v>75</v>
      </c>
      <c r="S2814" s="4" t="s">
        <v>76</v>
      </c>
      <c r="T2814" t="s">
        <v>74</v>
      </c>
      <c r="U2814" s="2" t="s">
        <v>77</v>
      </c>
      <c r="V2814" s="2" t="s">
        <v>1454</v>
      </c>
      <c r="W2814" s="2" t="s">
        <v>79</v>
      </c>
      <c r="X2814" s="2" t="s">
        <v>10680</v>
      </c>
      <c r="Y2814" s="2" t="s">
        <v>1820</v>
      </c>
      <c r="Z2814" s="2" t="s">
        <v>60</v>
      </c>
      <c r="AA2814" s="2" t="s">
        <v>143</v>
      </c>
      <c r="AB2814" s="2" t="s">
        <v>144</v>
      </c>
      <c r="AC2814" s="2" t="s">
        <v>59</v>
      </c>
      <c r="AD2814" s="2" t="s">
        <v>145</v>
      </c>
      <c r="AE2814" s="2" t="str">
        <f>+VLOOKUP(H2814,'Mapeo Ramos'!A:C,3,0)</f>
        <v>Salud Particular</v>
      </c>
      <c r="AF2814" t="str">
        <f>+VLOOKUP(AE2814,'Mapeo Ramos'!C:D,2,0)</f>
        <v>Seguros Personales (No Vida) Particular</v>
      </c>
      <c r="AG2814" t="str">
        <f>+VLOOKUP(X2814,'Mapeo Ramos'!I:J,2,0)</f>
        <v>SANITAS</v>
      </c>
      <c r="AH2814">
        <f t="shared" si="43"/>
        <v>1</v>
      </c>
    </row>
    <row r="2815" spans="1:34" ht="12.75" customHeight="1">
      <c r="A2815" s="2" t="s">
        <v>10837</v>
      </c>
      <c r="B2815" s="2" t="s">
        <v>10838</v>
      </c>
      <c r="C2815" s="2" t="s">
        <v>3363</v>
      </c>
      <c r="D2815" s="2" t="s">
        <v>75</v>
      </c>
      <c r="E2815" s="3">
        <v>46030</v>
      </c>
      <c r="F2815" s="3">
        <v>46030</v>
      </c>
      <c r="G2815" s="2" t="s">
        <v>71</v>
      </c>
      <c r="H2815" s="2" t="s">
        <v>274</v>
      </c>
      <c r="I2815" s="2" t="s">
        <v>73</v>
      </c>
      <c r="J2815" s="4">
        <v>33.85</v>
      </c>
      <c r="K2815" t="s">
        <v>74</v>
      </c>
      <c r="L2815" s="4">
        <v>12.52</v>
      </c>
      <c r="M2815" t="s">
        <v>74</v>
      </c>
      <c r="N2815" s="4">
        <v>12.52</v>
      </c>
      <c r="O2815" t="s">
        <v>74</v>
      </c>
      <c r="P2815" s="4">
        <v>0</v>
      </c>
      <c r="Q2815" t="s">
        <v>74</v>
      </c>
      <c r="R2815" s="2" t="s">
        <v>75</v>
      </c>
      <c r="S2815" s="4" t="s">
        <v>76</v>
      </c>
      <c r="T2815" t="s">
        <v>74</v>
      </c>
      <c r="U2815" s="2" t="s">
        <v>9487</v>
      </c>
      <c r="V2815" s="2" t="s">
        <v>1447</v>
      </c>
      <c r="W2815" s="2" t="s">
        <v>79</v>
      </c>
      <c r="X2815" s="2" t="s">
        <v>248</v>
      </c>
      <c r="Y2815" s="2" t="s">
        <v>73</v>
      </c>
      <c r="Z2815" s="2" t="s">
        <v>81</v>
      </c>
      <c r="AA2815" s="2" t="s">
        <v>82</v>
      </c>
      <c r="AB2815" s="2" t="s">
        <v>83</v>
      </c>
      <c r="AC2815" s="2" t="s">
        <v>59</v>
      </c>
      <c r="AD2815" s="2" t="s">
        <v>84</v>
      </c>
      <c r="AE2815" s="2" t="str">
        <f>+VLOOKUP(H2815,'Mapeo Ramos'!A:C,3,0)</f>
        <v>Hogar</v>
      </c>
      <c r="AF2815" t="str">
        <f>+VLOOKUP(AE2815,'Mapeo Ramos'!C:D,2,0)</f>
        <v>Hogar</v>
      </c>
      <c r="AG2815" t="str">
        <f>+VLOOKUP(X2815,'Mapeo Ramos'!I:J,2,0)</f>
        <v>HELVETIA</v>
      </c>
      <c r="AH2815">
        <f t="shared" si="43"/>
        <v>1</v>
      </c>
    </row>
    <row r="2816" spans="1:34" ht="12.75" customHeight="1">
      <c r="A2816" s="2" t="s">
        <v>10839</v>
      </c>
      <c r="B2816" s="2" t="s">
        <v>10840</v>
      </c>
      <c r="C2816" s="2" t="s">
        <v>10841</v>
      </c>
      <c r="D2816" s="2" t="s">
        <v>75</v>
      </c>
      <c r="E2816" s="3">
        <v>46030</v>
      </c>
      <c r="F2816" s="3">
        <v>46022</v>
      </c>
      <c r="G2816" s="2" t="s">
        <v>8242</v>
      </c>
      <c r="H2816" s="2" t="s">
        <v>941</v>
      </c>
      <c r="I2816" s="2" t="s">
        <v>119</v>
      </c>
      <c r="J2816" s="4">
        <v>266.19</v>
      </c>
      <c r="K2816" t="s">
        <v>74</v>
      </c>
      <c r="L2816" s="4">
        <v>42.58</v>
      </c>
      <c r="M2816" t="s">
        <v>74</v>
      </c>
      <c r="N2816" s="4">
        <v>42.58</v>
      </c>
      <c r="O2816" t="s">
        <v>74</v>
      </c>
      <c r="P2816" s="4">
        <v>0</v>
      </c>
      <c r="Q2816" t="s">
        <v>74</v>
      </c>
      <c r="R2816" s="2" t="s">
        <v>75</v>
      </c>
      <c r="S2816" s="4" t="s">
        <v>76</v>
      </c>
      <c r="T2816" t="s">
        <v>74</v>
      </c>
      <c r="U2816" s="2" t="s">
        <v>77</v>
      </c>
      <c r="V2816" s="2" t="s">
        <v>1447</v>
      </c>
      <c r="W2816" s="2" t="s">
        <v>79</v>
      </c>
      <c r="X2816" s="2" t="s">
        <v>150</v>
      </c>
      <c r="Y2816" s="2" t="s">
        <v>119</v>
      </c>
      <c r="Z2816" s="2" t="s">
        <v>81</v>
      </c>
      <c r="AA2816" s="2" t="s">
        <v>8243</v>
      </c>
      <c r="AB2816" s="2" t="s">
        <v>949</v>
      </c>
      <c r="AC2816" s="2" t="s">
        <v>168</v>
      </c>
      <c r="AD2816" s="2" t="s">
        <v>8244</v>
      </c>
      <c r="AE2816" s="2" t="str">
        <f>+VLOOKUP(H2816,'Mapeo Ramos'!A:C,3,0)</f>
        <v>Autos Cat. 1</v>
      </c>
      <c r="AF2816" t="str">
        <f>+VLOOKUP(AE2816,'Mapeo Ramos'!C:D,2,0)</f>
        <v>Autos</v>
      </c>
      <c r="AG2816" t="str">
        <f>+VLOOKUP(X2816,'Mapeo Ramos'!I:J,2,0)</f>
        <v>MAPFRE</v>
      </c>
      <c r="AH2816">
        <f t="shared" si="43"/>
        <v>1</v>
      </c>
    </row>
    <row r="2817" spans="1:34" ht="12.75" customHeight="1">
      <c r="A2817" s="2" t="s">
        <v>10842</v>
      </c>
      <c r="B2817" s="2" t="s">
        <v>10843</v>
      </c>
      <c r="C2817" s="2" t="s">
        <v>10844</v>
      </c>
      <c r="D2817" s="2" t="s">
        <v>75</v>
      </c>
      <c r="E2817" s="3">
        <v>46031</v>
      </c>
      <c r="F2817" s="3">
        <v>46023</v>
      </c>
      <c r="G2817" s="2" t="s">
        <v>1117</v>
      </c>
      <c r="H2817" s="2" t="s">
        <v>349</v>
      </c>
      <c r="I2817" s="2" t="s">
        <v>261</v>
      </c>
      <c r="J2817" s="4">
        <v>523.62</v>
      </c>
      <c r="K2817" t="s">
        <v>74</v>
      </c>
      <c r="L2817" s="4">
        <v>62.83</v>
      </c>
      <c r="M2817" t="s">
        <v>74</v>
      </c>
      <c r="N2817" s="4">
        <v>62.83</v>
      </c>
      <c r="O2817" t="s">
        <v>74</v>
      </c>
      <c r="P2817" s="4">
        <v>0</v>
      </c>
      <c r="Q2817" t="s">
        <v>74</v>
      </c>
      <c r="R2817" s="2" t="s">
        <v>75</v>
      </c>
      <c r="S2817" s="4" t="s">
        <v>76</v>
      </c>
      <c r="T2817" t="s">
        <v>74</v>
      </c>
      <c r="U2817" s="2" t="s">
        <v>650</v>
      </c>
      <c r="V2817" s="2" t="s">
        <v>1454</v>
      </c>
      <c r="W2817" s="2" t="s">
        <v>79</v>
      </c>
      <c r="X2817" s="2" t="s">
        <v>300</v>
      </c>
      <c r="Y2817" s="2" t="s">
        <v>119</v>
      </c>
      <c r="Z2817" s="2" t="s">
        <v>81</v>
      </c>
      <c r="AA2817" s="2" t="s">
        <v>1118</v>
      </c>
      <c r="AB2817" s="2" t="s">
        <v>949</v>
      </c>
      <c r="AC2817" s="2" t="s">
        <v>59</v>
      </c>
      <c r="AD2817" s="2" t="s">
        <v>1119</v>
      </c>
      <c r="AE2817" s="2" t="str">
        <f>+VLOOKUP(H2817,'Mapeo Ramos'!A:C,3,0)</f>
        <v>Autos Flotas</v>
      </c>
      <c r="AF2817" t="str">
        <f>+VLOOKUP(AE2817,'Mapeo Ramos'!C:D,2,0)</f>
        <v>Flotas</v>
      </c>
      <c r="AG2817" t="str">
        <f>+VLOOKUP(X2817,'Mapeo Ramos'!I:J,2,0)</f>
        <v>ALLIANZ</v>
      </c>
      <c r="AH2817">
        <f t="shared" si="43"/>
        <v>1</v>
      </c>
    </row>
    <row r="2818" spans="1:34" ht="12.75" customHeight="1">
      <c r="A2818" s="2" t="s">
        <v>10845</v>
      </c>
      <c r="B2818" s="2" t="s">
        <v>10846</v>
      </c>
      <c r="C2818" s="2" t="s">
        <v>10847</v>
      </c>
      <c r="D2818" s="2" t="s">
        <v>75</v>
      </c>
      <c r="E2818" s="3">
        <v>46044</v>
      </c>
      <c r="F2818" s="3">
        <v>46035</v>
      </c>
      <c r="G2818" s="2" t="s">
        <v>10848</v>
      </c>
      <c r="H2818" s="2" t="s">
        <v>10849</v>
      </c>
      <c r="I2818" s="2" t="s">
        <v>2945</v>
      </c>
      <c r="J2818" s="4">
        <v>182.32</v>
      </c>
      <c r="K2818" t="s">
        <v>74</v>
      </c>
      <c r="L2818" s="4">
        <v>7.29</v>
      </c>
      <c r="M2818" t="s">
        <v>74</v>
      </c>
      <c r="N2818" s="4">
        <v>7.29</v>
      </c>
      <c r="O2818" t="s">
        <v>74</v>
      </c>
      <c r="P2818" s="4">
        <v>0</v>
      </c>
      <c r="Q2818" t="s">
        <v>74</v>
      </c>
      <c r="R2818" s="2" t="s">
        <v>75</v>
      </c>
      <c r="S2818" s="4" t="s">
        <v>76</v>
      </c>
      <c r="T2818" t="s">
        <v>74</v>
      </c>
      <c r="U2818" s="2" t="s">
        <v>77</v>
      </c>
      <c r="V2818" s="2" t="s">
        <v>1454</v>
      </c>
      <c r="W2818" s="2" t="s">
        <v>79</v>
      </c>
      <c r="X2818" s="2" t="s">
        <v>300</v>
      </c>
      <c r="Y2818" s="2" t="s">
        <v>2946</v>
      </c>
      <c r="Z2818" s="2" t="s">
        <v>60</v>
      </c>
      <c r="AA2818" s="2" t="s">
        <v>1390</v>
      </c>
      <c r="AB2818" s="2" t="s">
        <v>1391</v>
      </c>
      <c r="AC2818" s="2" t="s">
        <v>168</v>
      </c>
      <c r="AD2818" s="2" t="s">
        <v>10850</v>
      </c>
      <c r="AE2818" s="2" t="str">
        <f>+VLOOKUP(H2818,'Mapeo Ramos'!A:C,3,0)</f>
        <v>Vida Ahorro Individual</v>
      </c>
      <c r="AF2818" t="str">
        <f>+VLOOKUP(AE2818,'Mapeo Ramos'!C:D,2,0)</f>
        <v>Vida Ahorro Particular</v>
      </c>
      <c r="AG2818" t="str">
        <f>+VLOOKUP(X2818,'Mapeo Ramos'!I:J,2,0)</f>
        <v>ALLIANZ</v>
      </c>
      <c r="AH2818">
        <f t="shared" ref="AH2818:AH2881" si="44">+MONTH(E2818)</f>
        <v>1</v>
      </c>
    </row>
    <row r="2819" spans="1:34" ht="12.75" customHeight="1">
      <c r="A2819" s="2" t="s">
        <v>10851</v>
      </c>
      <c r="B2819" s="2" t="s">
        <v>10852</v>
      </c>
      <c r="C2819" s="2" t="s">
        <v>10853</v>
      </c>
      <c r="D2819" s="2" t="s">
        <v>75</v>
      </c>
      <c r="E2819" s="3">
        <v>46029</v>
      </c>
      <c r="F2819" s="3">
        <v>46029</v>
      </c>
      <c r="G2819" s="2" t="s">
        <v>499</v>
      </c>
      <c r="H2819" s="2" t="s">
        <v>349</v>
      </c>
      <c r="I2819" s="2" t="s">
        <v>261</v>
      </c>
      <c r="J2819" s="4">
        <v>377.43</v>
      </c>
      <c r="K2819" t="s">
        <v>74</v>
      </c>
      <c r="L2819" s="4">
        <v>48.12</v>
      </c>
      <c r="M2819" t="s">
        <v>74</v>
      </c>
      <c r="N2819" s="4">
        <v>45.29</v>
      </c>
      <c r="O2819" t="s">
        <v>74</v>
      </c>
      <c r="P2819" s="4">
        <v>2.83</v>
      </c>
      <c r="Q2819" t="s">
        <v>74</v>
      </c>
      <c r="R2819" s="2" t="s">
        <v>75</v>
      </c>
      <c r="S2819" s="4" t="s">
        <v>76</v>
      </c>
      <c r="T2819" t="s">
        <v>74</v>
      </c>
      <c r="U2819" s="2" t="s">
        <v>650</v>
      </c>
      <c r="V2819" s="2" t="s">
        <v>1575</v>
      </c>
      <c r="W2819" s="2" t="s">
        <v>79</v>
      </c>
      <c r="X2819" s="2" t="s">
        <v>300</v>
      </c>
      <c r="Y2819" s="2" t="s">
        <v>119</v>
      </c>
      <c r="Z2819" s="2" t="s">
        <v>81</v>
      </c>
      <c r="AA2819" s="2" t="s">
        <v>500</v>
      </c>
      <c r="AB2819" s="2" t="s">
        <v>501</v>
      </c>
      <c r="AC2819" s="2" t="s">
        <v>59</v>
      </c>
      <c r="AD2819" s="2" t="s">
        <v>502</v>
      </c>
      <c r="AE2819" s="2" t="str">
        <f>+VLOOKUP(H2819,'Mapeo Ramos'!A:C,3,0)</f>
        <v>Autos Flotas</v>
      </c>
      <c r="AF2819" t="str">
        <f>+VLOOKUP(AE2819,'Mapeo Ramos'!C:D,2,0)</f>
        <v>Flotas</v>
      </c>
      <c r="AG2819" t="str">
        <f>+VLOOKUP(X2819,'Mapeo Ramos'!I:J,2,0)</f>
        <v>ALLIANZ</v>
      </c>
      <c r="AH2819">
        <f t="shared" si="44"/>
        <v>1</v>
      </c>
    </row>
    <row r="2820" spans="1:34" ht="12.75" customHeight="1">
      <c r="A2820" s="2" t="s">
        <v>10854</v>
      </c>
      <c r="B2820" s="2" t="s">
        <v>10855</v>
      </c>
      <c r="C2820" s="2" t="s">
        <v>10856</v>
      </c>
      <c r="D2820" s="2" t="s">
        <v>75</v>
      </c>
      <c r="E2820" s="3">
        <v>46031</v>
      </c>
      <c r="F2820" s="3">
        <v>46023</v>
      </c>
      <c r="G2820" s="2" t="s">
        <v>1117</v>
      </c>
      <c r="H2820" s="2" t="s">
        <v>349</v>
      </c>
      <c r="I2820" s="2" t="s">
        <v>261</v>
      </c>
      <c r="J2820" s="4">
        <v>523.62</v>
      </c>
      <c r="K2820" t="s">
        <v>74</v>
      </c>
      <c r="L2820" s="4">
        <v>62.83</v>
      </c>
      <c r="M2820" t="s">
        <v>74</v>
      </c>
      <c r="N2820" s="4">
        <v>62.83</v>
      </c>
      <c r="O2820" t="s">
        <v>74</v>
      </c>
      <c r="P2820" s="4">
        <v>0</v>
      </c>
      <c r="Q2820" t="s">
        <v>74</v>
      </c>
      <c r="R2820" s="2" t="s">
        <v>75</v>
      </c>
      <c r="S2820" s="4" t="s">
        <v>76</v>
      </c>
      <c r="T2820" t="s">
        <v>74</v>
      </c>
      <c r="U2820" s="2" t="s">
        <v>650</v>
      </c>
      <c r="V2820" s="2" t="s">
        <v>1454</v>
      </c>
      <c r="W2820" s="2" t="s">
        <v>79</v>
      </c>
      <c r="X2820" s="2" t="s">
        <v>300</v>
      </c>
      <c r="Y2820" s="2" t="s">
        <v>119</v>
      </c>
      <c r="Z2820" s="2" t="s">
        <v>81</v>
      </c>
      <c r="AA2820" s="2" t="s">
        <v>1118</v>
      </c>
      <c r="AB2820" s="2" t="s">
        <v>949</v>
      </c>
      <c r="AC2820" s="2" t="s">
        <v>59</v>
      </c>
      <c r="AD2820" s="2" t="s">
        <v>1119</v>
      </c>
      <c r="AE2820" s="2" t="str">
        <f>+VLOOKUP(H2820,'Mapeo Ramos'!A:C,3,0)</f>
        <v>Autos Flotas</v>
      </c>
      <c r="AF2820" t="str">
        <f>+VLOOKUP(AE2820,'Mapeo Ramos'!C:D,2,0)</f>
        <v>Flotas</v>
      </c>
      <c r="AG2820" t="str">
        <f>+VLOOKUP(X2820,'Mapeo Ramos'!I:J,2,0)</f>
        <v>ALLIANZ</v>
      </c>
      <c r="AH2820">
        <f t="shared" si="44"/>
        <v>1</v>
      </c>
    </row>
    <row r="2821" spans="1:34" ht="12.75" customHeight="1">
      <c r="A2821" s="2" t="s">
        <v>10857</v>
      </c>
      <c r="B2821" s="2" t="s">
        <v>10858</v>
      </c>
      <c r="C2821" s="2" t="s">
        <v>10859</v>
      </c>
      <c r="D2821" s="2" t="s">
        <v>75</v>
      </c>
      <c r="E2821" s="3">
        <v>46036</v>
      </c>
      <c r="F2821" s="3">
        <v>46023</v>
      </c>
      <c r="G2821" s="2" t="s">
        <v>1005</v>
      </c>
      <c r="H2821" s="2" t="s">
        <v>461</v>
      </c>
      <c r="I2821" s="2" t="s">
        <v>261</v>
      </c>
      <c r="J2821" s="4">
        <v>2243.4499999999998</v>
      </c>
      <c r="K2821" t="s">
        <v>74</v>
      </c>
      <c r="L2821" s="4">
        <v>286.04000000000002</v>
      </c>
      <c r="M2821" t="s">
        <v>74</v>
      </c>
      <c r="N2821" s="4">
        <v>269.20999999999998</v>
      </c>
      <c r="O2821" t="s">
        <v>74</v>
      </c>
      <c r="P2821" s="4">
        <v>16.829999999999998</v>
      </c>
      <c r="Q2821" t="s">
        <v>74</v>
      </c>
      <c r="R2821" s="2" t="s">
        <v>75</v>
      </c>
      <c r="S2821" s="4" t="s">
        <v>76</v>
      </c>
      <c r="T2821" t="s">
        <v>74</v>
      </c>
      <c r="U2821" s="2" t="s">
        <v>650</v>
      </c>
      <c r="V2821" s="2" t="s">
        <v>1454</v>
      </c>
      <c r="W2821" s="2" t="s">
        <v>79</v>
      </c>
      <c r="X2821" s="2" t="s">
        <v>300</v>
      </c>
      <c r="Y2821" s="2" t="s">
        <v>119</v>
      </c>
      <c r="Z2821" s="2" t="s">
        <v>81</v>
      </c>
      <c r="AA2821" s="2" t="s">
        <v>223</v>
      </c>
      <c r="AB2821" s="2" t="s">
        <v>83</v>
      </c>
      <c r="AC2821" s="2" t="s">
        <v>168</v>
      </c>
      <c r="AD2821" s="2" t="s">
        <v>1006</v>
      </c>
      <c r="AE2821" s="2" t="str">
        <f>+VLOOKUP(H2821,'Mapeo Ramos'!A:C,3,0)</f>
        <v>Autos Flotas</v>
      </c>
      <c r="AF2821" t="str">
        <f>+VLOOKUP(AE2821,'Mapeo Ramos'!C:D,2,0)</f>
        <v>Flotas</v>
      </c>
      <c r="AG2821" t="str">
        <f>+VLOOKUP(X2821,'Mapeo Ramos'!I:J,2,0)</f>
        <v>ALLIANZ</v>
      </c>
      <c r="AH2821">
        <f t="shared" si="44"/>
        <v>1</v>
      </c>
    </row>
    <row r="2822" spans="1:34" ht="12.75" customHeight="1">
      <c r="A2822" s="2" t="s">
        <v>10860</v>
      </c>
      <c r="B2822" s="2" t="s">
        <v>10861</v>
      </c>
      <c r="C2822" s="2" t="s">
        <v>10862</v>
      </c>
      <c r="D2822" s="2" t="s">
        <v>75</v>
      </c>
      <c r="E2822" s="3">
        <v>46035</v>
      </c>
      <c r="F2822" s="3">
        <v>46031</v>
      </c>
      <c r="G2822" s="2" t="s">
        <v>10863</v>
      </c>
      <c r="H2822" s="2" t="s">
        <v>461</v>
      </c>
      <c r="I2822" s="2" t="s">
        <v>261</v>
      </c>
      <c r="J2822" s="4">
        <v>787.67</v>
      </c>
      <c r="K2822" t="s">
        <v>74</v>
      </c>
      <c r="L2822" s="4">
        <v>100.43</v>
      </c>
      <c r="M2822" t="s">
        <v>74</v>
      </c>
      <c r="N2822" s="4">
        <v>94.52</v>
      </c>
      <c r="O2822" t="s">
        <v>74</v>
      </c>
      <c r="P2822" s="4">
        <v>5.91</v>
      </c>
      <c r="Q2822" t="s">
        <v>74</v>
      </c>
      <c r="R2822" s="2" t="s">
        <v>75</v>
      </c>
      <c r="S2822" s="4" t="s">
        <v>76</v>
      </c>
      <c r="T2822" t="s">
        <v>74</v>
      </c>
      <c r="U2822" s="2" t="s">
        <v>650</v>
      </c>
      <c r="V2822" s="2" t="s">
        <v>1447</v>
      </c>
      <c r="W2822" s="2" t="s">
        <v>79</v>
      </c>
      <c r="X2822" s="2" t="s">
        <v>300</v>
      </c>
      <c r="Y2822" s="2" t="s">
        <v>119</v>
      </c>
      <c r="Z2822" s="2" t="s">
        <v>81</v>
      </c>
      <c r="AA2822" s="2" t="s">
        <v>223</v>
      </c>
      <c r="AB2822" s="2" t="s">
        <v>83</v>
      </c>
      <c r="AC2822" s="2" t="s">
        <v>168</v>
      </c>
      <c r="AD2822" s="2" t="s">
        <v>10864</v>
      </c>
      <c r="AE2822" s="2" t="str">
        <f>+VLOOKUP(H2822,'Mapeo Ramos'!A:C,3,0)</f>
        <v>Autos Flotas</v>
      </c>
      <c r="AF2822" t="str">
        <f>+VLOOKUP(AE2822,'Mapeo Ramos'!C:D,2,0)</f>
        <v>Flotas</v>
      </c>
      <c r="AG2822" t="str">
        <f>+VLOOKUP(X2822,'Mapeo Ramos'!I:J,2,0)</f>
        <v>ALLIANZ</v>
      </c>
      <c r="AH2822">
        <f t="shared" si="44"/>
        <v>1</v>
      </c>
    </row>
    <row r="2823" spans="1:34" ht="12.75" customHeight="1">
      <c r="A2823" s="2" t="s">
        <v>10865</v>
      </c>
      <c r="B2823" s="2" t="s">
        <v>10866</v>
      </c>
      <c r="C2823" s="2" t="s">
        <v>10867</v>
      </c>
      <c r="D2823" s="2" t="s">
        <v>75</v>
      </c>
      <c r="E2823" s="3">
        <v>46035</v>
      </c>
      <c r="F2823" s="3">
        <v>46029</v>
      </c>
      <c r="G2823" s="2" t="s">
        <v>621</v>
      </c>
      <c r="H2823" s="2" t="s">
        <v>349</v>
      </c>
      <c r="I2823" s="2" t="s">
        <v>261</v>
      </c>
      <c r="J2823" s="4">
        <v>523.69000000000005</v>
      </c>
      <c r="K2823" t="s">
        <v>74</v>
      </c>
      <c r="L2823" s="4">
        <v>41.9</v>
      </c>
      <c r="M2823" t="s">
        <v>74</v>
      </c>
      <c r="N2823" s="4">
        <v>41.9</v>
      </c>
      <c r="O2823" t="s">
        <v>74</v>
      </c>
      <c r="P2823" s="4">
        <v>0</v>
      </c>
      <c r="Q2823" t="s">
        <v>74</v>
      </c>
      <c r="R2823" s="2" t="s">
        <v>75</v>
      </c>
      <c r="S2823" s="4" t="s">
        <v>76</v>
      </c>
      <c r="T2823" t="s">
        <v>74</v>
      </c>
      <c r="U2823" s="2" t="s">
        <v>650</v>
      </c>
      <c r="V2823" s="2" t="s">
        <v>1575</v>
      </c>
      <c r="W2823" s="2" t="s">
        <v>79</v>
      </c>
      <c r="X2823" s="2" t="s">
        <v>300</v>
      </c>
      <c r="Y2823" s="2" t="s">
        <v>119</v>
      </c>
      <c r="Z2823" s="2" t="s">
        <v>81</v>
      </c>
      <c r="AA2823" s="2" t="s">
        <v>622</v>
      </c>
      <c r="AB2823" s="2" t="s">
        <v>623</v>
      </c>
      <c r="AC2823" s="2" t="s">
        <v>59</v>
      </c>
      <c r="AD2823" s="2" t="s">
        <v>624</v>
      </c>
      <c r="AE2823" s="2" t="str">
        <f>+VLOOKUP(H2823,'Mapeo Ramos'!A:C,3,0)</f>
        <v>Autos Flotas</v>
      </c>
      <c r="AF2823" t="str">
        <f>+VLOOKUP(AE2823,'Mapeo Ramos'!C:D,2,0)</f>
        <v>Flotas</v>
      </c>
      <c r="AG2823" t="str">
        <f>+VLOOKUP(X2823,'Mapeo Ramos'!I:J,2,0)</f>
        <v>ALLIANZ</v>
      </c>
      <c r="AH2823">
        <f t="shared" si="44"/>
        <v>1</v>
      </c>
    </row>
    <row r="2824" spans="1:34" ht="12.75" customHeight="1">
      <c r="A2824" s="2" t="s">
        <v>10868</v>
      </c>
      <c r="B2824" s="2" t="s">
        <v>10869</v>
      </c>
      <c r="C2824" s="2" t="s">
        <v>10870</v>
      </c>
      <c r="D2824" s="2" t="s">
        <v>75</v>
      </c>
      <c r="E2824" s="3">
        <v>46036</v>
      </c>
      <c r="F2824" s="3">
        <v>46023</v>
      </c>
      <c r="G2824" s="2" t="s">
        <v>987</v>
      </c>
      <c r="H2824" s="2" t="s">
        <v>299</v>
      </c>
      <c r="I2824" s="2" t="s">
        <v>261</v>
      </c>
      <c r="J2824" s="4">
        <v>497.59</v>
      </c>
      <c r="K2824" t="s">
        <v>74</v>
      </c>
      <c r="L2824" s="4">
        <v>63.44</v>
      </c>
      <c r="M2824" t="s">
        <v>74</v>
      </c>
      <c r="N2824" s="4">
        <v>59.71</v>
      </c>
      <c r="O2824" t="s">
        <v>74</v>
      </c>
      <c r="P2824" s="4">
        <v>3.73</v>
      </c>
      <c r="Q2824" t="s">
        <v>74</v>
      </c>
      <c r="R2824" s="2" t="s">
        <v>75</v>
      </c>
      <c r="S2824" s="4" t="s">
        <v>76</v>
      </c>
      <c r="T2824" t="s">
        <v>74</v>
      </c>
      <c r="U2824" s="2" t="s">
        <v>650</v>
      </c>
      <c r="V2824" s="2" t="s">
        <v>1454</v>
      </c>
      <c r="W2824" s="2" t="s">
        <v>79</v>
      </c>
      <c r="X2824" s="2" t="s">
        <v>300</v>
      </c>
      <c r="Y2824" s="2" t="s">
        <v>119</v>
      </c>
      <c r="Z2824" s="2" t="s">
        <v>81</v>
      </c>
      <c r="AA2824" s="2" t="s">
        <v>988</v>
      </c>
      <c r="AB2824" s="2" t="s">
        <v>989</v>
      </c>
      <c r="AC2824" s="2" t="s">
        <v>59</v>
      </c>
      <c r="AD2824" s="2" t="s">
        <v>990</v>
      </c>
      <c r="AE2824" s="2" t="str">
        <f>+VLOOKUP(H2824,'Mapeo Ramos'!A:C,3,0)</f>
        <v>Autos Flotas</v>
      </c>
      <c r="AF2824" t="str">
        <f>+VLOOKUP(AE2824,'Mapeo Ramos'!C:D,2,0)</f>
        <v>Flotas</v>
      </c>
      <c r="AG2824" t="str">
        <f>+VLOOKUP(X2824,'Mapeo Ramos'!I:J,2,0)</f>
        <v>ALLIANZ</v>
      </c>
      <c r="AH2824">
        <f t="shared" si="44"/>
        <v>1</v>
      </c>
    </row>
    <row r="2825" spans="1:34" ht="12.75" customHeight="1">
      <c r="A2825" s="2" t="s">
        <v>10871</v>
      </c>
      <c r="B2825" s="2" t="s">
        <v>10872</v>
      </c>
      <c r="C2825" s="2" t="s">
        <v>10873</v>
      </c>
      <c r="D2825" s="2" t="s">
        <v>75</v>
      </c>
      <c r="E2825" s="3">
        <v>46023</v>
      </c>
      <c r="F2825" s="3">
        <v>46030</v>
      </c>
      <c r="G2825" s="2" t="s">
        <v>3992</v>
      </c>
      <c r="H2825" s="2" t="s">
        <v>334</v>
      </c>
      <c r="I2825" s="2" t="s">
        <v>261</v>
      </c>
      <c r="J2825" s="4">
        <v>636</v>
      </c>
      <c r="K2825" t="s">
        <v>74</v>
      </c>
      <c r="L2825" s="4">
        <v>81.09</v>
      </c>
      <c r="M2825" t="s">
        <v>74</v>
      </c>
      <c r="N2825" s="4">
        <v>76.319999999999993</v>
      </c>
      <c r="O2825" t="s">
        <v>74</v>
      </c>
      <c r="P2825" s="4">
        <v>4.7699999999999996</v>
      </c>
      <c r="Q2825" t="s">
        <v>74</v>
      </c>
      <c r="R2825" s="2" t="s">
        <v>75</v>
      </c>
      <c r="S2825" s="4" t="s">
        <v>76</v>
      </c>
      <c r="T2825" t="s">
        <v>74</v>
      </c>
      <c r="U2825" s="2" t="s">
        <v>650</v>
      </c>
      <c r="V2825" s="2" t="s">
        <v>1447</v>
      </c>
      <c r="W2825" s="2" t="s">
        <v>79</v>
      </c>
      <c r="X2825" s="2" t="s">
        <v>300</v>
      </c>
      <c r="Y2825" s="2" t="s">
        <v>119</v>
      </c>
      <c r="Z2825" s="2" t="s">
        <v>81</v>
      </c>
      <c r="AA2825" s="2" t="s">
        <v>766</v>
      </c>
      <c r="AB2825" s="2" t="s">
        <v>3993</v>
      </c>
      <c r="AC2825" s="2" t="s">
        <v>168</v>
      </c>
      <c r="AD2825" s="2" t="s">
        <v>3994</v>
      </c>
      <c r="AE2825" s="2" t="str">
        <f>+VLOOKUP(H2825,'Mapeo Ramos'!A:C,3,0)</f>
        <v>Autos Flotas</v>
      </c>
      <c r="AF2825" t="str">
        <f>+VLOOKUP(AE2825,'Mapeo Ramos'!C:D,2,0)</f>
        <v>Flotas</v>
      </c>
      <c r="AG2825" t="str">
        <f>+VLOOKUP(X2825,'Mapeo Ramos'!I:J,2,0)</f>
        <v>ALLIANZ</v>
      </c>
      <c r="AH2825">
        <f t="shared" si="44"/>
        <v>1</v>
      </c>
    </row>
    <row r="2826" spans="1:34" ht="12.75" customHeight="1">
      <c r="A2826" s="2" t="s">
        <v>10874</v>
      </c>
      <c r="B2826" s="2" t="s">
        <v>10875</v>
      </c>
      <c r="C2826" s="2" t="s">
        <v>10876</v>
      </c>
      <c r="D2826" s="2" t="s">
        <v>75</v>
      </c>
      <c r="E2826" s="3">
        <v>46023</v>
      </c>
      <c r="F2826" s="3">
        <v>46029</v>
      </c>
      <c r="G2826" s="2" t="s">
        <v>1441</v>
      </c>
      <c r="H2826" s="2" t="s">
        <v>349</v>
      </c>
      <c r="I2826" s="2" t="s">
        <v>261</v>
      </c>
      <c r="J2826" s="4">
        <v>295.04000000000002</v>
      </c>
      <c r="K2826" t="s">
        <v>74</v>
      </c>
      <c r="L2826" s="4">
        <v>35.4</v>
      </c>
      <c r="M2826" t="s">
        <v>74</v>
      </c>
      <c r="N2826" s="4">
        <v>35.4</v>
      </c>
      <c r="O2826" t="s">
        <v>74</v>
      </c>
      <c r="P2826" s="4">
        <v>0</v>
      </c>
      <c r="Q2826" t="s">
        <v>74</v>
      </c>
      <c r="R2826" s="2" t="s">
        <v>75</v>
      </c>
      <c r="S2826" s="4" t="s">
        <v>76</v>
      </c>
      <c r="T2826" t="s">
        <v>74</v>
      </c>
      <c r="U2826" s="2" t="s">
        <v>650</v>
      </c>
      <c r="V2826" s="2" t="s">
        <v>1447</v>
      </c>
      <c r="W2826" s="2" t="s">
        <v>79</v>
      </c>
      <c r="X2826" s="2" t="s">
        <v>300</v>
      </c>
      <c r="Y2826" s="2" t="s">
        <v>119</v>
      </c>
      <c r="Z2826" s="2" t="s">
        <v>81</v>
      </c>
      <c r="AA2826" s="2" t="s">
        <v>406</v>
      </c>
      <c r="AB2826" s="2" t="s">
        <v>407</v>
      </c>
      <c r="AC2826" s="2" t="s">
        <v>59</v>
      </c>
      <c r="AD2826" s="2" t="s">
        <v>1442</v>
      </c>
      <c r="AE2826" s="2" t="str">
        <f>+VLOOKUP(H2826,'Mapeo Ramos'!A:C,3,0)</f>
        <v>Autos Flotas</v>
      </c>
      <c r="AF2826" t="str">
        <f>+VLOOKUP(AE2826,'Mapeo Ramos'!C:D,2,0)</f>
        <v>Flotas</v>
      </c>
      <c r="AG2826" t="str">
        <f>+VLOOKUP(X2826,'Mapeo Ramos'!I:J,2,0)</f>
        <v>ALLIANZ</v>
      </c>
      <c r="AH2826">
        <f t="shared" si="44"/>
        <v>1</v>
      </c>
    </row>
    <row r="2827" spans="1:34" ht="12.75" customHeight="1">
      <c r="A2827" s="2" t="s">
        <v>10877</v>
      </c>
      <c r="B2827" s="2" t="s">
        <v>10878</v>
      </c>
      <c r="C2827" s="2" t="s">
        <v>10879</v>
      </c>
      <c r="D2827" s="2" t="s">
        <v>75</v>
      </c>
      <c r="E2827" s="3">
        <v>46023</v>
      </c>
      <c r="F2827" s="3">
        <v>46023</v>
      </c>
      <c r="G2827" s="2" t="s">
        <v>371</v>
      </c>
      <c r="H2827" s="2" t="s">
        <v>349</v>
      </c>
      <c r="I2827" s="2" t="s">
        <v>261</v>
      </c>
      <c r="J2827" s="4">
        <v>1799.49</v>
      </c>
      <c r="K2827" t="s">
        <v>74</v>
      </c>
      <c r="L2827" s="4">
        <v>215.94</v>
      </c>
      <c r="M2827" t="s">
        <v>74</v>
      </c>
      <c r="N2827" s="4">
        <v>215.94</v>
      </c>
      <c r="O2827" t="s">
        <v>74</v>
      </c>
      <c r="P2827" s="4">
        <v>0</v>
      </c>
      <c r="Q2827" t="s">
        <v>74</v>
      </c>
      <c r="R2827" s="2" t="s">
        <v>287</v>
      </c>
      <c r="S2827" s="4">
        <v>0</v>
      </c>
      <c r="T2827" t="s">
        <v>74</v>
      </c>
      <c r="U2827" s="2" t="s">
        <v>650</v>
      </c>
      <c r="V2827" s="2" t="s">
        <v>1447</v>
      </c>
      <c r="W2827" s="2" t="s">
        <v>79</v>
      </c>
      <c r="X2827" s="2" t="s">
        <v>300</v>
      </c>
      <c r="Y2827" s="2" t="s">
        <v>119</v>
      </c>
      <c r="Z2827" s="2" t="s">
        <v>81</v>
      </c>
      <c r="AA2827" s="2" t="s">
        <v>372</v>
      </c>
      <c r="AB2827" s="2" t="s">
        <v>373</v>
      </c>
      <c r="AC2827" s="2" t="s">
        <v>59</v>
      </c>
      <c r="AD2827" s="2" t="s">
        <v>374</v>
      </c>
      <c r="AE2827" s="2" t="str">
        <f>+VLOOKUP(H2827,'Mapeo Ramos'!A:C,3,0)</f>
        <v>Autos Flotas</v>
      </c>
      <c r="AF2827" t="str">
        <f>+VLOOKUP(AE2827,'Mapeo Ramos'!C:D,2,0)</f>
        <v>Flotas</v>
      </c>
      <c r="AG2827" t="str">
        <f>+VLOOKUP(X2827,'Mapeo Ramos'!I:J,2,0)</f>
        <v>ALLIANZ</v>
      </c>
      <c r="AH2827">
        <f t="shared" si="44"/>
        <v>1</v>
      </c>
    </row>
    <row r="2828" spans="1:34" ht="12.75" customHeight="1">
      <c r="A2828" s="2" t="s">
        <v>10880</v>
      </c>
      <c r="B2828" s="2" t="s">
        <v>10881</v>
      </c>
      <c r="C2828" s="2" t="s">
        <v>10882</v>
      </c>
      <c r="D2828" s="2" t="s">
        <v>75</v>
      </c>
      <c r="E2828" s="3">
        <v>46031</v>
      </c>
      <c r="F2828" s="3">
        <v>46022</v>
      </c>
      <c r="G2828" s="2" t="s">
        <v>3144</v>
      </c>
      <c r="H2828" s="2" t="s">
        <v>10883</v>
      </c>
      <c r="I2828" s="2" t="s">
        <v>726</v>
      </c>
      <c r="J2828" s="4">
        <v>1487.5</v>
      </c>
      <c r="K2828" t="s">
        <v>74</v>
      </c>
      <c r="L2828" s="4">
        <v>334.71</v>
      </c>
      <c r="M2828" t="s">
        <v>74</v>
      </c>
      <c r="N2828" s="4">
        <v>334.71</v>
      </c>
      <c r="O2828" t="s">
        <v>74</v>
      </c>
      <c r="P2828" s="4">
        <v>0</v>
      </c>
      <c r="Q2828" t="s">
        <v>74</v>
      </c>
      <c r="R2828" s="2" t="s">
        <v>75</v>
      </c>
      <c r="S2828" s="4" t="s">
        <v>76</v>
      </c>
      <c r="T2828" t="s">
        <v>74</v>
      </c>
      <c r="U2828" s="2" t="s">
        <v>9487</v>
      </c>
      <c r="V2828" s="2" t="s">
        <v>1454</v>
      </c>
      <c r="W2828" s="2" t="s">
        <v>79</v>
      </c>
      <c r="X2828" s="2" t="s">
        <v>248</v>
      </c>
      <c r="Y2828" s="2" t="s">
        <v>726</v>
      </c>
      <c r="Z2828" s="2" t="s">
        <v>81</v>
      </c>
      <c r="AA2828" s="2" t="s">
        <v>542</v>
      </c>
      <c r="AB2828" s="2" t="s">
        <v>83</v>
      </c>
      <c r="AC2828" s="2" t="s">
        <v>59</v>
      </c>
      <c r="AD2828" s="2" t="s">
        <v>3145</v>
      </c>
      <c r="AE2828" s="2" t="str">
        <f>+VLOOKUP(H2828,'Mapeo Ramos'!A:C,3,0)</f>
        <v>Transportes Mercancías</v>
      </c>
      <c r="AF2828" t="str">
        <f>+VLOOKUP(AE2828,'Mapeo Ramos'!C:D,2,0)</f>
        <v>Transporte</v>
      </c>
      <c r="AG2828" t="str">
        <f>+VLOOKUP(X2828,'Mapeo Ramos'!I:J,2,0)</f>
        <v>HELVETIA</v>
      </c>
      <c r="AH2828">
        <f t="shared" si="44"/>
        <v>1</v>
      </c>
    </row>
    <row r="2829" spans="1:34" ht="12.75" customHeight="1">
      <c r="A2829" s="2" t="s">
        <v>10884</v>
      </c>
      <c r="B2829" s="2" t="s">
        <v>10885</v>
      </c>
      <c r="C2829" s="2" t="s">
        <v>10882</v>
      </c>
      <c r="D2829" s="2" t="s">
        <v>75</v>
      </c>
      <c r="E2829" s="3">
        <v>46031</v>
      </c>
      <c r="F2829" s="3">
        <v>45657</v>
      </c>
      <c r="G2829" s="2" t="s">
        <v>3144</v>
      </c>
      <c r="H2829" s="2" t="s">
        <v>10883</v>
      </c>
      <c r="I2829" s="2" t="s">
        <v>726</v>
      </c>
      <c r="J2829" s="4">
        <v>5950</v>
      </c>
      <c r="K2829" t="s">
        <v>74</v>
      </c>
      <c r="L2829" s="4">
        <v>1309</v>
      </c>
      <c r="M2829" t="s">
        <v>74</v>
      </c>
      <c r="N2829" s="4">
        <v>1309</v>
      </c>
      <c r="O2829" t="s">
        <v>74</v>
      </c>
      <c r="P2829" s="4">
        <v>0</v>
      </c>
      <c r="Q2829" t="s">
        <v>74</v>
      </c>
      <c r="R2829" s="2" t="s">
        <v>75</v>
      </c>
      <c r="S2829" s="4" t="s">
        <v>76</v>
      </c>
      <c r="T2829" t="s">
        <v>74</v>
      </c>
      <c r="U2829" s="2" t="s">
        <v>2162</v>
      </c>
      <c r="V2829" s="2" t="s">
        <v>1447</v>
      </c>
      <c r="W2829" s="2" t="s">
        <v>79</v>
      </c>
      <c r="X2829" s="2" t="s">
        <v>248</v>
      </c>
      <c r="Y2829" s="2" t="s">
        <v>726</v>
      </c>
      <c r="Z2829" s="2" t="s">
        <v>81</v>
      </c>
      <c r="AA2829" s="2" t="s">
        <v>542</v>
      </c>
      <c r="AB2829" s="2" t="s">
        <v>83</v>
      </c>
      <c r="AC2829" s="2" t="s">
        <v>59</v>
      </c>
      <c r="AD2829" s="2" t="s">
        <v>3145</v>
      </c>
      <c r="AE2829" s="2" t="str">
        <f>+VLOOKUP(H2829,'Mapeo Ramos'!A:C,3,0)</f>
        <v>Transportes Mercancías</v>
      </c>
      <c r="AF2829" t="str">
        <f>+VLOOKUP(AE2829,'Mapeo Ramos'!C:D,2,0)</f>
        <v>Transporte</v>
      </c>
      <c r="AG2829" t="str">
        <f>+VLOOKUP(X2829,'Mapeo Ramos'!I:J,2,0)</f>
        <v>HELVETIA</v>
      </c>
      <c r="AH2829">
        <f t="shared" si="44"/>
        <v>1</v>
      </c>
    </row>
    <row r="2830" spans="1:34" ht="12.75" customHeight="1">
      <c r="A2830" s="2" t="s">
        <v>10886</v>
      </c>
      <c r="B2830" s="2" t="s">
        <v>10887</v>
      </c>
      <c r="C2830" s="2" t="s">
        <v>3385</v>
      </c>
      <c r="D2830" s="2" t="s">
        <v>75</v>
      </c>
      <c r="E2830" s="3">
        <v>46031</v>
      </c>
      <c r="F2830" s="3">
        <v>45658</v>
      </c>
      <c r="G2830" s="2" t="s">
        <v>499</v>
      </c>
      <c r="H2830" s="2" t="s">
        <v>3295</v>
      </c>
      <c r="I2830" s="2" t="s">
        <v>726</v>
      </c>
      <c r="J2830" s="4">
        <v>8793</v>
      </c>
      <c r="K2830" t="s">
        <v>74</v>
      </c>
      <c r="L2830" s="4">
        <v>1978.42</v>
      </c>
      <c r="M2830" t="s">
        <v>74</v>
      </c>
      <c r="N2830" s="4">
        <v>1978.42</v>
      </c>
      <c r="O2830" t="s">
        <v>74</v>
      </c>
      <c r="P2830" s="4">
        <v>0</v>
      </c>
      <c r="Q2830" t="s">
        <v>74</v>
      </c>
      <c r="R2830" s="2" t="s">
        <v>75</v>
      </c>
      <c r="S2830" s="4" t="s">
        <v>76</v>
      </c>
      <c r="T2830" t="s">
        <v>74</v>
      </c>
      <c r="U2830" s="2" t="s">
        <v>10888</v>
      </c>
      <c r="V2830" s="2" t="s">
        <v>1575</v>
      </c>
      <c r="W2830" s="2" t="s">
        <v>79</v>
      </c>
      <c r="X2830" s="2" t="s">
        <v>248</v>
      </c>
      <c r="Y2830" s="2" t="s">
        <v>726</v>
      </c>
      <c r="Z2830" s="2" t="s">
        <v>81</v>
      </c>
      <c r="AA2830" s="2" t="s">
        <v>500</v>
      </c>
      <c r="AB2830" s="2" t="s">
        <v>501</v>
      </c>
      <c r="AC2830" s="2" t="s">
        <v>59</v>
      </c>
      <c r="AD2830" s="2" t="s">
        <v>502</v>
      </c>
      <c r="AE2830" s="2" t="str">
        <f>+VLOOKUP(H2830,'Mapeo Ramos'!A:C,3,0)</f>
        <v>Transportes Mercancías</v>
      </c>
      <c r="AF2830" t="str">
        <f>+VLOOKUP(AE2830,'Mapeo Ramos'!C:D,2,0)</f>
        <v>Transporte</v>
      </c>
      <c r="AG2830" t="str">
        <f>+VLOOKUP(X2830,'Mapeo Ramos'!I:J,2,0)</f>
        <v>HELVETIA</v>
      </c>
      <c r="AH2830">
        <f t="shared" si="44"/>
        <v>1</v>
      </c>
    </row>
    <row r="2831" spans="1:34" ht="12.75" customHeight="1">
      <c r="A2831" s="2" t="s">
        <v>10889</v>
      </c>
      <c r="B2831" s="2" t="s">
        <v>10890</v>
      </c>
      <c r="C2831" s="2" t="s">
        <v>3385</v>
      </c>
      <c r="D2831" s="2" t="s">
        <v>75</v>
      </c>
      <c r="E2831" s="3">
        <v>46031</v>
      </c>
      <c r="F2831" s="3">
        <v>46023</v>
      </c>
      <c r="G2831" s="2" t="s">
        <v>499</v>
      </c>
      <c r="H2831" s="2" t="s">
        <v>3295</v>
      </c>
      <c r="I2831" s="2" t="s">
        <v>726</v>
      </c>
      <c r="J2831" s="4">
        <v>6728.05</v>
      </c>
      <c r="K2831" t="s">
        <v>74</v>
      </c>
      <c r="L2831" s="4">
        <v>1513.81</v>
      </c>
      <c r="M2831" t="s">
        <v>74</v>
      </c>
      <c r="N2831" s="4">
        <v>1513.81</v>
      </c>
      <c r="O2831" t="s">
        <v>74</v>
      </c>
      <c r="P2831" s="4">
        <v>0</v>
      </c>
      <c r="Q2831" t="s">
        <v>74</v>
      </c>
      <c r="R2831" s="2" t="s">
        <v>75</v>
      </c>
      <c r="S2831" s="4" t="s">
        <v>76</v>
      </c>
      <c r="T2831" t="s">
        <v>74</v>
      </c>
      <c r="U2831" s="2" t="s">
        <v>9487</v>
      </c>
      <c r="V2831" s="2" t="s">
        <v>1575</v>
      </c>
      <c r="W2831" s="2" t="s">
        <v>79</v>
      </c>
      <c r="X2831" s="2" t="s">
        <v>248</v>
      </c>
      <c r="Y2831" s="2" t="s">
        <v>726</v>
      </c>
      <c r="Z2831" s="2" t="s">
        <v>81</v>
      </c>
      <c r="AA2831" s="2" t="s">
        <v>500</v>
      </c>
      <c r="AB2831" s="2" t="s">
        <v>501</v>
      </c>
      <c r="AC2831" s="2" t="s">
        <v>59</v>
      </c>
      <c r="AD2831" s="2" t="s">
        <v>502</v>
      </c>
      <c r="AE2831" s="2" t="str">
        <f>+VLOOKUP(H2831,'Mapeo Ramos'!A:C,3,0)</f>
        <v>Transportes Mercancías</v>
      </c>
      <c r="AF2831" t="str">
        <f>+VLOOKUP(AE2831,'Mapeo Ramos'!C:D,2,0)</f>
        <v>Transporte</v>
      </c>
      <c r="AG2831" t="str">
        <f>+VLOOKUP(X2831,'Mapeo Ramos'!I:J,2,0)</f>
        <v>HELVETIA</v>
      </c>
      <c r="AH2831">
        <f t="shared" si="44"/>
        <v>1</v>
      </c>
    </row>
    <row r="2832" spans="1:34" ht="12.75" customHeight="1">
      <c r="A2832" s="2" t="s">
        <v>10891</v>
      </c>
      <c r="B2832" s="2" t="s">
        <v>10892</v>
      </c>
      <c r="C2832" s="2" t="s">
        <v>10893</v>
      </c>
      <c r="D2832" s="2" t="s">
        <v>75</v>
      </c>
      <c r="E2832" s="3">
        <v>46031</v>
      </c>
      <c r="F2832" s="3">
        <v>46021</v>
      </c>
      <c r="G2832" s="2" t="s">
        <v>3144</v>
      </c>
      <c r="H2832" s="2" t="s">
        <v>214</v>
      </c>
      <c r="I2832" s="2" t="s">
        <v>119</v>
      </c>
      <c r="J2832" s="4">
        <v>979.49</v>
      </c>
      <c r="K2832" t="s">
        <v>74</v>
      </c>
      <c r="L2832" s="4">
        <v>195.9</v>
      </c>
      <c r="M2832" t="s">
        <v>74</v>
      </c>
      <c r="N2832" s="4">
        <v>117.54</v>
      </c>
      <c r="O2832" t="s">
        <v>74</v>
      </c>
      <c r="P2832" s="4">
        <v>78.36</v>
      </c>
      <c r="Q2832" t="s">
        <v>74</v>
      </c>
      <c r="R2832" s="2" t="s">
        <v>75</v>
      </c>
      <c r="S2832" s="4" t="s">
        <v>76</v>
      </c>
      <c r="T2832" t="s">
        <v>74</v>
      </c>
      <c r="U2832" s="2" t="s">
        <v>650</v>
      </c>
      <c r="V2832" s="2" t="s">
        <v>1454</v>
      </c>
      <c r="W2832" s="2" t="s">
        <v>79</v>
      </c>
      <c r="X2832" s="2" t="s">
        <v>215</v>
      </c>
      <c r="Y2832" s="2" t="s">
        <v>119</v>
      </c>
      <c r="Z2832" s="2" t="s">
        <v>81</v>
      </c>
      <c r="AA2832" s="2" t="s">
        <v>542</v>
      </c>
      <c r="AB2832" s="2" t="s">
        <v>83</v>
      </c>
      <c r="AC2832" s="2" t="s">
        <v>59</v>
      </c>
      <c r="AD2832" s="2" t="s">
        <v>3145</v>
      </c>
      <c r="AE2832" s="2" t="str">
        <f>+VLOOKUP(H2832,'Mapeo Ramos'!A:C,3,0)</f>
        <v>Autos Cat. 1</v>
      </c>
      <c r="AF2832" t="str">
        <f>+VLOOKUP(AE2832,'Mapeo Ramos'!C:D,2,0)</f>
        <v>Autos</v>
      </c>
      <c r="AG2832" t="str">
        <f>+VLOOKUP(X2832,'Mapeo Ramos'!I:J,2,0)</f>
        <v>GENERALI</v>
      </c>
      <c r="AH2832">
        <f t="shared" si="44"/>
        <v>1</v>
      </c>
    </row>
    <row r="2833" spans="1:34" ht="12.75" customHeight="1">
      <c r="A2833" s="2" t="s">
        <v>10894</v>
      </c>
      <c r="B2833" s="2" t="s">
        <v>10895</v>
      </c>
      <c r="C2833" s="2" t="s">
        <v>3380</v>
      </c>
      <c r="D2833" s="2" t="s">
        <v>75</v>
      </c>
      <c r="E2833" s="3">
        <v>46034</v>
      </c>
      <c r="F2833" s="3">
        <v>45658</v>
      </c>
      <c r="G2833" s="2" t="s">
        <v>3381</v>
      </c>
      <c r="H2833" s="2" t="s">
        <v>3295</v>
      </c>
      <c r="I2833" s="2" t="s">
        <v>726</v>
      </c>
      <c r="J2833" s="4">
        <v>83.87</v>
      </c>
      <c r="K2833" t="s">
        <v>74</v>
      </c>
      <c r="L2833" s="4">
        <v>18.87</v>
      </c>
      <c r="M2833" t="s">
        <v>74</v>
      </c>
      <c r="N2833" s="4">
        <v>18.87</v>
      </c>
      <c r="O2833" t="s">
        <v>74</v>
      </c>
      <c r="P2833" s="4">
        <v>0</v>
      </c>
      <c r="Q2833" t="s">
        <v>74</v>
      </c>
      <c r="R2833" s="2" t="s">
        <v>75</v>
      </c>
      <c r="S2833" s="4" t="s">
        <v>76</v>
      </c>
      <c r="T2833" t="s">
        <v>74</v>
      </c>
      <c r="U2833" s="2" t="s">
        <v>9487</v>
      </c>
      <c r="V2833" s="2" t="s">
        <v>1575</v>
      </c>
      <c r="W2833" s="2" t="s">
        <v>79</v>
      </c>
      <c r="X2833" s="2" t="s">
        <v>248</v>
      </c>
      <c r="Y2833" s="2" t="s">
        <v>726</v>
      </c>
      <c r="Z2833" s="2" t="s">
        <v>81</v>
      </c>
      <c r="AA2833" s="2" t="s">
        <v>1223</v>
      </c>
      <c r="AB2833" s="2" t="s">
        <v>1224</v>
      </c>
      <c r="AC2833" s="2" t="s">
        <v>59</v>
      </c>
      <c r="AD2833" s="2" t="s">
        <v>3382</v>
      </c>
      <c r="AE2833" s="2" t="str">
        <f>+VLOOKUP(H2833,'Mapeo Ramos'!A:C,3,0)</f>
        <v>Transportes Mercancías</v>
      </c>
      <c r="AF2833" t="str">
        <f>+VLOOKUP(AE2833,'Mapeo Ramos'!C:D,2,0)</f>
        <v>Transporte</v>
      </c>
      <c r="AG2833" t="str">
        <f>+VLOOKUP(X2833,'Mapeo Ramos'!I:J,2,0)</f>
        <v>HELVETIA</v>
      </c>
      <c r="AH2833">
        <f t="shared" si="44"/>
        <v>1</v>
      </c>
    </row>
    <row r="2834" spans="1:34" ht="12.75" customHeight="1">
      <c r="A2834" s="2" t="s">
        <v>10896</v>
      </c>
      <c r="B2834" s="2" t="s">
        <v>10897</v>
      </c>
      <c r="C2834" s="2" t="s">
        <v>10898</v>
      </c>
      <c r="D2834" s="2" t="s">
        <v>75</v>
      </c>
      <c r="E2834" s="3">
        <v>46041</v>
      </c>
      <c r="F2834" s="3">
        <v>46023</v>
      </c>
      <c r="G2834" s="2" t="s">
        <v>1234</v>
      </c>
      <c r="H2834" s="2" t="s">
        <v>299</v>
      </c>
      <c r="I2834" s="2" t="s">
        <v>261</v>
      </c>
      <c r="J2834" s="4">
        <v>319.11</v>
      </c>
      <c r="K2834" t="s">
        <v>74</v>
      </c>
      <c r="L2834" s="4">
        <v>40.68</v>
      </c>
      <c r="M2834" t="s">
        <v>74</v>
      </c>
      <c r="N2834" s="4">
        <v>38.29</v>
      </c>
      <c r="O2834" t="s">
        <v>74</v>
      </c>
      <c r="P2834" s="4">
        <v>2.39</v>
      </c>
      <c r="Q2834" t="s">
        <v>74</v>
      </c>
      <c r="R2834" s="2" t="s">
        <v>75</v>
      </c>
      <c r="S2834" s="4" t="s">
        <v>76</v>
      </c>
      <c r="T2834" t="s">
        <v>74</v>
      </c>
      <c r="U2834" s="2" t="s">
        <v>650</v>
      </c>
      <c r="V2834" s="2" t="s">
        <v>1447</v>
      </c>
      <c r="W2834" s="2" t="s">
        <v>79</v>
      </c>
      <c r="X2834" s="2" t="s">
        <v>300</v>
      </c>
      <c r="Y2834" s="2" t="s">
        <v>119</v>
      </c>
      <c r="Z2834" s="2" t="s">
        <v>81</v>
      </c>
      <c r="AA2834" s="2" t="s">
        <v>568</v>
      </c>
      <c r="AB2834" s="2" t="s">
        <v>83</v>
      </c>
      <c r="AC2834" s="2" t="s">
        <v>59</v>
      </c>
      <c r="AD2834" s="2" t="s">
        <v>1235</v>
      </c>
      <c r="AE2834" s="2" t="str">
        <f>+VLOOKUP(H2834,'Mapeo Ramos'!A:C,3,0)</f>
        <v>Autos Flotas</v>
      </c>
      <c r="AF2834" t="str">
        <f>+VLOOKUP(AE2834,'Mapeo Ramos'!C:D,2,0)</f>
        <v>Flotas</v>
      </c>
      <c r="AG2834" t="str">
        <f>+VLOOKUP(X2834,'Mapeo Ramos'!I:J,2,0)</f>
        <v>ALLIANZ</v>
      </c>
      <c r="AH2834">
        <f t="shared" si="44"/>
        <v>1</v>
      </c>
    </row>
    <row r="2835" spans="1:34" ht="12.75" customHeight="1">
      <c r="A2835" s="2" t="s">
        <v>10899</v>
      </c>
      <c r="B2835" s="2" t="s">
        <v>10900</v>
      </c>
      <c r="C2835" s="2" t="s">
        <v>10901</v>
      </c>
      <c r="D2835" s="2" t="s">
        <v>75</v>
      </c>
      <c r="E2835" s="3">
        <v>46034</v>
      </c>
      <c r="F2835" s="3">
        <v>46030</v>
      </c>
      <c r="G2835" s="2" t="s">
        <v>10902</v>
      </c>
      <c r="H2835" s="2" t="s">
        <v>349</v>
      </c>
      <c r="I2835" s="2" t="s">
        <v>261</v>
      </c>
      <c r="J2835" s="4">
        <v>1234.94</v>
      </c>
      <c r="K2835" t="s">
        <v>74</v>
      </c>
      <c r="L2835" s="4">
        <v>148.19</v>
      </c>
      <c r="M2835" t="s">
        <v>74</v>
      </c>
      <c r="N2835" s="4">
        <v>148.19</v>
      </c>
      <c r="O2835" t="s">
        <v>74</v>
      </c>
      <c r="P2835" s="4">
        <v>0</v>
      </c>
      <c r="Q2835" t="s">
        <v>74</v>
      </c>
      <c r="R2835" s="2" t="s">
        <v>75</v>
      </c>
      <c r="S2835" s="4" t="s">
        <v>76</v>
      </c>
      <c r="T2835" t="s">
        <v>74</v>
      </c>
      <c r="U2835" s="2" t="s">
        <v>650</v>
      </c>
      <c r="V2835" s="2" t="s">
        <v>1447</v>
      </c>
      <c r="W2835" s="2" t="s">
        <v>79</v>
      </c>
      <c r="X2835" s="2" t="s">
        <v>300</v>
      </c>
      <c r="Y2835" s="2" t="s">
        <v>119</v>
      </c>
      <c r="Z2835" s="2" t="s">
        <v>81</v>
      </c>
      <c r="AA2835" s="2" t="s">
        <v>3933</v>
      </c>
      <c r="AB2835" s="2" t="s">
        <v>10903</v>
      </c>
      <c r="AC2835" s="2" t="s">
        <v>59</v>
      </c>
      <c r="AD2835" s="2" t="s">
        <v>10904</v>
      </c>
      <c r="AE2835" s="2" t="str">
        <f>+VLOOKUP(H2835,'Mapeo Ramos'!A:C,3,0)</f>
        <v>Autos Flotas</v>
      </c>
      <c r="AF2835" t="str">
        <f>+VLOOKUP(AE2835,'Mapeo Ramos'!C:D,2,0)</f>
        <v>Flotas</v>
      </c>
      <c r="AG2835" t="str">
        <f>+VLOOKUP(X2835,'Mapeo Ramos'!I:J,2,0)</f>
        <v>ALLIANZ</v>
      </c>
      <c r="AH2835">
        <f t="shared" si="44"/>
        <v>1</v>
      </c>
    </row>
    <row r="2836" spans="1:34" ht="12.75" customHeight="1">
      <c r="A2836" s="2" t="s">
        <v>10905</v>
      </c>
      <c r="B2836" s="2" t="s">
        <v>10906</v>
      </c>
      <c r="C2836" s="2" t="s">
        <v>1128</v>
      </c>
      <c r="D2836" s="2" t="s">
        <v>75</v>
      </c>
      <c r="E2836" s="3">
        <v>46035</v>
      </c>
      <c r="F2836" s="3">
        <v>46023</v>
      </c>
      <c r="G2836" s="2" t="s">
        <v>1129</v>
      </c>
      <c r="H2836" s="2" t="s">
        <v>349</v>
      </c>
      <c r="I2836" s="2" t="s">
        <v>261</v>
      </c>
      <c r="J2836" s="4">
        <v>629.55999999999995</v>
      </c>
      <c r="K2836" t="s">
        <v>74</v>
      </c>
      <c r="L2836" s="4">
        <v>75.55</v>
      </c>
      <c r="M2836" t="s">
        <v>74</v>
      </c>
      <c r="N2836" s="4">
        <v>75.55</v>
      </c>
      <c r="O2836" t="s">
        <v>74</v>
      </c>
      <c r="P2836" s="4">
        <v>0</v>
      </c>
      <c r="Q2836" t="s">
        <v>74</v>
      </c>
      <c r="R2836" s="2" t="s">
        <v>75</v>
      </c>
      <c r="S2836" s="4" t="s">
        <v>76</v>
      </c>
      <c r="T2836" t="s">
        <v>74</v>
      </c>
      <c r="U2836" s="2" t="s">
        <v>77</v>
      </c>
      <c r="V2836" s="2" t="s">
        <v>1454</v>
      </c>
      <c r="W2836" s="2" t="s">
        <v>79</v>
      </c>
      <c r="X2836" s="2" t="s">
        <v>300</v>
      </c>
      <c r="Y2836" s="2" t="s">
        <v>119</v>
      </c>
      <c r="Z2836" s="2" t="s">
        <v>81</v>
      </c>
      <c r="AA2836" s="2" t="s">
        <v>1130</v>
      </c>
      <c r="AB2836" s="2" t="s">
        <v>1131</v>
      </c>
      <c r="AC2836" s="2" t="s">
        <v>168</v>
      </c>
      <c r="AD2836" s="2" t="s">
        <v>1132</v>
      </c>
      <c r="AE2836" s="2" t="str">
        <f>+VLOOKUP(H2836,'Mapeo Ramos'!A:C,3,0)</f>
        <v>Autos Flotas</v>
      </c>
      <c r="AF2836" t="str">
        <f>+VLOOKUP(AE2836,'Mapeo Ramos'!C:D,2,0)</f>
        <v>Flotas</v>
      </c>
      <c r="AG2836" t="str">
        <f>+VLOOKUP(X2836,'Mapeo Ramos'!I:J,2,0)</f>
        <v>ALLIANZ</v>
      </c>
      <c r="AH2836">
        <f t="shared" si="44"/>
        <v>1</v>
      </c>
    </row>
    <row r="2837" spans="1:34" ht="12.75" customHeight="1">
      <c r="A2837" s="2" t="s">
        <v>10907</v>
      </c>
      <c r="B2837" s="2" t="s">
        <v>10908</v>
      </c>
      <c r="C2837" s="2" t="s">
        <v>10909</v>
      </c>
      <c r="D2837" s="2" t="s">
        <v>75</v>
      </c>
      <c r="E2837" s="3">
        <v>46023</v>
      </c>
      <c r="F2837" s="3">
        <v>46023</v>
      </c>
      <c r="G2837" s="2" t="s">
        <v>10910</v>
      </c>
      <c r="H2837" s="2" t="s">
        <v>299</v>
      </c>
      <c r="I2837" s="2" t="s">
        <v>261</v>
      </c>
      <c r="J2837" s="4">
        <v>295.16000000000003</v>
      </c>
      <c r="K2837" t="s">
        <v>74</v>
      </c>
      <c r="L2837" s="4">
        <v>35.42</v>
      </c>
      <c r="M2837" t="s">
        <v>74</v>
      </c>
      <c r="N2837" s="4">
        <v>35.42</v>
      </c>
      <c r="O2837" t="s">
        <v>74</v>
      </c>
      <c r="P2837" s="4">
        <v>0</v>
      </c>
      <c r="Q2837" t="s">
        <v>74</v>
      </c>
      <c r="R2837" s="2" t="s">
        <v>75</v>
      </c>
      <c r="S2837" s="4" t="s">
        <v>76</v>
      </c>
      <c r="T2837" t="s">
        <v>74</v>
      </c>
      <c r="U2837" s="2" t="s">
        <v>77</v>
      </c>
      <c r="V2837" s="2" t="s">
        <v>1447</v>
      </c>
      <c r="W2837" s="2" t="s">
        <v>79</v>
      </c>
      <c r="X2837" s="2" t="s">
        <v>300</v>
      </c>
      <c r="Y2837" s="2" t="s">
        <v>119</v>
      </c>
      <c r="Z2837" s="2" t="s">
        <v>81</v>
      </c>
      <c r="AA2837" s="2" t="s">
        <v>1950</v>
      </c>
      <c r="AB2837" s="2" t="s">
        <v>7854</v>
      </c>
      <c r="AC2837" s="2" t="s">
        <v>168</v>
      </c>
      <c r="AD2837" s="2" t="s">
        <v>10911</v>
      </c>
      <c r="AE2837" s="2" t="str">
        <f>+VLOOKUP(H2837,'Mapeo Ramos'!A:C,3,0)</f>
        <v>Autos Flotas</v>
      </c>
      <c r="AF2837" t="str">
        <f>+VLOOKUP(AE2837,'Mapeo Ramos'!C:D,2,0)</f>
        <v>Flotas</v>
      </c>
      <c r="AG2837" t="str">
        <f>+VLOOKUP(X2837,'Mapeo Ramos'!I:J,2,0)</f>
        <v>ALLIANZ</v>
      </c>
      <c r="AH2837">
        <f t="shared" si="44"/>
        <v>1</v>
      </c>
    </row>
    <row r="2838" spans="1:34" ht="12.75" customHeight="1">
      <c r="A2838" s="2" t="s">
        <v>10912</v>
      </c>
      <c r="B2838" s="2" t="s">
        <v>10913</v>
      </c>
      <c r="C2838" s="2" t="s">
        <v>10914</v>
      </c>
      <c r="D2838" s="2" t="s">
        <v>75</v>
      </c>
      <c r="E2838" s="3">
        <v>46023</v>
      </c>
      <c r="F2838" s="3">
        <v>46023</v>
      </c>
      <c r="G2838" s="2" t="s">
        <v>4142</v>
      </c>
      <c r="H2838" s="2" t="s">
        <v>299</v>
      </c>
      <c r="I2838" s="2" t="s">
        <v>261</v>
      </c>
      <c r="J2838" s="4">
        <v>435.28</v>
      </c>
      <c r="K2838" t="s">
        <v>74</v>
      </c>
      <c r="L2838" s="4">
        <v>52.23</v>
      </c>
      <c r="M2838" t="s">
        <v>74</v>
      </c>
      <c r="N2838" s="4">
        <v>52.23</v>
      </c>
      <c r="O2838" t="s">
        <v>74</v>
      </c>
      <c r="P2838" s="4">
        <v>0</v>
      </c>
      <c r="Q2838" t="s">
        <v>74</v>
      </c>
      <c r="R2838" s="2" t="s">
        <v>75</v>
      </c>
      <c r="S2838" s="4" t="s">
        <v>76</v>
      </c>
      <c r="T2838" t="s">
        <v>74</v>
      </c>
      <c r="U2838" s="2" t="s">
        <v>77</v>
      </c>
      <c r="V2838" s="2" t="s">
        <v>1454</v>
      </c>
      <c r="W2838" s="2" t="s">
        <v>79</v>
      </c>
      <c r="X2838" s="2" t="s">
        <v>300</v>
      </c>
      <c r="Y2838" s="2" t="s">
        <v>119</v>
      </c>
      <c r="Z2838" s="2" t="s">
        <v>81</v>
      </c>
      <c r="AA2838" s="2" t="s">
        <v>1903</v>
      </c>
      <c r="AB2838" s="2" t="s">
        <v>1904</v>
      </c>
      <c r="AC2838" s="2" t="s">
        <v>168</v>
      </c>
      <c r="AD2838" s="2" t="s">
        <v>4143</v>
      </c>
      <c r="AE2838" s="2" t="str">
        <f>+VLOOKUP(H2838,'Mapeo Ramos'!A:C,3,0)</f>
        <v>Autos Flotas</v>
      </c>
      <c r="AF2838" t="str">
        <f>+VLOOKUP(AE2838,'Mapeo Ramos'!C:D,2,0)</f>
        <v>Flotas</v>
      </c>
      <c r="AG2838" t="str">
        <f>+VLOOKUP(X2838,'Mapeo Ramos'!I:J,2,0)</f>
        <v>ALLIANZ</v>
      </c>
      <c r="AH2838">
        <f t="shared" si="44"/>
        <v>1</v>
      </c>
    </row>
    <row r="2839" spans="1:34" ht="12.75" customHeight="1">
      <c r="A2839" s="2" t="s">
        <v>10915</v>
      </c>
      <c r="B2839" s="2" t="s">
        <v>10916</v>
      </c>
      <c r="C2839" s="2" t="s">
        <v>10917</v>
      </c>
      <c r="D2839" s="2" t="s">
        <v>75</v>
      </c>
      <c r="E2839" s="3">
        <v>46036</v>
      </c>
      <c r="F2839" s="3">
        <v>46023</v>
      </c>
      <c r="G2839" s="2" t="s">
        <v>9018</v>
      </c>
      <c r="H2839" s="2" t="s">
        <v>299</v>
      </c>
      <c r="I2839" s="2" t="s">
        <v>261</v>
      </c>
      <c r="J2839" s="4">
        <v>825.56</v>
      </c>
      <c r="K2839" t="s">
        <v>74</v>
      </c>
      <c r="L2839" s="4">
        <v>99.07</v>
      </c>
      <c r="M2839" t="s">
        <v>74</v>
      </c>
      <c r="N2839" s="4">
        <v>99.07</v>
      </c>
      <c r="O2839" t="s">
        <v>74</v>
      </c>
      <c r="P2839" s="4">
        <v>0</v>
      </c>
      <c r="Q2839" t="s">
        <v>74</v>
      </c>
      <c r="R2839" s="2" t="s">
        <v>287</v>
      </c>
      <c r="S2839" s="4">
        <v>0</v>
      </c>
      <c r="T2839" t="s">
        <v>74</v>
      </c>
      <c r="U2839" s="2" t="s">
        <v>77</v>
      </c>
      <c r="V2839" s="2" t="s">
        <v>1447</v>
      </c>
      <c r="W2839" s="2" t="s">
        <v>79</v>
      </c>
      <c r="X2839" s="2" t="s">
        <v>300</v>
      </c>
      <c r="Y2839" s="2" t="s">
        <v>119</v>
      </c>
      <c r="Z2839" s="2" t="s">
        <v>81</v>
      </c>
      <c r="AA2839" s="2" t="s">
        <v>9020</v>
      </c>
      <c r="AB2839" s="2" t="s">
        <v>9021</v>
      </c>
      <c r="AC2839" s="2" t="s">
        <v>59</v>
      </c>
      <c r="AD2839" s="2" t="s">
        <v>9022</v>
      </c>
      <c r="AE2839" s="2" t="str">
        <f>+VLOOKUP(H2839,'Mapeo Ramos'!A:C,3,0)</f>
        <v>Autos Flotas</v>
      </c>
      <c r="AF2839" t="str">
        <f>+VLOOKUP(AE2839,'Mapeo Ramos'!C:D,2,0)</f>
        <v>Flotas</v>
      </c>
      <c r="AG2839" t="str">
        <f>+VLOOKUP(X2839,'Mapeo Ramos'!I:J,2,0)</f>
        <v>ALLIANZ</v>
      </c>
      <c r="AH2839">
        <f t="shared" si="44"/>
        <v>1</v>
      </c>
    </row>
    <row r="2840" spans="1:34" ht="12.75" customHeight="1">
      <c r="A2840" s="2" t="s">
        <v>10918</v>
      </c>
      <c r="B2840" s="2" t="s">
        <v>10919</v>
      </c>
      <c r="C2840" s="2" t="s">
        <v>10920</v>
      </c>
      <c r="D2840" s="2" t="s">
        <v>75</v>
      </c>
      <c r="E2840" s="3">
        <v>46036</v>
      </c>
      <c r="F2840" s="3">
        <v>46023</v>
      </c>
      <c r="G2840" s="2" t="s">
        <v>10921</v>
      </c>
      <c r="H2840" s="2" t="s">
        <v>299</v>
      </c>
      <c r="I2840" s="2" t="s">
        <v>261</v>
      </c>
      <c r="J2840" s="4">
        <v>374.06</v>
      </c>
      <c r="K2840" t="s">
        <v>74</v>
      </c>
      <c r="L2840" s="4">
        <v>44.89</v>
      </c>
      <c r="M2840" t="s">
        <v>74</v>
      </c>
      <c r="N2840" s="4">
        <v>44.89</v>
      </c>
      <c r="O2840" t="s">
        <v>74</v>
      </c>
      <c r="P2840" s="4">
        <v>0</v>
      </c>
      <c r="Q2840" t="s">
        <v>74</v>
      </c>
      <c r="R2840" s="2" t="s">
        <v>75</v>
      </c>
      <c r="S2840" s="4" t="s">
        <v>76</v>
      </c>
      <c r="T2840" t="s">
        <v>74</v>
      </c>
      <c r="U2840" s="2" t="s">
        <v>77</v>
      </c>
      <c r="V2840" s="2" t="s">
        <v>1447</v>
      </c>
      <c r="W2840" s="2" t="s">
        <v>79</v>
      </c>
      <c r="X2840" s="2" t="s">
        <v>300</v>
      </c>
      <c r="Y2840" s="2" t="s">
        <v>119</v>
      </c>
      <c r="Z2840" s="2" t="s">
        <v>81</v>
      </c>
      <c r="AA2840" s="2" t="s">
        <v>568</v>
      </c>
      <c r="AB2840" s="2" t="s">
        <v>83</v>
      </c>
      <c r="AC2840" s="2" t="s">
        <v>168</v>
      </c>
      <c r="AD2840" s="2" t="s">
        <v>10922</v>
      </c>
      <c r="AE2840" s="2" t="str">
        <f>+VLOOKUP(H2840,'Mapeo Ramos'!A:C,3,0)</f>
        <v>Autos Flotas</v>
      </c>
      <c r="AF2840" t="str">
        <f>+VLOOKUP(AE2840,'Mapeo Ramos'!C:D,2,0)</f>
        <v>Flotas</v>
      </c>
      <c r="AG2840" t="str">
        <f>+VLOOKUP(X2840,'Mapeo Ramos'!I:J,2,0)</f>
        <v>ALLIANZ</v>
      </c>
      <c r="AH2840">
        <f t="shared" si="44"/>
        <v>1</v>
      </c>
    </row>
    <row r="2841" spans="1:34" ht="12.75" customHeight="1">
      <c r="A2841" s="2" t="s">
        <v>10923</v>
      </c>
      <c r="B2841" s="2" t="s">
        <v>10924</v>
      </c>
      <c r="C2841" s="2" t="s">
        <v>10925</v>
      </c>
      <c r="D2841" s="2" t="s">
        <v>75</v>
      </c>
      <c r="E2841" s="3">
        <v>46036</v>
      </c>
      <c r="F2841" s="3">
        <v>46023</v>
      </c>
      <c r="G2841" s="2" t="s">
        <v>10926</v>
      </c>
      <c r="H2841" s="2" t="s">
        <v>299</v>
      </c>
      <c r="I2841" s="2" t="s">
        <v>261</v>
      </c>
      <c r="J2841" s="4">
        <v>311.13</v>
      </c>
      <c r="K2841" t="s">
        <v>74</v>
      </c>
      <c r="L2841" s="4">
        <v>37.340000000000003</v>
      </c>
      <c r="M2841" t="s">
        <v>74</v>
      </c>
      <c r="N2841" s="4">
        <v>37.340000000000003</v>
      </c>
      <c r="O2841" t="s">
        <v>74</v>
      </c>
      <c r="P2841" s="4">
        <v>0</v>
      </c>
      <c r="Q2841" t="s">
        <v>74</v>
      </c>
      <c r="R2841" s="2" t="s">
        <v>75</v>
      </c>
      <c r="S2841" s="4" t="s">
        <v>76</v>
      </c>
      <c r="T2841" t="s">
        <v>74</v>
      </c>
      <c r="U2841" s="2" t="s">
        <v>77</v>
      </c>
      <c r="V2841" s="2" t="s">
        <v>1447</v>
      </c>
      <c r="W2841" s="2" t="s">
        <v>79</v>
      </c>
      <c r="X2841" s="2" t="s">
        <v>300</v>
      </c>
      <c r="Y2841" s="2" t="s">
        <v>119</v>
      </c>
      <c r="Z2841" s="2" t="s">
        <v>81</v>
      </c>
      <c r="AA2841" s="2" t="s">
        <v>568</v>
      </c>
      <c r="AB2841" s="2" t="s">
        <v>83</v>
      </c>
      <c r="AC2841" s="2" t="s">
        <v>168</v>
      </c>
      <c r="AD2841" s="2" t="s">
        <v>10927</v>
      </c>
      <c r="AE2841" s="2" t="str">
        <f>+VLOOKUP(H2841,'Mapeo Ramos'!A:C,3,0)</f>
        <v>Autos Flotas</v>
      </c>
      <c r="AF2841" t="str">
        <f>+VLOOKUP(AE2841,'Mapeo Ramos'!C:D,2,0)</f>
        <v>Flotas</v>
      </c>
      <c r="AG2841" t="str">
        <f>+VLOOKUP(X2841,'Mapeo Ramos'!I:J,2,0)</f>
        <v>ALLIANZ</v>
      </c>
      <c r="AH2841">
        <f t="shared" si="44"/>
        <v>1</v>
      </c>
    </row>
    <row r="2842" spans="1:34" ht="12.75" customHeight="1">
      <c r="A2842" s="2" t="s">
        <v>10928</v>
      </c>
      <c r="B2842" s="2" t="s">
        <v>10929</v>
      </c>
      <c r="C2842" s="2" t="s">
        <v>10930</v>
      </c>
      <c r="D2842" s="2" t="s">
        <v>75</v>
      </c>
      <c r="E2842" s="3">
        <v>46044</v>
      </c>
      <c r="F2842" s="3">
        <v>46037</v>
      </c>
      <c r="G2842" s="2" t="s">
        <v>10931</v>
      </c>
      <c r="H2842" s="2" t="s">
        <v>10849</v>
      </c>
      <c r="I2842" s="2" t="s">
        <v>2945</v>
      </c>
      <c r="J2842" s="4">
        <v>50</v>
      </c>
      <c r="K2842" t="s">
        <v>74</v>
      </c>
      <c r="L2842" s="4">
        <v>2</v>
      </c>
      <c r="M2842" t="s">
        <v>74</v>
      </c>
      <c r="N2842" s="4">
        <v>2</v>
      </c>
      <c r="O2842" t="s">
        <v>74</v>
      </c>
      <c r="P2842" s="4">
        <v>0</v>
      </c>
      <c r="Q2842" t="s">
        <v>74</v>
      </c>
      <c r="R2842" s="2" t="s">
        <v>75</v>
      </c>
      <c r="S2842" s="4" t="s">
        <v>76</v>
      </c>
      <c r="T2842" t="s">
        <v>74</v>
      </c>
      <c r="U2842" s="2" t="s">
        <v>77</v>
      </c>
      <c r="V2842" s="2" t="s">
        <v>1454</v>
      </c>
      <c r="W2842" s="2" t="s">
        <v>79</v>
      </c>
      <c r="X2842" s="2" t="s">
        <v>300</v>
      </c>
      <c r="Y2842" s="2" t="s">
        <v>2946</v>
      </c>
      <c r="Z2842" s="2" t="s">
        <v>60</v>
      </c>
      <c r="AA2842" s="2" t="s">
        <v>328</v>
      </c>
      <c r="AB2842" s="2" t="s">
        <v>7174</v>
      </c>
      <c r="AC2842" s="2" t="s">
        <v>168</v>
      </c>
      <c r="AD2842" s="2" t="s">
        <v>10932</v>
      </c>
      <c r="AE2842" s="2" t="str">
        <f>+VLOOKUP(H2842,'Mapeo Ramos'!A:C,3,0)</f>
        <v>Vida Ahorro Individual</v>
      </c>
      <c r="AF2842" t="str">
        <f>+VLOOKUP(AE2842,'Mapeo Ramos'!C:D,2,0)</f>
        <v>Vida Ahorro Particular</v>
      </c>
      <c r="AG2842" t="str">
        <f>+VLOOKUP(X2842,'Mapeo Ramos'!I:J,2,0)</f>
        <v>ALLIANZ</v>
      </c>
      <c r="AH2842">
        <f t="shared" si="44"/>
        <v>1</v>
      </c>
    </row>
    <row r="2843" spans="1:34" ht="12.75" customHeight="1">
      <c r="A2843" s="2" t="s">
        <v>10933</v>
      </c>
      <c r="B2843" s="2" t="s">
        <v>10934</v>
      </c>
      <c r="C2843" s="2" t="s">
        <v>10935</v>
      </c>
      <c r="D2843" s="2" t="s">
        <v>75</v>
      </c>
      <c r="E2843" s="3">
        <v>46044</v>
      </c>
      <c r="F2843" s="3">
        <v>46037</v>
      </c>
      <c r="G2843" s="2" t="s">
        <v>10936</v>
      </c>
      <c r="H2843" s="2" t="s">
        <v>10849</v>
      </c>
      <c r="I2843" s="2" t="s">
        <v>2945</v>
      </c>
      <c r="J2843" s="4">
        <v>50</v>
      </c>
      <c r="K2843" t="s">
        <v>74</v>
      </c>
      <c r="L2843" s="4">
        <v>2</v>
      </c>
      <c r="M2843" t="s">
        <v>74</v>
      </c>
      <c r="N2843" s="4">
        <v>2</v>
      </c>
      <c r="O2843" t="s">
        <v>74</v>
      </c>
      <c r="P2843" s="4">
        <v>0</v>
      </c>
      <c r="Q2843" t="s">
        <v>74</v>
      </c>
      <c r="R2843" s="2" t="s">
        <v>75</v>
      </c>
      <c r="S2843" s="4" t="s">
        <v>76</v>
      </c>
      <c r="T2843" t="s">
        <v>74</v>
      </c>
      <c r="U2843" s="2" t="s">
        <v>77</v>
      </c>
      <c r="V2843" s="2" t="s">
        <v>1454</v>
      </c>
      <c r="W2843" s="2" t="s">
        <v>79</v>
      </c>
      <c r="X2843" s="2" t="s">
        <v>300</v>
      </c>
      <c r="Y2843" s="2" t="s">
        <v>2946</v>
      </c>
      <c r="Z2843" s="2" t="s">
        <v>60</v>
      </c>
      <c r="AA2843" s="2" t="s">
        <v>328</v>
      </c>
      <c r="AB2843" s="2" t="s">
        <v>7174</v>
      </c>
      <c r="AC2843" s="2" t="s">
        <v>168</v>
      </c>
      <c r="AD2843" s="2" t="s">
        <v>10937</v>
      </c>
      <c r="AE2843" s="2" t="str">
        <f>+VLOOKUP(H2843,'Mapeo Ramos'!A:C,3,0)</f>
        <v>Vida Ahorro Individual</v>
      </c>
      <c r="AF2843" t="str">
        <f>+VLOOKUP(AE2843,'Mapeo Ramos'!C:D,2,0)</f>
        <v>Vida Ahorro Particular</v>
      </c>
      <c r="AG2843" t="str">
        <f>+VLOOKUP(X2843,'Mapeo Ramos'!I:J,2,0)</f>
        <v>ALLIANZ</v>
      </c>
      <c r="AH2843">
        <f t="shared" si="44"/>
        <v>1</v>
      </c>
    </row>
    <row r="2844" spans="1:34" ht="12.75" customHeight="1">
      <c r="A2844" s="2" t="s">
        <v>10938</v>
      </c>
      <c r="B2844" s="2" t="s">
        <v>10939</v>
      </c>
      <c r="C2844" s="2" t="s">
        <v>10940</v>
      </c>
      <c r="D2844" s="2" t="s">
        <v>75</v>
      </c>
      <c r="E2844" s="3">
        <v>46035</v>
      </c>
      <c r="F2844" s="3">
        <v>46014</v>
      </c>
      <c r="G2844" s="2" t="s">
        <v>10941</v>
      </c>
      <c r="H2844" s="2" t="s">
        <v>1367</v>
      </c>
      <c r="I2844" s="2" t="s">
        <v>164</v>
      </c>
      <c r="J2844" s="4">
        <v>-2910.43</v>
      </c>
      <c r="K2844" t="s">
        <v>74</v>
      </c>
      <c r="L2844" s="4">
        <v>-291.02999999999997</v>
      </c>
      <c r="M2844" t="s">
        <v>74</v>
      </c>
      <c r="N2844" s="4">
        <v>-291.02999999999997</v>
      </c>
      <c r="O2844" t="s">
        <v>74</v>
      </c>
      <c r="P2844" s="4">
        <v>0</v>
      </c>
      <c r="Q2844" t="s">
        <v>74</v>
      </c>
      <c r="R2844" s="2" t="s">
        <v>75</v>
      </c>
      <c r="S2844" s="4" t="s">
        <v>76</v>
      </c>
      <c r="T2844" t="s">
        <v>74</v>
      </c>
      <c r="U2844" s="2" t="s">
        <v>77</v>
      </c>
      <c r="V2844" s="2" t="s">
        <v>1454</v>
      </c>
      <c r="W2844" s="2" t="s">
        <v>79</v>
      </c>
      <c r="X2844" s="2" t="s">
        <v>300</v>
      </c>
      <c r="Y2844" s="2" t="s">
        <v>164</v>
      </c>
      <c r="Z2844" s="2" t="s">
        <v>60</v>
      </c>
      <c r="AA2844" s="2" t="s">
        <v>851</v>
      </c>
      <c r="AB2844" s="2" t="s">
        <v>852</v>
      </c>
      <c r="AC2844" s="2" t="s">
        <v>168</v>
      </c>
      <c r="AD2844" s="2" t="s">
        <v>10942</v>
      </c>
      <c r="AE2844" s="2" t="str">
        <f>+VLOOKUP(H2844,'Mapeo Ramos'!A:C,3,0)</f>
        <v>Vida Ahorro Individual</v>
      </c>
      <c r="AF2844" t="str">
        <f>+VLOOKUP(AE2844,'Mapeo Ramos'!C:D,2,0)</f>
        <v>Vida Ahorro Particular</v>
      </c>
      <c r="AG2844" t="str">
        <f>+VLOOKUP(X2844,'Mapeo Ramos'!I:J,2,0)</f>
        <v>ALLIANZ</v>
      </c>
      <c r="AH2844">
        <f t="shared" si="44"/>
        <v>1</v>
      </c>
    </row>
    <row r="2845" spans="1:34" ht="12.75" customHeight="1">
      <c r="A2845" s="2" t="s">
        <v>10943</v>
      </c>
      <c r="B2845" s="2" t="s">
        <v>10944</v>
      </c>
      <c r="C2845" s="2" t="s">
        <v>10945</v>
      </c>
      <c r="D2845" s="2" t="s">
        <v>75</v>
      </c>
      <c r="E2845" s="3">
        <v>46023</v>
      </c>
      <c r="F2845" s="3">
        <v>46034</v>
      </c>
      <c r="G2845" s="2" t="s">
        <v>621</v>
      </c>
      <c r="H2845" s="2" t="s">
        <v>349</v>
      </c>
      <c r="I2845" s="2" t="s">
        <v>261</v>
      </c>
      <c r="J2845" s="4">
        <v>516.4</v>
      </c>
      <c r="K2845" t="s">
        <v>74</v>
      </c>
      <c r="L2845" s="4">
        <v>41.31</v>
      </c>
      <c r="M2845" t="s">
        <v>74</v>
      </c>
      <c r="N2845" s="4">
        <v>41.31</v>
      </c>
      <c r="O2845" t="s">
        <v>74</v>
      </c>
      <c r="P2845" s="4">
        <v>0</v>
      </c>
      <c r="Q2845" t="s">
        <v>74</v>
      </c>
      <c r="R2845" s="2" t="s">
        <v>75</v>
      </c>
      <c r="S2845" s="4" t="s">
        <v>76</v>
      </c>
      <c r="T2845" t="s">
        <v>74</v>
      </c>
      <c r="U2845" s="2" t="s">
        <v>650</v>
      </c>
      <c r="V2845" s="2" t="s">
        <v>1575</v>
      </c>
      <c r="W2845" s="2" t="s">
        <v>79</v>
      </c>
      <c r="X2845" s="2" t="s">
        <v>300</v>
      </c>
      <c r="Y2845" s="2" t="s">
        <v>119</v>
      </c>
      <c r="Z2845" s="2" t="s">
        <v>81</v>
      </c>
      <c r="AA2845" s="2" t="s">
        <v>622</v>
      </c>
      <c r="AB2845" s="2" t="s">
        <v>623</v>
      </c>
      <c r="AC2845" s="2" t="s">
        <v>59</v>
      </c>
      <c r="AD2845" s="2" t="s">
        <v>624</v>
      </c>
      <c r="AE2845" s="2" t="str">
        <f>+VLOOKUP(H2845,'Mapeo Ramos'!A:C,3,0)</f>
        <v>Autos Flotas</v>
      </c>
      <c r="AF2845" t="str">
        <f>+VLOOKUP(AE2845,'Mapeo Ramos'!C:D,2,0)</f>
        <v>Flotas</v>
      </c>
      <c r="AG2845" t="str">
        <f>+VLOOKUP(X2845,'Mapeo Ramos'!I:J,2,0)</f>
        <v>ALLIANZ</v>
      </c>
      <c r="AH2845">
        <f t="shared" si="44"/>
        <v>1</v>
      </c>
    </row>
    <row r="2846" spans="1:34" ht="12.75" customHeight="1">
      <c r="A2846" s="2" t="s">
        <v>10946</v>
      </c>
      <c r="B2846" s="2" t="s">
        <v>10947</v>
      </c>
      <c r="C2846" s="2" t="s">
        <v>10948</v>
      </c>
      <c r="D2846" s="2" t="s">
        <v>75</v>
      </c>
      <c r="E2846" s="3">
        <v>46043</v>
      </c>
      <c r="F2846" s="3">
        <v>46023</v>
      </c>
      <c r="G2846" s="2" t="s">
        <v>1419</v>
      </c>
      <c r="H2846" s="2" t="s">
        <v>1420</v>
      </c>
      <c r="I2846" s="2" t="s">
        <v>119</v>
      </c>
      <c r="J2846" s="4">
        <v>159.11000000000001</v>
      </c>
      <c r="K2846" t="s">
        <v>74</v>
      </c>
      <c r="L2846" s="4">
        <v>28.25</v>
      </c>
      <c r="M2846" t="s">
        <v>74</v>
      </c>
      <c r="N2846" s="4">
        <v>22.28</v>
      </c>
      <c r="O2846" t="s">
        <v>74</v>
      </c>
      <c r="P2846" s="4">
        <v>5.97</v>
      </c>
      <c r="Q2846" t="s">
        <v>74</v>
      </c>
      <c r="R2846" s="2" t="s">
        <v>75</v>
      </c>
      <c r="S2846" s="4" t="s">
        <v>76</v>
      </c>
      <c r="T2846" t="s">
        <v>74</v>
      </c>
      <c r="U2846" s="2" t="s">
        <v>650</v>
      </c>
      <c r="V2846" s="2" t="s">
        <v>1454</v>
      </c>
      <c r="W2846" s="2" t="s">
        <v>79</v>
      </c>
      <c r="X2846" s="2" t="s">
        <v>300</v>
      </c>
      <c r="Y2846" s="2" t="s">
        <v>119</v>
      </c>
      <c r="Z2846" s="2" t="s">
        <v>60</v>
      </c>
      <c r="AA2846" s="2" t="s">
        <v>1421</v>
      </c>
      <c r="AB2846" s="2" t="s">
        <v>1422</v>
      </c>
      <c r="AC2846" s="2" t="s">
        <v>168</v>
      </c>
      <c r="AD2846" s="2" t="s">
        <v>1423</v>
      </c>
      <c r="AE2846" s="2" t="str">
        <f>+VLOOKUP(H2846,'Mapeo Ramos'!A:C,3,0)</f>
        <v>Autos Cat. 1</v>
      </c>
      <c r="AF2846" t="str">
        <f>+VLOOKUP(AE2846,'Mapeo Ramos'!C:D,2,0)</f>
        <v>Autos</v>
      </c>
      <c r="AG2846" t="str">
        <f>+VLOOKUP(X2846,'Mapeo Ramos'!I:J,2,0)</f>
        <v>ALLIANZ</v>
      </c>
      <c r="AH2846">
        <f t="shared" si="44"/>
        <v>1</v>
      </c>
    </row>
    <row r="2847" spans="1:34" ht="12.75" customHeight="1">
      <c r="A2847" s="2" t="s">
        <v>10949</v>
      </c>
      <c r="B2847" s="2" t="s">
        <v>10950</v>
      </c>
      <c r="C2847" s="2" t="s">
        <v>10951</v>
      </c>
      <c r="D2847" s="2" t="s">
        <v>75</v>
      </c>
      <c r="E2847" s="3">
        <v>46023</v>
      </c>
      <c r="F2847" s="3">
        <v>46023</v>
      </c>
      <c r="G2847" s="2" t="s">
        <v>567</v>
      </c>
      <c r="H2847" s="2" t="s">
        <v>299</v>
      </c>
      <c r="I2847" s="2" t="s">
        <v>261</v>
      </c>
      <c r="J2847" s="4">
        <v>350.65</v>
      </c>
      <c r="K2847" t="s">
        <v>74</v>
      </c>
      <c r="L2847" s="4">
        <v>44.71</v>
      </c>
      <c r="M2847" t="s">
        <v>74</v>
      </c>
      <c r="N2847" s="4">
        <v>42.08</v>
      </c>
      <c r="O2847" t="s">
        <v>74</v>
      </c>
      <c r="P2847" s="4">
        <v>2.63</v>
      </c>
      <c r="Q2847" t="s">
        <v>74</v>
      </c>
      <c r="R2847" s="2" t="s">
        <v>75</v>
      </c>
      <c r="S2847" s="4" t="s">
        <v>76</v>
      </c>
      <c r="T2847" t="s">
        <v>74</v>
      </c>
      <c r="U2847" s="2" t="s">
        <v>650</v>
      </c>
      <c r="V2847" s="2" t="s">
        <v>1454</v>
      </c>
      <c r="W2847" s="2" t="s">
        <v>79</v>
      </c>
      <c r="X2847" s="2" t="s">
        <v>300</v>
      </c>
      <c r="Y2847" s="2" t="s">
        <v>119</v>
      </c>
      <c r="Z2847" s="2" t="s">
        <v>81</v>
      </c>
      <c r="AA2847" s="2" t="s">
        <v>568</v>
      </c>
      <c r="AB2847" s="2" t="s">
        <v>83</v>
      </c>
      <c r="AC2847" s="2" t="s">
        <v>168</v>
      </c>
      <c r="AD2847" s="2" t="s">
        <v>569</v>
      </c>
      <c r="AE2847" s="2" t="str">
        <f>+VLOOKUP(H2847,'Mapeo Ramos'!A:C,3,0)</f>
        <v>Autos Flotas</v>
      </c>
      <c r="AF2847" t="str">
        <f>+VLOOKUP(AE2847,'Mapeo Ramos'!C:D,2,0)</f>
        <v>Flotas</v>
      </c>
      <c r="AG2847" t="str">
        <f>+VLOOKUP(X2847,'Mapeo Ramos'!I:J,2,0)</f>
        <v>ALLIANZ</v>
      </c>
      <c r="AH2847">
        <f t="shared" si="44"/>
        <v>1</v>
      </c>
    </row>
    <row r="2848" spans="1:34" ht="12.75" customHeight="1">
      <c r="A2848" s="2" t="s">
        <v>10952</v>
      </c>
      <c r="B2848" s="2" t="s">
        <v>10953</v>
      </c>
      <c r="C2848" s="2" t="s">
        <v>10954</v>
      </c>
      <c r="D2848" s="2" t="s">
        <v>75</v>
      </c>
      <c r="E2848" s="3">
        <v>46034</v>
      </c>
      <c r="F2848" s="3">
        <v>46023</v>
      </c>
      <c r="G2848" s="2" t="s">
        <v>2593</v>
      </c>
      <c r="H2848" s="2" t="s">
        <v>777</v>
      </c>
      <c r="I2848" s="2" t="s">
        <v>113</v>
      </c>
      <c r="J2848" s="4">
        <v>306.47000000000003</v>
      </c>
      <c r="K2848" t="s">
        <v>74</v>
      </c>
      <c r="L2848" s="4">
        <v>68.959999999999994</v>
      </c>
      <c r="M2848" t="s">
        <v>74</v>
      </c>
      <c r="N2848" s="4">
        <v>68.959999999999994</v>
      </c>
      <c r="O2848" t="s">
        <v>74</v>
      </c>
      <c r="P2848" s="4">
        <v>0</v>
      </c>
      <c r="Q2848" t="s">
        <v>74</v>
      </c>
      <c r="R2848" s="2" t="s">
        <v>75</v>
      </c>
      <c r="S2848" s="4" t="s">
        <v>76</v>
      </c>
      <c r="T2848" t="s">
        <v>74</v>
      </c>
      <c r="U2848" s="2" t="s">
        <v>650</v>
      </c>
      <c r="V2848" s="2" t="s">
        <v>1447</v>
      </c>
      <c r="W2848" s="2" t="s">
        <v>79</v>
      </c>
      <c r="X2848" s="2" t="s">
        <v>150</v>
      </c>
      <c r="Y2848" s="2" t="s">
        <v>113</v>
      </c>
      <c r="Z2848" s="2" t="s">
        <v>81</v>
      </c>
      <c r="AA2848" s="2" t="s">
        <v>82</v>
      </c>
      <c r="AB2848" s="2" t="s">
        <v>83</v>
      </c>
      <c r="AC2848" s="2" t="s">
        <v>59</v>
      </c>
      <c r="AD2848" s="2" t="s">
        <v>2594</v>
      </c>
      <c r="AE2848" s="2" t="str">
        <f>+VLOOKUP(H2848,'Mapeo Ramos'!A:C,3,0)</f>
        <v>Multirriesgo Comercios</v>
      </c>
      <c r="AF2848" t="str">
        <f>+VLOOKUP(AE2848,'Mapeo Ramos'!C:D,2,0)</f>
        <v>Property</v>
      </c>
      <c r="AG2848" t="str">
        <f>+VLOOKUP(X2848,'Mapeo Ramos'!I:J,2,0)</f>
        <v>MAPFRE</v>
      </c>
      <c r="AH2848">
        <f t="shared" si="44"/>
        <v>1</v>
      </c>
    </row>
    <row r="2849" spans="1:34" ht="12.75" customHeight="1">
      <c r="A2849" s="2" t="s">
        <v>10955</v>
      </c>
      <c r="B2849" s="2" t="s">
        <v>10956</v>
      </c>
      <c r="C2849" s="2" t="s">
        <v>10957</v>
      </c>
      <c r="D2849" s="2" t="s">
        <v>75</v>
      </c>
      <c r="E2849" s="3">
        <v>46034</v>
      </c>
      <c r="F2849" s="3">
        <v>46020</v>
      </c>
      <c r="G2849" s="2" t="s">
        <v>2812</v>
      </c>
      <c r="H2849" s="2" t="s">
        <v>2808</v>
      </c>
      <c r="I2849" s="2" t="s">
        <v>1410</v>
      </c>
      <c r="J2849" s="4">
        <v>-135.69999999999999</v>
      </c>
      <c r="K2849" t="s">
        <v>74</v>
      </c>
      <c r="L2849" s="4">
        <v>-24.75</v>
      </c>
      <c r="M2849" t="s">
        <v>74</v>
      </c>
      <c r="N2849" s="4">
        <v>-24.75</v>
      </c>
      <c r="O2849" t="s">
        <v>74</v>
      </c>
      <c r="P2849" s="4">
        <v>0</v>
      </c>
      <c r="Q2849" t="s">
        <v>74</v>
      </c>
      <c r="R2849" s="2" t="s">
        <v>75</v>
      </c>
      <c r="S2849" s="4" t="s">
        <v>76</v>
      </c>
      <c r="T2849" t="s">
        <v>74</v>
      </c>
      <c r="U2849" s="2" t="s">
        <v>9487</v>
      </c>
      <c r="V2849" s="2" t="s">
        <v>1454</v>
      </c>
      <c r="W2849" s="2" t="s">
        <v>79</v>
      </c>
      <c r="X2849" s="2" t="s">
        <v>1411</v>
      </c>
      <c r="Y2849" s="2" t="s">
        <v>1410</v>
      </c>
      <c r="Z2849" s="2" t="s">
        <v>81</v>
      </c>
      <c r="AA2849" s="2" t="s">
        <v>230</v>
      </c>
      <c r="AB2849" s="2" t="s">
        <v>83</v>
      </c>
      <c r="AC2849" s="2" t="s">
        <v>59</v>
      </c>
      <c r="AD2849" s="2" t="s">
        <v>2813</v>
      </c>
      <c r="AE2849" s="2" t="str">
        <f>+VLOOKUP(H2849,'Mapeo Ramos'!A:C,3,0)</f>
        <v>Defensa Jurídica</v>
      </c>
      <c r="AF2849" t="str">
        <f>+VLOOKUP(AE2849,'Mapeo Ramos'!C:D,2,0)</f>
        <v>Particulares Resto</v>
      </c>
      <c r="AG2849" t="str">
        <f>+VLOOKUP(X2849,'Mapeo Ramos'!I:J,2,0)</f>
        <v>ARAG</v>
      </c>
      <c r="AH2849">
        <f t="shared" si="44"/>
        <v>1</v>
      </c>
    </row>
    <row r="2850" spans="1:34" ht="12.75" customHeight="1">
      <c r="A2850" s="2" t="s">
        <v>10958</v>
      </c>
      <c r="B2850" s="2" t="s">
        <v>10959</v>
      </c>
      <c r="C2850" s="2" t="s">
        <v>10960</v>
      </c>
      <c r="D2850" s="2" t="s">
        <v>75</v>
      </c>
      <c r="E2850" s="3">
        <v>46023</v>
      </c>
      <c r="F2850" s="3">
        <v>46023</v>
      </c>
      <c r="G2850" s="2" t="s">
        <v>10961</v>
      </c>
      <c r="H2850" s="2" t="s">
        <v>1820</v>
      </c>
      <c r="I2850" s="2" t="s">
        <v>1820</v>
      </c>
      <c r="J2850" s="4">
        <v>342.72</v>
      </c>
      <c r="K2850" t="s">
        <v>74</v>
      </c>
      <c r="L2850" s="4">
        <v>34.270000000000003</v>
      </c>
      <c r="M2850" t="s">
        <v>74</v>
      </c>
      <c r="N2850" s="4">
        <v>34.270000000000003</v>
      </c>
      <c r="O2850" t="s">
        <v>74</v>
      </c>
      <c r="P2850" s="4">
        <v>0</v>
      </c>
      <c r="Q2850" t="s">
        <v>74</v>
      </c>
      <c r="R2850" s="2" t="s">
        <v>75</v>
      </c>
      <c r="S2850" s="4" t="s">
        <v>76</v>
      </c>
      <c r="T2850" t="s">
        <v>74</v>
      </c>
      <c r="U2850" s="2" t="s">
        <v>77</v>
      </c>
      <c r="V2850" s="2" t="s">
        <v>1454</v>
      </c>
      <c r="W2850" s="2" t="s">
        <v>79</v>
      </c>
      <c r="X2850" s="2" t="s">
        <v>10962</v>
      </c>
      <c r="Y2850" s="2" t="s">
        <v>1820</v>
      </c>
      <c r="Z2850" s="2" t="s">
        <v>60</v>
      </c>
      <c r="AA2850" s="2" t="s">
        <v>1167</v>
      </c>
      <c r="AB2850" s="2" t="s">
        <v>83</v>
      </c>
      <c r="AC2850" s="2" t="s">
        <v>168</v>
      </c>
      <c r="AD2850" s="2" t="s">
        <v>10963</v>
      </c>
      <c r="AE2850" s="2" t="str">
        <f>+VLOOKUP(H2850,'Mapeo Ramos'!A:C,3,0)</f>
        <v>Salud Particular</v>
      </c>
      <c r="AF2850" t="str">
        <f>+VLOOKUP(AE2850,'Mapeo Ramos'!C:D,2,0)</f>
        <v>Seguros Personales (No Vida) Particular</v>
      </c>
      <c r="AG2850" t="str">
        <f>+VLOOKUP(X2850,'Mapeo Ramos'!I:J,2,0)</f>
        <v>ASISA</v>
      </c>
      <c r="AH2850">
        <f t="shared" si="44"/>
        <v>1</v>
      </c>
    </row>
    <row r="2851" spans="1:34" ht="12.75" customHeight="1">
      <c r="A2851" s="2" t="s">
        <v>10964</v>
      </c>
      <c r="B2851" s="2" t="s">
        <v>10965</v>
      </c>
      <c r="C2851" s="2" t="s">
        <v>10966</v>
      </c>
      <c r="D2851" s="2" t="s">
        <v>75</v>
      </c>
      <c r="E2851" s="3">
        <v>46023</v>
      </c>
      <c r="F2851" s="3">
        <v>46023</v>
      </c>
      <c r="G2851" s="2" t="s">
        <v>9599</v>
      </c>
      <c r="H2851" s="2" t="s">
        <v>1820</v>
      </c>
      <c r="I2851" s="2" t="s">
        <v>1820</v>
      </c>
      <c r="J2851" s="4">
        <v>331.92</v>
      </c>
      <c r="K2851" t="s">
        <v>74</v>
      </c>
      <c r="L2851" s="4">
        <v>33.200000000000003</v>
      </c>
      <c r="M2851" t="s">
        <v>74</v>
      </c>
      <c r="N2851" s="4">
        <v>33.200000000000003</v>
      </c>
      <c r="O2851" t="s">
        <v>74</v>
      </c>
      <c r="P2851" s="4">
        <v>0</v>
      </c>
      <c r="Q2851" t="s">
        <v>74</v>
      </c>
      <c r="R2851" s="2" t="s">
        <v>75</v>
      </c>
      <c r="S2851" s="4" t="s">
        <v>76</v>
      </c>
      <c r="T2851" t="s">
        <v>74</v>
      </c>
      <c r="U2851" s="2" t="s">
        <v>77</v>
      </c>
      <c r="V2851" s="2" t="s">
        <v>1454</v>
      </c>
      <c r="W2851" s="2" t="s">
        <v>79</v>
      </c>
      <c r="X2851" s="2" t="s">
        <v>10962</v>
      </c>
      <c r="Y2851" s="2" t="s">
        <v>1820</v>
      </c>
      <c r="Z2851" s="2" t="s">
        <v>60</v>
      </c>
      <c r="AA2851" s="2" t="s">
        <v>1521</v>
      </c>
      <c r="AB2851" s="2" t="s">
        <v>101</v>
      </c>
      <c r="AC2851" s="2" t="s">
        <v>168</v>
      </c>
      <c r="AD2851" s="2" t="s">
        <v>9600</v>
      </c>
      <c r="AE2851" s="2" t="str">
        <f>+VLOOKUP(H2851,'Mapeo Ramos'!A:C,3,0)</f>
        <v>Salud Particular</v>
      </c>
      <c r="AF2851" t="str">
        <f>+VLOOKUP(AE2851,'Mapeo Ramos'!C:D,2,0)</f>
        <v>Seguros Personales (No Vida) Particular</v>
      </c>
      <c r="AG2851" t="str">
        <f>+VLOOKUP(X2851,'Mapeo Ramos'!I:J,2,0)</f>
        <v>ASISA</v>
      </c>
      <c r="AH2851">
        <f t="shared" si="44"/>
        <v>1</v>
      </c>
    </row>
    <row r="2852" spans="1:34" ht="12.75" customHeight="1">
      <c r="A2852" s="2" t="s">
        <v>10967</v>
      </c>
      <c r="B2852" s="2" t="s">
        <v>10968</v>
      </c>
      <c r="C2852" s="2" t="s">
        <v>10969</v>
      </c>
      <c r="D2852" s="2" t="s">
        <v>75</v>
      </c>
      <c r="E2852" s="3">
        <v>46023</v>
      </c>
      <c r="F2852" s="3">
        <v>46023</v>
      </c>
      <c r="G2852" s="2" t="s">
        <v>10970</v>
      </c>
      <c r="H2852" s="2" t="s">
        <v>1820</v>
      </c>
      <c r="I2852" s="2" t="s">
        <v>1820</v>
      </c>
      <c r="J2852" s="4">
        <v>68.86</v>
      </c>
      <c r="K2852" t="s">
        <v>74</v>
      </c>
      <c r="L2852" s="4">
        <v>6.89</v>
      </c>
      <c r="M2852" t="s">
        <v>74</v>
      </c>
      <c r="N2852" s="4">
        <v>6.89</v>
      </c>
      <c r="O2852" t="s">
        <v>74</v>
      </c>
      <c r="P2852" s="4">
        <v>0</v>
      </c>
      <c r="Q2852" t="s">
        <v>74</v>
      </c>
      <c r="R2852" s="2" t="s">
        <v>75</v>
      </c>
      <c r="S2852" s="4" t="s">
        <v>76</v>
      </c>
      <c r="T2852" t="s">
        <v>74</v>
      </c>
      <c r="U2852" s="2" t="s">
        <v>77</v>
      </c>
      <c r="V2852" s="2" t="s">
        <v>1454</v>
      </c>
      <c r="W2852" s="2" t="s">
        <v>79</v>
      </c>
      <c r="X2852" s="2" t="s">
        <v>10962</v>
      </c>
      <c r="Y2852" s="2" t="s">
        <v>1820</v>
      </c>
      <c r="Z2852" s="2" t="s">
        <v>60</v>
      </c>
      <c r="AA2852" s="2" t="s">
        <v>120</v>
      </c>
      <c r="AB2852" s="2" t="s">
        <v>121</v>
      </c>
      <c r="AC2852" s="2" t="s">
        <v>168</v>
      </c>
      <c r="AD2852" s="2" t="s">
        <v>10971</v>
      </c>
      <c r="AE2852" s="2" t="str">
        <f>+VLOOKUP(H2852,'Mapeo Ramos'!A:C,3,0)</f>
        <v>Salud Particular</v>
      </c>
      <c r="AF2852" t="str">
        <f>+VLOOKUP(AE2852,'Mapeo Ramos'!C:D,2,0)</f>
        <v>Seguros Personales (No Vida) Particular</v>
      </c>
      <c r="AG2852" t="str">
        <f>+VLOOKUP(X2852,'Mapeo Ramos'!I:J,2,0)</f>
        <v>ASISA</v>
      </c>
      <c r="AH2852">
        <f t="shared" si="44"/>
        <v>1</v>
      </c>
    </row>
    <row r="2853" spans="1:34" ht="12.75" customHeight="1">
      <c r="A2853" s="2" t="s">
        <v>10972</v>
      </c>
      <c r="B2853" s="2" t="s">
        <v>10973</v>
      </c>
      <c r="C2853" s="2" t="s">
        <v>10974</v>
      </c>
      <c r="D2853" s="2" t="s">
        <v>75</v>
      </c>
      <c r="E2853" s="3">
        <v>46023</v>
      </c>
      <c r="F2853" s="3">
        <v>46023</v>
      </c>
      <c r="G2853" s="2" t="s">
        <v>10975</v>
      </c>
      <c r="H2853" s="2" t="s">
        <v>1820</v>
      </c>
      <c r="I2853" s="2" t="s">
        <v>1820</v>
      </c>
      <c r="J2853" s="4">
        <v>208.96</v>
      </c>
      <c r="K2853" t="s">
        <v>74</v>
      </c>
      <c r="L2853" s="4">
        <v>20.9</v>
      </c>
      <c r="M2853" t="s">
        <v>74</v>
      </c>
      <c r="N2853" s="4">
        <v>20.9</v>
      </c>
      <c r="O2853" t="s">
        <v>74</v>
      </c>
      <c r="P2853" s="4">
        <v>0</v>
      </c>
      <c r="Q2853" t="s">
        <v>74</v>
      </c>
      <c r="R2853" s="2" t="s">
        <v>75</v>
      </c>
      <c r="S2853" s="4" t="s">
        <v>76</v>
      </c>
      <c r="T2853" t="s">
        <v>74</v>
      </c>
      <c r="U2853" s="2" t="s">
        <v>77</v>
      </c>
      <c r="V2853" s="2" t="s">
        <v>1454</v>
      </c>
      <c r="W2853" s="2" t="s">
        <v>79</v>
      </c>
      <c r="X2853" s="2" t="s">
        <v>10962</v>
      </c>
      <c r="Y2853" s="2" t="s">
        <v>1820</v>
      </c>
      <c r="Z2853" s="2" t="s">
        <v>60</v>
      </c>
      <c r="AA2853" s="2" t="s">
        <v>1167</v>
      </c>
      <c r="AB2853" s="2" t="s">
        <v>83</v>
      </c>
      <c r="AC2853" s="2" t="s">
        <v>168</v>
      </c>
      <c r="AD2853" s="2" t="s">
        <v>10976</v>
      </c>
      <c r="AE2853" s="2" t="str">
        <f>+VLOOKUP(H2853,'Mapeo Ramos'!A:C,3,0)</f>
        <v>Salud Particular</v>
      </c>
      <c r="AF2853" t="str">
        <f>+VLOOKUP(AE2853,'Mapeo Ramos'!C:D,2,0)</f>
        <v>Seguros Personales (No Vida) Particular</v>
      </c>
      <c r="AG2853" t="str">
        <f>+VLOOKUP(X2853,'Mapeo Ramos'!I:J,2,0)</f>
        <v>ASISA</v>
      </c>
      <c r="AH2853">
        <f t="shared" si="44"/>
        <v>1</v>
      </c>
    </row>
    <row r="2854" spans="1:34" ht="12.75" customHeight="1">
      <c r="A2854" s="2" t="s">
        <v>10977</v>
      </c>
      <c r="B2854" s="2" t="s">
        <v>10978</v>
      </c>
      <c r="C2854" s="2" t="s">
        <v>10979</v>
      </c>
      <c r="D2854" s="2" t="s">
        <v>75</v>
      </c>
      <c r="E2854" s="3">
        <v>46023</v>
      </c>
      <c r="F2854" s="3">
        <v>46023</v>
      </c>
      <c r="G2854" s="2" t="s">
        <v>2081</v>
      </c>
      <c r="H2854" s="2" t="s">
        <v>1820</v>
      </c>
      <c r="I2854" s="2" t="s">
        <v>1820</v>
      </c>
      <c r="J2854" s="4">
        <v>138.44999999999999</v>
      </c>
      <c r="K2854" t="s">
        <v>74</v>
      </c>
      <c r="L2854" s="4">
        <v>13.85</v>
      </c>
      <c r="M2854" t="s">
        <v>74</v>
      </c>
      <c r="N2854" s="4">
        <v>13.85</v>
      </c>
      <c r="O2854" t="s">
        <v>74</v>
      </c>
      <c r="P2854" s="4">
        <v>0</v>
      </c>
      <c r="Q2854" t="s">
        <v>74</v>
      </c>
      <c r="R2854" s="2" t="s">
        <v>75</v>
      </c>
      <c r="S2854" s="4" t="s">
        <v>76</v>
      </c>
      <c r="T2854" t="s">
        <v>74</v>
      </c>
      <c r="U2854" s="2" t="s">
        <v>77</v>
      </c>
      <c r="V2854" s="2" t="s">
        <v>1454</v>
      </c>
      <c r="W2854" s="2" t="s">
        <v>79</v>
      </c>
      <c r="X2854" s="2" t="s">
        <v>10962</v>
      </c>
      <c r="Y2854" s="2" t="s">
        <v>1820</v>
      </c>
      <c r="Z2854" s="2" t="s">
        <v>60</v>
      </c>
      <c r="AA2854" s="2" t="s">
        <v>568</v>
      </c>
      <c r="AB2854" s="2" t="s">
        <v>83</v>
      </c>
      <c r="AC2854" s="2" t="s">
        <v>168</v>
      </c>
      <c r="AD2854" s="2" t="s">
        <v>2082</v>
      </c>
      <c r="AE2854" s="2" t="str">
        <f>+VLOOKUP(H2854,'Mapeo Ramos'!A:C,3,0)</f>
        <v>Salud Particular</v>
      </c>
      <c r="AF2854" t="str">
        <f>+VLOOKUP(AE2854,'Mapeo Ramos'!C:D,2,0)</f>
        <v>Seguros Personales (No Vida) Particular</v>
      </c>
      <c r="AG2854" t="str">
        <f>+VLOOKUP(X2854,'Mapeo Ramos'!I:J,2,0)</f>
        <v>ASISA</v>
      </c>
      <c r="AH2854">
        <f t="shared" si="44"/>
        <v>1</v>
      </c>
    </row>
    <row r="2855" spans="1:34" ht="12.75" customHeight="1">
      <c r="A2855" s="2" t="s">
        <v>10980</v>
      </c>
      <c r="B2855" s="2" t="s">
        <v>10981</v>
      </c>
      <c r="C2855" s="2" t="s">
        <v>10982</v>
      </c>
      <c r="D2855" s="2" t="s">
        <v>75</v>
      </c>
      <c r="E2855" s="3">
        <v>46023</v>
      </c>
      <c r="F2855" s="3">
        <v>46023</v>
      </c>
      <c r="G2855" s="2" t="s">
        <v>10983</v>
      </c>
      <c r="H2855" s="2" t="s">
        <v>1820</v>
      </c>
      <c r="I2855" s="2" t="s">
        <v>1820</v>
      </c>
      <c r="J2855" s="4">
        <v>461.12</v>
      </c>
      <c r="K2855" t="s">
        <v>74</v>
      </c>
      <c r="L2855" s="4">
        <v>46.12</v>
      </c>
      <c r="M2855" t="s">
        <v>74</v>
      </c>
      <c r="N2855" s="4">
        <v>46.12</v>
      </c>
      <c r="O2855" t="s">
        <v>74</v>
      </c>
      <c r="P2855" s="4">
        <v>0</v>
      </c>
      <c r="Q2855" t="s">
        <v>74</v>
      </c>
      <c r="R2855" s="2" t="s">
        <v>75</v>
      </c>
      <c r="S2855" s="4" t="s">
        <v>76</v>
      </c>
      <c r="T2855" t="s">
        <v>74</v>
      </c>
      <c r="U2855" s="2" t="s">
        <v>77</v>
      </c>
      <c r="V2855" s="2" t="s">
        <v>1454</v>
      </c>
      <c r="W2855" s="2" t="s">
        <v>79</v>
      </c>
      <c r="X2855" s="2" t="s">
        <v>10962</v>
      </c>
      <c r="Y2855" s="2" t="s">
        <v>1820</v>
      </c>
      <c r="Z2855" s="2" t="s">
        <v>60</v>
      </c>
      <c r="AA2855" s="2" t="s">
        <v>507</v>
      </c>
      <c r="AB2855" s="2" t="s">
        <v>10984</v>
      </c>
      <c r="AC2855" s="2" t="s">
        <v>168</v>
      </c>
      <c r="AD2855" s="2" t="s">
        <v>10985</v>
      </c>
      <c r="AE2855" s="2" t="str">
        <f>+VLOOKUP(H2855,'Mapeo Ramos'!A:C,3,0)</f>
        <v>Salud Particular</v>
      </c>
      <c r="AF2855" t="str">
        <f>+VLOOKUP(AE2855,'Mapeo Ramos'!C:D,2,0)</f>
        <v>Seguros Personales (No Vida) Particular</v>
      </c>
      <c r="AG2855" t="str">
        <f>+VLOOKUP(X2855,'Mapeo Ramos'!I:J,2,0)</f>
        <v>ASISA</v>
      </c>
      <c r="AH2855">
        <f t="shared" si="44"/>
        <v>1</v>
      </c>
    </row>
    <row r="2856" spans="1:34" ht="12.75" customHeight="1">
      <c r="A2856" s="2" t="s">
        <v>10986</v>
      </c>
      <c r="B2856" s="2" t="s">
        <v>10987</v>
      </c>
      <c r="C2856" s="2" t="s">
        <v>10988</v>
      </c>
      <c r="D2856" s="2" t="s">
        <v>75</v>
      </c>
      <c r="E2856" s="3">
        <v>46023</v>
      </c>
      <c r="F2856" s="3">
        <v>46023</v>
      </c>
      <c r="G2856" s="2" t="s">
        <v>10989</v>
      </c>
      <c r="H2856" s="2" t="s">
        <v>10990</v>
      </c>
      <c r="I2856" s="2" t="s">
        <v>1820</v>
      </c>
      <c r="J2856" s="4">
        <v>209.4</v>
      </c>
      <c r="K2856" t="s">
        <v>74</v>
      </c>
      <c r="L2856" s="4">
        <v>20.94</v>
      </c>
      <c r="M2856" t="s">
        <v>74</v>
      </c>
      <c r="N2856" s="4">
        <v>20.94</v>
      </c>
      <c r="O2856" t="s">
        <v>74</v>
      </c>
      <c r="P2856" s="4">
        <v>0</v>
      </c>
      <c r="Q2856" t="s">
        <v>74</v>
      </c>
      <c r="R2856" s="2" t="s">
        <v>674</v>
      </c>
      <c r="S2856" s="4">
        <v>0</v>
      </c>
      <c r="T2856" t="s">
        <v>74</v>
      </c>
      <c r="U2856" s="2" t="s">
        <v>77</v>
      </c>
      <c r="V2856" s="2" t="s">
        <v>1575</v>
      </c>
      <c r="W2856" s="2" t="s">
        <v>79</v>
      </c>
      <c r="X2856" s="2" t="s">
        <v>10962</v>
      </c>
      <c r="Y2856" s="2" t="s">
        <v>1820</v>
      </c>
      <c r="Z2856" s="2" t="s">
        <v>60</v>
      </c>
      <c r="AA2856" s="2" t="s">
        <v>372</v>
      </c>
      <c r="AB2856" s="2" t="s">
        <v>373</v>
      </c>
      <c r="AC2856" s="2" t="s">
        <v>168</v>
      </c>
      <c r="AD2856" s="2" t="s">
        <v>10991</v>
      </c>
      <c r="AE2856" s="2" t="str">
        <f>+VLOOKUP(H2856,'Mapeo Ramos'!A:C,3,0)</f>
        <v>Salud Particular</v>
      </c>
      <c r="AF2856" t="str">
        <f>+VLOOKUP(AE2856,'Mapeo Ramos'!C:D,2,0)</f>
        <v>Seguros Personales (No Vida) Particular</v>
      </c>
      <c r="AG2856" t="str">
        <f>+VLOOKUP(X2856,'Mapeo Ramos'!I:J,2,0)</f>
        <v>ASISA</v>
      </c>
      <c r="AH2856">
        <f t="shared" si="44"/>
        <v>1</v>
      </c>
    </row>
    <row r="2857" spans="1:34" ht="12.75" customHeight="1">
      <c r="A2857" s="2" t="s">
        <v>10992</v>
      </c>
      <c r="B2857" s="2" t="s">
        <v>10993</v>
      </c>
      <c r="C2857" s="2" t="s">
        <v>10994</v>
      </c>
      <c r="D2857" s="2" t="s">
        <v>75</v>
      </c>
      <c r="E2857" s="3">
        <v>46023</v>
      </c>
      <c r="F2857" s="3">
        <v>46023</v>
      </c>
      <c r="G2857" s="2" t="s">
        <v>10995</v>
      </c>
      <c r="H2857" s="2" t="s">
        <v>1820</v>
      </c>
      <c r="I2857" s="2" t="s">
        <v>1820</v>
      </c>
      <c r="J2857" s="4">
        <v>333.04</v>
      </c>
      <c r="K2857" t="s">
        <v>74</v>
      </c>
      <c r="L2857" s="4">
        <v>33.32</v>
      </c>
      <c r="M2857" t="s">
        <v>74</v>
      </c>
      <c r="N2857" s="4">
        <v>33.32</v>
      </c>
      <c r="O2857" t="s">
        <v>74</v>
      </c>
      <c r="P2857" s="4">
        <v>0</v>
      </c>
      <c r="Q2857" t="s">
        <v>74</v>
      </c>
      <c r="R2857" s="2" t="s">
        <v>75</v>
      </c>
      <c r="S2857" s="4" t="s">
        <v>76</v>
      </c>
      <c r="T2857" t="s">
        <v>74</v>
      </c>
      <c r="U2857" s="2" t="s">
        <v>77</v>
      </c>
      <c r="V2857" s="2" t="s">
        <v>1454</v>
      </c>
      <c r="W2857" s="2" t="s">
        <v>79</v>
      </c>
      <c r="X2857" s="2" t="s">
        <v>10962</v>
      </c>
      <c r="Y2857" s="2" t="s">
        <v>1820</v>
      </c>
      <c r="Z2857" s="2" t="s">
        <v>60</v>
      </c>
      <c r="AA2857" s="2" t="s">
        <v>766</v>
      </c>
      <c r="AB2857" s="2" t="s">
        <v>767</v>
      </c>
      <c r="AC2857" s="2" t="s">
        <v>168</v>
      </c>
      <c r="AD2857" s="2" t="s">
        <v>10996</v>
      </c>
      <c r="AE2857" s="2" t="str">
        <f>+VLOOKUP(H2857,'Mapeo Ramos'!A:C,3,0)</f>
        <v>Salud Particular</v>
      </c>
      <c r="AF2857" t="str">
        <f>+VLOOKUP(AE2857,'Mapeo Ramos'!C:D,2,0)</f>
        <v>Seguros Personales (No Vida) Particular</v>
      </c>
      <c r="AG2857" t="str">
        <f>+VLOOKUP(X2857,'Mapeo Ramos'!I:J,2,0)</f>
        <v>ASISA</v>
      </c>
      <c r="AH2857">
        <f t="shared" si="44"/>
        <v>1</v>
      </c>
    </row>
    <row r="2858" spans="1:34" ht="12.75" customHeight="1">
      <c r="A2858" s="2" t="s">
        <v>10997</v>
      </c>
      <c r="B2858" s="2" t="s">
        <v>10998</v>
      </c>
      <c r="C2858" s="2" t="s">
        <v>10999</v>
      </c>
      <c r="D2858" s="2" t="s">
        <v>75</v>
      </c>
      <c r="E2858" s="3">
        <v>46023</v>
      </c>
      <c r="F2858" s="3">
        <v>46023</v>
      </c>
      <c r="G2858" s="2" t="s">
        <v>3737</v>
      </c>
      <c r="H2858" s="2" t="s">
        <v>1820</v>
      </c>
      <c r="I2858" s="2" t="s">
        <v>1820</v>
      </c>
      <c r="J2858" s="4">
        <v>152.37</v>
      </c>
      <c r="K2858" t="s">
        <v>74</v>
      </c>
      <c r="L2858" s="4">
        <v>15.24</v>
      </c>
      <c r="M2858" t="s">
        <v>74</v>
      </c>
      <c r="N2858" s="4">
        <v>15.24</v>
      </c>
      <c r="O2858" t="s">
        <v>74</v>
      </c>
      <c r="P2858" s="4">
        <v>0</v>
      </c>
      <c r="Q2858" t="s">
        <v>74</v>
      </c>
      <c r="R2858" s="2" t="s">
        <v>75</v>
      </c>
      <c r="S2858" s="4" t="s">
        <v>76</v>
      </c>
      <c r="T2858" t="s">
        <v>74</v>
      </c>
      <c r="U2858" s="2" t="s">
        <v>77</v>
      </c>
      <c r="V2858" s="2" t="s">
        <v>1454</v>
      </c>
      <c r="W2858" s="2" t="s">
        <v>79</v>
      </c>
      <c r="X2858" s="2" t="s">
        <v>10962</v>
      </c>
      <c r="Y2858" s="2" t="s">
        <v>1820</v>
      </c>
      <c r="Z2858" s="2" t="s">
        <v>60</v>
      </c>
      <c r="AA2858" s="2" t="s">
        <v>568</v>
      </c>
      <c r="AB2858" s="2" t="s">
        <v>83</v>
      </c>
      <c r="AC2858" s="2" t="s">
        <v>168</v>
      </c>
      <c r="AD2858" s="2" t="s">
        <v>3738</v>
      </c>
      <c r="AE2858" s="2" t="str">
        <f>+VLOOKUP(H2858,'Mapeo Ramos'!A:C,3,0)</f>
        <v>Salud Particular</v>
      </c>
      <c r="AF2858" t="str">
        <f>+VLOOKUP(AE2858,'Mapeo Ramos'!C:D,2,0)</f>
        <v>Seguros Personales (No Vida) Particular</v>
      </c>
      <c r="AG2858" t="str">
        <f>+VLOOKUP(X2858,'Mapeo Ramos'!I:J,2,0)</f>
        <v>ASISA</v>
      </c>
      <c r="AH2858">
        <f t="shared" si="44"/>
        <v>1</v>
      </c>
    </row>
    <row r="2859" spans="1:34" ht="12.75" customHeight="1">
      <c r="A2859" s="2" t="s">
        <v>11000</v>
      </c>
      <c r="B2859" s="2" t="s">
        <v>11001</v>
      </c>
      <c r="C2859" s="2" t="s">
        <v>11002</v>
      </c>
      <c r="D2859" s="2" t="s">
        <v>75</v>
      </c>
      <c r="E2859" s="3">
        <v>46023</v>
      </c>
      <c r="F2859" s="3">
        <v>46023</v>
      </c>
      <c r="G2859" s="2" t="s">
        <v>11003</v>
      </c>
      <c r="H2859" s="2" t="s">
        <v>1820</v>
      </c>
      <c r="I2859" s="2" t="s">
        <v>1820</v>
      </c>
      <c r="J2859" s="4">
        <v>75.39</v>
      </c>
      <c r="K2859" t="s">
        <v>74</v>
      </c>
      <c r="L2859" s="4">
        <v>7.54</v>
      </c>
      <c r="M2859" t="s">
        <v>74</v>
      </c>
      <c r="N2859" s="4">
        <v>7.54</v>
      </c>
      <c r="O2859" t="s">
        <v>74</v>
      </c>
      <c r="P2859" s="4">
        <v>0</v>
      </c>
      <c r="Q2859" t="s">
        <v>74</v>
      </c>
      <c r="R2859" s="2" t="s">
        <v>75</v>
      </c>
      <c r="S2859" s="4" t="s">
        <v>76</v>
      </c>
      <c r="T2859" t="s">
        <v>74</v>
      </c>
      <c r="U2859" s="2" t="s">
        <v>77</v>
      </c>
      <c r="V2859" s="2" t="s">
        <v>1454</v>
      </c>
      <c r="W2859" s="2" t="s">
        <v>79</v>
      </c>
      <c r="X2859" s="2" t="s">
        <v>10962</v>
      </c>
      <c r="Y2859" s="2" t="s">
        <v>1820</v>
      </c>
      <c r="Z2859" s="2" t="s">
        <v>60</v>
      </c>
      <c r="AA2859" s="2" t="s">
        <v>507</v>
      </c>
      <c r="AB2859" s="2" t="s">
        <v>508</v>
      </c>
      <c r="AC2859" s="2" t="s">
        <v>168</v>
      </c>
      <c r="AD2859" s="2" t="s">
        <v>11004</v>
      </c>
      <c r="AE2859" s="2" t="str">
        <f>+VLOOKUP(H2859,'Mapeo Ramos'!A:C,3,0)</f>
        <v>Salud Particular</v>
      </c>
      <c r="AF2859" t="str">
        <f>+VLOOKUP(AE2859,'Mapeo Ramos'!C:D,2,0)</f>
        <v>Seguros Personales (No Vida) Particular</v>
      </c>
      <c r="AG2859" t="str">
        <f>+VLOOKUP(X2859,'Mapeo Ramos'!I:J,2,0)</f>
        <v>ASISA</v>
      </c>
      <c r="AH2859">
        <f t="shared" si="44"/>
        <v>1</v>
      </c>
    </row>
    <row r="2860" spans="1:34" ht="12.75" customHeight="1">
      <c r="A2860" s="2" t="s">
        <v>11005</v>
      </c>
      <c r="B2860" s="2" t="s">
        <v>11006</v>
      </c>
      <c r="C2860" s="2" t="s">
        <v>11007</v>
      </c>
      <c r="D2860" s="2" t="s">
        <v>75</v>
      </c>
      <c r="E2860" s="3">
        <v>46023</v>
      </c>
      <c r="F2860" s="3">
        <v>46023</v>
      </c>
      <c r="G2860" s="2" t="s">
        <v>11008</v>
      </c>
      <c r="H2860" s="2" t="s">
        <v>10990</v>
      </c>
      <c r="I2860" s="2" t="s">
        <v>1820</v>
      </c>
      <c r="J2860" s="4">
        <v>9.66</v>
      </c>
      <c r="K2860" t="s">
        <v>74</v>
      </c>
      <c r="L2860" s="4">
        <v>0.97</v>
      </c>
      <c r="M2860" t="s">
        <v>74</v>
      </c>
      <c r="N2860" s="4">
        <v>0.97</v>
      </c>
      <c r="O2860" t="s">
        <v>74</v>
      </c>
      <c r="P2860" s="4">
        <v>0</v>
      </c>
      <c r="Q2860" t="s">
        <v>74</v>
      </c>
      <c r="R2860" s="2" t="s">
        <v>75</v>
      </c>
      <c r="S2860" s="4" t="s">
        <v>76</v>
      </c>
      <c r="T2860" t="s">
        <v>74</v>
      </c>
      <c r="U2860" s="2" t="s">
        <v>77</v>
      </c>
      <c r="V2860" s="2" t="s">
        <v>1454</v>
      </c>
      <c r="W2860" s="2" t="s">
        <v>79</v>
      </c>
      <c r="X2860" s="2" t="s">
        <v>10962</v>
      </c>
      <c r="Y2860" s="2" t="s">
        <v>1820</v>
      </c>
      <c r="Z2860" s="2" t="s">
        <v>60</v>
      </c>
      <c r="AA2860" s="2" t="s">
        <v>766</v>
      </c>
      <c r="AB2860" s="2" t="s">
        <v>767</v>
      </c>
      <c r="AC2860" s="2" t="s">
        <v>168</v>
      </c>
      <c r="AD2860" s="2" t="s">
        <v>11009</v>
      </c>
      <c r="AE2860" s="2" t="str">
        <f>+VLOOKUP(H2860,'Mapeo Ramos'!A:C,3,0)</f>
        <v>Salud Particular</v>
      </c>
      <c r="AF2860" t="str">
        <f>+VLOOKUP(AE2860,'Mapeo Ramos'!C:D,2,0)</f>
        <v>Seguros Personales (No Vida) Particular</v>
      </c>
      <c r="AG2860" t="str">
        <f>+VLOOKUP(X2860,'Mapeo Ramos'!I:J,2,0)</f>
        <v>ASISA</v>
      </c>
      <c r="AH2860">
        <f t="shared" si="44"/>
        <v>1</v>
      </c>
    </row>
    <row r="2861" spans="1:34" ht="12.75" customHeight="1">
      <c r="A2861" s="2" t="s">
        <v>11010</v>
      </c>
      <c r="B2861" s="2" t="s">
        <v>11011</v>
      </c>
      <c r="C2861" s="2" t="s">
        <v>11012</v>
      </c>
      <c r="D2861" s="2" t="s">
        <v>75</v>
      </c>
      <c r="E2861" s="3">
        <v>46023</v>
      </c>
      <c r="F2861" s="3">
        <v>46023</v>
      </c>
      <c r="G2861" s="2" t="s">
        <v>11013</v>
      </c>
      <c r="H2861" s="2" t="s">
        <v>1820</v>
      </c>
      <c r="I2861" s="2" t="s">
        <v>1820</v>
      </c>
      <c r="J2861" s="4">
        <v>242.96</v>
      </c>
      <c r="K2861" t="s">
        <v>74</v>
      </c>
      <c r="L2861" s="4">
        <v>24.28</v>
      </c>
      <c r="M2861" t="s">
        <v>74</v>
      </c>
      <c r="N2861" s="4">
        <v>24.28</v>
      </c>
      <c r="O2861" t="s">
        <v>74</v>
      </c>
      <c r="P2861" s="4">
        <v>0</v>
      </c>
      <c r="Q2861" t="s">
        <v>74</v>
      </c>
      <c r="R2861" s="2" t="s">
        <v>75</v>
      </c>
      <c r="S2861" s="4" t="s">
        <v>76</v>
      </c>
      <c r="T2861" t="s">
        <v>74</v>
      </c>
      <c r="U2861" s="2" t="s">
        <v>77</v>
      </c>
      <c r="V2861" s="2" t="s">
        <v>1454</v>
      </c>
      <c r="W2861" s="2" t="s">
        <v>79</v>
      </c>
      <c r="X2861" s="2" t="s">
        <v>10962</v>
      </c>
      <c r="Y2861" s="2" t="s">
        <v>1820</v>
      </c>
      <c r="Z2861" s="2" t="s">
        <v>60</v>
      </c>
      <c r="AA2861" s="2" t="s">
        <v>7883</v>
      </c>
      <c r="AB2861" s="2" t="s">
        <v>7884</v>
      </c>
      <c r="AC2861" s="2" t="s">
        <v>168</v>
      </c>
      <c r="AD2861" s="2" t="s">
        <v>11014</v>
      </c>
      <c r="AE2861" s="2" t="str">
        <f>+VLOOKUP(H2861,'Mapeo Ramos'!A:C,3,0)</f>
        <v>Salud Particular</v>
      </c>
      <c r="AF2861" t="str">
        <f>+VLOOKUP(AE2861,'Mapeo Ramos'!C:D,2,0)</f>
        <v>Seguros Personales (No Vida) Particular</v>
      </c>
      <c r="AG2861" t="str">
        <f>+VLOOKUP(X2861,'Mapeo Ramos'!I:J,2,0)</f>
        <v>ASISA</v>
      </c>
      <c r="AH2861">
        <f t="shared" si="44"/>
        <v>1</v>
      </c>
    </row>
    <row r="2862" spans="1:34" ht="12.75" customHeight="1">
      <c r="A2862" s="2" t="s">
        <v>11015</v>
      </c>
      <c r="B2862" s="2" t="s">
        <v>11016</v>
      </c>
      <c r="C2862" s="2" t="s">
        <v>11017</v>
      </c>
      <c r="D2862" s="2" t="s">
        <v>75</v>
      </c>
      <c r="E2862" s="3">
        <v>46023</v>
      </c>
      <c r="F2862" s="3">
        <v>46023</v>
      </c>
      <c r="G2862" s="2" t="s">
        <v>11018</v>
      </c>
      <c r="H2862" s="2" t="s">
        <v>10990</v>
      </c>
      <c r="I2862" s="2" t="s">
        <v>1820</v>
      </c>
      <c r="J2862" s="4">
        <v>9.66</v>
      </c>
      <c r="K2862" t="s">
        <v>74</v>
      </c>
      <c r="L2862" s="4">
        <v>0.97</v>
      </c>
      <c r="M2862" t="s">
        <v>74</v>
      </c>
      <c r="N2862" s="4">
        <v>0.97</v>
      </c>
      <c r="O2862" t="s">
        <v>74</v>
      </c>
      <c r="P2862" s="4">
        <v>0</v>
      </c>
      <c r="Q2862" t="s">
        <v>74</v>
      </c>
      <c r="R2862" s="2" t="s">
        <v>75</v>
      </c>
      <c r="S2862" s="4" t="s">
        <v>76</v>
      </c>
      <c r="T2862" t="s">
        <v>74</v>
      </c>
      <c r="U2862" s="2" t="s">
        <v>77</v>
      </c>
      <c r="V2862" s="2" t="s">
        <v>1454</v>
      </c>
      <c r="W2862" s="2" t="s">
        <v>79</v>
      </c>
      <c r="X2862" s="2" t="s">
        <v>10962</v>
      </c>
      <c r="Y2862" s="2" t="s">
        <v>1820</v>
      </c>
      <c r="Z2862" s="2" t="s">
        <v>60</v>
      </c>
      <c r="AA2862" s="2" t="s">
        <v>766</v>
      </c>
      <c r="AB2862" s="2" t="s">
        <v>767</v>
      </c>
      <c r="AC2862" s="2" t="s">
        <v>168</v>
      </c>
      <c r="AD2862" s="2" t="s">
        <v>11019</v>
      </c>
      <c r="AE2862" s="2" t="str">
        <f>+VLOOKUP(H2862,'Mapeo Ramos'!A:C,3,0)</f>
        <v>Salud Particular</v>
      </c>
      <c r="AF2862" t="str">
        <f>+VLOOKUP(AE2862,'Mapeo Ramos'!C:D,2,0)</f>
        <v>Seguros Personales (No Vida) Particular</v>
      </c>
      <c r="AG2862" t="str">
        <f>+VLOOKUP(X2862,'Mapeo Ramos'!I:J,2,0)</f>
        <v>ASISA</v>
      </c>
      <c r="AH2862">
        <f t="shared" si="44"/>
        <v>1</v>
      </c>
    </row>
    <row r="2863" spans="1:34" ht="12.75" customHeight="1">
      <c r="A2863" s="2" t="s">
        <v>11020</v>
      </c>
      <c r="B2863" s="2" t="s">
        <v>11021</v>
      </c>
      <c r="C2863" s="2" t="s">
        <v>11022</v>
      </c>
      <c r="D2863" s="2" t="s">
        <v>75</v>
      </c>
      <c r="E2863" s="3">
        <v>46023</v>
      </c>
      <c r="F2863" s="3">
        <v>46023</v>
      </c>
      <c r="G2863" s="2" t="s">
        <v>11013</v>
      </c>
      <c r="H2863" s="2" t="s">
        <v>10990</v>
      </c>
      <c r="I2863" s="2" t="s">
        <v>1820</v>
      </c>
      <c r="J2863" s="4">
        <v>17.940000000000001</v>
      </c>
      <c r="K2863" t="s">
        <v>74</v>
      </c>
      <c r="L2863" s="4">
        <v>1.79</v>
      </c>
      <c r="M2863" t="s">
        <v>74</v>
      </c>
      <c r="N2863" s="4">
        <v>1.79</v>
      </c>
      <c r="O2863" t="s">
        <v>74</v>
      </c>
      <c r="P2863" s="4">
        <v>0</v>
      </c>
      <c r="Q2863" t="s">
        <v>74</v>
      </c>
      <c r="R2863" s="2" t="s">
        <v>75</v>
      </c>
      <c r="S2863" s="4" t="s">
        <v>76</v>
      </c>
      <c r="T2863" t="s">
        <v>74</v>
      </c>
      <c r="U2863" s="2" t="s">
        <v>77</v>
      </c>
      <c r="V2863" s="2" t="s">
        <v>1454</v>
      </c>
      <c r="W2863" s="2" t="s">
        <v>79</v>
      </c>
      <c r="X2863" s="2" t="s">
        <v>10962</v>
      </c>
      <c r="Y2863" s="2" t="s">
        <v>1820</v>
      </c>
      <c r="Z2863" s="2" t="s">
        <v>60</v>
      </c>
      <c r="AA2863" s="2" t="s">
        <v>7883</v>
      </c>
      <c r="AB2863" s="2" t="s">
        <v>7884</v>
      </c>
      <c r="AC2863" s="2" t="s">
        <v>168</v>
      </c>
      <c r="AD2863" s="2" t="s">
        <v>11014</v>
      </c>
      <c r="AE2863" s="2" t="str">
        <f>+VLOOKUP(H2863,'Mapeo Ramos'!A:C,3,0)</f>
        <v>Salud Particular</v>
      </c>
      <c r="AF2863" t="str">
        <f>+VLOOKUP(AE2863,'Mapeo Ramos'!C:D,2,0)</f>
        <v>Seguros Personales (No Vida) Particular</v>
      </c>
      <c r="AG2863" t="str">
        <f>+VLOOKUP(X2863,'Mapeo Ramos'!I:J,2,0)</f>
        <v>ASISA</v>
      </c>
      <c r="AH2863">
        <f t="shared" si="44"/>
        <v>1</v>
      </c>
    </row>
    <row r="2864" spans="1:34" ht="12.75" customHeight="1">
      <c r="A2864" s="2" t="s">
        <v>11023</v>
      </c>
      <c r="B2864" s="2" t="s">
        <v>11024</v>
      </c>
      <c r="C2864" s="2" t="s">
        <v>11025</v>
      </c>
      <c r="D2864" s="2" t="s">
        <v>75</v>
      </c>
      <c r="E2864" s="3">
        <v>46023</v>
      </c>
      <c r="F2864" s="3">
        <v>46023</v>
      </c>
      <c r="G2864" s="2" t="s">
        <v>11026</v>
      </c>
      <c r="H2864" s="2" t="s">
        <v>1820</v>
      </c>
      <c r="I2864" s="2" t="s">
        <v>1820</v>
      </c>
      <c r="J2864" s="4">
        <v>79.2</v>
      </c>
      <c r="K2864" t="s">
        <v>74</v>
      </c>
      <c r="L2864" s="4">
        <v>7.93</v>
      </c>
      <c r="M2864" t="s">
        <v>74</v>
      </c>
      <c r="N2864" s="4">
        <v>7.93</v>
      </c>
      <c r="O2864" t="s">
        <v>74</v>
      </c>
      <c r="P2864" s="4">
        <v>0</v>
      </c>
      <c r="Q2864" t="s">
        <v>74</v>
      </c>
      <c r="R2864" s="2" t="s">
        <v>75</v>
      </c>
      <c r="S2864" s="4" t="s">
        <v>76</v>
      </c>
      <c r="T2864" t="s">
        <v>74</v>
      </c>
      <c r="U2864" s="2" t="s">
        <v>77</v>
      </c>
      <c r="V2864" s="2" t="s">
        <v>1454</v>
      </c>
      <c r="W2864" s="2" t="s">
        <v>79</v>
      </c>
      <c r="X2864" s="2" t="s">
        <v>10962</v>
      </c>
      <c r="Y2864" s="2" t="s">
        <v>1820</v>
      </c>
      <c r="Z2864" s="2" t="s">
        <v>60</v>
      </c>
      <c r="AA2864" s="2" t="s">
        <v>230</v>
      </c>
      <c r="AB2864" s="2" t="s">
        <v>83</v>
      </c>
      <c r="AC2864" s="2" t="s">
        <v>168</v>
      </c>
      <c r="AD2864" s="2" t="s">
        <v>11027</v>
      </c>
      <c r="AE2864" s="2" t="str">
        <f>+VLOOKUP(H2864,'Mapeo Ramos'!A:C,3,0)</f>
        <v>Salud Particular</v>
      </c>
      <c r="AF2864" t="str">
        <f>+VLOOKUP(AE2864,'Mapeo Ramos'!C:D,2,0)</f>
        <v>Seguros Personales (No Vida) Particular</v>
      </c>
      <c r="AG2864" t="str">
        <f>+VLOOKUP(X2864,'Mapeo Ramos'!I:J,2,0)</f>
        <v>ASISA</v>
      </c>
      <c r="AH2864">
        <f t="shared" si="44"/>
        <v>1</v>
      </c>
    </row>
    <row r="2865" spans="1:34" ht="12.75" customHeight="1">
      <c r="A2865" s="2" t="s">
        <v>11028</v>
      </c>
      <c r="B2865" s="2" t="s">
        <v>11029</v>
      </c>
      <c r="C2865" s="2" t="s">
        <v>11030</v>
      </c>
      <c r="D2865" s="2" t="s">
        <v>75</v>
      </c>
      <c r="E2865" s="3">
        <v>46023</v>
      </c>
      <c r="F2865" s="3">
        <v>46023</v>
      </c>
      <c r="G2865" s="2" t="s">
        <v>11031</v>
      </c>
      <c r="H2865" s="2" t="s">
        <v>1820</v>
      </c>
      <c r="I2865" s="2" t="s">
        <v>1820</v>
      </c>
      <c r="J2865" s="4">
        <v>45.3</v>
      </c>
      <c r="K2865" t="s">
        <v>74</v>
      </c>
      <c r="L2865" s="4">
        <v>4.54</v>
      </c>
      <c r="M2865" t="s">
        <v>74</v>
      </c>
      <c r="N2865" s="4">
        <v>4.54</v>
      </c>
      <c r="O2865" t="s">
        <v>74</v>
      </c>
      <c r="P2865" s="4">
        <v>0</v>
      </c>
      <c r="Q2865" t="s">
        <v>74</v>
      </c>
      <c r="R2865" s="2" t="s">
        <v>287</v>
      </c>
      <c r="S2865" s="4">
        <v>0</v>
      </c>
      <c r="T2865" t="s">
        <v>74</v>
      </c>
      <c r="U2865" s="2" t="s">
        <v>650</v>
      </c>
      <c r="V2865" s="2" t="s">
        <v>1454</v>
      </c>
      <c r="W2865" s="2" t="s">
        <v>79</v>
      </c>
      <c r="X2865" s="2" t="s">
        <v>10962</v>
      </c>
      <c r="Y2865" s="2" t="s">
        <v>1820</v>
      </c>
      <c r="Z2865" s="2" t="s">
        <v>60</v>
      </c>
      <c r="AA2865" s="2" t="s">
        <v>542</v>
      </c>
      <c r="AB2865" s="2" t="s">
        <v>83</v>
      </c>
      <c r="AC2865" s="2" t="s">
        <v>59</v>
      </c>
      <c r="AD2865" s="2" t="s">
        <v>11032</v>
      </c>
      <c r="AE2865" s="2" t="str">
        <f>+VLOOKUP(H2865,'Mapeo Ramos'!A:C,3,0)</f>
        <v>Salud Particular</v>
      </c>
      <c r="AF2865" t="str">
        <f>+VLOOKUP(AE2865,'Mapeo Ramos'!C:D,2,0)</f>
        <v>Seguros Personales (No Vida) Particular</v>
      </c>
      <c r="AG2865" t="str">
        <f>+VLOOKUP(X2865,'Mapeo Ramos'!I:J,2,0)</f>
        <v>ASISA</v>
      </c>
      <c r="AH2865">
        <f t="shared" si="44"/>
        <v>1</v>
      </c>
    </row>
    <row r="2866" spans="1:34" ht="12.75" customHeight="1">
      <c r="A2866" s="2" t="s">
        <v>11033</v>
      </c>
      <c r="B2866" s="2" t="s">
        <v>11034</v>
      </c>
      <c r="C2866" s="2" t="s">
        <v>11035</v>
      </c>
      <c r="D2866" s="2" t="s">
        <v>75</v>
      </c>
      <c r="E2866" s="3">
        <v>46023</v>
      </c>
      <c r="F2866" s="3">
        <v>46031</v>
      </c>
      <c r="G2866" s="2" t="s">
        <v>11036</v>
      </c>
      <c r="H2866" s="2" t="s">
        <v>1820</v>
      </c>
      <c r="I2866" s="2" t="s">
        <v>1820</v>
      </c>
      <c r="J2866" s="4">
        <v>54.43</v>
      </c>
      <c r="K2866" t="s">
        <v>74</v>
      </c>
      <c r="L2866" s="4">
        <v>5.44</v>
      </c>
      <c r="M2866" t="s">
        <v>74</v>
      </c>
      <c r="N2866" s="4">
        <v>5.44</v>
      </c>
      <c r="O2866" t="s">
        <v>74</v>
      </c>
      <c r="P2866" s="4">
        <v>0</v>
      </c>
      <c r="Q2866" t="s">
        <v>74</v>
      </c>
      <c r="R2866" s="2" t="s">
        <v>75</v>
      </c>
      <c r="S2866" s="4" t="s">
        <v>76</v>
      </c>
      <c r="T2866" t="s">
        <v>74</v>
      </c>
      <c r="U2866" s="2" t="s">
        <v>650</v>
      </c>
      <c r="V2866" s="2" t="s">
        <v>1454</v>
      </c>
      <c r="W2866" s="2" t="s">
        <v>79</v>
      </c>
      <c r="X2866" s="2" t="s">
        <v>10962</v>
      </c>
      <c r="Y2866" s="2" t="s">
        <v>1820</v>
      </c>
      <c r="Z2866" s="2" t="s">
        <v>60</v>
      </c>
      <c r="AA2866" s="2" t="s">
        <v>1869</v>
      </c>
      <c r="AB2866" s="2" t="s">
        <v>1131</v>
      </c>
      <c r="AC2866" s="2" t="s">
        <v>168</v>
      </c>
      <c r="AD2866" s="2" t="s">
        <v>11037</v>
      </c>
      <c r="AE2866" s="2" t="str">
        <f>+VLOOKUP(H2866,'Mapeo Ramos'!A:C,3,0)</f>
        <v>Salud Particular</v>
      </c>
      <c r="AF2866" t="str">
        <f>+VLOOKUP(AE2866,'Mapeo Ramos'!C:D,2,0)</f>
        <v>Seguros Personales (No Vida) Particular</v>
      </c>
      <c r="AG2866" t="str">
        <f>+VLOOKUP(X2866,'Mapeo Ramos'!I:J,2,0)</f>
        <v>ASISA</v>
      </c>
      <c r="AH2866">
        <f t="shared" si="44"/>
        <v>1</v>
      </c>
    </row>
    <row r="2867" spans="1:34" ht="12.75" customHeight="1">
      <c r="A2867" s="2" t="s">
        <v>11038</v>
      </c>
      <c r="B2867" s="2" t="s">
        <v>11039</v>
      </c>
      <c r="C2867" s="2" t="s">
        <v>11040</v>
      </c>
      <c r="D2867" s="2" t="s">
        <v>75</v>
      </c>
      <c r="E2867" s="3">
        <v>46023</v>
      </c>
      <c r="F2867" s="3">
        <v>46023</v>
      </c>
      <c r="G2867" s="2" t="s">
        <v>11041</v>
      </c>
      <c r="H2867" s="2" t="s">
        <v>10990</v>
      </c>
      <c r="I2867" s="2" t="s">
        <v>1820</v>
      </c>
      <c r="J2867" s="4">
        <v>53.82</v>
      </c>
      <c r="K2867" t="s">
        <v>74</v>
      </c>
      <c r="L2867" s="4">
        <v>5.38</v>
      </c>
      <c r="M2867" t="s">
        <v>74</v>
      </c>
      <c r="N2867" s="4">
        <v>5.38</v>
      </c>
      <c r="O2867" t="s">
        <v>74</v>
      </c>
      <c r="P2867" s="4">
        <v>0</v>
      </c>
      <c r="Q2867" t="s">
        <v>74</v>
      </c>
      <c r="R2867" s="2" t="s">
        <v>75</v>
      </c>
      <c r="S2867" s="4" t="s">
        <v>76</v>
      </c>
      <c r="T2867" t="s">
        <v>74</v>
      </c>
      <c r="U2867" s="2" t="s">
        <v>77</v>
      </c>
      <c r="V2867" s="2" t="s">
        <v>1454</v>
      </c>
      <c r="W2867" s="2" t="s">
        <v>79</v>
      </c>
      <c r="X2867" s="2" t="s">
        <v>10962</v>
      </c>
      <c r="Y2867" s="2" t="s">
        <v>1820</v>
      </c>
      <c r="Z2867" s="2" t="s">
        <v>60</v>
      </c>
      <c r="AA2867" s="2" t="s">
        <v>1521</v>
      </c>
      <c r="AB2867" s="2" t="s">
        <v>11042</v>
      </c>
      <c r="AC2867" s="2" t="s">
        <v>168</v>
      </c>
      <c r="AD2867" s="2" t="s">
        <v>11043</v>
      </c>
      <c r="AE2867" s="2" t="str">
        <f>+VLOOKUP(H2867,'Mapeo Ramos'!A:C,3,0)</f>
        <v>Salud Particular</v>
      </c>
      <c r="AF2867" t="str">
        <f>+VLOOKUP(AE2867,'Mapeo Ramos'!C:D,2,0)</f>
        <v>Seguros Personales (No Vida) Particular</v>
      </c>
      <c r="AG2867" t="str">
        <f>+VLOOKUP(X2867,'Mapeo Ramos'!I:J,2,0)</f>
        <v>ASISA</v>
      </c>
      <c r="AH2867">
        <f t="shared" si="44"/>
        <v>1</v>
      </c>
    </row>
    <row r="2868" spans="1:34" ht="12.75" customHeight="1">
      <c r="A2868" s="2" t="s">
        <v>11044</v>
      </c>
      <c r="B2868" s="2" t="s">
        <v>11045</v>
      </c>
      <c r="C2868" s="2" t="s">
        <v>11046</v>
      </c>
      <c r="D2868" s="2" t="s">
        <v>75</v>
      </c>
      <c r="E2868" s="3">
        <v>46023</v>
      </c>
      <c r="F2868" s="3">
        <v>46023</v>
      </c>
      <c r="G2868" s="2" t="s">
        <v>10995</v>
      </c>
      <c r="H2868" s="2" t="s">
        <v>10990</v>
      </c>
      <c r="I2868" s="2" t="s">
        <v>1820</v>
      </c>
      <c r="J2868" s="4">
        <v>17.940000000000001</v>
      </c>
      <c r="K2868" t="s">
        <v>74</v>
      </c>
      <c r="L2868" s="4">
        <v>1.79</v>
      </c>
      <c r="M2868" t="s">
        <v>74</v>
      </c>
      <c r="N2868" s="4">
        <v>1.79</v>
      </c>
      <c r="O2868" t="s">
        <v>74</v>
      </c>
      <c r="P2868" s="4">
        <v>0</v>
      </c>
      <c r="Q2868" t="s">
        <v>74</v>
      </c>
      <c r="R2868" s="2" t="s">
        <v>75</v>
      </c>
      <c r="S2868" s="4" t="s">
        <v>76</v>
      </c>
      <c r="T2868" t="s">
        <v>74</v>
      </c>
      <c r="U2868" s="2" t="s">
        <v>77</v>
      </c>
      <c r="V2868" s="2" t="s">
        <v>1454</v>
      </c>
      <c r="W2868" s="2" t="s">
        <v>79</v>
      </c>
      <c r="X2868" s="2" t="s">
        <v>10962</v>
      </c>
      <c r="Y2868" s="2" t="s">
        <v>1820</v>
      </c>
      <c r="Z2868" s="2" t="s">
        <v>60</v>
      </c>
      <c r="AA2868" s="2" t="s">
        <v>766</v>
      </c>
      <c r="AB2868" s="2" t="s">
        <v>767</v>
      </c>
      <c r="AC2868" s="2" t="s">
        <v>168</v>
      </c>
      <c r="AD2868" s="2" t="s">
        <v>10996</v>
      </c>
      <c r="AE2868" s="2" t="str">
        <f>+VLOOKUP(H2868,'Mapeo Ramos'!A:C,3,0)</f>
        <v>Salud Particular</v>
      </c>
      <c r="AF2868" t="str">
        <f>+VLOOKUP(AE2868,'Mapeo Ramos'!C:D,2,0)</f>
        <v>Seguros Personales (No Vida) Particular</v>
      </c>
      <c r="AG2868" t="str">
        <f>+VLOOKUP(X2868,'Mapeo Ramos'!I:J,2,0)</f>
        <v>ASISA</v>
      </c>
      <c r="AH2868">
        <f t="shared" si="44"/>
        <v>1</v>
      </c>
    </row>
    <row r="2869" spans="1:34" ht="12.75" customHeight="1">
      <c r="A2869" s="2" t="s">
        <v>11047</v>
      </c>
      <c r="B2869" s="2" t="s">
        <v>11048</v>
      </c>
      <c r="C2869" s="2" t="s">
        <v>11049</v>
      </c>
      <c r="D2869" s="2" t="s">
        <v>75</v>
      </c>
      <c r="E2869" s="3">
        <v>46023</v>
      </c>
      <c r="F2869" s="3">
        <v>46023</v>
      </c>
      <c r="G2869" s="2" t="s">
        <v>11041</v>
      </c>
      <c r="H2869" s="2" t="s">
        <v>1820</v>
      </c>
      <c r="I2869" s="2" t="s">
        <v>1820</v>
      </c>
      <c r="J2869" s="4">
        <v>867.63</v>
      </c>
      <c r="K2869" t="s">
        <v>74</v>
      </c>
      <c r="L2869" s="4">
        <v>86.78</v>
      </c>
      <c r="M2869" t="s">
        <v>74</v>
      </c>
      <c r="N2869" s="4">
        <v>86.78</v>
      </c>
      <c r="O2869" t="s">
        <v>74</v>
      </c>
      <c r="P2869" s="4">
        <v>0</v>
      </c>
      <c r="Q2869" t="s">
        <v>74</v>
      </c>
      <c r="R2869" s="2" t="s">
        <v>75</v>
      </c>
      <c r="S2869" s="4" t="s">
        <v>76</v>
      </c>
      <c r="T2869" t="s">
        <v>74</v>
      </c>
      <c r="U2869" s="2" t="s">
        <v>77</v>
      </c>
      <c r="V2869" s="2" t="s">
        <v>1454</v>
      </c>
      <c r="W2869" s="2" t="s">
        <v>79</v>
      </c>
      <c r="X2869" s="2" t="s">
        <v>10962</v>
      </c>
      <c r="Y2869" s="2" t="s">
        <v>1820</v>
      </c>
      <c r="Z2869" s="2" t="s">
        <v>60</v>
      </c>
      <c r="AA2869" s="2" t="s">
        <v>1521</v>
      </c>
      <c r="AB2869" s="2" t="s">
        <v>11042</v>
      </c>
      <c r="AC2869" s="2" t="s">
        <v>168</v>
      </c>
      <c r="AD2869" s="2" t="s">
        <v>11043</v>
      </c>
      <c r="AE2869" s="2" t="str">
        <f>+VLOOKUP(H2869,'Mapeo Ramos'!A:C,3,0)</f>
        <v>Salud Particular</v>
      </c>
      <c r="AF2869" t="str">
        <f>+VLOOKUP(AE2869,'Mapeo Ramos'!C:D,2,0)</f>
        <v>Seguros Personales (No Vida) Particular</v>
      </c>
      <c r="AG2869" t="str">
        <f>+VLOOKUP(X2869,'Mapeo Ramos'!I:J,2,0)</f>
        <v>ASISA</v>
      </c>
      <c r="AH2869">
        <f t="shared" si="44"/>
        <v>1</v>
      </c>
    </row>
    <row r="2870" spans="1:34" ht="12.75" customHeight="1">
      <c r="A2870" s="2" t="s">
        <v>11050</v>
      </c>
      <c r="B2870" s="2" t="s">
        <v>11051</v>
      </c>
      <c r="C2870" s="2" t="s">
        <v>1125</v>
      </c>
      <c r="D2870" s="2" t="s">
        <v>75</v>
      </c>
      <c r="E2870" s="3">
        <v>46035</v>
      </c>
      <c r="F2870" s="3">
        <v>46040</v>
      </c>
      <c r="G2870" s="2" t="s">
        <v>982</v>
      </c>
      <c r="H2870" s="2" t="s">
        <v>118</v>
      </c>
      <c r="I2870" s="2" t="s">
        <v>119</v>
      </c>
      <c r="J2870" s="4">
        <v>455.46</v>
      </c>
      <c r="K2870" t="s">
        <v>74</v>
      </c>
      <c r="L2870" s="4">
        <v>54.66</v>
      </c>
      <c r="M2870" t="s">
        <v>74</v>
      </c>
      <c r="N2870" s="4">
        <v>54.66</v>
      </c>
      <c r="O2870" t="s">
        <v>74</v>
      </c>
      <c r="P2870" s="4">
        <v>0</v>
      </c>
      <c r="Q2870" t="s">
        <v>74</v>
      </c>
      <c r="R2870" s="2" t="s">
        <v>75</v>
      </c>
      <c r="S2870" s="4" t="s">
        <v>76</v>
      </c>
      <c r="T2870" t="s">
        <v>74</v>
      </c>
      <c r="U2870" s="2" t="s">
        <v>77</v>
      </c>
      <c r="V2870" s="2" t="s">
        <v>1447</v>
      </c>
      <c r="W2870" s="2" t="s">
        <v>79</v>
      </c>
      <c r="X2870" s="2" t="s">
        <v>80</v>
      </c>
      <c r="Y2870" s="2" t="s">
        <v>119</v>
      </c>
      <c r="Z2870" s="2" t="s">
        <v>81</v>
      </c>
      <c r="AA2870" s="2" t="s">
        <v>851</v>
      </c>
      <c r="AB2870" s="2" t="s">
        <v>852</v>
      </c>
      <c r="AC2870" s="2" t="s">
        <v>168</v>
      </c>
      <c r="AD2870" s="2" t="s">
        <v>983</v>
      </c>
      <c r="AE2870" s="2" t="str">
        <f>+VLOOKUP(H2870,'Mapeo Ramos'!A:C,3,0)</f>
        <v>Autos Cat. 1</v>
      </c>
      <c r="AF2870" t="str">
        <f>+VLOOKUP(AE2870,'Mapeo Ramos'!C:D,2,0)</f>
        <v>Autos</v>
      </c>
      <c r="AG2870" t="str">
        <f>+VLOOKUP(X2870,'Mapeo Ramos'!I:J,2,0)</f>
        <v>OCCIDENT</v>
      </c>
      <c r="AH2870">
        <f t="shared" si="44"/>
        <v>1</v>
      </c>
    </row>
    <row r="2871" spans="1:34" ht="12.75" customHeight="1">
      <c r="A2871" s="2" t="s">
        <v>11052</v>
      </c>
      <c r="B2871" s="2" t="s">
        <v>11053</v>
      </c>
      <c r="C2871" s="2" t="s">
        <v>11054</v>
      </c>
      <c r="D2871" s="2" t="s">
        <v>75</v>
      </c>
      <c r="E2871" s="3">
        <v>46036</v>
      </c>
      <c r="F2871" s="3">
        <v>46023</v>
      </c>
      <c r="G2871" s="2" t="s">
        <v>947</v>
      </c>
      <c r="H2871" s="2" t="s">
        <v>334</v>
      </c>
      <c r="I2871" s="2" t="s">
        <v>261</v>
      </c>
      <c r="J2871" s="4">
        <v>405.05</v>
      </c>
      <c r="K2871" t="s">
        <v>74</v>
      </c>
      <c r="L2871" s="4">
        <v>51.65</v>
      </c>
      <c r="M2871" t="s">
        <v>74</v>
      </c>
      <c r="N2871" s="4">
        <v>48.61</v>
      </c>
      <c r="O2871" t="s">
        <v>74</v>
      </c>
      <c r="P2871" s="4">
        <v>3.04</v>
      </c>
      <c r="Q2871" t="s">
        <v>74</v>
      </c>
      <c r="R2871" s="2" t="s">
        <v>75</v>
      </c>
      <c r="S2871" s="4" t="s">
        <v>76</v>
      </c>
      <c r="T2871" t="s">
        <v>74</v>
      </c>
      <c r="U2871" s="2" t="s">
        <v>650</v>
      </c>
      <c r="V2871" s="2" t="s">
        <v>1447</v>
      </c>
      <c r="W2871" s="2" t="s">
        <v>79</v>
      </c>
      <c r="X2871" s="2" t="s">
        <v>300</v>
      </c>
      <c r="Y2871" s="2" t="s">
        <v>119</v>
      </c>
      <c r="Z2871" s="2" t="s">
        <v>81</v>
      </c>
      <c r="AA2871" s="2" t="s">
        <v>948</v>
      </c>
      <c r="AB2871" s="2" t="s">
        <v>949</v>
      </c>
      <c r="AC2871" s="2" t="s">
        <v>168</v>
      </c>
      <c r="AD2871" s="2" t="s">
        <v>950</v>
      </c>
      <c r="AE2871" s="2" t="str">
        <f>+VLOOKUP(H2871,'Mapeo Ramos'!A:C,3,0)</f>
        <v>Autos Flotas</v>
      </c>
      <c r="AF2871" t="str">
        <f>+VLOOKUP(AE2871,'Mapeo Ramos'!C:D,2,0)</f>
        <v>Flotas</v>
      </c>
      <c r="AG2871" t="str">
        <f>+VLOOKUP(X2871,'Mapeo Ramos'!I:J,2,0)</f>
        <v>ALLIANZ</v>
      </c>
      <c r="AH2871">
        <f t="shared" si="44"/>
        <v>1</v>
      </c>
    </row>
    <row r="2872" spans="1:34" ht="12.75" customHeight="1">
      <c r="A2872" s="2" t="s">
        <v>11055</v>
      </c>
      <c r="B2872" s="2" t="s">
        <v>11056</v>
      </c>
      <c r="C2872" s="2" t="s">
        <v>11057</v>
      </c>
      <c r="D2872" s="2" t="s">
        <v>75</v>
      </c>
      <c r="E2872" s="3">
        <v>46035</v>
      </c>
      <c r="F2872" s="3">
        <v>46023</v>
      </c>
      <c r="G2872" s="2" t="s">
        <v>616</v>
      </c>
      <c r="H2872" s="2" t="s">
        <v>349</v>
      </c>
      <c r="I2872" s="2" t="s">
        <v>261</v>
      </c>
      <c r="J2872" s="4">
        <v>1586.88</v>
      </c>
      <c r="K2872" t="s">
        <v>74</v>
      </c>
      <c r="L2872" s="4">
        <v>126.95</v>
      </c>
      <c r="M2872" t="s">
        <v>74</v>
      </c>
      <c r="N2872" s="4">
        <v>126.95</v>
      </c>
      <c r="O2872" t="s">
        <v>74</v>
      </c>
      <c r="P2872" s="4">
        <v>0</v>
      </c>
      <c r="Q2872" t="s">
        <v>74</v>
      </c>
      <c r="R2872" s="2" t="s">
        <v>75</v>
      </c>
      <c r="S2872" s="4" t="s">
        <v>76</v>
      </c>
      <c r="T2872" t="s">
        <v>74</v>
      </c>
      <c r="U2872" s="2" t="s">
        <v>650</v>
      </c>
      <c r="V2872" s="2" t="s">
        <v>1575</v>
      </c>
      <c r="W2872" s="2" t="s">
        <v>79</v>
      </c>
      <c r="X2872" s="2" t="s">
        <v>300</v>
      </c>
      <c r="Y2872" s="2" t="s">
        <v>119</v>
      </c>
      <c r="Z2872" s="2" t="s">
        <v>81</v>
      </c>
      <c r="AA2872" s="2" t="s">
        <v>542</v>
      </c>
      <c r="AB2872" s="2" t="s">
        <v>101</v>
      </c>
      <c r="AC2872" s="2" t="s">
        <v>59</v>
      </c>
      <c r="AD2872" s="2" t="s">
        <v>617</v>
      </c>
      <c r="AE2872" s="2" t="str">
        <f>+VLOOKUP(H2872,'Mapeo Ramos'!A:C,3,0)</f>
        <v>Autos Flotas</v>
      </c>
      <c r="AF2872" t="str">
        <f>+VLOOKUP(AE2872,'Mapeo Ramos'!C:D,2,0)</f>
        <v>Flotas</v>
      </c>
      <c r="AG2872" t="str">
        <f>+VLOOKUP(X2872,'Mapeo Ramos'!I:J,2,0)</f>
        <v>ALLIANZ</v>
      </c>
      <c r="AH2872">
        <f t="shared" si="44"/>
        <v>1</v>
      </c>
    </row>
    <row r="2873" spans="1:34" ht="12.75" customHeight="1">
      <c r="A2873" s="2" t="s">
        <v>11058</v>
      </c>
      <c r="B2873" s="2" t="s">
        <v>11059</v>
      </c>
      <c r="C2873" s="2" t="s">
        <v>1140</v>
      </c>
      <c r="D2873" s="2" t="s">
        <v>75</v>
      </c>
      <c r="E2873" s="3">
        <v>46031</v>
      </c>
      <c r="F2873" s="3">
        <v>46031</v>
      </c>
      <c r="G2873" s="2" t="s">
        <v>1141</v>
      </c>
      <c r="H2873" s="2" t="s">
        <v>72</v>
      </c>
      <c r="I2873" s="2" t="s">
        <v>73</v>
      </c>
      <c r="J2873" s="4">
        <v>89.06</v>
      </c>
      <c r="K2873" t="s">
        <v>74</v>
      </c>
      <c r="L2873" s="4">
        <v>22.26</v>
      </c>
      <c r="M2873" t="s">
        <v>74</v>
      </c>
      <c r="N2873" s="4">
        <v>22.26</v>
      </c>
      <c r="O2873" t="s">
        <v>74</v>
      </c>
      <c r="P2873" s="4">
        <v>0</v>
      </c>
      <c r="Q2873" t="s">
        <v>74</v>
      </c>
      <c r="R2873" s="2" t="s">
        <v>75</v>
      </c>
      <c r="S2873" s="4" t="s">
        <v>76</v>
      </c>
      <c r="T2873" t="s">
        <v>74</v>
      </c>
      <c r="U2873" s="2" t="s">
        <v>650</v>
      </c>
      <c r="V2873" s="2" t="s">
        <v>1447</v>
      </c>
      <c r="W2873" s="2" t="s">
        <v>79</v>
      </c>
      <c r="X2873" s="2" t="s">
        <v>80</v>
      </c>
      <c r="Y2873" s="2" t="s">
        <v>73</v>
      </c>
      <c r="Z2873" s="2" t="s">
        <v>81</v>
      </c>
      <c r="AA2873" s="2" t="s">
        <v>1142</v>
      </c>
      <c r="AB2873" s="2" t="s">
        <v>83</v>
      </c>
      <c r="AC2873" s="2" t="s">
        <v>168</v>
      </c>
      <c r="AD2873" s="2" t="s">
        <v>1143</v>
      </c>
      <c r="AE2873" s="2" t="str">
        <f>+VLOOKUP(H2873,'Mapeo Ramos'!A:C,3,0)</f>
        <v>Hogar</v>
      </c>
      <c r="AF2873" t="str">
        <f>+VLOOKUP(AE2873,'Mapeo Ramos'!C:D,2,0)</f>
        <v>Hogar</v>
      </c>
      <c r="AG2873" t="str">
        <f>+VLOOKUP(X2873,'Mapeo Ramos'!I:J,2,0)</f>
        <v>OCCIDENT</v>
      </c>
      <c r="AH2873">
        <f t="shared" si="44"/>
        <v>1</v>
      </c>
    </row>
    <row r="2874" spans="1:34" ht="12.75" customHeight="1">
      <c r="A2874" s="2" t="s">
        <v>11060</v>
      </c>
      <c r="B2874" s="2" t="s">
        <v>11061</v>
      </c>
      <c r="C2874" s="2" t="s">
        <v>11062</v>
      </c>
      <c r="D2874" s="2" t="s">
        <v>75</v>
      </c>
      <c r="E2874" s="3">
        <v>46054</v>
      </c>
      <c r="F2874" s="3">
        <v>46072</v>
      </c>
      <c r="G2874" s="2" t="s">
        <v>7945</v>
      </c>
      <c r="H2874" s="2" t="s">
        <v>229</v>
      </c>
      <c r="I2874" s="2" t="s">
        <v>119</v>
      </c>
      <c r="J2874" s="4">
        <v>970.12</v>
      </c>
      <c r="K2874" t="s">
        <v>74</v>
      </c>
      <c r="L2874" s="4">
        <v>116.41</v>
      </c>
      <c r="M2874" t="s">
        <v>74</v>
      </c>
      <c r="N2874" s="4">
        <v>116.41</v>
      </c>
      <c r="O2874" t="s">
        <v>74</v>
      </c>
      <c r="P2874" s="4">
        <v>0</v>
      </c>
      <c r="Q2874" t="s">
        <v>74</v>
      </c>
      <c r="R2874" s="2" t="s">
        <v>75</v>
      </c>
      <c r="S2874" s="4" t="s">
        <v>76</v>
      </c>
      <c r="T2874" t="s">
        <v>74</v>
      </c>
      <c r="U2874" s="2" t="s">
        <v>77</v>
      </c>
      <c r="V2874" s="2" t="s">
        <v>1447</v>
      </c>
      <c r="W2874" s="2" t="s">
        <v>79</v>
      </c>
      <c r="X2874" s="2" t="s">
        <v>150</v>
      </c>
      <c r="Y2874" s="2" t="s">
        <v>119</v>
      </c>
      <c r="Z2874" s="2" t="s">
        <v>81</v>
      </c>
      <c r="AA2874" s="2" t="s">
        <v>1869</v>
      </c>
      <c r="AB2874" s="2" t="s">
        <v>2065</v>
      </c>
      <c r="AC2874" s="2" t="s">
        <v>59</v>
      </c>
      <c r="AD2874" s="2" t="s">
        <v>7946</v>
      </c>
      <c r="AE2874" s="2" t="str">
        <f>+VLOOKUP(H2874,'Mapeo Ramos'!A:C,3,0)</f>
        <v>Autos Cat. 1</v>
      </c>
      <c r="AF2874" t="str">
        <f>+VLOOKUP(AE2874,'Mapeo Ramos'!C:D,2,0)</f>
        <v>Autos</v>
      </c>
      <c r="AG2874" t="str">
        <f>+VLOOKUP(X2874,'Mapeo Ramos'!I:J,2,0)</f>
        <v>MAPFRE</v>
      </c>
      <c r="AH2874">
        <f t="shared" si="44"/>
        <v>2</v>
      </c>
    </row>
    <row r="2875" spans="1:34" ht="12.75" customHeight="1">
      <c r="A2875" s="2" t="s">
        <v>11063</v>
      </c>
      <c r="B2875" s="2" t="s">
        <v>11064</v>
      </c>
      <c r="C2875" s="2" t="s">
        <v>11065</v>
      </c>
      <c r="D2875" s="2" t="s">
        <v>75</v>
      </c>
      <c r="E2875" s="3">
        <v>46054</v>
      </c>
      <c r="F2875" s="3">
        <v>46059</v>
      </c>
      <c r="G2875" s="2" t="s">
        <v>11066</v>
      </c>
      <c r="H2875" s="2" t="s">
        <v>229</v>
      </c>
      <c r="I2875" s="2" t="s">
        <v>119</v>
      </c>
      <c r="J2875" s="4">
        <v>262.79000000000002</v>
      </c>
      <c r="K2875" t="s">
        <v>74</v>
      </c>
      <c r="L2875" s="4">
        <v>31.54</v>
      </c>
      <c r="M2875" t="s">
        <v>74</v>
      </c>
      <c r="N2875" s="4">
        <v>31.54</v>
      </c>
      <c r="O2875" t="s">
        <v>74</v>
      </c>
      <c r="P2875" s="4">
        <v>0</v>
      </c>
      <c r="Q2875" t="s">
        <v>74</v>
      </c>
      <c r="R2875" s="2" t="s">
        <v>75</v>
      </c>
      <c r="S2875" s="4" t="s">
        <v>76</v>
      </c>
      <c r="T2875" t="s">
        <v>74</v>
      </c>
      <c r="U2875" s="2" t="s">
        <v>77</v>
      </c>
      <c r="V2875" s="2" t="s">
        <v>1447</v>
      </c>
      <c r="W2875" s="2" t="s">
        <v>79</v>
      </c>
      <c r="X2875" s="2" t="s">
        <v>150</v>
      </c>
      <c r="Y2875" s="2" t="s">
        <v>119</v>
      </c>
      <c r="Z2875" s="2" t="s">
        <v>81</v>
      </c>
      <c r="AA2875" s="2" t="s">
        <v>568</v>
      </c>
      <c r="AB2875" s="2" t="s">
        <v>83</v>
      </c>
      <c r="AC2875" s="2" t="s">
        <v>168</v>
      </c>
      <c r="AD2875" s="2" t="s">
        <v>11067</v>
      </c>
      <c r="AE2875" s="2" t="str">
        <f>+VLOOKUP(H2875,'Mapeo Ramos'!A:C,3,0)</f>
        <v>Autos Cat. 1</v>
      </c>
      <c r="AF2875" t="str">
        <f>+VLOOKUP(AE2875,'Mapeo Ramos'!C:D,2,0)</f>
        <v>Autos</v>
      </c>
      <c r="AG2875" t="str">
        <f>+VLOOKUP(X2875,'Mapeo Ramos'!I:J,2,0)</f>
        <v>MAPFRE</v>
      </c>
      <c r="AH2875">
        <f t="shared" si="44"/>
        <v>2</v>
      </c>
    </row>
    <row r="2876" spans="1:34" ht="12.75" customHeight="1">
      <c r="A2876" s="2" t="s">
        <v>11068</v>
      </c>
      <c r="B2876" s="2" t="s">
        <v>11069</v>
      </c>
      <c r="C2876" s="2" t="s">
        <v>11070</v>
      </c>
      <c r="D2876" s="2" t="s">
        <v>75</v>
      </c>
      <c r="E2876" s="3">
        <v>46054</v>
      </c>
      <c r="F2876" s="3">
        <v>46066</v>
      </c>
      <c r="G2876" s="2" t="s">
        <v>1966</v>
      </c>
      <c r="H2876" s="2" t="s">
        <v>229</v>
      </c>
      <c r="I2876" s="2" t="s">
        <v>119</v>
      </c>
      <c r="J2876" s="4">
        <v>468.64</v>
      </c>
      <c r="K2876" t="s">
        <v>74</v>
      </c>
      <c r="L2876" s="4">
        <v>56.23</v>
      </c>
      <c r="M2876" t="s">
        <v>74</v>
      </c>
      <c r="N2876" s="4">
        <v>56.23</v>
      </c>
      <c r="O2876" t="s">
        <v>74</v>
      </c>
      <c r="P2876" s="4">
        <v>0</v>
      </c>
      <c r="Q2876" t="s">
        <v>74</v>
      </c>
      <c r="R2876" s="2" t="s">
        <v>75</v>
      </c>
      <c r="S2876" s="4" t="s">
        <v>76</v>
      </c>
      <c r="T2876" t="s">
        <v>74</v>
      </c>
      <c r="U2876" s="2" t="s">
        <v>77</v>
      </c>
      <c r="V2876" s="2" t="s">
        <v>1447</v>
      </c>
      <c r="W2876" s="2" t="s">
        <v>79</v>
      </c>
      <c r="X2876" s="2" t="s">
        <v>150</v>
      </c>
      <c r="Y2876" s="2" t="s">
        <v>119</v>
      </c>
      <c r="Z2876" s="2" t="s">
        <v>81</v>
      </c>
      <c r="AA2876" s="2" t="s">
        <v>1967</v>
      </c>
      <c r="AB2876" s="2" t="s">
        <v>1968</v>
      </c>
      <c r="AC2876" s="2" t="s">
        <v>59</v>
      </c>
      <c r="AD2876" s="2" t="s">
        <v>1969</v>
      </c>
      <c r="AE2876" s="2" t="str">
        <f>+VLOOKUP(H2876,'Mapeo Ramos'!A:C,3,0)</f>
        <v>Autos Cat. 1</v>
      </c>
      <c r="AF2876" t="str">
        <f>+VLOOKUP(AE2876,'Mapeo Ramos'!C:D,2,0)</f>
        <v>Autos</v>
      </c>
      <c r="AG2876" t="str">
        <f>+VLOOKUP(X2876,'Mapeo Ramos'!I:J,2,0)</f>
        <v>MAPFRE</v>
      </c>
      <c r="AH2876">
        <f t="shared" si="44"/>
        <v>2</v>
      </c>
    </row>
    <row r="2877" spans="1:34" ht="12.75" customHeight="1">
      <c r="A2877" s="2" t="s">
        <v>11071</v>
      </c>
      <c r="B2877" s="2" t="s">
        <v>11072</v>
      </c>
      <c r="C2877" s="2" t="s">
        <v>11073</v>
      </c>
      <c r="D2877" s="2" t="s">
        <v>75</v>
      </c>
      <c r="E2877" s="3">
        <v>46054</v>
      </c>
      <c r="F2877" s="3">
        <v>46066</v>
      </c>
      <c r="G2877" s="2" t="s">
        <v>7715</v>
      </c>
      <c r="H2877" s="2" t="s">
        <v>229</v>
      </c>
      <c r="I2877" s="2" t="s">
        <v>119</v>
      </c>
      <c r="J2877" s="4">
        <v>618.9</v>
      </c>
      <c r="K2877" t="s">
        <v>74</v>
      </c>
      <c r="L2877" s="4">
        <v>74.28</v>
      </c>
      <c r="M2877" t="s">
        <v>74</v>
      </c>
      <c r="N2877" s="4">
        <v>74.28</v>
      </c>
      <c r="O2877" t="s">
        <v>74</v>
      </c>
      <c r="P2877" s="4">
        <v>0</v>
      </c>
      <c r="Q2877" t="s">
        <v>74</v>
      </c>
      <c r="R2877" s="2" t="s">
        <v>75</v>
      </c>
      <c r="S2877" s="4" t="s">
        <v>76</v>
      </c>
      <c r="T2877" t="s">
        <v>74</v>
      </c>
      <c r="U2877" s="2" t="s">
        <v>77</v>
      </c>
      <c r="V2877" s="2" t="s">
        <v>1447</v>
      </c>
      <c r="W2877" s="2" t="s">
        <v>79</v>
      </c>
      <c r="X2877" s="2" t="s">
        <v>150</v>
      </c>
      <c r="Y2877" s="2" t="s">
        <v>119</v>
      </c>
      <c r="Z2877" s="2" t="s">
        <v>81</v>
      </c>
      <c r="AA2877" s="2" t="s">
        <v>350</v>
      </c>
      <c r="AB2877" s="2" t="s">
        <v>351</v>
      </c>
      <c r="AC2877" s="2" t="s">
        <v>168</v>
      </c>
      <c r="AD2877" s="2" t="s">
        <v>7716</v>
      </c>
      <c r="AE2877" s="2" t="str">
        <f>+VLOOKUP(H2877,'Mapeo Ramos'!A:C,3,0)</f>
        <v>Autos Cat. 1</v>
      </c>
      <c r="AF2877" t="str">
        <f>+VLOOKUP(AE2877,'Mapeo Ramos'!C:D,2,0)</f>
        <v>Autos</v>
      </c>
      <c r="AG2877" t="str">
        <f>+VLOOKUP(X2877,'Mapeo Ramos'!I:J,2,0)</f>
        <v>MAPFRE</v>
      </c>
      <c r="AH2877">
        <f t="shared" si="44"/>
        <v>2</v>
      </c>
    </row>
    <row r="2878" spans="1:34" ht="12.75" customHeight="1">
      <c r="A2878" s="2" t="s">
        <v>11074</v>
      </c>
      <c r="B2878" s="2" t="s">
        <v>11075</v>
      </c>
      <c r="C2878" s="2" t="s">
        <v>11076</v>
      </c>
      <c r="D2878" s="2" t="s">
        <v>75</v>
      </c>
      <c r="E2878" s="3">
        <v>46054</v>
      </c>
      <c r="F2878" s="3">
        <v>46064</v>
      </c>
      <c r="G2878" s="2" t="s">
        <v>11077</v>
      </c>
      <c r="H2878" s="2" t="s">
        <v>229</v>
      </c>
      <c r="I2878" s="2" t="s">
        <v>119</v>
      </c>
      <c r="J2878" s="4">
        <v>349.44</v>
      </c>
      <c r="K2878" t="s">
        <v>74</v>
      </c>
      <c r="L2878" s="4">
        <v>41.93</v>
      </c>
      <c r="M2878" t="s">
        <v>74</v>
      </c>
      <c r="N2878" s="4">
        <v>41.93</v>
      </c>
      <c r="O2878" t="s">
        <v>74</v>
      </c>
      <c r="P2878" s="4">
        <v>0</v>
      </c>
      <c r="Q2878" t="s">
        <v>74</v>
      </c>
      <c r="R2878" s="2" t="s">
        <v>75</v>
      </c>
      <c r="S2878" s="4" t="s">
        <v>76</v>
      </c>
      <c r="T2878" t="s">
        <v>74</v>
      </c>
      <c r="U2878" s="2" t="s">
        <v>77</v>
      </c>
      <c r="V2878" s="2" t="s">
        <v>1447</v>
      </c>
      <c r="W2878" s="2" t="s">
        <v>79</v>
      </c>
      <c r="X2878" s="2" t="s">
        <v>150</v>
      </c>
      <c r="Y2878" s="2" t="s">
        <v>119</v>
      </c>
      <c r="Z2878" s="2" t="s">
        <v>81</v>
      </c>
      <c r="AA2878" s="2" t="s">
        <v>1142</v>
      </c>
      <c r="AB2878" s="2" t="s">
        <v>83</v>
      </c>
      <c r="AC2878" s="2" t="s">
        <v>168</v>
      </c>
      <c r="AD2878" s="2" t="s">
        <v>11078</v>
      </c>
      <c r="AE2878" s="2" t="str">
        <f>+VLOOKUP(H2878,'Mapeo Ramos'!A:C,3,0)</f>
        <v>Autos Cat. 1</v>
      </c>
      <c r="AF2878" t="str">
        <f>+VLOOKUP(AE2878,'Mapeo Ramos'!C:D,2,0)</f>
        <v>Autos</v>
      </c>
      <c r="AG2878" t="str">
        <f>+VLOOKUP(X2878,'Mapeo Ramos'!I:J,2,0)</f>
        <v>MAPFRE</v>
      </c>
      <c r="AH2878">
        <f t="shared" si="44"/>
        <v>2</v>
      </c>
    </row>
    <row r="2879" spans="1:34" ht="12.75" customHeight="1">
      <c r="A2879" s="2" t="s">
        <v>11079</v>
      </c>
      <c r="B2879" s="2" t="s">
        <v>11080</v>
      </c>
      <c r="C2879" s="2" t="s">
        <v>11081</v>
      </c>
      <c r="D2879" s="2" t="s">
        <v>75</v>
      </c>
      <c r="E2879" s="3">
        <v>46054</v>
      </c>
      <c r="F2879" s="3">
        <v>46080</v>
      </c>
      <c r="G2879" s="2" t="s">
        <v>11082</v>
      </c>
      <c r="H2879" s="2" t="s">
        <v>229</v>
      </c>
      <c r="I2879" s="2" t="s">
        <v>119</v>
      </c>
      <c r="J2879" s="4">
        <v>899.63</v>
      </c>
      <c r="K2879" t="s">
        <v>74</v>
      </c>
      <c r="L2879" s="4">
        <v>107.95</v>
      </c>
      <c r="M2879" t="s">
        <v>74</v>
      </c>
      <c r="N2879" s="4">
        <v>107.95</v>
      </c>
      <c r="O2879" t="s">
        <v>74</v>
      </c>
      <c r="P2879" s="4">
        <v>0</v>
      </c>
      <c r="Q2879" t="s">
        <v>74</v>
      </c>
      <c r="R2879" s="2" t="s">
        <v>75</v>
      </c>
      <c r="S2879" s="4" t="s">
        <v>76</v>
      </c>
      <c r="T2879" t="s">
        <v>74</v>
      </c>
      <c r="U2879" s="2" t="s">
        <v>77</v>
      </c>
      <c r="V2879" s="2" t="s">
        <v>1447</v>
      </c>
      <c r="W2879" s="2" t="s">
        <v>79</v>
      </c>
      <c r="X2879" s="2" t="s">
        <v>150</v>
      </c>
      <c r="Y2879" s="2" t="s">
        <v>119</v>
      </c>
      <c r="Z2879" s="2" t="s">
        <v>81</v>
      </c>
      <c r="AA2879" s="2" t="s">
        <v>1521</v>
      </c>
      <c r="AB2879" s="2" t="s">
        <v>83</v>
      </c>
      <c r="AC2879" s="2" t="s">
        <v>168</v>
      </c>
      <c r="AD2879" s="2" t="s">
        <v>11083</v>
      </c>
      <c r="AE2879" s="2" t="str">
        <f>+VLOOKUP(H2879,'Mapeo Ramos'!A:C,3,0)</f>
        <v>Autos Cat. 1</v>
      </c>
      <c r="AF2879" t="str">
        <f>+VLOOKUP(AE2879,'Mapeo Ramos'!C:D,2,0)</f>
        <v>Autos</v>
      </c>
      <c r="AG2879" t="str">
        <f>+VLOOKUP(X2879,'Mapeo Ramos'!I:J,2,0)</f>
        <v>MAPFRE</v>
      </c>
      <c r="AH2879">
        <f t="shared" si="44"/>
        <v>2</v>
      </c>
    </row>
    <row r="2880" spans="1:34" ht="12.75" customHeight="1">
      <c r="A2880" s="2" t="s">
        <v>11084</v>
      </c>
      <c r="B2880" s="2" t="s">
        <v>11085</v>
      </c>
      <c r="C2880" s="2" t="s">
        <v>11086</v>
      </c>
      <c r="D2880" s="2" t="s">
        <v>75</v>
      </c>
      <c r="E2880" s="3">
        <v>46054</v>
      </c>
      <c r="F2880" s="3">
        <v>46070</v>
      </c>
      <c r="G2880" s="2" t="s">
        <v>3235</v>
      </c>
      <c r="H2880" s="2" t="s">
        <v>229</v>
      </c>
      <c r="I2880" s="2" t="s">
        <v>119</v>
      </c>
      <c r="J2880" s="4">
        <v>721.14</v>
      </c>
      <c r="K2880" t="s">
        <v>74</v>
      </c>
      <c r="L2880" s="4">
        <v>86.54</v>
      </c>
      <c r="M2880" t="s">
        <v>74</v>
      </c>
      <c r="N2880" s="4">
        <v>86.54</v>
      </c>
      <c r="O2880" t="s">
        <v>74</v>
      </c>
      <c r="P2880" s="4">
        <v>0</v>
      </c>
      <c r="Q2880" t="s">
        <v>74</v>
      </c>
      <c r="R2880" s="2" t="s">
        <v>75</v>
      </c>
      <c r="S2880" s="4" t="s">
        <v>76</v>
      </c>
      <c r="T2880" t="s">
        <v>74</v>
      </c>
      <c r="U2880" s="2" t="s">
        <v>77</v>
      </c>
      <c r="V2880" s="2" t="s">
        <v>1447</v>
      </c>
      <c r="W2880" s="2" t="s">
        <v>79</v>
      </c>
      <c r="X2880" s="2" t="s">
        <v>150</v>
      </c>
      <c r="Y2880" s="2" t="s">
        <v>119</v>
      </c>
      <c r="Z2880" s="2" t="s">
        <v>81</v>
      </c>
      <c r="AA2880" s="2" t="s">
        <v>542</v>
      </c>
      <c r="AB2880" s="2" t="s">
        <v>3236</v>
      </c>
      <c r="AC2880" s="2" t="s">
        <v>168</v>
      </c>
      <c r="AD2880" s="2" t="s">
        <v>3237</v>
      </c>
      <c r="AE2880" s="2" t="str">
        <f>+VLOOKUP(H2880,'Mapeo Ramos'!A:C,3,0)</f>
        <v>Autos Cat. 1</v>
      </c>
      <c r="AF2880" t="str">
        <f>+VLOOKUP(AE2880,'Mapeo Ramos'!C:D,2,0)</f>
        <v>Autos</v>
      </c>
      <c r="AG2880" t="str">
        <f>+VLOOKUP(X2880,'Mapeo Ramos'!I:J,2,0)</f>
        <v>MAPFRE</v>
      </c>
      <c r="AH2880">
        <f t="shared" si="44"/>
        <v>2</v>
      </c>
    </row>
    <row r="2881" spans="1:34" ht="12.75" customHeight="1">
      <c r="A2881" s="2" t="s">
        <v>11087</v>
      </c>
      <c r="B2881" s="2" t="s">
        <v>11088</v>
      </c>
      <c r="C2881" s="2" t="s">
        <v>11089</v>
      </c>
      <c r="D2881" s="2" t="s">
        <v>75</v>
      </c>
      <c r="E2881" s="3">
        <v>46054</v>
      </c>
      <c r="F2881" s="3">
        <v>46055</v>
      </c>
      <c r="G2881" s="2" t="s">
        <v>547</v>
      </c>
      <c r="H2881" s="2" t="s">
        <v>941</v>
      </c>
      <c r="I2881" s="2" t="s">
        <v>119</v>
      </c>
      <c r="J2881" s="4">
        <v>408.81</v>
      </c>
      <c r="K2881" t="s">
        <v>74</v>
      </c>
      <c r="L2881" s="4">
        <v>65.41</v>
      </c>
      <c r="M2881" t="s">
        <v>74</v>
      </c>
      <c r="N2881" s="4">
        <v>65.41</v>
      </c>
      <c r="O2881" t="s">
        <v>74</v>
      </c>
      <c r="P2881" s="4">
        <v>0</v>
      </c>
      <c r="Q2881" t="s">
        <v>74</v>
      </c>
      <c r="R2881" s="2" t="s">
        <v>75</v>
      </c>
      <c r="S2881" s="4" t="s">
        <v>76</v>
      </c>
      <c r="T2881" t="s">
        <v>74</v>
      </c>
      <c r="U2881" s="2" t="s">
        <v>77</v>
      </c>
      <c r="V2881" s="2" t="s">
        <v>1575</v>
      </c>
      <c r="W2881" s="2" t="s">
        <v>79</v>
      </c>
      <c r="X2881" s="2" t="s">
        <v>150</v>
      </c>
      <c r="Y2881" s="2" t="s">
        <v>119</v>
      </c>
      <c r="Z2881" s="2" t="s">
        <v>81</v>
      </c>
      <c r="AA2881" s="2" t="s">
        <v>230</v>
      </c>
      <c r="AB2881" s="2" t="s">
        <v>83</v>
      </c>
      <c r="AC2881" s="2" t="s">
        <v>59</v>
      </c>
      <c r="AD2881" s="2" t="s">
        <v>549</v>
      </c>
      <c r="AE2881" s="2" t="str">
        <f>+VLOOKUP(H2881,'Mapeo Ramos'!A:C,3,0)</f>
        <v>Autos Cat. 1</v>
      </c>
      <c r="AF2881" t="str">
        <f>+VLOOKUP(AE2881,'Mapeo Ramos'!C:D,2,0)</f>
        <v>Autos</v>
      </c>
      <c r="AG2881" t="str">
        <f>+VLOOKUP(X2881,'Mapeo Ramos'!I:J,2,0)</f>
        <v>MAPFRE</v>
      </c>
      <c r="AH2881">
        <f t="shared" si="44"/>
        <v>2</v>
      </c>
    </row>
    <row r="2882" spans="1:34" ht="12.75" customHeight="1">
      <c r="A2882" s="2" t="s">
        <v>11090</v>
      </c>
      <c r="B2882" s="2" t="s">
        <v>11091</v>
      </c>
      <c r="C2882" s="2" t="s">
        <v>11092</v>
      </c>
      <c r="D2882" s="2" t="s">
        <v>75</v>
      </c>
      <c r="E2882" s="3">
        <v>46054</v>
      </c>
      <c r="F2882" s="3">
        <v>46070</v>
      </c>
      <c r="G2882" s="2" t="s">
        <v>3235</v>
      </c>
      <c r="H2882" s="2" t="s">
        <v>229</v>
      </c>
      <c r="I2882" s="2" t="s">
        <v>119</v>
      </c>
      <c r="J2882" s="4">
        <v>329.39</v>
      </c>
      <c r="K2882" t="s">
        <v>74</v>
      </c>
      <c r="L2882" s="4">
        <v>39.520000000000003</v>
      </c>
      <c r="M2882" t="s">
        <v>74</v>
      </c>
      <c r="N2882" s="4">
        <v>39.520000000000003</v>
      </c>
      <c r="O2882" t="s">
        <v>74</v>
      </c>
      <c r="P2882" s="4">
        <v>0</v>
      </c>
      <c r="Q2882" t="s">
        <v>74</v>
      </c>
      <c r="R2882" s="2" t="s">
        <v>75</v>
      </c>
      <c r="S2882" s="4" t="s">
        <v>76</v>
      </c>
      <c r="T2882" t="s">
        <v>74</v>
      </c>
      <c r="U2882" s="2" t="s">
        <v>77</v>
      </c>
      <c r="V2882" s="2" t="s">
        <v>1447</v>
      </c>
      <c r="W2882" s="2" t="s">
        <v>79</v>
      </c>
      <c r="X2882" s="2" t="s">
        <v>150</v>
      </c>
      <c r="Y2882" s="2" t="s">
        <v>119</v>
      </c>
      <c r="Z2882" s="2" t="s">
        <v>81</v>
      </c>
      <c r="AA2882" s="2" t="s">
        <v>542</v>
      </c>
      <c r="AB2882" s="2" t="s">
        <v>3236</v>
      </c>
      <c r="AC2882" s="2" t="s">
        <v>168</v>
      </c>
      <c r="AD2882" s="2" t="s">
        <v>3237</v>
      </c>
      <c r="AE2882" s="2" t="str">
        <f>+VLOOKUP(H2882,'Mapeo Ramos'!A:C,3,0)</f>
        <v>Autos Cat. 1</v>
      </c>
      <c r="AF2882" t="str">
        <f>+VLOOKUP(AE2882,'Mapeo Ramos'!C:D,2,0)</f>
        <v>Autos</v>
      </c>
      <c r="AG2882" t="str">
        <f>+VLOOKUP(X2882,'Mapeo Ramos'!I:J,2,0)</f>
        <v>MAPFRE</v>
      </c>
      <c r="AH2882">
        <f t="shared" ref="AH2882:AH2945" si="45">+MONTH(E2882)</f>
        <v>2</v>
      </c>
    </row>
    <row r="2883" spans="1:34" ht="12.75" customHeight="1">
      <c r="A2883" s="2" t="s">
        <v>11093</v>
      </c>
      <c r="B2883" s="2" t="s">
        <v>11094</v>
      </c>
      <c r="C2883" s="2" t="s">
        <v>11095</v>
      </c>
      <c r="D2883" s="2" t="s">
        <v>75</v>
      </c>
      <c r="E2883" s="3">
        <v>46054</v>
      </c>
      <c r="F2883" s="3">
        <v>46056</v>
      </c>
      <c r="G2883" s="2" t="s">
        <v>10820</v>
      </c>
      <c r="H2883" s="2" t="s">
        <v>941</v>
      </c>
      <c r="I2883" s="2" t="s">
        <v>119</v>
      </c>
      <c r="J2883" s="4">
        <v>504.19</v>
      </c>
      <c r="K2883" t="s">
        <v>74</v>
      </c>
      <c r="L2883" s="4">
        <v>80.67</v>
      </c>
      <c r="M2883" t="s">
        <v>74</v>
      </c>
      <c r="N2883" s="4">
        <v>80.67</v>
      </c>
      <c r="O2883" t="s">
        <v>74</v>
      </c>
      <c r="P2883" s="4">
        <v>0</v>
      </c>
      <c r="Q2883" t="s">
        <v>74</v>
      </c>
      <c r="R2883" s="2" t="s">
        <v>75</v>
      </c>
      <c r="S2883" s="4" t="s">
        <v>76</v>
      </c>
      <c r="T2883" t="s">
        <v>74</v>
      </c>
      <c r="U2883" s="2" t="s">
        <v>77</v>
      </c>
      <c r="V2883" s="2" t="s">
        <v>1447</v>
      </c>
      <c r="W2883" s="2" t="s">
        <v>79</v>
      </c>
      <c r="X2883" s="2" t="s">
        <v>150</v>
      </c>
      <c r="Y2883" s="2" t="s">
        <v>119</v>
      </c>
      <c r="Z2883" s="2" t="s">
        <v>81</v>
      </c>
      <c r="AA2883" s="2" t="s">
        <v>10821</v>
      </c>
      <c r="AB2883" s="2" t="s">
        <v>10822</v>
      </c>
      <c r="AC2883" s="2" t="s">
        <v>168</v>
      </c>
      <c r="AD2883" s="2" t="s">
        <v>10823</v>
      </c>
      <c r="AE2883" s="2" t="str">
        <f>+VLOOKUP(H2883,'Mapeo Ramos'!A:C,3,0)</f>
        <v>Autos Cat. 1</v>
      </c>
      <c r="AF2883" t="str">
        <f>+VLOOKUP(AE2883,'Mapeo Ramos'!C:D,2,0)</f>
        <v>Autos</v>
      </c>
      <c r="AG2883" t="str">
        <f>+VLOOKUP(X2883,'Mapeo Ramos'!I:J,2,0)</f>
        <v>MAPFRE</v>
      </c>
      <c r="AH2883">
        <f t="shared" si="45"/>
        <v>2</v>
      </c>
    </row>
    <row r="2884" spans="1:34" ht="12.75" customHeight="1">
      <c r="A2884" s="2" t="s">
        <v>11096</v>
      </c>
      <c r="B2884" s="2" t="s">
        <v>11097</v>
      </c>
      <c r="C2884" s="2" t="s">
        <v>11098</v>
      </c>
      <c r="D2884" s="2" t="s">
        <v>75</v>
      </c>
      <c r="E2884" s="3">
        <v>46054</v>
      </c>
      <c r="F2884" s="3">
        <v>46059</v>
      </c>
      <c r="G2884" s="2" t="s">
        <v>8283</v>
      </c>
      <c r="H2884" s="2" t="s">
        <v>229</v>
      </c>
      <c r="I2884" s="2" t="s">
        <v>119</v>
      </c>
      <c r="J2884" s="4">
        <v>385.47</v>
      </c>
      <c r="K2884" t="s">
        <v>74</v>
      </c>
      <c r="L2884" s="4">
        <v>46.27</v>
      </c>
      <c r="M2884" t="s">
        <v>74</v>
      </c>
      <c r="N2884" s="4">
        <v>46.27</v>
      </c>
      <c r="O2884" t="s">
        <v>74</v>
      </c>
      <c r="P2884" s="4">
        <v>0</v>
      </c>
      <c r="Q2884" t="s">
        <v>74</v>
      </c>
      <c r="R2884" s="2" t="s">
        <v>75</v>
      </c>
      <c r="S2884" s="4" t="s">
        <v>76</v>
      </c>
      <c r="T2884" t="s">
        <v>74</v>
      </c>
      <c r="U2884" s="2" t="s">
        <v>77</v>
      </c>
      <c r="V2884" s="2" t="s">
        <v>1447</v>
      </c>
      <c r="W2884" s="2" t="s">
        <v>79</v>
      </c>
      <c r="X2884" s="2" t="s">
        <v>150</v>
      </c>
      <c r="Y2884" s="2" t="s">
        <v>119</v>
      </c>
      <c r="Z2884" s="2" t="s">
        <v>81</v>
      </c>
      <c r="AA2884" s="2" t="s">
        <v>542</v>
      </c>
      <c r="AB2884" s="2" t="s">
        <v>747</v>
      </c>
      <c r="AC2884" s="2" t="s">
        <v>168</v>
      </c>
      <c r="AD2884" s="2" t="s">
        <v>8284</v>
      </c>
      <c r="AE2884" s="2" t="str">
        <f>+VLOOKUP(H2884,'Mapeo Ramos'!A:C,3,0)</f>
        <v>Autos Cat. 1</v>
      </c>
      <c r="AF2884" t="str">
        <f>+VLOOKUP(AE2884,'Mapeo Ramos'!C:D,2,0)</f>
        <v>Autos</v>
      </c>
      <c r="AG2884" t="str">
        <f>+VLOOKUP(X2884,'Mapeo Ramos'!I:J,2,0)</f>
        <v>MAPFRE</v>
      </c>
      <c r="AH2884">
        <f t="shared" si="45"/>
        <v>2</v>
      </c>
    </row>
    <row r="2885" spans="1:34" ht="12.75" customHeight="1">
      <c r="A2885" s="2" t="s">
        <v>11099</v>
      </c>
      <c r="B2885" s="2" t="s">
        <v>11100</v>
      </c>
      <c r="C2885" s="2" t="s">
        <v>11101</v>
      </c>
      <c r="D2885" s="2" t="s">
        <v>75</v>
      </c>
      <c r="E2885" s="3">
        <v>46054</v>
      </c>
      <c r="F2885" s="3">
        <v>46068</v>
      </c>
      <c r="G2885" s="2" t="s">
        <v>2120</v>
      </c>
      <c r="H2885" s="2" t="s">
        <v>229</v>
      </c>
      <c r="I2885" s="2" t="s">
        <v>119</v>
      </c>
      <c r="J2885" s="4">
        <v>496</v>
      </c>
      <c r="K2885" t="s">
        <v>74</v>
      </c>
      <c r="L2885" s="4">
        <v>59.52</v>
      </c>
      <c r="M2885" t="s">
        <v>74</v>
      </c>
      <c r="N2885" s="4">
        <v>59.52</v>
      </c>
      <c r="O2885" t="s">
        <v>74</v>
      </c>
      <c r="P2885" s="4">
        <v>0</v>
      </c>
      <c r="Q2885" t="s">
        <v>74</v>
      </c>
      <c r="R2885" s="2" t="s">
        <v>75</v>
      </c>
      <c r="S2885" s="4" t="s">
        <v>76</v>
      </c>
      <c r="T2885" t="s">
        <v>74</v>
      </c>
      <c r="U2885" s="2" t="s">
        <v>77</v>
      </c>
      <c r="V2885" s="2" t="s">
        <v>1447</v>
      </c>
      <c r="W2885" s="2" t="s">
        <v>79</v>
      </c>
      <c r="X2885" s="2" t="s">
        <v>150</v>
      </c>
      <c r="Y2885" s="2" t="s">
        <v>119</v>
      </c>
      <c r="Z2885" s="2" t="s">
        <v>81</v>
      </c>
      <c r="AA2885" s="2" t="s">
        <v>568</v>
      </c>
      <c r="AB2885" s="2" t="s">
        <v>83</v>
      </c>
      <c r="AC2885" s="2" t="s">
        <v>168</v>
      </c>
      <c r="AD2885" s="2" t="s">
        <v>2121</v>
      </c>
      <c r="AE2885" s="2" t="str">
        <f>+VLOOKUP(H2885,'Mapeo Ramos'!A:C,3,0)</f>
        <v>Autos Cat. 1</v>
      </c>
      <c r="AF2885" t="str">
        <f>+VLOOKUP(AE2885,'Mapeo Ramos'!C:D,2,0)</f>
        <v>Autos</v>
      </c>
      <c r="AG2885" t="str">
        <f>+VLOOKUP(X2885,'Mapeo Ramos'!I:J,2,0)</f>
        <v>MAPFRE</v>
      </c>
      <c r="AH2885">
        <f t="shared" si="45"/>
        <v>2</v>
      </c>
    </row>
    <row r="2886" spans="1:34" ht="12.75" customHeight="1">
      <c r="A2886" s="2" t="s">
        <v>11102</v>
      </c>
      <c r="B2886" s="2" t="s">
        <v>11103</v>
      </c>
      <c r="C2886" s="2" t="s">
        <v>11104</v>
      </c>
      <c r="D2886" s="2" t="s">
        <v>75</v>
      </c>
      <c r="E2886" s="3">
        <v>46054</v>
      </c>
      <c r="F2886" s="3">
        <v>46058</v>
      </c>
      <c r="G2886" s="2" t="s">
        <v>11105</v>
      </c>
      <c r="H2886" s="2" t="s">
        <v>941</v>
      </c>
      <c r="I2886" s="2" t="s">
        <v>119</v>
      </c>
      <c r="J2886" s="4">
        <v>173.97</v>
      </c>
      <c r="K2886" t="s">
        <v>74</v>
      </c>
      <c r="L2886" s="4">
        <v>27.85</v>
      </c>
      <c r="M2886" t="s">
        <v>74</v>
      </c>
      <c r="N2886" s="4">
        <v>27.85</v>
      </c>
      <c r="O2886" t="s">
        <v>74</v>
      </c>
      <c r="P2886" s="4">
        <v>0</v>
      </c>
      <c r="Q2886" t="s">
        <v>74</v>
      </c>
      <c r="R2886" s="2" t="s">
        <v>75</v>
      </c>
      <c r="S2886" s="4" t="s">
        <v>76</v>
      </c>
      <c r="T2886" t="s">
        <v>74</v>
      </c>
      <c r="U2886" s="2" t="s">
        <v>77</v>
      </c>
      <c r="V2886" s="2" t="s">
        <v>1447</v>
      </c>
      <c r="W2886" s="2" t="s">
        <v>79</v>
      </c>
      <c r="X2886" s="2" t="s">
        <v>150</v>
      </c>
      <c r="Y2886" s="2" t="s">
        <v>119</v>
      </c>
      <c r="Z2886" s="2" t="s">
        <v>81</v>
      </c>
      <c r="AA2886" s="2" t="s">
        <v>1142</v>
      </c>
      <c r="AB2886" s="2" t="s">
        <v>101</v>
      </c>
      <c r="AC2886" s="2" t="s">
        <v>168</v>
      </c>
      <c r="AD2886" s="2" t="s">
        <v>11106</v>
      </c>
      <c r="AE2886" s="2" t="str">
        <f>+VLOOKUP(H2886,'Mapeo Ramos'!A:C,3,0)</f>
        <v>Autos Cat. 1</v>
      </c>
      <c r="AF2886" t="str">
        <f>+VLOOKUP(AE2886,'Mapeo Ramos'!C:D,2,0)</f>
        <v>Autos</v>
      </c>
      <c r="AG2886" t="str">
        <f>+VLOOKUP(X2886,'Mapeo Ramos'!I:J,2,0)</f>
        <v>MAPFRE</v>
      </c>
      <c r="AH2886">
        <f t="shared" si="45"/>
        <v>2</v>
      </c>
    </row>
    <row r="2887" spans="1:34" ht="12.75" customHeight="1">
      <c r="A2887" s="2" t="s">
        <v>11107</v>
      </c>
      <c r="B2887" s="2" t="s">
        <v>11108</v>
      </c>
      <c r="C2887" s="2" t="s">
        <v>11109</v>
      </c>
      <c r="D2887" s="2" t="s">
        <v>75</v>
      </c>
      <c r="E2887" s="3">
        <v>46054</v>
      </c>
      <c r="F2887" s="3">
        <v>46063</v>
      </c>
      <c r="G2887" s="2" t="s">
        <v>2769</v>
      </c>
      <c r="H2887" s="2" t="s">
        <v>2136</v>
      </c>
      <c r="I2887" s="2" t="s">
        <v>119</v>
      </c>
      <c r="J2887" s="4">
        <v>400.48</v>
      </c>
      <c r="K2887" t="s">
        <v>74</v>
      </c>
      <c r="L2887" s="4">
        <v>48.06</v>
      </c>
      <c r="M2887" t="s">
        <v>74</v>
      </c>
      <c r="N2887" s="4">
        <v>48.06</v>
      </c>
      <c r="O2887" t="s">
        <v>74</v>
      </c>
      <c r="P2887" s="4">
        <v>0</v>
      </c>
      <c r="Q2887" t="s">
        <v>74</v>
      </c>
      <c r="R2887" s="2" t="s">
        <v>75</v>
      </c>
      <c r="S2887" s="4" t="s">
        <v>76</v>
      </c>
      <c r="T2887" t="s">
        <v>74</v>
      </c>
      <c r="U2887" s="2" t="s">
        <v>77</v>
      </c>
      <c r="V2887" s="2" t="s">
        <v>1447</v>
      </c>
      <c r="W2887" s="2" t="s">
        <v>79</v>
      </c>
      <c r="X2887" s="2" t="s">
        <v>150</v>
      </c>
      <c r="Y2887" s="2" t="s">
        <v>119</v>
      </c>
      <c r="Z2887" s="2" t="s">
        <v>81</v>
      </c>
      <c r="AA2887" s="2" t="s">
        <v>82</v>
      </c>
      <c r="AB2887" s="2" t="s">
        <v>83</v>
      </c>
      <c r="AC2887" s="2" t="s">
        <v>59</v>
      </c>
      <c r="AD2887" s="2" t="s">
        <v>2770</v>
      </c>
      <c r="AE2887" s="2" t="str">
        <f>+VLOOKUP(H2887,'Mapeo Ramos'!A:C,3,0)</f>
        <v>Autos Cat. 2</v>
      </c>
      <c r="AF2887" t="str">
        <f>+VLOOKUP(AE2887,'Mapeo Ramos'!C:D,2,0)</f>
        <v>Flotas</v>
      </c>
      <c r="AG2887" t="str">
        <f>+VLOOKUP(X2887,'Mapeo Ramos'!I:J,2,0)</f>
        <v>MAPFRE</v>
      </c>
      <c r="AH2887">
        <f t="shared" si="45"/>
        <v>2</v>
      </c>
    </row>
    <row r="2888" spans="1:34" ht="12.75" customHeight="1">
      <c r="A2888" s="2" t="s">
        <v>11110</v>
      </c>
      <c r="B2888" s="2" t="s">
        <v>11111</v>
      </c>
      <c r="C2888" s="2" t="s">
        <v>11112</v>
      </c>
      <c r="D2888" s="2" t="s">
        <v>75</v>
      </c>
      <c r="E2888" s="3">
        <v>46054</v>
      </c>
      <c r="F2888" s="3">
        <v>46059</v>
      </c>
      <c r="G2888" s="2" t="s">
        <v>11113</v>
      </c>
      <c r="H2888" s="2" t="s">
        <v>229</v>
      </c>
      <c r="I2888" s="2" t="s">
        <v>119</v>
      </c>
      <c r="J2888" s="4">
        <v>683.43</v>
      </c>
      <c r="K2888" t="s">
        <v>74</v>
      </c>
      <c r="L2888" s="4">
        <v>82.03</v>
      </c>
      <c r="M2888" t="s">
        <v>74</v>
      </c>
      <c r="N2888" s="4">
        <v>82.03</v>
      </c>
      <c r="O2888" t="s">
        <v>74</v>
      </c>
      <c r="P2888" s="4">
        <v>0</v>
      </c>
      <c r="Q2888" t="s">
        <v>74</v>
      </c>
      <c r="R2888" s="2" t="s">
        <v>75</v>
      </c>
      <c r="S2888" s="4" t="s">
        <v>76</v>
      </c>
      <c r="T2888" t="s">
        <v>74</v>
      </c>
      <c r="U2888" s="2" t="s">
        <v>77</v>
      </c>
      <c r="V2888" s="2" t="s">
        <v>1447</v>
      </c>
      <c r="W2888" s="2" t="s">
        <v>79</v>
      </c>
      <c r="X2888" s="2" t="s">
        <v>150</v>
      </c>
      <c r="Y2888" s="2" t="s">
        <v>119</v>
      </c>
      <c r="Z2888" s="2" t="s">
        <v>81</v>
      </c>
      <c r="AA2888" s="2" t="s">
        <v>223</v>
      </c>
      <c r="AB2888" s="2" t="s">
        <v>83</v>
      </c>
      <c r="AC2888" s="2" t="s">
        <v>168</v>
      </c>
      <c r="AD2888" s="2" t="s">
        <v>11114</v>
      </c>
      <c r="AE2888" s="2" t="str">
        <f>+VLOOKUP(H2888,'Mapeo Ramos'!A:C,3,0)</f>
        <v>Autos Cat. 1</v>
      </c>
      <c r="AF2888" t="str">
        <f>+VLOOKUP(AE2888,'Mapeo Ramos'!C:D,2,0)</f>
        <v>Autos</v>
      </c>
      <c r="AG2888" t="str">
        <f>+VLOOKUP(X2888,'Mapeo Ramos'!I:J,2,0)</f>
        <v>MAPFRE</v>
      </c>
      <c r="AH2888">
        <f t="shared" si="45"/>
        <v>2</v>
      </c>
    </row>
    <row r="2889" spans="1:34" ht="12.75" customHeight="1">
      <c r="A2889" s="2" t="s">
        <v>11115</v>
      </c>
      <c r="B2889" s="2" t="s">
        <v>11116</v>
      </c>
      <c r="C2889" s="2" t="s">
        <v>11117</v>
      </c>
      <c r="D2889" s="2" t="s">
        <v>75</v>
      </c>
      <c r="E2889" s="3">
        <v>46054</v>
      </c>
      <c r="F2889" s="3">
        <v>46060</v>
      </c>
      <c r="G2889" s="2" t="s">
        <v>11118</v>
      </c>
      <c r="H2889" s="2" t="s">
        <v>229</v>
      </c>
      <c r="I2889" s="2" t="s">
        <v>119</v>
      </c>
      <c r="J2889" s="4">
        <v>492.18</v>
      </c>
      <c r="K2889" t="s">
        <v>74</v>
      </c>
      <c r="L2889" s="4">
        <v>59.05</v>
      </c>
      <c r="M2889" t="s">
        <v>74</v>
      </c>
      <c r="N2889" s="4">
        <v>59.05</v>
      </c>
      <c r="O2889" t="s">
        <v>74</v>
      </c>
      <c r="P2889" s="4">
        <v>0</v>
      </c>
      <c r="Q2889" t="s">
        <v>74</v>
      </c>
      <c r="R2889" s="2" t="s">
        <v>75</v>
      </c>
      <c r="S2889" s="4" t="s">
        <v>76</v>
      </c>
      <c r="T2889" t="s">
        <v>74</v>
      </c>
      <c r="U2889" s="2" t="s">
        <v>77</v>
      </c>
      <c r="V2889" s="2" t="s">
        <v>1447</v>
      </c>
      <c r="W2889" s="2" t="s">
        <v>79</v>
      </c>
      <c r="X2889" s="2" t="s">
        <v>150</v>
      </c>
      <c r="Y2889" s="2" t="s">
        <v>119</v>
      </c>
      <c r="Z2889" s="2" t="s">
        <v>81</v>
      </c>
      <c r="AA2889" s="2" t="s">
        <v>322</v>
      </c>
      <c r="AB2889" s="2" t="s">
        <v>83</v>
      </c>
      <c r="AC2889" s="2" t="s">
        <v>168</v>
      </c>
      <c r="AD2889" s="2" t="s">
        <v>11119</v>
      </c>
      <c r="AE2889" s="2" t="str">
        <f>+VLOOKUP(H2889,'Mapeo Ramos'!A:C,3,0)</f>
        <v>Autos Cat. 1</v>
      </c>
      <c r="AF2889" t="str">
        <f>+VLOOKUP(AE2889,'Mapeo Ramos'!C:D,2,0)</f>
        <v>Autos</v>
      </c>
      <c r="AG2889" t="str">
        <f>+VLOOKUP(X2889,'Mapeo Ramos'!I:J,2,0)</f>
        <v>MAPFRE</v>
      </c>
      <c r="AH2889">
        <f t="shared" si="45"/>
        <v>2</v>
      </c>
    </row>
    <row r="2890" spans="1:34" ht="12.75" customHeight="1">
      <c r="A2890" s="2" t="s">
        <v>11120</v>
      </c>
      <c r="B2890" s="2" t="s">
        <v>11121</v>
      </c>
      <c r="C2890" s="2" t="s">
        <v>11122</v>
      </c>
      <c r="D2890" s="2" t="s">
        <v>75</v>
      </c>
      <c r="E2890" s="3">
        <v>46054</v>
      </c>
      <c r="F2890" s="3">
        <v>46065</v>
      </c>
      <c r="G2890" s="2" t="s">
        <v>11123</v>
      </c>
      <c r="H2890" s="2" t="s">
        <v>229</v>
      </c>
      <c r="I2890" s="2" t="s">
        <v>119</v>
      </c>
      <c r="J2890" s="4">
        <v>525.62</v>
      </c>
      <c r="K2890" t="s">
        <v>74</v>
      </c>
      <c r="L2890" s="4">
        <v>63.08</v>
      </c>
      <c r="M2890" t="s">
        <v>74</v>
      </c>
      <c r="N2890" s="4">
        <v>63.08</v>
      </c>
      <c r="O2890" t="s">
        <v>74</v>
      </c>
      <c r="P2890" s="4">
        <v>0</v>
      </c>
      <c r="Q2890" t="s">
        <v>74</v>
      </c>
      <c r="R2890" s="2" t="s">
        <v>75</v>
      </c>
      <c r="S2890" s="4" t="s">
        <v>76</v>
      </c>
      <c r="T2890" t="s">
        <v>74</v>
      </c>
      <c r="U2890" s="2" t="s">
        <v>77</v>
      </c>
      <c r="V2890" s="2" t="s">
        <v>1447</v>
      </c>
      <c r="W2890" s="2" t="s">
        <v>79</v>
      </c>
      <c r="X2890" s="2" t="s">
        <v>150</v>
      </c>
      <c r="Y2890" s="2" t="s">
        <v>119</v>
      </c>
      <c r="Z2890" s="2" t="s">
        <v>81</v>
      </c>
      <c r="AA2890" s="2" t="s">
        <v>1521</v>
      </c>
      <c r="AB2890" s="2" t="s">
        <v>83</v>
      </c>
      <c r="AC2890" s="2" t="s">
        <v>168</v>
      </c>
      <c r="AD2890" s="2" t="s">
        <v>11124</v>
      </c>
      <c r="AE2890" s="2" t="str">
        <f>+VLOOKUP(H2890,'Mapeo Ramos'!A:C,3,0)</f>
        <v>Autos Cat. 1</v>
      </c>
      <c r="AF2890" t="str">
        <f>+VLOOKUP(AE2890,'Mapeo Ramos'!C:D,2,0)</f>
        <v>Autos</v>
      </c>
      <c r="AG2890" t="str">
        <f>+VLOOKUP(X2890,'Mapeo Ramos'!I:J,2,0)</f>
        <v>MAPFRE</v>
      </c>
      <c r="AH2890">
        <f t="shared" si="45"/>
        <v>2</v>
      </c>
    </row>
    <row r="2891" spans="1:34" ht="12.75" customHeight="1">
      <c r="A2891" s="2" t="s">
        <v>11125</v>
      </c>
      <c r="B2891" s="2" t="s">
        <v>11126</v>
      </c>
      <c r="C2891" s="2" t="s">
        <v>11127</v>
      </c>
      <c r="D2891" s="2" t="s">
        <v>75</v>
      </c>
      <c r="E2891" s="3">
        <v>46054</v>
      </c>
      <c r="F2891" s="3">
        <v>46059</v>
      </c>
      <c r="G2891" s="2" t="s">
        <v>11128</v>
      </c>
      <c r="H2891" s="2" t="s">
        <v>229</v>
      </c>
      <c r="I2891" s="2" t="s">
        <v>119</v>
      </c>
      <c r="J2891" s="4">
        <v>1170.94</v>
      </c>
      <c r="K2891" t="s">
        <v>74</v>
      </c>
      <c r="L2891" s="4">
        <v>140.51</v>
      </c>
      <c r="M2891" t="s">
        <v>74</v>
      </c>
      <c r="N2891" s="4">
        <v>140.51</v>
      </c>
      <c r="O2891" t="s">
        <v>74</v>
      </c>
      <c r="P2891" s="4">
        <v>0</v>
      </c>
      <c r="Q2891" t="s">
        <v>74</v>
      </c>
      <c r="R2891" s="2" t="s">
        <v>75</v>
      </c>
      <c r="S2891" s="4" t="s">
        <v>76</v>
      </c>
      <c r="T2891" t="s">
        <v>74</v>
      </c>
      <c r="U2891" s="2" t="s">
        <v>77</v>
      </c>
      <c r="V2891" s="2" t="s">
        <v>1575</v>
      </c>
      <c r="W2891" s="2" t="s">
        <v>79</v>
      </c>
      <c r="X2891" s="2" t="s">
        <v>150</v>
      </c>
      <c r="Y2891" s="2" t="s">
        <v>119</v>
      </c>
      <c r="Z2891" s="2" t="s">
        <v>81</v>
      </c>
      <c r="AA2891" s="2" t="s">
        <v>1167</v>
      </c>
      <c r="AB2891" s="2" t="s">
        <v>83</v>
      </c>
      <c r="AC2891" s="2" t="s">
        <v>168</v>
      </c>
      <c r="AD2891" s="2" t="s">
        <v>11129</v>
      </c>
      <c r="AE2891" s="2" t="str">
        <f>+VLOOKUP(H2891,'Mapeo Ramos'!A:C,3,0)</f>
        <v>Autos Cat. 1</v>
      </c>
      <c r="AF2891" t="str">
        <f>+VLOOKUP(AE2891,'Mapeo Ramos'!C:D,2,0)</f>
        <v>Autos</v>
      </c>
      <c r="AG2891" t="str">
        <f>+VLOOKUP(X2891,'Mapeo Ramos'!I:J,2,0)</f>
        <v>MAPFRE</v>
      </c>
      <c r="AH2891">
        <f t="shared" si="45"/>
        <v>2</v>
      </c>
    </row>
    <row r="2892" spans="1:34" ht="12.75" customHeight="1">
      <c r="A2892" s="2" t="s">
        <v>11130</v>
      </c>
      <c r="B2892" s="2" t="s">
        <v>11131</v>
      </c>
      <c r="C2892" s="2" t="s">
        <v>11132</v>
      </c>
      <c r="D2892" s="2" t="s">
        <v>75</v>
      </c>
      <c r="E2892" s="3">
        <v>46054</v>
      </c>
      <c r="F2892" s="3">
        <v>46058</v>
      </c>
      <c r="G2892" s="2" t="s">
        <v>2988</v>
      </c>
      <c r="H2892" s="2" t="s">
        <v>941</v>
      </c>
      <c r="I2892" s="2" t="s">
        <v>119</v>
      </c>
      <c r="J2892" s="4">
        <v>421.2</v>
      </c>
      <c r="K2892" t="s">
        <v>74</v>
      </c>
      <c r="L2892" s="4">
        <v>67.39</v>
      </c>
      <c r="M2892" t="s">
        <v>74</v>
      </c>
      <c r="N2892" s="4">
        <v>67.39</v>
      </c>
      <c r="O2892" t="s">
        <v>74</v>
      </c>
      <c r="P2892" s="4">
        <v>0</v>
      </c>
      <c r="Q2892" t="s">
        <v>74</v>
      </c>
      <c r="R2892" s="2" t="s">
        <v>75</v>
      </c>
      <c r="S2892" s="4" t="s">
        <v>76</v>
      </c>
      <c r="T2892" t="s">
        <v>74</v>
      </c>
      <c r="U2892" s="2" t="s">
        <v>77</v>
      </c>
      <c r="V2892" s="2" t="s">
        <v>1447</v>
      </c>
      <c r="W2892" s="2" t="s">
        <v>79</v>
      </c>
      <c r="X2892" s="2" t="s">
        <v>150</v>
      </c>
      <c r="Y2892" s="2" t="s">
        <v>119</v>
      </c>
      <c r="Z2892" s="2" t="s">
        <v>81</v>
      </c>
      <c r="AA2892" s="2" t="s">
        <v>82</v>
      </c>
      <c r="AB2892" s="2" t="s">
        <v>83</v>
      </c>
      <c r="AC2892" s="2" t="s">
        <v>59</v>
      </c>
      <c r="AD2892" s="2" t="s">
        <v>2989</v>
      </c>
      <c r="AE2892" s="2" t="str">
        <f>+VLOOKUP(H2892,'Mapeo Ramos'!A:C,3,0)</f>
        <v>Autos Cat. 1</v>
      </c>
      <c r="AF2892" t="str">
        <f>+VLOOKUP(AE2892,'Mapeo Ramos'!C:D,2,0)</f>
        <v>Autos</v>
      </c>
      <c r="AG2892" t="str">
        <f>+VLOOKUP(X2892,'Mapeo Ramos'!I:J,2,0)</f>
        <v>MAPFRE</v>
      </c>
      <c r="AH2892">
        <f t="shared" si="45"/>
        <v>2</v>
      </c>
    </row>
    <row r="2893" spans="1:34" ht="12.75" customHeight="1">
      <c r="A2893" s="2" t="s">
        <v>11133</v>
      </c>
      <c r="B2893" s="2" t="s">
        <v>11134</v>
      </c>
      <c r="C2893" s="2" t="s">
        <v>11135</v>
      </c>
      <c r="D2893" s="2" t="s">
        <v>75</v>
      </c>
      <c r="E2893" s="3">
        <v>46054</v>
      </c>
      <c r="F2893" s="3">
        <v>46054</v>
      </c>
      <c r="G2893" s="2" t="s">
        <v>2197</v>
      </c>
      <c r="H2893" s="2" t="s">
        <v>941</v>
      </c>
      <c r="I2893" s="2" t="s">
        <v>119</v>
      </c>
      <c r="J2893" s="4">
        <v>310.83</v>
      </c>
      <c r="K2893" t="s">
        <v>74</v>
      </c>
      <c r="L2893" s="4">
        <v>49.74</v>
      </c>
      <c r="M2893" t="s">
        <v>74</v>
      </c>
      <c r="N2893" s="4">
        <v>49.74</v>
      </c>
      <c r="O2893" t="s">
        <v>74</v>
      </c>
      <c r="P2893" s="4">
        <v>0</v>
      </c>
      <c r="Q2893" t="s">
        <v>74</v>
      </c>
      <c r="R2893" s="2" t="s">
        <v>75</v>
      </c>
      <c r="S2893" s="4" t="s">
        <v>76</v>
      </c>
      <c r="T2893" t="s">
        <v>74</v>
      </c>
      <c r="U2893" s="2" t="s">
        <v>77</v>
      </c>
      <c r="V2893" s="2" t="s">
        <v>1575</v>
      </c>
      <c r="W2893" s="2" t="s">
        <v>79</v>
      </c>
      <c r="X2893" s="2" t="s">
        <v>150</v>
      </c>
      <c r="Y2893" s="2" t="s">
        <v>119</v>
      </c>
      <c r="Z2893" s="2" t="s">
        <v>81</v>
      </c>
      <c r="AA2893" s="2" t="s">
        <v>500</v>
      </c>
      <c r="AB2893" s="2" t="s">
        <v>2198</v>
      </c>
      <c r="AC2893" s="2" t="s">
        <v>59</v>
      </c>
      <c r="AD2893" s="2" t="s">
        <v>2199</v>
      </c>
      <c r="AE2893" s="2" t="str">
        <f>+VLOOKUP(H2893,'Mapeo Ramos'!A:C,3,0)</f>
        <v>Autos Cat. 1</v>
      </c>
      <c r="AF2893" t="str">
        <f>+VLOOKUP(AE2893,'Mapeo Ramos'!C:D,2,0)</f>
        <v>Autos</v>
      </c>
      <c r="AG2893" t="str">
        <f>+VLOOKUP(X2893,'Mapeo Ramos'!I:J,2,0)</f>
        <v>MAPFRE</v>
      </c>
      <c r="AH2893">
        <f t="shared" si="45"/>
        <v>2</v>
      </c>
    </row>
    <row r="2894" spans="1:34" ht="12.75" customHeight="1">
      <c r="A2894" s="2" t="s">
        <v>11136</v>
      </c>
      <c r="B2894" s="2" t="s">
        <v>11137</v>
      </c>
      <c r="C2894" s="2" t="s">
        <v>11138</v>
      </c>
      <c r="D2894" s="2" t="s">
        <v>75</v>
      </c>
      <c r="E2894" s="3">
        <v>46054</v>
      </c>
      <c r="F2894" s="3">
        <v>46075</v>
      </c>
      <c r="G2894" s="2" t="s">
        <v>1314</v>
      </c>
      <c r="H2894" s="2" t="s">
        <v>941</v>
      </c>
      <c r="I2894" s="2" t="s">
        <v>119</v>
      </c>
      <c r="J2894" s="4">
        <v>365.84</v>
      </c>
      <c r="K2894" t="s">
        <v>74</v>
      </c>
      <c r="L2894" s="4">
        <v>58.53</v>
      </c>
      <c r="M2894" t="s">
        <v>74</v>
      </c>
      <c r="N2894" s="4">
        <v>58.53</v>
      </c>
      <c r="O2894" t="s">
        <v>74</v>
      </c>
      <c r="P2894" s="4">
        <v>0</v>
      </c>
      <c r="Q2894" t="s">
        <v>74</v>
      </c>
      <c r="R2894" s="2" t="s">
        <v>75</v>
      </c>
      <c r="S2894" s="4" t="s">
        <v>76</v>
      </c>
      <c r="T2894" t="s">
        <v>74</v>
      </c>
      <c r="U2894" s="2" t="s">
        <v>77</v>
      </c>
      <c r="V2894" s="2" t="s">
        <v>1575</v>
      </c>
      <c r="W2894" s="2" t="s">
        <v>79</v>
      </c>
      <c r="X2894" s="2" t="s">
        <v>150</v>
      </c>
      <c r="Y2894" s="2" t="s">
        <v>119</v>
      </c>
      <c r="Z2894" s="2" t="s">
        <v>81</v>
      </c>
      <c r="AA2894" s="2" t="s">
        <v>308</v>
      </c>
      <c r="AB2894" s="2" t="s">
        <v>309</v>
      </c>
      <c r="AC2894" s="2" t="s">
        <v>59</v>
      </c>
      <c r="AD2894" s="2" t="s">
        <v>1315</v>
      </c>
      <c r="AE2894" s="2" t="str">
        <f>+VLOOKUP(H2894,'Mapeo Ramos'!A:C,3,0)</f>
        <v>Autos Cat. 1</v>
      </c>
      <c r="AF2894" t="str">
        <f>+VLOOKUP(AE2894,'Mapeo Ramos'!C:D,2,0)</f>
        <v>Autos</v>
      </c>
      <c r="AG2894" t="str">
        <f>+VLOOKUP(X2894,'Mapeo Ramos'!I:J,2,0)</f>
        <v>MAPFRE</v>
      </c>
      <c r="AH2894">
        <f t="shared" si="45"/>
        <v>2</v>
      </c>
    </row>
    <row r="2895" spans="1:34" ht="12.75" customHeight="1">
      <c r="A2895" s="2" t="s">
        <v>11139</v>
      </c>
      <c r="B2895" s="2" t="s">
        <v>11140</v>
      </c>
      <c r="C2895" s="2" t="s">
        <v>11141</v>
      </c>
      <c r="D2895" s="2" t="s">
        <v>75</v>
      </c>
      <c r="E2895" s="3">
        <v>46034</v>
      </c>
      <c r="F2895" s="3">
        <v>46034</v>
      </c>
      <c r="G2895" s="2" t="s">
        <v>371</v>
      </c>
      <c r="H2895" s="2" t="s">
        <v>349</v>
      </c>
      <c r="I2895" s="2" t="s">
        <v>261</v>
      </c>
      <c r="J2895" s="4">
        <v>3168.27</v>
      </c>
      <c r="K2895" t="s">
        <v>74</v>
      </c>
      <c r="L2895" s="4">
        <v>380.19</v>
      </c>
      <c r="M2895" t="s">
        <v>74</v>
      </c>
      <c r="N2895" s="4">
        <v>380.19</v>
      </c>
      <c r="O2895" t="s">
        <v>74</v>
      </c>
      <c r="P2895" s="4">
        <v>0</v>
      </c>
      <c r="Q2895" t="s">
        <v>74</v>
      </c>
      <c r="R2895" s="2" t="s">
        <v>287</v>
      </c>
      <c r="S2895" s="4">
        <v>0</v>
      </c>
      <c r="T2895" t="s">
        <v>74</v>
      </c>
      <c r="U2895" s="2" t="s">
        <v>650</v>
      </c>
      <c r="V2895" s="2" t="s">
        <v>1447</v>
      </c>
      <c r="W2895" s="2" t="s">
        <v>79</v>
      </c>
      <c r="X2895" s="2" t="s">
        <v>300</v>
      </c>
      <c r="Y2895" s="2" t="s">
        <v>119</v>
      </c>
      <c r="Z2895" s="2" t="s">
        <v>81</v>
      </c>
      <c r="AA2895" s="2" t="s">
        <v>372</v>
      </c>
      <c r="AB2895" s="2" t="s">
        <v>373</v>
      </c>
      <c r="AC2895" s="2" t="s">
        <v>59</v>
      </c>
      <c r="AD2895" s="2" t="s">
        <v>374</v>
      </c>
      <c r="AE2895" s="2" t="str">
        <f>+VLOOKUP(H2895,'Mapeo Ramos'!A:C,3,0)</f>
        <v>Autos Flotas</v>
      </c>
      <c r="AF2895" t="str">
        <f>+VLOOKUP(AE2895,'Mapeo Ramos'!C:D,2,0)</f>
        <v>Flotas</v>
      </c>
      <c r="AG2895" t="str">
        <f>+VLOOKUP(X2895,'Mapeo Ramos'!I:J,2,0)</f>
        <v>ALLIANZ</v>
      </c>
      <c r="AH2895">
        <f t="shared" si="45"/>
        <v>1</v>
      </c>
    </row>
    <row r="2896" spans="1:34" ht="12.75" customHeight="1">
      <c r="A2896" s="2" t="s">
        <v>11142</v>
      </c>
      <c r="B2896" s="2" t="s">
        <v>11143</v>
      </c>
      <c r="C2896" s="2" t="s">
        <v>1171</v>
      </c>
      <c r="D2896" s="2" t="s">
        <v>75</v>
      </c>
      <c r="E2896" s="3">
        <v>46037</v>
      </c>
      <c r="F2896" s="3">
        <v>46023</v>
      </c>
      <c r="G2896" s="2" t="s">
        <v>959</v>
      </c>
      <c r="H2896" s="2" t="s">
        <v>349</v>
      </c>
      <c r="I2896" s="2" t="s">
        <v>261</v>
      </c>
      <c r="J2896" s="4">
        <v>1389.64</v>
      </c>
      <c r="K2896" t="s">
        <v>74</v>
      </c>
      <c r="L2896" s="4">
        <v>177.18</v>
      </c>
      <c r="M2896" t="s">
        <v>74</v>
      </c>
      <c r="N2896" s="4">
        <v>166.76</v>
      </c>
      <c r="O2896" t="s">
        <v>74</v>
      </c>
      <c r="P2896" s="4">
        <v>10.42</v>
      </c>
      <c r="Q2896" t="s">
        <v>74</v>
      </c>
      <c r="R2896" s="2" t="s">
        <v>75</v>
      </c>
      <c r="S2896" s="4" t="s">
        <v>76</v>
      </c>
      <c r="T2896" t="s">
        <v>74</v>
      </c>
      <c r="U2896" s="2" t="s">
        <v>650</v>
      </c>
      <c r="V2896" s="2" t="s">
        <v>1447</v>
      </c>
      <c r="W2896" s="2" t="s">
        <v>79</v>
      </c>
      <c r="X2896" s="2" t="s">
        <v>300</v>
      </c>
      <c r="Y2896" s="2" t="s">
        <v>119</v>
      </c>
      <c r="Z2896" s="2" t="s">
        <v>81</v>
      </c>
      <c r="AA2896" s="2" t="s">
        <v>960</v>
      </c>
      <c r="AB2896" s="2" t="s">
        <v>961</v>
      </c>
      <c r="AC2896" s="2" t="s">
        <v>168</v>
      </c>
      <c r="AD2896" s="2" t="s">
        <v>962</v>
      </c>
      <c r="AE2896" s="2" t="str">
        <f>+VLOOKUP(H2896,'Mapeo Ramos'!A:C,3,0)</f>
        <v>Autos Flotas</v>
      </c>
      <c r="AF2896" t="str">
        <f>+VLOOKUP(AE2896,'Mapeo Ramos'!C:D,2,0)</f>
        <v>Flotas</v>
      </c>
      <c r="AG2896" t="str">
        <f>+VLOOKUP(X2896,'Mapeo Ramos'!I:J,2,0)</f>
        <v>ALLIANZ</v>
      </c>
      <c r="AH2896">
        <f t="shared" si="45"/>
        <v>1</v>
      </c>
    </row>
    <row r="2897" spans="1:34" ht="12.75" customHeight="1">
      <c r="A2897" s="2" t="s">
        <v>11144</v>
      </c>
      <c r="B2897" s="2" t="s">
        <v>11145</v>
      </c>
      <c r="C2897" s="2" t="s">
        <v>11146</v>
      </c>
      <c r="D2897" s="2" t="s">
        <v>75</v>
      </c>
      <c r="E2897" s="3">
        <v>46023</v>
      </c>
      <c r="F2897" s="3">
        <v>46023</v>
      </c>
      <c r="G2897" s="2" t="s">
        <v>1112</v>
      </c>
      <c r="H2897" s="2" t="s">
        <v>461</v>
      </c>
      <c r="I2897" s="2" t="s">
        <v>261</v>
      </c>
      <c r="J2897" s="4">
        <v>2047.53</v>
      </c>
      <c r="K2897" t="s">
        <v>74</v>
      </c>
      <c r="L2897" s="4">
        <v>261.06</v>
      </c>
      <c r="M2897" t="s">
        <v>74</v>
      </c>
      <c r="N2897" s="4">
        <v>245.7</v>
      </c>
      <c r="O2897" t="s">
        <v>74</v>
      </c>
      <c r="P2897" s="4">
        <v>15.36</v>
      </c>
      <c r="Q2897" t="s">
        <v>74</v>
      </c>
      <c r="R2897" s="2" t="s">
        <v>75</v>
      </c>
      <c r="S2897" s="4" t="s">
        <v>76</v>
      </c>
      <c r="T2897" t="s">
        <v>74</v>
      </c>
      <c r="U2897" s="2" t="s">
        <v>650</v>
      </c>
      <c r="V2897" s="2" t="s">
        <v>1454</v>
      </c>
      <c r="W2897" s="2" t="s">
        <v>79</v>
      </c>
      <c r="X2897" s="2" t="s">
        <v>300</v>
      </c>
      <c r="Y2897" s="2" t="s">
        <v>119</v>
      </c>
      <c r="Z2897" s="2" t="s">
        <v>81</v>
      </c>
      <c r="AA2897" s="2" t="s">
        <v>322</v>
      </c>
      <c r="AB2897" s="2" t="s">
        <v>83</v>
      </c>
      <c r="AC2897" s="2" t="s">
        <v>168</v>
      </c>
      <c r="AD2897" s="2" t="s">
        <v>1113</v>
      </c>
      <c r="AE2897" s="2" t="str">
        <f>+VLOOKUP(H2897,'Mapeo Ramos'!A:C,3,0)</f>
        <v>Autos Flotas</v>
      </c>
      <c r="AF2897" t="str">
        <f>+VLOOKUP(AE2897,'Mapeo Ramos'!C:D,2,0)</f>
        <v>Flotas</v>
      </c>
      <c r="AG2897" t="str">
        <f>+VLOOKUP(X2897,'Mapeo Ramos'!I:J,2,0)</f>
        <v>ALLIANZ</v>
      </c>
      <c r="AH2897">
        <f t="shared" si="45"/>
        <v>1</v>
      </c>
    </row>
    <row r="2898" spans="1:34" ht="12.75" customHeight="1">
      <c r="A2898" s="2" t="s">
        <v>11147</v>
      </c>
      <c r="B2898" s="2" t="s">
        <v>11148</v>
      </c>
      <c r="C2898" s="2" t="s">
        <v>11149</v>
      </c>
      <c r="D2898" s="2" t="s">
        <v>75</v>
      </c>
      <c r="E2898" s="3">
        <v>46037</v>
      </c>
      <c r="F2898" s="3">
        <v>46023</v>
      </c>
      <c r="G2898" s="2" t="s">
        <v>987</v>
      </c>
      <c r="H2898" s="2" t="s">
        <v>299</v>
      </c>
      <c r="I2898" s="2" t="s">
        <v>261</v>
      </c>
      <c r="J2898" s="4">
        <v>371.11</v>
      </c>
      <c r="K2898" t="s">
        <v>74</v>
      </c>
      <c r="L2898" s="4">
        <v>47.31</v>
      </c>
      <c r="M2898" t="s">
        <v>74</v>
      </c>
      <c r="N2898" s="4">
        <v>44.53</v>
      </c>
      <c r="O2898" t="s">
        <v>74</v>
      </c>
      <c r="P2898" s="4">
        <v>2.78</v>
      </c>
      <c r="Q2898" t="s">
        <v>74</v>
      </c>
      <c r="R2898" s="2" t="s">
        <v>75</v>
      </c>
      <c r="S2898" s="4" t="s">
        <v>76</v>
      </c>
      <c r="T2898" t="s">
        <v>74</v>
      </c>
      <c r="U2898" s="2" t="s">
        <v>1828</v>
      </c>
      <c r="V2898" s="2" t="s">
        <v>1447</v>
      </c>
      <c r="W2898" s="2" t="s">
        <v>79</v>
      </c>
      <c r="X2898" s="2" t="s">
        <v>300</v>
      </c>
      <c r="Y2898" s="2" t="s">
        <v>119</v>
      </c>
      <c r="Z2898" s="2" t="s">
        <v>81</v>
      </c>
      <c r="AA2898" s="2" t="s">
        <v>988</v>
      </c>
      <c r="AB2898" s="2" t="s">
        <v>989</v>
      </c>
      <c r="AC2898" s="2" t="s">
        <v>59</v>
      </c>
      <c r="AD2898" s="2" t="s">
        <v>990</v>
      </c>
      <c r="AE2898" s="2" t="str">
        <f>+VLOOKUP(H2898,'Mapeo Ramos'!A:C,3,0)</f>
        <v>Autos Flotas</v>
      </c>
      <c r="AF2898" t="str">
        <f>+VLOOKUP(AE2898,'Mapeo Ramos'!C:D,2,0)</f>
        <v>Flotas</v>
      </c>
      <c r="AG2898" t="str">
        <f>+VLOOKUP(X2898,'Mapeo Ramos'!I:J,2,0)</f>
        <v>ALLIANZ</v>
      </c>
      <c r="AH2898">
        <f t="shared" si="45"/>
        <v>1</v>
      </c>
    </row>
    <row r="2899" spans="1:34" ht="12.75" customHeight="1">
      <c r="A2899" s="2" t="s">
        <v>11150</v>
      </c>
      <c r="B2899" s="2" t="s">
        <v>11151</v>
      </c>
      <c r="C2899" s="2" t="s">
        <v>11152</v>
      </c>
      <c r="D2899" s="2" t="s">
        <v>75</v>
      </c>
      <c r="E2899" s="3">
        <v>46023</v>
      </c>
      <c r="F2899" s="3">
        <v>46023</v>
      </c>
      <c r="G2899" s="2" t="s">
        <v>11153</v>
      </c>
      <c r="H2899" s="2" t="s">
        <v>1611</v>
      </c>
      <c r="I2899" s="2" t="s">
        <v>197</v>
      </c>
      <c r="J2899" s="4">
        <v>25.12</v>
      </c>
      <c r="K2899" t="s">
        <v>74</v>
      </c>
      <c r="L2899" s="4">
        <v>6.78</v>
      </c>
      <c r="M2899" t="s">
        <v>74</v>
      </c>
      <c r="N2899" s="4">
        <v>5.0199999999999996</v>
      </c>
      <c r="O2899" t="s">
        <v>74</v>
      </c>
      <c r="P2899" s="4">
        <v>1.76</v>
      </c>
      <c r="Q2899" t="s">
        <v>74</v>
      </c>
      <c r="R2899" s="2" t="s">
        <v>262</v>
      </c>
      <c r="S2899" s="4">
        <v>0.63</v>
      </c>
      <c r="T2899" t="s">
        <v>74</v>
      </c>
      <c r="U2899" s="2" t="s">
        <v>9487</v>
      </c>
      <c r="V2899" s="2" t="s">
        <v>1575</v>
      </c>
      <c r="W2899" s="2" t="s">
        <v>79</v>
      </c>
      <c r="X2899" s="2" t="s">
        <v>300</v>
      </c>
      <c r="Y2899" s="2" t="s">
        <v>197</v>
      </c>
      <c r="Z2899" s="2" t="s">
        <v>81</v>
      </c>
      <c r="AA2899" s="2" t="s">
        <v>230</v>
      </c>
      <c r="AB2899" s="2" t="s">
        <v>83</v>
      </c>
      <c r="AC2899" s="2" t="s">
        <v>59</v>
      </c>
      <c r="AD2899" s="2" t="s">
        <v>11154</v>
      </c>
      <c r="AE2899" s="2" t="str">
        <f>+VLOOKUP(H2899,'Mapeo Ramos'!A:C,3,0)</f>
        <v>Accidentes Convenio</v>
      </c>
      <c r="AF2899" t="str">
        <f>+VLOOKUP(AE2899,'Mapeo Ramos'!C:D,2,0)</f>
        <v>Seguros Personales (No Vida) Colectivos</v>
      </c>
      <c r="AG2899" t="str">
        <f>+VLOOKUP(X2899,'Mapeo Ramos'!I:J,2,0)</f>
        <v>ALLIANZ</v>
      </c>
      <c r="AH2899">
        <f t="shared" si="45"/>
        <v>1</v>
      </c>
    </row>
    <row r="2900" spans="1:34" ht="12.75" customHeight="1">
      <c r="A2900" s="2" t="s">
        <v>11155</v>
      </c>
      <c r="B2900" s="2" t="s">
        <v>11156</v>
      </c>
      <c r="C2900" s="2" t="s">
        <v>11157</v>
      </c>
      <c r="D2900" s="2" t="s">
        <v>75</v>
      </c>
      <c r="E2900" s="3">
        <v>46023</v>
      </c>
      <c r="F2900" s="3">
        <v>46023</v>
      </c>
      <c r="G2900" s="2" t="s">
        <v>1949</v>
      </c>
      <c r="H2900" s="2" t="s">
        <v>1611</v>
      </c>
      <c r="I2900" s="2" t="s">
        <v>197</v>
      </c>
      <c r="J2900" s="4">
        <v>9.98</v>
      </c>
      <c r="K2900" t="s">
        <v>74</v>
      </c>
      <c r="L2900" s="4">
        <v>2.7</v>
      </c>
      <c r="M2900" t="s">
        <v>74</v>
      </c>
      <c r="N2900" s="4">
        <v>2</v>
      </c>
      <c r="O2900" t="s">
        <v>74</v>
      </c>
      <c r="P2900" s="4">
        <v>0.7</v>
      </c>
      <c r="Q2900" t="s">
        <v>74</v>
      </c>
      <c r="R2900" s="2" t="s">
        <v>75</v>
      </c>
      <c r="S2900" s="4" t="s">
        <v>76</v>
      </c>
      <c r="T2900" t="s">
        <v>74</v>
      </c>
      <c r="U2900" s="2" t="s">
        <v>9487</v>
      </c>
      <c r="V2900" s="2" t="s">
        <v>1575</v>
      </c>
      <c r="W2900" s="2" t="s">
        <v>79</v>
      </c>
      <c r="X2900" s="2" t="s">
        <v>300</v>
      </c>
      <c r="Y2900" s="2" t="s">
        <v>197</v>
      </c>
      <c r="Z2900" s="2" t="s">
        <v>81</v>
      </c>
      <c r="AA2900" s="2" t="s">
        <v>1950</v>
      </c>
      <c r="AB2900" s="2" t="s">
        <v>1951</v>
      </c>
      <c r="AC2900" s="2" t="s">
        <v>168</v>
      </c>
      <c r="AD2900" s="2" t="s">
        <v>1952</v>
      </c>
      <c r="AE2900" s="2" t="str">
        <f>+VLOOKUP(H2900,'Mapeo Ramos'!A:C,3,0)</f>
        <v>Accidentes Convenio</v>
      </c>
      <c r="AF2900" t="str">
        <f>+VLOOKUP(AE2900,'Mapeo Ramos'!C:D,2,0)</f>
        <v>Seguros Personales (No Vida) Colectivos</v>
      </c>
      <c r="AG2900" t="str">
        <f>+VLOOKUP(X2900,'Mapeo Ramos'!I:J,2,0)</f>
        <v>ALLIANZ</v>
      </c>
      <c r="AH2900">
        <f t="shared" si="45"/>
        <v>1</v>
      </c>
    </row>
    <row r="2901" spans="1:34" ht="12.75" customHeight="1">
      <c r="A2901" s="2" t="s">
        <v>11158</v>
      </c>
      <c r="B2901" s="2" t="s">
        <v>11159</v>
      </c>
      <c r="C2901" s="2" t="s">
        <v>1664</v>
      </c>
      <c r="D2901" s="2" t="s">
        <v>75</v>
      </c>
      <c r="E2901" s="3">
        <v>46070</v>
      </c>
      <c r="F2901" s="3">
        <v>46023</v>
      </c>
      <c r="G2901" s="2" t="s">
        <v>1665</v>
      </c>
      <c r="H2901" s="2" t="s">
        <v>691</v>
      </c>
      <c r="I2901" s="2" t="s">
        <v>197</v>
      </c>
      <c r="J2901" s="4">
        <v>6.85</v>
      </c>
      <c r="K2901" t="s">
        <v>74</v>
      </c>
      <c r="L2901" s="4">
        <v>1.85</v>
      </c>
      <c r="M2901" t="s">
        <v>74</v>
      </c>
      <c r="N2901" s="4">
        <v>1.37</v>
      </c>
      <c r="O2901" t="s">
        <v>74</v>
      </c>
      <c r="P2901" s="4">
        <v>0.48</v>
      </c>
      <c r="Q2901" t="s">
        <v>74</v>
      </c>
      <c r="R2901" s="2" t="s">
        <v>75</v>
      </c>
      <c r="S2901" s="4" t="s">
        <v>76</v>
      </c>
      <c r="T2901" t="s">
        <v>74</v>
      </c>
      <c r="U2901" s="2" t="s">
        <v>9487</v>
      </c>
      <c r="V2901" s="2" t="s">
        <v>1447</v>
      </c>
      <c r="W2901" s="2" t="s">
        <v>79</v>
      </c>
      <c r="X2901" s="2" t="s">
        <v>300</v>
      </c>
      <c r="Y2901" s="2" t="s">
        <v>197</v>
      </c>
      <c r="Z2901" s="2" t="s">
        <v>81</v>
      </c>
      <c r="AA2901" s="2" t="s">
        <v>82</v>
      </c>
      <c r="AB2901" s="2" t="s">
        <v>83</v>
      </c>
      <c r="AC2901" s="2" t="s">
        <v>59</v>
      </c>
      <c r="AD2901" s="2" t="s">
        <v>1666</v>
      </c>
      <c r="AE2901" s="2" t="str">
        <f>+VLOOKUP(H2901,'Mapeo Ramos'!A:C,3,0)</f>
        <v>Accidentes Convenio</v>
      </c>
      <c r="AF2901" t="str">
        <f>+VLOOKUP(AE2901,'Mapeo Ramos'!C:D,2,0)</f>
        <v>Seguros Personales (No Vida) Colectivos</v>
      </c>
      <c r="AG2901" t="str">
        <f>+VLOOKUP(X2901,'Mapeo Ramos'!I:J,2,0)</f>
        <v>ALLIANZ</v>
      </c>
      <c r="AH2901">
        <f t="shared" si="45"/>
        <v>2</v>
      </c>
    </row>
    <row r="2902" spans="1:34" ht="12.75" customHeight="1">
      <c r="A2902" s="2" t="s">
        <v>11160</v>
      </c>
      <c r="B2902" s="2" t="s">
        <v>11161</v>
      </c>
      <c r="C2902" s="2" t="s">
        <v>11162</v>
      </c>
      <c r="D2902" s="2" t="s">
        <v>75</v>
      </c>
      <c r="E2902" s="3">
        <v>46023</v>
      </c>
      <c r="F2902" s="3">
        <v>46023</v>
      </c>
      <c r="G2902" s="2" t="s">
        <v>5895</v>
      </c>
      <c r="H2902" s="2" t="s">
        <v>1611</v>
      </c>
      <c r="I2902" s="2" t="s">
        <v>197</v>
      </c>
      <c r="J2902" s="4">
        <v>4.74</v>
      </c>
      <c r="K2902" t="s">
        <v>74</v>
      </c>
      <c r="L2902" s="4">
        <v>1.28</v>
      </c>
      <c r="M2902" t="s">
        <v>74</v>
      </c>
      <c r="N2902" s="4">
        <v>0.95</v>
      </c>
      <c r="O2902" t="s">
        <v>74</v>
      </c>
      <c r="P2902" s="4">
        <v>0.33</v>
      </c>
      <c r="Q2902" t="s">
        <v>74</v>
      </c>
      <c r="R2902" s="2" t="s">
        <v>75</v>
      </c>
      <c r="S2902" s="4" t="s">
        <v>76</v>
      </c>
      <c r="T2902" t="s">
        <v>74</v>
      </c>
      <c r="U2902" s="2" t="s">
        <v>9487</v>
      </c>
      <c r="V2902" s="2" t="s">
        <v>1575</v>
      </c>
      <c r="W2902" s="2" t="s">
        <v>79</v>
      </c>
      <c r="X2902" s="2" t="s">
        <v>300</v>
      </c>
      <c r="Y2902" s="2" t="s">
        <v>197</v>
      </c>
      <c r="Z2902" s="2" t="s">
        <v>81</v>
      </c>
      <c r="AA2902" s="2" t="s">
        <v>1167</v>
      </c>
      <c r="AB2902" s="2" t="s">
        <v>83</v>
      </c>
      <c r="AC2902" s="2" t="s">
        <v>168</v>
      </c>
      <c r="AD2902" s="2" t="s">
        <v>5896</v>
      </c>
      <c r="AE2902" s="2" t="str">
        <f>+VLOOKUP(H2902,'Mapeo Ramos'!A:C,3,0)</f>
        <v>Accidentes Convenio</v>
      </c>
      <c r="AF2902" t="str">
        <f>+VLOOKUP(AE2902,'Mapeo Ramos'!C:D,2,0)</f>
        <v>Seguros Personales (No Vida) Colectivos</v>
      </c>
      <c r="AG2902" t="str">
        <f>+VLOOKUP(X2902,'Mapeo Ramos'!I:J,2,0)</f>
        <v>ALLIANZ</v>
      </c>
      <c r="AH2902">
        <f t="shared" si="45"/>
        <v>1</v>
      </c>
    </row>
    <row r="2903" spans="1:34" ht="12.75" customHeight="1">
      <c r="A2903" s="2" t="s">
        <v>11163</v>
      </c>
      <c r="B2903" s="2" t="s">
        <v>11164</v>
      </c>
      <c r="C2903" s="2" t="s">
        <v>11165</v>
      </c>
      <c r="D2903" s="2" t="s">
        <v>75</v>
      </c>
      <c r="E2903" s="3">
        <v>46023</v>
      </c>
      <c r="F2903" s="3">
        <v>46023</v>
      </c>
      <c r="G2903" s="2" t="s">
        <v>333</v>
      </c>
      <c r="H2903" s="2" t="s">
        <v>1611</v>
      </c>
      <c r="I2903" s="2" t="s">
        <v>197</v>
      </c>
      <c r="J2903" s="4">
        <v>13.61</v>
      </c>
      <c r="K2903" t="s">
        <v>74</v>
      </c>
      <c r="L2903" s="4">
        <v>3.67</v>
      </c>
      <c r="M2903" t="s">
        <v>74</v>
      </c>
      <c r="N2903" s="4">
        <v>2.72</v>
      </c>
      <c r="O2903" t="s">
        <v>74</v>
      </c>
      <c r="P2903" s="4">
        <v>0.95</v>
      </c>
      <c r="Q2903" t="s">
        <v>74</v>
      </c>
      <c r="R2903" s="2" t="s">
        <v>262</v>
      </c>
      <c r="S2903" s="4">
        <v>0.34</v>
      </c>
      <c r="T2903" t="s">
        <v>74</v>
      </c>
      <c r="U2903" s="2" t="s">
        <v>9487</v>
      </c>
      <c r="V2903" s="2" t="s">
        <v>1575</v>
      </c>
      <c r="W2903" s="2" t="s">
        <v>79</v>
      </c>
      <c r="X2903" s="2" t="s">
        <v>300</v>
      </c>
      <c r="Y2903" s="2" t="s">
        <v>197</v>
      </c>
      <c r="Z2903" s="2" t="s">
        <v>81</v>
      </c>
      <c r="AA2903" s="2" t="s">
        <v>230</v>
      </c>
      <c r="AB2903" s="2" t="s">
        <v>83</v>
      </c>
      <c r="AC2903" s="2" t="s">
        <v>59</v>
      </c>
      <c r="AD2903" s="2" t="s">
        <v>335</v>
      </c>
      <c r="AE2903" s="2" t="str">
        <f>+VLOOKUP(H2903,'Mapeo Ramos'!A:C,3,0)</f>
        <v>Accidentes Convenio</v>
      </c>
      <c r="AF2903" t="str">
        <f>+VLOOKUP(AE2903,'Mapeo Ramos'!C:D,2,0)</f>
        <v>Seguros Personales (No Vida) Colectivos</v>
      </c>
      <c r="AG2903" t="str">
        <f>+VLOOKUP(X2903,'Mapeo Ramos'!I:J,2,0)</f>
        <v>ALLIANZ</v>
      </c>
      <c r="AH2903">
        <f t="shared" si="45"/>
        <v>1</v>
      </c>
    </row>
    <row r="2904" spans="1:34" ht="12.75" customHeight="1">
      <c r="A2904" s="2" t="s">
        <v>11166</v>
      </c>
      <c r="B2904" s="2" t="s">
        <v>11167</v>
      </c>
      <c r="C2904" s="2" t="s">
        <v>11168</v>
      </c>
      <c r="D2904" s="2" t="s">
        <v>75</v>
      </c>
      <c r="E2904" s="3">
        <v>46023</v>
      </c>
      <c r="F2904" s="3">
        <v>46023</v>
      </c>
      <c r="G2904" s="2" t="s">
        <v>284</v>
      </c>
      <c r="H2904" s="2" t="s">
        <v>1611</v>
      </c>
      <c r="I2904" s="2" t="s">
        <v>197</v>
      </c>
      <c r="J2904" s="4">
        <v>61.54</v>
      </c>
      <c r="K2904" t="s">
        <v>74</v>
      </c>
      <c r="L2904" s="4">
        <v>16.62</v>
      </c>
      <c r="M2904" t="s">
        <v>74</v>
      </c>
      <c r="N2904" s="4">
        <v>12.31</v>
      </c>
      <c r="O2904" t="s">
        <v>74</v>
      </c>
      <c r="P2904" s="4">
        <v>4.3099999999999996</v>
      </c>
      <c r="Q2904" t="s">
        <v>74</v>
      </c>
      <c r="R2904" s="2" t="s">
        <v>262</v>
      </c>
      <c r="S2904" s="4">
        <v>1.54</v>
      </c>
      <c r="T2904" t="s">
        <v>74</v>
      </c>
      <c r="U2904" s="2" t="s">
        <v>9487</v>
      </c>
      <c r="V2904" s="2" t="s">
        <v>1575</v>
      </c>
      <c r="W2904" s="2" t="s">
        <v>79</v>
      </c>
      <c r="X2904" s="2" t="s">
        <v>300</v>
      </c>
      <c r="Y2904" s="2" t="s">
        <v>197</v>
      </c>
      <c r="Z2904" s="2" t="s">
        <v>81</v>
      </c>
      <c r="AA2904" s="2" t="s">
        <v>230</v>
      </c>
      <c r="AB2904" s="2" t="s">
        <v>83</v>
      </c>
      <c r="AC2904" s="2" t="s">
        <v>59</v>
      </c>
      <c r="AD2904" s="2" t="s">
        <v>288</v>
      </c>
      <c r="AE2904" s="2" t="str">
        <f>+VLOOKUP(H2904,'Mapeo Ramos'!A:C,3,0)</f>
        <v>Accidentes Convenio</v>
      </c>
      <c r="AF2904" t="str">
        <f>+VLOOKUP(AE2904,'Mapeo Ramos'!C:D,2,0)</f>
        <v>Seguros Personales (No Vida) Colectivos</v>
      </c>
      <c r="AG2904" t="str">
        <f>+VLOOKUP(X2904,'Mapeo Ramos'!I:J,2,0)</f>
        <v>ALLIANZ</v>
      </c>
      <c r="AH2904">
        <f t="shared" si="45"/>
        <v>1</v>
      </c>
    </row>
    <row r="2905" spans="1:34" ht="12.75" customHeight="1">
      <c r="A2905" s="2" t="s">
        <v>11169</v>
      </c>
      <c r="B2905" s="2" t="s">
        <v>11170</v>
      </c>
      <c r="C2905" s="2" t="s">
        <v>11171</v>
      </c>
      <c r="D2905" s="2" t="s">
        <v>75</v>
      </c>
      <c r="E2905" s="3">
        <v>46023</v>
      </c>
      <c r="F2905" s="3">
        <v>46023</v>
      </c>
      <c r="G2905" s="2" t="s">
        <v>547</v>
      </c>
      <c r="H2905" s="2" t="s">
        <v>196</v>
      </c>
      <c r="I2905" s="2" t="s">
        <v>197</v>
      </c>
      <c r="J2905" s="4">
        <v>101.24</v>
      </c>
      <c r="K2905" t="s">
        <v>74</v>
      </c>
      <c r="L2905" s="4">
        <v>27.34</v>
      </c>
      <c r="M2905" t="s">
        <v>74</v>
      </c>
      <c r="N2905" s="4">
        <v>20.25</v>
      </c>
      <c r="O2905" t="s">
        <v>74</v>
      </c>
      <c r="P2905" s="4">
        <v>7.09</v>
      </c>
      <c r="Q2905" t="s">
        <v>74</v>
      </c>
      <c r="R2905" s="2" t="s">
        <v>75</v>
      </c>
      <c r="S2905" s="4" t="s">
        <v>76</v>
      </c>
      <c r="T2905" t="s">
        <v>74</v>
      </c>
      <c r="U2905" s="2" t="s">
        <v>9487</v>
      </c>
      <c r="V2905" s="2" t="s">
        <v>1454</v>
      </c>
      <c r="W2905" s="2" t="s">
        <v>79</v>
      </c>
      <c r="X2905" s="2" t="s">
        <v>300</v>
      </c>
      <c r="Y2905" s="2" t="s">
        <v>197</v>
      </c>
      <c r="Z2905" s="2" t="s">
        <v>81</v>
      </c>
      <c r="AA2905" s="2" t="s">
        <v>230</v>
      </c>
      <c r="AB2905" s="2" t="s">
        <v>83</v>
      </c>
      <c r="AC2905" s="2" t="s">
        <v>59</v>
      </c>
      <c r="AD2905" s="2" t="s">
        <v>549</v>
      </c>
      <c r="AE2905" s="2" t="str">
        <f>+VLOOKUP(H2905,'Mapeo Ramos'!A:C,3,0)</f>
        <v>Accidentes Convenio</v>
      </c>
      <c r="AF2905" t="str">
        <f>+VLOOKUP(AE2905,'Mapeo Ramos'!C:D,2,0)</f>
        <v>Seguros Personales (No Vida) Colectivos</v>
      </c>
      <c r="AG2905" t="str">
        <f>+VLOOKUP(X2905,'Mapeo Ramos'!I:J,2,0)</f>
        <v>ALLIANZ</v>
      </c>
      <c r="AH2905">
        <f t="shared" si="45"/>
        <v>1</v>
      </c>
    </row>
    <row r="2906" spans="1:34" ht="12.75" customHeight="1">
      <c r="A2906" s="2" t="s">
        <v>11172</v>
      </c>
      <c r="B2906" s="2" t="s">
        <v>11173</v>
      </c>
      <c r="C2906" s="2" t="s">
        <v>11174</v>
      </c>
      <c r="D2906" s="2" t="s">
        <v>75</v>
      </c>
      <c r="E2906" s="3">
        <v>46023</v>
      </c>
      <c r="F2906" s="3">
        <v>46023</v>
      </c>
      <c r="G2906" s="2" t="s">
        <v>11153</v>
      </c>
      <c r="H2906" s="2" t="s">
        <v>1611</v>
      </c>
      <c r="I2906" s="2" t="s">
        <v>197</v>
      </c>
      <c r="J2906" s="4">
        <v>17.02</v>
      </c>
      <c r="K2906" t="s">
        <v>74</v>
      </c>
      <c r="L2906" s="4">
        <v>4.59</v>
      </c>
      <c r="M2906" t="s">
        <v>74</v>
      </c>
      <c r="N2906" s="4">
        <v>3.4</v>
      </c>
      <c r="O2906" t="s">
        <v>74</v>
      </c>
      <c r="P2906" s="4">
        <v>1.19</v>
      </c>
      <c r="Q2906" t="s">
        <v>74</v>
      </c>
      <c r="R2906" s="2" t="s">
        <v>262</v>
      </c>
      <c r="S2906" s="4">
        <v>0.43</v>
      </c>
      <c r="T2906" t="s">
        <v>74</v>
      </c>
      <c r="U2906" s="2" t="s">
        <v>9487</v>
      </c>
      <c r="V2906" s="2" t="s">
        <v>1575</v>
      </c>
      <c r="W2906" s="2" t="s">
        <v>79</v>
      </c>
      <c r="X2906" s="2" t="s">
        <v>300</v>
      </c>
      <c r="Y2906" s="2" t="s">
        <v>197</v>
      </c>
      <c r="Z2906" s="2" t="s">
        <v>81</v>
      </c>
      <c r="AA2906" s="2" t="s">
        <v>230</v>
      </c>
      <c r="AB2906" s="2" t="s">
        <v>83</v>
      </c>
      <c r="AC2906" s="2" t="s">
        <v>59</v>
      </c>
      <c r="AD2906" s="2" t="s">
        <v>11154</v>
      </c>
      <c r="AE2906" s="2" t="str">
        <f>+VLOOKUP(H2906,'Mapeo Ramos'!A:C,3,0)</f>
        <v>Accidentes Convenio</v>
      </c>
      <c r="AF2906" t="str">
        <f>+VLOOKUP(AE2906,'Mapeo Ramos'!C:D,2,0)</f>
        <v>Seguros Personales (No Vida) Colectivos</v>
      </c>
      <c r="AG2906" t="str">
        <f>+VLOOKUP(X2906,'Mapeo Ramos'!I:J,2,0)</f>
        <v>ALLIANZ</v>
      </c>
      <c r="AH2906">
        <f t="shared" si="45"/>
        <v>1</v>
      </c>
    </row>
    <row r="2907" spans="1:34" ht="12.75" customHeight="1">
      <c r="A2907" s="2" t="s">
        <v>11175</v>
      </c>
      <c r="B2907" s="2" t="s">
        <v>11176</v>
      </c>
      <c r="C2907" s="2" t="s">
        <v>11177</v>
      </c>
      <c r="D2907" s="2" t="s">
        <v>75</v>
      </c>
      <c r="E2907" s="3">
        <v>46037</v>
      </c>
      <c r="F2907" s="3">
        <v>46035</v>
      </c>
      <c r="G2907" s="2" t="s">
        <v>1441</v>
      </c>
      <c r="H2907" s="2" t="s">
        <v>349</v>
      </c>
      <c r="I2907" s="2" t="s">
        <v>261</v>
      </c>
      <c r="J2907" s="4">
        <v>273.95999999999998</v>
      </c>
      <c r="K2907" t="s">
        <v>74</v>
      </c>
      <c r="L2907" s="4">
        <v>32.880000000000003</v>
      </c>
      <c r="M2907" t="s">
        <v>74</v>
      </c>
      <c r="N2907" s="4">
        <v>32.880000000000003</v>
      </c>
      <c r="O2907" t="s">
        <v>74</v>
      </c>
      <c r="P2907" s="4">
        <v>0</v>
      </c>
      <c r="Q2907" t="s">
        <v>74</v>
      </c>
      <c r="R2907" s="2" t="s">
        <v>75</v>
      </c>
      <c r="S2907" s="4" t="s">
        <v>76</v>
      </c>
      <c r="T2907" t="s">
        <v>74</v>
      </c>
      <c r="U2907" s="2" t="s">
        <v>650</v>
      </c>
      <c r="V2907" s="2" t="s">
        <v>1447</v>
      </c>
      <c r="W2907" s="2" t="s">
        <v>79</v>
      </c>
      <c r="X2907" s="2" t="s">
        <v>300</v>
      </c>
      <c r="Y2907" s="2" t="s">
        <v>119</v>
      </c>
      <c r="Z2907" s="2" t="s">
        <v>81</v>
      </c>
      <c r="AA2907" s="2" t="s">
        <v>406</v>
      </c>
      <c r="AB2907" s="2" t="s">
        <v>407</v>
      </c>
      <c r="AC2907" s="2" t="s">
        <v>59</v>
      </c>
      <c r="AD2907" s="2" t="s">
        <v>1442</v>
      </c>
      <c r="AE2907" s="2" t="str">
        <f>+VLOOKUP(H2907,'Mapeo Ramos'!A:C,3,0)</f>
        <v>Autos Flotas</v>
      </c>
      <c r="AF2907" t="str">
        <f>+VLOOKUP(AE2907,'Mapeo Ramos'!C:D,2,0)</f>
        <v>Flotas</v>
      </c>
      <c r="AG2907" t="str">
        <f>+VLOOKUP(X2907,'Mapeo Ramos'!I:J,2,0)</f>
        <v>ALLIANZ</v>
      </c>
      <c r="AH2907">
        <f t="shared" si="45"/>
        <v>1</v>
      </c>
    </row>
    <row r="2908" spans="1:34" ht="12.75" customHeight="1">
      <c r="A2908" s="2" t="s">
        <v>11178</v>
      </c>
      <c r="B2908" s="2" t="s">
        <v>11179</v>
      </c>
      <c r="C2908" s="2" t="s">
        <v>1157</v>
      </c>
      <c r="D2908" s="2" t="s">
        <v>75</v>
      </c>
      <c r="E2908" s="3">
        <v>46037</v>
      </c>
      <c r="F2908" s="3">
        <v>46023</v>
      </c>
      <c r="G2908" s="2" t="s">
        <v>1158</v>
      </c>
      <c r="H2908" s="2" t="s">
        <v>461</v>
      </c>
      <c r="I2908" s="2" t="s">
        <v>261</v>
      </c>
      <c r="J2908" s="4">
        <v>273.66000000000003</v>
      </c>
      <c r="K2908" t="s">
        <v>74</v>
      </c>
      <c r="L2908" s="4">
        <v>32.840000000000003</v>
      </c>
      <c r="M2908" t="s">
        <v>74</v>
      </c>
      <c r="N2908" s="4">
        <v>32.840000000000003</v>
      </c>
      <c r="O2908" t="s">
        <v>74</v>
      </c>
      <c r="P2908" s="4">
        <v>0</v>
      </c>
      <c r="Q2908" t="s">
        <v>74</v>
      </c>
      <c r="R2908" s="2" t="s">
        <v>75</v>
      </c>
      <c r="S2908" s="4" t="s">
        <v>76</v>
      </c>
      <c r="T2908" t="s">
        <v>74</v>
      </c>
      <c r="U2908" s="2" t="s">
        <v>77</v>
      </c>
      <c r="V2908" s="2" t="s">
        <v>1447</v>
      </c>
      <c r="W2908" s="2" t="s">
        <v>79</v>
      </c>
      <c r="X2908" s="2" t="s">
        <v>300</v>
      </c>
      <c r="Y2908" s="2" t="s">
        <v>119</v>
      </c>
      <c r="Z2908" s="2" t="s">
        <v>81</v>
      </c>
      <c r="AA2908" s="2" t="s">
        <v>328</v>
      </c>
      <c r="AB2908" s="2" t="s">
        <v>83</v>
      </c>
      <c r="AC2908" s="2" t="s">
        <v>168</v>
      </c>
      <c r="AD2908" s="2" t="s">
        <v>1159</v>
      </c>
      <c r="AE2908" s="2" t="str">
        <f>+VLOOKUP(H2908,'Mapeo Ramos'!A:C,3,0)</f>
        <v>Autos Flotas</v>
      </c>
      <c r="AF2908" t="str">
        <f>+VLOOKUP(AE2908,'Mapeo Ramos'!C:D,2,0)</f>
        <v>Flotas</v>
      </c>
      <c r="AG2908" t="str">
        <f>+VLOOKUP(X2908,'Mapeo Ramos'!I:J,2,0)</f>
        <v>ALLIANZ</v>
      </c>
      <c r="AH2908">
        <f t="shared" si="45"/>
        <v>1</v>
      </c>
    </row>
    <row r="2909" spans="1:34" ht="12.75" customHeight="1">
      <c r="A2909" s="2" t="s">
        <v>11180</v>
      </c>
      <c r="B2909" s="2" t="s">
        <v>11181</v>
      </c>
      <c r="C2909" s="2" t="s">
        <v>1162</v>
      </c>
      <c r="D2909" s="2" t="s">
        <v>75</v>
      </c>
      <c r="E2909" s="3">
        <v>46037</v>
      </c>
      <c r="F2909" s="3">
        <v>46023</v>
      </c>
      <c r="G2909" s="2" t="s">
        <v>1158</v>
      </c>
      <c r="H2909" s="2" t="s">
        <v>349</v>
      </c>
      <c r="I2909" s="2" t="s">
        <v>261</v>
      </c>
      <c r="J2909" s="4">
        <v>234.59</v>
      </c>
      <c r="K2909" t="s">
        <v>74</v>
      </c>
      <c r="L2909" s="4">
        <v>28.15</v>
      </c>
      <c r="M2909" t="s">
        <v>74</v>
      </c>
      <c r="N2909" s="4">
        <v>28.15</v>
      </c>
      <c r="O2909" t="s">
        <v>74</v>
      </c>
      <c r="P2909" s="4">
        <v>0</v>
      </c>
      <c r="Q2909" t="s">
        <v>74</v>
      </c>
      <c r="R2909" s="2" t="s">
        <v>75</v>
      </c>
      <c r="S2909" s="4" t="s">
        <v>76</v>
      </c>
      <c r="T2909" t="s">
        <v>74</v>
      </c>
      <c r="U2909" s="2" t="s">
        <v>650</v>
      </c>
      <c r="V2909" s="2" t="s">
        <v>1447</v>
      </c>
      <c r="W2909" s="2" t="s">
        <v>79</v>
      </c>
      <c r="X2909" s="2" t="s">
        <v>300</v>
      </c>
      <c r="Y2909" s="2" t="s">
        <v>119</v>
      </c>
      <c r="Z2909" s="2" t="s">
        <v>81</v>
      </c>
      <c r="AA2909" s="2" t="s">
        <v>328</v>
      </c>
      <c r="AB2909" s="2" t="s">
        <v>83</v>
      </c>
      <c r="AC2909" s="2" t="s">
        <v>168</v>
      </c>
      <c r="AD2909" s="2" t="s">
        <v>1159</v>
      </c>
      <c r="AE2909" s="2" t="str">
        <f>+VLOOKUP(H2909,'Mapeo Ramos'!A:C,3,0)</f>
        <v>Autos Flotas</v>
      </c>
      <c r="AF2909" t="str">
        <f>+VLOOKUP(AE2909,'Mapeo Ramos'!C:D,2,0)</f>
        <v>Flotas</v>
      </c>
      <c r="AG2909" t="str">
        <f>+VLOOKUP(X2909,'Mapeo Ramos'!I:J,2,0)</f>
        <v>ALLIANZ</v>
      </c>
      <c r="AH2909">
        <f t="shared" si="45"/>
        <v>1</v>
      </c>
    </row>
    <row r="2910" spans="1:34" ht="12.75" customHeight="1">
      <c r="A2910" s="2" t="s">
        <v>11182</v>
      </c>
      <c r="B2910" s="2" t="s">
        <v>11183</v>
      </c>
      <c r="C2910" s="2" t="s">
        <v>1165</v>
      </c>
      <c r="D2910" s="2" t="s">
        <v>75</v>
      </c>
      <c r="E2910" s="3">
        <v>46037</v>
      </c>
      <c r="F2910" s="3">
        <v>46023</v>
      </c>
      <c r="G2910" s="2" t="s">
        <v>1166</v>
      </c>
      <c r="H2910" s="2" t="s">
        <v>461</v>
      </c>
      <c r="I2910" s="2" t="s">
        <v>261</v>
      </c>
      <c r="J2910" s="4">
        <v>617.80999999999995</v>
      </c>
      <c r="K2910" t="s">
        <v>74</v>
      </c>
      <c r="L2910" s="4">
        <v>74.14</v>
      </c>
      <c r="M2910" t="s">
        <v>74</v>
      </c>
      <c r="N2910" s="4">
        <v>74.14</v>
      </c>
      <c r="O2910" t="s">
        <v>74</v>
      </c>
      <c r="P2910" s="4">
        <v>0</v>
      </c>
      <c r="Q2910" t="s">
        <v>74</v>
      </c>
      <c r="R2910" s="2" t="s">
        <v>75</v>
      </c>
      <c r="S2910" s="4" t="s">
        <v>76</v>
      </c>
      <c r="T2910" t="s">
        <v>74</v>
      </c>
      <c r="U2910" s="2" t="s">
        <v>77</v>
      </c>
      <c r="V2910" s="2" t="s">
        <v>1454</v>
      </c>
      <c r="W2910" s="2" t="s">
        <v>79</v>
      </c>
      <c r="X2910" s="2" t="s">
        <v>300</v>
      </c>
      <c r="Y2910" s="2" t="s">
        <v>119</v>
      </c>
      <c r="Z2910" s="2" t="s">
        <v>81</v>
      </c>
      <c r="AA2910" s="2" t="s">
        <v>1167</v>
      </c>
      <c r="AB2910" s="2" t="s">
        <v>83</v>
      </c>
      <c r="AC2910" s="2" t="s">
        <v>168</v>
      </c>
      <c r="AD2910" s="2" t="s">
        <v>1168</v>
      </c>
      <c r="AE2910" s="2" t="str">
        <f>+VLOOKUP(H2910,'Mapeo Ramos'!A:C,3,0)</f>
        <v>Autos Flotas</v>
      </c>
      <c r="AF2910" t="str">
        <f>+VLOOKUP(AE2910,'Mapeo Ramos'!C:D,2,0)</f>
        <v>Flotas</v>
      </c>
      <c r="AG2910" t="str">
        <f>+VLOOKUP(X2910,'Mapeo Ramos'!I:J,2,0)</f>
        <v>ALLIANZ</v>
      </c>
      <c r="AH2910">
        <f t="shared" si="45"/>
        <v>1</v>
      </c>
    </row>
    <row r="2911" spans="1:34" ht="12.75" customHeight="1">
      <c r="A2911" s="2" t="s">
        <v>11184</v>
      </c>
      <c r="B2911" s="2" t="s">
        <v>11185</v>
      </c>
      <c r="C2911" s="2" t="s">
        <v>953</v>
      </c>
      <c r="D2911" s="2" t="s">
        <v>75</v>
      </c>
      <c r="E2911" s="3">
        <v>46037</v>
      </c>
      <c r="F2911" s="3">
        <v>46023</v>
      </c>
      <c r="G2911" s="2" t="s">
        <v>954</v>
      </c>
      <c r="H2911" s="2" t="s">
        <v>349</v>
      </c>
      <c r="I2911" s="2" t="s">
        <v>261</v>
      </c>
      <c r="J2911" s="4">
        <v>320.52</v>
      </c>
      <c r="K2911" t="s">
        <v>74</v>
      </c>
      <c r="L2911" s="4">
        <v>38.46</v>
      </c>
      <c r="M2911" t="s">
        <v>74</v>
      </c>
      <c r="N2911" s="4">
        <v>38.46</v>
      </c>
      <c r="O2911" t="s">
        <v>74</v>
      </c>
      <c r="P2911" s="4">
        <v>0</v>
      </c>
      <c r="Q2911" t="s">
        <v>74</v>
      </c>
      <c r="R2911" s="2" t="s">
        <v>75</v>
      </c>
      <c r="S2911" s="4" t="s">
        <v>76</v>
      </c>
      <c r="T2911" t="s">
        <v>74</v>
      </c>
      <c r="U2911" s="2" t="s">
        <v>77</v>
      </c>
      <c r="V2911" s="2" t="s">
        <v>1447</v>
      </c>
      <c r="W2911" s="2" t="s">
        <v>79</v>
      </c>
      <c r="X2911" s="2" t="s">
        <v>300</v>
      </c>
      <c r="Y2911" s="2" t="s">
        <v>119</v>
      </c>
      <c r="Z2911" s="2" t="s">
        <v>81</v>
      </c>
      <c r="AA2911" s="2" t="s">
        <v>216</v>
      </c>
      <c r="AB2911" s="2" t="s">
        <v>217</v>
      </c>
      <c r="AC2911" s="2" t="s">
        <v>59</v>
      </c>
      <c r="AD2911" s="2" t="s">
        <v>955</v>
      </c>
      <c r="AE2911" s="2" t="str">
        <f>+VLOOKUP(H2911,'Mapeo Ramos'!A:C,3,0)</f>
        <v>Autos Flotas</v>
      </c>
      <c r="AF2911" t="str">
        <f>+VLOOKUP(AE2911,'Mapeo Ramos'!C:D,2,0)</f>
        <v>Flotas</v>
      </c>
      <c r="AG2911" t="str">
        <f>+VLOOKUP(X2911,'Mapeo Ramos'!I:J,2,0)</f>
        <v>ALLIANZ</v>
      </c>
      <c r="AH2911">
        <f t="shared" si="45"/>
        <v>1</v>
      </c>
    </row>
    <row r="2912" spans="1:34" ht="12.75" customHeight="1">
      <c r="A2912" s="2" t="s">
        <v>11186</v>
      </c>
      <c r="B2912" s="2" t="s">
        <v>11187</v>
      </c>
      <c r="C2912" s="2" t="s">
        <v>649</v>
      </c>
      <c r="D2912" s="2" t="s">
        <v>75</v>
      </c>
      <c r="E2912" s="3">
        <v>46023</v>
      </c>
      <c r="F2912" s="3">
        <v>46023</v>
      </c>
      <c r="G2912" s="2" t="s">
        <v>567</v>
      </c>
      <c r="H2912" s="2" t="s">
        <v>299</v>
      </c>
      <c r="I2912" s="2" t="s">
        <v>261</v>
      </c>
      <c r="J2912" s="4">
        <v>498.89</v>
      </c>
      <c r="K2912" t="s">
        <v>74</v>
      </c>
      <c r="L2912" s="4">
        <v>63.61</v>
      </c>
      <c r="M2912" t="s">
        <v>74</v>
      </c>
      <c r="N2912" s="4">
        <v>59.87</v>
      </c>
      <c r="O2912" t="s">
        <v>74</v>
      </c>
      <c r="P2912" s="4">
        <v>3.74</v>
      </c>
      <c r="Q2912" t="s">
        <v>74</v>
      </c>
      <c r="R2912" s="2" t="s">
        <v>75</v>
      </c>
      <c r="S2912" s="4" t="s">
        <v>76</v>
      </c>
      <c r="T2912" t="s">
        <v>74</v>
      </c>
      <c r="U2912" s="2" t="s">
        <v>650</v>
      </c>
      <c r="V2912" s="2" t="s">
        <v>1454</v>
      </c>
      <c r="W2912" s="2" t="s">
        <v>79</v>
      </c>
      <c r="X2912" s="2" t="s">
        <v>300</v>
      </c>
      <c r="Y2912" s="2" t="s">
        <v>119</v>
      </c>
      <c r="Z2912" s="2" t="s">
        <v>81</v>
      </c>
      <c r="AA2912" s="2" t="s">
        <v>568</v>
      </c>
      <c r="AB2912" s="2" t="s">
        <v>83</v>
      </c>
      <c r="AC2912" s="2" t="s">
        <v>168</v>
      </c>
      <c r="AD2912" s="2" t="s">
        <v>569</v>
      </c>
      <c r="AE2912" s="2" t="str">
        <f>+VLOOKUP(H2912,'Mapeo Ramos'!A:C,3,0)</f>
        <v>Autos Flotas</v>
      </c>
      <c r="AF2912" t="str">
        <f>+VLOOKUP(AE2912,'Mapeo Ramos'!C:D,2,0)</f>
        <v>Flotas</v>
      </c>
      <c r="AG2912" t="str">
        <f>+VLOOKUP(X2912,'Mapeo Ramos'!I:J,2,0)</f>
        <v>ALLIANZ</v>
      </c>
      <c r="AH2912">
        <f t="shared" si="45"/>
        <v>1</v>
      </c>
    </row>
    <row r="2913" spans="1:34" ht="12.75" customHeight="1">
      <c r="A2913" s="2" t="s">
        <v>11188</v>
      </c>
      <c r="B2913" s="2" t="s">
        <v>11189</v>
      </c>
      <c r="C2913" s="2" t="s">
        <v>11190</v>
      </c>
      <c r="D2913" s="2" t="s">
        <v>75</v>
      </c>
      <c r="E2913" s="3">
        <v>46041</v>
      </c>
      <c r="F2913" s="3">
        <v>46023</v>
      </c>
      <c r="G2913" s="2" t="s">
        <v>2335</v>
      </c>
      <c r="H2913" s="2" t="s">
        <v>349</v>
      </c>
      <c r="I2913" s="2" t="s">
        <v>261</v>
      </c>
      <c r="J2913" s="4">
        <v>383.74</v>
      </c>
      <c r="K2913" t="s">
        <v>74</v>
      </c>
      <c r="L2913" s="4">
        <v>48.93</v>
      </c>
      <c r="M2913" t="s">
        <v>74</v>
      </c>
      <c r="N2913" s="4">
        <v>46.05</v>
      </c>
      <c r="O2913" t="s">
        <v>74</v>
      </c>
      <c r="P2913" s="4">
        <v>2.88</v>
      </c>
      <c r="Q2913" t="s">
        <v>74</v>
      </c>
      <c r="R2913" s="2" t="s">
        <v>75</v>
      </c>
      <c r="S2913" s="4" t="s">
        <v>76</v>
      </c>
      <c r="T2913" t="s">
        <v>74</v>
      </c>
      <c r="U2913" s="2" t="s">
        <v>650</v>
      </c>
      <c r="V2913" s="2" t="s">
        <v>1454</v>
      </c>
      <c r="W2913" s="2" t="s">
        <v>79</v>
      </c>
      <c r="X2913" s="2" t="s">
        <v>300</v>
      </c>
      <c r="Y2913" s="2" t="s">
        <v>119</v>
      </c>
      <c r="Z2913" s="2" t="s">
        <v>81</v>
      </c>
      <c r="AA2913" s="2" t="s">
        <v>919</v>
      </c>
      <c r="AB2913" s="2" t="s">
        <v>920</v>
      </c>
      <c r="AC2913" s="2" t="s">
        <v>168</v>
      </c>
      <c r="AD2913" s="2" t="s">
        <v>2336</v>
      </c>
      <c r="AE2913" s="2" t="str">
        <f>+VLOOKUP(H2913,'Mapeo Ramos'!A:C,3,0)</f>
        <v>Autos Flotas</v>
      </c>
      <c r="AF2913" t="str">
        <f>+VLOOKUP(AE2913,'Mapeo Ramos'!C:D,2,0)</f>
        <v>Flotas</v>
      </c>
      <c r="AG2913" t="str">
        <f>+VLOOKUP(X2913,'Mapeo Ramos'!I:J,2,0)</f>
        <v>ALLIANZ</v>
      </c>
      <c r="AH2913">
        <f t="shared" si="45"/>
        <v>1</v>
      </c>
    </row>
    <row r="2914" spans="1:34" ht="12.75" customHeight="1">
      <c r="A2914" s="2" t="s">
        <v>11191</v>
      </c>
      <c r="B2914" s="2" t="s">
        <v>11192</v>
      </c>
      <c r="C2914" s="2" t="s">
        <v>11193</v>
      </c>
      <c r="D2914" s="2" t="s">
        <v>75</v>
      </c>
      <c r="E2914" s="3">
        <v>46041</v>
      </c>
      <c r="F2914" s="3">
        <v>46023</v>
      </c>
      <c r="G2914" s="2" t="s">
        <v>1399</v>
      </c>
      <c r="H2914" s="2" t="s">
        <v>461</v>
      </c>
      <c r="I2914" s="2" t="s">
        <v>261</v>
      </c>
      <c r="J2914" s="4">
        <v>1291.24</v>
      </c>
      <c r="K2914" t="s">
        <v>74</v>
      </c>
      <c r="L2914" s="4">
        <v>164.63</v>
      </c>
      <c r="M2914" t="s">
        <v>74</v>
      </c>
      <c r="N2914" s="4">
        <v>154.94999999999999</v>
      </c>
      <c r="O2914" t="s">
        <v>74</v>
      </c>
      <c r="P2914" s="4">
        <v>9.68</v>
      </c>
      <c r="Q2914" t="s">
        <v>74</v>
      </c>
      <c r="R2914" s="2" t="s">
        <v>75</v>
      </c>
      <c r="S2914" s="4" t="s">
        <v>76</v>
      </c>
      <c r="T2914" t="s">
        <v>74</v>
      </c>
      <c r="U2914" s="2" t="s">
        <v>650</v>
      </c>
      <c r="V2914" s="2" t="s">
        <v>1454</v>
      </c>
      <c r="W2914" s="2" t="s">
        <v>79</v>
      </c>
      <c r="X2914" s="2" t="s">
        <v>300</v>
      </c>
      <c r="Y2914" s="2" t="s">
        <v>119</v>
      </c>
      <c r="Z2914" s="2" t="s">
        <v>81</v>
      </c>
      <c r="AA2914" s="2" t="s">
        <v>236</v>
      </c>
      <c r="AB2914" s="2" t="s">
        <v>83</v>
      </c>
      <c r="AC2914" s="2" t="s">
        <v>168</v>
      </c>
      <c r="AD2914" s="2" t="s">
        <v>1400</v>
      </c>
      <c r="AE2914" s="2" t="str">
        <f>+VLOOKUP(H2914,'Mapeo Ramos'!A:C,3,0)</f>
        <v>Autos Flotas</v>
      </c>
      <c r="AF2914" t="str">
        <f>+VLOOKUP(AE2914,'Mapeo Ramos'!C:D,2,0)</f>
        <v>Flotas</v>
      </c>
      <c r="AG2914" t="str">
        <f>+VLOOKUP(X2914,'Mapeo Ramos'!I:J,2,0)</f>
        <v>ALLIANZ</v>
      </c>
      <c r="AH2914">
        <f t="shared" si="45"/>
        <v>1</v>
      </c>
    </row>
    <row r="2915" spans="1:34" ht="12.75" customHeight="1">
      <c r="A2915" s="2" t="s">
        <v>11194</v>
      </c>
      <c r="B2915" s="2" t="s">
        <v>11195</v>
      </c>
      <c r="C2915" s="2" t="s">
        <v>11196</v>
      </c>
      <c r="D2915" s="2" t="s">
        <v>75</v>
      </c>
      <c r="E2915" s="3">
        <v>46041</v>
      </c>
      <c r="F2915" s="3">
        <v>46037</v>
      </c>
      <c r="G2915" s="2" t="s">
        <v>1441</v>
      </c>
      <c r="H2915" s="2" t="s">
        <v>3295</v>
      </c>
      <c r="I2915" s="2" t="s">
        <v>726</v>
      </c>
      <c r="J2915" s="4">
        <v>307.5</v>
      </c>
      <c r="K2915" t="s">
        <v>74</v>
      </c>
      <c r="L2915" s="4">
        <v>69.19</v>
      </c>
      <c r="M2915" t="s">
        <v>74</v>
      </c>
      <c r="N2915" s="4">
        <v>69.19</v>
      </c>
      <c r="O2915" t="s">
        <v>74</v>
      </c>
      <c r="P2915" s="4">
        <v>0</v>
      </c>
      <c r="Q2915" t="s">
        <v>74</v>
      </c>
      <c r="R2915" s="2" t="s">
        <v>75</v>
      </c>
      <c r="S2915" s="4" t="s">
        <v>76</v>
      </c>
      <c r="T2915" t="s">
        <v>74</v>
      </c>
      <c r="U2915" s="2" t="s">
        <v>650</v>
      </c>
      <c r="V2915" s="2" t="s">
        <v>1447</v>
      </c>
      <c r="W2915" s="2" t="s">
        <v>79</v>
      </c>
      <c r="X2915" s="2" t="s">
        <v>248</v>
      </c>
      <c r="Y2915" s="2" t="s">
        <v>726</v>
      </c>
      <c r="Z2915" s="2" t="s">
        <v>81</v>
      </c>
      <c r="AA2915" s="2" t="s">
        <v>406</v>
      </c>
      <c r="AB2915" s="2" t="s">
        <v>407</v>
      </c>
      <c r="AC2915" s="2" t="s">
        <v>59</v>
      </c>
      <c r="AD2915" s="2" t="s">
        <v>1442</v>
      </c>
      <c r="AE2915" s="2" t="str">
        <f>+VLOOKUP(H2915,'Mapeo Ramos'!A:C,3,0)</f>
        <v>Transportes Mercancías</v>
      </c>
      <c r="AF2915" t="str">
        <f>+VLOOKUP(AE2915,'Mapeo Ramos'!C:D,2,0)</f>
        <v>Transporte</v>
      </c>
      <c r="AG2915" t="str">
        <f>+VLOOKUP(X2915,'Mapeo Ramos'!I:J,2,0)</f>
        <v>HELVETIA</v>
      </c>
      <c r="AH2915">
        <f t="shared" si="45"/>
        <v>1</v>
      </c>
    </row>
    <row r="2916" spans="1:34" ht="12.75" customHeight="1">
      <c r="A2916" s="2" t="s">
        <v>11197</v>
      </c>
      <c r="B2916" s="2" t="s">
        <v>11198</v>
      </c>
      <c r="C2916" s="2" t="s">
        <v>8965</v>
      </c>
      <c r="D2916" s="2" t="s">
        <v>75</v>
      </c>
      <c r="E2916" s="3">
        <v>46054</v>
      </c>
      <c r="F2916" s="3">
        <v>46073</v>
      </c>
      <c r="G2916" s="2" t="s">
        <v>8966</v>
      </c>
      <c r="H2916" s="2" t="s">
        <v>8967</v>
      </c>
      <c r="I2916" s="2" t="s">
        <v>2945</v>
      </c>
      <c r="J2916" s="4">
        <v>450</v>
      </c>
      <c r="K2916" t="s">
        <v>74</v>
      </c>
      <c r="L2916" s="4">
        <v>0</v>
      </c>
      <c r="M2916" t="s">
        <v>74</v>
      </c>
      <c r="N2916" s="4">
        <v>0</v>
      </c>
      <c r="O2916" t="s">
        <v>74</v>
      </c>
      <c r="P2916" s="4">
        <v>0</v>
      </c>
      <c r="Q2916" t="s">
        <v>74</v>
      </c>
      <c r="R2916" s="2" t="s">
        <v>75</v>
      </c>
      <c r="S2916" s="4" t="s">
        <v>76</v>
      </c>
      <c r="T2916" t="s">
        <v>74</v>
      </c>
      <c r="U2916" s="2" t="s">
        <v>77</v>
      </c>
      <c r="V2916" s="2" t="s">
        <v>1447</v>
      </c>
      <c r="W2916" s="2" t="s">
        <v>79</v>
      </c>
      <c r="X2916" s="2" t="s">
        <v>80</v>
      </c>
      <c r="Y2916" s="2" t="s">
        <v>2946</v>
      </c>
      <c r="Z2916" s="2" t="s">
        <v>60</v>
      </c>
      <c r="AA2916" s="2" t="s">
        <v>357</v>
      </c>
      <c r="AB2916" s="2" t="s">
        <v>83</v>
      </c>
      <c r="AC2916" s="2" t="s">
        <v>168</v>
      </c>
      <c r="AD2916" s="2" t="s">
        <v>8968</v>
      </c>
      <c r="AE2916" s="2" t="str">
        <f>+VLOOKUP(H2916,'Mapeo Ramos'!A:C,3,0)</f>
        <v>Vida Ahorro Individual</v>
      </c>
      <c r="AF2916" t="str">
        <f>+VLOOKUP(AE2916,'Mapeo Ramos'!C:D,2,0)</f>
        <v>Vida Ahorro Particular</v>
      </c>
      <c r="AG2916" t="str">
        <f>+VLOOKUP(X2916,'Mapeo Ramos'!I:J,2,0)</f>
        <v>OCCIDENT</v>
      </c>
      <c r="AH2916">
        <f t="shared" si="45"/>
        <v>2</v>
      </c>
    </row>
    <row r="2917" spans="1:34" ht="12.75" customHeight="1">
      <c r="A2917" s="2" t="s">
        <v>11199</v>
      </c>
      <c r="B2917" s="2" t="s">
        <v>11200</v>
      </c>
      <c r="C2917" s="2" t="s">
        <v>11201</v>
      </c>
      <c r="D2917" s="2" t="s">
        <v>75</v>
      </c>
      <c r="E2917" s="3">
        <v>46041</v>
      </c>
      <c r="F2917" s="3">
        <v>46034</v>
      </c>
      <c r="G2917" s="2" t="s">
        <v>710</v>
      </c>
      <c r="H2917" s="2" t="s">
        <v>2660</v>
      </c>
      <c r="I2917" s="2" t="s">
        <v>197</v>
      </c>
      <c r="J2917" s="4">
        <v>86.66</v>
      </c>
      <c r="K2917" t="s">
        <v>74</v>
      </c>
      <c r="L2917" s="4">
        <v>19.059999999999999</v>
      </c>
      <c r="M2917" t="s">
        <v>74</v>
      </c>
      <c r="N2917" s="4">
        <v>19.059999999999999</v>
      </c>
      <c r="O2917" t="s">
        <v>74</v>
      </c>
      <c r="P2917" s="4">
        <v>0</v>
      </c>
      <c r="Q2917" t="s">
        <v>74</v>
      </c>
      <c r="R2917" s="2" t="s">
        <v>75</v>
      </c>
      <c r="S2917" s="4" t="s">
        <v>76</v>
      </c>
      <c r="T2917" t="s">
        <v>74</v>
      </c>
      <c r="U2917" s="2" t="s">
        <v>650</v>
      </c>
      <c r="V2917" s="2" t="s">
        <v>1447</v>
      </c>
      <c r="W2917" s="2" t="s">
        <v>79</v>
      </c>
      <c r="X2917" s="2" t="s">
        <v>150</v>
      </c>
      <c r="Y2917" s="2" t="s">
        <v>197</v>
      </c>
      <c r="Z2917" s="2" t="s">
        <v>81</v>
      </c>
      <c r="AA2917" s="2" t="s">
        <v>82</v>
      </c>
      <c r="AB2917" s="2" t="s">
        <v>83</v>
      </c>
      <c r="AC2917" s="2" t="s">
        <v>59</v>
      </c>
      <c r="AD2917" s="2" t="s">
        <v>711</v>
      </c>
      <c r="AE2917" s="2" t="str">
        <f>+VLOOKUP(H2917,'Mapeo Ramos'!A:C,3,0)</f>
        <v>Accidentes Colectivo</v>
      </c>
      <c r="AF2917" t="str">
        <f>+VLOOKUP(AE2917,'Mapeo Ramos'!C:D,2,0)</f>
        <v>Seguros Personales (No Vida) Colectivos</v>
      </c>
      <c r="AG2917" t="str">
        <f>+VLOOKUP(X2917,'Mapeo Ramos'!I:J,2,0)</f>
        <v>MAPFRE</v>
      </c>
      <c r="AH2917">
        <f t="shared" si="45"/>
        <v>1</v>
      </c>
    </row>
    <row r="2918" spans="1:34" ht="12.75" customHeight="1">
      <c r="A2918" s="2" t="s">
        <v>11202</v>
      </c>
      <c r="B2918" s="2" t="s">
        <v>11203</v>
      </c>
      <c r="C2918" s="2" t="s">
        <v>11204</v>
      </c>
      <c r="D2918" s="2" t="s">
        <v>75</v>
      </c>
      <c r="E2918" s="3">
        <v>46023</v>
      </c>
      <c r="F2918" s="3">
        <v>46023</v>
      </c>
      <c r="G2918" s="2" t="s">
        <v>2988</v>
      </c>
      <c r="H2918" s="2" t="s">
        <v>334</v>
      </c>
      <c r="I2918" s="2" t="s">
        <v>261</v>
      </c>
      <c r="J2918" s="4">
        <v>825.21</v>
      </c>
      <c r="K2918" t="s">
        <v>74</v>
      </c>
      <c r="L2918" s="4">
        <v>99.03</v>
      </c>
      <c r="M2918" t="s">
        <v>74</v>
      </c>
      <c r="N2918" s="4">
        <v>99.03</v>
      </c>
      <c r="O2918" t="s">
        <v>74</v>
      </c>
      <c r="P2918" s="4">
        <v>0</v>
      </c>
      <c r="Q2918" t="s">
        <v>74</v>
      </c>
      <c r="R2918" s="2" t="s">
        <v>75</v>
      </c>
      <c r="S2918" s="4" t="s">
        <v>76</v>
      </c>
      <c r="T2918" t="s">
        <v>74</v>
      </c>
      <c r="U2918" s="2" t="s">
        <v>77</v>
      </c>
      <c r="V2918" s="2" t="s">
        <v>1454</v>
      </c>
      <c r="W2918" s="2" t="s">
        <v>79</v>
      </c>
      <c r="X2918" s="2" t="s">
        <v>300</v>
      </c>
      <c r="Y2918" s="2" t="s">
        <v>119</v>
      </c>
      <c r="Z2918" s="2" t="s">
        <v>81</v>
      </c>
      <c r="AA2918" s="2" t="s">
        <v>82</v>
      </c>
      <c r="AB2918" s="2" t="s">
        <v>83</v>
      </c>
      <c r="AC2918" s="2" t="s">
        <v>59</v>
      </c>
      <c r="AD2918" s="2" t="s">
        <v>2989</v>
      </c>
      <c r="AE2918" s="2" t="str">
        <f>+VLOOKUP(H2918,'Mapeo Ramos'!A:C,3,0)</f>
        <v>Autos Flotas</v>
      </c>
      <c r="AF2918" t="str">
        <f>+VLOOKUP(AE2918,'Mapeo Ramos'!C:D,2,0)</f>
        <v>Flotas</v>
      </c>
      <c r="AG2918" t="str">
        <f>+VLOOKUP(X2918,'Mapeo Ramos'!I:J,2,0)</f>
        <v>ALLIANZ</v>
      </c>
      <c r="AH2918">
        <f t="shared" si="45"/>
        <v>1</v>
      </c>
    </row>
    <row r="2919" spans="1:34" ht="12.75" customHeight="1">
      <c r="A2919" s="2" t="s">
        <v>11205</v>
      </c>
      <c r="B2919" s="2" t="s">
        <v>11206</v>
      </c>
      <c r="C2919" s="2" t="s">
        <v>993</v>
      </c>
      <c r="D2919" s="2" t="s">
        <v>75</v>
      </c>
      <c r="E2919" s="3">
        <v>46049</v>
      </c>
      <c r="F2919" s="3">
        <v>46023</v>
      </c>
      <c r="G2919" s="2" t="s">
        <v>506</v>
      </c>
      <c r="H2919" s="2" t="s">
        <v>349</v>
      </c>
      <c r="I2919" s="2" t="s">
        <v>261</v>
      </c>
      <c r="J2919" s="4">
        <v>320.52</v>
      </c>
      <c r="K2919" t="s">
        <v>74</v>
      </c>
      <c r="L2919" s="4">
        <v>38.46</v>
      </c>
      <c r="M2919" t="s">
        <v>74</v>
      </c>
      <c r="N2919" s="4">
        <v>38.46</v>
      </c>
      <c r="O2919" t="s">
        <v>74</v>
      </c>
      <c r="P2919" s="4">
        <v>0</v>
      </c>
      <c r="Q2919" t="s">
        <v>74</v>
      </c>
      <c r="R2919" s="2" t="s">
        <v>75</v>
      </c>
      <c r="S2919" s="4" t="s">
        <v>76</v>
      </c>
      <c r="T2919" t="s">
        <v>74</v>
      </c>
      <c r="U2919" s="2" t="s">
        <v>77</v>
      </c>
      <c r="V2919" s="2" t="s">
        <v>1447</v>
      </c>
      <c r="W2919" s="2" t="s">
        <v>79</v>
      </c>
      <c r="X2919" s="2" t="s">
        <v>300</v>
      </c>
      <c r="Y2919" s="2" t="s">
        <v>119</v>
      </c>
      <c r="Z2919" s="2" t="s">
        <v>81</v>
      </c>
      <c r="AA2919" s="2" t="s">
        <v>507</v>
      </c>
      <c r="AB2919" s="2" t="s">
        <v>508</v>
      </c>
      <c r="AC2919" s="2" t="s">
        <v>59</v>
      </c>
      <c r="AD2919" s="2" t="s">
        <v>509</v>
      </c>
      <c r="AE2919" s="2" t="str">
        <f>+VLOOKUP(H2919,'Mapeo Ramos'!A:C,3,0)</f>
        <v>Autos Flotas</v>
      </c>
      <c r="AF2919" t="str">
        <f>+VLOOKUP(AE2919,'Mapeo Ramos'!C:D,2,0)</f>
        <v>Flotas</v>
      </c>
      <c r="AG2919" t="str">
        <f>+VLOOKUP(X2919,'Mapeo Ramos'!I:J,2,0)</f>
        <v>ALLIANZ</v>
      </c>
      <c r="AH2919">
        <f t="shared" si="45"/>
        <v>1</v>
      </c>
    </row>
    <row r="2920" spans="1:34" ht="12.75" customHeight="1">
      <c r="A2920" s="2" t="s">
        <v>11207</v>
      </c>
      <c r="B2920" s="2" t="s">
        <v>11208</v>
      </c>
      <c r="C2920" s="2" t="s">
        <v>505</v>
      </c>
      <c r="D2920" s="2" t="s">
        <v>75</v>
      </c>
      <c r="E2920" s="3">
        <v>46041</v>
      </c>
      <c r="F2920" s="3">
        <v>46023</v>
      </c>
      <c r="G2920" s="2" t="s">
        <v>506</v>
      </c>
      <c r="H2920" s="2" t="s">
        <v>349</v>
      </c>
      <c r="I2920" s="2" t="s">
        <v>261</v>
      </c>
      <c r="J2920" s="4">
        <v>97.44</v>
      </c>
      <c r="K2920" t="s">
        <v>74</v>
      </c>
      <c r="L2920" s="4">
        <v>11.69</v>
      </c>
      <c r="M2920" t="s">
        <v>74</v>
      </c>
      <c r="N2920" s="4">
        <v>11.69</v>
      </c>
      <c r="O2920" t="s">
        <v>74</v>
      </c>
      <c r="P2920" s="4">
        <v>0</v>
      </c>
      <c r="Q2920" t="s">
        <v>74</v>
      </c>
      <c r="R2920" s="2" t="s">
        <v>75</v>
      </c>
      <c r="S2920" s="4" t="s">
        <v>76</v>
      </c>
      <c r="T2920" t="s">
        <v>74</v>
      </c>
      <c r="U2920" s="2" t="s">
        <v>77</v>
      </c>
      <c r="V2920" s="2" t="s">
        <v>1447</v>
      </c>
      <c r="W2920" s="2" t="s">
        <v>79</v>
      </c>
      <c r="X2920" s="2" t="s">
        <v>300</v>
      </c>
      <c r="Y2920" s="2" t="s">
        <v>119</v>
      </c>
      <c r="Z2920" s="2" t="s">
        <v>81</v>
      </c>
      <c r="AA2920" s="2" t="s">
        <v>507</v>
      </c>
      <c r="AB2920" s="2" t="s">
        <v>508</v>
      </c>
      <c r="AC2920" s="2" t="s">
        <v>59</v>
      </c>
      <c r="AD2920" s="2" t="s">
        <v>509</v>
      </c>
      <c r="AE2920" s="2" t="str">
        <f>+VLOOKUP(H2920,'Mapeo Ramos'!A:C,3,0)</f>
        <v>Autos Flotas</v>
      </c>
      <c r="AF2920" t="str">
        <f>+VLOOKUP(AE2920,'Mapeo Ramos'!C:D,2,0)</f>
        <v>Flotas</v>
      </c>
      <c r="AG2920" t="str">
        <f>+VLOOKUP(X2920,'Mapeo Ramos'!I:J,2,0)</f>
        <v>ALLIANZ</v>
      </c>
      <c r="AH2920">
        <f t="shared" si="45"/>
        <v>1</v>
      </c>
    </row>
    <row r="2921" spans="1:34" ht="12.75" customHeight="1">
      <c r="A2921" s="2" t="s">
        <v>11209</v>
      </c>
      <c r="B2921" s="2" t="s">
        <v>11210</v>
      </c>
      <c r="C2921" s="2" t="s">
        <v>996</v>
      </c>
      <c r="D2921" s="2" t="s">
        <v>75</v>
      </c>
      <c r="E2921" s="3">
        <v>46049</v>
      </c>
      <c r="F2921" s="3">
        <v>46023</v>
      </c>
      <c r="G2921" s="2" t="s">
        <v>506</v>
      </c>
      <c r="H2921" s="2" t="s">
        <v>349</v>
      </c>
      <c r="I2921" s="2" t="s">
        <v>261</v>
      </c>
      <c r="J2921" s="4">
        <v>320.52</v>
      </c>
      <c r="K2921" t="s">
        <v>74</v>
      </c>
      <c r="L2921" s="4">
        <v>38.46</v>
      </c>
      <c r="M2921" t="s">
        <v>74</v>
      </c>
      <c r="N2921" s="4">
        <v>38.46</v>
      </c>
      <c r="O2921" t="s">
        <v>74</v>
      </c>
      <c r="P2921" s="4">
        <v>0</v>
      </c>
      <c r="Q2921" t="s">
        <v>74</v>
      </c>
      <c r="R2921" s="2" t="s">
        <v>75</v>
      </c>
      <c r="S2921" s="4" t="s">
        <v>76</v>
      </c>
      <c r="T2921" t="s">
        <v>74</v>
      </c>
      <c r="U2921" s="2" t="s">
        <v>77</v>
      </c>
      <c r="V2921" s="2" t="s">
        <v>1447</v>
      </c>
      <c r="W2921" s="2" t="s">
        <v>79</v>
      </c>
      <c r="X2921" s="2" t="s">
        <v>300</v>
      </c>
      <c r="Y2921" s="2" t="s">
        <v>119</v>
      </c>
      <c r="Z2921" s="2" t="s">
        <v>81</v>
      </c>
      <c r="AA2921" s="2" t="s">
        <v>507</v>
      </c>
      <c r="AB2921" s="2" t="s">
        <v>508</v>
      </c>
      <c r="AC2921" s="2" t="s">
        <v>59</v>
      </c>
      <c r="AD2921" s="2" t="s">
        <v>509</v>
      </c>
      <c r="AE2921" s="2" t="str">
        <f>+VLOOKUP(H2921,'Mapeo Ramos'!A:C,3,0)</f>
        <v>Autos Flotas</v>
      </c>
      <c r="AF2921" t="str">
        <f>+VLOOKUP(AE2921,'Mapeo Ramos'!C:D,2,0)</f>
        <v>Flotas</v>
      </c>
      <c r="AG2921" t="str">
        <f>+VLOOKUP(X2921,'Mapeo Ramos'!I:J,2,0)</f>
        <v>ALLIANZ</v>
      </c>
      <c r="AH2921">
        <f t="shared" si="45"/>
        <v>1</v>
      </c>
    </row>
    <row r="2922" spans="1:34" ht="12.75" customHeight="1">
      <c r="A2922" s="2" t="s">
        <v>11211</v>
      </c>
      <c r="B2922" s="2" t="s">
        <v>11212</v>
      </c>
      <c r="C2922" s="2" t="s">
        <v>1012</v>
      </c>
      <c r="D2922" s="2" t="s">
        <v>75</v>
      </c>
      <c r="E2922" s="3">
        <v>46023</v>
      </c>
      <c r="F2922" s="3">
        <v>46023</v>
      </c>
      <c r="G2922" s="2" t="s">
        <v>506</v>
      </c>
      <c r="H2922" s="2" t="s">
        <v>299</v>
      </c>
      <c r="I2922" s="2" t="s">
        <v>261</v>
      </c>
      <c r="J2922" s="4">
        <v>106.4</v>
      </c>
      <c r="K2922" t="s">
        <v>74</v>
      </c>
      <c r="L2922" s="4">
        <v>12.77</v>
      </c>
      <c r="M2922" t="s">
        <v>74</v>
      </c>
      <c r="N2922" s="4">
        <v>12.77</v>
      </c>
      <c r="O2922" t="s">
        <v>74</v>
      </c>
      <c r="P2922" s="4">
        <v>0</v>
      </c>
      <c r="Q2922" t="s">
        <v>74</v>
      </c>
      <c r="R2922" s="2" t="s">
        <v>75</v>
      </c>
      <c r="S2922" s="4" t="s">
        <v>76</v>
      </c>
      <c r="T2922" t="s">
        <v>74</v>
      </c>
      <c r="U2922" s="2" t="s">
        <v>77</v>
      </c>
      <c r="V2922" s="2" t="s">
        <v>1447</v>
      </c>
      <c r="W2922" s="2" t="s">
        <v>79</v>
      </c>
      <c r="X2922" s="2" t="s">
        <v>300</v>
      </c>
      <c r="Y2922" s="2" t="s">
        <v>119</v>
      </c>
      <c r="Z2922" s="2" t="s">
        <v>81</v>
      </c>
      <c r="AA2922" s="2" t="s">
        <v>507</v>
      </c>
      <c r="AB2922" s="2" t="s">
        <v>508</v>
      </c>
      <c r="AC2922" s="2" t="s">
        <v>59</v>
      </c>
      <c r="AD2922" s="2" t="s">
        <v>509</v>
      </c>
      <c r="AE2922" s="2" t="str">
        <f>+VLOOKUP(H2922,'Mapeo Ramos'!A:C,3,0)</f>
        <v>Autos Flotas</v>
      </c>
      <c r="AF2922" t="str">
        <f>+VLOOKUP(AE2922,'Mapeo Ramos'!C:D,2,0)</f>
        <v>Flotas</v>
      </c>
      <c r="AG2922" t="str">
        <f>+VLOOKUP(X2922,'Mapeo Ramos'!I:J,2,0)</f>
        <v>ALLIANZ</v>
      </c>
      <c r="AH2922">
        <f t="shared" si="45"/>
        <v>1</v>
      </c>
    </row>
    <row r="2923" spans="1:34" ht="12.75" customHeight="1">
      <c r="A2923" s="2" t="s">
        <v>11213</v>
      </c>
      <c r="B2923" s="2" t="s">
        <v>11214</v>
      </c>
      <c r="C2923" s="2" t="s">
        <v>11215</v>
      </c>
      <c r="D2923" s="2" t="s">
        <v>75</v>
      </c>
      <c r="E2923" s="3">
        <v>46041</v>
      </c>
      <c r="F2923" s="3">
        <v>46037</v>
      </c>
      <c r="G2923" s="2" t="s">
        <v>1195</v>
      </c>
      <c r="H2923" s="2" t="s">
        <v>349</v>
      </c>
      <c r="I2923" s="2" t="s">
        <v>261</v>
      </c>
      <c r="J2923" s="4">
        <v>280.70999999999998</v>
      </c>
      <c r="K2923" t="s">
        <v>74</v>
      </c>
      <c r="L2923" s="4">
        <v>33.69</v>
      </c>
      <c r="M2923" t="s">
        <v>74</v>
      </c>
      <c r="N2923" s="4">
        <v>33.69</v>
      </c>
      <c r="O2923" t="s">
        <v>74</v>
      </c>
      <c r="P2923" s="4">
        <v>0</v>
      </c>
      <c r="Q2923" t="s">
        <v>74</v>
      </c>
      <c r="R2923" s="2" t="s">
        <v>75</v>
      </c>
      <c r="S2923" s="4" t="s">
        <v>76</v>
      </c>
      <c r="T2923" t="s">
        <v>74</v>
      </c>
      <c r="U2923" s="2" t="s">
        <v>650</v>
      </c>
      <c r="V2923" s="2" t="s">
        <v>1447</v>
      </c>
      <c r="W2923" s="2" t="s">
        <v>79</v>
      </c>
      <c r="X2923" s="2" t="s">
        <v>300</v>
      </c>
      <c r="Y2923" s="2" t="s">
        <v>119</v>
      </c>
      <c r="Z2923" s="2" t="s">
        <v>81</v>
      </c>
      <c r="AA2923" s="2" t="s">
        <v>1196</v>
      </c>
      <c r="AB2923" s="2" t="s">
        <v>1197</v>
      </c>
      <c r="AC2923" s="2" t="s">
        <v>59</v>
      </c>
      <c r="AD2923" s="2" t="s">
        <v>1198</v>
      </c>
      <c r="AE2923" s="2" t="str">
        <f>+VLOOKUP(H2923,'Mapeo Ramos'!A:C,3,0)</f>
        <v>Autos Flotas</v>
      </c>
      <c r="AF2923" t="str">
        <f>+VLOOKUP(AE2923,'Mapeo Ramos'!C:D,2,0)</f>
        <v>Flotas</v>
      </c>
      <c r="AG2923" t="str">
        <f>+VLOOKUP(X2923,'Mapeo Ramos'!I:J,2,0)</f>
        <v>ALLIANZ</v>
      </c>
      <c r="AH2923">
        <f t="shared" si="45"/>
        <v>1</v>
      </c>
    </row>
    <row r="2924" spans="1:34" ht="12.75" customHeight="1">
      <c r="A2924" s="2" t="s">
        <v>11216</v>
      </c>
      <c r="B2924" s="2" t="s">
        <v>11217</v>
      </c>
      <c r="C2924" s="2" t="s">
        <v>11218</v>
      </c>
      <c r="D2924" s="2" t="s">
        <v>75</v>
      </c>
      <c r="E2924" s="3">
        <v>46023</v>
      </c>
      <c r="F2924" s="3">
        <v>46023</v>
      </c>
      <c r="G2924" s="2" t="s">
        <v>609</v>
      </c>
      <c r="H2924" s="2" t="s">
        <v>349</v>
      </c>
      <c r="I2924" s="2" t="s">
        <v>261</v>
      </c>
      <c r="J2924" s="4">
        <v>629.55999999999995</v>
      </c>
      <c r="K2924" t="s">
        <v>74</v>
      </c>
      <c r="L2924" s="4">
        <v>75.55</v>
      </c>
      <c r="M2924" t="s">
        <v>74</v>
      </c>
      <c r="N2924" s="4">
        <v>75.55</v>
      </c>
      <c r="O2924" t="s">
        <v>74</v>
      </c>
      <c r="P2924" s="4">
        <v>0</v>
      </c>
      <c r="Q2924" t="s">
        <v>74</v>
      </c>
      <c r="R2924" s="2" t="s">
        <v>75</v>
      </c>
      <c r="S2924" s="4" t="s">
        <v>76</v>
      </c>
      <c r="T2924" t="s">
        <v>74</v>
      </c>
      <c r="U2924" s="2" t="s">
        <v>650</v>
      </c>
      <c r="V2924" s="2" t="s">
        <v>1766</v>
      </c>
      <c r="W2924" s="2" t="s">
        <v>79</v>
      </c>
      <c r="X2924" s="2" t="s">
        <v>300</v>
      </c>
      <c r="Y2924" s="2" t="s">
        <v>119</v>
      </c>
      <c r="Z2924" s="2" t="s">
        <v>81</v>
      </c>
      <c r="AA2924" s="2" t="s">
        <v>610</v>
      </c>
      <c r="AB2924" s="2" t="s">
        <v>611</v>
      </c>
      <c r="AC2924" s="2" t="s">
        <v>168</v>
      </c>
      <c r="AD2924" s="2" t="s">
        <v>612</v>
      </c>
      <c r="AE2924" s="2" t="str">
        <f>+VLOOKUP(H2924,'Mapeo Ramos'!A:C,3,0)</f>
        <v>Autos Flotas</v>
      </c>
      <c r="AF2924" t="str">
        <f>+VLOOKUP(AE2924,'Mapeo Ramos'!C:D,2,0)</f>
        <v>Flotas</v>
      </c>
      <c r="AG2924" t="str">
        <f>+VLOOKUP(X2924,'Mapeo Ramos'!I:J,2,0)</f>
        <v>ALLIANZ</v>
      </c>
      <c r="AH2924">
        <f t="shared" si="45"/>
        <v>1</v>
      </c>
    </row>
    <row r="2925" spans="1:34" ht="12.75" customHeight="1">
      <c r="A2925" s="2" t="s">
        <v>11219</v>
      </c>
      <c r="B2925" s="2" t="s">
        <v>11220</v>
      </c>
      <c r="C2925" s="2" t="s">
        <v>11221</v>
      </c>
      <c r="D2925" s="2" t="s">
        <v>75</v>
      </c>
      <c r="E2925" s="3">
        <v>46041</v>
      </c>
      <c r="F2925" s="3">
        <v>46037</v>
      </c>
      <c r="G2925" s="2" t="s">
        <v>11222</v>
      </c>
      <c r="H2925" s="2" t="s">
        <v>299</v>
      </c>
      <c r="I2925" s="2" t="s">
        <v>261</v>
      </c>
      <c r="J2925" s="4">
        <v>285.33</v>
      </c>
      <c r="K2925" t="s">
        <v>74</v>
      </c>
      <c r="L2925" s="4">
        <v>36.380000000000003</v>
      </c>
      <c r="M2925" t="s">
        <v>74</v>
      </c>
      <c r="N2925" s="4">
        <v>34.24</v>
      </c>
      <c r="O2925" t="s">
        <v>74</v>
      </c>
      <c r="P2925" s="4">
        <v>2.14</v>
      </c>
      <c r="Q2925" t="s">
        <v>74</v>
      </c>
      <c r="R2925" s="2" t="s">
        <v>75</v>
      </c>
      <c r="S2925" s="4" t="s">
        <v>76</v>
      </c>
      <c r="T2925" t="s">
        <v>74</v>
      </c>
      <c r="U2925" s="2" t="s">
        <v>650</v>
      </c>
      <c r="V2925" s="2" t="s">
        <v>1447</v>
      </c>
      <c r="W2925" s="2" t="s">
        <v>79</v>
      </c>
      <c r="X2925" s="2" t="s">
        <v>300</v>
      </c>
      <c r="Y2925" s="2" t="s">
        <v>119</v>
      </c>
      <c r="Z2925" s="2" t="s">
        <v>81</v>
      </c>
      <c r="AA2925" s="2" t="s">
        <v>919</v>
      </c>
      <c r="AB2925" s="2" t="s">
        <v>3284</v>
      </c>
      <c r="AC2925" s="2" t="s">
        <v>59</v>
      </c>
      <c r="AD2925" s="2" t="s">
        <v>11223</v>
      </c>
      <c r="AE2925" s="2" t="str">
        <f>+VLOOKUP(H2925,'Mapeo Ramos'!A:C,3,0)</f>
        <v>Autos Flotas</v>
      </c>
      <c r="AF2925" t="str">
        <f>+VLOOKUP(AE2925,'Mapeo Ramos'!C:D,2,0)</f>
        <v>Flotas</v>
      </c>
      <c r="AG2925" t="str">
        <f>+VLOOKUP(X2925,'Mapeo Ramos'!I:J,2,0)</f>
        <v>ALLIANZ</v>
      </c>
      <c r="AH2925">
        <f t="shared" si="45"/>
        <v>1</v>
      </c>
    </row>
    <row r="2926" spans="1:34" ht="12.75" customHeight="1">
      <c r="A2926" s="2" t="s">
        <v>11224</v>
      </c>
      <c r="B2926" s="2" t="s">
        <v>11225</v>
      </c>
      <c r="C2926" s="2" t="s">
        <v>11226</v>
      </c>
      <c r="D2926" s="2" t="s">
        <v>75</v>
      </c>
      <c r="E2926" s="3">
        <v>46054</v>
      </c>
      <c r="F2926" s="3">
        <v>46054</v>
      </c>
      <c r="G2926" s="2" t="s">
        <v>1152</v>
      </c>
      <c r="H2926" s="2" t="s">
        <v>1420</v>
      </c>
      <c r="I2926" s="2" t="s">
        <v>119</v>
      </c>
      <c r="J2926" s="4">
        <v>346.02</v>
      </c>
      <c r="K2926" t="s">
        <v>74</v>
      </c>
      <c r="L2926" s="4">
        <v>65.739999999999995</v>
      </c>
      <c r="M2926" t="s">
        <v>74</v>
      </c>
      <c r="N2926" s="4">
        <v>48.44</v>
      </c>
      <c r="O2926" t="s">
        <v>74</v>
      </c>
      <c r="P2926" s="4">
        <v>17.3</v>
      </c>
      <c r="Q2926" t="s">
        <v>74</v>
      </c>
      <c r="R2926" s="2" t="s">
        <v>75</v>
      </c>
      <c r="S2926" s="4" t="s">
        <v>76</v>
      </c>
      <c r="T2926" t="s">
        <v>74</v>
      </c>
      <c r="U2926" s="2" t="s">
        <v>650</v>
      </c>
      <c r="V2926" s="2" t="s">
        <v>1454</v>
      </c>
      <c r="W2926" s="2" t="s">
        <v>79</v>
      </c>
      <c r="X2926" s="2" t="s">
        <v>300</v>
      </c>
      <c r="Y2926" s="2" t="s">
        <v>119</v>
      </c>
      <c r="Z2926" s="2" t="s">
        <v>60</v>
      </c>
      <c r="AA2926" s="2" t="s">
        <v>1153</v>
      </c>
      <c r="AB2926" s="2" t="s">
        <v>1131</v>
      </c>
      <c r="AC2926" s="2" t="s">
        <v>168</v>
      </c>
      <c r="AD2926" s="2" t="s">
        <v>1154</v>
      </c>
      <c r="AE2926" s="2" t="str">
        <f>+VLOOKUP(H2926,'Mapeo Ramos'!A:C,3,0)</f>
        <v>Autos Cat. 1</v>
      </c>
      <c r="AF2926" t="str">
        <f>+VLOOKUP(AE2926,'Mapeo Ramos'!C:D,2,0)</f>
        <v>Autos</v>
      </c>
      <c r="AG2926" t="str">
        <f>+VLOOKUP(X2926,'Mapeo Ramos'!I:J,2,0)</f>
        <v>ALLIANZ</v>
      </c>
      <c r="AH2926">
        <f t="shared" si="45"/>
        <v>2</v>
      </c>
    </row>
    <row r="2927" spans="1:34" ht="12.75" customHeight="1">
      <c r="A2927" s="2" t="s">
        <v>11227</v>
      </c>
      <c r="B2927" s="2" t="s">
        <v>11228</v>
      </c>
      <c r="C2927" s="2" t="s">
        <v>11229</v>
      </c>
      <c r="D2927" s="2" t="s">
        <v>75</v>
      </c>
      <c r="E2927" s="3">
        <v>46041</v>
      </c>
      <c r="F2927" s="3">
        <v>46023</v>
      </c>
      <c r="G2927" s="2" t="s">
        <v>513</v>
      </c>
      <c r="H2927" s="2" t="s">
        <v>461</v>
      </c>
      <c r="I2927" s="2" t="s">
        <v>261</v>
      </c>
      <c r="J2927" s="4">
        <v>1265.18</v>
      </c>
      <c r="K2927" t="s">
        <v>74</v>
      </c>
      <c r="L2927" s="4">
        <v>161.31</v>
      </c>
      <c r="M2927" t="s">
        <v>74</v>
      </c>
      <c r="N2927" s="4">
        <v>151.82</v>
      </c>
      <c r="O2927" t="s">
        <v>74</v>
      </c>
      <c r="P2927" s="4">
        <v>9.49</v>
      </c>
      <c r="Q2927" t="s">
        <v>74</v>
      </c>
      <c r="R2927" s="2" t="s">
        <v>75</v>
      </c>
      <c r="S2927" s="4" t="s">
        <v>76</v>
      </c>
      <c r="T2927" t="s">
        <v>74</v>
      </c>
      <c r="U2927" s="2" t="s">
        <v>650</v>
      </c>
      <c r="V2927" s="2" t="s">
        <v>1454</v>
      </c>
      <c r="W2927" s="2" t="s">
        <v>79</v>
      </c>
      <c r="X2927" s="2" t="s">
        <v>300</v>
      </c>
      <c r="Y2927" s="2" t="s">
        <v>119</v>
      </c>
      <c r="Z2927" s="2" t="s">
        <v>81</v>
      </c>
      <c r="AA2927" s="2" t="s">
        <v>230</v>
      </c>
      <c r="AB2927" s="2" t="s">
        <v>101</v>
      </c>
      <c r="AC2927" s="2" t="s">
        <v>168</v>
      </c>
      <c r="AD2927" s="2" t="s">
        <v>514</v>
      </c>
      <c r="AE2927" s="2" t="str">
        <f>+VLOOKUP(H2927,'Mapeo Ramos'!A:C,3,0)</f>
        <v>Autos Flotas</v>
      </c>
      <c r="AF2927" t="str">
        <f>+VLOOKUP(AE2927,'Mapeo Ramos'!C:D,2,0)</f>
        <v>Flotas</v>
      </c>
      <c r="AG2927" t="str">
        <f>+VLOOKUP(X2927,'Mapeo Ramos'!I:J,2,0)</f>
        <v>ALLIANZ</v>
      </c>
      <c r="AH2927">
        <f t="shared" si="45"/>
        <v>1</v>
      </c>
    </row>
    <row r="2928" spans="1:34" ht="12.75" customHeight="1">
      <c r="A2928" s="2" t="s">
        <v>11230</v>
      </c>
      <c r="B2928" s="2" t="s">
        <v>11231</v>
      </c>
      <c r="C2928" s="2" t="s">
        <v>11232</v>
      </c>
      <c r="D2928" s="2" t="s">
        <v>75</v>
      </c>
      <c r="E2928" s="3">
        <v>46043</v>
      </c>
      <c r="F2928" s="3">
        <v>46023</v>
      </c>
      <c r="G2928" s="2" t="s">
        <v>3381</v>
      </c>
      <c r="H2928" s="2" t="s">
        <v>349</v>
      </c>
      <c r="I2928" s="2" t="s">
        <v>261</v>
      </c>
      <c r="J2928" s="4">
        <v>1259.0899999999999</v>
      </c>
      <c r="K2928" t="s">
        <v>74</v>
      </c>
      <c r="L2928" s="4">
        <v>151.09</v>
      </c>
      <c r="M2928" t="s">
        <v>74</v>
      </c>
      <c r="N2928" s="4">
        <v>151.09</v>
      </c>
      <c r="O2928" t="s">
        <v>74</v>
      </c>
      <c r="P2928" s="4">
        <v>0</v>
      </c>
      <c r="Q2928" t="s">
        <v>74</v>
      </c>
      <c r="R2928" s="2" t="s">
        <v>75</v>
      </c>
      <c r="S2928" s="4" t="s">
        <v>76</v>
      </c>
      <c r="T2928" t="s">
        <v>74</v>
      </c>
      <c r="U2928" s="2" t="s">
        <v>650</v>
      </c>
      <c r="V2928" s="2" t="s">
        <v>1575</v>
      </c>
      <c r="W2928" s="2" t="s">
        <v>79</v>
      </c>
      <c r="X2928" s="2" t="s">
        <v>300</v>
      </c>
      <c r="Y2928" s="2" t="s">
        <v>119</v>
      </c>
      <c r="Z2928" s="2" t="s">
        <v>81</v>
      </c>
      <c r="AA2928" s="2" t="s">
        <v>1223</v>
      </c>
      <c r="AB2928" s="2" t="s">
        <v>1224</v>
      </c>
      <c r="AC2928" s="2" t="s">
        <v>59</v>
      </c>
      <c r="AD2928" s="2" t="s">
        <v>3382</v>
      </c>
      <c r="AE2928" s="2" t="str">
        <f>+VLOOKUP(H2928,'Mapeo Ramos'!A:C,3,0)</f>
        <v>Autos Flotas</v>
      </c>
      <c r="AF2928" t="str">
        <f>+VLOOKUP(AE2928,'Mapeo Ramos'!C:D,2,0)</f>
        <v>Flotas</v>
      </c>
      <c r="AG2928" t="str">
        <f>+VLOOKUP(X2928,'Mapeo Ramos'!I:J,2,0)</f>
        <v>ALLIANZ</v>
      </c>
      <c r="AH2928">
        <f t="shared" si="45"/>
        <v>1</v>
      </c>
    </row>
    <row r="2929" spans="1:34" ht="12.75" customHeight="1">
      <c r="A2929" s="2" t="s">
        <v>11233</v>
      </c>
      <c r="B2929" s="2" t="s">
        <v>11234</v>
      </c>
      <c r="C2929" s="2" t="s">
        <v>11235</v>
      </c>
      <c r="D2929" s="2" t="s">
        <v>75</v>
      </c>
      <c r="E2929" s="3">
        <v>46041</v>
      </c>
      <c r="F2929" s="3">
        <v>46023</v>
      </c>
      <c r="G2929" s="2" t="s">
        <v>643</v>
      </c>
      <c r="H2929" s="2" t="s">
        <v>299</v>
      </c>
      <c r="I2929" s="2" t="s">
        <v>261</v>
      </c>
      <c r="J2929" s="4">
        <v>627.59</v>
      </c>
      <c r="K2929" t="s">
        <v>74</v>
      </c>
      <c r="L2929" s="4">
        <v>80.02</v>
      </c>
      <c r="M2929" t="s">
        <v>74</v>
      </c>
      <c r="N2929" s="4">
        <v>75.31</v>
      </c>
      <c r="O2929" t="s">
        <v>74</v>
      </c>
      <c r="P2929" s="4">
        <v>4.71</v>
      </c>
      <c r="Q2929" t="s">
        <v>74</v>
      </c>
      <c r="R2929" s="2" t="s">
        <v>75</v>
      </c>
      <c r="S2929" s="4" t="s">
        <v>76</v>
      </c>
      <c r="T2929" t="s">
        <v>74</v>
      </c>
      <c r="U2929" s="2" t="s">
        <v>650</v>
      </c>
      <c r="V2929" s="2" t="s">
        <v>1447</v>
      </c>
      <c r="W2929" s="2" t="s">
        <v>79</v>
      </c>
      <c r="X2929" s="2" t="s">
        <v>300</v>
      </c>
      <c r="Y2929" s="2" t="s">
        <v>119</v>
      </c>
      <c r="Z2929" s="2" t="s">
        <v>81</v>
      </c>
      <c r="AA2929" s="2" t="s">
        <v>644</v>
      </c>
      <c r="AB2929" s="2" t="s">
        <v>645</v>
      </c>
      <c r="AC2929" s="2" t="s">
        <v>168</v>
      </c>
      <c r="AD2929" s="2" t="s">
        <v>646</v>
      </c>
      <c r="AE2929" s="2" t="str">
        <f>+VLOOKUP(H2929,'Mapeo Ramos'!A:C,3,0)</f>
        <v>Autos Flotas</v>
      </c>
      <c r="AF2929" t="str">
        <f>+VLOOKUP(AE2929,'Mapeo Ramos'!C:D,2,0)</f>
        <v>Flotas</v>
      </c>
      <c r="AG2929" t="str">
        <f>+VLOOKUP(X2929,'Mapeo Ramos'!I:J,2,0)</f>
        <v>ALLIANZ</v>
      </c>
      <c r="AH2929">
        <f t="shared" si="45"/>
        <v>1</v>
      </c>
    </row>
    <row r="2930" spans="1:34" ht="12.75" customHeight="1">
      <c r="A2930" s="2" t="s">
        <v>11236</v>
      </c>
      <c r="B2930" s="2" t="s">
        <v>11237</v>
      </c>
      <c r="C2930" s="2" t="s">
        <v>11238</v>
      </c>
      <c r="D2930" s="2" t="s">
        <v>75</v>
      </c>
      <c r="E2930" s="3">
        <v>46041</v>
      </c>
      <c r="F2930" s="3">
        <v>46045</v>
      </c>
      <c r="G2930" s="2" t="s">
        <v>1264</v>
      </c>
      <c r="H2930" s="2" t="s">
        <v>299</v>
      </c>
      <c r="I2930" s="2" t="s">
        <v>261</v>
      </c>
      <c r="J2930" s="4">
        <v>374.89</v>
      </c>
      <c r="K2930" t="s">
        <v>74</v>
      </c>
      <c r="L2930" s="4">
        <v>47.8</v>
      </c>
      <c r="M2930" t="s">
        <v>74</v>
      </c>
      <c r="N2930" s="4">
        <v>44.99</v>
      </c>
      <c r="O2930" t="s">
        <v>74</v>
      </c>
      <c r="P2930" s="4">
        <v>2.81</v>
      </c>
      <c r="Q2930" t="s">
        <v>74</v>
      </c>
      <c r="R2930" s="2" t="s">
        <v>75</v>
      </c>
      <c r="S2930" s="4" t="s">
        <v>76</v>
      </c>
      <c r="T2930" t="s">
        <v>74</v>
      </c>
      <c r="U2930" s="2" t="s">
        <v>650</v>
      </c>
      <c r="V2930" s="2" t="s">
        <v>1447</v>
      </c>
      <c r="W2930" s="2" t="s">
        <v>79</v>
      </c>
      <c r="X2930" s="2" t="s">
        <v>300</v>
      </c>
      <c r="Y2930" s="2" t="s">
        <v>119</v>
      </c>
      <c r="Z2930" s="2" t="s">
        <v>81</v>
      </c>
      <c r="AA2930" s="2" t="s">
        <v>1265</v>
      </c>
      <c r="AB2930" s="2" t="s">
        <v>1266</v>
      </c>
      <c r="AC2930" s="2" t="s">
        <v>168</v>
      </c>
      <c r="AD2930" s="2" t="s">
        <v>1267</v>
      </c>
      <c r="AE2930" s="2" t="str">
        <f>+VLOOKUP(H2930,'Mapeo Ramos'!A:C,3,0)</f>
        <v>Autos Flotas</v>
      </c>
      <c r="AF2930" t="str">
        <f>+VLOOKUP(AE2930,'Mapeo Ramos'!C:D,2,0)</f>
        <v>Flotas</v>
      </c>
      <c r="AG2930" t="str">
        <f>+VLOOKUP(X2930,'Mapeo Ramos'!I:J,2,0)</f>
        <v>ALLIANZ</v>
      </c>
      <c r="AH2930">
        <f t="shared" si="45"/>
        <v>1</v>
      </c>
    </row>
    <row r="2931" spans="1:34" ht="12.75" customHeight="1">
      <c r="A2931" s="2" t="s">
        <v>11239</v>
      </c>
      <c r="B2931" s="2" t="s">
        <v>11240</v>
      </c>
      <c r="C2931" s="2" t="s">
        <v>2191</v>
      </c>
      <c r="D2931" s="2" t="s">
        <v>75</v>
      </c>
      <c r="E2931" s="3">
        <v>46041</v>
      </c>
      <c r="F2931" s="3">
        <v>46037</v>
      </c>
      <c r="G2931" s="2" t="s">
        <v>2192</v>
      </c>
      <c r="H2931" s="2" t="s">
        <v>2136</v>
      </c>
      <c r="I2931" s="2" t="s">
        <v>119</v>
      </c>
      <c r="J2931" s="4">
        <v>398.26</v>
      </c>
      <c r="K2931" t="s">
        <v>74</v>
      </c>
      <c r="L2931" s="4">
        <v>47.79</v>
      </c>
      <c r="M2931" t="s">
        <v>74</v>
      </c>
      <c r="N2931" s="4">
        <v>47.79</v>
      </c>
      <c r="O2931" t="s">
        <v>74</v>
      </c>
      <c r="P2931" s="4">
        <v>0</v>
      </c>
      <c r="Q2931" t="s">
        <v>74</v>
      </c>
      <c r="R2931" s="2" t="s">
        <v>75</v>
      </c>
      <c r="S2931" s="4" t="s">
        <v>76</v>
      </c>
      <c r="T2931" t="s">
        <v>74</v>
      </c>
      <c r="U2931" s="2" t="s">
        <v>9487</v>
      </c>
      <c r="V2931" s="2" t="s">
        <v>1447</v>
      </c>
      <c r="W2931" s="2" t="s">
        <v>79</v>
      </c>
      <c r="X2931" s="2" t="s">
        <v>150</v>
      </c>
      <c r="Y2931" s="2" t="s">
        <v>119</v>
      </c>
      <c r="Z2931" s="2" t="s">
        <v>81</v>
      </c>
      <c r="AA2931" s="2" t="s">
        <v>230</v>
      </c>
      <c r="AB2931" s="2" t="s">
        <v>83</v>
      </c>
      <c r="AC2931" s="2" t="s">
        <v>59</v>
      </c>
      <c r="AD2931" s="2" t="s">
        <v>2193</v>
      </c>
      <c r="AE2931" s="2" t="str">
        <f>+VLOOKUP(H2931,'Mapeo Ramos'!A:C,3,0)</f>
        <v>Autos Cat. 2</v>
      </c>
      <c r="AF2931" t="str">
        <f>+VLOOKUP(AE2931,'Mapeo Ramos'!C:D,2,0)</f>
        <v>Flotas</v>
      </c>
      <c r="AG2931" t="str">
        <f>+VLOOKUP(X2931,'Mapeo Ramos'!I:J,2,0)</f>
        <v>MAPFRE</v>
      </c>
      <c r="AH2931">
        <f t="shared" si="45"/>
        <v>1</v>
      </c>
    </row>
    <row r="2932" spans="1:34" ht="12.75" customHeight="1">
      <c r="A2932" s="2" t="s">
        <v>11241</v>
      </c>
      <c r="B2932" s="2" t="s">
        <v>11242</v>
      </c>
      <c r="C2932" s="2" t="s">
        <v>11243</v>
      </c>
      <c r="D2932" s="2" t="s">
        <v>75</v>
      </c>
      <c r="E2932" s="3">
        <v>46041</v>
      </c>
      <c r="F2932" s="3">
        <v>46037</v>
      </c>
      <c r="G2932" s="2" t="s">
        <v>2659</v>
      </c>
      <c r="H2932" s="2" t="s">
        <v>2660</v>
      </c>
      <c r="I2932" s="2" t="s">
        <v>197</v>
      </c>
      <c r="J2932" s="4">
        <v>387.81</v>
      </c>
      <c r="K2932" t="s">
        <v>74</v>
      </c>
      <c r="L2932" s="4">
        <v>69.81</v>
      </c>
      <c r="M2932" t="s">
        <v>74</v>
      </c>
      <c r="N2932" s="4">
        <v>69.81</v>
      </c>
      <c r="O2932" t="s">
        <v>74</v>
      </c>
      <c r="P2932" s="4">
        <v>0</v>
      </c>
      <c r="Q2932" t="s">
        <v>74</v>
      </c>
      <c r="R2932" s="2" t="s">
        <v>75</v>
      </c>
      <c r="S2932" s="4" t="s">
        <v>76</v>
      </c>
      <c r="T2932" t="s">
        <v>74</v>
      </c>
      <c r="U2932" s="2" t="s">
        <v>650</v>
      </c>
      <c r="V2932" s="2" t="s">
        <v>1447</v>
      </c>
      <c r="W2932" s="2" t="s">
        <v>79</v>
      </c>
      <c r="X2932" s="2" t="s">
        <v>150</v>
      </c>
      <c r="Y2932" s="2" t="s">
        <v>197</v>
      </c>
      <c r="Z2932" s="2" t="s">
        <v>81</v>
      </c>
      <c r="AA2932" s="2" t="s">
        <v>568</v>
      </c>
      <c r="AB2932" s="2" t="s">
        <v>83</v>
      </c>
      <c r="AC2932" s="2" t="s">
        <v>59</v>
      </c>
      <c r="AD2932" s="2" t="s">
        <v>2661</v>
      </c>
      <c r="AE2932" s="2" t="str">
        <f>+VLOOKUP(H2932,'Mapeo Ramos'!A:C,3,0)</f>
        <v>Accidentes Colectivo</v>
      </c>
      <c r="AF2932" t="str">
        <f>+VLOOKUP(AE2932,'Mapeo Ramos'!C:D,2,0)</f>
        <v>Seguros Personales (No Vida) Colectivos</v>
      </c>
      <c r="AG2932" t="str">
        <f>+VLOOKUP(X2932,'Mapeo Ramos'!I:J,2,0)</f>
        <v>MAPFRE</v>
      </c>
      <c r="AH2932">
        <f t="shared" si="45"/>
        <v>1</v>
      </c>
    </row>
    <row r="2933" spans="1:34" ht="12.75" customHeight="1">
      <c r="A2933" s="2" t="s">
        <v>11244</v>
      </c>
      <c r="B2933" s="2" t="s">
        <v>11245</v>
      </c>
      <c r="C2933" s="2" t="s">
        <v>11246</v>
      </c>
      <c r="D2933" s="2" t="s">
        <v>75</v>
      </c>
      <c r="E2933" s="3">
        <v>46041</v>
      </c>
      <c r="F2933" s="3">
        <v>46041</v>
      </c>
      <c r="G2933" s="2" t="s">
        <v>11247</v>
      </c>
      <c r="H2933" s="2" t="s">
        <v>9665</v>
      </c>
      <c r="I2933" s="2" t="s">
        <v>73</v>
      </c>
      <c r="J2933" s="4">
        <v>0.95</v>
      </c>
      <c r="K2933" t="s">
        <v>74</v>
      </c>
      <c r="L2933" s="4">
        <v>0.18</v>
      </c>
      <c r="M2933" t="s">
        <v>74</v>
      </c>
      <c r="N2933" s="4">
        <v>0.18</v>
      </c>
      <c r="O2933" t="s">
        <v>74</v>
      </c>
      <c r="P2933" s="4">
        <v>0</v>
      </c>
      <c r="Q2933" t="s">
        <v>74</v>
      </c>
      <c r="R2933" s="2" t="s">
        <v>75</v>
      </c>
      <c r="S2933" s="4" t="s">
        <v>76</v>
      </c>
      <c r="T2933" t="s">
        <v>74</v>
      </c>
      <c r="U2933" s="2" t="s">
        <v>9487</v>
      </c>
      <c r="V2933" s="2" t="s">
        <v>1447</v>
      </c>
      <c r="W2933" s="2" t="s">
        <v>79</v>
      </c>
      <c r="X2933" s="2" t="s">
        <v>150</v>
      </c>
      <c r="Y2933" s="2" t="s">
        <v>73</v>
      </c>
      <c r="Z2933" s="2" t="s">
        <v>81</v>
      </c>
      <c r="AA2933" s="2" t="s">
        <v>166</v>
      </c>
      <c r="AB2933" s="2" t="s">
        <v>167</v>
      </c>
      <c r="AC2933" s="2" t="s">
        <v>168</v>
      </c>
      <c r="AD2933" s="2" t="s">
        <v>11248</v>
      </c>
      <c r="AE2933" s="2" t="str">
        <f>+VLOOKUP(H2933,'Mapeo Ramos'!A:C,3,0)</f>
        <v>Hogar</v>
      </c>
      <c r="AF2933" t="str">
        <f>+VLOOKUP(AE2933,'Mapeo Ramos'!C:D,2,0)</f>
        <v>Hogar</v>
      </c>
      <c r="AG2933" t="str">
        <f>+VLOOKUP(X2933,'Mapeo Ramos'!I:J,2,0)</f>
        <v>MAPFRE</v>
      </c>
      <c r="AH2933">
        <f t="shared" si="45"/>
        <v>1</v>
      </c>
    </row>
    <row r="2934" spans="1:34" ht="12.75" customHeight="1">
      <c r="A2934" s="2" t="s">
        <v>11249</v>
      </c>
      <c r="B2934" s="2" t="s">
        <v>11250</v>
      </c>
      <c r="C2934" s="2" t="s">
        <v>11251</v>
      </c>
      <c r="D2934" s="2" t="s">
        <v>75</v>
      </c>
      <c r="E2934" s="3">
        <v>46041</v>
      </c>
      <c r="F2934" s="3">
        <v>46023</v>
      </c>
      <c r="G2934" s="2" t="s">
        <v>3144</v>
      </c>
      <c r="H2934" s="2" t="s">
        <v>3295</v>
      </c>
      <c r="I2934" s="2" t="s">
        <v>726</v>
      </c>
      <c r="J2934" s="4">
        <v>26105.119999999999</v>
      </c>
      <c r="K2934" t="s">
        <v>74</v>
      </c>
      <c r="L2934" s="4">
        <v>5873.65</v>
      </c>
      <c r="M2934" t="s">
        <v>74</v>
      </c>
      <c r="N2934" s="4">
        <v>5873.65</v>
      </c>
      <c r="O2934" t="s">
        <v>74</v>
      </c>
      <c r="P2934" s="4">
        <v>0</v>
      </c>
      <c r="Q2934" t="s">
        <v>74</v>
      </c>
      <c r="R2934" s="2" t="s">
        <v>75</v>
      </c>
      <c r="S2934" s="4" t="s">
        <v>76</v>
      </c>
      <c r="T2934" t="s">
        <v>74</v>
      </c>
      <c r="U2934" s="2" t="s">
        <v>77</v>
      </c>
      <c r="V2934" s="2" t="s">
        <v>1575</v>
      </c>
      <c r="W2934" s="2" t="s">
        <v>79</v>
      </c>
      <c r="X2934" s="2" t="s">
        <v>248</v>
      </c>
      <c r="Y2934" s="2" t="s">
        <v>726</v>
      </c>
      <c r="Z2934" s="2" t="s">
        <v>81</v>
      </c>
      <c r="AA2934" s="2" t="s">
        <v>542</v>
      </c>
      <c r="AB2934" s="2" t="s">
        <v>83</v>
      </c>
      <c r="AC2934" s="2" t="s">
        <v>59</v>
      </c>
      <c r="AD2934" s="2" t="s">
        <v>3145</v>
      </c>
      <c r="AE2934" s="2" t="str">
        <f>+VLOOKUP(H2934,'Mapeo Ramos'!A:C,3,0)</f>
        <v>Transportes Mercancías</v>
      </c>
      <c r="AF2934" t="str">
        <f>+VLOOKUP(AE2934,'Mapeo Ramos'!C:D,2,0)</f>
        <v>Transporte</v>
      </c>
      <c r="AG2934" t="str">
        <f>+VLOOKUP(X2934,'Mapeo Ramos'!I:J,2,0)</f>
        <v>HELVETIA</v>
      </c>
      <c r="AH2934">
        <f t="shared" si="45"/>
        <v>1</v>
      </c>
    </row>
    <row r="2935" spans="1:34" ht="12.75" customHeight="1">
      <c r="A2935" s="2" t="s">
        <v>11252</v>
      </c>
      <c r="B2935" s="2" t="s">
        <v>11253</v>
      </c>
      <c r="C2935" s="2" t="s">
        <v>11254</v>
      </c>
      <c r="D2935" s="2" t="s">
        <v>75</v>
      </c>
      <c r="E2935" s="3">
        <v>46041</v>
      </c>
      <c r="F2935" s="3">
        <v>46023</v>
      </c>
      <c r="G2935" s="2" t="s">
        <v>2335</v>
      </c>
      <c r="H2935" s="2" t="s">
        <v>349</v>
      </c>
      <c r="I2935" s="2" t="s">
        <v>261</v>
      </c>
      <c r="J2935" s="4">
        <v>1259.0899999999999</v>
      </c>
      <c r="K2935" t="s">
        <v>74</v>
      </c>
      <c r="L2935" s="4">
        <v>160.53</v>
      </c>
      <c r="M2935" t="s">
        <v>74</v>
      </c>
      <c r="N2935" s="4">
        <v>151.09</v>
      </c>
      <c r="O2935" t="s">
        <v>74</v>
      </c>
      <c r="P2935" s="4">
        <v>9.44</v>
      </c>
      <c r="Q2935" t="s">
        <v>74</v>
      </c>
      <c r="R2935" s="2" t="s">
        <v>75</v>
      </c>
      <c r="S2935" s="4" t="s">
        <v>76</v>
      </c>
      <c r="T2935" t="s">
        <v>74</v>
      </c>
      <c r="U2935" s="2" t="s">
        <v>1828</v>
      </c>
      <c r="V2935" s="2" t="s">
        <v>1575</v>
      </c>
      <c r="W2935" s="2" t="s">
        <v>79</v>
      </c>
      <c r="X2935" s="2" t="s">
        <v>300</v>
      </c>
      <c r="Y2935" s="2" t="s">
        <v>119</v>
      </c>
      <c r="Z2935" s="2" t="s">
        <v>81</v>
      </c>
      <c r="AA2935" s="2" t="s">
        <v>919</v>
      </c>
      <c r="AB2935" s="2" t="s">
        <v>920</v>
      </c>
      <c r="AC2935" s="2" t="s">
        <v>168</v>
      </c>
      <c r="AD2935" s="2" t="s">
        <v>2336</v>
      </c>
      <c r="AE2935" s="2" t="str">
        <f>+VLOOKUP(H2935,'Mapeo Ramos'!A:C,3,0)</f>
        <v>Autos Flotas</v>
      </c>
      <c r="AF2935" t="str">
        <f>+VLOOKUP(AE2935,'Mapeo Ramos'!C:D,2,0)</f>
        <v>Flotas</v>
      </c>
      <c r="AG2935" t="str">
        <f>+VLOOKUP(X2935,'Mapeo Ramos'!I:J,2,0)</f>
        <v>ALLIANZ</v>
      </c>
      <c r="AH2935">
        <f t="shared" si="45"/>
        <v>1</v>
      </c>
    </row>
    <row r="2936" spans="1:34" ht="12.75" customHeight="1">
      <c r="A2936" s="2" t="s">
        <v>11255</v>
      </c>
      <c r="B2936" s="2" t="s">
        <v>11256</v>
      </c>
      <c r="C2936" s="2" t="s">
        <v>3318</v>
      </c>
      <c r="D2936" s="2" t="s">
        <v>75</v>
      </c>
      <c r="E2936" s="3">
        <v>46054</v>
      </c>
      <c r="F2936" s="3">
        <v>46054</v>
      </c>
      <c r="G2936" s="2" t="s">
        <v>1926</v>
      </c>
      <c r="H2936" s="2" t="s">
        <v>260</v>
      </c>
      <c r="I2936" s="2" t="s">
        <v>261</v>
      </c>
      <c r="J2936" s="4">
        <v>554.99</v>
      </c>
      <c r="K2936" t="s">
        <v>74</v>
      </c>
      <c r="L2936" s="4">
        <v>77.7</v>
      </c>
      <c r="M2936" t="s">
        <v>74</v>
      </c>
      <c r="N2936" s="4">
        <v>77.7</v>
      </c>
      <c r="O2936" t="s">
        <v>74</v>
      </c>
      <c r="P2936" s="4">
        <v>0</v>
      </c>
      <c r="Q2936" t="s">
        <v>74</v>
      </c>
      <c r="R2936" s="2" t="s">
        <v>262</v>
      </c>
      <c r="S2936" s="4">
        <v>13.87</v>
      </c>
      <c r="T2936" t="s">
        <v>74</v>
      </c>
      <c r="U2936" s="2" t="s">
        <v>77</v>
      </c>
      <c r="V2936" s="2" t="s">
        <v>1575</v>
      </c>
      <c r="W2936" s="2" t="s">
        <v>79</v>
      </c>
      <c r="X2936" s="2" t="s">
        <v>248</v>
      </c>
      <c r="Y2936" s="2" t="s">
        <v>119</v>
      </c>
      <c r="Z2936" s="2" t="s">
        <v>81</v>
      </c>
      <c r="AA2936" s="2" t="s">
        <v>372</v>
      </c>
      <c r="AB2936" s="2" t="s">
        <v>719</v>
      </c>
      <c r="AC2936" s="2" t="s">
        <v>59</v>
      </c>
      <c r="AD2936" s="2" t="s">
        <v>1927</v>
      </c>
      <c r="AE2936" s="2" t="str">
        <f>+VLOOKUP(H2936,'Mapeo Ramos'!A:C,3,0)</f>
        <v>Autos Flotas</v>
      </c>
      <c r="AF2936" t="str">
        <f>+VLOOKUP(AE2936,'Mapeo Ramos'!C:D,2,0)</f>
        <v>Flotas</v>
      </c>
      <c r="AG2936" t="str">
        <f>+VLOOKUP(X2936,'Mapeo Ramos'!I:J,2,0)</f>
        <v>HELVETIA</v>
      </c>
      <c r="AH2936">
        <f t="shared" si="45"/>
        <v>2</v>
      </c>
    </row>
    <row r="2937" spans="1:34" ht="12.75" customHeight="1">
      <c r="A2937" s="2" t="s">
        <v>11257</v>
      </c>
      <c r="B2937" s="2" t="s">
        <v>11258</v>
      </c>
      <c r="C2937" s="2" t="s">
        <v>11259</v>
      </c>
      <c r="D2937" s="2" t="s">
        <v>75</v>
      </c>
      <c r="E2937" s="3">
        <v>46054</v>
      </c>
      <c r="F2937" s="3">
        <v>46069</v>
      </c>
      <c r="G2937" s="2" t="s">
        <v>7544</v>
      </c>
      <c r="H2937" s="2" t="s">
        <v>11260</v>
      </c>
      <c r="I2937" s="2" t="s">
        <v>164</v>
      </c>
      <c r="J2937" s="4">
        <v>1034.97</v>
      </c>
      <c r="K2937" t="s">
        <v>74</v>
      </c>
      <c r="L2937" s="4">
        <v>258.75</v>
      </c>
      <c r="M2937" t="s">
        <v>74</v>
      </c>
      <c r="N2937" s="4">
        <v>258.75</v>
      </c>
      <c r="O2937" t="s">
        <v>74</v>
      </c>
      <c r="P2937" s="4">
        <v>0</v>
      </c>
      <c r="Q2937" t="s">
        <v>74</v>
      </c>
      <c r="R2937" s="2" t="s">
        <v>75</v>
      </c>
      <c r="S2937" s="4" t="s">
        <v>76</v>
      </c>
      <c r="T2937" t="s">
        <v>74</v>
      </c>
      <c r="U2937" s="2" t="s">
        <v>77</v>
      </c>
      <c r="V2937" s="2" t="s">
        <v>1447</v>
      </c>
      <c r="W2937" s="2" t="s">
        <v>79</v>
      </c>
      <c r="X2937" s="2" t="s">
        <v>248</v>
      </c>
      <c r="Y2937" s="2" t="s">
        <v>164</v>
      </c>
      <c r="Z2937" s="2" t="s">
        <v>81</v>
      </c>
      <c r="AA2937" s="2" t="s">
        <v>1167</v>
      </c>
      <c r="AB2937" s="2" t="s">
        <v>83</v>
      </c>
      <c r="AC2937" s="2" t="s">
        <v>168</v>
      </c>
      <c r="AD2937" s="2" t="s">
        <v>7545</v>
      </c>
      <c r="AE2937" s="2" t="str">
        <f>+VLOOKUP(H2937,'Mapeo Ramos'!A:C,3,0)</f>
        <v>Vida Riesgo Individual</v>
      </c>
      <c r="AF2937" t="str">
        <f>+VLOOKUP(AE2937,'Mapeo Ramos'!C:D,2,0)</f>
        <v>Vida Riesgo Particular</v>
      </c>
      <c r="AG2937" t="str">
        <f>+VLOOKUP(X2937,'Mapeo Ramos'!I:J,2,0)</f>
        <v>HELVETIA</v>
      </c>
      <c r="AH2937">
        <f t="shared" si="45"/>
        <v>2</v>
      </c>
    </row>
    <row r="2938" spans="1:34" ht="12.75" customHeight="1">
      <c r="A2938" s="2" t="s">
        <v>11261</v>
      </c>
      <c r="B2938" s="2" t="s">
        <v>11262</v>
      </c>
      <c r="C2938" s="2" t="s">
        <v>3315</v>
      </c>
      <c r="D2938" s="2" t="s">
        <v>75</v>
      </c>
      <c r="E2938" s="3">
        <v>46054</v>
      </c>
      <c r="F2938" s="3">
        <v>46054</v>
      </c>
      <c r="G2938" s="2" t="s">
        <v>2256</v>
      </c>
      <c r="H2938" s="2" t="s">
        <v>260</v>
      </c>
      <c r="I2938" s="2" t="s">
        <v>261</v>
      </c>
      <c r="J2938" s="4">
        <v>3393.81</v>
      </c>
      <c r="K2938" t="s">
        <v>74</v>
      </c>
      <c r="L2938" s="4">
        <v>475.13</v>
      </c>
      <c r="M2938" t="s">
        <v>74</v>
      </c>
      <c r="N2938" s="4">
        <v>475.13</v>
      </c>
      <c r="O2938" t="s">
        <v>74</v>
      </c>
      <c r="P2938" s="4">
        <v>0</v>
      </c>
      <c r="Q2938" t="s">
        <v>74</v>
      </c>
      <c r="R2938" s="2" t="s">
        <v>75</v>
      </c>
      <c r="S2938" s="4" t="s">
        <v>76</v>
      </c>
      <c r="T2938" t="s">
        <v>74</v>
      </c>
      <c r="U2938" s="2" t="s">
        <v>77</v>
      </c>
      <c r="V2938" s="2" t="s">
        <v>1575</v>
      </c>
      <c r="W2938" s="2" t="s">
        <v>79</v>
      </c>
      <c r="X2938" s="2" t="s">
        <v>248</v>
      </c>
      <c r="Y2938" s="2" t="s">
        <v>119</v>
      </c>
      <c r="Z2938" s="2" t="s">
        <v>81</v>
      </c>
      <c r="AA2938" s="2" t="s">
        <v>1921</v>
      </c>
      <c r="AB2938" s="2" t="s">
        <v>101</v>
      </c>
      <c r="AC2938" s="2" t="s">
        <v>59</v>
      </c>
      <c r="AD2938" s="2" t="s">
        <v>2257</v>
      </c>
      <c r="AE2938" s="2" t="str">
        <f>+VLOOKUP(H2938,'Mapeo Ramos'!A:C,3,0)</f>
        <v>Autos Flotas</v>
      </c>
      <c r="AF2938" t="str">
        <f>+VLOOKUP(AE2938,'Mapeo Ramos'!C:D,2,0)</f>
        <v>Flotas</v>
      </c>
      <c r="AG2938" t="str">
        <f>+VLOOKUP(X2938,'Mapeo Ramos'!I:J,2,0)</f>
        <v>HELVETIA</v>
      </c>
      <c r="AH2938">
        <f t="shared" si="45"/>
        <v>2</v>
      </c>
    </row>
    <row r="2939" spans="1:34" ht="12.75" customHeight="1">
      <c r="A2939" s="2" t="s">
        <v>11263</v>
      </c>
      <c r="B2939" s="2" t="s">
        <v>11264</v>
      </c>
      <c r="C2939" s="2" t="s">
        <v>3312</v>
      </c>
      <c r="D2939" s="2" t="s">
        <v>75</v>
      </c>
      <c r="E2939" s="3">
        <v>46054</v>
      </c>
      <c r="F2939" s="3">
        <v>46054</v>
      </c>
      <c r="G2939" s="2" t="s">
        <v>1314</v>
      </c>
      <c r="H2939" s="2" t="s">
        <v>260</v>
      </c>
      <c r="I2939" s="2" t="s">
        <v>261</v>
      </c>
      <c r="J2939" s="4">
        <v>992.6</v>
      </c>
      <c r="K2939" t="s">
        <v>74</v>
      </c>
      <c r="L2939" s="4">
        <v>138.96</v>
      </c>
      <c r="M2939" t="s">
        <v>74</v>
      </c>
      <c r="N2939" s="4">
        <v>138.96</v>
      </c>
      <c r="O2939" t="s">
        <v>74</v>
      </c>
      <c r="P2939" s="4">
        <v>0</v>
      </c>
      <c r="Q2939" t="s">
        <v>74</v>
      </c>
      <c r="R2939" s="2" t="s">
        <v>75</v>
      </c>
      <c r="S2939" s="4" t="s">
        <v>76</v>
      </c>
      <c r="T2939" t="s">
        <v>74</v>
      </c>
      <c r="U2939" s="2" t="s">
        <v>77</v>
      </c>
      <c r="V2939" s="2" t="s">
        <v>1575</v>
      </c>
      <c r="W2939" s="2" t="s">
        <v>79</v>
      </c>
      <c r="X2939" s="2" t="s">
        <v>248</v>
      </c>
      <c r="Y2939" s="2" t="s">
        <v>119</v>
      </c>
      <c r="Z2939" s="2" t="s">
        <v>81</v>
      </c>
      <c r="AA2939" s="2" t="s">
        <v>308</v>
      </c>
      <c r="AB2939" s="2" t="s">
        <v>309</v>
      </c>
      <c r="AC2939" s="2" t="s">
        <v>59</v>
      </c>
      <c r="AD2939" s="2" t="s">
        <v>1315</v>
      </c>
      <c r="AE2939" s="2" t="str">
        <f>+VLOOKUP(H2939,'Mapeo Ramos'!A:C,3,0)</f>
        <v>Autos Flotas</v>
      </c>
      <c r="AF2939" t="str">
        <f>+VLOOKUP(AE2939,'Mapeo Ramos'!C:D,2,0)</f>
        <v>Flotas</v>
      </c>
      <c r="AG2939" t="str">
        <f>+VLOOKUP(X2939,'Mapeo Ramos'!I:J,2,0)</f>
        <v>HELVETIA</v>
      </c>
      <c r="AH2939">
        <f t="shared" si="45"/>
        <v>2</v>
      </c>
    </row>
    <row r="2940" spans="1:34" ht="12.75" customHeight="1">
      <c r="A2940" s="2" t="s">
        <v>11265</v>
      </c>
      <c r="B2940" s="2" t="s">
        <v>11266</v>
      </c>
      <c r="C2940" s="2" t="s">
        <v>3321</v>
      </c>
      <c r="D2940" s="2" t="s">
        <v>75</v>
      </c>
      <c r="E2940" s="3">
        <v>46054</v>
      </c>
      <c r="F2940" s="3">
        <v>46054</v>
      </c>
      <c r="G2940" s="2" t="s">
        <v>3322</v>
      </c>
      <c r="H2940" s="2" t="s">
        <v>260</v>
      </c>
      <c r="I2940" s="2" t="s">
        <v>261</v>
      </c>
      <c r="J2940" s="4">
        <v>454.17</v>
      </c>
      <c r="K2940" t="s">
        <v>74</v>
      </c>
      <c r="L2940" s="4">
        <v>63.59</v>
      </c>
      <c r="M2940" t="s">
        <v>74</v>
      </c>
      <c r="N2940" s="4">
        <v>63.59</v>
      </c>
      <c r="O2940" t="s">
        <v>74</v>
      </c>
      <c r="P2940" s="4">
        <v>0</v>
      </c>
      <c r="Q2940" t="s">
        <v>74</v>
      </c>
      <c r="R2940" s="2" t="s">
        <v>262</v>
      </c>
      <c r="S2940" s="4">
        <v>11.35</v>
      </c>
      <c r="T2940" t="s">
        <v>74</v>
      </c>
      <c r="U2940" s="2" t="s">
        <v>77</v>
      </c>
      <c r="V2940" s="2" t="s">
        <v>1575</v>
      </c>
      <c r="W2940" s="2" t="s">
        <v>79</v>
      </c>
      <c r="X2940" s="2" t="s">
        <v>248</v>
      </c>
      <c r="Y2940" s="2" t="s">
        <v>119</v>
      </c>
      <c r="Z2940" s="2" t="s">
        <v>81</v>
      </c>
      <c r="AA2940" s="2" t="s">
        <v>3323</v>
      </c>
      <c r="AB2940" s="2" t="s">
        <v>3324</v>
      </c>
      <c r="AC2940" s="2" t="s">
        <v>168</v>
      </c>
      <c r="AD2940" s="2" t="s">
        <v>3325</v>
      </c>
      <c r="AE2940" s="2" t="str">
        <f>+VLOOKUP(H2940,'Mapeo Ramos'!A:C,3,0)</f>
        <v>Autos Flotas</v>
      </c>
      <c r="AF2940" t="str">
        <f>+VLOOKUP(AE2940,'Mapeo Ramos'!C:D,2,0)</f>
        <v>Flotas</v>
      </c>
      <c r="AG2940" t="str">
        <f>+VLOOKUP(X2940,'Mapeo Ramos'!I:J,2,0)</f>
        <v>HELVETIA</v>
      </c>
      <c r="AH2940">
        <f t="shared" si="45"/>
        <v>2</v>
      </c>
    </row>
    <row r="2941" spans="1:34" ht="12.75" customHeight="1">
      <c r="A2941" s="2" t="s">
        <v>11267</v>
      </c>
      <c r="B2941" s="2" t="s">
        <v>11268</v>
      </c>
      <c r="C2941" s="2" t="s">
        <v>3328</v>
      </c>
      <c r="D2941" s="2" t="s">
        <v>75</v>
      </c>
      <c r="E2941" s="3">
        <v>46054</v>
      </c>
      <c r="F2941" s="3">
        <v>46054</v>
      </c>
      <c r="G2941" s="2" t="s">
        <v>3329</v>
      </c>
      <c r="H2941" s="2" t="s">
        <v>260</v>
      </c>
      <c r="I2941" s="2" t="s">
        <v>261</v>
      </c>
      <c r="J2941" s="4">
        <v>783.22</v>
      </c>
      <c r="K2941" t="s">
        <v>74</v>
      </c>
      <c r="L2941" s="4">
        <v>109.65</v>
      </c>
      <c r="M2941" t="s">
        <v>74</v>
      </c>
      <c r="N2941" s="4">
        <v>109.65</v>
      </c>
      <c r="O2941" t="s">
        <v>74</v>
      </c>
      <c r="P2941" s="4">
        <v>0</v>
      </c>
      <c r="Q2941" t="s">
        <v>74</v>
      </c>
      <c r="R2941" s="2" t="s">
        <v>262</v>
      </c>
      <c r="S2941" s="4">
        <v>19.579999999999998</v>
      </c>
      <c r="T2941" t="s">
        <v>74</v>
      </c>
      <c r="U2941" s="2" t="s">
        <v>77</v>
      </c>
      <c r="V2941" s="2" t="s">
        <v>1575</v>
      </c>
      <c r="W2941" s="2" t="s">
        <v>79</v>
      </c>
      <c r="X2941" s="2" t="s">
        <v>248</v>
      </c>
      <c r="Y2941" s="2" t="s">
        <v>119</v>
      </c>
      <c r="Z2941" s="2" t="s">
        <v>81</v>
      </c>
      <c r="AA2941" s="2" t="s">
        <v>3330</v>
      </c>
      <c r="AB2941" s="2" t="s">
        <v>508</v>
      </c>
      <c r="AC2941" s="2" t="s">
        <v>59</v>
      </c>
      <c r="AD2941" s="2" t="s">
        <v>3331</v>
      </c>
      <c r="AE2941" s="2" t="str">
        <f>+VLOOKUP(H2941,'Mapeo Ramos'!A:C,3,0)</f>
        <v>Autos Flotas</v>
      </c>
      <c r="AF2941" t="str">
        <f>+VLOOKUP(AE2941,'Mapeo Ramos'!C:D,2,0)</f>
        <v>Flotas</v>
      </c>
      <c r="AG2941" t="str">
        <f>+VLOOKUP(X2941,'Mapeo Ramos'!I:J,2,0)</f>
        <v>HELVETIA</v>
      </c>
      <c r="AH2941">
        <f t="shared" si="45"/>
        <v>2</v>
      </c>
    </row>
    <row r="2942" spans="1:34" ht="12.75" customHeight="1">
      <c r="A2942" s="2" t="s">
        <v>11269</v>
      </c>
      <c r="B2942" s="2" t="s">
        <v>11270</v>
      </c>
      <c r="C2942" s="2" t="s">
        <v>3334</v>
      </c>
      <c r="D2942" s="2" t="s">
        <v>75</v>
      </c>
      <c r="E2942" s="3">
        <v>46054</v>
      </c>
      <c r="F2942" s="3">
        <v>46054</v>
      </c>
      <c r="G2942" s="2" t="s">
        <v>3335</v>
      </c>
      <c r="H2942" s="2" t="s">
        <v>260</v>
      </c>
      <c r="I2942" s="2" t="s">
        <v>261</v>
      </c>
      <c r="J2942" s="4">
        <v>322</v>
      </c>
      <c r="K2942" t="s">
        <v>74</v>
      </c>
      <c r="L2942" s="4">
        <v>45.08</v>
      </c>
      <c r="M2942" t="s">
        <v>74</v>
      </c>
      <c r="N2942" s="4">
        <v>45.08</v>
      </c>
      <c r="O2942" t="s">
        <v>74</v>
      </c>
      <c r="P2942" s="4">
        <v>0</v>
      </c>
      <c r="Q2942" t="s">
        <v>74</v>
      </c>
      <c r="R2942" s="2" t="s">
        <v>262</v>
      </c>
      <c r="S2942" s="4">
        <v>8.0500000000000007</v>
      </c>
      <c r="T2942" t="s">
        <v>74</v>
      </c>
      <c r="U2942" s="2" t="s">
        <v>77</v>
      </c>
      <c r="V2942" s="2" t="s">
        <v>1575</v>
      </c>
      <c r="W2942" s="2" t="s">
        <v>79</v>
      </c>
      <c r="X2942" s="2" t="s">
        <v>248</v>
      </c>
      <c r="Y2942" s="2" t="s">
        <v>119</v>
      </c>
      <c r="Z2942" s="2" t="s">
        <v>81</v>
      </c>
      <c r="AA2942" s="2" t="s">
        <v>3336</v>
      </c>
      <c r="AB2942" s="2" t="s">
        <v>3337</v>
      </c>
      <c r="AC2942" s="2" t="s">
        <v>59</v>
      </c>
      <c r="AD2942" s="2" t="s">
        <v>3338</v>
      </c>
      <c r="AE2942" s="2" t="str">
        <f>+VLOOKUP(H2942,'Mapeo Ramos'!A:C,3,0)</f>
        <v>Autos Flotas</v>
      </c>
      <c r="AF2942" t="str">
        <f>+VLOOKUP(AE2942,'Mapeo Ramos'!C:D,2,0)</f>
        <v>Flotas</v>
      </c>
      <c r="AG2942" t="str">
        <f>+VLOOKUP(X2942,'Mapeo Ramos'!I:J,2,0)</f>
        <v>HELVETIA</v>
      </c>
      <c r="AH2942">
        <f t="shared" si="45"/>
        <v>2</v>
      </c>
    </row>
    <row r="2943" spans="1:34" ht="12.75" customHeight="1">
      <c r="A2943" s="2" t="s">
        <v>11271</v>
      </c>
      <c r="B2943" s="2" t="s">
        <v>11272</v>
      </c>
      <c r="C2943" s="2" t="s">
        <v>11273</v>
      </c>
      <c r="D2943" s="2" t="s">
        <v>75</v>
      </c>
      <c r="E2943" s="3">
        <v>46054</v>
      </c>
      <c r="F2943" s="3">
        <v>46064</v>
      </c>
      <c r="G2943" s="2" t="s">
        <v>1874</v>
      </c>
      <c r="H2943" s="2" t="s">
        <v>196</v>
      </c>
      <c r="I2943" s="2" t="s">
        <v>197</v>
      </c>
      <c r="J2943" s="4">
        <v>157.94</v>
      </c>
      <c r="K2943" t="s">
        <v>74</v>
      </c>
      <c r="L2943" s="4">
        <v>30.01</v>
      </c>
      <c r="M2943" t="s">
        <v>74</v>
      </c>
      <c r="N2943" s="4">
        <v>30.01</v>
      </c>
      <c r="O2943" t="s">
        <v>74</v>
      </c>
      <c r="P2943" s="4">
        <v>0</v>
      </c>
      <c r="Q2943" t="s">
        <v>74</v>
      </c>
      <c r="R2943" s="2" t="s">
        <v>262</v>
      </c>
      <c r="S2943" s="4">
        <v>3.95</v>
      </c>
      <c r="T2943" t="s">
        <v>74</v>
      </c>
      <c r="U2943" s="2" t="s">
        <v>77</v>
      </c>
      <c r="V2943" s="2" t="s">
        <v>1766</v>
      </c>
      <c r="W2943" s="2" t="s">
        <v>79</v>
      </c>
      <c r="X2943" s="2" t="s">
        <v>248</v>
      </c>
      <c r="Y2943" s="2" t="s">
        <v>197</v>
      </c>
      <c r="Z2943" s="2" t="s">
        <v>81</v>
      </c>
      <c r="AA2943" s="2" t="s">
        <v>425</v>
      </c>
      <c r="AB2943" s="2" t="s">
        <v>1567</v>
      </c>
      <c r="AC2943" s="2" t="s">
        <v>168</v>
      </c>
      <c r="AD2943" s="2" t="s">
        <v>1876</v>
      </c>
      <c r="AE2943" s="2" t="str">
        <f>+VLOOKUP(H2943,'Mapeo Ramos'!A:C,3,0)</f>
        <v>Accidentes Convenio</v>
      </c>
      <c r="AF2943" t="str">
        <f>+VLOOKUP(AE2943,'Mapeo Ramos'!C:D,2,0)</f>
        <v>Seguros Personales (No Vida) Colectivos</v>
      </c>
      <c r="AG2943" t="str">
        <f>+VLOOKUP(X2943,'Mapeo Ramos'!I:J,2,0)</f>
        <v>HELVETIA</v>
      </c>
      <c r="AH2943">
        <f t="shared" si="45"/>
        <v>2</v>
      </c>
    </row>
    <row r="2944" spans="1:34" ht="12.75" customHeight="1">
      <c r="A2944" s="2" t="s">
        <v>11274</v>
      </c>
      <c r="B2944" s="2" t="s">
        <v>11275</v>
      </c>
      <c r="C2944" s="2" t="s">
        <v>3344</v>
      </c>
      <c r="D2944" s="2" t="s">
        <v>75</v>
      </c>
      <c r="E2944" s="3">
        <v>46054</v>
      </c>
      <c r="F2944" s="3">
        <v>46054</v>
      </c>
      <c r="G2944" s="2" t="s">
        <v>3345</v>
      </c>
      <c r="H2944" s="2" t="s">
        <v>260</v>
      </c>
      <c r="I2944" s="2" t="s">
        <v>261</v>
      </c>
      <c r="J2944" s="4">
        <v>589.22</v>
      </c>
      <c r="K2944" t="s">
        <v>74</v>
      </c>
      <c r="L2944" s="4">
        <v>82.49</v>
      </c>
      <c r="M2944" t="s">
        <v>74</v>
      </c>
      <c r="N2944" s="4">
        <v>82.49</v>
      </c>
      <c r="O2944" t="s">
        <v>74</v>
      </c>
      <c r="P2944" s="4">
        <v>0</v>
      </c>
      <c r="Q2944" t="s">
        <v>74</v>
      </c>
      <c r="R2944" s="2" t="s">
        <v>75</v>
      </c>
      <c r="S2944" s="4" t="s">
        <v>76</v>
      </c>
      <c r="T2944" t="s">
        <v>74</v>
      </c>
      <c r="U2944" s="2" t="s">
        <v>77</v>
      </c>
      <c r="V2944" s="2" t="s">
        <v>1575</v>
      </c>
      <c r="W2944" s="2" t="s">
        <v>79</v>
      </c>
      <c r="X2944" s="2" t="s">
        <v>248</v>
      </c>
      <c r="Y2944" s="2" t="s">
        <v>119</v>
      </c>
      <c r="Z2944" s="2" t="s">
        <v>81</v>
      </c>
      <c r="AA2944" s="2" t="s">
        <v>851</v>
      </c>
      <c r="AB2944" s="2" t="s">
        <v>852</v>
      </c>
      <c r="AC2944" s="2" t="s">
        <v>59</v>
      </c>
      <c r="AD2944" s="2" t="s">
        <v>3346</v>
      </c>
      <c r="AE2944" s="2" t="str">
        <f>+VLOOKUP(H2944,'Mapeo Ramos'!A:C,3,0)</f>
        <v>Autos Flotas</v>
      </c>
      <c r="AF2944" t="str">
        <f>+VLOOKUP(AE2944,'Mapeo Ramos'!C:D,2,0)</f>
        <v>Flotas</v>
      </c>
      <c r="AG2944" t="str">
        <f>+VLOOKUP(X2944,'Mapeo Ramos'!I:J,2,0)</f>
        <v>HELVETIA</v>
      </c>
      <c r="AH2944">
        <f t="shared" si="45"/>
        <v>2</v>
      </c>
    </row>
    <row r="2945" spans="1:35" ht="12.75" customHeight="1">
      <c r="A2945" s="2" t="s">
        <v>11276</v>
      </c>
      <c r="B2945" s="2" t="s">
        <v>11277</v>
      </c>
      <c r="C2945" s="2" t="s">
        <v>11278</v>
      </c>
      <c r="D2945" s="2" t="s">
        <v>75</v>
      </c>
      <c r="E2945" s="3">
        <v>46054</v>
      </c>
      <c r="F2945" s="3">
        <v>46066</v>
      </c>
      <c r="G2945" s="2" t="s">
        <v>2330</v>
      </c>
      <c r="H2945" s="2" t="s">
        <v>196</v>
      </c>
      <c r="I2945" s="2" t="s">
        <v>197</v>
      </c>
      <c r="J2945" s="4">
        <v>266</v>
      </c>
      <c r="K2945" t="s">
        <v>74</v>
      </c>
      <c r="L2945" s="4">
        <v>50.54</v>
      </c>
      <c r="M2945" t="s">
        <v>74</v>
      </c>
      <c r="N2945" s="4">
        <v>50.54</v>
      </c>
      <c r="O2945" t="s">
        <v>74</v>
      </c>
      <c r="P2945" s="4">
        <v>0</v>
      </c>
      <c r="Q2945" t="s">
        <v>74</v>
      </c>
      <c r="R2945" s="2" t="s">
        <v>75</v>
      </c>
      <c r="S2945" s="4" t="s">
        <v>76</v>
      </c>
      <c r="T2945" t="s">
        <v>74</v>
      </c>
      <c r="U2945" s="2" t="s">
        <v>77</v>
      </c>
      <c r="V2945" s="2" t="s">
        <v>1447</v>
      </c>
      <c r="W2945" s="2" t="s">
        <v>79</v>
      </c>
      <c r="X2945" s="2" t="s">
        <v>248</v>
      </c>
      <c r="Y2945" s="2" t="s">
        <v>197</v>
      </c>
      <c r="Z2945" s="2" t="s">
        <v>81</v>
      </c>
      <c r="AA2945" s="2" t="s">
        <v>372</v>
      </c>
      <c r="AB2945" s="2" t="s">
        <v>719</v>
      </c>
      <c r="AC2945" s="2" t="s">
        <v>59</v>
      </c>
      <c r="AD2945" s="2" t="s">
        <v>2331</v>
      </c>
      <c r="AE2945" s="2" t="str">
        <f>+VLOOKUP(H2945,'Mapeo Ramos'!A:C,3,0)</f>
        <v>Accidentes Convenio</v>
      </c>
      <c r="AF2945" t="str">
        <f>+VLOOKUP(AE2945,'Mapeo Ramos'!C:D,2,0)</f>
        <v>Seguros Personales (No Vida) Colectivos</v>
      </c>
      <c r="AG2945" t="str">
        <f>+VLOOKUP(X2945,'Mapeo Ramos'!I:J,2,0)</f>
        <v>HELVETIA</v>
      </c>
      <c r="AH2945">
        <f t="shared" si="45"/>
        <v>2</v>
      </c>
    </row>
    <row r="2946" spans="1:35" ht="12.75" customHeight="1">
      <c r="A2946" s="2" t="s">
        <v>11279</v>
      </c>
      <c r="B2946" s="2" t="s">
        <v>11280</v>
      </c>
      <c r="C2946" s="2" t="s">
        <v>11281</v>
      </c>
      <c r="D2946" s="2" t="s">
        <v>75</v>
      </c>
      <c r="E2946" s="3">
        <v>46054</v>
      </c>
      <c r="F2946" s="3">
        <v>46061</v>
      </c>
      <c r="G2946" s="2" t="s">
        <v>3345</v>
      </c>
      <c r="H2946" s="2" t="s">
        <v>784</v>
      </c>
      <c r="I2946" s="2" t="s">
        <v>785</v>
      </c>
      <c r="J2946" s="4">
        <v>2173.69</v>
      </c>
      <c r="K2946" t="s">
        <v>74</v>
      </c>
      <c r="L2946" s="4">
        <v>489.08</v>
      </c>
      <c r="M2946" t="s">
        <v>74</v>
      </c>
      <c r="N2946" s="4">
        <v>489.08</v>
      </c>
      <c r="O2946" t="s">
        <v>74</v>
      </c>
      <c r="P2946" s="4">
        <v>0</v>
      </c>
      <c r="Q2946" t="s">
        <v>74</v>
      </c>
      <c r="R2946" s="2" t="s">
        <v>75</v>
      </c>
      <c r="S2946" s="4" t="s">
        <v>76</v>
      </c>
      <c r="T2946" t="s">
        <v>74</v>
      </c>
      <c r="U2946" s="2" t="s">
        <v>77</v>
      </c>
      <c r="V2946" s="2" t="s">
        <v>1447</v>
      </c>
      <c r="W2946" s="2" t="s">
        <v>79</v>
      </c>
      <c r="X2946" s="2" t="s">
        <v>248</v>
      </c>
      <c r="Y2946" s="2" t="s">
        <v>785</v>
      </c>
      <c r="Z2946" s="2" t="s">
        <v>81</v>
      </c>
      <c r="AA2946" s="2" t="s">
        <v>851</v>
      </c>
      <c r="AB2946" s="2" t="s">
        <v>852</v>
      </c>
      <c r="AC2946" s="2" t="s">
        <v>59</v>
      </c>
      <c r="AD2946" s="2" t="s">
        <v>3346</v>
      </c>
      <c r="AE2946" s="2" t="str">
        <f>+VLOOKUP(H2946,'Mapeo Ramos'!A:C,3,0)</f>
        <v>Responsabilidad Civil Empresa</v>
      </c>
      <c r="AF2946" t="str">
        <f>+VLOOKUP(AE2946,'Mapeo Ramos'!C:D,2,0)</f>
        <v>Responsabilidad Civil</v>
      </c>
      <c r="AG2946" t="str">
        <f>+VLOOKUP(X2946,'Mapeo Ramos'!I:J,2,0)</f>
        <v>HELVETIA</v>
      </c>
      <c r="AH2946">
        <f t="shared" ref="AH2946:AH3009" si="46">+MONTH(E2946)</f>
        <v>2</v>
      </c>
    </row>
    <row r="2947" spans="1:35" ht="12.75" customHeight="1">
      <c r="A2947" s="2" t="s">
        <v>11282</v>
      </c>
      <c r="B2947" s="2" t="s">
        <v>11283</v>
      </c>
      <c r="C2947" s="2" t="s">
        <v>11284</v>
      </c>
      <c r="D2947" s="2" t="s">
        <v>75</v>
      </c>
      <c r="E2947" s="3">
        <v>46054</v>
      </c>
      <c r="F2947" s="3">
        <v>46059</v>
      </c>
      <c r="G2947" s="2" t="s">
        <v>11285</v>
      </c>
      <c r="H2947" s="2" t="s">
        <v>274</v>
      </c>
      <c r="I2947" s="2" t="s">
        <v>73</v>
      </c>
      <c r="J2947" s="4">
        <v>237.52</v>
      </c>
      <c r="K2947" t="s">
        <v>74</v>
      </c>
      <c r="L2947" s="4">
        <v>59.39</v>
      </c>
      <c r="M2947" t="s">
        <v>74</v>
      </c>
      <c r="N2947" s="4">
        <v>59.39</v>
      </c>
      <c r="O2947" t="s">
        <v>74</v>
      </c>
      <c r="P2947" s="4">
        <v>0</v>
      </c>
      <c r="Q2947" t="s">
        <v>74</v>
      </c>
      <c r="R2947" s="2" t="s">
        <v>75</v>
      </c>
      <c r="S2947" s="4" t="s">
        <v>76</v>
      </c>
      <c r="T2947" t="s">
        <v>74</v>
      </c>
      <c r="U2947" s="2" t="s">
        <v>77</v>
      </c>
      <c r="V2947" s="2" t="s">
        <v>1447</v>
      </c>
      <c r="W2947" s="2" t="s">
        <v>79</v>
      </c>
      <c r="X2947" s="2" t="s">
        <v>248</v>
      </c>
      <c r="Y2947" s="2" t="s">
        <v>73</v>
      </c>
      <c r="Z2947" s="2" t="s">
        <v>81</v>
      </c>
      <c r="AA2947" s="2" t="s">
        <v>1950</v>
      </c>
      <c r="AB2947" s="2" t="s">
        <v>1951</v>
      </c>
      <c r="AC2947" s="2" t="s">
        <v>168</v>
      </c>
      <c r="AD2947" s="2" t="s">
        <v>11286</v>
      </c>
      <c r="AE2947" s="2" t="str">
        <f>+VLOOKUP(H2947,'Mapeo Ramos'!A:C,3,0)</f>
        <v>Hogar</v>
      </c>
      <c r="AF2947" t="str">
        <f>+VLOOKUP(AE2947,'Mapeo Ramos'!C:D,2,0)</f>
        <v>Hogar</v>
      </c>
      <c r="AG2947" t="str">
        <f>+VLOOKUP(X2947,'Mapeo Ramos'!I:J,2,0)</f>
        <v>HELVETIA</v>
      </c>
      <c r="AH2947">
        <f t="shared" si="46"/>
        <v>2</v>
      </c>
    </row>
    <row r="2948" spans="1:35" ht="12.75" customHeight="1">
      <c r="A2948" s="2" t="s">
        <v>11287</v>
      </c>
      <c r="B2948" s="2" t="s">
        <v>11288</v>
      </c>
      <c r="C2948" s="2" t="s">
        <v>11289</v>
      </c>
      <c r="D2948" s="2" t="s">
        <v>75</v>
      </c>
      <c r="E2948" s="3">
        <v>46054</v>
      </c>
      <c r="F2948" s="3">
        <v>46078</v>
      </c>
      <c r="G2948" s="2" t="s">
        <v>11290</v>
      </c>
      <c r="H2948" s="2" t="s">
        <v>784</v>
      </c>
      <c r="I2948" s="2" t="s">
        <v>785</v>
      </c>
      <c r="J2948" s="4">
        <v>51.38</v>
      </c>
      <c r="K2948" t="s">
        <v>74</v>
      </c>
      <c r="L2948" s="4">
        <v>11.56</v>
      </c>
      <c r="M2948" t="s">
        <v>74</v>
      </c>
      <c r="N2948" s="4">
        <v>11.56</v>
      </c>
      <c r="O2948" t="s">
        <v>74</v>
      </c>
      <c r="P2948" s="4">
        <v>0</v>
      </c>
      <c r="Q2948" t="s">
        <v>74</v>
      </c>
      <c r="R2948" s="2" t="s">
        <v>75</v>
      </c>
      <c r="S2948" s="4" t="s">
        <v>76</v>
      </c>
      <c r="T2948" t="s">
        <v>74</v>
      </c>
      <c r="U2948" s="2" t="s">
        <v>77</v>
      </c>
      <c r="V2948" s="2" t="s">
        <v>1447</v>
      </c>
      <c r="W2948" s="2" t="s">
        <v>79</v>
      </c>
      <c r="X2948" s="2" t="s">
        <v>248</v>
      </c>
      <c r="Y2948" s="2" t="s">
        <v>785</v>
      </c>
      <c r="Z2948" s="2" t="s">
        <v>81</v>
      </c>
      <c r="AA2948" s="2" t="s">
        <v>507</v>
      </c>
      <c r="AB2948" s="2" t="s">
        <v>508</v>
      </c>
      <c r="AC2948" s="2" t="s">
        <v>168</v>
      </c>
      <c r="AD2948" s="2" t="s">
        <v>11291</v>
      </c>
      <c r="AE2948" s="2" t="str">
        <f>+VLOOKUP(H2948,'Mapeo Ramos'!A:C,3,0)</f>
        <v>Responsabilidad Civil Empresa</v>
      </c>
      <c r="AF2948" t="str">
        <f>+VLOOKUP(AE2948,'Mapeo Ramos'!C:D,2,0)</f>
        <v>Responsabilidad Civil</v>
      </c>
      <c r="AG2948" t="str">
        <f>+VLOOKUP(X2948,'Mapeo Ramos'!I:J,2,0)</f>
        <v>HELVETIA</v>
      </c>
      <c r="AH2948">
        <f t="shared" si="46"/>
        <v>2</v>
      </c>
    </row>
    <row r="2949" spans="1:35" ht="12.75" customHeight="1">
      <c r="A2949" s="2" t="s">
        <v>11292</v>
      </c>
      <c r="B2949" s="2" t="s">
        <v>11293</v>
      </c>
      <c r="C2949" s="2" t="s">
        <v>11294</v>
      </c>
      <c r="D2949" s="2" t="s">
        <v>75</v>
      </c>
      <c r="E2949" s="3">
        <v>46054</v>
      </c>
      <c r="F2949" s="3">
        <v>46071</v>
      </c>
      <c r="G2949" s="2" t="s">
        <v>2006</v>
      </c>
      <c r="H2949" s="2" t="s">
        <v>3295</v>
      </c>
      <c r="I2949" s="2" t="s">
        <v>726</v>
      </c>
      <c r="J2949" s="4">
        <v>242.78</v>
      </c>
      <c r="K2949" t="s">
        <v>74</v>
      </c>
      <c r="L2949" s="4">
        <v>54.62</v>
      </c>
      <c r="M2949" t="s">
        <v>74</v>
      </c>
      <c r="N2949" s="4">
        <v>54.62</v>
      </c>
      <c r="O2949" t="s">
        <v>74</v>
      </c>
      <c r="P2949" s="4">
        <v>0</v>
      </c>
      <c r="Q2949" t="s">
        <v>74</v>
      </c>
      <c r="R2949" s="2" t="s">
        <v>75</v>
      </c>
      <c r="S2949" s="4" t="s">
        <v>76</v>
      </c>
      <c r="T2949" t="s">
        <v>74</v>
      </c>
      <c r="U2949" s="2" t="s">
        <v>77</v>
      </c>
      <c r="V2949" s="2" t="s">
        <v>1447</v>
      </c>
      <c r="W2949" s="2" t="s">
        <v>79</v>
      </c>
      <c r="X2949" s="2" t="s">
        <v>248</v>
      </c>
      <c r="Y2949" s="2" t="s">
        <v>726</v>
      </c>
      <c r="Z2949" s="2" t="s">
        <v>81</v>
      </c>
      <c r="AA2949" s="2" t="s">
        <v>372</v>
      </c>
      <c r="AB2949" s="2" t="s">
        <v>719</v>
      </c>
      <c r="AC2949" s="2" t="s">
        <v>168</v>
      </c>
      <c r="AD2949" s="2" t="s">
        <v>2007</v>
      </c>
      <c r="AE2949" s="2" t="str">
        <f>+VLOOKUP(H2949,'Mapeo Ramos'!A:C,3,0)</f>
        <v>Transportes Mercancías</v>
      </c>
      <c r="AF2949" t="str">
        <f>+VLOOKUP(AE2949,'Mapeo Ramos'!C:D,2,0)</f>
        <v>Transporte</v>
      </c>
      <c r="AG2949" t="str">
        <f>+VLOOKUP(X2949,'Mapeo Ramos'!I:J,2,0)</f>
        <v>HELVETIA</v>
      </c>
      <c r="AH2949">
        <f t="shared" si="46"/>
        <v>2</v>
      </c>
    </row>
    <row r="2950" spans="1:35" ht="12.75" customHeight="1">
      <c r="A2950" s="2" t="s">
        <v>11295</v>
      </c>
      <c r="B2950" s="2" t="s">
        <v>11296</v>
      </c>
      <c r="C2950" s="2" t="s">
        <v>11297</v>
      </c>
      <c r="D2950" s="2" t="s">
        <v>75</v>
      </c>
      <c r="E2950" s="3">
        <v>46054</v>
      </c>
      <c r="F2950" s="3">
        <v>46054</v>
      </c>
      <c r="G2950" s="2" t="s">
        <v>11298</v>
      </c>
      <c r="H2950" s="2" t="s">
        <v>11299</v>
      </c>
      <c r="I2950" s="2" t="s">
        <v>156</v>
      </c>
      <c r="J2950" s="4">
        <v>887.61</v>
      </c>
      <c r="K2950" t="s">
        <v>74</v>
      </c>
      <c r="L2950" s="4">
        <v>168.65</v>
      </c>
      <c r="M2950" t="s">
        <v>74</v>
      </c>
      <c r="N2950" s="4">
        <v>168.65</v>
      </c>
      <c r="O2950" t="s">
        <v>74</v>
      </c>
      <c r="P2950" s="4">
        <v>0</v>
      </c>
      <c r="Q2950" t="s">
        <v>74</v>
      </c>
      <c r="R2950" s="2" t="s">
        <v>75</v>
      </c>
      <c r="S2950" s="4" t="s">
        <v>76</v>
      </c>
      <c r="T2950" t="s">
        <v>74</v>
      </c>
      <c r="U2950" s="2" t="s">
        <v>77</v>
      </c>
      <c r="V2950" s="2" t="s">
        <v>1447</v>
      </c>
      <c r="W2950" s="2" t="s">
        <v>79</v>
      </c>
      <c r="X2950" s="2" t="s">
        <v>248</v>
      </c>
      <c r="Y2950" s="2" t="s">
        <v>157</v>
      </c>
      <c r="Z2950" s="2" t="s">
        <v>81</v>
      </c>
      <c r="AA2950" s="2" t="s">
        <v>223</v>
      </c>
      <c r="AB2950" s="2" t="s">
        <v>83</v>
      </c>
      <c r="AC2950" s="2" t="s">
        <v>59</v>
      </c>
      <c r="AD2950" s="2" t="s">
        <v>11300</v>
      </c>
      <c r="AE2950" s="2" t="str">
        <f>+VLOOKUP(H2950,'Mapeo Ramos'!A:C,3,0)</f>
        <v>Comunidades</v>
      </c>
      <c r="AF2950" t="str">
        <f>+VLOOKUP(AE2950,'Mapeo Ramos'!C:D,2,0)</f>
        <v>Property</v>
      </c>
      <c r="AG2950" t="str">
        <f>+VLOOKUP(X2950,'Mapeo Ramos'!I:J,2,0)</f>
        <v>HELVETIA</v>
      </c>
      <c r="AH2950">
        <f t="shared" si="46"/>
        <v>2</v>
      </c>
    </row>
    <row r="2951" spans="1:35" ht="12.75" customHeight="1">
      <c r="A2951" s="2" t="s">
        <v>11301</v>
      </c>
      <c r="B2951" s="2" t="s">
        <v>11302</v>
      </c>
      <c r="C2951" s="2" t="s">
        <v>11303</v>
      </c>
      <c r="D2951" s="2" t="s">
        <v>75</v>
      </c>
      <c r="E2951" s="3">
        <v>46042</v>
      </c>
      <c r="F2951" s="3">
        <v>46041</v>
      </c>
      <c r="G2951" s="2" t="s">
        <v>1631</v>
      </c>
      <c r="H2951" s="2" t="s">
        <v>11304</v>
      </c>
      <c r="I2951" s="2" t="s">
        <v>156</v>
      </c>
      <c r="J2951" s="4">
        <v>1710.68</v>
      </c>
      <c r="K2951" t="s">
        <v>74</v>
      </c>
      <c r="L2951" s="4">
        <v>342.14</v>
      </c>
      <c r="M2951" t="s">
        <v>74</v>
      </c>
      <c r="N2951" s="4">
        <v>342.14</v>
      </c>
      <c r="O2951" t="s">
        <v>74</v>
      </c>
      <c r="P2951" s="4">
        <v>0</v>
      </c>
      <c r="Q2951" t="s">
        <v>74</v>
      </c>
      <c r="R2951" s="2" t="s">
        <v>75</v>
      </c>
      <c r="S2951" s="4" t="s">
        <v>76</v>
      </c>
      <c r="T2951" t="s">
        <v>74</v>
      </c>
      <c r="U2951" s="2" t="s">
        <v>10888</v>
      </c>
      <c r="V2951" s="2" t="s">
        <v>1447</v>
      </c>
      <c r="W2951" s="2" t="s">
        <v>79</v>
      </c>
      <c r="X2951" s="2" t="s">
        <v>9497</v>
      </c>
      <c r="Y2951" s="2" t="s">
        <v>157</v>
      </c>
      <c r="Z2951" s="2" t="s">
        <v>81</v>
      </c>
      <c r="AA2951" s="2" t="s">
        <v>82</v>
      </c>
      <c r="AB2951" s="2" t="s">
        <v>83</v>
      </c>
      <c r="AC2951" s="2" t="s">
        <v>59</v>
      </c>
      <c r="AD2951" s="2" t="s">
        <v>1632</v>
      </c>
      <c r="AE2951" s="2" t="str">
        <f>+VLOOKUP(H2951,'Mapeo Ramos'!A:C,3,0)</f>
        <v>Todo Riesgo Construcción</v>
      </c>
      <c r="AF2951" t="str">
        <f>+VLOOKUP(AE2951,'Mapeo Ramos'!C:D,2,0)</f>
        <v>Ingeniería</v>
      </c>
      <c r="AG2951" t="str">
        <f>+VLOOKUP(X2951,'Mapeo Ramos'!I:J,2,0)</f>
        <v>ASEFA</v>
      </c>
      <c r="AH2951">
        <f t="shared" si="46"/>
        <v>1</v>
      </c>
    </row>
    <row r="2952" spans="1:35" ht="12.75" customHeight="1">
      <c r="A2952" s="2" t="s">
        <v>11305</v>
      </c>
      <c r="B2952" s="2" t="s">
        <v>11306</v>
      </c>
      <c r="C2952" s="2" t="s">
        <v>11307</v>
      </c>
      <c r="D2952" s="2" t="s">
        <v>75</v>
      </c>
      <c r="E2952" s="3">
        <v>46041</v>
      </c>
      <c r="F2952" s="3">
        <v>46041</v>
      </c>
      <c r="G2952" s="2" t="s">
        <v>2901</v>
      </c>
      <c r="H2952" s="2" t="s">
        <v>726</v>
      </c>
      <c r="I2952" s="2" t="s">
        <v>726</v>
      </c>
      <c r="J2952" s="4">
        <v>3069.54</v>
      </c>
      <c r="K2952" t="s">
        <v>74</v>
      </c>
      <c r="L2952" s="4">
        <v>767.38</v>
      </c>
      <c r="M2952" t="s">
        <v>74</v>
      </c>
      <c r="N2952" s="4">
        <v>767.38</v>
      </c>
      <c r="O2952" t="s">
        <v>74</v>
      </c>
      <c r="P2952" s="4">
        <v>0</v>
      </c>
      <c r="Q2952" t="s">
        <v>74</v>
      </c>
      <c r="R2952" s="2" t="s">
        <v>287</v>
      </c>
      <c r="S2952" s="4">
        <v>0</v>
      </c>
      <c r="T2952" t="s">
        <v>74</v>
      </c>
      <c r="U2952" s="2" t="s">
        <v>650</v>
      </c>
      <c r="V2952" s="2" t="s">
        <v>1447</v>
      </c>
      <c r="W2952" s="2" t="s">
        <v>79</v>
      </c>
      <c r="X2952" s="2" t="s">
        <v>11308</v>
      </c>
      <c r="Y2952" s="2" t="s">
        <v>726</v>
      </c>
      <c r="Z2952" s="2" t="s">
        <v>81</v>
      </c>
      <c r="AA2952" s="2" t="s">
        <v>507</v>
      </c>
      <c r="AB2952" s="2" t="s">
        <v>508</v>
      </c>
      <c r="AC2952" s="2" t="s">
        <v>59</v>
      </c>
      <c r="AD2952" s="2" t="s">
        <v>2902</v>
      </c>
      <c r="AE2952" s="2" t="str">
        <f>+VLOOKUP(H2952,'Mapeo Ramos'!A:C,3,0)</f>
        <v>Transportes Mercancías</v>
      </c>
      <c r="AF2952" t="str">
        <f>+VLOOKUP(AE2952,'Mapeo Ramos'!C:D,2,0)</f>
        <v>Transporte</v>
      </c>
      <c r="AG2952" t="str">
        <f>+VLOOKUP(X2952,'Mapeo Ramos'!I:J,2,0)</f>
        <v>ZURICH</v>
      </c>
      <c r="AH2952">
        <f t="shared" si="46"/>
        <v>1</v>
      </c>
    </row>
    <row r="2953" spans="1:35" s="8" customFormat="1" ht="12.75" customHeight="1">
      <c r="A2953" s="2" t="s">
        <v>11309</v>
      </c>
      <c r="B2953" s="2" t="s">
        <v>11310</v>
      </c>
      <c r="C2953" s="2" t="s">
        <v>11311</v>
      </c>
      <c r="D2953" s="2" t="s">
        <v>75</v>
      </c>
      <c r="E2953" s="3">
        <v>46023</v>
      </c>
      <c r="F2953" s="3">
        <v>46023</v>
      </c>
      <c r="G2953" s="2" t="s">
        <v>11312</v>
      </c>
      <c r="H2953" s="2" t="s">
        <v>285</v>
      </c>
      <c r="I2953" s="2" t="s">
        <v>286</v>
      </c>
      <c r="J2953" s="4">
        <v>443.91</v>
      </c>
      <c r="K2953" t="s">
        <v>74</v>
      </c>
      <c r="L2953" s="4">
        <v>79.900000000000006</v>
      </c>
      <c r="M2953" t="s">
        <v>74</v>
      </c>
      <c r="N2953" s="4">
        <v>79.900000000000006</v>
      </c>
      <c r="O2953" t="s">
        <v>74</v>
      </c>
      <c r="P2953" s="4">
        <v>0</v>
      </c>
      <c r="Q2953" t="s">
        <v>74</v>
      </c>
      <c r="R2953" s="2" t="s">
        <v>75</v>
      </c>
      <c r="S2953" s="4" t="s">
        <v>76</v>
      </c>
      <c r="T2953" t="s">
        <v>74</v>
      </c>
      <c r="U2953" s="2" t="s">
        <v>650</v>
      </c>
      <c r="V2953" s="2" t="s">
        <v>1447</v>
      </c>
      <c r="W2953" s="2" t="s">
        <v>79</v>
      </c>
      <c r="X2953" s="2" t="s">
        <v>248</v>
      </c>
      <c r="Y2953" s="2" t="s">
        <v>286</v>
      </c>
      <c r="Z2953" s="2" t="s">
        <v>81</v>
      </c>
      <c r="AA2953" s="2" t="s">
        <v>11313</v>
      </c>
      <c r="AB2953" s="2" t="s">
        <v>11314</v>
      </c>
      <c r="AC2953" s="2" t="s">
        <v>59</v>
      </c>
      <c r="AD2953" s="2" t="s">
        <v>11315</v>
      </c>
      <c r="AE2953" s="2" t="str">
        <f>+VLOOKUP(H2953,'Mapeo Ramos'!A:C,3,0)</f>
        <v>Transportes Mercancías</v>
      </c>
      <c r="AF2953" t="str">
        <f>+VLOOKUP(AE2953,'Mapeo Ramos'!C:D,2,0)</f>
        <v>Transporte</v>
      </c>
      <c r="AG2953" t="str">
        <f>+VLOOKUP(X2953,'Mapeo Ramos'!I:J,2,0)</f>
        <v>HELVETIA</v>
      </c>
      <c r="AH2953">
        <f t="shared" si="46"/>
        <v>1</v>
      </c>
      <c r="AI2953"/>
    </row>
    <row r="2954" spans="1:35" s="8" customFormat="1" ht="12.75" customHeight="1">
      <c r="A2954" s="2" t="s">
        <v>11316</v>
      </c>
      <c r="B2954" s="2" t="s">
        <v>11317</v>
      </c>
      <c r="C2954" s="2" t="s">
        <v>11318</v>
      </c>
      <c r="D2954" s="2" t="s">
        <v>75</v>
      </c>
      <c r="E2954" s="3">
        <v>46023</v>
      </c>
      <c r="F2954" s="3">
        <v>46023</v>
      </c>
      <c r="G2954" s="2" t="s">
        <v>11319</v>
      </c>
      <c r="H2954" s="2" t="s">
        <v>285</v>
      </c>
      <c r="I2954" s="2" t="s">
        <v>286</v>
      </c>
      <c r="J2954" s="4">
        <v>334.83</v>
      </c>
      <c r="K2954" t="s">
        <v>74</v>
      </c>
      <c r="L2954" s="4">
        <v>60.28</v>
      </c>
      <c r="M2954" t="s">
        <v>74</v>
      </c>
      <c r="N2954" s="4">
        <v>60.28</v>
      </c>
      <c r="O2954" t="s">
        <v>74</v>
      </c>
      <c r="P2954" s="4">
        <v>0</v>
      </c>
      <c r="Q2954" t="s">
        <v>74</v>
      </c>
      <c r="R2954" s="2" t="s">
        <v>75</v>
      </c>
      <c r="S2954" s="4" t="s">
        <v>76</v>
      </c>
      <c r="T2954" t="s">
        <v>74</v>
      </c>
      <c r="U2954" s="2" t="s">
        <v>650</v>
      </c>
      <c r="V2954" s="2" t="s">
        <v>1447</v>
      </c>
      <c r="W2954" s="2" t="s">
        <v>79</v>
      </c>
      <c r="X2954" s="2" t="s">
        <v>248</v>
      </c>
      <c r="Y2954" s="2" t="s">
        <v>286</v>
      </c>
      <c r="Z2954" s="2" t="s">
        <v>81</v>
      </c>
      <c r="AA2954" s="2" t="s">
        <v>11320</v>
      </c>
      <c r="AB2954" s="2" t="s">
        <v>11321</v>
      </c>
      <c r="AC2954" s="2" t="s">
        <v>168</v>
      </c>
      <c r="AD2954" s="2" t="s">
        <v>11322</v>
      </c>
      <c r="AE2954" s="2" t="str">
        <f>+VLOOKUP(H2954,'Mapeo Ramos'!A:C,3,0)</f>
        <v>Transportes Mercancías</v>
      </c>
      <c r="AF2954" t="str">
        <f>+VLOOKUP(AE2954,'Mapeo Ramos'!C:D,2,0)</f>
        <v>Transporte</v>
      </c>
      <c r="AG2954" t="str">
        <f>+VLOOKUP(X2954,'Mapeo Ramos'!I:J,2,0)</f>
        <v>HELVETIA</v>
      </c>
      <c r="AH2954">
        <f t="shared" si="46"/>
        <v>1</v>
      </c>
      <c r="AI2954"/>
    </row>
    <row r="2955" spans="1:35" s="8" customFormat="1" ht="12.75" customHeight="1">
      <c r="A2955" s="2" t="s">
        <v>11323</v>
      </c>
      <c r="B2955" s="2" t="s">
        <v>11324</v>
      </c>
      <c r="C2955" s="2" t="s">
        <v>11325</v>
      </c>
      <c r="D2955" s="2" t="s">
        <v>75</v>
      </c>
      <c r="E2955" s="3">
        <v>46023</v>
      </c>
      <c r="F2955" s="3">
        <v>46023</v>
      </c>
      <c r="G2955" s="2" t="s">
        <v>11326</v>
      </c>
      <c r="H2955" s="2" t="s">
        <v>285</v>
      </c>
      <c r="I2955" s="2" t="s">
        <v>286</v>
      </c>
      <c r="J2955" s="4">
        <v>279.75</v>
      </c>
      <c r="K2955" t="s">
        <v>74</v>
      </c>
      <c r="L2955" s="4">
        <v>50.35</v>
      </c>
      <c r="M2955" t="s">
        <v>74</v>
      </c>
      <c r="N2955" s="4">
        <v>50.35</v>
      </c>
      <c r="O2955" t="s">
        <v>74</v>
      </c>
      <c r="P2955" s="4">
        <v>0</v>
      </c>
      <c r="Q2955" t="s">
        <v>74</v>
      </c>
      <c r="R2955" s="2" t="s">
        <v>75</v>
      </c>
      <c r="S2955" s="4" t="s">
        <v>76</v>
      </c>
      <c r="T2955" t="s">
        <v>74</v>
      </c>
      <c r="U2955" s="2" t="s">
        <v>650</v>
      </c>
      <c r="V2955" s="2" t="s">
        <v>1447</v>
      </c>
      <c r="W2955" s="2" t="s">
        <v>79</v>
      </c>
      <c r="X2955" s="2" t="s">
        <v>248</v>
      </c>
      <c r="Y2955" s="2" t="s">
        <v>286</v>
      </c>
      <c r="Z2955" s="2" t="s">
        <v>81</v>
      </c>
      <c r="AA2955" s="2" t="s">
        <v>11327</v>
      </c>
      <c r="AB2955" s="2" t="s">
        <v>11328</v>
      </c>
      <c r="AC2955" s="2" t="s">
        <v>168</v>
      </c>
      <c r="AD2955" s="2" t="s">
        <v>11329</v>
      </c>
      <c r="AE2955" s="2" t="str">
        <f>+VLOOKUP(H2955,'Mapeo Ramos'!A:C,3,0)</f>
        <v>Transportes Mercancías</v>
      </c>
      <c r="AF2955" t="str">
        <f>+VLOOKUP(AE2955,'Mapeo Ramos'!C:D,2,0)</f>
        <v>Transporte</v>
      </c>
      <c r="AG2955" t="str">
        <f>+VLOOKUP(X2955,'Mapeo Ramos'!I:J,2,0)</f>
        <v>HELVETIA</v>
      </c>
      <c r="AH2955">
        <f t="shared" si="46"/>
        <v>1</v>
      </c>
      <c r="AI2955"/>
    </row>
    <row r="2956" spans="1:35" s="8" customFormat="1" ht="12.75" customHeight="1">
      <c r="A2956" s="2" t="s">
        <v>11330</v>
      </c>
      <c r="B2956" s="2" t="s">
        <v>11331</v>
      </c>
      <c r="C2956" s="2" t="s">
        <v>11332</v>
      </c>
      <c r="D2956" s="2" t="s">
        <v>75</v>
      </c>
      <c r="E2956" s="3">
        <v>46023</v>
      </c>
      <c r="F2956" s="3">
        <v>46023</v>
      </c>
      <c r="G2956" s="2" t="s">
        <v>3256</v>
      </c>
      <c r="H2956" s="2" t="s">
        <v>285</v>
      </c>
      <c r="I2956" s="2" t="s">
        <v>286</v>
      </c>
      <c r="J2956" s="4">
        <v>274.74</v>
      </c>
      <c r="K2956" t="s">
        <v>74</v>
      </c>
      <c r="L2956" s="4">
        <v>49.45</v>
      </c>
      <c r="M2956" t="s">
        <v>74</v>
      </c>
      <c r="N2956" s="4">
        <v>49.45</v>
      </c>
      <c r="O2956" t="s">
        <v>74</v>
      </c>
      <c r="P2956" s="4">
        <v>0</v>
      </c>
      <c r="Q2956" t="s">
        <v>74</v>
      </c>
      <c r="R2956" s="2" t="s">
        <v>75</v>
      </c>
      <c r="S2956" s="4" t="s">
        <v>76</v>
      </c>
      <c r="T2956" t="s">
        <v>74</v>
      </c>
      <c r="U2956" s="2" t="s">
        <v>650</v>
      </c>
      <c r="V2956" s="2" t="s">
        <v>1447</v>
      </c>
      <c r="W2956" s="2" t="s">
        <v>79</v>
      </c>
      <c r="X2956" s="2" t="s">
        <v>248</v>
      </c>
      <c r="Y2956" s="2" t="s">
        <v>286</v>
      </c>
      <c r="Z2956" s="2" t="s">
        <v>81</v>
      </c>
      <c r="AA2956" s="2" t="s">
        <v>1390</v>
      </c>
      <c r="AB2956" s="2" t="s">
        <v>1391</v>
      </c>
      <c r="AC2956" s="2" t="s">
        <v>168</v>
      </c>
      <c r="AD2956" s="2" t="s">
        <v>3257</v>
      </c>
      <c r="AE2956" s="2" t="str">
        <f>+VLOOKUP(H2956,'Mapeo Ramos'!A:C,3,0)</f>
        <v>Transportes Mercancías</v>
      </c>
      <c r="AF2956" t="str">
        <f>+VLOOKUP(AE2956,'Mapeo Ramos'!C:D,2,0)</f>
        <v>Transporte</v>
      </c>
      <c r="AG2956" t="str">
        <f>+VLOOKUP(X2956,'Mapeo Ramos'!I:J,2,0)</f>
        <v>HELVETIA</v>
      </c>
      <c r="AH2956">
        <f t="shared" si="46"/>
        <v>1</v>
      </c>
      <c r="AI2956"/>
    </row>
    <row r="2957" spans="1:35" s="8" customFormat="1" ht="12.75" customHeight="1">
      <c r="A2957" s="2" t="s">
        <v>11333</v>
      </c>
      <c r="B2957" s="2" t="s">
        <v>11334</v>
      </c>
      <c r="C2957" s="2" t="s">
        <v>11335</v>
      </c>
      <c r="D2957" s="2" t="s">
        <v>75</v>
      </c>
      <c r="E2957" s="3">
        <v>46023</v>
      </c>
      <c r="F2957" s="3">
        <v>46023</v>
      </c>
      <c r="G2957" s="2" t="s">
        <v>11336</v>
      </c>
      <c r="H2957" s="2" t="s">
        <v>285</v>
      </c>
      <c r="I2957" s="2" t="s">
        <v>286</v>
      </c>
      <c r="J2957" s="4">
        <v>594.05999999999995</v>
      </c>
      <c r="K2957" t="s">
        <v>74</v>
      </c>
      <c r="L2957" s="4">
        <v>106.92</v>
      </c>
      <c r="M2957" t="s">
        <v>74</v>
      </c>
      <c r="N2957" s="4">
        <v>106.92</v>
      </c>
      <c r="O2957" t="s">
        <v>74</v>
      </c>
      <c r="P2957" s="4">
        <v>0</v>
      </c>
      <c r="Q2957" t="s">
        <v>74</v>
      </c>
      <c r="R2957" s="2" t="s">
        <v>75</v>
      </c>
      <c r="S2957" s="4" t="s">
        <v>76</v>
      </c>
      <c r="T2957" t="s">
        <v>74</v>
      </c>
      <c r="U2957" s="2" t="s">
        <v>650</v>
      </c>
      <c r="V2957" s="2" t="s">
        <v>1447</v>
      </c>
      <c r="W2957" s="2" t="s">
        <v>79</v>
      </c>
      <c r="X2957" s="2" t="s">
        <v>248</v>
      </c>
      <c r="Y2957" s="2" t="s">
        <v>286</v>
      </c>
      <c r="Z2957" s="2" t="s">
        <v>81</v>
      </c>
      <c r="AA2957" s="2" t="s">
        <v>11313</v>
      </c>
      <c r="AB2957" s="2" t="s">
        <v>11337</v>
      </c>
      <c r="AC2957" s="2" t="s">
        <v>168</v>
      </c>
      <c r="AD2957" s="2" t="s">
        <v>11338</v>
      </c>
      <c r="AE2957" s="2" t="str">
        <f>+VLOOKUP(H2957,'Mapeo Ramos'!A:C,3,0)</f>
        <v>Transportes Mercancías</v>
      </c>
      <c r="AF2957" t="str">
        <f>+VLOOKUP(AE2957,'Mapeo Ramos'!C:D,2,0)</f>
        <v>Transporte</v>
      </c>
      <c r="AG2957" t="str">
        <f>+VLOOKUP(X2957,'Mapeo Ramos'!I:J,2,0)</f>
        <v>HELVETIA</v>
      </c>
      <c r="AH2957">
        <f t="shared" si="46"/>
        <v>1</v>
      </c>
      <c r="AI2957"/>
    </row>
    <row r="2958" spans="1:35" s="8" customFormat="1" ht="12.75" customHeight="1">
      <c r="A2958" s="2" t="s">
        <v>11339</v>
      </c>
      <c r="B2958" s="2" t="s">
        <v>11340</v>
      </c>
      <c r="C2958" s="2" t="s">
        <v>11341</v>
      </c>
      <c r="D2958" s="2" t="s">
        <v>75</v>
      </c>
      <c r="E2958" s="3">
        <v>46023</v>
      </c>
      <c r="F2958" s="3">
        <v>46023</v>
      </c>
      <c r="G2958" s="2" t="s">
        <v>11336</v>
      </c>
      <c r="H2958" s="2" t="s">
        <v>285</v>
      </c>
      <c r="I2958" s="2" t="s">
        <v>286</v>
      </c>
      <c r="J2958" s="4">
        <v>316.69</v>
      </c>
      <c r="K2958" t="s">
        <v>74</v>
      </c>
      <c r="L2958" s="4">
        <v>57</v>
      </c>
      <c r="M2958" t="s">
        <v>74</v>
      </c>
      <c r="N2958" s="4">
        <v>57</v>
      </c>
      <c r="O2958" t="s">
        <v>74</v>
      </c>
      <c r="P2958" s="4">
        <v>0</v>
      </c>
      <c r="Q2958" t="s">
        <v>74</v>
      </c>
      <c r="R2958" s="2" t="s">
        <v>75</v>
      </c>
      <c r="S2958" s="4" t="s">
        <v>76</v>
      </c>
      <c r="T2958" t="s">
        <v>74</v>
      </c>
      <c r="U2958" s="2" t="s">
        <v>650</v>
      </c>
      <c r="V2958" s="2" t="s">
        <v>1447</v>
      </c>
      <c r="W2958" s="2" t="s">
        <v>79</v>
      </c>
      <c r="X2958" s="2" t="s">
        <v>248</v>
      </c>
      <c r="Y2958" s="2" t="s">
        <v>286</v>
      </c>
      <c r="Z2958" s="2" t="s">
        <v>81</v>
      </c>
      <c r="AA2958" s="2" t="s">
        <v>11313</v>
      </c>
      <c r="AB2958" s="2" t="s">
        <v>11337</v>
      </c>
      <c r="AC2958" s="2" t="s">
        <v>168</v>
      </c>
      <c r="AD2958" s="2" t="s">
        <v>11338</v>
      </c>
      <c r="AE2958" s="2" t="str">
        <f>+VLOOKUP(H2958,'Mapeo Ramos'!A:C,3,0)</f>
        <v>Transportes Mercancías</v>
      </c>
      <c r="AF2958" t="str">
        <f>+VLOOKUP(AE2958,'Mapeo Ramos'!C:D,2,0)</f>
        <v>Transporte</v>
      </c>
      <c r="AG2958" t="str">
        <f>+VLOOKUP(X2958,'Mapeo Ramos'!I:J,2,0)</f>
        <v>HELVETIA</v>
      </c>
      <c r="AH2958">
        <f t="shared" si="46"/>
        <v>1</v>
      </c>
      <c r="AI2958"/>
    </row>
    <row r="2959" spans="1:35" s="8" customFormat="1" ht="12.75" customHeight="1">
      <c r="A2959" s="2" t="s">
        <v>11342</v>
      </c>
      <c r="B2959" s="2" t="s">
        <v>11343</v>
      </c>
      <c r="C2959" s="2" t="s">
        <v>11344</v>
      </c>
      <c r="D2959" s="2" t="s">
        <v>75</v>
      </c>
      <c r="E2959" s="3">
        <v>46023</v>
      </c>
      <c r="F2959" s="3">
        <v>46023</v>
      </c>
      <c r="G2959" s="2" t="s">
        <v>1867</v>
      </c>
      <c r="H2959" s="2" t="s">
        <v>285</v>
      </c>
      <c r="I2959" s="2" t="s">
        <v>286</v>
      </c>
      <c r="J2959" s="4">
        <v>442.83</v>
      </c>
      <c r="K2959" t="s">
        <v>74</v>
      </c>
      <c r="L2959" s="4">
        <v>79.709999999999994</v>
      </c>
      <c r="M2959" t="s">
        <v>74</v>
      </c>
      <c r="N2959" s="4">
        <v>79.709999999999994</v>
      </c>
      <c r="O2959" t="s">
        <v>74</v>
      </c>
      <c r="P2959" s="4">
        <v>0</v>
      </c>
      <c r="Q2959" t="s">
        <v>74</v>
      </c>
      <c r="R2959" s="2" t="s">
        <v>75</v>
      </c>
      <c r="S2959" s="4" t="s">
        <v>76</v>
      </c>
      <c r="T2959" t="s">
        <v>74</v>
      </c>
      <c r="U2959" s="2" t="s">
        <v>650</v>
      </c>
      <c r="V2959" s="2" t="s">
        <v>1447</v>
      </c>
      <c r="W2959" s="2" t="s">
        <v>79</v>
      </c>
      <c r="X2959" s="2" t="s">
        <v>248</v>
      </c>
      <c r="Y2959" s="2" t="s">
        <v>286</v>
      </c>
      <c r="Z2959" s="2" t="s">
        <v>81</v>
      </c>
      <c r="AA2959" s="2" t="s">
        <v>1869</v>
      </c>
      <c r="AB2959" s="2" t="s">
        <v>1131</v>
      </c>
      <c r="AC2959" s="2" t="s">
        <v>168</v>
      </c>
      <c r="AD2959" s="2" t="s">
        <v>1870</v>
      </c>
      <c r="AE2959" s="2" t="str">
        <f>+VLOOKUP(H2959,'Mapeo Ramos'!A:C,3,0)</f>
        <v>Transportes Mercancías</v>
      </c>
      <c r="AF2959" t="str">
        <f>+VLOOKUP(AE2959,'Mapeo Ramos'!C:D,2,0)</f>
        <v>Transporte</v>
      </c>
      <c r="AG2959" t="str">
        <f>+VLOOKUP(X2959,'Mapeo Ramos'!I:J,2,0)</f>
        <v>HELVETIA</v>
      </c>
      <c r="AH2959">
        <f t="shared" si="46"/>
        <v>1</v>
      </c>
      <c r="AI2959"/>
    </row>
    <row r="2960" spans="1:35" s="8" customFormat="1" ht="12.75" customHeight="1">
      <c r="A2960" s="2" t="s">
        <v>11345</v>
      </c>
      <c r="B2960" s="2" t="s">
        <v>11346</v>
      </c>
      <c r="C2960" s="2" t="s">
        <v>11347</v>
      </c>
      <c r="D2960" s="2" t="s">
        <v>75</v>
      </c>
      <c r="E2960" s="3">
        <v>46023</v>
      </c>
      <c r="F2960" s="3">
        <v>46023</v>
      </c>
      <c r="G2960" s="2" t="s">
        <v>2363</v>
      </c>
      <c r="H2960" s="2" t="s">
        <v>285</v>
      </c>
      <c r="I2960" s="2" t="s">
        <v>286</v>
      </c>
      <c r="J2960" s="4">
        <v>588.66</v>
      </c>
      <c r="K2960" t="s">
        <v>74</v>
      </c>
      <c r="L2960" s="4">
        <v>105.96</v>
      </c>
      <c r="M2960" t="s">
        <v>74</v>
      </c>
      <c r="N2960" s="4">
        <v>105.96</v>
      </c>
      <c r="O2960" t="s">
        <v>74</v>
      </c>
      <c r="P2960" s="4">
        <v>0</v>
      </c>
      <c r="Q2960" t="s">
        <v>74</v>
      </c>
      <c r="R2960" s="2" t="s">
        <v>75</v>
      </c>
      <c r="S2960" s="4" t="s">
        <v>76</v>
      </c>
      <c r="T2960" t="s">
        <v>74</v>
      </c>
      <c r="U2960" s="2" t="s">
        <v>650</v>
      </c>
      <c r="V2960" s="2" t="s">
        <v>1447</v>
      </c>
      <c r="W2960" s="2" t="s">
        <v>79</v>
      </c>
      <c r="X2960" s="2" t="s">
        <v>248</v>
      </c>
      <c r="Y2960" s="2" t="s">
        <v>286</v>
      </c>
      <c r="Z2960" s="2" t="s">
        <v>81</v>
      </c>
      <c r="AA2960" s="2" t="s">
        <v>1869</v>
      </c>
      <c r="AB2960" s="2" t="s">
        <v>1131</v>
      </c>
      <c r="AC2960" s="2" t="s">
        <v>59</v>
      </c>
      <c r="AD2960" s="2" t="s">
        <v>2364</v>
      </c>
      <c r="AE2960" s="2" t="str">
        <f>+VLOOKUP(H2960,'Mapeo Ramos'!A:C,3,0)</f>
        <v>Transportes Mercancías</v>
      </c>
      <c r="AF2960" t="str">
        <f>+VLOOKUP(AE2960,'Mapeo Ramos'!C:D,2,0)</f>
        <v>Transporte</v>
      </c>
      <c r="AG2960" t="str">
        <f>+VLOOKUP(X2960,'Mapeo Ramos'!I:J,2,0)</f>
        <v>HELVETIA</v>
      </c>
      <c r="AH2960">
        <f t="shared" si="46"/>
        <v>1</v>
      </c>
      <c r="AI2960"/>
    </row>
    <row r="2961" spans="1:35" s="8" customFormat="1" ht="12.75" customHeight="1">
      <c r="A2961" s="2" t="s">
        <v>11348</v>
      </c>
      <c r="B2961" s="2" t="s">
        <v>11349</v>
      </c>
      <c r="C2961" s="2" t="s">
        <v>11350</v>
      </c>
      <c r="D2961" s="2" t="s">
        <v>75</v>
      </c>
      <c r="E2961" s="3">
        <v>46023</v>
      </c>
      <c r="F2961" s="3">
        <v>46023</v>
      </c>
      <c r="G2961" s="2" t="s">
        <v>11351</v>
      </c>
      <c r="H2961" s="2" t="s">
        <v>285</v>
      </c>
      <c r="I2961" s="2" t="s">
        <v>286</v>
      </c>
      <c r="J2961" s="4">
        <v>557.34</v>
      </c>
      <c r="K2961" t="s">
        <v>74</v>
      </c>
      <c r="L2961" s="4">
        <v>100.33</v>
      </c>
      <c r="M2961" t="s">
        <v>74</v>
      </c>
      <c r="N2961" s="4">
        <v>100.33</v>
      </c>
      <c r="O2961" t="s">
        <v>74</v>
      </c>
      <c r="P2961" s="4">
        <v>0</v>
      </c>
      <c r="Q2961" t="s">
        <v>74</v>
      </c>
      <c r="R2961" s="2" t="s">
        <v>75</v>
      </c>
      <c r="S2961" s="4" t="s">
        <v>76</v>
      </c>
      <c r="T2961" t="s">
        <v>74</v>
      </c>
      <c r="U2961" s="2" t="s">
        <v>650</v>
      </c>
      <c r="V2961" s="2" t="s">
        <v>1447</v>
      </c>
      <c r="W2961" s="2" t="s">
        <v>79</v>
      </c>
      <c r="X2961" s="2" t="s">
        <v>248</v>
      </c>
      <c r="Y2961" s="2" t="s">
        <v>286</v>
      </c>
      <c r="Z2961" s="2" t="s">
        <v>81</v>
      </c>
      <c r="AA2961" s="2" t="s">
        <v>11352</v>
      </c>
      <c r="AB2961" s="2" t="s">
        <v>11353</v>
      </c>
      <c r="AC2961" s="2" t="s">
        <v>168</v>
      </c>
      <c r="AD2961" s="2" t="s">
        <v>11354</v>
      </c>
      <c r="AE2961" s="2" t="str">
        <f>+VLOOKUP(H2961,'Mapeo Ramos'!A:C,3,0)</f>
        <v>Transportes Mercancías</v>
      </c>
      <c r="AF2961" t="str">
        <f>+VLOOKUP(AE2961,'Mapeo Ramos'!C:D,2,0)</f>
        <v>Transporte</v>
      </c>
      <c r="AG2961" t="str">
        <f>+VLOOKUP(X2961,'Mapeo Ramos'!I:J,2,0)</f>
        <v>HELVETIA</v>
      </c>
      <c r="AH2961">
        <f t="shared" si="46"/>
        <v>1</v>
      </c>
      <c r="AI2961"/>
    </row>
    <row r="2962" spans="1:35" s="8" customFormat="1" ht="12.75" customHeight="1">
      <c r="A2962" s="2" t="s">
        <v>11355</v>
      </c>
      <c r="B2962" s="2" t="s">
        <v>11356</v>
      </c>
      <c r="C2962" s="2" t="s">
        <v>11357</v>
      </c>
      <c r="D2962" s="2" t="s">
        <v>75</v>
      </c>
      <c r="E2962" s="3">
        <v>46023</v>
      </c>
      <c r="F2962" s="3">
        <v>46023</v>
      </c>
      <c r="G2962" s="2" t="s">
        <v>11358</v>
      </c>
      <c r="H2962" s="2" t="s">
        <v>285</v>
      </c>
      <c r="I2962" s="2" t="s">
        <v>286</v>
      </c>
      <c r="J2962" s="4">
        <v>756.07</v>
      </c>
      <c r="K2962" t="s">
        <v>74</v>
      </c>
      <c r="L2962" s="4">
        <v>136.09</v>
      </c>
      <c r="M2962" t="s">
        <v>74</v>
      </c>
      <c r="N2962" s="4">
        <v>136.09</v>
      </c>
      <c r="O2962" t="s">
        <v>74</v>
      </c>
      <c r="P2962" s="4">
        <v>0</v>
      </c>
      <c r="Q2962" t="s">
        <v>74</v>
      </c>
      <c r="R2962" s="2" t="s">
        <v>75</v>
      </c>
      <c r="S2962" s="4" t="s">
        <v>76</v>
      </c>
      <c r="T2962" t="s">
        <v>74</v>
      </c>
      <c r="U2962" s="2" t="s">
        <v>650</v>
      </c>
      <c r="V2962" s="2" t="s">
        <v>1447</v>
      </c>
      <c r="W2962" s="2" t="s">
        <v>79</v>
      </c>
      <c r="X2962" s="2" t="s">
        <v>248</v>
      </c>
      <c r="Y2962" s="2" t="s">
        <v>286</v>
      </c>
      <c r="Z2962" s="2" t="s">
        <v>81</v>
      </c>
      <c r="AA2962" s="2" t="s">
        <v>1869</v>
      </c>
      <c r="AB2962" s="2" t="s">
        <v>1131</v>
      </c>
      <c r="AC2962" s="2" t="s">
        <v>168</v>
      </c>
      <c r="AD2962" s="2" t="s">
        <v>11359</v>
      </c>
      <c r="AE2962" s="2" t="str">
        <f>+VLOOKUP(H2962,'Mapeo Ramos'!A:C,3,0)</f>
        <v>Transportes Mercancías</v>
      </c>
      <c r="AF2962" t="str">
        <f>+VLOOKUP(AE2962,'Mapeo Ramos'!C:D,2,0)</f>
        <v>Transporte</v>
      </c>
      <c r="AG2962" t="str">
        <f>+VLOOKUP(X2962,'Mapeo Ramos'!I:J,2,0)</f>
        <v>HELVETIA</v>
      </c>
      <c r="AH2962">
        <f t="shared" si="46"/>
        <v>1</v>
      </c>
      <c r="AI2962"/>
    </row>
    <row r="2963" spans="1:35" s="8" customFormat="1" ht="12.75" customHeight="1">
      <c r="A2963" s="2" t="s">
        <v>11360</v>
      </c>
      <c r="B2963" s="2" t="s">
        <v>11361</v>
      </c>
      <c r="C2963" s="2" t="s">
        <v>11362</v>
      </c>
      <c r="D2963" s="2" t="s">
        <v>75</v>
      </c>
      <c r="E2963" s="3">
        <v>46023</v>
      </c>
      <c r="F2963" s="3">
        <v>46023</v>
      </c>
      <c r="G2963" s="2" t="s">
        <v>1914</v>
      </c>
      <c r="H2963" s="2" t="s">
        <v>285</v>
      </c>
      <c r="I2963" s="2" t="s">
        <v>286</v>
      </c>
      <c r="J2963" s="4">
        <v>298.43</v>
      </c>
      <c r="K2963" t="s">
        <v>74</v>
      </c>
      <c r="L2963" s="4">
        <v>53.73</v>
      </c>
      <c r="M2963" t="s">
        <v>74</v>
      </c>
      <c r="N2963" s="4">
        <v>53.73</v>
      </c>
      <c r="O2963" t="s">
        <v>74</v>
      </c>
      <c r="P2963" s="4">
        <v>0</v>
      </c>
      <c r="Q2963" t="s">
        <v>74</v>
      </c>
      <c r="R2963" s="2" t="s">
        <v>75</v>
      </c>
      <c r="S2963" s="4" t="s">
        <v>76</v>
      </c>
      <c r="T2963" t="s">
        <v>74</v>
      </c>
      <c r="U2963" s="2" t="s">
        <v>650</v>
      </c>
      <c r="V2963" s="2" t="s">
        <v>1447</v>
      </c>
      <c r="W2963" s="2" t="s">
        <v>79</v>
      </c>
      <c r="X2963" s="2" t="s">
        <v>248</v>
      </c>
      <c r="Y2963" s="2" t="s">
        <v>286</v>
      </c>
      <c r="Z2963" s="2" t="s">
        <v>81</v>
      </c>
      <c r="AA2963" s="2" t="s">
        <v>301</v>
      </c>
      <c r="AB2963" s="2" t="s">
        <v>1915</v>
      </c>
      <c r="AC2963" s="2" t="s">
        <v>168</v>
      </c>
      <c r="AD2963" s="2" t="s">
        <v>1916</v>
      </c>
      <c r="AE2963" s="2" t="str">
        <f>+VLOOKUP(H2963,'Mapeo Ramos'!A:C,3,0)</f>
        <v>Transportes Mercancías</v>
      </c>
      <c r="AF2963" t="str">
        <f>+VLOOKUP(AE2963,'Mapeo Ramos'!C:D,2,0)</f>
        <v>Transporte</v>
      </c>
      <c r="AG2963" t="str">
        <f>+VLOOKUP(X2963,'Mapeo Ramos'!I:J,2,0)</f>
        <v>HELVETIA</v>
      </c>
      <c r="AH2963">
        <f t="shared" si="46"/>
        <v>1</v>
      </c>
      <c r="AI2963"/>
    </row>
    <row r="2964" spans="1:35" s="8" customFormat="1" ht="12.75" customHeight="1">
      <c r="A2964" s="2" t="s">
        <v>11363</v>
      </c>
      <c r="B2964" s="2" t="s">
        <v>11364</v>
      </c>
      <c r="C2964" s="2" t="s">
        <v>11365</v>
      </c>
      <c r="D2964" s="2" t="s">
        <v>75</v>
      </c>
      <c r="E2964" s="3">
        <v>46023</v>
      </c>
      <c r="F2964" s="3">
        <v>46023</v>
      </c>
      <c r="G2964" s="2" t="s">
        <v>2363</v>
      </c>
      <c r="H2964" s="2" t="s">
        <v>285</v>
      </c>
      <c r="I2964" s="2" t="s">
        <v>286</v>
      </c>
      <c r="J2964" s="4">
        <v>594.05999999999995</v>
      </c>
      <c r="K2964" t="s">
        <v>74</v>
      </c>
      <c r="L2964" s="4">
        <v>106.92</v>
      </c>
      <c r="M2964" t="s">
        <v>74</v>
      </c>
      <c r="N2964" s="4">
        <v>106.92</v>
      </c>
      <c r="O2964" t="s">
        <v>74</v>
      </c>
      <c r="P2964" s="4">
        <v>0</v>
      </c>
      <c r="Q2964" t="s">
        <v>74</v>
      </c>
      <c r="R2964" s="2" t="s">
        <v>75</v>
      </c>
      <c r="S2964" s="4" t="s">
        <v>76</v>
      </c>
      <c r="T2964" t="s">
        <v>74</v>
      </c>
      <c r="U2964" s="2" t="s">
        <v>650</v>
      </c>
      <c r="V2964" s="2" t="s">
        <v>1447</v>
      </c>
      <c r="W2964" s="2" t="s">
        <v>79</v>
      </c>
      <c r="X2964" s="2" t="s">
        <v>248</v>
      </c>
      <c r="Y2964" s="2" t="s">
        <v>286</v>
      </c>
      <c r="Z2964" s="2" t="s">
        <v>81</v>
      </c>
      <c r="AA2964" s="2" t="s">
        <v>1869</v>
      </c>
      <c r="AB2964" s="2" t="s">
        <v>1131</v>
      </c>
      <c r="AC2964" s="2" t="s">
        <v>59</v>
      </c>
      <c r="AD2964" s="2" t="s">
        <v>2364</v>
      </c>
      <c r="AE2964" s="2" t="str">
        <f>+VLOOKUP(H2964,'Mapeo Ramos'!A:C,3,0)</f>
        <v>Transportes Mercancías</v>
      </c>
      <c r="AF2964" t="str">
        <f>+VLOOKUP(AE2964,'Mapeo Ramos'!C:D,2,0)</f>
        <v>Transporte</v>
      </c>
      <c r="AG2964" t="str">
        <f>+VLOOKUP(X2964,'Mapeo Ramos'!I:J,2,0)</f>
        <v>HELVETIA</v>
      </c>
      <c r="AH2964">
        <f t="shared" si="46"/>
        <v>1</v>
      </c>
      <c r="AI2964"/>
    </row>
    <row r="2965" spans="1:35" s="8" customFormat="1" ht="12.75" customHeight="1">
      <c r="A2965" s="2" t="s">
        <v>11366</v>
      </c>
      <c r="B2965" s="2" t="s">
        <v>11367</v>
      </c>
      <c r="C2965" s="2" t="s">
        <v>11368</v>
      </c>
      <c r="D2965" s="2" t="s">
        <v>75</v>
      </c>
      <c r="E2965" s="3">
        <v>46023</v>
      </c>
      <c r="F2965" s="3">
        <v>46023</v>
      </c>
      <c r="G2965" s="2" t="s">
        <v>2363</v>
      </c>
      <c r="H2965" s="2" t="s">
        <v>285</v>
      </c>
      <c r="I2965" s="2" t="s">
        <v>286</v>
      </c>
      <c r="J2965" s="4">
        <v>540.5</v>
      </c>
      <c r="K2965" t="s">
        <v>74</v>
      </c>
      <c r="L2965" s="4">
        <v>97.29</v>
      </c>
      <c r="M2965" t="s">
        <v>74</v>
      </c>
      <c r="N2965" s="4">
        <v>97.29</v>
      </c>
      <c r="O2965" t="s">
        <v>74</v>
      </c>
      <c r="P2965" s="4">
        <v>0</v>
      </c>
      <c r="Q2965" t="s">
        <v>74</v>
      </c>
      <c r="R2965" s="2" t="s">
        <v>75</v>
      </c>
      <c r="S2965" s="4" t="s">
        <v>76</v>
      </c>
      <c r="T2965" t="s">
        <v>74</v>
      </c>
      <c r="U2965" s="2" t="s">
        <v>650</v>
      </c>
      <c r="V2965" s="2" t="s">
        <v>1447</v>
      </c>
      <c r="W2965" s="2" t="s">
        <v>79</v>
      </c>
      <c r="X2965" s="2" t="s">
        <v>248</v>
      </c>
      <c r="Y2965" s="2" t="s">
        <v>286</v>
      </c>
      <c r="Z2965" s="2" t="s">
        <v>81</v>
      </c>
      <c r="AA2965" s="2" t="s">
        <v>1869</v>
      </c>
      <c r="AB2965" s="2" t="s">
        <v>1131</v>
      </c>
      <c r="AC2965" s="2" t="s">
        <v>59</v>
      </c>
      <c r="AD2965" s="2" t="s">
        <v>2364</v>
      </c>
      <c r="AE2965" s="2" t="str">
        <f>+VLOOKUP(H2965,'Mapeo Ramos'!A:C,3,0)</f>
        <v>Transportes Mercancías</v>
      </c>
      <c r="AF2965" t="str">
        <f>+VLOOKUP(AE2965,'Mapeo Ramos'!C:D,2,0)</f>
        <v>Transporte</v>
      </c>
      <c r="AG2965" t="str">
        <f>+VLOOKUP(X2965,'Mapeo Ramos'!I:J,2,0)</f>
        <v>HELVETIA</v>
      </c>
      <c r="AH2965">
        <f t="shared" si="46"/>
        <v>1</v>
      </c>
      <c r="AI2965"/>
    </row>
    <row r="2966" spans="1:35" s="8" customFormat="1" ht="12.75" customHeight="1">
      <c r="A2966" s="2" t="s">
        <v>11369</v>
      </c>
      <c r="B2966" s="2" t="s">
        <v>11370</v>
      </c>
      <c r="C2966" s="2" t="s">
        <v>11371</v>
      </c>
      <c r="D2966" s="2" t="s">
        <v>75</v>
      </c>
      <c r="E2966" s="3">
        <v>46023</v>
      </c>
      <c r="F2966" s="3">
        <v>46023</v>
      </c>
      <c r="G2966" s="2" t="s">
        <v>1867</v>
      </c>
      <c r="H2966" s="2" t="s">
        <v>285</v>
      </c>
      <c r="I2966" s="2" t="s">
        <v>286</v>
      </c>
      <c r="J2966" s="4">
        <v>557.34</v>
      </c>
      <c r="K2966" t="s">
        <v>74</v>
      </c>
      <c r="L2966" s="4">
        <v>100.33</v>
      </c>
      <c r="M2966" t="s">
        <v>74</v>
      </c>
      <c r="N2966" s="4">
        <v>100.33</v>
      </c>
      <c r="O2966" t="s">
        <v>74</v>
      </c>
      <c r="P2966" s="4">
        <v>0</v>
      </c>
      <c r="Q2966" t="s">
        <v>74</v>
      </c>
      <c r="R2966" s="2" t="s">
        <v>75</v>
      </c>
      <c r="S2966" s="4" t="s">
        <v>76</v>
      </c>
      <c r="T2966" t="s">
        <v>74</v>
      </c>
      <c r="U2966" s="2" t="s">
        <v>650</v>
      </c>
      <c r="V2966" s="2" t="s">
        <v>1447</v>
      </c>
      <c r="W2966" s="2" t="s">
        <v>79</v>
      </c>
      <c r="X2966" s="2" t="s">
        <v>248</v>
      </c>
      <c r="Y2966" s="2" t="s">
        <v>286</v>
      </c>
      <c r="Z2966" s="2" t="s">
        <v>81</v>
      </c>
      <c r="AA2966" s="2" t="s">
        <v>1869</v>
      </c>
      <c r="AB2966" s="2" t="s">
        <v>1131</v>
      </c>
      <c r="AC2966" s="2" t="s">
        <v>168</v>
      </c>
      <c r="AD2966" s="2" t="s">
        <v>1870</v>
      </c>
      <c r="AE2966" s="2" t="str">
        <f>+VLOOKUP(H2966,'Mapeo Ramos'!A:C,3,0)</f>
        <v>Transportes Mercancías</v>
      </c>
      <c r="AF2966" t="str">
        <f>+VLOOKUP(AE2966,'Mapeo Ramos'!C:D,2,0)</f>
        <v>Transporte</v>
      </c>
      <c r="AG2966" t="str">
        <f>+VLOOKUP(X2966,'Mapeo Ramos'!I:J,2,0)</f>
        <v>HELVETIA</v>
      </c>
      <c r="AH2966">
        <f t="shared" si="46"/>
        <v>1</v>
      </c>
      <c r="AI2966"/>
    </row>
    <row r="2967" spans="1:35" s="8" customFormat="1" ht="12.75" customHeight="1">
      <c r="A2967" s="2" t="s">
        <v>11372</v>
      </c>
      <c r="B2967" s="2" t="s">
        <v>11373</v>
      </c>
      <c r="C2967" s="2" t="s">
        <v>11374</v>
      </c>
      <c r="D2967" s="2" t="s">
        <v>75</v>
      </c>
      <c r="E2967" s="3">
        <v>46023</v>
      </c>
      <c r="F2967" s="3">
        <v>46023</v>
      </c>
      <c r="G2967" s="2" t="s">
        <v>2363</v>
      </c>
      <c r="H2967" s="2" t="s">
        <v>285</v>
      </c>
      <c r="I2967" s="2" t="s">
        <v>286</v>
      </c>
      <c r="J2967" s="4">
        <v>284.06</v>
      </c>
      <c r="K2967" t="s">
        <v>74</v>
      </c>
      <c r="L2967" s="4">
        <v>51.14</v>
      </c>
      <c r="M2967" t="s">
        <v>74</v>
      </c>
      <c r="N2967" s="4">
        <v>51.14</v>
      </c>
      <c r="O2967" t="s">
        <v>74</v>
      </c>
      <c r="P2967" s="4">
        <v>0</v>
      </c>
      <c r="Q2967" t="s">
        <v>74</v>
      </c>
      <c r="R2967" s="2" t="s">
        <v>75</v>
      </c>
      <c r="S2967" s="4" t="s">
        <v>76</v>
      </c>
      <c r="T2967" t="s">
        <v>74</v>
      </c>
      <c r="U2967" s="2" t="s">
        <v>650</v>
      </c>
      <c r="V2967" s="2" t="s">
        <v>1447</v>
      </c>
      <c r="W2967" s="2" t="s">
        <v>79</v>
      </c>
      <c r="X2967" s="2" t="s">
        <v>248</v>
      </c>
      <c r="Y2967" s="2" t="s">
        <v>286</v>
      </c>
      <c r="Z2967" s="2" t="s">
        <v>81</v>
      </c>
      <c r="AA2967" s="2" t="s">
        <v>1869</v>
      </c>
      <c r="AB2967" s="2" t="s">
        <v>1131</v>
      </c>
      <c r="AC2967" s="2" t="s">
        <v>59</v>
      </c>
      <c r="AD2967" s="2" t="s">
        <v>2364</v>
      </c>
      <c r="AE2967" s="2" t="str">
        <f>+VLOOKUP(H2967,'Mapeo Ramos'!A:C,3,0)</f>
        <v>Transportes Mercancías</v>
      </c>
      <c r="AF2967" t="str">
        <f>+VLOOKUP(AE2967,'Mapeo Ramos'!C:D,2,0)</f>
        <v>Transporte</v>
      </c>
      <c r="AG2967" t="str">
        <f>+VLOOKUP(X2967,'Mapeo Ramos'!I:J,2,0)</f>
        <v>HELVETIA</v>
      </c>
      <c r="AH2967">
        <f t="shared" si="46"/>
        <v>1</v>
      </c>
      <c r="AI2967"/>
    </row>
    <row r="2968" spans="1:35" s="8" customFormat="1" ht="12.75" customHeight="1">
      <c r="A2968" s="2" t="s">
        <v>11375</v>
      </c>
      <c r="B2968" s="2" t="s">
        <v>11376</v>
      </c>
      <c r="C2968" s="2" t="s">
        <v>11377</v>
      </c>
      <c r="D2968" s="2" t="s">
        <v>75</v>
      </c>
      <c r="E2968" s="3">
        <v>46023</v>
      </c>
      <c r="F2968" s="3">
        <v>46023</v>
      </c>
      <c r="G2968" s="2" t="s">
        <v>1867</v>
      </c>
      <c r="H2968" s="2" t="s">
        <v>285</v>
      </c>
      <c r="I2968" s="2" t="s">
        <v>286</v>
      </c>
      <c r="J2968" s="4">
        <v>631.87</v>
      </c>
      <c r="K2968" t="s">
        <v>74</v>
      </c>
      <c r="L2968" s="4">
        <v>113.73</v>
      </c>
      <c r="M2968" t="s">
        <v>74</v>
      </c>
      <c r="N2968" s="4">
        <v>113.73</v>
      </c>
      <c r="O2968" t="s">
        <v>74</v>
      </c>
      <c r="P2968" s="4">
        <v>0</v>
      </c>
      <c r="Q2968" t="s">
        <v>74</v>
      </c>
      <c r="R2968" s="2" t="s">
        <v>75</v>
      </c>
      <c r="S2968" s="4" t="s">
        <v>76</v>
      </c>
      <c r="T2968" t="s">
        <v>74</v>
      </c>
      <c r="U2968" s="2" t="s">
        <v>650</v>
      </c>
      <c r="V2968" s="2" t="s">
        <v>1447</v>
      </c>
      <c r="W2968" s="2" t="s">
        <v>79</v>
      </c>
      <c r="X2968" s="2" t="s">
        <v>248</v>
      </c>
      <c r="Y2968" s="2" t="s">
        <v>286</v>
      </c>
      <c r="Z2968" s="2" t="s">
        <v>81</v>
      </c>
      <c r="AA2968" s="2" t="s">
        <v>1869</v>
      </c>
      <c r="AB2968" s="2" t="s">
        <v>1131</v>
      </c>
      <c r="AC2968" s="2" t="s">
        <v>168</v>
      </c>
      <c r="AD2968" s="2" t="s">
        <v>1870</v>
      </c>
      <c r="AE2968" s="2" t="str">
        <f>+VLOOKUP(H2968,'Mapeo Ramos'!A:C,3,0)</f>
        <v>Transportes Mercancías</v>
      </c>
      <c r="AF2968" t="str">
        <f>+VLOOKUP(AE2968,'Mapeo Ramos'!C:D,2,0)</f>
        <v>Transporte</v>
      </c>
      <c r="AG2968" t="str">
        <f>+VLOOKUP(X2968,'Mapeo Ramos'!I:J,2,0)</f>
        <v>HELVETIA</v>
      </c>
      <c r="AH2968">
        <f t="shared" si="46"/>
        <v>1</v>
      </c>
      <c r="AI2968"/>
    </row>
    <row r="2969" spans="1:35" s="8" customFormat="1" ht="12.75" customHeight="1">
      <c r="A2969" s="2" t="s">
        <v>11378</v>
      </c>
      <c r="B2969" s="2" t="s">
        <v>11379</v>
      </c>
      <c r="C2969" s="2" t="s">
        <v>11380</v>
      </c>
      <c r="D2969" s="2" t="s">
        <v>75</v>
      </c>
      <c r="E2969" s="3">
        <v>46023</v>
      </c>
      <c r="F2969" s="3">
        <v>46023</v>
      </c>
      <c r="G2969" s="2" t="s">
        <v>2363</v>
      </c>
      <c r="H2969" s="2" t="s">
        <v>285</v>
      </c>
      <c r="I2969" s="2" t="s">
        <v>286</v>
      </c>
      <c r="J2969" s="4">
        <v>745.27</v>
      </c>
      <c r="K2969" t="s">
        <v>74</v>
      </c>
      <c r="L2969" s="4">
        <v>134.13999999999999</v>
      </c>
      <c r="M2969" t="s">
        <v>74</v>
      </c>
      <c r="N2969" s="4">
        <v>134.13999999999999</v>
      </c>
      <c r="O2969" t="s">
        <v>74</v>
      </c>
      <c r="P2969" s="4">
        <v>0</v>
      </c>
      <c r="Q2969" t="s">
        <v>74</v>
      </c>
      <c r="R2969" s="2" t="s">
        <v>75</v>
      </c>
      <c r="S2969" s="4" t="s">
        <v>76</v>
      </c>
      <c r="T2969" t="s">
        <v>74</v>
      </c>
      <c r="U2969" s="2" t="s">
        <v>650</v>
      </c>
      <c r="V2969" s="2" t="s">
        <v>1447</v>
      </c>
      <c r="W2969" s="2" t="s">
        <v>79</v>
      </c>
      <c r="X2969" s="2" t="s">
        <v>248</v>
      </c>
      <c r="Y2969" s="2" t="s">
        <v>286</v>
      </c>
      <c r="Z2969" s="2" t="s">
        <v>81</v>
      </c>
      <c r="AA2969" s="2" t="s">
        <v>1869</v>
      </c>
      <c r="AB2969" s="2" t="s">
        <v>1131</v>
      </c>
      <c r="AC2969" s="2" t="s">
        <v>59</v>
      </c>
      <c r="AD2969" s="2" t="s">
        <v>2364</v>
      </c>
      <c r="AE2969" s="2" t="str">
        <f>+VLOOKUP(H2969,'Mapeo Ramos'!A:C,3,0)</f>
        <v>Transportes Mercancías</v>
      </c>
      <c r="AF2969" t="str">
        <f>+VLOOKUP(AE2969,'Mapeo Ramos'!C:D,2,0)</f>
        <v>Transporte</v>
      </c>
      <c r="AG2969" t="str">
        <f>+VLOOKUP(X2969,'Mapeo Ramos'!I:J,2,0)</f>
        <v>HELVETIA</v>
      </c>
      <c r="AH2969">
        <f t="shared" si="46"/>
        <v>1</v>
      </c>
      <c r="AI2969"/>
    </row>
    <row r="2970" spans="1:35" s="8" customFormat="1" ht="12.75" customHeight="1">
      <c r="A2970" s="2" t="s">
        <v>11381</v>
      </c>
      <c r="B2970" s="2" t="s">
        <v>11382</v>
      </c>
      <c r="C2970" s="2" t="s">
        <v>11383</v>
      </c>
      <c r="D2970" s="2" t="s">
        <v>75</v>
      </c>
      <c r="E2970" s="3">
        <v>46023</v>
      </c>
      <c r="F2970" s="3">
        <v>46023</v>
      </c>
      <c r="G2970" s="2" t="s">
        <v>654</v>
      </c>
      <c r="H2970" s="2" t="s">
        <v>285</v>
      </c>
      <c r="I2970" s="2" t="s">
        <v>286</v>
      </c>
      <c r="J2970" s="4">
        <v>864.07</v>
      </c>
      <c r="K2970" t="s">
        <v>74</v>
      </c>
      <c r="L2970" s="4">
        <v>155.53</v>
      </c>
      <c r="M2970" t="s">
        <v>74</v>
      </c>
      <c r="N2970" s="4">
        <v>155.53</v>
      </c>
      <c r="O2970" t="s">
        <v>74</v>
      </c>
      <c r="P2970" s="4">
        <v>0</v>
      </c>
      <c r="Q2970" t="s">
        <v>74</v>
      </c>
      <c r="R2970" s="2" t="s">
        <v>75</v>
      </c>
      <c r="S2970" s="4" t="s">
        <v>76</v>
      </c>
      <c r="T2970" t="s">
        <v>74</v>
      </c>
      <c r="U2970" s="2" t="s">
        <v>650</v>
      </c>
      <c r="V2970" s="2" t="s">
        <v>1454</v>
      </c>
      <c r="W2970" s="2" t="s">
        <v>79</v>
      </c>
      <c r="X2970" s="2" t="s">
        <v>248</v>
      </c>
      <c r="Y2970" s="2" t="s">
        <v>286</v>
      </c>
      <c r="Z2970" s="2" t="s">
        <v>81</v>
      </c>
      <c r="AA2970" s="2" t="s">
        <v>655</v>
      </c>
      <c r="AB2970" s="2" t="s">
        <v>656</v>
      </c>
      <c r="AC2970" s="2" t="s">
        <v>59</v>
      </c>
      <c r="AD2970" s="2" t="s">
        <v>657</v>
      </c>
      <c r="AE2970" s="2" t="str">
        <f>+VLOOKUP(H2970,'Mapeo Ramos'!A:C,3,0)</f>
        <v>Transportes Mercancías</v>
      </c>
      <c r="AF2970" t="str">
        <f>+VLOOKUP(AE2970,'Mapeo Ramos'!C:D,2,0)</f>
        <v>Transporte</v>
      </c>
      <c r="AG2970" t="str">
        <f>+VLOOKUP(X2970,'Mapeo Ramos'!I:J,2,0)</f>
        <v>HELVETIA</v>
      </c>
      <c r="AH2970">
        <f t="shared" si="46"/>
        <v>1</v>
      </c>
      <c r="AI2970"/>
    </row>
    <row r="2971" spans="1:35" s="8" customFormat="1" ht="12.75" customHeight="1">
      <c r="A2971" s="2" t="s">
        <v>11384</v>
      </c>
      <c r="B2971" s="2" t="s">
        <v>11385</v>
      </c>
      <c r="C2971" s="2" t="s">
        <v>11386</v>
      </c>
      <c r="D2971" s="2" t="s">
        <v>75</v>
      </c>
      <c r="E2971" s="3">
        <v>46023</v>
      </c>
      <c r="F2971" s="3">
        <v>46023</v>
      </c>
      <c r="G2971" s="2" t="s">
        <v>654</v>
      </c>
      <c r="H2971" s="2" t="s">
        <v>285</v>
      </c>
      <c r="I2971" s="2" t="s">
        <v>286</v>
      </c>
      <c r="J2971" s="4">
        <v>972.09</v>
      </c>
      <c r="K2971" t="s">
        <v>74</v>
      </c>
      <c r="L2971" s="4">
        <v>174.98</v>
      </c>
      <c r="M2971" t="s">
        <v>74</v>
      </c>
      <c r="N2971" s="4">
        <v>174.98</v>
      </c>
      <c r="O2971" t="s">
        <v>74</v>
      </c>
      <c r="P2971" s="4">
        <v>0</v>
      </c>
      <c r="Q2971" t="s">
        <v>74</v>
      </c>
      <c r="R2971" s="2" t="s">
        <v>75</v>
      </c>
      <c r="S2971" s="4" t="s">
        <v>76</v>
      </c>
      <c r="T2971" t="s">
        <v>74</v>
      </c>
      <c r="U2971" s="2" t="s">
        <v>650</v>
      </c>
      <c r="V2971" s="2" t="s">
        <v>1454</v>
      </c>
      <c r="W2971" s="2" t="s">
        <v>79</v>
      </c>
      <c r="X2971" s="2" t="s">
        <v>248</v>
      </c>
      <c r="Y2971" s="2" t="s">
        <v>286</v>
      </c>
      <c r="Z2971" s="2" t="s">
        <v>81</v>
      </c>
      <c r="AA2971" s="2" t="s">
        <v>655</v>
      </c>
      <c r="AB2971" s="2" t="s">
        <v>656</v>
      </c>
      <c r="AC2971" s="2" t="s">
        <v>59</v>
      </c>
      <c r="AD2971" s="2" t="s">
        <v>657</v>
      </c>
      <c r="AE2971" s="2" t="str">
        <f>+VLOOKUP(H2971,'Mapeo Ramos'!A:C,3,0)</f>
        <v>Transportes Mercancías</v>
      </c>
      <c r="AF2971" t="str">
        <f>+VLOOKUP(AE2971,'Mapeo Ramos'!C:D,2,0)</f>
        <v>Transporte</v>
      </c>
      <c r="AG2971" t="str">
        <f>+VLOOKUP(X2971,'Mapeo Ramos'!I:J,2,0)</f>
        <v>HELVETIA</v>
      </c>
      <c r="AH2971">
        <f t="shared" si="46"/>
        <v>1</v>
      </c>
      <c r="AI2971"/>
    </row>
    <row r="2972" spans="1:35" s="8" customFormat="1" ht="12.75" customHeight="1">
      <c r="A2972" s="2" t="s">
        <v>11387</v>
      </c>
      <c r="B2972" s="2" t="s">
        <v>11388</v>
      </c>
      <c r="C2972" s="2" t="s">
        <v>11389</v>
      </c>
      <c r="D2972" s="2" t="s">
        <v>75</v>
      </c>
      <c r="E2972" s="3">
        <v>46023</v>
      </c>
      <c r="F2972" s="3">
        <v>46023</v>
      </c>
      <c r="G2972" s="2" t="s">
        <v>11390</v>
      </c>
      <c r="H2972" s="2" t="s">
        <v>285</v>
      </c>
      <c r="I2972" s="2" t="s">
        <v>286</v>
      </c>
      <c r="J2972" s="4">
        <v>432.04</v>
      </c>
      <c r="K2972" t="s">
        <v>74</v>
      </c>
      <c r="L2972" s="4">
        <v>77.760000000000005</v>
      </c>
      <c r="M2972" t="s">
        <v>74</v>
      </c>
      <c r="N2972" s="4">
        <v>77.760000000000005</v>
      </c>
      <c r="O2972" t="s">
        <v>74</v>
      </c>
      <c r="P2972" s="4">
        <v>0</v>
      </c>
      <c r="Q2972" t="s">
        <v>74</v>
      </c>
      <c r="R2972" s="2" t="s">
        <v>75</v>
      </c>
      <c r="S2972" s="4" t="s">
        <v>76</v>
      </c>
      <c r="T2972" t="s">
        <v>74</v>
      </c>
      <c r="U2972" s="2" t="s">
        <v>650</v>
      </c>
      <c r="V2972" s="2" t="s">
        <v>1447</v>
      </c>
      <c r="W2972" s="2" t="s">
        <v>79</v>
      </c>
      <c r="X2972" s="2" t="s">
        <v>248</v>
      </c>
      <c r="Y2972" s="2" t="s">
        <v>286</v>
      </c>
      <c r="Z2972" s="2" t="s">
        <v>81</v>
      </c>
      <c r="AA2972" s="2" t="s">
        <v>1390</v>
      </c>
      <c r="AB2972" s="2" t="s">
        <v>11391</v>
      </c>
      <c r="AC2972" s="2" t="s">
        <v>168</v>
      </c>
      <c r="AD2972" s="2" t="s">
        <v>11392</v>
      </c>
      <c r="AE2972" s="2" t="str">
        <f>+VLOOKUP(H2972,'Mapeo Ramos'!A:C,3,0)</f>
        <v>Transportes Mercancías</v>
      </c>
      <c r="AF2972" t="str">
        <f>+VLOOKUP(AE2972,'Mapeo Ramos'!C:D,2,0)</f>
        <v>Transporte</v>
      </c>
      <c r="AG2972" t="str">
        <f>+VLOOKUP(X2972,'Mapeo Ramos'!I:J,2,0)</f>
        <v>HELVETIA</v>
      </c>
      <c r="AH2972">
        <f t="shared" si="46"/>
        <v>1</v>
      </c>
      <c r="AI2972"/>
    </row>
    <row r="2973" spans="1:35" s="8" customFormat="1" ht="12.75" customHeight="1">
      <c r="A2973" s="2" t="s">
        <v>11393</v>
      </c>
      <c r="B2973" s="2" t="s">
        <v>11394</v>
      </c>
      <c r="C2973" s="2" t="s">
        <v>11395</v>
      </c>
      <c r="D2973" s="2" t="s">
        <v>75</v>
      </c>
      <c r="E2973" s="3">
        <v>46023</v>
      </c>
      <c r="F2973" s="3">
        <v>46023</v>
      </c>
      <c r="G2973" s="2" t="s">
        <v>654</v>
      </c>
      <c r="H2973" s="2" t="s">
        <v>285</v>
      </c>
      <c r="I2973" s="2" t="s">
        <v>286</v>
      </c>
      <c r="J2973" s="4">
        <v>864.07</v>
      </c>
      <c r="K2973" t="s">
        <v>74</v>
      </c>
      <c r="L2973" s="4">
        <v>155.53</v>
      </c>
      <c r="M2973" t="s">
        <v>74</v>
      </c>
      <c r="N2973" s="4">
        <v>155.53</v>
      </c>
      <c r="O2973" t="s">
        <v>74</v>
      </c>
      <c r="P2973" s="4">
        <v>0</v>
      </c>
      <c r="Q2973" t="s">
        <v>74</v>
      </c>
      <c r="R2973" s="2" t="s">
        <v>75</v>
      </c>
      <c r="S2973" s="4" t="s">
        <v>76</v>
      </c>
      <c r="T2973" t="s">
        <v>74</v>
      </c>
      <c r="U2973" s="2" t="s">
        <v>650</v>
      </c>
      <c r="V2973" s="2" t="s">
        <v>1454</v>
      </c>
      <c r="W2973" s="2" t="s">
        <v>79</v>
      </c>
      <c r="X2973" s="2" t="s">
        <v>248</v>
      </c>
      <c r="Y2973" s="2" t="s">
        <v>286</v>
      </c>
      <c r="Z2973" s="2" t="s">
        <v>81</v>
      </c>
      <c r="AA2973" s="2" t="s">
        <v>655</v>
      </c>
      <c r="AB2973" s="2" t="s">
        <v>656</v>
      </c>
      <c r="AC2973" s="2" t="s">
        <v>59</v>
      </c>
      <c r="AD2973" s="2" t="s">
        <v>657</v>
      </c>
      <c r="AE2973" s="2" t="str">
        <f>+VLOOKUP(H2973,'Mapeo Ramos'!A:C,3,0)</f>
        <v>Transportes Mercancías</v>
      </c>
      <c r="AF2973" t="str">
        <f>+VLOOKUP(AE2973,'Mapeo Ramos'!C:D,2,0)</f>
        <v>Transporte</v>
      </c>
      <c r="AG2973" t="str">
        <f>+VLOOKUP(X2973,'Mapeo Ramos'!I:J,2,0)</f>
        <v>HELVETIA</v>
      </c>
      <c r="AH2973">
        <f t="shared" si="46"/>
        <v>1</v>
      </c>
      <c r="AI2973"/>
    </row>
    <row r="2974" spans="1:35" s="8" customFormat="1" ht="12.75" customHeight="1">
      <c r="A2974" s="2" t="s">
        <v>11396</v>
      </c>
      <c r="B2974" s="2" t="s">
        <v>11397</v>
      </c>
      <c r="C2974" s="2" t="s">
        <v>11398</v>
      </c>
      <c r="D2974" s="2" t="s">
        <v>75</v>
      </c>
      <c r="E2974" s="3">
        <v>46023</v>
      </c>
      <c r="F2974" s="3">
        <v>46023</v>
      </c>
      <c r="G2974" s="2" t="s">
        <v>654</v>
      </c>
      <c r="H2974" s="2" t="s">
        <v>285</v>
      </c>
      <c r="I2974" s="2" t="s">
        <v>286</v>
      </c>
      <c r="J2974" s="4">
        <v>1080.0999999999999</v>
      </c>
      <c r="K2974" t="s">
        <v>74</v>
      </c>
      <c r="L2974" s="4">
        <v>194.42</v>
      </c>
      <c r="M2974" t="s">
        <v>74</v>
      </c>
      <c r="N2974" s="4">
        <v>194.42</v>
      </c>
      <c r="O2974" t="s">
        <v>74</v>
      </c>
      <c r="P2974" s="4">
        <v>0</v>
      </c>
      <c r="Q2974" t="s">
        <v>74</v>
      </c>
      <c r="R2974" s="2" t="s">
        <v>75</v>
      </c>
      <c r="S2974" s="4" t="s">
        <v>76</v>
      </c>
      <c r="T2974" t="s">
        <v>74</v>
      </c>
      <c r="U2974" s="2" t="s">
        <v>650</v>
      </c>
      <c r="V2974" s="2" t="s">
        <v>1454</v>
      </c>
      <c r="W2974" s="2" t="s">
        <v>79</v>
      </c>
      <c r="X2974" s="2" t="s">
        <v>248</v>
      </c>
      <c r="Y2974" s="2" t="s">
        <v>286</v>
      </c>
      <c r="Z2974" s="2" t="s">
        <v>81</v>
      </c>
      <c r="AA2974" s="2" t="s">
        <v>655</v>
      </c>
      <c r="AB2974" s="2" t="s">
        <v>656</v>
      </c>
      <c r="AC2974" s="2" t="s">
        <v>59</v>
      </c>
      <c r="AD2974" s="2" t="s">
        <v>657</v>
      </c>
      <c r="AE2974" s="2" t="str">
        <f>+VLOOKUP(H2974,'Mapeo Ramos'!A:C,3,0)</f>
        <v>Transportes Mercancías</v>
      </c>
      <c r="AF2974" t="str">
        <f>+VLOOKUP(AE2974,'Mapeo Ramos'!C:D,2,0)</f>
        <v>Transporte</v>
      </c>
      <c r="AG2974" t="str">
        <f>+VLOOKUP(X2974,'Mapeo Ramos'!I:J,2,0)</f>
        <v>HELVETIA</v>
      </c>
      <c r="AH2974">
        <f t="shared" si="46"/>
        <v>1</v>
      </c>
      <c r="AI2974"/>
    </row>
    <row r="2975" spans="1:35" s="8" customFormat="1" ht="12.75" customHeight="1">
      <c r="A2975" s="2" t="s">
        <v>11399</v>
      </c>
      <c r="B2975" s="2" t="s">
        <v>11400</v>
      </c>
      <c r="C2975" s="2" t="s">
        <v>11401</v>
      </c>
      <c r="D2975" s="2" t="s">
        <v>75</v>
      </c>
      <c r="E2975" s="3">
        <v>46023</v>
      </c>
      <c r="F2975" s="3">
        <v>46023</v>
      </c>
      <c r="G2975" s="2" t="s">
        <v>654</v>
      </c>
      <c r="H2975" s="2" t="s">
        <v>285</v>
      </c>
      <c r="I2975" s="2" t="s">
        <v>286</v>
      </c>
      <c r="J2975" s="4">
        <v>864.07</v>
      </c>
      <c r="K2975" t="s">
        <v>74</v>
      </c>
      <c r="L2975" s="4">
        <v>155.53</v>
      </c>
      <c r="M2975" t="s">
        <v>74</v>
      </c>
      <c r="N2975" s="4">
        <v>155.53</v>
      </c>
      <c r="O2975" t="s">
        <v>74</v>
      </c>
      <c r="P2975" s="4">
        <v>0</v>
      </c>
      <c r="Q2975" t="s">
        <v>74</v>
      </c>
      <c r="R2975" s="2" t="s">
        <v>75</v>
      </c>
      <c r="S2975" s="4" t="s">
        <v>76</v>
      </c>
      <c r="T2975" t="s">
        <v>74</v>
      </c>
      <c r="U2975" s="2" t="s">
        <v>650</v>
      </c>
      <c r="V2975" s="2" t="s">
        <v>1454</v>
      </c>
      <c r="W2975" s="2" t="s">
        <v>79</v>
      </c>
      <c r="X2975" s="2" t="s">
        <v>248</v>
      </c>
      <c r="Y2975" s="2" t="s">
        <v>286</v>
      </c>
      <c r="Z2975" s="2" t="s">
        <v>81</v>
      </c>
      <c r="AA2975" s="2" t="s">
        <v>655</v>
      </c>
      <c r="AB2975" s="2" t="s">
        <v>656</v>
      </c>
      <c r="AC2975" s="2" t="s">
        <v>59</v>
      </c>
      <c r="AD2975" s="2" t="s">
        <v>657</v>
      </c>
      <c r="AE2975" s="2" t="str">
        <f>+VLOOKUP(H2975,'Mapeo Ramos'!A:C,3,0)</f>
        <v>Transportes Mercancías</v>
      </c>
      <c r="AF2975" t="str">
        <f>+VLOOKUP(AE2975,'Mapeo Ramos'!C:D,2,0)</f>
        <v>Transporte</v>
      </c>
      <c r="AG2975" t="str">
        <f>+VLOOKUP(X2975,'Mapeo Ramos'!I:J,2,0)</f>
        <v>HELVETIA</v>
      </c>
      <c r="AH2975">
        <f t="shared" si="46"/>
        <v>1</v>
      </c>
      <c r="AI2975"/>
    </row>
    <row r="2976" spans="1:35" s="8" customFormat="1" ht="12.75" customHeight="1">
      <c r="A2976" s="2" t="s">
        <v>11402</v>
      </c>
      <c r="B2976" s="2" t="s">
        <v>11403</v>
      </c>
      <c r="C2976" s="2" t="s">
        <v>11404</v>
      </c>
      <c r="D2976" s="2" t="s">
        <v>75</v>
      </c>
      <c r="E2976" s="3">
        <v>46023</v>
      </c>
      <c r="F2976" s="3">
        <v>46023</v>
      </c>
      <c r="G2976" s="2" t="s">
        <v>654</v>
      </c>
      <c r="H2976" s="2" t="s">
        <v>285</v>
      </c>
      <c r="I2976" s="2" t="s">
        <v>286</v>
      </c>
      <c r="J2976" s="4">
        <v>1080.0999999999999</v>
      </c>
      <c r="K2976" t="s">
        <v>74</v>
      </c>
      <c r="L2976" s="4">
        <v>194.42</v>
      </c>
      <c r="M2976" t="s">
        <v>74</v>
      </c>
      <c r="N2976" s="4">
        <v>194.42</v>
      </c>
      <c r="O2976" t="s">
        <v>74</v>
      </c>
      <c r="P2976" s="4">
        <v>0</v>
      </c>
      <c r="Q2976" t="s">
        <v>74</v>
      </c>
      <c r="R2976" s="2" t="s">
        <v>75</v>
      </c>
      <c r="S2976" s="4" t="s">
        <v>76</v>
      </c>
      <c r="T2976" t="s">
        <v>74</v>
      </c>
      <c r="U2976" s="2" t="s">
        <v>650</v>
      </c>
      <c r="V2976" s="2" t="s">
        <v>1454</v>
      </c>
      <c r="W2976" s="2" t="s">
        <v>79</v>
      </c>
      <c r="X2976" s="2" t="s">
        <v>248</v>
      </c>
      <c r="Y2976" s="2" t="s">
        <v>286</v>
      </c>
      <c r="Z2976" s="2" t="s">
        <v>81</v>
      </c>
      <c r="AA2976" s="2" t="s">
        <v>655</v>
      </c>
      <c r="AB2976" s="2" t="s">
        <v>656</v>
      </c>
      <c r="AC2976" s="2" t="s">
        <v>59</v>
      </c>
      <c r="AD2976" s="2" t="s">
        <v>657</v>
      </c>
      <c r="AE2976" s="2" t="str">
        <f>+VLOOKUP(H2976,'Mapeo Ramos'!A:C,3,0)</f>
        <v>Transportes Mercancías</v>
      </c>
      <c r="AF2976" t="str">
        <f>+VLOOKUP(AE2976,'Mapeo Ramos'!C:D,2,0)</f>
        <v>Transporte</v>
      </c>
      <c r="AG2976" t="str">
        <f>+VLOOKUP(X2976,'Mapeo Ramos'!I:J,2,0)</f>
        <v>HELVETIA</v>
      </c>
      <c r="AH2976">
        <f t="shared" si="46"/>
        <v>1</v>
      </c>
      <c r="AI2976"/>
    </row>
    <row r="2977" spans="1:35" s="8" customFormat="1" ht="12.75" customHeight="1">
      <c r="A2977" s="2" t="s">
        <v>11405</v>
      </c>
      <c r="B2977" s="2" t="s">
        <v>11406</v>
      </c>
      <c r="C2977" s="2" t="s">
        <v>11407</v>
      </c>
      <c r="D2977" s="2" t="s">
        <v>75</v>
      </c>
      <c r="E2977" s="3">
        <v>46023</v>
      </c>
      <c r="F2977" s="3">
        <v>46023</v>
      </c>
      <c r="G2977" s="2" t="s">
        <v>654</v>
      </c>
      <c r="H2977" s="2" t="s">
        <v>285</v>
      </c>
      <c r="I2977" s="2" t="s">
        <v>286</v>
      </c>
      <c r="J2977" s="4">
        <v>972.09</v>
      </c>
      <c r="K2977" t="s">
        <v>74</v>
      </c>
      <c r="L2977" s="4">
        <v>174.98</v>
      </c>
      <c r="M2977" t="s">
        <v>74</v>
      </c>
      <c r="N2977" s="4">
        <v>174.98</v>
      </c>
      <c r="O2977" t="s">
        <v>74</v>
      </c>
      <c r="P2977" s="4">
        <v>0</v>
      </c>
      <c r="Q2977" t="s">
        <v>74</v>
      </c>
      <c r="R2977" s="2" t="s">
        <v>75</v>
      </c>
      <c r="S2977" s="4" t="s">
        <v>76</v>
      </c>
      <c r="T2977" t="s">
        <v>74</v>
      </c>
      <c r="U2977" s="2" t="s">
        <v>650</v>
      </c>
      <c r="V2977" s="2" t="s">
        <v>1454</v>
      </c>
      <c r="W2977" s="2" t="s">
        <v>79</v>
      </c>
      <c r="X2977" s="2" t="s">
        <v>248</v>
      </c>
      <c r="Y2977" s="2" t="s">
        <v>286</v>
      </c>
      <c r="Z2977" s="2" t="s">
        <v>81</v>
      </c>
      <c r="AA2977" s="2" t="s">
        <v>655</v>
      </c>
      <c r="AB2977" s="2" t="s">
        <v>656</v>
      </c>
      <c r="AC2977" s="2" t="s">
        <v>59</v>
      </c>
      <c r="AD2977" s="2" t="s">
        <v>657</v>
      </c>
      <c r="AE2977" s="2" t="str">
        <f>+VLOOKUP(H2977,'Mapeo Ramos'!A:C,3,0)</f>
        <v>Transportes Mercancías</v>
      </c>
      <c r="AF2977" t="str">
        <f>+VLOOKUP(AE2977,'Mapeo Ramos'!C:D,2,0)</f>
        <v>Transporte</v>
      </c>
      <c r="AG2977" t="str">
        <f>+VLOOKUP(X2977,'Mapeo Ramos'!I:J,2,0)</f>
        <v>HELVETIA</v>
      </c>
      <c r="AH2977">
        <f t="shared" si="46"/>
        <v>1</v>
      </c>
      <c r="AI2977"/>
    </row>
    <row r="2978" spans="1:35" s="8" customFormat="1" ht="12.75" customHeight="1">
      <c r="A2978" s="2" t="s">
        <v>11408</v>
      </c>
      <c r="B2978" s="2" t="s">
        <v>11409</v>
      </c>
      <c r="C2978" s="2" t="s">
        <v>11410</v>
      </c>
      <c r="D2978" s="2" t="s">
        <v>75</v>
      </c>
      <c r="E2978" s="3">
        <v>46023</v>
      </c>
      <c r="F2978" s="3">
        <v>46023</v>
      </c>
      <c r="G2978" s="2" t="s">
        <v>654</v>
      </c>
      <c r="H2978" s="2" t="s">
        <v>285</v>
      </c>
      <c r="I2978" s="2" t="s">
        <v>286</v>
      </c>
      <c r="J2978" s="4">
        <v>1296.1099999999999</v>
      </c>
      <c r="K2978" t="s">
        <v>74</v>
      </c>
      <c r="L2978" s="4">
        <v>233.3</v>
      </c>
      <c r="M2978" t="s">
        <v>74</v>
      </c>
      <c r="N2978" s="4">
        <v>233.3</v>
      </c>
      <c r="O2978" t="s">
        <v>74</v>
      </c>
      <c r="P2978" s="4">
        <v>0</v>
      </c>
      <c r="Q2978" t="s">
        <v>74</v>
      </c>
      <c r="R2978" s="2" t="s">
        <v>75</v>
      </c>
      <c r="S2978" s="4" t="s">
        <v>76</v>
      </c>
      <c r="T2978" t="s">
        <v>74</v>
      </c>
      <c r="U2978" s="2" t="s">
        <v>650</v>
      </c>
      <c r="V2978" s="2" t="s">
        <v>1447</v>
      </c>
      <c r="W2978" s="2" t="s">
        <v>79</v>
      </c>
      <c r="X2978" s="2" t="s">
        <v>248</v>
      </c>
      <c r="Y2978" s="2" t="s">
        <v>286</v>
      </c>
      <c r="Z2978" s="2" t="s">
        <v>81</v>
      </c>
      <c r="AA2978" s="2" t="s">
        <v>655</v>
      </c>
      <c r="AB2978" s="2" t="s">
        <v>656</v>
      </c>
      <c r="AC2978" s="2" t="s">
        <v>59</v>
      </c>
      <c r="AD2978" s="2" t="s">
        <v>657</v>
      </c>
      <c r="AE2978" s="2" t="str">
        <f>+VLOOKUP(H2978,'Mapeo Ramos'!A:C,3,0)</f>
        <v>Transportes Mercancías</v>
      </c>
      <c r="AF2978" t="str">
        <f>+VLOOKUP(AE2978,'Mapeo Ramos'!C:D,2,0)</f>
        <v>Transporte</v>
      </c>
      <c r="AG2978" t="str">
        <f>+VLOOKUP(X2978,'Mapeo Ramos'!I:J,2,0)</f>
        <v>HELVETIA</v>
      </c>
      <c r="AH2978">
        <f t="shared" si="46"/>
        <v>1</v>
      </c>
      <c r="AI2978"/>
    </row>
    <row r="2979" spans="1:35" s="8" customFormat="1" ht="12.75" customHeight="1">
      <c r="A2979" s="2" t="s">
        <v>11411</v>
      </c>
      <c r="B2979" s="2" t="s">
        <v>11412</v>
      </c>
      <c r="C2979" s="2" t="s">
        <v>11413</v>
      </c>
      <c r="D2979" s="2" t="s">
        <v>75</v>
      </c>
      <c r="E2979" s="3">
        <v>46023</v>
      </c>
      <c r="F2979" s="3">
        <v>46023</v>
      </c>
      <c r="G2979" s="2" t="s">
        <v>654</v>
      </c>
      <c r="H2979" s="2" t="s">
        <v>285</v>
      </c>
      <c r="I2979" s="2" t="s">
        <v>286</v>
      </c>
      <c r="J2979" s="4">
        <v>1080.0999999999999</v>
      </c>
      <c r="K2979" t="s">
        <v>74</v>
      </c>
      <c r="L2979" s="4">
        <v>194.42</v>
      </c>
      <c r="M2979" t="s">
        <v>74</v>
      </c>
      <c r="N2979" s="4">
        <v>194.42</v>
      </c>
      <c r="O2979" t="s">
        <v>74</v>
      </c>
      <c r="P2979" s="4">
        <v>0</v>
      </c>
      <c r="Q2979" t="s">
        <v>74</v>
      </c>
      <c r="R2979" s="2" t="s">
        <v>75</v>
      </c>
      <c r="S2979" s="4" t="s">
        <v>76</v>
      </c>
      <c r="T2979" t="s">
        <v>74</v>
      </c>
      <c r="U2979" s="2" t="s">
        <v>650</v>
      </c>
      <c r="V2979" s="2" t="s">
        <v>1447</v>
      </c>
      <c r="W2979" s="2" t="s">
        <v>79</v>
      </c>
      <c r="X2979" s="2" t="s">
        <v>248</v>
      </c>
      <c r="Y2979" s="2" t="s">
        <v>286</v>
      </c>
      <c r="Z2979" s="2" t="s">
        <v>81</v>
      </c>
      <c r="AA2979" s="2" t="s">
        <v>655</v>
      </c>
      <c r="AB2979" s="2" t="s">
        <v>656</v>
      </c>
      <c r="AC2979" s="2" t="s">
        <v>59</v>
      </c>
      <c r="AD2979" s="2" t="s">
        <v>657</v>
      </c>
      <c r="AE2979" s="2" t="str">
        <f>+VLOOKUP(H2979,'Mapeo Ramos'!A:C,3,0)</f>
        <v>Transportes Mercancías</v>
      </c>
      <c r="AF2979" t="str">
        <f>+VLOOKUP(AE2979,'Mapeo Ramos'!C:D,2,0)</f>
        <v>Transporte</v>
      </c>
      <c r="AG2979" t="str">
        <f>+VLOOKUP(X2979,'Mapeo Ramos'!I:J,2,0)</f>
        <v>HELVETIA</v>
      </c>
      <c r="AH2979">
        <f t="shared" si="46"/>
        <v>1</v>
      </c>
      <c r="AI2979"/>
    </row>
    <row r="2980" spans="1:35" s="8" customFormat="1" ht="12.75" customHeight="1">
      <c r="A2980" s="2" t="s">
        <v>11414</v>
      </c>
      <c r="B2980" s="2" t="s">
        <v>11415</v>
      </c>
      <c r="C2980" s="2" t="s">
        <v>11416</v>
      </c>
      <c r="D2980" s="2" t="s">
        <v>75</v>
      </c>
      <c r="E2980" s="3">
        <v>46023</v>
      </c>
      <c r="F2980" s="3">
        <v>46023</v>
      </c>
      <c r="G2980" s="2" t="s">
        <v>654</v>
      </c>
      <c r="H2980" s="2" t="s">
        <v>285</v>
      </c>
      <c r="I2980" s="2" t="s">
        <v>286</v>
      </c>
      <c r="J2980" s="4">
        <v>1339.32</v>
      </c>
      <c r="K2980" t="s">
        <v>74</v>
      </c>
      <c r="L2980" s="4">
        <v>241.08</v>
      </c>
      <c r="M2980" t="s">
        <v>74</v>
      </c>
      <c r="N2980" s="4">
        <v>241.08</v>
      </c>
      <c r="O2980" t="s">
        <v>74</v>
      </c>
      <c r="P2980" s="4">
        <v>0</v>
      </c>
      <c r="Q2980" t="s">
        <v>74</v>
      </c>
      <c r="R2980" s="2" t="s">
        <v>75</v>
      </c>
      <c r="S2980" s="4" t="s">
        <v>76</v>
      </c>
      <c r="T2980" t="s">
        <v>74</v>
      </c>
      <c r="U2980" s="2" t="s">
        <v>650</v>
      </c>
      <c r="V2980" s="2" t="s">
        <v>1447</v>
      </c>
      <c r="W2980" s="2" t="s">
        <v>79</v>
      </c>
      <c r="X2980" s="2" t="s">
        <v>248</v>
      </c>
      <c r="Y2980" s="2" t="s">
        <v>286</v>
      </c>
      <c r="Z2980" s="2" t="s">
        <v>81</v>
      </c>
      <c r="AA2980" s="2" t="s">
        <v>655</v>
      </c>
      <c r="AB2980" s="2" t="s">
        <v>656</v>
      </c>
      <c r="AC2980" s="2" t="s">
        <v>59</v>
      </c>
      <c r="AD2980" s="2" t="s">
        <v>657</v>
      </c>
      <c r="AE2980" s="2" t="str">
        <f>+VLOOKUP(H2980,'Mapeo Ramos'!A:C,3,0)</f>
        <v>Transportes Mercancías</v>
      </c>
      <c r="AF2980" t="str">
        <f>+VLOOKUP(AE2980,'Mapeo Ramos'!C:D,2,0)</f>
        <v>Transporte</v>
      </c>
      <c r="AG2980" t="str">
        <f>+VLOOKUP(X2980,'Mapeo Ramos'!I:J,2,0)</f>
        <v>HELVETIA</v>
      </c>
      <c r="AH2980">
        <f t="shared" si="46"/>
        <v>1</v>
      </c>
      <c r="AI2980"/>
    </row>
    <row r="2981" spans="1:35" s="8" customFormat="1" ht="12.75" customHeight="1">
      <c r="A2981" s="2" t="s">
        <v>11417</v>
      </c>
      <c r="B2981" s="2" t="s">
        <v>11418</v>
      </c>
      <c r="C2981" s="2" t="s">
        <v>11419</v>
      </c>
      <c r="D2981" s="2" t="s">
        <v>75</v>
      </c>
      <c r="E2981" s="3">
        <v>46023</v>
      </c>
      <c r="F2981" s="3">
        <v>46023</v>
      </c>
      <c r="G2981" s="2" t="s">
        <v>654</v>
      </c>
      <c r="H2981" s="2" t="s">
        <v>285</v>
      </c>
      <c r="I2981" s="2" t="s">
        <v>286</v>
      </c>
      <c r="J2981" s="4">
        <v>972.09</v>
      </c>
      <c r="K2981" t="s">
        <v>74</v>
      </c>
      <c r="L2981" s="4">
        <v>174.98</v>
      </c>
      <c r="M2981" t="s">
        <v>74</v>
      </c>
      <c r="N2981" s="4">
        <v>174.98</v>
      </c>
      <c r="O2981" t="s">
        <v>74</v>
      </c>
      <c r="P2981" s="4">
        <v>0</v>
      </c>
      <c r="Q2981" t="s">
        <v>74</v>
      </c>
      <c r="R2981" s="2" t="s">
        <v>75</v>
      </c>
      <c r="S2981" s="4" t="s">
        <v>76</v>
      </c>
      <c r="T2981" t="s">
        <v>74</v>
      </c>
      <c r="U2981" s="2" t="s">
        <v>650</v>
      </c>
      <c r="V2981" s="2" t="s">
        <v>1454</v>
      </c>
      <c r="W2981" s="2" t="s">
        <v>79</v>
      </c>
      <c r="X2981" s="2" t="s">
        <v>248</v>
      </c>
      <c r="Y2981" s="2" t="s">
        <v>286</v>
      </c>
      <c r="Z2981" s="2" t="s">
        <v>81</v>
      </c>
      <c r="AA2981" s="2" t="s">
        <v>655</v>
      </c>
      <c r="AB2981" s="2" t="s">
        <v>656</v>
      </c>
      <c r="AC2981" s="2" t="s">
        <v>59</v>
      </c>
      <c r="AD2981" s="2" t="s">
        <v>657</v>
      </c>
      <c r="AE2981" s="2" t="str">
        <f>+VLOOKUP(H2981,'Mapeo Ramos'!A:C,3,0)</f>
        <v>Transportes Mercancías</v>
      </c>
      <c r="AF2981" t="str">
        <f>+VLOOKUP(AE2981,'Mapeo Ramos'!C:D,2,0)</f>
        <v>Transporte</v>
      </c>
      <c r="AG2981" t="str">
        <f>+VLOOKUP(X2981,'Mapeo Ramos'!I:J,2,0)</f>
        <v>HELVETIA</v>
      </c>
      <c r="AH2981">
        <f t="shared" si="46"/>
        <v>1</v>
      </c>
      <c r="AI2981"/>
    </row>
    <row r="2982" spans="1:35" s="8" customFormat="1" ht="12.75" customHeight="1">
      <c r="A2982" s="2" t="s">
        <v>11420</v>
      </c>
      <c r="B2982" s="2" t="s">
        <v>11421</v>
      </c>
      <c r="C2982" s="2" t="s">
        <v>11422</v>
      </c>
      <c r="D2982" s="2" t="s">
        <v>75</v>
      </c>
      <c r="E2982" s="3">
        <v>46045</v>
      </c>
      <c r="F2982" s="3">
        <v>46038</v>
      </c>
      <c r="G2982" s="2" t="s">
        <v>616</v>
      </c>
      <c r="H2982" s="2" t="s">
        <v>1362</v>
      </c>
      <c r="I2982" s="2" t="s">
        <v>119</v>
      </c>
      <c r="J2982" s="4">
        <v>577.04</v>
      </c>
      <c r="K2982" t="s">
        <v>74</v>
      </c>
      <c r="L2982" s="4">
        <v>57.71</v>
      </c>
      <c r="M2982" t="s">
        <v>74</v>
      </c>
      <c r="N2982" s="4">
        <v>57.71</v>
      </c>
      <c r="O2982" t="s">
        <v>74</v>
      </c>
      <c r="P2982" s="4">
        <v>0</v>
      </c>
      <c r="Q2982" t="s">
        <v>74</v>
      </c>
      <c r="R2982" s="2" t="s">
        <v>75</v>
      </c>
      <c r="S2982" s="4" t="s">
        <v>76</v>
      </c>
      <c r="T2982" t="s">
        <v>74</v>
      </c>
      <c r="U2982" s="2" t="s">
        <v>650</v>
      </c>
      <c r="V2982" s="2" t="s">
        <v>1447</v>
      </c>
      <c r="W2982" s="2" t="s">
        <v>79</v>
      </c>
      <c r="X2982" s="2" t="s">
        <v>150</v>
      </c>
      <c r="Y2982" s="2" t="s">
        <v>119</v>
      </c>
      <c r="Z2982" s="2" t="s">
        <v>81</v>
      </c>
      <c r="AA2982" s="2" t="s">
        <v>542</v>
      </c>
      <c r="AB2982" s="2" t="s">
        <v>101</v>
      </c>
      <c r="AC2982" s="2" t="s">
        <v>59</v>
      </c>
      <c r="AD2982" s="2" t="s">
        <v>617</v>
      </c>
      <c r="AE2982" s="2" t="str">
        <f>+VLOOKUP(H2982,'Mapeo Ramos'!A:C,3,0)</f>
        <v>Autos Cat. 2</v>
      </c>
      <c r="AF2982" t="str">
        <f>+VLOOKUP(AE2982,'Mapeo Ramos'!C:D,2,0)</f>
        <v>Flotas</v>
      </c>
      <c r="AG2982" t="str">
        <f>+VLOOKUP(X2982,'Mapeo Ramos'!I:J,2,0)</f>
        <v>MAPFRE</v>
      </c>
      <c r="AH2982">
        <f t="shared" si="46"/>
        <v>1</v>
      </c>
      <c r="AI2982"/>
    </row>
    <row r="2983" spans="1:35" s="8" customFormat="1" ht="12.75" customHeight="1">
      <c r="A2983" s="2" t="s">
        <v>11423</v>
      </c>
      <c r="B2983" s="2" t="s">
        <v>11424</v>
      </c>
      <c r="C2983" s="2" t="s">
        <v>11425</v>
      </c>
      <c r="D2983" s="2" t="s">
        <v>75</v>
      </c>
      <c r="E2983" s="3">
        <v>46045</v>
      </c>
      <c r="F2983" s="3">
        <v>46038</v>
      </c>
      <c r="G2983" s="2" t="s">
        <v>616</v>
      </c>
      <c r="H2983" s="2" t="s">
        <v>149</v>
      </c>
      <c r="I2983" s="2" t="s">
        <v>119</v>
      </c>
      <c r="J2983" s="4">
        <v>516.70000000000005</v>
      </c>
      <c r="K2983" t="s">
        <v>74</v>
      </c>
      <c r="L2983" s="4">
        <v>72.34</v>
      </c>
      <c r="M2983" t="s">
        <v>74</v>
      </c>
      <c r="N2983" s="4">
        <v>72.34</v>
      </c>
      <c r="O2983" t="s">
        <v>74</v>
      </c>
      <c r="P2983" s="4">
        <v>0</v>
      </c>
      <c r="Q2983" t="s">
        <v>74</v>
      </c>
      <c r="R2983" s="2" t="s">
        <v>75</v>
      </c>
      <c r="S2983" s="4" t="s">
        <v>76</v>
      </c>
      <c r="T2983" t="s">
        <v>74</v>
      </c>
      <c r="U2983" s="2" t="s">
        <v>650</v>
      </c>
      <c r="V2983" s="2" t="s">
        <v>1447</v>
      </c>
      <c r="W2983" s="2" t="s">
        <v>79</v>
      </c>
      <c r="X2983" s="2" t="s">
        <v>150</v>
      </c>
      <c r="Y2983" s="2" t="s">
        <v>119</v>
      </c>
      <c r="Z2983" s="2" t="s">
        <v>81</v>
      </c>
      <c r="AA2983" s="2" t="s">
        <v>542</v>
      </c>
      <c r="AB2983" s="2" t="s">
        <v>101</v>
      </c>
      <c r="AC2983" s="2" t="s">
        <v>59</v>
      </c>
      <c r="AD2983" s="2" t="s">
        <v>617</v>
      </c>
      <c r="AE2983" s="2" t="str">
        <f>+VLOOKUP(H2983,'Mapeo Ramos'!A:C,3,0)</f>
        <v>Autos Cat. 3</v>
      </c>
      <c r="AF2983" t="str">
        <f>+VLOOKUP(AE2983,'Mapeo Ramos'!C:D,2,0)</f>
        <v>Autos</v>
      </c>
      <c r="AG2983" t="str">
        <f>+VLOOKUP(X2983,'Mapeo Ramos'!I:J,2,0)</f>
        <v>MAPFRE</v>
      </c>
      <c r="AH2983">
        <f t="shared" si="46"/>
        <v>1</v>
      </c>
      <c r="AI2983"/>
    </row>
    <row r="2984" spans="1:35" s="8" customFormat="1" ht="12.75" customHeight="1">
      <c r="A2984" s="2" t="s">
        <v>11426</v>
      </c>
      <c r="B2984" s="2" t="s">
        <v>11427</v>
      </c>
      <c r="C2984" s="2" t="s">
        <v>11428</v>
      </c>
      <c r="D2984" s="2" t="s">
        <v>75</v>
      </c>
      <c r="E2984" s="3">
        <v>46054</v>
      </c>
      <c r="F2984" s="3">
        <v>46068</v>
      </c>
      <c r="G2984" s="2" t="s">
        <v>9018</v>
      </c>
      <c r="H2984" s="2" t="s">
        <v>9019</v>
      </c>
      <c r="I2984" s="2" t="s">
        <v>261</v>
      </c>
      <c r="J2984" s="4">
        <v>2419.83</v>
      </c>
      <c r="K2984" t="s">
        <v>74</v>
      </c>
      <c r="L2984" s="4">
        <v>193.59</v>
      </c>
      <c r="M2984" t="s">
        <v>74</v>
      </c>
      <c r="N2984" s="4">
        <v>193.59</v>
      </c>
      <c r="O2984" t="s">
        <v>74</v>
      </c>
      <c r="P2984" s="4">
        <v>0</v>
      </c>
      <c r="Q2984" t="s">
        <v>74</v>
      </c>
      <c r="R2984" s="2" t="s">
        <v>287</v>
      </c>
      <c r="S2984" s="4">
        <v>0</v>
      </c>
      <c r="T2984" t="s">
        <v>74</v>
      </c>
      <c r="U2984" s="2" t="s">
        <v>77</v>
      </c>
      <c r="V2984" s="2" t="s">
        <v>1447</v>
      </c>
      <c r="W2984" s="2" t="s">
        <v>79</v>
      </c>
      <c r="X2984" s="2" t="s">
        <v>150</v>
      </c>
      <c r="Y2984" s="2" t="s">
        <v>119</v>
      </c>
      <c r="Z2984" s="2" t="s">
        <v>81</v>
      </c>
      <c r="AA2984" s="2" t="s">
        <v>9020</v>
      </c>
      <c r="AB2984" s="2" t="s">
        <v>9021</v>
      </c>
      <c r="AC2984" s="2" t="s">
        <v>59</v>
      </c>
      <c r="AD2984" s="2" t="s">
        <v>9022</v>
      </c>
      <c r="AE2984" s="2" t="str">
        <f>+VLOOKUP(H2984,'Mapeo Ramos'!A:C,3,0)</f>
        <v>Autos Flotas</v>
      </c>
      <c r="AF2984" t="str">
        <f>+VLOOKUP(AE2984,'Mapeo Ramos'!C:D,2,0)</f>
        <v>Flotas</v>
      </c>
      <c r="AG2984" t="str">
        <f>+VLOOKUP(X2984,'Mapeo Ramos'!I:J,2,0)</f>
        <v>MAPFRE</v>
      </c>
      <c r="AH2984">
        <f t="shared" si="46"/>
        <v>2</v>
      </c>
      <c r="AI2984"/>
    </row>
    <row r="2985" spans="1:35" s="8" customFormat="1" ht="12.75" customHeight="1">
      <c r="A2985" s="2" t="s">
        <v>11429</v>
      </c>
      <c r="B2985" s="2" t="s">
        <v>11430</v>
      </c>
      <c r="C2985" s="2" t="s">
        <v>11431</v>
      </c>
      <c r="D2985" s="2" t="s">
        <v>75</v>
      </c>
      <c r="E2985" s="3">
        <v>46023</v>
      </c>
      <c r="F2985" s="3">
        <v>46023</v>
      </c>
      <c r="G2985" s="2" t="s">
        <v>1066</v>
      </c>
      <c r="H2985" s="2" t="s">
        <v>725</v>
      </c>
      <c r="I2985" s="2" t="s">
        <v>726</v>
      </c>
      <c r="J2985" s="4">
        <v>21965</v>
      </c>
      <c r="K2985" t="s">
        <v>74</v>
      </c>
      <c r="L2985" s="4">
        <v>4942.12</v>
      </c>
      <c r="M2985" t="s">
        <v>74</v>
      </c>
      <c r="N2985" s="4">
        <v>4942.12</v>
      </c>
      <c r="O2985" t="s">
        <v>74</v>
      </c>
      <c r="P2985" s="4">
        <v>0</v>
      </c>
      <c r="Q2985" t="s">
        <v>74</v>
      </c>
      <c r="R2985" s="2" t="s">
        <v>75</v>
      </c>
      <c r="S2985" s="4" t="s">
        <v>76</v>
      </c>
      <c r="T2985" t="s">
        <v>74</v>
      </c>
      <c r="U2985" s="2" t="s">
        <v>77</v>
      </c>
      <c r="V2985" s="2" t="s">
        <v>1575</v>
      </c>
      <c r="W2985" s="2" t="s">
        <v>79</v>
      </c>
      <c r="X2985" s="2" t="s">
        <v>150</v>
      </c>
      <c r="Y2985" s="2" t="s">
        <v>726</v>
      </c>
      <c r="Z2985" s="2" t="s">
        <v>81</v>
      </c>
      <c r="AA2985" s="2" t="s">
        <v>594</v>
      </c>
      <c r="AB2985" s="2" t="s">
        <v>595</v>
      </c>
      <c r="AC2985" s="2" t="s">
        <v>59</v>
      </c>
      <c r="AD2985" s="2" t="s">
        <v>1068</v>
      </c>
      <c r="AE2985" s="2" t="str">
        <f>+VLOOKUP(H2985,'Mapeo Ramos'!A:C,3,0)</f>
        <v>Transportes Mercancías</v>
      </c>
      <c r="AF2985" t="str">
        <f>+VLOOKUP(AE2985,'Mapeo Ramos'!C:D,2,0)</f>
        <v>Transporte</v>
      </c>
      <c r="AG2985" t="str">
        <f>+VLOOKUP(X2985,'Mapeo Ramos'!I:J,2,0)</f>
        <v>MAPFRE</v>
      </c>
      <c r="AH2985">
        <f t="shared" si="46"/>
        <v>1</v>
      </c>
      <c r="AI2985"/>
    </row>
    <row r="2986" spans="1:35" s="8" customFormat="1" ht="12.75" customHeight="1">
      <c r="A2986" s="2" t="s">
        <v>11432</v>
      </c>
      <c r="B2986" s="2" t="s">
        <v>11433</v>
      </c>
      <c r="C2986" s="2" t="s">
        <v>11434</v>
      </c>
      <c r="D2986" s="2" t="s">
        <v>75</v>
      </c>
      <c r="E2986" s="3">
        <v>46043</v>
      </c>
      <c r="F2986" s="3">
        <v>46041</v>
      </c>
      <c r="G2986" s="2" t="s">
        <v>621</v>
      </c>
      <c r="H2986" s="2" t="s">
        <v>349</v>
      </c>
      <c r="I2986" s="2" t="s">
        <v>261</v>
      </c>
      <c r="J2986" s="4">
        <v>506.19</v>
      </c>
      <c r="K2986" t="s">
        <v>74</v>
      </c>
      <c r="L2986" s="4">
        <v>40.5</v>
      </c>
      <c r="M2986" t="s">
        <v>74</v>
      </c>
      <c r="N2986" s="4">
        <v>40.5</v>
      </c>
      <c r="O2986" t="s">
        <v>74</v>
      </c>
      <c r="P2986" s="4">
        <v>0</v>
      </c>
      <c r="Q2986" t="s">
        <v>74</v>
      </c>
      <c r="R2986" s="2" t="s">
        <v>75</v>
      </c>
      <c r="S2986" s="4" t="s">
        <v>76</v>
      </c>
      <c r="T2986" t="s">
        <v>74</v>
      </c>
      <c r="U2986" s="2" t="s">
        <v>650</v>
      </c>
      <c r="V2986" s="2" t="s">
        <v>1575</v>
      </c>
      <c r="W2986" s="2" t="s">
        <v>79</v>
      </c>
      <c r="X2986" s="2" t="s">
        <v>300</v>
      </c>
      <c r="Y2986" s="2" t="s">
        <v>119</v>
      </c>
      <c r="Z2986" s="2" t="s">
        <v>81</v>
      </c>
      <c r="AA2986" s="2" t="s">
        <v>622</v>
      </c>
      <c r="AB2986" s="2" t="s">
        <v>623</v>
      </c>
      <c r="AC2986" s="2" t="s">
        <v>59</v>
      </c>
      <c r="AD2986" s="2" t="s">
        <v>624</v>
      </c>
      <c r="AE2986" s="2" t="str">
        <f>+VLOOKUP(H2986,'Mapeo Ramos'!A:C,3,0)</f>
        <v>Autos Flotas</v>
      </c>
      <c r="AF2986" t="str">
        <f>+VLOOKUP(AE2986,'Mapeo Ramos'!C:D,2,0)</f>
        <v>Flotas</v>
      </c>
      <c r="AG2986" t="str">
        <f>+VLOOKUP(X2986,'Mapeo Ramos'!I:J,2,0)</f>
        <v>ALLIANZ</v>
      </c>
      <c r="AH2986">
        <f t="shared" si="46"/>
        <v>1</v>
      </c>
      <c r="AI2986"/>
    </row>
    <row r="2987" spans="1:35" s="8" customFormat="1" ht="12.75" customHeight="1">
      <c r="A2987" s="2" t="s">
        <v>11435</v>
      </c>
      <c r="B2987" s="2" t="s">
        <v>11436</v>
      </c>
      <c r="C2987" s="2" t="s">
        <v>11437</v>
      </c>
      <c r="D2987" s="2" t="s">
        <v>75</v>
      </c>
      <c r="E2987" s="3">
        <v>46041</v>
      </c>
      <c r="F2987" s="3">
        <v>46041</v>
      </c>
      <c r="G2987" s="2" t="s">
        <v>6787</v>
      </c>
      <c r="H2987" s="2" t="s">
        <v>1602</v>
      </c>
      <c r="I2987" s="2" t="s">
        <v>119</v>
      </c>
      <c r="J2987" s="4">
        <v>34.049999999999997</v>
      </c>
      <c r="K2987" t="s">
        <v>74</v>
      </c>
      <c r="L2987" s="4">
        <v>5.37</v>
      </c>
      <c r="M2987" t="s">
        <v>74</v>
      </c>
      <c r="N2987" s="4">
        <v>4.09</v>
      </c>
      <c r="O2987" t="s">
        <v>74</v>
      </c>
      <c r="P2987" s="4">
        <v>1.28</v>
      </c>
      <c r="Q2987" t="s">
        <v>74</v>
      </c>
      <c r="R2987" s="2" t="s">
        <v>75</v>
      </c>
      <c r="S2987" s="4" t="s">
        <v>76</v>
      </c>
      <c r="T2987" t="s">
        <v>74</v>
      </c>
      <c r="U2987" s="2" t="s">
        <v>650</v>
      </c>
      <c r="V2987" s="2" t="s">
        <v>1447</v>
      </c>
      <c r="W2987" s="2" t="s">
        <v>79</v>
      </c>
      <c r="X2987" s="2" t="s">
        <v>300</v>
      </c>
      <c r="Y2987" s="2" t="s">
        <v>119</v>
      </c>
      <c r="Z2987" s="2" t="s">
        <v>81</v>
      </c>
      <c r="AA2987" s="2" t="s">
        <v>223</v>
      </c>
      <c r="AB2987" s="2" t="s">
        <v>83</v>
      </c>
      <c r="AC2987" s="2" t="s">
        <v>168</v>
      </c>
      <c r="AD2987" s="2" t="s">
        <v>6788</v>
      </c>
      <c r="AE2987" s="2" t="str">
        <f>+VLOOKUP(H2987,'Mapeo Ramos'!A:C,3,0)</f>
        <v>Autos Cat. 3</v>
      </c>
      <c r="AF2987" t="str">
        <f>+VLOOKUP(AE2987,'Mapeo Ramos'!C:D,2,0)</f>
        <v>Autos</v>
      </c>
      <c r="AG2987" t="str">
        <f>+VLOOKUP(X2987,'Mapeo Ramos'!I:J,2,0)</f>
        <v>ALLIANZ</v>
      </c>
      <c r="AH2987">
        <f t="shared" si="46"/>
        <v>1</v>
      </c>
      <c r="AI2987"/>
    </row>
    <row r="2988" spans="1:35" s="8" customFormat="1" ht="12.75" customHeight="1">
      <c r="A2988" s="2" t="s">
        <v>11438</v>
      </c>
      <c r="B2988" s="2" t="s">
        <v>11439</v>
      </c>
      <c r="C2988" s="2" t="s">
        <v>11440</v>
      </c>
      <c r="D2988" s="2" t="s">
        <v>75</v>
      </c>
      <c r="E2988" s="3">
        <v>46044</v>
      </c>
      <c r="F2988" s="3">
        <v>45627</v>
      </c>
      <c r="G2988" s="2" t="s">
        <v>3596</v>
      </c>
      <c r="H2988" s="2" t="s">
        <v>2753</v>
      </c>
      <c r="I2988" s="2" t="s">
        <v>197</v>
      </c>
      <c r="J2988" s="4">
        <v>60</v>
      </c>
      <c r="K2988" t="s">
        <v>74</v>
      </c>
      <c r="L2988" s="4">
        <v>12</v>
      </c>
      <c r="M2988" t="s">
        <v>74</v>
      </c>
      <c r="N2988" s="4">
        <v>12</v>
      </c>
      <c r="O2988" t="s">
        <v>74</v>
      </c>
      <c r="P2988" s="4">
        <v>0</v>
      </c>
      <c r="Q2988" t="s">
        <v>74</v>
      </c>
      <c r="R2988" s="2" t="s">
        <v>75</v>
      </c>
      <c r="S2988" s="4" t="s">
        <v>76</v>
      </c>
      <c r="T2988" t="s">
        <v>74</v>
      </c>
      <c r="U2988" s="2" t="s">
        <v>9487</v>
      </c>
      <c r="V2988" s="2" t="s">
        <v>1454</v>
      </c>
      <c r="W2988" s="2" t="s">
        <v>79</v>
      </c>
      <c r="X2988" s="2" t="s">
        <v>300</v>
      </c>
      <c r="Y2988" s="2" t="s">
        <v>197</v>
      </c>
      <c r="Z2988" s="2" t="s">
        <v>81</v>
      </c>
      <c r="AA2988" s="2" t="s">
        <v>230</v>
      </c>
      <c r="AB2988" s="2" t="s">
        <v>83</v>
      </c>
      <c r="AC2988" s="2" t="s">
        <v>168</v>
      </c>
      <c r="AD2988" s="2" t="s">
        <v>3597</v>
      </c>
      <c r="AE2988" s="2" t="str">
        <f>+VLOOKUP(H2988,'Mapeo Ramos'!A:C,3,0)</f>
        <v>Accidentes Convenio</v>
      </c>
      <c r="AF2988" t="str">
        <f>+VLOOKUP(AE2988,'Mapeo Ramos'!C:D,2,0)</f>
        <v>Seguros Personales (No Vida) Colectivos</v>
      </c>
      <c r="AG2988" t="str">
        <f>+VLOOKUP(X2988,'Mapeo Ramos'!I:J,2,0)</f>
        <v>ALLIANZ</v>
      </c>
      <c r="AH2988">
        <f t="shared" si="46"/>
        <v>1</v>
      </c>
      <c r="AI2988"/>
    </row>
    <row r="2989" spans="1:35" s="8" customFormat="1" ht="12.75" customHeight="1">
      <c r="A2989" s="2" t="s">
        <v>11441</v>
      </c>
      <c r="B2989" s="2" t="s">
        <v>11442</v>
      </c>
      <c r="C2989" s="2" t="s">
        <v>11443</v>
      </c>
      <c r="D2989" s="2" t="s">
        <v>75</v>
      </c>
      <c r="E2989" s="3">
        <v>46030</v>
      </c>
      <c r="F2989" s="3">
        <v>46030</v>
      </c>
      <c r="G2989" s="2" t="s">
        <v>637</v>
      </c>
      <c r="H2989" s="2" t="s">
        <v>1362</v>
      </c>
      <c r="I2989" s="2" t="s">
        <v>119</v>
      </c>
      <c r="J2989" s="4">
        <v>307.58</v>
      </c>
      <c r="K2989" t="s">
        <v>74</v>
      </c>
      <c r="L2989" s="4">
        <v>24.6</v>
      </c>
      <c r="M2989" t="s">
        <v>74</v>
      </c>
      <c r="N2989" s="4">
        <v>24.6</v>
      </c>
      <c r="O2989" t="s">
        <v>74</v>
      </c>
      <c r="P2989" s="4">
        <v>0</v>
      </c>
      <c r="Q2989" t="s">
        <v>74</v>
      </c>
      <c r="R2989" s="2" t="s">
        <v>75</v>
      </c>
      <c r="S2989" s="4" t="s">
        <v>76</v>
      </c>
      <c r="T2989" t="s">
        <v>74</v>
      </c>
      <c r="U2989" s="2" t="s">
        <v>650</v>
      </c>
      <c r="V2989" s="2" t="s">
        <v>1447</v>
      </c>
      <c r="W2989" s="2" t="s">
        <v>79</v>
      </c>
      <c r="X2989" s="2" t="s">
        <v>150</v>
      </c>
      <c r="Y2989" s="2" t="s">
        <v>119</v>
      </c>
      <c r="Z2989" s="2" t="s">
        <v>81</v>
      </c>
      <c r="AA2989" s="2" t="s">
        <v>372</v>
      </c>
      <c r="AB2989" s="2" t="s">
        <v>638</v>
      </c>
      <c r="AC2989" s="2" t="s">
        <v>59</v>
      </c>
      <c r="AD2989" s="2" t="s">
        <v>639</v>
      </c>
      <c r="AE2989" s="2" t="str">
        <f>+VLOOKUP(H2989,'Mapeo Ramos'!A:C,3,0)</f>
        <v>Autos Cat. 2</v>
      </c>
      <c r="AF2989" t="str">
        <f>+VLOOKUP(AE2989,'Mapeo Ramos'!C:D,2,0)</f>
        <v>Flotas</v>
      </c>
      <c r="AG2989" t="str">
        <f>+VLOOKUP(X2989,'Mapeo Ramos'!I:J,2,0)</f>
        <v>MAPFRE</v>
      </c>
      <c r="AH2989">
        <f t="shared" si="46"/>
        <v>1</v>
      </c>
      <c r="AI2989"/>
    </row>
    <row r="2990" spans="1:35" s="8" customFormat="1" ht="12.75" customHeight="1">
      <c r="A2990" s="2" t="s">
        <v>11444</v>
      </c>
      <c r="B2990" s="2" t="s">
        <v>11445</v>
      </c>
      <c r="C2990" s="2" t="s">
        <v>11446</v>
      </c>
      <c r="D2990" s="2" t="s">
        <v>75</v>
      </c>
      <c r="E2990" s="3">
        <v>46055</v>
      </c>
      <c r="F2990" s="3">
        <v>46030</v>
      </c>
      <c r="G2990" s="2" t="s">
        <v>637</v>
      </c>
      <c r="H2990" s="2" t="s">
        <v>1362</v>
      </c>
      <c r="I2990" s="2" t="s">
        <v>119</v>
      </c>
      <c r="J2990" s="4">
        <v>266.62</v>
      </c>
      <c r="K2990" t="s">
        <v>74</v>
      </c>
      <c r="L2990" s="4">
        <v>21.35</v>
      </c>
      <c r="M2990" t="s">
        <v>74</v>
      </c>
      <c r="N2990" s="4">
        <v>21.35</v>
      </c>
      <c r="O2990" t="s">
        <v>74</v>
      </c>
      <c r="P2990" s="4">
        <v>0</v>
      </c>
      <c r="Q2990" t="s">
        <v>74</v>
      </c>
      <c r="R2990" s="2" t="s">
        <v>75</v>
      </c>
      <c r="S2990" s="4" t="s">
        <v>76</v>
      </c>
      <c r="T2990" t="s">
        <v>74</v>
      </c>
      <c r="U2990" s="2" t="s">
        <v>650</v>
      </c>
      <c r="V2990" s="2" t="s">
        <v>1454</v>
      </c>
      <c r="W2990" s="2" t="s">
        <v>79</v>
      </c>
      <c r="X2990" s="2" t="s">
        <v>150</v>
      </c>
      <c r="Y2990" s="2" t="s">
        <v>119</v>
      </c>
      <c r="Z2990" s="2" t="s">
        <v>81</v>
      </c>
      <c r="AA2990" s="2" t="s">
        <v>372</v>
      </c>
      <c r="AB2990" s="2" t="s">
        <v>638</v>
      </c>
      <c r="AC2990" s="2" t="s">
        <v>59</v>
      </c>
      <c r="AD2990" s="2" t="s">
        <v>639</v>
      </c>
      <c r="AE2990" s="2" t="str">
        <f>+VLOOKUP(H2990,'Mapeo Ramos'!A:C,3,0)</f>
        <v>Autos Cat. 2</v>
      </c>
      <c r="AF2990" t="str">
        <f>+VLOOKUP(AE2990,'Mapeo Ramos'!C:D,2,0)</f>
        <v>Flotas</v>
      </c>
      <c r="AG2990" t="str">
        <f>+VLOOKUP(X2990,'Mapeo Ramos'!I:J,2,0)</f>
        <v>MAPFRE</v>
      </c>
      <c r="AH2990">
        <f t="shared" si="46"/>
        <v>2</v>
      </c>
      <c r="AI2990"/>
    </row>
    <row r="2991" spans="1:35" s="8" customFormat="1" ht="12.75" customHeight="1">
      <c r="A2991" s="2" t="s">
        <v>11447</v>
      </c>
      <c r="B2991" s="2" t="s">
        <v>11448</v>
      </c>
      <c r="C2991" s="2" t="s">
        <v>3301</v>
      </c>
      <c r="D2991" s="2" t="s">
        <v>75</v>
      </c>
      <c r="E2991" s="3">
        <v>46043</v>
      </c>
      <c r="F2991" s="3">
        <v>46043</v>
      </c>
      <c r="G2991" s="2" t="s">
        <v>3302</v>
      </c>
      <c r="H2991" s="2" t="s">
        <v>255</v>
      </c>
      <c r="I2991" s="2" t="s">
        <v>119</v>
      </c>
      <c r="J2991" s="4">
        <v>59.09</v>
      </c>
      <c r="K2991" t="s">
        <v>74</v>
      </c>
      <c r="L2991" s="4">
        <v>8.27</v>
      </c>
      <c r="M2991" t="s">
        <v>74</v>
      </c>
      <c r="N2991" s="4">
        <v>8.27</v>
      </c>
      <c r="O2991" t="s">
        <v>74</v>
      </c>
      <c r="P2991" s="4">
        <v>0</v>
      </c>
      <c r="Q2991" t="s">
        <v>74</v>
      </c>
      <c r="R2991" s="2" t="s">
        <v>75</v>
      </c>
      <c r="S2991" s="4" t="s">
        <v>76</v>
      </c>
      <c r="T2991" t="s">
        <v>74</v>
      </c>
      <c r="U2991" s="2" t="s">
        <v>9487</v>
      </c>
      <c r="V2991" s="2" t="s">
        <v>1454</v>
      </c>
      <c r="W2991" s="2" t="s">
        <v>79</v>
      </c>
      <c r="X2991" s="2" t="s">
        <v>248</v>
      </c>
      <c r="Y2991" s="2" t="s">
        <v>119</v>
      </c>
      <c r="Z2991" s="2" t="s">
        <v>81</v>
      </c>
      <c r="AA2991" s="2" t="s">
        <v>3303</v>
      </c>
      <c r="AB2991" s="2" t="s">
        <v>794</v>
      </c>
      <c r="AC2991" s="2" t="s">
        <v>168</v>
      </c>
      <c r="AD2991" s="2" t="s">
        <v>3304</v>
      </c>
      <c r="AE2991" s="2" t="str">
        <f>+VLOOKUP(H2991,'Mapeo Ramos'!A:C,3,0)</f>
        <v>Autos Cat. 2</v>
      </c>
      <c r="AF2991" t="str">
        <f>+VLOOKUP(AE2991,'Mapeo Ramos'!C:D,2,0)</f>
        <v>Flotas</v>
      </c>
      <c r="AG2991" t="str">
        <f>+VLOOKUP(X2991,'Mapeo Ramos'!I:J,2,0)</f>
        <v>HELVETIA</v>
      </c>
      <c r="AH2991">
        <f t="shared" si="46"/>
        <v>1</v>
      </c>
      <c r="AI2991"/>
    </row>
    <row r="2992" spans="1:35" s="8" customFormat="1" ht="12.75" customHeight="1">
      <c r="A2992" s="2" t="s">
        <v>11449</v>
      </c>
      <c r="B2992" s="2" t="s">
        <v>11450</v>
      </c>
      <c r="C2992" s="2" t="s">
        <v>3312</v>
      </c>
      <c r="D2992" s="2" t="s">
        <v>75</v>
      </c>
      <c r="E2992" s="3">
        <v>46043</v>
      </c>
      <c r="F2992" s="3">
        <v>46045</v>
      </c>
      <c r="G2992" s="2" t="s">
        <v>1314</v>
      </c>
      <c r="H2992" s="2" t="s">
        <v>260</v>
      </c>
      <c r="I2992" s="2" t="s">
        <v>261</v>
      </c>
      <c r="J2992" s="4">
        <v>59.52</v>
      </c>
      <c r="K2992" t="s">
        <v>74</v>
      </c>
      <c r="L2992" s="4">
        <v>8.33</v>
      </c>
      <c r="M2992" t="s">
        <v>74</v>
      </c>
      <c r="N2992" s="4">
        <v>8.33</v>
      </c>
      <c r="O2992" t="s">
        <v>74</v>
      </c>
      <c r="P2992" s="4">
        <v>0</v>
      </c>
      <c r="Q2992" t="s">
        <v>74</v>
      </c>
      <c r="R2992" s="2" t="s">
        <v>75</v>
      </c>
      <c r="S2992" s="4" t="s">
        <v>76</v>
      </c>
      <c r="T2992" t="s">
        <v>74</v>
      </c>
      <c r="U2992" s="2" t="s">
        <v>9487</v>
      </c>
      <c r="V2992" s="2" t="s">
        <v>1575</v>
      </c>
      <c r="W2992" s="2" t="s">
        <v>79</v>
      </c>
      <c r="X2992" s="2" t="s">
        <v>248</v>
      </c>
      <c r="Y2992" s="2" t="s">
        <v>119</v>
      </c>
      <c r="Z2992" s="2" t="s">
        <v>81</v>
      </c>
      <c r="AA2992" s="2" t="s">
        <v>308</v>
      </c>
      <c r="AB2992" s="2" t="s">
        <v>309</v>
      </c>
      <c r="AC2992" s="2" t="s">
        <v>59</v>
      </c>
      <c r="AD2992" s="2" t="s">
        <v>1315</v>
      </c>
      <c r="AE2992" s="2" t="str">
        <f>+VLOOKUP(H2992,'Mapeo Ramos'!A:C,3,0)</f>
        <v>Autos Flotas</v>
      </c>
      <c r="AF2992" t="str">
        <f>+VLOOKUP(AE2992,'Mapeo Ramos'!C:D,2,0)</f>
        <v>Flotas</v>
      </c>
      <c r="AG2992" t="str">
        <f>+VLOOKUP(X2992,'Mapeo Ramos'!I:J,2,0)</f>
        <v>HELVETIA</v>
      </c>
      <c r="AH2992">
        <f t="shared" si="46"/>
        <v>1</v>
      </c>
      <c r="AI2992"/>
    </row>
    <row r="2993" spans="1:35" s="8" customFormat="1" ht="12.75" customHeight="1">
      <c r="A2993" s="2" t="s">
        <v>11451</v>
      </c>
      <c r="B2993" s="2" t="s">
        <v>11452</v>
      </c>
      <c r="C2993" s="2" t="s">
        <v>11453</v>
      </c>
      <c r="D2993" s="2" t="s">
        <v>75</v>
      </c>
      <c r="E2993" s="3">
        <v>46045</v>
      </c>
      <c r="F2993" s="3">
        <v>46023</v>
      </c>
      <c r="G2993" s="2" t="s">
        <v>438</v>
      </c>
      <c r="H2993" s="2" t="s">
        <v>349</v>
      </c>
      <c r="I2993" s="2" t="s">
        <v>261</v>
      </c>
      <c r="J2993" s="4">
        <v>1259.0899999999999</v>
      </c>
      <c r="K2993" t="s">
        <v>74</v>
      </c>
      <c r="L2993" s="4">
        <v>151.09</v>
      </c>
      <c r="M2993" t="s">
        <v>74</v>
      </c>
      <c r="N2993" s="4">
        <v>151.09</v>
      </c>
      <c r="O2993" t="s">
        <v>74</v>
      </c>
      <c r="P2993" s="4">
        <v>0</v>
      </c>
      <c r="Q2993" t="s">
        <v>74</v>
      </c>
      <c r="R2993" s="2" t="s">
        <v>75</v>
      </c>
      <c r="S2993" s="4" t="s">
        <v>76</v>
      </c>
      <c r="T2993" t="s">
        <v>74</v>
      </c>
      <c r="U2993" s="2" t="s">
        <v>650</v>
      </c>
      <c r="V2993" s="2" t="s">
        <v>1447</v>
      </c>
      <c r="W2993" s="2" t="s">
        <v>79</v>
      </c>
      <c r="X2993" s="2" t="s">
        <v>300</v>
      </c>
      <c r="Y2993" s="2" t="s">
        <v>119</v>
      </c>
      <c r="Z2993" s="2" t="s">
        <v>81</v>
      </c>
      <c r="AA2993" s="2" t="s">
        <v>120</v>
      </c>
      <c r="AB2993" s="2" t="s">
        <v>121</v>
      </c>
      <c r="AC2993" s="2" t="s">
        <v>59</v>
      </c>
      <c r="AD2993" s="2" t="s">
        <v>439</v>
      </c>
      <c r="AE2993" s="2" t="str">
        <f>+VLOOKUP(H2993,'Mapeo Ramos'!A:C,3,0)</f>
        <v>Autos Flotas</v>
      </c>
      <c r="AF2993" t="str">
        <f>+VLOOKUP(AE2993,'Mapeo Ramos'!C:D,2,0)</f>
        <v>Flotas</v>
      </c>
      <c r="AG2993" t="str">
        <f>+VLOOKUP(X2993,'Mapeo Ramos'!I:J,2,0)</f>
        <v>ALLIANZ</v>
      </c>
      <c r="AH2993">
        <f t="shared" si="46"/>
        <v>1</v>
      </c>
      <c r="AI2993"/>
    </row>
    <row r="2994" spans="1:35" s="8" customFormat="1" ht="12.75" customHeight="1">
      <c r="A2994" s="2" t="s">
        <v>11454</v>
      </c>
      <c r="B2994" s="2" t="s">
        <v>11455</v>
      </c>
      <c r="C2994" s="2" t="s">
        <v>668</v>
      </c>
      <c r="D2994" s="2" t="s">
        <v>75</v>
      </c>
      <c r="E2994" s="3">
        <v>46066</v>
      </c>
      <c r="F2994" s="3">
        <v>46023</v>
      </c>
      <c r="G2994" s="2" t="s">
        <v>664</v>
      </c>
      <c r="H2994" s="2" t="s">
        <v>349</v>
      </c>
      <c r="I2994" s="2" t="s">
        <v>261</v>
      </c>
      <c r="J2994" s="4">
        <v>320.52</v>
      </c>
      <c r="K2994" t="s">
        <v>74</v>
      </c>
      <c r="L2994" s="4">
        <v>40.86</v>
      </c>
      <c r="M2994" t="s">
        <v>74</v>
      </c>
      <c r="N2994" s="4">
        <v>38.46</v>
      </c>
      <c r="O2994" t="s">
        <v>74</v>
      </c>
      <c r="P2994" s="4">
        <v>2.4</v>
      </c>
      <c r="Q2994" t="s">
        <v>74</v>
      </c>
      <c r="R2994" s="2" t="s">
        <v>75</v>
      </c>
      <c r="S2994" s="4" t="s">
        <v>76</v>
      </c>
      <c r="T2994" t="s">
        <v>74</v>
      </c>
      <c r="U2994" s="2" t="s">
        <v>650</v>
      </c>
      <c r="V2994" s="2" t="s">
        <v>1447</v>
      </c>
      <c r="W2994" s="2" t="s">
        <v>79</v>
      </c>
      <c r="X2994" s="2" t="s">
        <v>300</v>
      </c>
      <c r="Y2994" s="2" t="s">
        <v>119</v>
      </c>
      <c r="Z2994" s="2" t="s">
        <v>81</v>
      </c>
      <c r="AA2994" s="2" t="s">
        <v>216</v>
      </c>
      <c r="AB2994" s="2" t="s">
        <v>217</v>
      </c>
      <c r="AC2994" s="2" t="s">
        <v>59</v>
      </c>
      <c r="AD2994" s="2" t="s">
        <v>665</v>
      </c>
      <c r="AE2994" s="2" t="str">
        <f>+VLOOKUP(H2994,'Mapeo Ramos'!A:C,3,0)</f>
        <v>Autos Flotas</v>
      </c>
      <c r="AF2994" t="str">
        <f>+VLOOKUP(AE2994,'Mapeo Ramos'!C:D,2,0)</f>
        <v>Flotas</v>
      </c>
      <c r="AG2994" t="str">
        <f>+VLOOKUP(X2994,'Mapeo Ramos'!I:J,2,0)</f>
        <v>ALLIANZ</v>
      </c>
      <c r="AH2994">
        <f t="shared" si="46"/>
        <v>2</v>
      </c>
      <c r="AI2994"/>
    </row>
    <row r="2995" spans="1:35" s="8" customFormat="1" ht="12.75" customHeight="1">
      <c r="A2995" s="2" t="s">
        <v>11456</v>
      </c>
      <c r="B2995" s="2" t="s">
        <v>11457</v>
      </c>
      <c r="C2995" s="2" t="s">
        <v>663</v>
      </c>
      <c r="D2995" s="2" t="s">
        <v>75</v>
      </c>
      <c r="E2995" s="3">
        <v>46066</v>
      </c>
      <c r="F2995" s="3">
        <v>46023</v>
      </c>
      <c r="G2995" s="2" t="s">
        <v>664</v>
      </c>
      <c r="H2995" s="2" t="s">
        <v>349</v>
      </c>
      <c r="I2995" s="2" t="s">
        <v>261</v>
      </c>
      <c r="J2995" s="4">
        <v>320.52</v>
      </c>
      <c r="K2995" t="s">
        <v>74</v>
      </c>
      <c r="L2995" s="4">
        <v>40.86</v>
      </c>
      <c r="M2995" t="s">
        <v>74</v>
      </c>
      <c r="N2995" s="4">
        <v>38.46</v>
      </c>
      <c r="O2995" t="s">
        <v>74</v>
      </c>
      <c r="P2995" s="4">
        <v>2.4</v>
      </c>
      <c r="Q2995" t="s">
        <v>74</v>
      </c>
      <c r="R2995" s="2" t="s">
        <v>75</v>
      </c>
      <c r="S2995" s="4" t="s">
        <v>76</v>
      </c>
      <c r="T2995" t="s">
        <v>74</v>
      </c>
      <c r="U2995" s="2" t="s">
        <v>650</v>
      </c>
      <c r="V2995" s="2" t="s">
        <v>1447</v>
      </c>
      <c r="W2995" s="2" t="s">
        <v>79</v>
      </c>
      <c r="X2995" s="2" t="s">
        <v>300</v>
      </c>
      <c r="Y2995" s="2" t="s">
        <v>119</v>
      </c>
      <c r="Z2995" s="2" t="s">
        <v>81</v>
      </c>
      <c r="AA2995" s="2" t="s">
        <v>216</v>
      </c>
      <c r="AB2995" s="2" t="s">
        <v>217</v>
      </c>
      <c r="AC2995" s="2" t="s">
        <v>59</v>
      </c>
      <c r="AD2995" s="2" t="s">
        <v>665</v>
      </c>
      <c r="AE2995" s="2" t="str">
        <f>+VLOOKUP(H2995,'Mapeo Ramos'!A:C,3,0)</f>
        <v>Autos Flotas</v>
      </c>
      <c r="AF2995" t="str">
        <f>+VLOOKUP(AE2995,'Mapeo Ramos'!C:D,2,0)</f>
        <v>Flotas</v>
      </c>
      <c r="AG2995" t="str">
        <f>+VLOOKUP(X2995,'Mapeo Ramos'!I:J,2,0)</f>
        <v>ALLIANZ</v>
      </c>
      <c r="AH2995">
        <f t="shared" si="46"/>
        <v>2</v>
      </c>
      <c r="AI2995"/>
    </row>
    <row r="2996" spans="1:35" s="8" customFormat="1" ht="12.75" customHeight="1">
      <c r="A2996" s="2" t="s">
        <v>11458</v>
      </c>
      <c r="B2996" s="2" t="s">
        <v>11459</v>
      </c>
      <c r="C2996" s="2" t="s">
        <v>134</v>
      </c>
      <c r="D2996" s="2" t="s">
        <v>75</v>
      </c>
      <c r="E2996" s="3">
        <v>46025</v>
      </c>
      <c r="F2996" s="3">
        <v>46025</v>
      </c>
      <c r="G2996" s="2" t="s">
        <v>117</v>
      </c>
      <c r="H2996" s="2" t="s">
        <v>118</v>
      </c>
      <c r="I2996" s="2" t="s">
        <v>119</v>
      </c>
      <c r="J2996" s="4">
        <v>536.37</v>
      </c>
      <c r="K2996" t="s">
        <v>74</v>
      </c>
      <c r="L2996" s="4">
        <v>64.36</v>
      </c>
      <c r="M2996" t="s">
        <v>74</v>
      </c>
      <c r="N2996" s="4">
        <v>64.36</v>
      </c>
      <c r="O2996" t="s">
        <v>74</v>
      </c>
      <c r="P2996" s="4">
        <v>0</v>
      </c>
      <c r="Q2996" t="s">
        <v>74</v>
      </c>
      <c r="R2996" s="2" t="s">
        <v>75</v>
      </c>
      <c r="S2996" s="4" t="s">
        <v>76</v>
      </c>
      <c r="T2996" t="s">
        <v>74</v>
      </c>
      <c r="U2996" s="2" t="s">
        <v>77</v>
      </c>
      <c r="V2996" s="2" t="s">
        <v>1454</v>
      </c>
      <c r="W2996" s="2" t="s">
        <v>79</v>
      </c>
      <c r="X2996" s="2" t="s">
        <v>80</v>
      </c>
      <c r="Y2996" s="2" t="s">
        <v>119</v>
      </c>
      <c r="Z2996" s="2" t="s">
        <v>81</v>
      </c>
      <c r="AA2996" s="2" t="s">
        <v>120</v>
      </c>
      <c r="AB2996" s="2" t="s">
        <v>121</v>
      </c>
      <c r="AC2996" s="2" t="s">
        <v>59</v>
      </c>
      <c r="AD2996" s="2" t="s">
        <v>122</v>
      </c>
      <c r="AE2996" s="2" t="str">
        <f>+VLOOKUP(H2996,'Mapeo Ramos'!A:C,3,0)</f>
        <v>Autos Cat. 1</v>
      </c>
      <c r="AF2996" t="str">
        <f>+VLOOKUP(AE2996,'Mapeo Ramos'!C:D,2,0)</f>
        <v>Autos</v>
      </c>
      <c r="AG2996" t="str">
        <f>+VLOOKUP(X2996,'Mapeo Ramos'!I:J,2,0)</f>
        <v>OCCIDENT</v>
      </c>
      <c r="AH2996">
        <f t="shared" si="46"/>
        <v>1</v>
      </c>
      <c r="AI2996"/>
    </row>
    <row r="2997" spans="1:35" s="8" customFormat="1" ht="12.75" customHeight="1">
      <c r="A2997" s="2" t="s">
        <v>11460</v>
      </c>
      <c r="B2997" s="2" t="s">
        <v>11461</v>
      </c>
      <c r="C2997" s="2" t="s">
        <v>131</v>
      </c>
      <c r="D2997" s="2" t="s">
        <v>75</v>
      </c>
      <c r="E2997" s="3">
        <v>46025</v>
      </c>
      <c r="F2997" s="3">
        <v>46025</v>
      </c>
      <c r="G2997" s="2" t="s">
        <v>117</v>
      </c>
      <c r="H2997" s="2" t="s">
        <v>118</v>
      </c>
      <c r="I2997" s="2" t="s">
        <v>119</v>
      </c>
      <c r="J2997" s="4">
        <v>522.58000000000004</v>
      </c>
      <c r="K2997" t="s">
        <v>74</v>
      </c>
      <c r="L2997" s="4">
        <v>62.71</v>
      </c>
      <c r="M2997" t="s">
        <v>74</v>
      </c>
      <c r="N2997" s="4">
        <v>62.71</v>
      </c>
      <c r="O2997" t="s">
        <v>74</v>
      </c>
      <c r="P2997" s="4">
        <v>0</v>
      </c>
      <c r="Q2997" t="s">
        <v>74</v>
      </c>
      <c r="R2997" s="2" t="s">
        <v>75</v>
      </c>
      <c r="S2997" s="4" t="s">
        <v>76</v>
      </c>
      <c r="T2997" t="s">
        <v>74</v>
      </c>
      <c r="U2997" s="2" t="s">
        <v>77</v>
      </c>
      <c r="V2997" s="2" t="s">
        <v>1454</v>
      </c>
      <c r="W2997" s="2" t="s">
        <v>79</v>
      </c>
      <c r="X2997" s="2" t="s">
        <v>80</v>
      </c>
      <c r="Y2997" s="2" t="s">
        <v>119</v>
      </c>
      <c r="Z2997" s="2" t="s">
        <v>81</v>
      </c>
      <c r="AA2997" s="2" t="s">
        <v>120</v>
      </c>
      <c r="AB2997" s="2" t="s">
        <v>121</v>
      </c>
      <c r="AC2997" s="2" t="s">
        <v>59</v>
      </c>
      <c r="AD2997" s="2" t="s">
        <v>122</v>
      </c>
      <c r="AE2997" s="2" t="str">
        <f>+VLOOKUP(H2997,'Mapeo Ramos'!A:C,3,0)</f>
        <v>Autos Cat. 1</v>
      </c>
      <c r="AF2997" t="str">
        <f>+VLOOKUP(AE2997,'Mapeo Ramos'!C:D,2,0)</f>
        <v>Autos</v>
      </c>
      <c r="AG2997" t="str">
        <f>+VLOOKUP(X2997,'Mapeo Ramos'!I:J,2,0)</f>
        <v>OCCIDENT</v>
      </c>
      <c r="AH2997">
        <f t="shared" si="46"/>
        <v>1</v>
      </c>
      <c r="AI2997"/>
    </row>
    <row r="2998" spans="1:35" s="8" customFormat="1" ht="12.75" customHeight="1">
      <c r="A2998" s="2" t="s">
        <v>11462</v>
      </c>
      <c r="B2998" s="2" t="s">
        <v>11463</v>
      </c>
      <c r="C2998" s="2" t="s">
        <v>125</v>
      </c>
      <c r="D2998" s="2" t="s">
        <v>75</v>
      </c>
      <c r="E2998" s="3">
        <v>46025</v>
      </c>
      <c r="F2998" s="3">
        <v>46025</v>
      </c>
      <c r="G2998" s="2" t="s">
        <v>117</v>
      </c>
      <c r="H2998" s="2" t="s">
        <v>118</v>
      </c>
      <c r="I2998" s="2" t="s">
        <v>119</v>
      </c>
      <c r="J2998" s="4">
        <v>536.37</v>
      </c>
      <c r="K2998" t="s">
        <v>74</v>
      </c>
      <c r="L2998" s="4">
        <v>64.36</v>
      </c>
      <c r="M2998" t="s">
        <v>74</v>
      </c>
      <c r="N2998" s="4">
        <v>64.36</v>
      </c>
      <c r="O2998" t="s">
        <v>74</v>
      </c>
      <c r="P2998" s="4">
        <v>0</v>
      </c>
      <c r="Q2998" t="s">
        <v>74</v>
      </c>
      <c r="R2998" s="2" t="s">
        <v>75</v>
      </c>
      <c r="S2998" s="4" t="s">
        <v>76</v>
      </c>
      <c r="T2998" t="s">
        <v>74</v>
      </c>
      <c r="U2998" s="2" t="s">
        <v>77</v>
      </c>
      <c r="V2998" s="2" t="s">
        <v>1454</v>
      </c>
      <c r="W2998" s="2" t="s">
        <v>79</v>
      </c>
      <c r="X2998" s="2" t="s">
        <v>80</v>
      </c>
      <c r="Y2998" s="2" t="s">
        <v>119</v>
      </c>
      <c r="Z2998" s="2" t="s">
        <v>81</v>
      </c>
      <c r="AA2998" s="2" t="s">
        <v>120</v>
      </c>
      <c r="AB2998" s="2" t="s">
        <v>121</v>
      </c>
      <c r="AC2998" s="2" t="s">
        <v>59</v>
      </c>
      <c r="AD2998" s="2" t="s">
        <v>122</v>
      </c>
      <c r="AE2998" s="2" t="str">
        <f>+VLOOKUP(H2998,'Mapeo Ramos'!A:C,3,0)</f>
        <v>Autos Cat. 1</v>
      </c>
      <c r="AF2998" t="str">
        <f>+VLOOKUP(AE2998,'Mapeo Ramos'!C:D,2,0)</f>
        <v>Autos</v>
      </c>
      <c r="AG2998" t="str">
        <f>+VLOOKUP(X2998,'Mapeo Ramos'!I:J,2,0)</f>
        <v>OCCIDENT</v>
      </c>
      <c r="AH2998">
        <f t="shared" si="46"/>
        <v>1</v>
      </c>
      <c r="AI2998"/>
    </row>
    <row r="2999" spans="1:35" s="8" customFormat="1" ht="12.75" customHeight="1">
      <c r="A2999" s="2" t="s">
        <v>11464</v>
      </c>
      <c r="B2999" s="2" t="s">
        <v>11465</v>
      </c>
      <c r="C2999" s="2" t="s">
        <v>116</v>
      </c>
      <c r="D2999" s="2" t="s">
        <v>75</v>
      </c>
      <c r="E2999" s="3">
        <v>46025</v>
      </c>
      <c r="F2999" s="3">
        <v>46025</v>
      </c>
      <c r="G2999" s="2" t="s">
        <v>117</v>
      </c>
      <c r="H2999" s="2" t="s">
        <v>118</v>
      </c>
      <c r="I2999" s="2" t="s">
        <v>119</v>
      </c>
      <c r="J2999" s="4">
        <v>510.57</v>
      </c>
      <c r="K2999" t="s">
        <v>74</v>
      </c>
      <c r="L2999" s="4">
        <v>61.27</v>
      </c>
      <c r="M2999" t="s">
        <v>74</v>
      </c>
      <c r="N2999" s="4">
        <v>61.27</v>
      </c>
      <c r="O2999" t="s">
        <v>74</v>
      </c>
      <c r="P2999" s="4">
        <v>0</v>
      </c>
      <c r="Q2999" t="s">
        <v>74</v>
      </c>
      <c r="R2999" s="2" t="s">
        <v>75</v>
      </c>
      <c r="S2999" s="4" t="s">
        <v>76</v>
      </c>
      <c r="T2999" t="s">
        <v>74</v>
      </c>
      <c r="U2999" s="2" t="s">
        <v>77</v>
      </c>
      <c r="V2999" s="2" t="s">
        <v>1454</v>
      </c>
      <c r="W2999" s="2" t="s">
        <v>79</v>
      </c>
      <c r="X2999" s="2" t="s">
        <v>80</v>
      </c>
      <c r="Y2999" s="2" t="s">
        <v>119</v>
      </c>
      <c r="Z2999" s="2" t="s">
        <v>81</v>
      </c>
      <c r="AA2999" s="2" t="s">
        <v>120</v>
      </c>
      <c r="AB2999" s="2" t="s">
        <v>121</v>
      </c>
      <c r="AC2999" s="2" t="s">
        <v>59</v>
      </c>
      <c r="AD2999" s="2" t="s">
        <v>122</v>
      </c>
      <c r="AE2999" s="2" t="str">
        <f>+VLOOKUP(H2999,'Mapeo Ramos'!A:C,3,0)</f>
        <v>Autos Cat. 1</v>
      </c>
      <c r="AF2999" t="str">
        <f>+VLOOKUP(AE2999,'Mapeo Ramos'!C:D,2,0)</f>
        <v>Autos</v>
      </c>
      <c r="AG2999" t="str">
        <f>+VLOOKUP(X2999,'Mapeo Ramos'!I:J,2,0)</f>
        <v>OCCIDENT</v>
      </c>
      <c r="AH2999">
        <f t="shared" si="46"/>
        <v>1</v>
      </c>
      <c r="AI2999"/>
    </row>
    <row r="3000" spans="1:35" s="8" customFormat="1" ht="12.75" customHeight="1">
      <c r="A3000" s="2" t="s">
        <v>11466</v>
      </c>
      <c r="B3000" s="2" t="s">
        <v>11467</v>
      </c>
      <c r="C3000" s="2" t="s">
        <v>128</v>
      </c>
      <c r="D3000" s="2" t="s">
        <v>75</v>
      </c>
      <c r="E3000" s="3">
        <v>46025</v>
      </c>
      <c r="F3000" s="3">
        <v>46025</v>
      </c>
      <c r="G3000" s="2" t="s">
        <v>117</v>
      </c>
      <c r="H3000" s="2" t="s">
        <v>118</v>
      </c>
      <c r="I3000" s="2" t="s">
        <v>119</v>
      </c>
      <c r="J3000" s="4">
        <v>550.20000000000005</v>
      </c>
      <c r="K3000" t="s">
        <v>74</v>
      </c>
      <c r="L3000" s="4">
        <v>66.02</v>
      </c>
      <c r="M3000" t="s">
        <v>74</v>
      </c>
      <c r="N3000" s="4">
        <v>66.02</v>
      </c>
      <c r="O3000" t="s">
        <v>74</v>
      </c>
      <c r="P3000" s="4">
        <v>0</v>
      </c>
      <c r="Q3000" t="s">
        <v>74</v>
      </c>
      <c r="R3000" s="2" t="s">
        <v>75</v>
      </c>
      <c r="S3000" s="4" t="s">
        <v>76</v>
      </c>
      <c r="T3000" t="s">
        <v>74</v>
      </c>
      <c r="U3000" s="2" t="s">
        <v>77</v>
      </c>
      <c r="V3000" s="2" t="s">
        <v>1454</v>
      </c>
      <c r="W3000" s="2" t="s">
        <v>79</v>
      </c>
      <c r="X3000" s="2" t="s">
        <v>80</v>
      </c>
      <c r="Y3000" s="2" t="s">
        <v>119</v>
      </c>
      <c r="Z3000" s="2" t="s">
        <v>81</v>
      </c>
      <c r="AA3000" s="2" t="s">
        <v>120</v>
      </c>
      <c r="AB3000" s="2" t="s">
        <v>121</v>
      </c>
      <c r="AC3000" s="2" t="s">
        <v>59</v>
      </c>
      <c r="AD3000" s="2" t="s">
        <v>122</v>
      </c>
      <c r="AE3000" s="2" t="str">
        <f>+VLOOKUP(H3000,'Mapeo Ramos'!A:C,3,0)</f>
        <v>Autos Cat. 1</v>
      </c>
      <c r="AF3000" t="str">
        <f>+VLOOKUP(AE3000,'Mapeo Ramos'!C:D,2,0)</f>
        <v>Autos</v>
      </c>
      <c r="AG3000" t="str">
        <f>+VLOOKUP(X3000,'Mapeo Ramos'!I:J,2,0)</f>
        <v>OCCIDENT</v>
      </c>
      <c r="AH3000">
        <f t="shared" si="46"/>
        <v>1</v>
      </c>
      <c r="AI3000"/>
    </row>
    <row r="3001" spans="1:35" s="8" customFormat="1" ht="12.75" customHeight="1">
      <c r="A3001" s="2" t="s">
        <v>11468</v>
      </c>
      <c r="B3001" s="2" t="s">
        <v>11469</v>
      </c>
      <c r="C3001" s="2" t="s">
        <v>137</v>
      </c>
      <c r="D3001" s="2" t="s">
        <v>75</v>
      </c>
      <c r="E3001" s="3">
        <v>46032</v>
      </c>
      <c r="F3001" s="3">
        <v>46032</v>
      </c>
      <c r="G3001" s="2" t="s">
        <v>117</v>
      </c>
      <c r="H3001" s="2" t="s">
        <v>118</v>
      </c>
      <c r="I3001" s="2" t="s">
        <v>119</v>
      </c>
      <c r="J3001" s="4">
        <v>573.13</v>
      </c>
      <c r="K3001" t="s">
        <v>74</v>
      </c>
      <c r="L3001" s="4">
        <v>68.78</v>
      </c>
      <c r="M3001" t="s">
        <v>74</v>
      </c>
      <c r="N3001" s="4">
        <v>68.78</v>
      </c>
      <c r="O3001" t="s">
        <v>74</v>
      </c>
      <c r="P3001" s="4">
        <v>0</v>
      </c>
      <c r="Q3001" t="s">
        <v>74</v>
      </c>
      <c r="R3001" s="2" t="s">
        <v>75</v>
      </c>
      <c r="S3001" s="4" t="s">
        <v>76</v>
      </c>
      <c r="T3001" t="s">
        <v>74</v>
      </c>
      <c r="U3001" s="2" t="s">
        <v>77</v>
      </c>
      <c r="V3001" s="2" t="s">
        <v>1447</v>
      </c>
      <c r="W3001" s="2" t="s">
        <v>79</v>
      </c>
      <c r="X3001" s="2" t="s">
        <v>80</v>
      </c>
      <c r="Y3001" s="2" t="s">
        <v>119</v>
      </c>
      <c r="Z3001" s="2" t="s">
        <v>81</v>
      </c>
      <c r="AA3001" s="2" t="s">
        <v>120</v>
      </c>
      <c r="AB3001" s="2" t="s">
        <v>121</v>
      </c>
      <c r="AC3001" s="2" t="s">
        <v>59</v>
      </c>
      <c r="AD3001" s="2" t="s">
        <v>122</v>
      </c>
      <c r="AE3001" s="2" t="str">
        <f>+VLOOKUP(H3001,'Mapeo Ramos'!A:C,3,0)</f>
        <v>Autos Cat. 1</v>
      </c>
      <c r="AF3001" t="str">
        <f>+VLOOKUP(AE3001,'Mapeo Ramos'!C:D,2,0)</f>
        <v>Autos</v>
      </c>
      <c r="AG3001" t="str">
        <f>+VLOOKUP(X3001,'Mapeo Ramos'!I:J,2,0)</f>
        <v>OCCIDENT</v>
      </c>
      <c r="AH3001">
        <f t="shared" si="46"/>
        <v>1</v>
      </c>
      <c r="AI3001"/>
    </row>
    <row r="3002" spans="1:35" s="8" customFormat="1" ht="12.75" customHeight="1">
      <c r="A3002" s="2" t="s">
        <v>11470</v>
      </c>
      <c r="B3002" s="2" t="s">
        <v>11471</v>
      </c>
      <c r="C3002" s="2" t="s">
        <v>11472</v>
      </c>
      <c r="D3002" s="2" t="s">
        <v>75</v>
      </c>
      <c r="E3002" s="3">
        <v>46023</v>
      </c>
      <c r="F3002" s="3">
        <v>46032</v>
      </c>
      <c r="G3002" s="2" t="s">
        <v>1452</v>
      </c>
      <c r="H3002" s="2" t="s">
        <v>11473</v>
      </c>
      <c r="I3002" s="2" t="s">
        <v>73</v>
      </c>
      <c r="J3002" s="4">
        <v>188.12</v>
      </c>
      <c r="K3002" t="s">
        <v>74</v>
      </c>
      <c r="L3002" s="4">
        <v>47.05</v>
      </c>
      <c r="M3002" t="s">
        <v>74</v>
      </c>
      <c r="N3002" s="4">
        <v>47.05</v>
      </c>
      <c r="O3002" t="s">
        <v>74</v>
      </c>
      <c r="P3002" s="4">
        <v>0</v>
      </c>
      <c r="Q3002" t="s">
        <v>74</v>
      </c>
      <c r="R3002" s="2" t="s">
        <v>75</v>
      </c>
      <c r="S3002" s="4" t="s">
        <v>76</v>
      </c>
      <c r="T3002" t="s">
        <v>74</v>
      </c>
      <c r="U3002" s="2" t="s">
        <v>77</v>
      </c>
      <c r="V3002" s="2" t="s">
        <v>1454</v>
      </c>
      <c r="W3002" s="2" t="s">
        <v>79</v>
      </c>
      <c r="X3002" s="2" t="s">
        <v>11308</v>
      </c>
      <c r="Y3002" s="2" t="s">
        <v>73</v>
      </c>
      <c r="Z3002" s="2" t="s">
        <v>60</v>
      </c>
      <c r="AA3002" s="2" t="s">
        <v>851</v>
      </c>
      <c r="AB3002" s="2" t="s">
        <v>852</v>
      </c>
      <c r="AC3002" s="2" t="s">
        <v>168</v>
      </c>
      <c r="AD3002" s="2" t="s">
        <v>1455</v>
      </c>
      <c r="AE3002" s="2" t="str">
        <f>+VLOOKUP(H3002,'Mapeo Ramos'!A:C,3,0)</f>
        <v>Hogar</v>
      </c>
      <c r="AF3002" t="str">
        <f>+VLOOKUP(AE3002,'Mapeo Ramos'!C:D,2,0)</f>
        <v>Hogar</v>
      </c>
      <c r="AG3002" t="str">
        <f>+VLOOKUP(X3002,'Mapeo Ramos'!I:J,2,0)</f>
        <v>ZURICH</v>
      </c>
      <c r="AH3002">
        <f t="shared" si="46"/>
        <v>1</v>
      </c>
      <c r="AI3002"/>
    </row>
    <row r="3003" spans="1:35" s="8" customFormat="1" ht="12.75" customHeight="1">
      <c r="A3003" s="2" t="s">
        <v>11474</v>
      </c>
      <c r="B3003" s="2" t="s">
        <v>11475</v>
      </c>
      <c r="C3003" s="2" t="s">
        <v>11476</v>
      </c>
      <c r="D3003" s="2" t="s">
        <v>75</v>
      </c>
      <c r="E3003" s="3">
        <v>46044</v>
      </c>
      <c r="F3003" s="3">
        <v>46044</v>
      </c>
      <c r="G3003" s="2" t="s">
        <v>2356</v>
      </c>
      <c r="H3003" s="2" t="s">
        <v>725</v>
      </c>
      <c r="I3003" s="2" t="s">
        <v>726</v>
      </c>
      <c r="J3003" s="4">
        <v>795</v>
      </c>
      <c r="K3003" t="s">
        <v>74</v>
      </c>
      <c r="L3003" s="4">
        <v>178.88</v>
      </c>
      <c r="M3003" t="s">
        <v>74</v>
      </c>
      <c r="N3003" s="4">
        <v>178.88</v>
      </c>
      <c r="O3003" t="s">
        <v>74</v>
      </c>
      <c r="P3003" s="4">
        <v>0</v>
      </c>
      <c r="Q3003" t="s">
        <v>74</v>
      </c>
      <c r="R3003" s="2" t="s">
        <v>75</v>
      </c>
      <c r="S3003" s="4" t="s">
        <v>76</v>
      </c>
      <c r="T3003" t="s">
        <v>74</v>
      </c>
      <c r="U3003" s="2" t="s">
        <v>650</v>
      </c>
      <c r="V3003" s="2" t="s">
        <v>1447</v>
      </c>
      <c r="W3003" s="2" t="s">
        <v>79</v>
      </c>
      <c r="X3003" s="2" t="s">
        <v>150</v>
      </c>
      <c r="Y3003" s="2" t="s">
        <v>726</v>
      </c>
      <c r="Z3003" s="2" t="s">
        <v>81</v>
      </c>
      <c r="AA3003" s="2" t="s">
        <v>2357</v>
      </c>
      <c r="AB3003" s="2" t="s">
        <v>2358</v>
      </c>
      <c r="AC3003" s="2" t="s">
        <v>59</v>
      </c>
      <c r="AD3003" s="2" t="s">
        <v>2359</v>
      </c>
      <c r="AE3003" s="2" t="str">
        <f>+VLOOKUP(H3003,'Mapeo Ramos'!A:C,3,0)</f>
        <v>Transportes Mercancías</v>
      </c>
      <c r="AF3003" t="str">
        <f>+VLOOKUP(AE3003,'Mapeo Ramos'!C:D,2,0)</f>
        <v>Transporte</v>
      </c>
      <c r="AG3003" t="str">
        <f>+VLOOKUP(X3003,'Mapeo Ramos'!I:J,2,0)</f>
        <v>MAPFRE</v>
      </c>
      <c r="AH3003">
        <f t="shared" si="46"/>
        <v>1</v>
      </c>
      <c r="AI3003"/>
    </row>
    <row r="3004" spans="1:35" s="8" customFormat="1" ht="12.75" customHeight="1">
      <c r="A3004" s="2" t="s">
        <v>11477</v>
      </c>
      <c r="B3004" s="2" t="s">
        <v>11478</v>
      </c>
      <c r="C3004" s="2" t="s">
        <v>3318</v>
      </c>
      <c r="D3004" s="2" t="s">
        <v>75</v>
      </c>
      <c r="E3004" s="3">
        <v>46044</v>
      </c>
      <c r="F3004" s="3">
        <v>46044</v>
      </c>
      <c r="G3004" s="2" t="s">
        <v>1926</v>
      </c>
      <c r="H3004" s="2" t="s">
        <v>260</v>
      </c>
      <c r="I3004" s="2" t="s">
        <v>261</v>
      </c>
      <c r="J3004" s="4">
        <v>28.62</v>
      </c>
      <c r="K3004" t="s">
        <v>74</v>
      </c>
      <c r="L3004" s="4">
        <v>4.01</v>
      </c>
      <c r="M3004" t="s">
        <v>74</v>
      </c>
      <c r="N3004" s="4">
        <v>4.01</v>
      </c>
      <c r="O3004" t="s">
        <v>74</v>
      </c>
      <c r="P3004" s="4">
        <v>0</v>
      </c>
      <c r="Q3004" t="s">
        <v>74</v>
      </c>
      <c r="R3004" s="2" t="s">
        <v>262</v>
      </c>
      <c r="S3004" s="4">
        <v>0.72</v>
      </c>
      <c r="T3004" t="s">
        <v>74</v>
      </c>
      <c r="U3004" s="2" t="s">
        <v>9487</v>
      </c>
      <c r="V3004" s="2" t="s">
        <v>1575</v>
      </c>
      <c r="W3004" s="2" t="s">
        <v>79</v>
      </c>
      <c r="X3004" s="2" t="s">
        <v>248</v>
      </c>
      <c r="Y3004" s="2" t="s">
        <v>119</v>
      </c>
      <c r="Z3004" s="2" t="s">
        <v>81</v>
      </c>
      <c r="AA3004" s="2" t="s">
        <v>372</v>
      </c>
      <c r="AB3004" s="2" t="s">
        <v>719</v>
      </c>
      <c r="AC3004" s="2" t="s">
        <v>59</v>
      </c>
      <c r="AD3004" s="2" t="s">
        <v>1927</v>
      </c>
      <c r="AE3004" s="2" t="str">
        <f>+VLOOKUP(H3004,'Mapeo Ramos'!A:C,3,0)</f>
        <v>Autos Flotas</v>
      </c>
      <c r="AF3004" t="str">
        <f>+VLOOKUP(AE3004,'Mapeo Ramos'!C:D,2,0)</f>
        <v>Flotas</v>
      </c>
      <c r="AG3004" t="str">
        <f>+VLOOKUP(X3004,'Mapeo Ramos'!I:J,2,0)</f>
        <v>HELVETIA</v>
      </c>
      <c r="AH3004">
        <f t="shared" si="46"/>
        <v>1</v>
      </c>
      <c r="AI3004"/>
    </row>
    <row r="3005" spans="1:35" s="8" customFormat="1" ht="12.75" customHeight="1">
      <c r="A3005" s="2" t="s">
        <v>11479</v>
      </c>
      <c r="B3005" s="2" t="s">
        <v>11480</v>
      </c>
      <c r="C3005" s="2" t="s">
        <v>11251</v>
      </c>
      <c r="D3005" s="2" t="s">
        <v>75</v>
      </c>
      <c r="E3005" s="3">
        <v>46045</v>
      </c>
      <c r="F3005" s="3">
        <v>46030</v>
      </c>
      <c r="G3005" s="2" t="s">
        <v>3144</v>
      </c>
      <c r="H3005" s="2" t="s">
        <v>3295</v>
      </c>
      <c r="I3005" s="2" t="s">
        <v>726</v>
      </c>
      <c r="J3005" s="4">
        <v>81.92</v>
      </c>
      <c r="K3005" t="s">
        <v>74</v>
      </c>
      <c r="L3005" s="4">
        <v>18.43</v>
      </c>
      <c r="M3005" t="s">
        <v>74</v>
      </c>
      <c r="N3005" s="4">
        <v>18.43</v>
      </c>
      <c r="O3005" t="s">
        <v>74</v>
      </c>
      <c r="P3005" s="4">
        <v>0</v>
      </c>
      <c r="Q3005" t="s">
        <v>74</v>
      </c>
      <c r="R3005" s="2" t="s">
        <v>75</v>
      </c>
      <c r="S3005" s="4" t="s">
        <v>76</v>
      </c>
      <c r="T3005" t="s">
        <v>74</v>
      </c>
      <c r="U3005" s="2" t="s">
        <v>9487</v>
      </c>
      <c r="V3005" s="2" t="s">
        <v>1575</v>
      </c>
      <c r="W3005" s="2" t="s">
        <v>79</v>
      </c>
      <c r="X3005" s="2" t="s">
        <v>248</v>
      </c>
      <c r="Y3005" s="2" t="s">
        <v>726</v>
      </c>
      <c r="Z3005" s="2" t="s">
        <v>81</v>
      </c>
      <c r="AA3005" s="2" t="s">
        <v>542</v>
      </c>
      <c r="AB3005" s="2" t="s">
        <v>83</v>
      </c>
      <c r="AC3005" s="2" t="s">
        <v>59</v>
      </c>
      <c r="AD3005" s="2" t="s">
        <v>3145</v>
      </c>
      <c r="AE3005" s="2" t="str">
        <f>+VLOOKUP(H3005,'Mapeo Ramos'!A:C,3,0)</f>
        <v>Transportes Mercancías</v>
      </c>
      <c r="AF3005" t="str">
        <f>+VLOOKUP(AE3005,'Mapeo Ramos'!C:D,2,0)</f>
        <v>Transporte</v>
      </c>
      <c r="AG3005" t="str">
        <f>+VLOOKUP(X3005,'Mapeo Ramos'!I:J,2,0)</f>
        <v>HELVETIA</v>
      </c>
      <c r="AH3005">
        <f t="shared" si="46"/>
        <v>1</v>
      </c>
      <c r="AI3005"/>
    </row>
    <row r="3006" spans="1:35" s="8" customFormat="1" ht="12.75" customHeight="1">
      <c r="A3006" s="2" t="s">
        <v>11481</v>
      </c>
      <c r="B3006" s="2" t="s">
        <v>11482</v>
      </c>
      <c r="C3006" s="2" t="s">
        <v>11251</v>
      </c>
      <c r="D3006" s="2" t="s">
        <v>75</v>
      </c>
      <c r="E3006" s="3">
        <v>46045</v>
      </c>
      <c r="F3006" s="3">
        <v>46038</v>
      </c>
      <c r="G3006" s="2" t="s">
        <v>3144</v>
      </c>
      <c r="H3006" s="2" t="s">
        <v>3295</v>
      </c>
      <c r="I3006" s="2" t="s">
        <v>726</v>
      </c>
      <c r="J3006" s="4">
        <v>164.34</v>
      </c>
      <c r="K3006" t="s">
        <v>74</v>
      </c>
      <c r="L3006" s="4">
        <v>36.979999999999997</v>
      </c>
      <c r="M3006" t="s">
        <v>74</v>
      </c>
      <c r="N3006" s="4">
        <v>36.979999999999997</v>
      </c>
      <c r="O3006" t="s">
        <v>74</v>
      </c>
      <c r="P3006" s="4">
        <v>0</v>
      </c>
      <c r="Q3006" t="s">
        <v>74</v>
      </c>
      <c r="R3006" s="2" t="s">
        <v>75</v>
      </c>
      <c r="S3006" s="4" t="s">
        <v>76</v>
      </c>
      <c r="T3006" t="s">
        <v>74</v>
      </c>
      <c r="U3006" s="2" t="s">
        <v>9487</v>
      </c>
      <c r="V3006" s="2" t="s">
        <v>1575</v>
      </c>
      <c r="W3006" s="2" t="s">
        <v>79</v>
      </c>
      <c r="X3006" s="2" t="s">
        <v>248</v>
      </c>
      <c r="Y3006" s="2" t="s">
        <v>726</v>
      </c>
      <c r="Z3006" s="2" t="s">
        <v>81</v>
      </c>
      <c r="AA3006" s="2" t="s">
        <v>542</v>
      </c>
      <c r="AB3006" s="2" t="s">
        <v>83</v>
      </c>
      <c r="AC3006" s="2" t="s">
        <v>59</v>
      </c>
      <c r="AD3006" s="2" t="s">
        <v>3145</v>
      </c>
      <c r="AE3006" s="2" t="str">
        <f>+VLOOKUP(H3006,'Mapeo Ramos'!A:C,3,0)</f>
        <v>Transportes Mercancías</v>
      </c>
      <c r="AF3006" t="str">
        <f>+VLOOKUP(AE3006,'Mapeo Ramos'!C:D,2,0)</f>
        <v>Transporte</v>
      </c>
      <c r="AG3006" t="str">
        <f>+VLOOKUP(X3006,'Mapeo Ramos'!I:J,2,0)</f>
        <v>HELVETIA</v>
      </c>
      <c r="AH3006">
        <f t="shared" si="46"/>
        <v>1</v>
      </c>
      <c r="AI3006"/>
    </row>
    <row r="3007" spans="1:35" s="8" customFormat="1" ht="12.75" customHeight="1">
      <c r="A3007" s="2" t="s">
        <v>11483</v>
      </c>
      <c r="B3007" s="2" t="s">
        <v>11484</v>
      </c>
      <c r="C3007" s="2" t="s">
        <v>11485</v>
      </c>
      <c r="D3007" s="2" t="s">
        <v>75</v>
      </c>
      <c r="E3007" s="3">
        <v>46045</v>
      </c>
      <c r="F3007" s="3">
        <v>46031</v>
      </c>
      <c r="G3007" s="2" t="s">
        <v>11486</v>
      </c>
      <c r="H3007" s="2" t="s">
        <v>1468</v>
      </c>
      <c r="I3007" s="2" t="s">
        <v>164</v>
      </c>
      <c r="J3007" s="4">
        <v>750.46</v>
      </c>
      <c r="K3007" t="s">
        <v>74</v>
      </c>
      <c r="L3007" s="4">
        <v>300.18</v>
      </c>
      <c r="M3007" t="s">
        <v>74</v>
      </c>
      <c r="N3007" s="4">
        <v>150.09</v>
      </c>
      <c r="O3007" t="s">
        <v>74</v>
      </c>
      <c r="P3007" s="4">
        <v>150.09</v>
      </c>
      <c r="Q3007" t="s">
        <v>74</v>
      </c>
      <c r="R3007" s="2" t="s">
        <v>75</v>
      </c>
      <c r="S3007" s="4" t="s">
        <v>76</v>
      </c>
      <c r="T3007" t="s">
        <v>74</v>
      </c>
      <c r="U3007" s="2" t="s">
        <v>650</v>
      </c>
      <c r="V3007" s="2" t="s">
        <v>1454</v>
      </c>
      <c r="W3007" s="2" t="s">
        <v>79</v>
      </c>
      <c r="X3007" s="2" t="s">
        <v>300</v>
      </c>
      <c r="Y3007" s="2" t="s">
        <v>164</v>
      </c>
      <c r="Z3007" s="2" t="s">
        <v>60</v>
      </c>
      <c r="AA3007" s="2" t="s">
        <v>482</v>
      </c>
      <c r="AB3007" s="2" t="s">
        <v>11487</v>
      </c>
      <c r="AC3007" s="2" t="s">
        <v>168</v>
      </c>
      <c r="AD3007" s="2" t="s">
        <v>11488</v>
      </c>
      <c r="AE3007" s="2" t="str">
        <f>+VLOOKUP(H3007,'Mapeo Ramos'!A:C,3,0)</f>
        <v>Vida Riesgo Individual</v>
      </c>
      <c r="AF3007" t="str">
        <f>+VLOOKUP(AE3007,'Mapeo Ramos'!C:D,2,0)</f>
        <v>Vida Riesgo Particular</v>
      </c>
      <c r="AG3007" t="str">
        <f>+VLOOKUP(X3007,'Mapeo Ramos'!I:J,2,0)</f>
        <v>ALLIANZ</v>
      </c>
      <c r="AH3007">
        <f t="shared" si="46"/>
        <v>1</v>
      </c>
      <c r="AI3007"/>
    </row>
    <row r="3008" spans="1:35" s="8" customFormat="1" ht="12.75" customHeight="1">
      <c r="A3008" s="2" t="s">
        <v>11489</v>
      </c>
      <c r="B3008" s="2" t="s">
        <v>11490</v>
      </c>
      <c r="C3008" s="2" t="s">
        <v>11491</v>
      </c>
      <c r="D3008" s="2" t="s">
        <v>75</v>
      </c>
      <c r="E3008" s="3">
        <v>46055</v>
      </c>
      <c r="F3008" s="3">
        <v>46043</v>
      </c>
      <c r="G3008" s="2" t="s">
        <v>1496</v>
      </c>
      <c r="H3008" s="2" t="s">
        <v>299</v>
      </c>
      <c r="I3008" s="2" t="s">
        <v>261</v>
      </c>
      <c r="J3008" s="4">
        <v>609.29999999999995</v>
      </c>
      <c r="K3008" t="s">
        <v>74</v>
      </c>
      <c r="L3008" s="4">
        <v>77.69</v>
      </c>
      <c r="M3008" t="s">
        <v>74</v>
      </c>
      <c r="N3008" s="4">
        <v>73.12</v>
      </c>
      <c r="O3008" t="s">
        <v>74</v>
      </c>
      <c r="P3008" s="4">
        <v>4.57</v>
      </c>
      <c r="Q3008" t="s">
        <v>74</v>
      </c>
      <c r="R3008" s="2" t="s">
        <v>75</v>
      </c>
      <c r="S3008" s="4" t="s">
        <v>76</v>
      </c>
      <c r="T3008" t="s">
        <v>74</v>
      </c>
      <c r="U3008" s="2" t="s">
        <v>650</v>
      </c>
      <c r="V3008" s="2" t="s">
        <v>1447</v>
      </c>
      <c r="W3008" s="2" t="s">
        <v>79</v>
      </c>
      <c r="X3008" s="2" t="s">
        <v>300</v>
      </c>
      <c r="Y3008" s="2" t="s">
        <v>119</v>
      </c>
      <c r="Z3008" s="2" t="s">
        <v>81</v>
      </c>
      <c r="AA3008" s="2" t="s">
        <v>1265</v>
      </c>
      <c r="AB3008" s="2" t="s">
        <v>1266</v>
      </c>
      <c r="AC3008" s="2" t="s">
        <v>168</v>
      </c>
      <c r="AD3008" s="2" t="s">
        <v>1497</v>
      </c>
      <c r="AE3008" s="2" t="str">
        <f>+VLOOKUP(H3008,'Mapeo Ramos'!A:C,3,0)</f>
        <v>Autos Flotas</v>
      </c>
      <c r="AF3008" t="str">
        <f>+VLOOKUP(AE3008,'Mapeo Ramos'!C:D,2,0)</f>
        <v>Flotas</v>
      </c>
      <c r="AG3008" t="str">
        <f>+VLOOKUP(X3008,'Mapeo Ramos'!I:J,2,0)</f>
        <v>ALLIANZ</v>
      </c>
      <c r="AH3008">
        <f t="shared" si="46"/>
        <v>2</v>
      </c>
      <c r="AI3008"/>
    </row>
    <row r="3009" spans="1:35" s="8" customFormat="1" ht="12.75" customHeight="1">
      <c r="A3009" s="2" t="s">
        <v>11492</v>
      </c>
      <c r="B3009" s="2" t="s">
        <v>11493</v>
      </c>
      <c r="C3009" s="2" t="s">
        <v>11494</v>
      </c>
      <c r="D3009" s="2" t="s">
        <v>75</v>
      </c>
      <c r="E3009" s="3">
        <v>46045</v>
      </c>
      <c r="F3009" s="3">
        <v>46060</v>
      </c>
      <c r="G3009" s="2" t="s">
        <v>760</v>
      </c>
      <c r="H3009" s="2" t="s">
        <v>299</v>
      </c>
      <c r="I3009" s="2" t="s">
        <v>261</v>
      </c>
      <c r="J3009" s="4">
        <v>250.64</v>
      </c>
      <c r="K3009" t="s">
        <v>74</v>
      </c>
      <c r="L3009" s="4">
        <v>31.96</v>
      </c>
      <c r="M3009" t="s">
        <v>74</v>
      </c>
      <c r="N3009" s="4">
        <v>30.08</v>
      </c>
      <c r="O3009" t="s">
        <v>74</v>
      </c>
      <c r="P3009" s="4">
        <v>1.88</v>
      </c>
      <c r="Q3009" t="s">
        <v>74</v>
      </c>
      <c r="R3009" s="2" t="s">
        <v>75</v>
      </c>
      <c r="S3009" s="4" t="s">
        <v>76</v>
      </c>
      <c r="T3009" t="s">
        <v>74</v>
      </c>
      <c r="U3009" s="2" t="s">
        <v>650</v>
      </c>
      <c r="V3009" s="2" t="s">
        <v>1447</v>
      </c>
      <c r="W3009" s="2" t="s">
        <v>79</v>
      </c>
      <c r="X3009" s="2" t="s">
        <v>300</v>
      </c>
      <c r="Y3009" s="2" t="s">
        <v>119</v>
      </c>
      <c r="Z3009" s="2" t="s">
        <v>81</v>
      </c>
      <c r="AA3009" s="2" t="s">
        <v>542</v>
      </c>
      <c r="AB3009" s="2" t="s">
        <v>83</v>
      </c>
      <c r="AC3009" s="2" t="s">
        <v>168</v>
      </c>
      <c r="AD3009" s="2" t="s">
        <v>761</v>
      </c>
      <c r="AE3009" s="2" t="str">
        <f>+VLOOKUP(H3009,'Mapeo Ramos'!A:C,3,0)</f>
        <v>Autos Flotas</v>
      </c>
      <c r="AF3009" t="str">
        <f>+VLOOKUP(AE3009,'Mapeo Ramos'!C:D,2,0)</f>
        <v>Flotas</v>
      </c>
      <c r="AG3009" t="str">
        <f>+VLOOKUP(X3009,'Mapeo Ramos'!I:J,2,0)</f>
        <v>ALLIANZ</v>
      </c>
      <c r="AH3009">
        <f t="shared" si="46"/>
        <v>1</v>
      </c>
      <c r="AI3009"/>
    </row>
    <row r="3010" spans="1:35" s="8" customFormat="1" ht="12.75" customHeight="1">
      <c r="A3010" s="2" t="s">
        <v>11495</v>
      </c>
      <c r="B3010" s="2" t="s">
        <v>11496</v>
      </c>
      <c r="C3010" s="2" t="s">
        <v>11497</v>
      </c>
      <c r="D3010" s="2" t="s">
        <v>75</v>
      </c>
      <c r="E3010" s="3">
        <v>46053</v>
      </c>
      <c r="F3010" s="3">
        <v>46044</v>
      </c>
      <c r="G3010" s="2" t="s">
        <v>5974</v>
      </c>
      <c r="H3010" s="2" t="s">
        <v>349</v>
      </c>
      <c r="I3010" s="2" t="s">
        <v>261</v>
      </c>
      <c r="J3010" s="4">
        <v>1175.6500000000001</v>
      </c>
      <c r="K3010" t="s">
        <v>74</v>
      </c>
      <c r="L3010" s="4">
        <v>149.9</v>
      </c>
      <c r="M3010" t="s">
        <v>74</v>
      </c>
      <c r="N3010" s="4">
        <v>141.08000000000001</v>
      </c>
      <c r="O3010" t="s">
        <v>74</v>
      </c>
      <c r="P3010" s="4">
        <v>8.82</v>
      </c>
      <c r="Q3010" t="s">
        <v>74</v>
      </c>
      <c r="R3010" s="2" t="s">
        <v>75</v>
      </c>
      <c r="S3010" s="4" t="s">
        <v>76</v>
      </c>
      <c r="T3010" t="s">
        <v>74</v>
      </c>
      <c r="U3010" s="2" t="s">
        <v>650</v>
      </c>
      <c r="V3010" s="2" t="s">
        <v>1447</v>
      </c>
      <c r="W3010" s="2" t="s">
        <v>79</v>
      </c>
      <c r="X3010" s="2" t="s">
        <v>300</v>
      </c>
      <c r="Y3010" s="2" t="s">
        <v>119</v>
      </c>
      <c r="Z3010" s="2" t="s">
        <v>81</v>
      </c>
      <c r="AA3010" s="2" t="s">
        <v>143</v>
      </c>
      <c r="AB3010" s="2" t="s">
        <v>144</v>
      </c>
      <c r="AC3010" s="2" t="s">
        <v>59</v>
      </c>
      <c r="AD3010" s="2" t="s">
        <v>5975</v>
      </c>
      <c r="AE3010" s="2" t="str">
        <f>+VLOOKUP(H3010,'Mapeo Ramos'!A:C,3,0)</f>
        <v>Autos Flotas</v>
      </c>
      <c r="AF3010" t="str">
        <f>+VLOOKUP(AE3010,'Mapeo Ramos'!C:D,2,0)</f>
        <v>Flotas</v>
      </c>
      <c r="AG3010" t="str">
        <f>+VLOOKUP(X3010,'Mapeo Ramos'!I:J,2,0)</f>
        <v>ALLIANZ</v>
      </c>
      <c r="AH3010">
        <f t="shared" ref="AH3010:AH3073" si="47">+MONTH(E3010)</f>
        <v>1</v>
      </c>
      <c r="AI3010"/>
    </row>
    <row r="3011" spans="1:35" s="8" customFormat="1" ht="12.75" customHeight="1">
      <c r="A3011" s="2" t="s">
        <v>11498</v>
      </c>
      <c r="B3011" s="2" t="s">
        <v>11499</v>
      </c>
      <c r="C3011" s="2" t="s">
        <v>11500</v>
      </c>
      <c r="D3011" s="2" t="s">
        <v>75</v>
      </c>
      <c r="E3011" s="3">
        <v>46054</v>
      </c>
      <c r="F3011" s="3">
        <v>46065</v>
      </c>
      <c r="G3011" s="2" t="s">
        <v>11501</v>
      </c>
      <c r="H3011" s="2" t="s">
        <v>461</v>
      </c>
      <c r="I3011" s="2" t="s">
        <v>261</v>
      </c>
      <c r="J3011" s="4">
        <v>2101.02</v>
      </c>
      <c r="K3011" t="s">
        <v>74</v>
      </c>
      <c r="L3011" s="4">
        <v>267.88</v>
      </c>
      <c r="M3011" t="s">
        <v>74</v>
      </c>
      <c r="N3011" s="4">
        <v>252.12</v>
      </c>
      <c r="O3011" t="s">
        <v>74</v>
      </c>
      <c r="P3011" s="4">
        <v>15.76</v>
      </c>
      <c r="Q3011" t="s">
        <v>74</v>
      </c>
      <c r="R3011" s="2" t="s">
        <v>75</v>
      </c>
      <c r="S3011" s="4" t="s">
        <v>76</v>
      </c>
      <c r="T3011" t="s">
        <v>74</v>
      </c>
      <c r="U3011" s="2" t="s">
        <v>650</v>
      </c>
      <c r="V3011" s="2" t="s">
        <v>1447</v>
      </c>
      <c r="W3011" s="2" t="s">
        <v>79</v>
      </c>
      <c r="X3011" s="2" t="s">
        <v>300</v>
      </c>
      <c r="Y3011" s="2" t="s">
        <v>119</v>
      </c>
      <c r="Z3011" s="2" t="s">
        <v>81</v>
      </c>
      <c r="AA3011" s="2" t="s">
        <v>350</v>
      </c>
      <c r="AB3011" s="2" t="s">
        <v>351</v>
      </c>
      <c r="AC3011" s="2" t="s">
        <v>168</v>
      </c>
      <c r="AD3011" s="2" t="s">
        <v>11502</v>
      </c>
      <c r="AE3011" s="2" t="str">
        <f>+VLOOKUP(H3011,'Mapeo Ramos'!A:C,3,0)</f>
        <v>Autos Flotas</v>
      </c>
      <c r="AF3011" t="str">
        <f>+VLOOKUP(AE3011,'Mapeo Ramos'!C:D,2,0)</f>
        <v>Flotas</v>
      </c>
      <c r="AG3011" t="str">
        <f>+VLOOKUP(X3011,'Mapeo Ramos'!I:J,2,0)</f>
        <v>ALLIANZ</v>
      </c>
      <c r="AH3011">
        <f t="shared" si="47"/>
        <v>2</v>
      </c>
      <c r="AI3011"/>
    </row>
    <row r="3012" spans="1:35" s="8" customFormat="1" ht="12.75" customHeight="1">
      <c r="A3012" s="2" t="s">
        <v>11503</v>
      </c>
      <c r="B3012" s="2" t="s">
        <v>11504</v>
      </c>
      <c r="C3012" s="2" t="s">
        <v>445</v>
      </c>
      <c r="D3012" s="2" t="s">
        <v>75</v>
      </c>
      <c r="E3012" s="3">
        <v>46023</v>
      </c>
      <c r="F3012" s="3">
        <v>46023</v>
      </c>
      <c r="G3012" s="2" t="s">
        <v>446</v>
      </c>
      <c r="H3012" s="2" t="s">
        <v>349</v>
      </c>
      <c r="I3012" s="2" t="s">
        <v>261</v>
      </c>
      <c r="J3012" s="4">
        <v>629.55999999999995</v>
      </c>
      <c r="K3012" t="s">
        <v>74</v>
      </c>
      <c r="L3012" s="4">
        <v>75.55</v>
      </c>
      <c r="M3012" t="s">
        <v>74</v>
      </c>
      <c r="N3012" s="4">
        <v>75.55</v>
      </c>
      <c r="O3012" t="s">
        <v>74</v>
      </c>
      <c r="P3012" s="4">
        <v>0</v>
      </c>
      <c r="Q3012" t="s">
        <v>74</v>
      </c>
      <c r="R3012" s="2" t="s">
        <v>75</v>
      </c>
      <c r="S3012" s="4" t="s">
        <v>76</v>
      </c>
      <c r="T3012" t="s">
        <v>74</v>
      </c>
      <c r="U3012" s="2" t="s">
        <v>77</v>
      </c>
      <c r="V3012" s="2" t="s">
        <v>1447</v>
      </c>
      <c r="W3012" s="2" t="s">
        <v>79</v>
      </c>
      <c r="X3012" s="2" t="s">
        <v>300</v>
      </c>
      <c r="Y3012" s="2" t="s">
        <v>119</v>
      </c>
      <c r="Z3012" s="2" t="s">
        <v>81</v>
      </c>
      <c r="AA3012" s="2" t="s">
        <v>447</v>
      </c>
      <c r="AB3012" s="2" t="s">
        <v>448</v>
      </c>
      <c r="AC3012" s="2" t="s">
        <v>168</v>
      </c>
      <c r="AD3012" s="2" t="s">
        <v>449</v>
      </c>
      <c r="AE3012" s="2" t="str">
        <f>+VLOOKUP(H3012,'Mapeo Ramos'!A:C,3,0)</f>
        <v>Autos Flotas</v>
      </c>
      <c r="AF3012" t="str">
        <f>+VLOOKUP(AE3012,'Mapeo Ramos'!C:D,2,0)</f>
        <v>Flotas</v>
      </c>
      <c r="AG3012" t="str">
        <f>+VLOOKUP(X3012,'Mapeo Ramos'!I:J,2,0)</f>
        <v>ALLIANZ</v>
      </c>
      <c r="AH3012">
        <f t="shared" si="47"/>
        <v>1</v>
      </c>
      <c r="AI3012"/>
    </row>
    <row r="3013" spans="1:35" s="8" customFormat="1" ht="12.75" customHeight="1">
      <c r="A3013" s="2" t="s">
        <v>11505</v>
      </c>
      <c r="B3013" s="2" t="s">
        <v>11506</v>
      </c>
      <c r="C3013" s="2" t="s">
        <v>11251</v>
      </c>
      <c r="D3013" s="2" t="s">
        <v>75</v>
      </c>
      <c r="E3013" s="3">
        <v>46045</v>
      </c>
      <c r="F3013" s="3">
        <v>46041</v>
      </c>
      <c r="G3013" s="2" t="s">
        <v>3144</v>
      </c>
      <c r="H3013" s="2" t="s">
        <v>3295</v>
      </c>
      <c r="I3013" s="2" t="s">
        <v>726</v>
      </c>
      <c r="J3013" s="4">
        <v>22.08</v>
      </c>
      <c r="K3013" t="s">
        <v>74</v>
      </c>
      <c r="L3013" s="4">
        <v>4.9800000000000004</v>
      </c>
      <c r="M3013" t="s">
        <v>74</v>
      </c>
      <c r="N3013" s="4">
        <v>4.9800000000000004</v>
      </c>
      <c r="O3013" t="s">
        <v>74</v>
      </c>
      <c r="P3013" s="4">
        <v>0</v>
      </c>
      <c r="Q3013" t="s">
        <v>74</v>
      </c>
      <c r="R3013" s="2" t="s">
        <v>75</v>
      </c>
      <c r="S3013" s="4" t="s">
        <v>76</v>
      </c>
      <c r="T3013" t="s">
        <v>74</v>
      </c>
      <c r="U3013" s="2" t="s">
        <v>9487</v>
      </c>
      <c r="V3013" s="2" t="s">
        <v>1575</v>
      </c>
      <c r="W3013" s="2" t="s">
        <v>79</v>
      </c>
      <c r="X3013" s="2" t="s">
        <v>248</v>
      </c>
      <c r="Y3013" s="2" t="s">
        <v>726</v>
      </c>
      <c r="Z3013" s="2" t="s">
        <v>81</v>
      </c>
      <c r="AA3013" s="2" t="s">
        <v>542</v>
      </c>
      <c r="AB3013" s="2" t="s">
        <v>83</v>
      </c>
      <c r="AC3013" s="2" t="s">
        <v>59</v>
      </c>
      <c r="AD3013" s="2" t="s">
        <v>3145</v>
      </c>
      <c r="AE3013" s="2" t="str">
        <f>+VLOOKUP(H3013,'Mapeo Ramos'!A:C,3,0)</f>
        <v>Transportes Mercancías</v>
      </c>
      <c r="AF3013" t="str">
        <f>+VLOOKUP(AE3013,'Mapeo Ramos'!C:D,2,0)</f>
        <v>Transporte</v>
      </c>
      <c r="AG3013" t="str">
        <f>+VLOOKUP(X3013,'Mapeo Ramos'!I:J,2,0)</f>
        <v>HELVETIA</v>
      </c>
      <c r="AH3013">
        <f t="shared" si="47"/>
        <v>1</v>
      </c>
      <c r="AI3013"/>
    </row>
    <row r="3014" spans="1:35" s="8" customFormat="1" ht="12.75" customHeight="1">
      <c r="A3014" s="2" t="s">
        <v>11507</v>
      </c>
      <c r="B3014" s="2" t="s">
        <v>11508</v>
      </c>
      <c r="C3014" s="2" t="s">
        <v>11509</v>
      </c>
      <c r="D3014" s="2" t="s">
        <v>75</v>
      </c>
      <c r="E3014" s="3">
        <v>46045</v>
      </c>
      <c r="F3014" s="3">
        <v>46042</v>
      </c>
      <c r="G3014" s="2" t="s">
        <v>621</v>
      </c>
      <c r="H3014" s="2" t="s">
        <v>1362</v>
      </c>
      <c r="I3014" s="2" t="s">
        <v>119</v>
      </c>
      <c r="J3014" s="4">
        <v>350.93</v>
      </c>
      <c r="K3014" t="s">
        <v>74</v>
      </c>
      <c r="L3014" s="4">
        <v>35.090000000000003</v>
      </c>
      <c r="M3014" t="s">
        <v>74</v>
      </c>
      <c r="N3014" s="4">
        <v>35.090000000000003</v>
      </c>
      <c r="O3014" t="s">
        <v>74</v>
      </c>
      <c r="P3014" s="4">
        <v>0</v>
      </c>
      <c r="Q3014" t="s">
        <v>74</v>
      </c>
      <c r="R3014" s="2" t="s">
        <v>75</v>
      </c>
      <c r="S3014" s="4" t="s">
        <v>76</v>
      </c>
      <c r="T3014" t="s">
        <v>74</v>
      </c>
      <c r="U3014" s="2" t="s">
        <v>650</v>
      </c>
      <c r="V3014" s="2" t="s">
        <v>1447</v>
      </c>
      <c r="W3014" s="2" t="s">
        <v>79</v>
      </c>
      <c r="X3014" s="2" t="s">
        <v>150</v>
      </c>
      <c r="Y3014" s="2" t="s">
        <v>119</v>
      </c>
      <c r="Z3014" s="2" t="s">
        <v>81</v>
      </c>
      <c r="AA3014" s="2" t="s">
        <v>622</v>
      </c>
      <c r="AB3014" s="2" t="s">
        <v>623</v>
      </c>
      <c r="AC3014" s="2" t="s">
        <v>59</v>
      </c>
      <c r="AD3014" s="2" t="s">
        <v>624</v>
      </c>
      <c r="AE3014" s="2" t="str">
        <f>+VLOOKUP(H3014,'Mapeo Ramos'!A:C,3,0)</f>
        <v>Autos Cat. 2</v>
      </c>
      <c r="AF3014" t="str">
        <f>+VLOOKUP(AE3014,'Mapeo Ramos'!C:D,2,0)</f>
        <v>Flotas</v>
      </c>
      <c r="AG3014" t="str">
        <f>+VLOOKUP(X3014,'Mapeo Ramos'!I:J,2,0)</f>
        <v>MAPFRE</v>
      </c>
      <c r="AH3014">
        <f t="shared" si="47"/>
        <v>1</v>
      </c>
      <c r="AI3014"/>
    </row>
    <row r="3015" spans="1:35" s="8" customFormat="1" ht="12.75" customHeight="1">
      <c r="A3015" s="2" t="s">
        <v>11510</v>
      </c>
      <c r="B3015" s="2" t="s">
        <v>11511</v>
      </c>
      <c r="C3015" s="2" t="s">
        <v>11512</v>
      </c>
      <c r="D3015" s="2" t="s">
        <v>75</v>
      </c>
      <c r="E3015" s="3">
        <v>46045</v>
      </c>
      <c r="F3015" s="3">
        <v>46042</v>
      </c>
      <c r="G3015" s="2" t="s">
        <v>621</v>
      </c>
      <c r="H3015" s="2" t="s">
        <v>1362</v>
      </c>
      <c r="I3015" s="2" t="s">
        <v>119</v>
      </c>
      <c r="J3015" s="4">
        <v>465.36</v>
      </c>
      <c r="K3015" t="s">
        <v>74</v>
      </c>
      <c r="L3015" s="4">
        <v>46.53</v>
      </c>
      <c r="M3015" t="s">
        <v>74</v>
      </c>
      <c r="N3015" s="4">
        <v>46.53</v>
      </c>
      <c r="O3015" t="s">
        <v>74</v>
      </c>
      <c r="P3015" s="4">
        <v>0</v>
      </c>
      <c r="Q3015" t="s">
        <v>74</v>
      </c>
      <c r="R3015" s="2" t="s">
        <v>75</v>
      </c>
      <c r="S3015" s="4" t="s">
        <v>76</v>
      </c>
      <c r="T3015" t="s">
        <v>74</v>
      </c>
      <c r="U3015" s="2" t="s">
        <v>650</v>
      </c>
      <c r="V3015" s="2" t="s">
        <v>1447</v>
      </c>
      <c r="W3015" s="2" t="s">
        <v>79</v>
      </c>
      <c r="X3015" s="2" t="s">
        <v>150</v>
      </c>
      <c r="Y3015" s="2" t="s">
        <v>119</v>
      </c>
      <c r="Z3015" s="2" t="s">
        <v>81</v>
      </c>
      <c r="AA3015" s="2" t="s">
        <v>622</v>
      </c>
      <c r="AB3015" s="2" t="s">
        <v>623</v>
      </c>
      <c r="AC3015" s="2" t="s">
        <v>59</v>
      </c>
      <c r="AD3015" s="2" t="s">
        <v>624</v>
      </c>
      <c r="AE3015" s="2" t="str">
        <f>+VLOOKUP(H3015,'Mapeo Ramos'!A:C,3,0)</f>
        <v>Autos Cat. 2</v>
      </c>
      <c r="AF3015" t="str">
        <f>+VLOOKUP(AE3015,'Mapeo Ramos'!C:D,2,0)</f>
        <v>Flotas</v>
      </c>
      <c r="AG3015" t="str">
        <f>+VLOOKUP(X3015,'Mapeo Ramos'!I:J,2,0)</f>
        <v>MAPFRE</v>
      </c>
      <c r="AH3015">
        <f t="shared" si="47"/>
        <v>1</v>
      </c>
      <c r="AI3015"/>
    </row>
    <row r="3016" spans="1:35" s="8" customFormat="1" ht="12.75" customHeight="1">
      <c r="A3016" s="2" t="s">
        <v>11513</v>
      </c>
      <c r="B3016" s="2" t="s">
        <v>11514</v>
      </c>
      <c r="C3016" s="2" t="s">
        <v>11515</v>
      </c>
      <c r="D3016" s="2" t="s">
        <v>75</v>
      </c>
      <c r="E3016" s="3">
        <v>46046</v>
      </c>
      <c r="F3016" s="3">
        <v>46015</v>
      </c>
      <c r="G3016" s="2" t="s">
        <v>284</v>
      </c>
      <c r="H3016" s="2" t="s">
        <v>285</v>
      </c>
      <c r="I3016" s="2" t="s">
        <v>286</v>
      </c>
      <c r="J3016" s="4">
        <v>68.099999999999994</v>
      </c>
      <c r="K3016" t="s">
        <v>74</v>
      </c>
      <c r="L3016" s="4">
        <v>12.26</v>
      </c>
      <c r="M3016" t="s">
        <v>74</v>
      </c>
      <c r="N3016" s="4">
        <v>12.26</v>
      </c>
      <c r="O3016" t="s">
        <v>74</v>
      </c>
      <c r="P3016" s="4">
        <v>0</v>
      </c>
      <c r="Q3016" t="s">
        <v>74</v>
      </c>
      <c r="R3016" s="2" t="s">
        <v>287</v>
      </c>
      <c r="S3016" s="4">
        <v>0</v>
      </c>
      <c r="T3016" t="s">
        <v>74</v>
      </c>
      <c r="U3016" s="2" t="s">
        <v>650</v>
      </c>
      <c r="V3016" s="2" t="s">
        <v>1454</v>
      </c>
      <c r="W3016" s="2" t="s">
        <v>79</v>
      </c>
      <c r="X3016" s="2" t="s">
        <v>248</v>
      </c>
      <c r="Y3016" s="2" t="s">
        <v>286</v>
      </c>
      <c r="Z3016" s="2" t="s">
        <v>81</v>
      </c>
      <c r="AA3016" s="2" t="s">
        <v>230</v>
      </c>
      <c r="AB3016" s="2" t="s">
        <v>83</v>
      </c>
      <c r="AC3016" s="2" t="s">
        <v>59</v>
      </c>
      <c r="AD3016" s="2" t="s">
        <v>288</v>
      </c>
      <c r="AE3016" s="2" t="str">
        <f>+VLOOKUP(H3016,'Mapeo Ramos'!A:C,3,0)</f>
        <v>Transportes Mercancías</v>
      </c>
      <c r="AF3016" t="str">
        <f>+VLOOKUP(AE3016,'Mapeo Ramos'!C:D,2,0)</f>
        <v>Transporte</v>
      </c>
      <c r="AG3016" t="str">
        <f>+VLOOKUP(X3016,'Mapeo Ramos'!I:J,2,0)</f>
        <v>HELVETIA</v>
      </c>
      <c r="AH3016">
        <f t="shared" si="47"/>
        <v>1</v>
      </c>
      <c r="AI3016"/>
    </row>
    <row r="3017" spans="1:35" s="8" customFormat="1" ht="12.75" customHeight="1">
      <c r="A3017" s="2" t="s">
        <v>11516</v>
      </c>
      <c r="B3017" s="2" t="s">
        <v>11517</v>
      </c>
      <c r="C3017" s="2" t="s">
        <v>11518</v>
      </c>
      <c r="D3017" s="2" t="s">
        <v>75</v>
      </c>
      <c r="E3017" s="3">
        <v>46023</v>
      </c>
      <c r="F3017" s="3">
        <v>46023</v>
      </c>
      <c r="G3017" s="2" t="s">
        <v>11312</v>
      </c>
      <c r="H3017" s="2" t="s">
        <v>285</v>
      </c>
      <c r="I3017" s="2" t="s">
        <v>286</v>
      </c>
      <c r="J3017" s="4">
        <v>997.79</v>
      </c>
      <c r="K3017" t="s">
        <v>74</v>
      </c>
      <c r="L3017" s="4">
        <v>179.6</v>
      </c>
      <c r="M3017" t="s">
        <v>74</v>
      </c>
      <c r="N3017" s="4">
        <v>179.6</v>
      </c>
      <c r="O3017" t="s">
        <v>74</v>
      </c>
      <c r="P3017" s="4">
        <v>0</v>
      </c>
      <c r="Q3017" t="s">
        <v>74</v>
      </c>
      <c r="R3017" s="2" t="s">
        <v>75</v>
      </c>
      <c r="S3017" s="4" t="s">
        <v>76</v>
      </c>
      <c r="T3017" t="s">
        <v>74</v>
      </c>
      <c r="U3017" s="2" t="s">
        <v>650</v>
      </c>
      <c r="V3017" s="2" t="s">
        <v>1447</v>
      </c>
      <c r="W3017" s="2" t="s">
        <v>79</v>
      </c>
      <c r="X3017" s="2" t="s">
        <v>248</v>
      </c>
      <c r="Y3017" s="2" t="s">
        <v>286</v>
      </c>
      <c r="Z3017" s="2" t="s">
        <v>81</v>
      </c>
      <c r="AA3017" s="2" t="s">
        <v>11313</v>
      </c>
      <c r="AB3017" s="2" t="s">
        <v>11314</v>
      </c>
      <c r="AC3017" s="2" t="s">
        <v>59</v>
      </c>
      <c r="AD3017" s="2" t="s">
        <v>11315</v>
      </c>
      <c r="AE3017" s="2" t="str">
        <f>+VLOOKUP(H3017,'Mapeo Ramos'!A:C,3,0)</f>
        <v>Transportes Mercancías</v>
      </c>
      <c r="AF3017" t="str">
        <f>+VLOOKUP(AE3017,'Mapeo Ramos'!C:D,2,0)</f>
        <v>Transporte</v>
      </c>
      <c r="AG3017" t="str">
        <f>+VLOOKUP(X3017,'Mapeo Ramos'!I:J,2,0)</f>
        <v>HELVETIA</v>
      </c>
      <c r="AH3017">
        <f t="shared" si="47"/>
        <v>1</v>
      </c>
      <c r="AI3017"/>
    </row>
    <row r="3018" spans="1:35" s="8" customFormat="1" ht="12.75" customHeight="1">
      <c r="A3018" s="2" t="s">
        <v>11519</v>
      </c>
      <c r="B3018" s="2" t="s">
        <v>11520</v>
      </c>
      <c r="C3018" s="2" t="s">
        <v>11521</v>
      </c>
      <c r="D3018" s="2" t="s">
        <v>75</v>
      </c>
      <c r="E3018" s="3">
        <v>46023</v>
      </c>
      <c r="F3018" s="3">
        <v>46023</v>
      </c>
      <c r="G3018" s="2" t="s">
        <v>11312</v>
      </c>
      <c r="H3018" s="2" t="s">
        <v>285</v>
      </c>
      <c r="I3018" s="2" t="s">
        <v>286</v>
      </c>
      <c r="J3018" s="4">
        <v>977.5</v>
      </c>
      <c r="K3018" t="s">
        <v>74</v>
      </c>
      <c r="L3018" s="4">
        <v>175.94</v>
      </c>
      <c r="M3018" t="s">
        <v>74</v>
      </c>
      <c r="N3018" s="4">
        <v>175.94</v>
      </c>
      <c r="O3018" t="s">
        <v>74</v>
      </c>
      <c r="P3018" s="4">
        <v>0</v>
      </c>
      <c r="Q3018" t="s">
        <v>74</v>
      </c>
      <c r="R3018" s="2" t="s">
        <v>75</v>
      </c>
      <c r="S3018" s="4" t="s">
        <v>76</v>
      </c>
      <c r="T3018" t="s">
        <v>74</v>
      </c>
      <c r="U3018" s="2" t="s">
        <v>650</v>
      </c>
      <c r="V3018" s="2" t="s">
        <v>1447</v>
      </c>
      <c r="W3018" s="2" t="s">
        <v>79</v>
      </c>
      <c r="X3018" s="2" t="s">
        <v>248</v>
      </c>
      <c r="Y3018" s="2" t="s">
        <v>286</v>
      </c>
      <c r="Z3018" s="2" t="s">
        <v>81</v>
      </c>
      <c r="AA3018" s="2" t="s">
        <v>11313</v>
      </c>
      <c r="AB3018" s="2" t="s">
        <v>11314</v>
      </c>
      <c r="AC3018" s="2" t="s">
        <v>59</v>
      </c>
      <c r="AD3018" s="2" t="s">
        <v>11315</v>
      </c>
      <c r="AE3018" s="2" t="str">
        <f>+VLOOKUP(H3018,'Mapeo Ramos'!A:C,3,0)</f>
        <v>Transportes Mercancías</v>
      </c>
      <c r="AF3018" t="str">
        <f>+VLOOKUP(AE3018,'Mapeo Ramos'!C:D,2,0)</f>
        <v>Transporte</v>
      </c>
      <c r="AG3018" t="str">
        <f>+VLOOKUP(X3018,'Mapeo Ramos'!I:J,2,0)</f>
        <v>HELVETIA</v>
      </c>
      <c r="AH3018">
        <f t="shared" si="47"/>
        <v>1</v>
      </c>
      <c r="AI3018"/>
    </row>
    <row r="3019" spans="1:35" s="8" customFormat="1" ht="12.75" customHeight="1">
      <c r="A3019" s="2" t="s">
        <v>11522</v>
      </c>
      <c r="B3019" s="2" t="s">
        <v>11523</v>
      </c>
      <c r="C3019" s="2" t="s">
        <v>11524</v>
      </c>
      <c r="D3019" s="2" t="s">
        <v>75</v>
      </c>
      <c r="E3019" s="3">
        <v>46023</v>
      </c>
      <c r="F3019" s="3">
        <v>46023</v>
      </c>
      <c r="G3019" s="2" t="s">
        <v>11312</v>
      </c>
      <c r="H3019" s="2" t="s">
        <v>285</v>
      </c>
      <c r="I3019" s="2" t="s">
        <v>286</v>
      </c>
      <c r="J3019" s="4">
        <v>955.91</v>
      </c>
      <c r="K3019" t="s">
        <v>74</v>
      </c>
      <c r="L3019" s="4">
        <v>172.06</v>
      </c>
      <c r="M3019" t="s">
        <v>74</v>
      </c>
      <c r="N3019" s="4">
        <v>172.06</v>
      </c>
      <c r="O3019" t="s">
        <v>74</v>
      </c>
      <c r="P3019" s="4">
        <v>0</v>
      </c>
      <c r="Q3019" t="s">
        <v>74</v>
      </c>
      <c r="R3019" s="2" t="s">
        <v>75</v>
      </c>
      <c r="S3019" s="4" t="s">
        <v>76</v>
      </c>
      <c r="T3019" t="s">
        <v>74</v>
      </c>
      <c r="U3019" s="2" t="s">
        <v>650</v>
      </c>
      <c r="V3019" s="2" t="s">
        <v>1447</v>
      </c>
      <c r="W3019" s="2" t="s">
        <v>79</v>
      </c>
      <c r="X3019" s="2" t="s">
        <v>248</v>
      </c>
      <c r="Y3019" s="2" t="s">
        <v>286</v>
      </c>
      <c r="Z3019" s="2" t="s">
        <v>81</v>
      </c>
      <c r="AA3019" s="2" t="s">
        <v>11313</v>
      </c>
      <c r="AB3019" s="2" t="s">
        <v>11314</v>
      </c>
      <c r="AC3019" s="2" t="s">
        <v>59</v>
      </c>
      <c r="AD3019" s="2" t="s">
        <v>11315</v>
      </c>
      <c r="AE3019" s="2" t="str">
        <f>+VLOOKUP(H3019,'Mapeo Ramos'!A:C,3,0)</f>
        <v>Transportes Mercancías</v>
      </c>
      <c r="AF3019" t="str">
        <f>+VLOOKUP(AE3019,'Mapeo Ramos'!C:D,2,0)</f>
        <v>Transporte</v>
      </c>
      <c r="AG3019" t="str">
        <f>+VLOOKUP(X3019,'Mapeo Ramos'!I:J,2,0)</f>
        <v>HELVETIA</v>
      </c>
      <c r="AH3019">
        <f t="shared" si="47"/>
        <v>1</v>
      </c>
      <c r="AI3019"/>
    </row>
    <row r="3020" spans="1:35" s="8" customFormat="1" ht="12.75" customHeight="1">
      <c r="A3020" s="2" t="s">
        <v>11525</v>
      </c>
      <c r="B3020" s="2" t="s">
        <v>11526</v>
      </c>
      <c r="C3020" s="2" t="s">
        <v>11527</v>
      </c>
      <c r="D3020" s="2" t="s">
        <v>75</v>
      </c>
      <c r="E3020" s="3">
        <v>46023</v>
      </c>
      <c r="F3020" s="3">
        <v>46023</v>
      </c>
      <c r="G3020" s="2" t="s">
        <v>11312</v>
      </c>
      <c r="H3020" s="2" t="s">
        <v>285</v>
      </c>
      <c r="I3020" s="2" t="s">
        <v>286</v>
      </c>
      <c r="J3020" s="4">
        <v>1236.73</v>
      </c>
      <c r="K3020" t="s">
        <v>74</v>
      </c>
      <c r="L3020" s="4">
        <v>222.6</v>
      </c>
      <c r="M3020" t="s">
        <v>74</v>
      </c>
      <c r="N3020" s="4">
        <v>222.6</v>
      </c>
      <c r="O3020" t="s">
        <v>74</v>
      </c>
      <c r="P3020" s="4">
        <v>0</v>
      </c>
      <c r="Q3020" t="s">
        <v>74</v>
      </c>
      <c r="R3020" s="2" t="s">
        <v>75</v>
      </c>
      <c r="S3020" s="4" t="s">
        <v>76</v>
      </c>
      <c r="T3020" t="s">
        <v>74</v>
      </c>
      <c r="U3020" s="2" t="s">
        <v>650</v>
      </c>
      <c r="V3020" s="2" t="s">
        <v>1447</v>
      </c>
      <c r="W3020" s="2" t="s">
        <v>79</v>
      </c>
      <c r="X3020" s="2" t="s">
        <v>248</v>
      </c>
      <c r="Y3020" s="2" t="s">
        <v>286</v>
      </c>
      <c r="Z3020" s="2" t="s">
        <v>81</v>
      </c>
      <c r="AA3020" s="2" t="s">
        <v>11313</v>
      </c>
      <c r="AB3020" s="2" t="s">
        <v>11314</v>
      </c>
      <c r="AC3020" s="2" t="s">
        <v>59</v>
      </c>
      <c r="AD3020" s="2" t="s">
        <v>11315</v>
      </c>
      <c r="AE3020" s="2" t="str">
        <f>+VLOOKUP(H3020,'Mapeo Ramos'!A:C,3,0)</f>
        <v>Transportes Mercancías</v>
      </c>
      <c r="AF3020" t="str">
        <f>+VLOOKUP(AE3020,'Mapeo Ramos'!C:D,2,0)</f>
        <v>Transporte</v>
      </c>
      <c r="AG3020" t="str">
        <f>+VLOOKUP(X3020,'Mapeo Ramos'!I:J,2,0)</f>
        <v>HELVETIA</v>
      </c>
      <c r="AH3020">
        <f t="shared" si="47"/>
        <v>1</v>
      </c>
      <c r="AI3020"/>
    </row>
    <row r="3021" spans="1:35" s="8" customFormat="1" ht="12.75" customHeight="1">
      <c r="A3021" s="2" t="s">
        <v>11528</v>
      </c>
      <c r="B3021" s="2" t="s">
        <v>11529</v>
      </c>
      <c r="C3021" s="2" t="s">
        <v>11530</v>
      </c>
      <c r="D3021" s="2" t="s">
        <v>75</v>
      </c>
      <c r="E3021" s="3">
        <v>46023</v>
      </c>
      <c r="F3021" s="3">
        <v>46023</v>
      </c>
      <c r="G3021" s="2" t="s">
        <v>11312</v>
      </c>
      <c r="H3021" s="2" t="s">
        <v>285</v>
      </c>
      <c r="I3021" s="2" t="s">
        <v>286</v>
      </c>
      <c r="J3021" s="4">
        <v>1063.9100000000001</v>
      </c>
      <c r="K3021" t="s">
        <v>74</v>
      </c>
      <c r="L3021" s="4">
        <v>191.51</v>
      </c>
      <c r="M3021" t="s">
        <v>74</v>
      </c>
      <c r="N3021" s="4">
        <v>191.51</v>
      </c>
      <c r="O3021" t="s">
        <v>74</v>
      </c>
      <c r="P3021" s="4">
        <v>0</v>
      </c>
      <c r="Q3021" t="s">
        <v>74</v>
      </c>
      <c r="R3021" s="2" t="s">
        <v>75</v>
      </c>
      <c r="S3021" s="4" t="s">
        <v>76</v>
      </c>
      <c r="T3021" t="s">
        <v>74</v>
      </c>
      <c r="U3021" s="2" t="s">
        <v>650</v>
      </c>
      <c r="V3021" s="2" t="s">
        <v>1447</v>
      </c>
      <c r="W3021" s="2" t="s">
        <v>79</v>
      </c>
      <c r="X3021" s="2" t="s">
        <v>248</v>
      </c>
      <c r="Y3021" s="2" t="s">
        <v>286</v>
      </c>
      <c r="Z3021" s="2" t="s">
        <v>81</v>
      </c>
      <c r="AA3021" s="2" t="s">
        <v>11313</v>
      </c>
      <c r="AB3021" s="2" t="s">
        <v>11314</v>
      </c>
      <c r="AC3021" s="2" t="s">
        <v>59</v>
      </c>
      <c r="AD3021" s="2" t="s">
        <v>11315</v>
      </c>
      <c r="AE3021" s="2" t="str">
        <f>+VLOOKUP(H3021,'Mapeo Ramos'!A:C,3,0)</f>
        <v>Transportes Mercancías</v>
      </c>
      <c r="AF3021" t="str">
        <f>+VLOOKUP(AE3021,'Mapeo Ramos'!C:D,2,0)</f>
        <v>Transporte</v>
      </c>
      <c r="AG3021" t="str">
        <f>+VLOOKUP(X3021,'Mapeo Ramos'!I:J,2,0)</f>
        <v>HELVETIA</v>
      </c>
      <c r="AH3021">
        <f t="shared" si="47"/>
        <v>1</v>
      </c>
      <c r="AI3021"/>
    </row>
    <row r="3022" spans="1:35" s="8" customFormat="1" ht="12.75" customHeight="1">
      <c r="A3022" s="2" t="s">
        <v>11531</v>
      </c>
      <c r="B3022" s="2" t="s">
        <v>11532</v>
      </c>
      <c r="C3022" s="2" t="s">
        <v>11533</v>
      </c>
      <c r="D3022" s="2" t="s">
        <v>75</v>
      </c>
      <c r="E3022" s="3">
        <v>46023</v>
      </c>
      <c r="F3022" s="3">
        <v>46023</v>
      </c>
      <c r="G3022" s="2" t="s">
        <v>643</v>
      </c>
      <c r="H3022" s="2" t="s">
        <v>285</v>
      </c>
      <c r="I3022" s="2" t="s">
        <v>286</v>
      </c>
      <c r="J3022" s="4">
        <v>1009.09</v>
      </c>
      <c r="K3022" t="s">
        <v>74</v>
      </c>
      <c r="L3022" s="4">
        <v>181.64</v>
      </c>
      <c r="M3022" t="s">
        <v>74</v>
      </c>
      <c r="N3022" s="4">
        <v>181.64</v>
      </c>
      <c r="O3022" t="s">
        <v>74</v>
      </c>
      <c r="P3022" s="4">
        <v>0</v>
      </c>
      <c r="Q3022" t="s">
        <v>74</v>
      </c>
      <c r="R3022" s="2" t="s">
        <v>75</v>
      </c>
      <c r="S3022" s="4" t="s">
        <v>76</v>
      </c>
      <c r="T3022" t="s">
        <v>74</v>
      </c>
      <c r="U3022" s="2" t="s">
        <v>650</v>
      </c>
      <c r="V3022" s="2" t="s">
        <v>1447</v>
      </c>
      <c r="W3022" s="2" t="s">
        <v>79</v>
      </c>
      <c r="X3022" s="2" t="s">
        <v>248</v>
      </c>
      <c r="Y3022" s="2" t="s">
        <v>286</v>
      </c>
      <c r="Z3022" s="2" t="s">
        <v>81</v>
      </c>
      <c r="AA3022" s="2" t="s">
        <v>644</v>
      </c>
      <c r="AB3022" s="2" t="s">
        <v>645</v>
      </c>
      <c r="AC3022" s="2" t="s">
        <v>168</v>
      </c>
      <c r="AD3022" s="2" t="s">
        <v>646</v>
      </c>
      <c r="AE3022" s="2" t="str">
        <f>+VLOOKUP(H3022,'Mapeo Ramos'!A:C,3,0)</f>
        <v>Transportes Mercancías</v>
      </c>
      <c r="AF3022" t="str">
        <f>+VLOOKUP(AE3022,'Mapeo Ramos'!C:D,2,0)</f>
        <v>Transporte</v>
      </c>
      <c r="AG3022" t="str">
        <f>+VLOOKUP(X3022,'Mapeo Ramos'!I:J,2,0)</f>
        <v>HELVETIA</v>
      </c>
      <c r="AH3022">
        <f t="shared" si="47"/>
        <v>1</v>
      </c>
      <c r="AI3022"/>
    </row>
    <row r="3023" spans="1:35" s="8" customFormat="1" ht="12.75" customHeight="1">
      <c r="A3023" s="2" t="s">
        <v>11534</v>
      </c>
      <c r="B3023" s="2" t="s">
        <v>11535</v>
      </c>
      <c r="C3023" s="2" t="s">
        <v>11536</v>
      </c>
      <c r="D3023" s="2" t="s">
        <v>75</v>
      </c>
      <c r="E3023" s="3">
        <v>46023</v>
      </c>
      <c r="F3023" s="3">
        <v>46023</v>
      </c>
      <c r="G3023" s="2" t="s">
        <v>11312</v>
      </c>
      <c r="H3023" s="2" t="s">
        <v>285</v>
      </c>
      <c r="I3023" s="2" t="s">
        <v>286</v>
      </c>
      <c r="J3023" s="4">
        <v>1422.49</v>
      </c>
      <c r="K3023" t="s">
        <v>74</v>
      </c>
      <c r="L3023" s="4">
        <v>256.04000000000002</v>
      </c>
      <c r="M3023" t="s">
        <v>74</v>
      </c>
      <c r="N3023" s="4">
        <v>256.04000000000002</v>
      </c>
      <c r="O3023" t="s">
        <v>74</v>
      </c>
      <c r="P3023" s="4">
        <v>0</v>
      </c>
      <c r="Q3023" t="s">
        <v>74</v>
      </c>
      <c r="R3023" s="2" t="s">
        <v>75</v>
      </c>
      <c r="S3023" s="4" t="s">
        <v>76</v>
      </c>
      <c r="T3023" t="s">
        <v>74</v>
      </c>
      <c r="U3023" s="2" t="s">
        <v>650</v>
      </c>
      <c r="V3023" s="2" t="s">
        <v>1447</v>
      </c>
      <c r="W3023" s="2" t="s">
        <v>79</v>
      </c>
      <c r="X3023" s="2" t="s">
        <v>248</v>
      </c>
      <c r="Y3023" s="2" t="s">
        <v>286</v>
      </c>
      <c r="Z3023" s="2" t="s">
        <v>81</v>
      </c>
      <c r="AA3023" s="2" t="s">
        <v>11313</v>
      </c>
      <c r="AB3023" s="2" t="s">
        <v>11314</v>
      </c>
      <c r="AC3023" s="2" t="s">
        <v>59</v>
      </c>
      <c r="AD3023" s="2" t="s">
        <v>11315</v>
      </c>
      <c r="AE3023" s="2" t="str">
        <f>+VLOOKUP(H3023,'Mapeo Ramos'!A:C,3,0)</f>
        <v>Transportes Mercancías</v>
      </c>
      <c r="AF3023" t="str">
        <f>+VLOOKUP(AE3023,'Mapeo Ramos'!C:D,2,0)</f>
        <v>Transporte</v>
      </c>
      <c r="AG3023" t="str">
        <f>+VLOOKUP(X3023,'Mapeo Ramos'!I:J,2,0)</f>
        <v>HELVETIA</v>
      </c>
      <c r="AH3023">
        <f t="shared" si="47"/>
        <v>1</v>
      </c>
      <c r="AI3023"/>
    </row>
    <row r="3024" spans="1:35" s="8" customFormat="1" ht="12.75" customHeight="1">
      <c r="A3024" s="2" t="s">
        <v>11537</v>
      </c>
      <c r="B3024" s="2" t="s">
        <v>11538</v>
      </c>
      <c r="C3024" s="2" t="s">
        <v>11539</v>
      </c>
      <c r="D3024" s="2" t="s">
        <v>75</v>
      </c>
      <c r="E3024" s="3">
        <v>46023</v>
      </c>
      <c r="F3024" s="3">
        <v>46023</v>
      </c>
      <c r="G3024" s="2" t="s">
        <v>11326</v>
      </c>
      <c r="H3024" s="2" t="s">
        <v>285</v>
      </c>
      <c r="I3024" s="2" t="s">
        <v>286</v>
      </c>
      <c r="J3024" s="4">
        <v>972.09</v>
      </c>
      <c r="K3024" t="s">
        <v>74</v>
      </c>
      <c r="L3024" s="4">
        <v>174.98</v>
      </c>
      <c r="M3024" t="s">
        <v>74</v>
      </c>
      <c r="N3024" s="4">
        <v>174.98</v>
      </c>
      <c r="O3024" t="s">
        <v>74</v>
      </c>
      <c r="P3024" s="4">
        <v>0</v>
      </c>
      <c r="Q3024" t="s">
        <v>74</v>
      </c>
      <c r="R3024" s="2" t="s">
        <v>75</v>
      </c>
      <c r="S3024" s="4" t="s">
        <v>76</v>
      </c>
      <c r="T3024" t="s">
        <v>74</v>
      </c>
      <c r="U3024" s="2" t="s">
        <v>650</v>
      </c>
      <c r="V3024" s="2" t="s">
        <v>1447</v>
      </c>
      <c r="W3024" s="2" t="s">
        <v>79</v>
      </c>
      <c r="X3024" s="2" t="s">
        <v>248</v>
      </c>
      <c r="Y3024" s="2" t="s">
        <v>286</v>
      </c>
      <c r="Z3024" s="2" t="s">
        <v>81</v>
      </c>
      <c r="AA3024" s="2" t="s">
        <v>11327</v>
      </c>
      <c r="AB3024" s="2" t="s">
        <v>11328</v>
      </c>
      <c r="AC3024" s="2" t="s">
        <v>168</v>
      </c>
      <c r="AD3024" s="2" t="s">
        <v>11329</v>
      </c>
      <c r="AE3024" s="2" t="str">
        <f>+VLOOKUP(H3024,'Mapeo Ramos'!A:C,3,0)</f>
        <v>Transportes Mercancías</v>
      </c>
      <c r="AF3024" t="str">
        <f>+VLOOKUP(AE3024,'Mapeo Ramos'!C:D,2,0)</f>
        <v>Transporte</v>
      </c>
      <c r="AG3024" t="str">
        <f>+VLOOKUP(X3024,'Mapeo Ramos'!I:J,2,0)</f>
        <v>HELVETIA</v>
      </c>
      <c r="AH3024">
        <f t="shared" si="47"/>
        <v>1</v>
      </c>
      <c r="AI3024"/>
    </row>
    <row r="3025" spans="1:35" s="8" customFormat="1" ht="12.75" customHeight="1">
      <c r="A3025" s="2" t="s">
        <v>11540</v>
      </c>
      <c r="B3025" s="2" t="s">
        <v>11541</v>
      </c>
      <c r="C3025" s="2" t="s">
        <v>11542</v>
      </c>
      <c r="D3025" s="2" t="s">
        <v>75</v>
      </c>
      <c r="E3025" s="3">
        <v>46023</v>
      </c>
      <c r="F3025" s="3">
        <v>46023</v>
      </c>
      <c r="G3025" s="2" t="s">
        <v>3256</v>
      </c>
      <c r="H3025" s="2" t="s">
        <v>285</v>
      </c>
      <c r="I3025" s="2" t="s">
        <v>286</v>
      </c>
      <c r="J3025" s="4">
        <v>1019.09</v>
      </c>
      <c r="K3025" t="s">
        <v>74</v>
      </c>
      <c r="L3025" s="4">
        <v>183.45</v>
      </c>
      <c r="M3025" t="s">
        <v>74</v>
      </c>
      <c r="N3025" s="4">
        <v>183.45</v>
      </c>
      <c r="O3025" t="s">
        <v>74</v>
      </c>
      <c r="P3025" s="4">
        <v>0</v>
      </c>
      <c r="Q3025" t="s">
        <v>74</v>
      </c>
      <c r="R3025" s="2" t="s">
        <v>75</v>
      </c>
      <c r="S3025" s="4" t="s">
        <v>76</v>
      </c>
      <c r="T3025" t="s">
        <v>74</v>
      </c>
      <c r="U3025" s="2" t="s">
        <v>650</v>
      </c>
      <c r="V3025" s="2" t="s">
        <v>1447</v>
      </c>
      <c r="W3025" s="2" t="s">
        <v>79</v>
      </c>
      <c r="X3025" s="2" t="s">
        <v>248</v>
      </c>
      <c r="Y3025" s="2" t="s">
        <v>286</v>
      </c>
      <c r="Z3025" s="2" t="s">
        <v>81</v>
      </c>
      <c r="AA3025" s="2" t="s">
        <v>1390</v>
      </c>
      <c r="AB3025" s="2" t="s">
        <v>1391</v>
      </c>
      <c r="AC3025" s="2" t="s">
        <v>168</v>
      </c>
      <c r="AD3025" s="2" t="s">
        <v>3257</v>
      </c>
      <c r="AE3025" s="2" t="str">
        <f>+VLOOKUP(H3025,'Mapeo Ramos'!A:C,3,0)</f>
        <v>Transportes Mercancías</v>
      </c>
      <c r="AF3025" t="str">
        <f>+VLOOKUP(AE3025,'Mapeo Ramos'!C:D,2,0)</f>
        <v>Transporte</v>
      </c>
      <c r="AG3025" t="str">
        <f>+VLOOKUP(X3025,'Mapeo Ramos'!I:J,2,0)</f>
        <v>HELVETIA</v>
      </c>
      <c r="AH3025">
        <f t="shared" si="47"/>
        <v>1</v>
      </c>
      <c r="AI3025"/>
    </row>
    <row r="3026" spans="1:35" s="8" customFormat="1" ht="12.75" customHeight="1">
      <c r="A3026" s="2" t="s">
        <v>11543</v>
      </c>
      <c r="B3026" s="2" t="s">
        <v>11544</v>
      </c>
      <c r="C3026" s="2" t="s">
        <v>11545</v>
      </c>
      <c r="D3026" s="2" t="s">
        <v>75</v>
      </c>
      <c r="E3026" s="3">
        <v>46023</v>
      </c>
      <c r="F3026" s="3">
        <v>46023</v>
      </c>
      <c r="G3026" s="2" t="s">
        <v>11319</v>
      </c>
      <c r="H3026" s="2" t="s">
        <v>285</v>
      </c>
      <c r="I3026" s="2" t="s">
        <v>286</v>
      </c>
      <c r="J3026" s="4">
        <v>1252.92</v>
      </c>
      <c r="K3026" t="s">
        <v>74</v>
      </c>
      <c r="L3026" s="4">
        <v>225.52</v>
      </c>
      <c r="M3026" t="s">
        <v>74</v>
      </c>
      <c r="N3026" s="4">
        <v>225.52</v>
      </c>
      <c r="O3026" t="s">
        <v>74</v>
      </c>
      <c r="P3026" s="4">
        <v>0</v>
      </c>
      <c r="Q3026" t="s">
        <v>74</v>
      </c>
      <c r="R3026" s="2" t="s">
        <v>75</v>
      </c>
      <c r="S3026" s="4" t="s">
        <v>76</v>
      </c>
      <c r="T3026" t="s">
        <v>74</v>
      </c>
      <c r="U3026" s="2" t="s">
        <v>650</v>
      </c>
      <c r="V3026" s="2" t="s">
        <v>1447</v>
      </c>
      <c r="W3026" s="2" t="s">
        <v>79</v>
      </c>
      <c r="X3026" s="2" t="s">
        <v>248</v>
      </c>
      <c r="Y3026" s="2" t="s">
        <v>286</v>
      </c>
      <c r="Z3026" s="2" t="s">
        <v>81</v>
      </c>
      <c r="AA3026" s="2" t="s">
        <v>11320</v>
      </c>
      <c r="AB3026" s="2" t="s">
        <v>11321</v>
      </c>
      <c r="AC3026" s="2" t="s">
        <v>168</v>
      </c>
      <c r="AD3026" s="2" t="s">
        <v>11322</v>
      </c>
      <c r="AE3026" s="2" t="str">
        <f>+VLOOKUP(H3026,'Mapeo Ramos'!A:C,3,0)</f>
        <v>Transportes Mercancías</v>
      </c>
      <c r="AF3026" t="str">
        <f>+VLOOKUP(AE3026,'Mapeo Ramos'!C:D,2,0)</f>
        <v>Transporte</v>
      </c>
      <c r="AG3026" t="str">
        <f>+VLOOKUP(X3026,'Mapeo Ramos'!I:J,2,0)</f>
        <v>HELVETIA</v>
      </c>
      <c r="AH3026">
        <f t="shared" si="47"/>
        <v>1</v>
      </c>
      <c r="AI3026"/>
    </row>
    <row r="3027" spans="1:35" s="8" customFormat="1" ht="12.75" customHeight="1">
      <c r="A3027" s="2" t="s">
        <v>11546</v>
      </c>
      <c r="B3027" s="2" t="s">
        <v>11547</v>
      </c>
      <c r="C3027" s="2" t="s">
        <v>11548</v>
      </c>
      <c r="D3027" s="2" t="s">
        <v>75</v>
      </c>
      <c r="E3027" s="3">
        <v>46023</v>
      </c>
      <c r="F3027" s="3">
        <v>46023</v>
      </c>
      <c r="G3027" s="2" t="s">
        <v>11336</v>
      </c>
      <c r="H3027" s="2" t="s">
        <v>285</v>
      </c>
      <c r="I3027" s="2" t="s">
        <v>286</v>
      </c>
      <c r="J3027" s="4">
        <v>853.28</v>
      </c>
      <c r="K3027" t="s">
        <v>74</v>
      </c>
      <c r="L3027" s="4">
        <v>153.59</v>
      </c>
      <c r="M3027" t="s">
        <v>74</v>
      </c>
      <c r="N3027" s="4">
        <v>153.59</v>
      </c>
      <c r="O3027" t="s">
        <v>74</v>
      </c>
      <c r="P3027" s="4">
        <v>0</v>
      </c>
      <c r="Q3027" t="s">
        <v>74</v>
      </c>
      <c r="R3027" s="2" t="s">
        <v>75</v>
      </c>
      <c r="S3027" s="4" t="s">
        <v>76</v>
      </c>
      <c r="T3027" t="s">
        <v>74</v>
      </c>
      <c r="U3027" s="2" t="s">
        <v>650</v>
      </c>
      <c r="V3027" s="2" t="s">
        <v>1575</v>
      </c>
      <c r="W3027" s="2" t="s">
        <v>79</v>
      </c>
      <c r="X3027" s="2" t="s">
        <v>248</v>
      </c>
      <c r="Y3027" s="2" t="s">
        <v>286</v>
      </c>
      <c r="Z3027" s="2" t="s">
        <v>81</v>
      </c>
      <c r="AA3027" s="2" t="s">
        <v>11313</v>
      </c>
      <c r="AB3027" s="2" t="s">
        <v>11337</v>
      </c>
      <c r="AC3027" s="2" t="s">
        <v>168</v>
      </c>
      <c r="AD3027" s="2" t="s">
        <v>11338</v>
      </c>
      <c r="AE3027" s="2" t="str">
        <f>+VLOOKUP(H3027,'Mapeo Ramos'!A:C,3,0)</f>
        <v>Transportes Mercancías</v>
      </c>
      <c r="AF3027" t="str">
        <f>+VLOOKUP(AE3027,'Mapeo Ramos'!C:D,2,0)</f>
        <v>Transporte</v>
      </c>
      <c r="AG3027" t="str">
        <f>+VLOOKUP(X3027,'Mapeo Ramos'!I:J,2,0)</f>
        <v>HELVETIA</v>
      </c>
      <c r="AH3027">
        <f t="shared" si="47"/>
        <v>1</v>
      </c>
      <c r="AI3027"/>
    </row>
    <row r="3028" spans="1:35" s="8" customFormat="1" ht="12.75" customHeight="1">
      <c r="A3028" s="2" t="s">
        <v>11549</v>
      </c>
      <c r="B3028" s="2" t="s">
        <v>11550</v>
      </c>
      <c r="C3028" s="2" t="s">
        <v>11551</v>
      </c>
      <c r="D3028" s="2" t="s">
        <v>75</v>
      </c>
      <c r="E3028" s="3">
        <v>46023</v>
      </c>
      <c r="F3028" s="3">
        <v>46023</v>
      </c>
      <c r="G3028" s="2" t="s">
        <v>11351</v>
      </c>
      <c r="H3028" s="2" t="s">
        <v>285</v>
      </c>
      <c r="I3028" s="2" t="s">
        <v>286</v>
      </c>
      <c r="J3028" s="4">
        <v>1404.14</v>
      </c>
      <c r="K3028" t="s">
        <v>74</v>
      </c>
      <c r="L3028" s="4">
        <v>252.75</v>
      </c>
      <c r="M3028" t="s">
        <v>74</v>
      </c>
      <c r="N3028" s="4">
        <v>252.75</v>
      </c>
      <c r="O3028" t="s">
        <v>74</v>
      </c>
      <c r="P3028" s="4">
        <v>0</v>
      </c>
      <c r="Q3028" t="s">
        <v>74</v>
      </c>
      <c r="R3028" s="2" t="s">
        <v>75</v>
      </c>
      <c r="S3028" s="4" t="s">
        <v>76</v>
      </c>
      <c r="T3028" t="s">
        <v>74</v>
      </c>
      <c r="U3028" s="2" t="s">
        <v>650</v>
      </c>
      <c r="V3028" s="2" t="s">
        <v>1447</v>
      </c>
      <c r="W3028" s="2" t="s">
        <v>79</v>
      </c>
      <c r="X3028" s="2" t="s">
        <v>248</v>
      </c>
      <c r="Y3028" s="2" t="s">
        <v>286</v>
      </c>
      <c r="Z3028" s="2" t="s">
        <v>81</v>
      </c>
      <c r="AA3028" s="2" t="s">
        <v>11352</v>
      </c>
      <c r="AB3028" s="2" t="s">
        <v>11353</v>
      </c>
      <c r="AC3028" s="2" t="s">
        <v>168</v>
      </c>
      <c r="AD3028" s="2" t="s">
        <v>11354</v>
      </c>
      <c r="AE3028" s="2" t="str">
        <f>+VLOOKUP(H3028,'Mapeo Ramos'!A:C,3,0)</f>
        <v>Transportes Mercancías</v>
      </c>
      <c r="AF3028" t="str">
        <f>+VLOOKUP(AE3028,'Mapeo Ramos'!C:D,2,0)</f>
        <v>Transporte</v>
      </c>
      <c r="AG3028" t="str">
        <f>+VLOOKUP(X3028,'Mapeo Ramos'!I:J,2,0)</f>
        <v>HELVETIA</v>
      </c>
      <c r="AH3028">
        <f t="shared" si="47"/>
        <v>1</v>
      </c>
      <c r="AI3028"/>
    </row>
    <row r="3029" spans="1:35" s="8" customFormat="1" ht="12.75" customHeight="1">
      <c r="A3029" s="2" t="s">
        <v>11552</v>
      </c>
      <c r="B3029" s="2" t="s">
        <v>11553</v>
      </c>
      <c r="C3029" s="2" t="s">
        <v>11554</v>
      </c>
      <c r="D3029" s="2" t="s">
        <v>75</v>
      </c>
      <c r="E3029" s="3">
        <v>46023</v>
      </c>
      <c r="F3029" s="3">
        <v>46023</v>
      </c>
      <c r="G3029" s="2" t="s">
        <v>11358</v>
      </c>
      <c r="H3029" s="2" t="s">
        <v>285</v>
      </c>
      <c r="I3029" s="2" t="s">
        <v>286</v>
      </c>
      <c r="J3029" s="4">
        <v>810.07</v>
      </c>
      <c r="K3029" t="s">
        <v>74</v>
      </c>
      <c r="L3029" s="4">
        <v>145.82</v>
      </c>
      <c r="M3029" t="s">
        <v>74</v>
      </c>
      <c r="N3029" s="4">
        <v>145.82</v>
      </c>
      <c r="O3029" t="s">
        <v>74</v>
      </c>
      <c r="P3029" s="4">
        <v>0</v>
      </c>
      <c r="Q3029" t="s">
        <v>74</v>
      </c>
      <c r="R3029" s="2" t="s">
        <v>75</v>
      </c>
      <c r="S3029" s="4" t="s">
        <v>76</v>
      </c>
      <c r="T3029" t="s">
        <v>74</v>
      </c>
      <c r="U3029" s="2" t="s">
        <v>650</v>
      </c>
      <c r="V3029" s="2" t="s">
        <v>1447</v>
      </c>
      <c r="W3029" s="2" t="s">
        <v>79</v>
      </c>
      <c r="X3029" s="2" t="s">
        <v>248</v>
      </c>
      <c r="Y3029" s="2" t="s">
        <v>286</v>
      </c>
      <c r="Z3029" s="2" t="s">
        <v>81</v>
      </c>
      <c r="AA3029" s="2" t="s">
        <v>1869</v>
      </c>
      <c r="AB3029" s="2" t="s">
        <v>1131</v>
      </c>
      <c r="AC3029" s="2" t="s">
        <v>168</v>
      </c>
      <c r="AD3029" s="2" t="s">
        <v>11359</v>
      </c>
      <c r="AE3029" s="2" t="str">
        <f>+VLOOKUP(H3029,'Mapeo Ramos'!A:C,3,0)</f>
        <v>Transportes Mercancías</v>
      </c>
      <c r="AF3029" t="str">
        <f>+VLOOKUP(AE3029,'Mapeo Ramos'!C:D,2,0)</f>
        <v>Transporte</v>
      </c>
      <c r="AG3029" t="str">
        <f>+VLOOKUP(X3029,'Mapeo Ramos'!I:J,2,0)</f>
        <v>HELVETIA</v>
      </c>
      <c r="AH3029">
        <f t="shared" si="47"/>
        <v>1</v>
      </c>
      <c r="AI3029"/>
    </row>
    <row r="3030" spans="1:35" s="8" customFormat="1" ht="12.75" customHeight="1">
      <c r="A3030" s="2" t="s">
        <v>11555</v>
      </c>
      <c r="B3030" s="2" t="s">
        <v>11556</v>
      </c>
      <c r="C3030" s="2" t="s">
        <v>11557</v>
      </c>
      <c r="D3030" s="2" t="s">
        <v>75</v>
      </c>
      <c r="E3030" s="3">
        <v>46023</v>
      </c>
      <c r="F3030" s="3">
        <v>46023</v>
      </c>
      <c r="G3030" s="2" t="s">
        <v>2783</v>
      </c>
      <c r="H3030" s="2" t="s">
        <v>285</v>
      </c>
      <c r="I3030" s="2" t="s">
        <v>286</v>
      </c>
      <c r="J3030" s="4">
        <v>842.47</v>
      </c>
      <c r="K3030" t="s">
        <v>74</v>
      </c>
      <c r="L3030" s="4">
        <v>151.63999999999999</v>
      </c>
      <c r="M3030" t="s">
        <v>74</v>
      </c>
      <c r="N3030" s="4">
        <v>151.63999999999999</v>
      </c>
      <c r="O3030" t="s">
        <v>74</v>
      </c>
      <c r="P3030" s="4">
        <v>0</v>
      </c>
      <c r="Q3030" t="s">
        <v>74</v>
      </c>
      <c r="R3030" s="2" t="s">
        <v>75</v>
      </c>
      <c r="S3030" s="4" t="s">
        <v>76</v>
      </c>
      <c r="T3030" t="s">
        <v>74</v>
      </c>
      <c r="U3030" s="2" t="s">
        <v>650</v>
      </c>
      <c r="V3030" s="2" t="s">
        <v>1447</v>
      </c>
      <c r="W3030" s="2" t="s">
        <v>79</v>
      </c>
      <c r="X3030" s="2" t="s">
        <v>248</v>
      </c>
      <c r="Y3030" s="2" t="s">
        <v>286</v>
      </c>
      <c r="Z3030" s="2" t="s">
        <v>81</v>
      </c>
      <c r="AA3030" s="2" t="s">
        <v>1153</v>
      </c>
      <c r="AB3030" s="2" t="s">
        <v>1131</v>
      </c>
      <c r="AC3030" s="2" t="s">
        <v>168</v>
      </c>
      <c r="AD3030" s="2" t="s">
        <v>2784</v>
      </c>
      <c r="AE3030" s="2" t="str">
        <f>+VLOOKUP(H3030,'Mapeo Ramos'!A:C,3,0)</f>
        <v>Transportes Mercancías</v>
      </c>
      <c r="AF3030" t="str">
        <f>+VLOOKUP(AE3030,'Mapeo Ramos'!C:D,2,0)</f>
        <v>Transporte</v>
      </c>
      <c r="AG3030" t="str">
        <f>+VLOOKUP(X3030,'Mapeo Ramos'!I:J,2,0)</f>
        <v>HELVETIA</v>
      </c>
      <c r="AH3030">
        <f t="shared" si="47"/>
        <v>1</v>
      </c>
      <c r="AI3030"/>
    </row>
    <row r="3031" spans="1:35" s="8" customFormat="1" ht="12.75" customHeight="1">
      <c r="A3031" s="2" t="s">
        <v>11558</v>
      </c>
      <c r="B3031" s="2" t="s">
        <v>11559</v>
      </c>
      <c r="C3031" s="2" t="s">
        <v>11560</v>
      </c>
      <c r="D3031" s="2" t="s">
        <v>75</v>
      </c>
      <c r="E3031" s="3">
        <v>46023</v>
      </c>
      <c r="F3031" s="3">
        <v>46023</v>
      </c>
      <c r="G3031" s="2" t="s">
        <v>2363</v>
      </c>
      <c r="H3031" s="2" t="s">
        <v>285</v>
      </c>
      <c r="I3031" s="2" t="s">
        <v>286</v>
      </c>
      <c r="J3031" s="4">
        <v>869.5</v>
      </c>
      <c r="K3031" t="s">
        <v>74</v>
      </c>
      <c r="L3031" s="4">
        <v>156.51</v>
      </c>
      <c r="M3031" t="s">
        <v>74</v>
      </c>
      <c r="N3031" s="4">
        <v>156.51</v>
      </c>
      <c r="O3031" t="s">
        <v>74</v>
      </c>
      <c r="P3031" s="4">
        <v>0</v>
      </c>
      <c r="Q3031" t="s">
        <v>74</v>
      </c>
      <c r="R3031" s="2" t="s">
        <v>75</v>
      </c>
      <c r="S3031" s="4" t="s">
        <v>76</v>
      </c>
      <c r="T3031" t="s">
        <v>74</v>
      </c>
      <c r="U3031" s="2" t="s">
        <v>650</v>
      </c>
      <c r="V3031" s="2" t="s">
        <v>1447</v>
      </c>
      <c r="W3031" s="2" t="s">
        <v>79</v>
      </c>
      <c r="X3031" s="2" t="s">
        <v>248</v>
      </c>
      <c r="Y3031" s="2" t="s">
        <v>286</v>
      </c>
      <c r="Z3031" s="2" t="s">
        <v>81</v>
      </c>
      <c r="AA3031" s="2" t="s">
        <v>1869</v>
      </c>
      <c r="AB3031" s="2" t="s">
        <v>1131</v>
      </c>
      <c r="AC3031" s="2" t="s">
        <v>59</v>
      </c>
      <c r="AD3031" s="2" t="s">
        <v>2364</v>
      </c>
      <c r="AE3031" s="2" t="str">
        <f>+VLOOKUP(H3031,'Mapeo Ramos'!A:C,3,0)</f>
        <v>Transportes Mercancías</v>
      </c>
      <c r="AF3031" t="str">
        <f>+VLOOKUP(AE3031,'Mapeo Ramos'!C:D,2,0)</f>
        <v>Transporte</v>
      </c>
      <c r="AG3031" t="str">
        <f>+VLOOKUP(X3031,'Mapeo Ramos'!I:J,2,0)</f>
        <v>HELVETIA</v>
      </c>
      <c r="AH3031">
        <f t="shared" si="47"/>
        <v>1</v>
      </c>
      <c r="AI3031"/>
    </row>
    <row r="3032" spans="1:35" s="8" customFormat="1" ht="12.75" customHeight="1">
      <c r="A3032" s="2" t="s">
        <v>11561</v>
      </c>
      <c r="B3032" s="2" t="s">
        <v>11562</v>
      </c>
      <c r="C3032" s="2" t="s">
        <v>11563</v>
      </c>
      <c r="D3032" s="2" t="s">
        <v>75</v>
      </c>
      <c r="E3032" s="3">
        <v>46023</v>
      </c>
      <c r="F3032" s="3">
        <v>46023</v>
      </c>
      <c r="G3032" s="2" t="s">
        <v>2363</v>
      </c>
      <c r="H3032" s="2" t="s">
        <v>285</v>
      </c>
      <c r="I3032" s="2" t="s">
        <v>286</v>
      </c>
      <c r="J3032" s="4">
        <v>885.68</v>
      </c>
      <c r="K3032" t="s">
        <v>74</v>
      </c>
      <c r="L3032" s="4">
        <v>159.41999999999999</v>
      </c>
      <c r="M3032" t="s">
        <v>74</v>
      </c>
      <c r="N3032" s="4">
        <v>159.41999999999999</v>
      </c>
      <c r="O3032" t="s">
        <v>74</v>
      </c>
      <c r="P3032" s="4">
        <v>0</v>
      </c>
      <c r="Q3032" t="s">
        <v>74</v>
      </c>
      <c r="R3032" s="2" t="s">
        <v>75</v>
      </c>
      <c r="S3032" s="4" t="s">
        <v>76</v>
      </c>
      <c r="T3032" t="s">
        <v>74</v>
      </c>
      <c r="U3032" s="2" t="s">
        <v>650</v>
      </c>
      <c r="V3032" s="2" t="s">
        <v>1447</v>
      </c>
      <c r="W3032" s="2" t="s">
        <v>79</v>
      </c>
      <c r="X3032" s="2" t="s">
        <v>248</v>
      </c>
      <c r="Y3032" s="2" t="s">
        <v>286</v>
      </c>
      <c r="Z3032" s="2" t="s">
        <v>81</v>
      </c>
      <c r="AA3032" s="2" t="s">
        <v>1869</v>
      </c>
      <c r="AB3032" s="2" t="s">
        <v>1131</v>
      </c>
      <c r="AC3032" s="2" t="s">
        <v>59</v>
      </c>
      <c r="AD3032" s="2" t="s">
        <v>2364</v>
      </c>
      <c r="AE3032" s="2" t="str">
        <f>+VLOOKUP(H3032,'Mapeo Ramos'!A:C,3,0)</f>
        <v>Transportes Mercancías</v>
      </c>
      <c r="AF3032" t="str">
        <f>+VLOOKUP(AE3032,'Mapeo Ramos'!C:D,2,0)</f>
        <v>Transporte</v>
      </c>
      <c r="AG3032" t="str">
        <f>+VLOOKUP(X3032,'Mapeo Ramos'!I:J,2,0)</f>
        <v>HELVETIA</v>
      </c>
      <c r="AH3032">
        <f t="shared" si="47"/>
        <v>1</v>
      </c>
      <c r="AI3032"/>
    </row>
    <row r="3033" spans="1:35" s="8" customFormat="1" ht="12.75" customHeight="1">
      <c r="A3033" s="2" t="s">
        <v>11564</v>
      </c>
      <c r="B3033" s="2" t="s">
        <v>11565</v>
      </c>
      <c r="C3033" s="2" t="s">
        <v>11566</v>
      </c>
      <c r="D3033" s="2" t="s">
        <v>75</v>
      </c>
      <c r="E3033" s="3">
        <v>46023</v>
      </c>
      <c r="F3033" s="3">
        <v>46023</v>
      </c>
      <c r="G3033" s="2" t="s">
        <v>2363</v>
      </c>
      <c r="H3033" s="2" t="s">
        <v>285</v>
      </c>
      <c r="I3033" s="2" t="s">
        <v>286</v>
      </c>
      <c r="J3033" s="4">
        <v>912.7</v>
      </c>
      <c r="K3033" t="s">
        <v>74</v>
      </c>
      <c r="L3033" s="4">
        <v>164.29</v>
      </c>
      <c r="M3033" t="s">
        <v>74</v>
      </c>
      <c r="N3033" s="4">
        <v>164.29</v>
      </c>
      <c r="O3033" t="s">
        <v>74</v>
      </c>
      <c r="P3033" s="4">
        <v>0</v>
      </c>
      <c r="Q3033" t="s">
        <v>74</v>
      </c>
      <c r="R3033" s="2" t="s">
        <v>75</v>
      </c>
      <c r="S3033" s="4" t="s">
        <v>76</v>
      </c>
      <c r="T3033" t="s">
        <v>74</v>
      </c>
      <c r="U3033" s="2" t="s">
        <v>650</v>
      </c>
      <c r="V3033" s="2" t="s">
        <v>1447</v>
      </c>
      <c r="W3033" s="2" t="s">
        <v>79</v>
      </c>
      <c r="X3033" s="2" t="s">
        <v>248</v>
      </c>
      <c r="Y3033" s="2" t="s">
        <v>286</v>
      </c>
      <c r="Z3033" s="2" t="s">
        <v>81</v>
      </c>
      <c r="AA3033" s="2" t="s">
        <v>1869</v>
      </c>
      <c r="AB3033" s="2" t="s">
        <v>1131</v>
      </c>
      <c r="AC3033" s="2" t="s">
        <v>59</v>
      </c>
      <c r="AD3033" s="2" t="s">
        <v>2364</v>
      </c>
      <c r="AE3033" s="2" t="str">
        <f>+VLOOKUP(H3033,'Mapeo Ramos'!A:C,3,0)</f>
        <v>Transportes Mercancías</v>
      </c>
      <c r="AF3033" t="str">
        <f>+VLOOKUP(AE3033,'Mapeo Ramos'!C:D,2,0)</f>
        <v>Transporte</v>
      </c>
      <c r="AG3033" t="str">
        <f>+VLOOKUP(X3033,'Mapeo Ramos'!I:J,2,0)</f>
        <v>HELVETIA</v>
      </c>
      <c r="AH3033">
        <f t="shared" si="47"/>
        <v>1</v>
      </c>
      <c r="AI3033"/>
    </row>
    <row r="3034" spans="1:35" s="8" customFormat="1" ht="12.75" customHeight="1">
      <c r="A3034" s="2" t="s">
        <v>11567</v>
      </c>
      <c r="B3034" s="2" t="s">
        <v>11568</v>
      </c>
      <c r="C3034" s="2" t="s">
        <v>11569</v>
      </c>
      <c r="D3034" s="2" t="s">
        <v>75</v>
      </c>
      <c r="E3034" s="3">
        <v>46023</v>
      </c>
      <c r="F3034" s="3">
        <v>46023</v>
      </c>
      <c r="G3034" s="2" t="s">
        <v>2363</v>
      </c>
      <c r="H3034" s="2" t="s">
        <v>285</v>
      </c>
      <c r="I3034" s="2" t="s">
        <v>286</v>
      </c>
      <c r="J3034" s="4">
        <v>999.11</v>
      </c>
      <c r="K3034" t="s">
        <v>74</v>
      </c>
      <c r="L3034" s="4">
        <v>179.83</v>
      </c>
      <c r="M3034" t="s">
        <v>74</v>
      </c>
      <c r="N3034" s="4">
        <v>179.83</v>
      </c>
      <c r="O3034" t="s">
        <v>74</v>
      </c>
      <c r="P3034" s="4">
        <v>0</v>
      </c>
      <c r="Q3034" t="s">
        <v>74</v>
      </c>
      <c r="R3034" s="2" t="s">
        <v>75</v>
      </c>
      <c r="S3034" s="4" t="s">
        <v>76</v>
      </c>
      <c r="T3034" t="s">
        <v>74</v>
      </c>
      <c r="U3034" s="2" t="s">
        <v>650</v>
      </c>
      <c r="V3034" s="2" t="s">
        <v>1447</v>
      </c>
      <c r="W3034" s="2" t="s">
        <v>79</v>
      </c>
      <c r="X3034" s="2" t="s">
        <v>248</v>
      </c>
      <c r="Y3034" s="2" t="s">
        <v>286</v>
      </c>
      <c r="Z3034" s="2" t="s">
        <v>81</v>
      </c>
      <c r="AA3034" s="2" t="s">
        <v>1869</v>
      </c>
      <c r="AB3034" s="2" t="s">
        <v>1131</v>
      </c>
      <c r="AC3034" s="2" t="s">
        <v>59</v>
      </c>
      <c r="AD3034" s="2" t="s">
        <v>2364</v>
      </c>
      <c r="AE3034" s="2" t="str">
        <f>+VLOOKUP(H3034,'Mapeo Ramos'!A:C,3,0)</f>
        <v>Transportes Mercancías</v>
      </c>
      <c r="AF3034" t="str">
        <f>+VLOOKUP(AE3034,'Mapeo Ramos'!C:D,2,0)</f>
        <v>Transporte</v>
      </c>
      <c r="AG3034" t="str">
        <f>+VLOOKUP(X3034,'Mapeo Ramos'!I:J,2,0)</f>
        <v>HELVETIA</v>
      </c>
      <c r="AH3034">
        <f t="shared" si="47"/>
        <v>1</v>
      </c>
      <c r="AI3034"/>
    </row>
    <row r="3035" spans="1:35" s="8" customFormat="1" ht="12.75" customHeight="1">
      <c r="A3035" s="2" t="s">
        <v>11570</v>
      </c>
      <c r="B3035" s="2" t="s">
        <v>11571</v>
      </c>
      <c r="C3035" s="2" t="s">
        <v>11572</v>
      </c>
      <c r="D3035" s="2" t="s">
        <v>75</v>
      </c>
      <c r="E3035" s="3">
        <v>46023</v>
      </c>
      <c r="F3035" s="3">
        <v>46023</v>
      </c>
      <c r="G3035" s="2" t="s">
        <v>11390</v>
      </c>
      <c r="H3035" s="2" t="s">
        <v>285</v>
      </c>
      <c r="I3035" s="2" t="s">
        <v>286</v>
      </c>
      <c r="J3035" s="4">
        <v>1522.94</v>
      </c>
      <c r="K3035" t="s">
        <v>74</v>
      </c>
      <c r="L3035" s="4">
        <v>274.12</v>
      </c>
      <c r="M3035" t="s">
        <v>74</v>
      </c>
      <c r="N3035" s="4">
        <v>274.12</v>
      </c>
      <c r="O3035" t="s">
        <v>74</v>
      </c>
      <c r="P3035" s="4">
        <v>0</v>
      </c>
      <c r="Q3035" t="s">
        <v>74</v>
      </c>
      <c r="R3035" s="2" t="s">
        <v>75</v>
      </c>
      <c r="S3035" s="4" t="s">
        <v>76</v>
      </c>
      <c r="T3035" t="s">
        <v>74</v>
      </c>
      <c r="U3035" s="2" t="s">
        <v>650</v>
      </c>
      <c r="V3035" s="2" t="s">
        <v>1447</v>
      </c>
      <c r="W3035" s="2" t="s">
        <v>79</v>
      </c>
      <c r="X3035" s="2" t="s">
        <v>248</v>
      </c>
      <c r="Y3035" s="2" t="s">
        <v>286</v>
      </c>
      <c r="Z3035" s="2" t="s">
        <v>81</v>
      </c>
      <c r="AA3035" s="2" t="s">
        <v>1390</v>
      </c>
      <c r="AB3035" s="2" t="s">
        <v>11391</v>
      </c>
      <c r="AC3035" s="2" t="s">
        <v>168</v>
      </c>
      <c r="AD3035" s="2" t="s">
        <v>11392</v>
      </c>
      <c r="AE3035" s="2" t="str">
        <f>+VLOOKUP(H3035,'Mapeo Ramos'!A:C,3,0)</f>
        <v>Transportes Mercancías</v>
      </c>
      <c r="AF3035" t="str">
        <f>+VLOOKUP(AE3035,'Mapeo Ramos'!C:D,2,0)</f>
        <v>Transporte</v>
      </c>
      <c r="AG3035" t="str">
        <f>+VLOOKUP(X3035,'Mapeo Ramos'!I:J,2,0)</f>
        <v>HELVETIA</v>
      </c>
      <c r="AH3035">
        <f t="shared" si="47"/>
        <v>1</v>
      </c>
      <c r="AI3035"/>
    </row>
    <row r="3036" spans="1:35" s="8" customFormat="1" ht="12.75" customHeight="1">
      <c r="A3036" s="2" t="s">
        <v>11573</v>
      </c>
      <c r="B3036" s="2" t="s">
        <v>11574</v>
      </c>
      <c r="C3036" s="2" t="s">
        <v>11575</v>
      </c>
      <c r="D3036" s="2" t="s">
        <v>75</v>
      </c>
      <c r="E3036" s="3">
        <v>46023</v>
      </c>
      <c r="F3036" s="3">
        <v>46023</v>
      </c>
      <c r="G3036" s="2" t="s">
        <v>654</v>
      </c>
      <c r="H3036" s="2" t="s">
        <v>285</v>
      </c>
      <c r="I3036" s="2" t="s">
        <v>286</v>
      </c>
      <c r="J3036" s="4">
        <v>1026.0999999999999</v>
      </c>
      <c r="K3036" t="s">
        <v>74</v>
      </c>
      <c r="L3036" s="4">
        <v>184.7</v>
      </c>
      <c r="M3036" t="s">
        <v>74</v>
      </c>
      <c r="N3036" s="4">
        <v>184.7</v>
      </c>
      <c r="O3036" t="s">
        <v>74</v>
      </c>
      <c r="P3036" s="4">
        <v>0</v>
      </c>
      <c r="Q3036" t="s">
        <v>74</v>
      </c>
      <c r="R3036" s="2" t="s">
        <v>75</v>
      </c>
      <c r="S3036" s="4" t="s">
        <v>76</v>
      </c>
      <c r="T3036" t="s">
        <v>74</v>
      </c>
      <c r="U3036" s="2" t="s">
        <v>650</v>
      </c>
      <c r="V3036" s="2" t="s">
        <v>1447</v>
      </c>
      <c r="W3036" s="2" t="s">
        <v>79</v>
      </c>
      <c r="X3036" s="2" t="s">
        <v>248</v>
      </c>
      <c r="Y3036" s="2" t="s">
        <v>286</v>
      </c>
      <c r="Z3036" s="2" t="s">
        <v>81</v>
      </c>
      <c r="AA3036" s="2" t="s">
        <v>655</v>
      </c>
      <c r="AB3036" s="2" t="s">
        <v>656</v>
      </c>
      <c r="AC3036" s="2" t="s">
        <v>59</v>
      </c>
      <c r="AD3036" s="2" t="s">
        <v>657</v>
      </c>
      <c r="AE3036" s="2" t="str">
        <f>+VLOOKUP(H3036,'Mapeo Ramos'!A:C,3,0)</f>
        <v>Transportes Mercancías</v>
      </c>
      <c r="AF3036" t="str">
        <f>+VLOOKUP(AE3036,'Mapeo Ramos'!C:D,2,0)</f>
        <v>Transporte</v>
      </c>
      <c r="AG3036" t="str">
        <f>+VLOOKUP(X3036,'Mapeo Ramos'!I:J,2,0)</f>
        <v>HELVETIA</v>
      </c>
      <c r="AH3036">
        <f t="shared" si="47"/>
        <v>1</v>
      </c>
      <c r="AI3036"/>
    </row>
    <row r="3037" spans="1:35" s="8" customFormat="1" ht="12.75" customHeight="1">
      <c r="A3037" s="2" t="s">
        <v>11576</v>
      </c>
      <c r="B3037" s="2" t="s">
        <v>11577</v>
      </c>
      <c r="C3037" s="2" t="s">
        <v>11578</v>
      </c>
      <c r="D3037" s="2" t="s">
        <v>75</v>
      </c>
      <c r="E3037" s="3">
        <v>46023</v>
      </c>
      <c r="F3037" s="3">
        <v>46023</v>
      </c>
      <c r="G3037" s="2" t="s">
        <v>654</v>
      </c>
      <c r="H3037" s="2" t="s">
        <v>285</v>
      </c>
      <c r="I3037" s="2" t="s">
        <v>286</v>
      </c>
      <c r="J3037" s="4">
        <v>1252.92</v>
      </c>
      <c r="K3037" t="s">
        <v>74</v>
      </c>
      <c r="L3037" s="4">
        <v>225.52</v>
      </c>
      <c r="M3037" t="s">
        <v>74</v>
      </c>
      <c r="N3037" s="4">
        <v>225.52</v>
      </c>
      <c r="O3037" t="s">
        <v>74</v>
      </c>
      <c r="P3037" s="4">
        <v>0</v>
      </c>
      <c r="Q3037" t="s">
        <v>74</v>
      </c>
      <c r="R3037" s="2" t="s">
        <v>75</v>
      </c>
      <c r="S3037" s="4" t="s">
        <v>76</v>
      </c>
      <c r="T3037" t="s">
        <v>74</v>
      </c>
      <c r="U3037" s="2" t="s">
        <v>650</v>
      </c>
      <c r="V3037" s="2" t="s">
        <v>1454</v>
      </c>
      <c r="W3037" s="2" t="s">
        <v>79</v>
      </c>
      <c r="X3037" s="2" t="s">
        <v>248</v>
      </c>
      <c r="Y3037" s="2" t="s">
        <v>286</v>
      </c>
      <c r="Z3037" s="2" t="s">
        <v>81</v>
      </c>
      <c r="AA3037" s="2" t="s">
        <v>655</v>
      </c>
      <c r="AB3037" s="2" t="s">
        <v>656</v>
      </c>
      <c r="AC3037" s="2" t="s">
        <v>59</v>
      </c>
      <c r="AD3037" s="2" t="s">
        <v>657</v>
      </c>
      <c r="AE3037" s="2" t="str">
        <f>+VLOOKUP(H3037,'Mapeo Ramos'!A:C,3,0)</f>
        <v>Transportes Mercancías</v>
      </c>
      <c r="AF3037" t="str">
        <f>+VLOOKUP(AE3037,'Mapeo Ramos'!C:D,2,0)</f>
        <v>Transporte</v>
      </c>
      <c r="AG3037" t="str">
        <f>+VLOOKUP(X3037,'Mapeo Ramos'!I:J,2,0)</f>
        <v>HELVETIA</v>
      </c>
      <c r="AH3037">
        <f t="shared" si="47"/>
        <v>1</v>
      </c>
      <c r="AI3037"/>
    </row>
    <row r="3038" spans="1:35" s="8" customFormat="1" ht="12.75" customHeight="1">
      <c r="A3038" s="2" t="s">
        <v>11579</v>
      </c>
      <c r="B3038" s="2" t="s">
        <v>11580</v>
      </c>
      <c r="C3038" s="2" t="s">
        <v>11581</v>
      </c>
      <c r="D3038" s="2" t="s">
        <v>75</v>
      </c>
      <c r="E3038" s="3">
        <v>46023</v>
      </c>
      <c r="F3038" s="3">
        <v>46023</v>
      </c>
      <c r="G3038" s="2" t="s">
        <v>654</v>
      </c>
      <c r="H3038" s="2" t="s">
        <v>285</v>
      </c>
      <c r="I3038" s="2" t="s">
        <v>286</v>
      </c>
      <c r="J3038" s="4">
        <v>1155.71</v>
      </c>
      <c r="K3038" t="s">
        <v>74</v>
      </c>
      <c r="L3038" s="4">
        <v>208.02</v>
      </c>
      <c r="M3038" t="s">
        <v>74</v>
      </c>
      <c r="N3038" s="4">
        <v>208.02</v>
      </c>
      <c r="O3038" t="s">
        <v>74</v>
      </c>
      <c r="P3038" s="4">
        <v>0</v>
      </c>
      <c r="Q3038" t="s">
        <v>74</v>
      </c>
      <c r="R3038" s="2" t="s">
        <v>75</v>
      </c>
      <c r="S3038" s="4" t="s">
        <v>76</v>
      </c>
      <c r="T3038" t="s">
        <v>74</v>
      </c>
      <c r="U3038" s="2" t="s">
        <v>650</v>
      </c>
      <c r="V3038" s="2" t="s">
        <v>1447</v>
      </c>
      <c r="W3038" s="2" t="s">
        <v>79</v>
      </c>
      <c r="X3038" s="2" t="s">
        <v>248</v>
      </c>
      <c r="Y3038" s="2" t="s">
        <v>286</v>
      </c>
      <c r="Z3038" s="2" t="s">
        <v>81</v>
      </c>
      <c r="AA3038" s="2" t="s">
        <v>655</v>
      </c>
      <c r="AB3038" s="2" t="s">
        <v>656</v>
      </c>
      <c r="AC3038" s="2" t="s">
        <v>59</v>
      </c>
      <c r="AD3038" s="2" t="s">
        <v>657</v>
      </c>
      <c r="AE3038" s="2" t="str">
        <f>+VLOOKUP(H3038,'Mapeo Ramos'!A:C,3,0)</f>
        <v>Transportes Mercancías</v>
      </c>
      <c r="AF3038" t="str">
        <f>+VLOOKUP(AE3038,'Mapeo Ramos'!C:D,2,0)</f>
        <v>Transporte</v>
      </c>
      <c r="AG3038" t="str">
        <f>+VLOOKUP(X3038,'Mapeo Ramos'!I:J,2,0)</f>
        <v>HELVETIA</v>
      </c>
      <c r="AH3038">
        <f t="shared" si="47"/>
        <v>1</v>
      </c>
      <c r="AI3038"/>
    </row>
    <row r="3039" spans="1:35" s="8" customFormat="1" ht="12.75" customHeight="1">
      <c r="A3039" s="2" t="s">
        <v>11582</v>
      </c>
      <c r="B3039" s="2" t="s">
        <v>11583</v>
      </c>
      <c r="C3039" s="2" t="s">
        <v>11584</v>
      </c>
      <c r="D3039" s="2" t="s">
        <v>75</v>
      </c>
      <c r="E3039" s="3">
        <v>46023</v>
      </c>
      <c r="F3039" s="3">
        <v>46023</v>
      </c>
      <c r="G3039" s="2" t="s">
        <v>654</v>
      </c>
      <c r="H3039" s="2" t="s">
        <v>285</v>
      </c>
      <c r="I3039" s="2" t="s">
        <v>286</v>
      </c>
      <c r="J3039" s="4">
        <v>1155.71</v>
      </c>
      <c r="K3039" t="s">
        <v>74</v>
      </c>
      <c r="L3039" s="4">
        <v>208.02</v>
      </c>
      <c r="M3039" t="s">
        <v>74</v>
      </c>
      <c r="N3039" s="4">
        <v>208.02</v>
      </c>
      <c r="O3039" t="s">
        <v>74</v>
      </c>
      <c r="P3039" s="4">
        <v>0</v>
      </c>
      <c r="Q3039" t="s">
        <v>74</v>
      </c>
      <c r="R3039" s="2" t="s">
        <v>75</v>
      </c>
      <c r="S3039" s="4" t="s">
        <v>76</v>
      </c>
      <c r="T3039" t="s">
        <v>74</v>
      </c>
      <c r="U3039" s="2" t="s">
        <v>650</v>
      </c>
      <c r="V3039" s="2" t="s">
        <v>1447</v>
      </c>
      <c r="W3039" s="2" t="s">
        <v>79</v>
      </c>
      <c r="X3039" s="2" t="s">
        <v>248</v>
      </c>
      <c r="Y3039" s="2" t="s">
        <v>286</v>
      </c>
      <c r="Z3039" s="2" t="s">
        <v>81</v>
      </c>
      <c r="AA3039" s="2" t="s">
        <v>655</v>
      </c>
      <c r="AB3039" s="2" t="s">
        <v>656</v>
      </c>
      <c r="AC3039" s="2" t="s">
        <v>59</v>
      </c>
      <c r="AD3039" s="2" t="s">
        <v>657</v>
      </c>
      <c r="AE3039" s="2" t="str">
        <f>+VLOOKUP(H3039,'Mapeo Ramos'!A:C,3,0)</f>
        <v>Transportes Mercancías</v>
      </c>
      <c r="AF3039" t="str">
        <f>+VLOOKUP(AE3039,'Mapeo Ramos'!C:D,2,0)</f>
        <v>Transporte</v>
      </c>
      <c r="AG3039" t="str">
        <f>+VLOOKUP(X3039,'Mapeo Ramos'!I:J,2,0)</f>
        <v>HELVETIA</v>
      </c>
      <c r="AH3039">
        <f t="shared" si="47"/>
        <v>1</v>
      </c>
      <c r="AI3039"/>
    </row>
    <row r="3040" spans="1:35" s="8" customFormat="1" ht="12.75" customHeight="1">
      <c r="A3040" s="2" t="s">
        <v>11585</v>
      </c>
      <c r="B3040" s="2" t="s">
        <v>11586</v>
      </c>
      <c r="C3040" s="2" t="s">
        <v>11587</v>
      </c>
      <c r="D3040" s="2" t="s">
        <v>75</v>
      </c>
      <c r="E3040" s="3">
        <v>46023</v>
      </c>
      <c r="F3040" s="3">
        <v>46023</v>
      </c>
      <c r="G3040" s="2" t="s">
        <v>654</v>
      </c>
      <c r="H3040" s="2" t="s">
        <v>285</v>
      </c>
      <c r="I3040" s="2" t="s">
        <v>286</v>
      </c>
      <c r="J3040" s="4">
        <v>1155.71</v>
      </c>
      <c r="K3040" t="s">
        <v>74</v>
      </c>
      <c r="L3040" s="4">
        <v>208.02</v>
      </c>
      <c r="M3040" t="s">
        <v>74</v>
      </c>
      <c r="N3040" s="4">
        <v>208.02</v>
      </c>
      <c r="O3040" t="s">
        <v>74</v>
      </c>
      <c r="P3040" s="4">
        <v>0</v>
      </c>
      <c r="Q3040" t="s">
        <v>74</v>
      </c>
      <c r="R3040" s="2" t="s">
        <v>75</v>
      </c>
      <c r="S3040" s="4" t="s">
        <v>76</v>
      </c>
      <c r="T3040" t="s">
        <v>74</v>
      </c>
      <c r="U3040" s="2" t="s">
        <v>650</v>
      </c>
      <c r="V3040" s="2" t="s">
        <v>1447</v>
      </c>
      <c r="W3040" s="2" t="s">
        <v>79</v>
      </c>
      <c r="X3040" s="2" t="s">
        <v>248</v>
      </c>
      <c r="Y3040" s="2" t="s">
        <v>286</v>
      </c>
      <c r="Z3040" s="2" t="s">
        <v>81</v>
      </c>
      <c r="AA3040" s="2" t="s">
        <v>655</v>
      </c>
      <c r="AB3040" s="2" t="s">
        <v>656</v>
      </c>
      <c r="AC3040" s="2" t="s">
        <v>59</v>
      </c>
      <c r="AD3040" s="2" t="s">
        <v>657</v>
      </c>
      <c r="AE3040" s="2" t="str">
        <f>+VLOOKUP(H3040,'Mapeo Ramos'!A:C,3,0)</f>
        <v>Transportes Mercancías</v>
      </c>
      <c r="AF3040" t="str">
        <f>+VLOOKUP(AE3040,'Mapeo Ramos'!C:D,2,0)</f>
        <v>Transporte</v>
      </c>
      <c r="AG3040" t="str">
        <f>+VLOOKUP(X3040,'Mapeo Ramos'!I:J,2,0)</f>
        <v>HELVETIA</v>
      </c>
      <c r="AH3040">
        <f t="shared" si="47"/>
        <v>1</v>
      </c>
      <c r="AI3040"/>
    </row>
    <row r="3041" spans="1:35" s="8" customFormat="1" ht="12.75" customHeight="1">
      <c r="A3041" s="2" t="s">
        <v>11588</v>
      </c>
      <c r="B3041" s="2" t="s">
        <v>11589</v>
      </c>
      <c r="C3041" s="2" t="s">
        <v>11590</v>
      </c>
      <c r="D3041" s="2" t="s">
        <v>75</v>
      </c>
      <c r="E3041" s="3">
        <v>46023</v>
      </c>
      <c r="F3041" s="3">
        <v>46023</v>
      </c>
      <c r="G3041" s="2" t="s">
        <v>654</v>
      </c>
      <c r="H3041" s="2" t="s">
        <v>285</v>
      </c>
      <c r="I3041" s="2" t="s">
        <v>286</v>
      </c>
      <c r="J3041" s="4">
        <v>1339.32</v>
      </c>
      <c r="K3041" t="s">
        <v>74</v>
      </c>
      <c r="L3041" s="4">
        <v>241.08</v>
      </c>
      <c r="M3041" t="s">
        <v>74</v>
      </c>
      <c r="N3041" s="4">
        <v>241.08</v>
      </c>
      <c r="O3041" t="s">
        <v>74</v>
      </c>
      <c r="P3041" s="4">
        <v>0</v>
      </c>
      <c r="Q3041" t="s">
        <v>74</v>
      </c>
      <c r="R3041" s="2" t="s">
        <v>75</v>
      </c>
      <c r="S3041" s="4" t="s">
        <v>76</v>
      </c>
      <c r="T3041" t="s">
        <v>74</v>
      </c>
      <c r="U3041" s="2" t="s">
        <v>650</v>
      </c>
      <c r="V3041" s="2" t="s">
        <v>1447</v>
      </c>
      <c r="W3041" s="2" t="s">
        <v>79</v>
      </c>
      <c r="X3041" s="2" t="s">
        <v>248</v>
      </c>
      <c r="Y3041" s="2" t="s">
        <v>286</v>
      </c>
      <c r="Z3041" s="2" t="s">
        <v>81</v>
      </c>
      <c r="AA3041" s="2" t="s">
        <v>655</v>
      </c>
      <c r="AB3041" s="2" t="s">
        <v>656</v>
      </c>
      <c r="AC3041" s="2" t="s">
        <v>59</v>
      </c>
      <c r="AD3041" s="2" t="s">
        <v>657</v>
      </c>
      <c r="AE3041" s="2" t="str">
        <f>+VLOOKUP(H3041,'Mapeo Ramos'!A:C,3,0)</f>
        <v>Transportes Mercancías</v>
      </c>
      <c r="AF3041" t="str">
        <f>+VLOOKUP(AE3041,'Mapeo Ramos'!C:D,2,0)</f>
        <v>Transporte</v>
      </c>
      <c r="AG3041" t="str">
        <f>+VLOOKUP(X3041,'Mapeo Ramos'!I:J,2,0)</f>
        <v>HELVETIA</v>
      </c>
      <c r="AH3041">
        <f t="shared" si="47"/>
        <v>1</v>
      </c>
      <c r="AI3041"/>
    </row>
    <row r="3042" spans="1:35" s="8" customFormat="1" ht="12.75" customHeight="1">
      <c r="A3042" s="2" t="s">
        <v>11591</v>
      </c>
      <c r="B3042" s="2" t="s">
        <v>11592</v>
      </c>
      <c r="C3042" s="2" t="s">
        <v>11593</v>
      </c>
      <c r="D3042" s="2" t="s">
        <v>75</v>
      </c>
      <c r="E3042" s="3">
        <v>46023</v>
      </c>
      <c r="F3042" s="3">
        <v>46023</v>
      </c>
      <c r="G3042" s="2" t="s">
        <v>654</v>
      </c>
      <c r="H3042" s="2" t="s">
        <v>285</v>
      </c>
      <c r="I3042" s="2" t="s">
        <v>286</v>
      </c>
      <c r="J3042" s="4">
        <v>1339.32</v>
      </c>
      <c r="K3042" t="s">
        <v>74</v>
      </c>
      <c r="L3042" s="4">
        <v>241.08</v>
      </c>
      <c r="M3042" t="s">
        <v>74</v>
      </c>
      <c r="N3042" s="4">
        <v>241.08</v>
      </c>
      <c r="O3042" t="s">
        <v>74</v>
      </c>
      <c r="P3042" s="4">
        <v>0</v>
      </c>
      <c r="Q3042" t="s">
        <v>74</v>
      </c>
      <c r="R3042" s="2" t="s">
        <v>75</v>
      </c>
      <c r="S3042" s="4" t="s">
        <v>76</v>
      </c>
      <c r="T3042" t="s">
        <v>74</v>
      </c>
      <c r="U3042" s="2" t="s">
        <v>650</v>
      </c>
      <c r="V3042" s="2" t="s">
        <v>1454</v>
      </c>
      <c r="W3042" s="2" t="s">
        <v>79</v>
      </c>
      <c r="X3042" s="2" t="s">
        <v>248</v>
      </c>
      <c r="Y3042" s="2" t="s">
        <v>286</v>
      </c>
      <c r="Z3042" s="2" t="s">
        <v>81</v>
      </c>
      <c r="AA3042" s="2" t="s">
        <v>655</v>
      </c>
      <c r="AB3042" s="2" t="s">
        <v>656</v>
      </c>
      <c r="AC3042" s="2" t="s">
        <v>59</v>
      </c>
      <c r="AD3042" s="2" t="s">
        <v>657</v>
      </c>
      <c r="AE3042" s="2" t="str">
        <f>+VLOOKUP(H3042,'Mapeo Ramos'!A:C,3,0)</f>
        <v>Transportes Mercancías</v>
      </c>
      <c r="AF3042" t="str">
        <f>+VLOOKUP(AE3042,'Mapeo Ramos'!C:D,2,0)</f>
        <v>Transporte</v>
      </c>
      <c r="AG3042" t="str">
        <f>+VLOOKUP(X3042,'Mapeo Ramos'!I:J,2,0)</f>
        <v>HELVETIA</v>
      </c>
      <c r="AH3042">
        <f t="shared" si="47"/>
        <v>1</v>
      </c>
      <c r="AI3042"/>
    </row>
    <row r="3043" spans="1:35" s="8" customFormat="1" ht="12.75" customHeight="1">
      <c r="A3043" s="2" t="s">
        <v>11594</v>
      </c>
      <c r="B3043" s="2" t="s">
        <v>11595</v>
      </c>
      <c r="C3043" s="2" t="s">
        <v>11596</v>
      </c>
      <c r="D3043" s="2" t="s">
        <v>75</v>
      </c>
      <c r="E3043" s="3">
        <v>46023</v>
      </c>
      <c r="F3043" s="3">
        <v>46023</v>
      </c>
      <c r="G3043" s="2" t="s">
        <v>654</v>
      </c>
      <c r="H3043" s="2" t="s">
        <v>285</v>
      </c>
      <c r="I3043" s="2" t="s">
        <v>286</v>
      </c>
      <c r="J3043" s="4">
        <v>1339.32</v>
      </c>
      <c r="K3043" t="s">
        <v>74</v>
      </c>
      <c r="L3043" s="4">
        <v>241.08</v>
      </c>
      <c r="M3043" t="s">
        <v>74</v>
      </c>
      <c r="N3043" s="4">
        <v>241.08</v>
      </c>
      <c r="O3043" t="s">
        <v>74</v>
      </c>
      <c r="P3043" s="4">
        <v>0</v>
      </c>
      <c r="Q3043" t="s">
        <v>74</v>
      </c>
      <c r="R3043" s="2" t="s">
        <v>75</v>
      </c>
      <c r="S3043" s="4" t="s">
        <v>76</v>
      </c>
      <c r="T3043" t="s">
        <v>74</v>
      </c>
      <c r="U3043" s="2" t="s">
        <v>650</v>
      </c>
      <c r="V3043" s="2" t="s">
        <v>1447</v>
      </c>
      <c r="W3043" s="2" t="s">
        <v>79</v>
      </c>
      <c r="X3043" s="2" t="s">
        <v>248</v>
      </c>
      <c r="Y3043" s="2" t="s">
        <v>286</v>
      </c>
      <c r="Z3043" s="2" t="s">
        <v>81</v>
      </c>
      <c r="AA3043" s="2" t="s">
        <v>655</v>
      </c>
      <c r="AB3043" s="2" t="s">
        <v>656</v>
      </c>
      <c r="AC3043" s="2" t="s">
        <v>59</v>
      </c>
      <c r="AD3043" s="2" t="s">
        <v>657</v>
      </c>
      <c r="AE3043" s="2" t="str">
        <f>+VLOOKUP(H3043,'Mapeo Ramos'!A:C,3,0)</f>
        <v>Transportes Mercancías</v>
      </c>
      <c r="AF3043" t="str">
        <f>+VLOOKUP(AE3043,'Mapeo Ramos'!C:D,2,0)</f>
        <v>Transporte</v>
      </c>
      <c r="AG3043" t="str">
        <f>+VLOOKUP(X3043,'Mapeo Ramos'!I:J,2,0)</f>
        <v>HELVETIA</v>
      </c>
      <c r="AH3043">
        <f t="shared" si="47"/>
        <v>1</v>
      </c>
      <c r="AI3043"/>
    </row>
    <row r="3044" spans="1:35" s="8" customFormat="1" ht="12.75" customHeight="1">
      <c r="A3044" s="2" t="s">
        <v>11597</v>
      </c>
      <c r="B3044" s="2" t="s">
        <v>11598</v>
      </c>
      <c r="C3044" s="2" t="s">
        <v>11599</v>
      </c>
      <c r="D3044" s="2" t="s">
        <v>75</v>
      </c>
      <c r="E3044" s="3">
        <v>46023</v>
      </c>
      <c r="F3044" s="3">
        <v>46023</v>
      </c>
      <c r="G3044" s="2" t="s">
        <v>654</v>
      </c>
      <c r="H3044" s="2" t="s">
        <v>285</v>
      </c>
      <c r="I3044" s="2" t="s">
        <v>286</v>
      </c>
      <c r="J3044" s="4">
        <v>1328.52</v>
      </c>
      <c r="K3044" t="s">
        <v>74</v>
      </c>
      <c r="L3044" s="4">
        <v>239.13</v>
      </c>
      <c r="M3044" t="s">
        <v>74</v>
      </c>
      <c r="N3044" s="4">
        <v>239.13</v>
      </c>
      <c r="O3044" t="s">
        <v>74</v>
      </c>
      <c r="P3044" s="4">
        <v>0</v>
      </c>
      <c r="Q3044" t="s">
        <v>74</v>
      </c>
      <c r="R3044" s="2" t="s">
        <v>75</v>
      </c>
      <c r="S3044" s="4" t="s">
        <v>76</v>
      </c>
      <c r="T3044" t="s">
        <v>74</v>
      </c>
      <c r="U3044" s="2" t="s">
        <v>650</v>
      </c>
      <c r="V3044" s="2" t="s">
        <v>1447</v>
      </c>
      <c r="W3044" s="2" t="s">
        <v>79</v>
      </c>
      <c r="X3044" s="2" t="s">
        <v>248</v>
      </c>
      <c r="Y3044" s="2" t="s">
        <v>286</v>
      </c>
      <c r="Z3044" s="2" t="s">
        <v>81</v>
      </c>
      <c r="AA3044" s="2" t="s">
        <v>655</v>
      </c>
      <c r="AB3044" s="2" t="s">
        <v>656</v>
      </c>
      <c r="AC3044" s="2" t="s">
        <v>59</v>
      </c>
      <c r="AD3044" s="2" t="s">
        <v>657</v>
      </c>
      <c r="AE3044" s="2" t="str">
        <f>+VLOOKUP(H3044,'Mapeo Ramos'!A:C,3,0)</f>
        <v>Transportes Mercancías</v>
      </c>
      <c r="AF3044" t="str">
        <f>+VLOOKUP(AE3044,'Mapeo Ramos'!C:D,2,0)</f>
        <v>Transporte</v>
      </c>
      <c r="AG3044" t="str">
        <f>+VLOOKUP(X3044,'Mapeo Ramos'!I:J,2,0)</f>
        <v>HELVETIA</v>
      </c>
      <c r="AH3044">
        <f t="shared" si="47"/>
        <v>1</v>
      </c>
      <c r="AI3044"/>
    </row>
    <row r="3045" spans="1:35" s="8" customFormat="1" ht="12.75" customHeight="1">
      <c r="A3045" s="2" t="s">
        <v>11600</v>
      </c>
      <c r="B3045" s="2" t="s">
        <v>11601</v>
      </c>
      <c r="C3045" s="2" t="s">
        <v>11602</v>
      </c>
      <c r="D3045" s="2" t="s">
        <v>75</v>
      </c>
      <c r="E3045" s="3">
        <v>46023</v>
      </c>
      <c r="F3045" s="3">
        <v>46023</v>
      </c>
      <c r="G3045" s="2" t="s">
        <v>654</v>
      </c>
      <c r="H3045" s="2" t="s">
        <v>285</v>
      </c>
      <c r="I3045" s="2" t="s">
        <v>286</v>
      </c>
      <c r="J3045" s="4">
        <v>1134.1099999999999</v>
      </c>
      <c r="K3045" t="s">
        <v>74</v>
      </c>
      <c r="L3045" s="4">
        <v>204.13</v>
      </c>
      <c r="M3045" t="s">
        <v>74</v>
      </c>
      <c r="N3045" s="4">
        <v>204.13</v>
      </c>
      <c r="O3045" t="s">
        <v>74</v>
      </c>
      <c r="P3045" s="4">
        <v>0</v>
      </c>
      <c r="Q3045" t="s">
        <v>74</v>
      </c>
      <c r="R3045" s="2" t="s">
        <v>75</v>
      </c>
      <c r="S3045" s="4" t="s">
        <v>76</v>
      </c>
      <c r="T3045" t="s">
        <v>74</v>
      </c>
      <c r="U3045" s="2" t="s">
        <v>650</v>
      </c>
      <c r="V3045" s="2" t="s">
        <v>1454</v>
      </c>
      <c r="W3045" s="2" t="s">
        <v>79</v>
      </c>
      <c r="X3045" s="2" t="s">
        <v>248</v>
      </c>
      <c r="Y3045" s="2" t="s">
        <v>286</v>
      </c>
      <c r="Z3045" s="2" t="s">
        <v>81</v>
      </c>
      <c r="AA3045" s="2" t="s">
        <v>655</v>
      </c>
      <c r="AB3045" s="2" t="s">
        <v>656</v>
      </c>
      <c r="AC3045" s="2" t="s">
        <v>59</v>
      </c>
      <c r="AD3045" s="2" t="s">
        <v>657</v>
      </c>
      <c r="AE3045" s="2" t="str">
        <f>+VLOOKUP(H3045,'Mapeo Ramos'!A:C,3,0)</f>
        <v>Transportes Mercancías</v>
      </c>
      <c r="AF3045" t="str">
        <f>+VLOOKUP(AE3045,'Mapeo Ramos'!C:D,2,0)</f>
        <v>Transporte</v>
      </c>
      <c r="AG3045" t="str">
        <f>+VLOOKUP(X3045,'Mapeo Ramos'!I:J,2,0)</f>
        <v>HELVETIA</v>
      </c>
      <c r="AH3045">
        <f t="shared" si="47"/>
        <v>1</v>
      </c>
      <c r="AI3045"/>
    </row>
    <row r="3046" spans="1:35" s="8" customFormat="1" ht="12.75" customHeight="1">
      <c r="A3046" s="2" t="s">
        <v>11603</v>
      </c>
      <c r="B3046" s="2" t="s">
        <v>11604</v>
      </c>
      <c r="C3046" s="2" t="s">
        <v>11605</v>
      </c>
      <c r="D3046" s="2" t="s">
        <v>75</v>
      </c>
      <c r="E3046" s="3">
        <v>46023</v>
      </c>
      <c r="F3046" s="3">
        <v>46023</v>
      </c>
      <c r="G3046" s="2" t="s">
        <v>654</v>
      </c>
      <c r="H3046" s="2" t="s">
        <v>285</v>
      </c>
      <c r="I3046" s="2" t="s">
        <v>286</v>
      </c>
      <c r="J3046" s="4">
        <v>1328.52</v>
      </c>
      <c r="K3046" t="s">
        <v>74</v>
      </c>
      <c r="L3046" s="4">
        <v>239.13</v>
      </c>
      <c r="M3046" t="s">
        <v>74</v>
      </c>
      <c r="N3046" s="4">
        <v>239.13</v>
      </c>
      <c r="O3046" t="s">
        <v>74</v>
      </c>
      <c r="P3046" s="4">
        <v>0</v>
      </c>
      <c r="Q3046" t="s">
        <v>74</v>
      </c>
      <c r="R3046" s="2" t="s">
        <v>75</v>
      </c>
      <c r="S3046" s="4" t="s">
        <v>76</v>
      </c>
      <c r="T3046" t="s">
        <v>74</v>
      </c>
      <c r="U3046" s="2" t="s">
        <v>650</v>
      </c>
      <c r="V3046" s="2" t="s">
        <v>1454</v>
      </c>
      <c r="W3046" s="2" t="s">
        <v>79</v>
      </c>
      <c r="X3046" s="2" t="s">
        <v>248</v>
      </c>
      <c r="Y3046" s="2" t="s">
        <v>286</v>
      </c>
      <c r="Z3046" s="2" t="s">
        <v>81</v>
      </c>
      <c r="AA3046" s="2" t="s">
        <v>655</v>
      </c>
      <c r="AB3046" s="2" t="s">
        <v>656</v>
      </c>
      <c r="AC3046" s="2" t="s">
        <v>59</v>
      </c>
      <c r="AD3046" s="2" t="s">
        <v>657</v>
      </c>
      <c r="AE3046" s="2" t="str">
        <f>+VLOOKUP(H3046,'Mapeo Ramos'!A:C,3,0)</f>
        <v>Transportes Mercancías</v>
      </c>
      <c r="AF3046" t="str">
        <f>+VLOOKUP(AE3046,'Mapeo Ramos'!C:D,2,0)</f>
        <v>Transporte</v>
      </c>
      <c r="AG3046" t="str">
        <f>+VLOOKUP(X3046,'Mapeo Ramos'!I:J,2,0)</f>
        <v>HELVETIA</v>
      </c>
      <c r="AH3046">
        <f t="shared" si="47"/>
        <v>1</v>
      </c>
      <c r="AI3046"/>
    </row>
    <row r="3047" spans="1:35" s="8" customFormat="1" ht="12.75" customHeight="1">
      <c r="A3047" s="2" t="s">
        <v>11606</v>
      </c>
      <c r="B3047" s="2" t="s">
        <v>11607</v>
      </c>
      <c r="C3047" s="2" t="s">
        <v>11608</v>
      </c>
      <c r="D3047" s="2" t="s">
        <v>75</v>
      </c>
      <c r="E3047" s="3">
        <v>46023</v>
      </c>
      <c r="F3047" s="3">
        <v>46023</v>
      </c>
      <c r="G3047" s="2" t="s">
        <v>654</v>
      </c>
      <c r="H3047" s="2" t="s">
        <v>285</v>
      </c>
      <c r="I3047" s="2" t="s">
        <v>286</v>
      </c>
      <c r="J3047" s="4">
        <v>1134.1099999999999</v>
      </c>
      <c r="K3047" t="s">
        <v>74</v>
      </c>
      <c r="L3047" s="4">
        <v>204.13</v>
      </c>
      <c r="M3047" t="s">
        <v>74</v>
      </c>
      <c r="N3047" s="4">
        <v>204.13</v>
      </c>
      <c r="O3047" t="s">
        <v>74</v>
      </c>
      <c r="P3047" s="4">
        <v>0</v>
      </c>
      <c r="Q3047" t="s">
        <v>74</v>
      </c>
      <c r="R3047" s="2" t="s">
        <v>75</v>
      </c>
      <c r="S3047" s="4" t="s">
        <v>76</v>
      </c>
      <c r="T3047" t="s">
        <v>74</v>
      </c>
      <c r="U3047" s="2" t="s">
        <v>650</v>
      </c>
      <c r="V3047" s="2" t="s">
        <v>1454</v>
      </c>
      <c r="W3047" s="2" t="s">
        <v>79</v>
      </c>
      <c r="X3047" s="2" t="s">
        <v>248</v>
      </c>
      <c r="Y3047" s="2" t="s">
        <v>286</v>
      </c>
      <c r="Z3047" s="2" t="s">
        <v>81</v>
      </c>
      <c r="AA3047" s="2" t="s">
        <v>655</v>
      </c>
      <c r="AB3047" s="2" t="s">
        <v>656</v>
      </c>
      <c r="AC3047" s="2" t="s">
        <v>59</v>
      </c>
      <c r="AD3047" s="2" t="s">
        <v>657</v>
      </c>
      <c r="AE3047" s="2" t="str">
        <f>+VLOOKUP(H3047,'Mapeo Ramos'!A:C,3,0)</f>
        <v>Transportes Mercancías</v>
      </c>
      <c r="AF3047" t="str">
        <f>+VLOOKUP(AE3047,'Mapeo Ramos'!C:D,2,0)</f>
        <v>Transporte</v>
      </c>
      <c r="AG3047" t="str">
        <f>+VLOOKUP(X3047,'Mapeo Ramos'!I:J,2,0)</f>
        <v>HELVETIA</v>
      </c>
      <c r="AH3047">
        <f t="shared" si="47"/>
        <v>1</v>
      </c>
      <c r="AI3047"/>
    </row>
    <row r="3048" spans="1:35" s="8" customFormat="1" ht="12.75" customHeight="1">
      <c r="A3048" s="2" t="s">
        <v>11609</v>
      </c>
      <c r="B3048" s="2" t="s">
        <v>11610</v>
      </c>
      <c r="C3048" s="2" t="s">
        <v>11611</v>
      </c>
      <c r="D3048" s="2" t="s">
        <v>75</v>
      </c>
      <c r="E3048" s="3">
        <v>46023</v>
      </c>
      <c r="F3048" s="3">
        <v>46023</v>
      </c>
      <c r="G3048" s="2" t="s">
        <v>654</v>
      </c>
      <c r="H3048" s="2" t="s">
        <v>285</v>
      </c>
      <c r="I3048" s="2" t="s">
        <v>286</v>
      </c>
      <c r="J3048" s="4">
        <v>1328.52</v>
      </c>
      <c r="K3048" t="s">
        <v>74</v>
      </c>
      <c r="L3048" s="4">
        <v>239.13</v>
      </c>
      <c r="M3048" t="s">
        <v>74</v>
      </c>
      <c r="N3048" s="4">
        <v>239.13</v>
      </c>
      <c r="O3048" t="s">
        <v>74</v>
      </c>
      <c r="P3048" s="4">
        <v>0</v>
      </c>
      <c r="Q3048" t="s">
        <v>74</v>
      </c>
      <c r="R3048" s="2" t="s">
        <v>75</v>
      </c>
      <c r="S3048" s="4" t="s">
        <v>76</v>
      </c>
      <c r="T3048" t="s">
        <v>74</v>
      </c>
      <c r="U3048" s="2" t="s">
        <v>650</v>
      </c>
      <c r="V3048" s="2" t="s">
        <v>1447</v>
      </c>
      <c r="W3048" s="2" t="s">
        <v>79</v>
      </c>
      <c r="X3048" s="2" t="s">
        <v>248</v>
      </c>
      <c r="Y3048" s="2" t="s">
        <v>286</v>
      </c>
      <c r="Z3048" s="2" t="s">
        <v>81</v>
      </c>
      <c r="AA3048" s="2" t="s">
        <v>655</v>
      </c>
      <c r="AB3048" s="2" t="s">
        <v>656</v>
      </c>
      <c r="AC3048" s="2" t="s">
        <v>59</v>
      </c>
      <c r="AD3048" s="2" t="s">
        <v>657</v>
      </c>
      <c r="AE3048" s="2" t="str">
        <f>+VLOOKUP(H3048,'Mapeo Ramos'!A:C,3,0)</f>
        <v>Transportes Mercancías</v>
      </c>
      <c r="AF3048" t="str">
        <f>+VLOOKUP(AE3048,'Mapeo Ramos'!C:D,2,0)</f>
        <v>Transporte</v>
      </c>
      <c r="AG3048" t="str">
        <f>+VLOOKUP(X3048,'Mapeo Ramos'!I:J,2,0)</f>
        <v>HELVETIA</v>
      </c>
      <c r="AH3048">
        <f t="shared" si="47"/>
        <v>1</v>
      </c>
      <c r="AI3048"/>
    </row>
    <row r="3049" spans="1:35" s="8" customFormat="1" ht="12.75" customHeight="1">
      <c r="A3049" s="2" t="s">
        <v>11612</v>
      </c>
      <c r="B3049" s="2" t="s">
        <v>11613</v>
      </c>
      <c r="C3049" s="2" t="s">
        <v>11614</v>
      </c>
      <c r="D3049" s="2" t="s">
        <v>75</v>
      </c>
      <c r="E3049" s="3">
        <v>46023</v>
      </c>
      <c r="F3049" s="3">
        <v>46023</v>
      </c>
      <c r="G3049" s="2" t="s">
        <v>2363</v>
      </c>
      <c r="H3049" s="2" t="s">
        <v>285</v>
      </c>
      <c r="I3049" s="2" t="s">
        <v>286</v>
      </c>
      <c r="J3049" s="4">
        <v>1408.41</v>
      </c>
      <c r="K3049" t="s">
        <v>74</v>
      </c>
      <c r="L3049" s="4">
        <v>253.52</v>
      </c>
      <c r="M3049" t="s">
        <v>74</v>
      </c>
      <c r="N3049" s="4">
        <v>253.52</v>
      </c>
      <c r="O3049" t="s">
        <v>74</v>
      </c>
      <c r="P3049" s="4">
        <v>0</v>
      </c>
      <c r="Q3049" t="s">
        <v>74</v>
      </c>
      <c r="R3049" s="2" t="s">
        <v>75</v>
      </c>
      <c r="S3049" s="4" t="s">
        <v>76</v>
      </c>
      <c r="T3049" t="s">
        <v>74</v>
      </c>
      <c r="U3049" s="2" t="s">
        <v>650</v>
      </c>
      <c r="V3049" s="2" t="s">
        <v>1447</v>
      </c>
      <c r="W3049" s="2" t="s">
        <v>79</v>
      </c>
      <c r="X3049" s="2" t="s">
        <v>248</v>
      </c>
      <c r="Y3049" s="2" t="s">
        <v>286</v>
      </c>
      <c r="Z3049" s="2" t="s">
        <v>81</v>
      </c>
      <c r="AA3049" s="2" t="s">
        <v>1869</v>
      </c>
      <c r="AB3049" s="2" t="s">
        <v>1131</v>
      </c>
      <c r="AC3049" s="2" t="s">
        <v>59</v>
      </c>
      <c r="AD3049" s="2" t="s">
        <v>2364</v>
      </c>
      <c r="AE3049" s="2" t="str">
        <f>+VLOOKUP(H3049,'Mapeo Ramos'!A:C,3,0)</f>
        <v>Transportes Mercancías</v>
      </c>
      <c r="AF3049" t="str">
        <f>+VLOOKUP(AE3049,'Mapeo Ramos'!C:D,2,0)</f>
        <v>Transporte</v>
      </c>
      <c r="AG3049" t="str">
        <f>+VLOOKUP(X3049,'Mapeo Ramos'!I:J,2,0)</f>
        <v>HELVETIA</v>
      </c>
      <c r="AH3049">
        <f t="shared" si="47"/>
        <v>1</v>
      </c>
      <c r="AI3049"/>
    </row>
    <row r="3050" spans="1:35" s="8" customFormat="1" ht="12.75" customHeight="1">
      <c r="A3050" s="2" t="s">
        <v>11615</v>
      </c>
      <c r="B3050" s="2" t="s">
        <v>11616</v>
      </c>
      <c r="C3050" s="2" t="s">
        <v>11617</v>
      </c>
      <c r="D3050" s="2" t="s">
        <v>75</v>
      </c>
      <c r="E3050" s="3">
        <v>46023</v>
      </c>
      <c r="F3050" s="3">
        <v>46042</v>
      </c>
      <c r="G3050" s="2" t="s">
        <v>11618</v>
      </c>
      <c r="H3050" s="2" t="s">
        <v>285</v>
      </c>
      <c r="I3050" s="2" t="s">
        <v>286</v>
      </c>
      <c r="J3050" s="4">
        <v>1269.6099999999999</v>
      </c>
      <c r="K3050" t="s">
        <v>74</v>
      </c>
      <c r="L3050" s="4">
        <v>228.53</v>
      </c>
      <c r="M3050" t="s">
        <v>74</v>
      </c>
      <c r="N3050" s="4">
        <v>228.53</v>
      </c>
      <c r="O3050" t="s">
        <v>74</v>
      </c>
      <c r="P3050" s="4">
        <v>0</v>
      </c>
      <c r="Q3050" t="s">
        <v>74</v>
      </c>
      <c r="R3050" s="2" t="s">
        <v>75</v>
      </c>
      <c r="S3050" s="4" t="s">
        <v>76</v>
      </c>
      <c r="T3050" t="s">
        <v>74</v>
      </c>
      <c r="U3050" s="2" t="s">
        <v>650</v>
      </c>
      <c r="V3050" s="2" t="s">
        <v>1447</v>
      </c>
      <c r="W3050" s="2" t="s">
        <v>79</v>
      </c>
      <c r="X3050" s="2" t="s">
        <v>248</v>
      </c>
      <c r="Y3050" s="2" t="s">
        <v>286</v>
      </c>
      <c r="Z3050" s="2" t="s">
        <v>81</v>
      </c>
      <c r="AA3050" s="2" t="s">
        <v>387</v>
      </c>
      <c r="AB3050" s="2" t="s">
        <v>388</v>
      </c>
      <c r="AC3050" s="2" t="s">
        <v>168</v>
      </c>
      <c r="AD3050" s="2" t="s">
        <v>11619</v>
      </c>
      <c r="AE3050" s="2" t="str">
        <f>+VLOOKUP(H3050,'Mapeo Ramos'!A:C,3,0)</f>
        <v>Transportes Mercancías</v>
      </c>
      <c r="AF3050" t="str">
        <f>+VLOOKUP(AE3050,'Mapeo Ramos'!C:D,2,0)</f>
        <v>Transporte</v>
      </c>
      <c r="AG3050" t="str">
        <f>+VLOOKUP(X3050,'Mapeo Ramos'!I:J,2,0)</f>
        <v>HELVETIA</v>
      </c>
      <c r="AH3050">
        <f t="shared" si="47"/>
        <v>1</v>
      </c>
      <c r="AI3050"/>
    </row>
    <row r="3051" spans="1:35" s="8" customFormat="1" ht="12.75" customHeight="1">
      <c r="A3051" s="2" t="s">
        <v>11620</v>
      </c>
      <c r="B3051" s="2" t="s">
        <v>11621</v>
      </c>
      <c r="C3051" s="2" t="s">
        <v>11622</v>
      </c>
      <c r="D3051" s="2" t="s">
        <v>75</v>
      </c>
      <c r="E3051" s="3">
        <v>46023</v>
      </c>
      <c r="F3051" s="3">
        <v>46023</v>
      </c>
      <c r="G3051" s="2" t="s">
        <v>654</v>
      </c>
      <c r="H3051" s="2" t="s">
        <v>285</v>
      </c>
      <c r="I3051" s="2" t="s">
        <v>286</v>
      </c>
      <c r="J3051" s="4">
        <v>1080.0999999999999</v>
      </c>
      <c r="K3051" t="s">
        <v>74</v>
      </c>
      <c r="L3051" s="4">
        <v>194.42</v>
      </c>
      <c r="M3051" t="s">
        <v>74</v>
      </c>
      <c r="N3051" s="4">
        <v>194.42</v>
      </c>
      <c r="O3051" t="s">
        <v>74</v>
      </c>
      <c r="P3051" s="4">
        <v>0</v>
      </c>
      <c r="Q3051" t="s">
        <v>74</v>
      </c>
      <c r="R3051" s="2" t="s">
        <v>75</v>
      </c>
      <c r="S3051" s="4" t="s">
        <v>76</v>
      </c>
      <c r="T3051" t="s">
        <v>74</v>
      </c>
      <c r="U3051" s="2" t="s">
        <v>650</v>
      </c>
      <c r="V3051" s="2" t="s">
        <v>1447</v>
      </c>
      <c r="W3051" s="2" t="s">
        <v>79</v>
      </c>
      <c r="X3051" s="2" t="s">
        <v>248</v>
      </c>
      <c r="Y3051" s="2" t="s">
        <v>286</v>
      </c>
      <c r="Z3051" s="2" t="s">
        <v>81</v>
      </c>
      <c r="AA3051" s="2" t="s">
        <v>655</v>
      </c>
      <c r="AB3051" s="2" t="s">
        <v>656</v>
      </c>
      <c r="AC3051" s="2" t="s">
        <v>59</v>
      </c>
      <c r="AD3051" s="2" t="s">
        <v>657</v>
      </c>
      <c r="AE3051" s="2" t="str">
        <f>+VLOOKUP(H3051,'Mapeo Ramos'!A:C,3,0)</f>
        <v>Transportes Mercancías</v>
      </c>
      <c r="AF3051" t="str">
        <f>+VLOOKUP(AE3051,'Mapeo Ramos'!C:D,2,0)</f>
        <v>Transporte</v>
      </c>
      <c r="AG3051" t="str">
        <f>+VLOOKUP(X3051,'Mapeo Ramos'!I:J,2,0)</f>
        <v>HELVETIA</v>
      </c>
      <c r="AH3051">
        <f t="shared" si="47"/>
        <v>1</v>
      </c>
      <c r="AI3051"/>
    </row>
    <row r="3052" spans="1:35" s="8" customFormat="1" ht="12.75" customHeight="1">
      <c r="A3052" s="2" t="s">
        <v>11623</v>
      </c>
      <c r="B3052" s="2" t="s">
        <v>11624</v>
      </c>
      <c r="C3052" s="2" t="s">
        <v>11625</v>
      </c>
      <c r="D3052" s="2" t="s">
        <v>75</v>
      </c>
      <c r="E3052" s="3">
        <v>46045</v>
      </c>
      <c r="F3052" s="3">
        <v>46037</v>
      </c>
      <c r="G3052" s="2" t="s">
        <v>1594</v>
      </c>
      <c r="H3052" s="2" t="s">
        <v>725</v>
      </c>
      <c r="I3052" s="2" t="s">
        <v>726</v>
      </c>
      <c r="J3052" s="4">
        <v>1377</v>
      </c>
      <c r="K3052" t="s">
        <v>74</v>
      </c>
      <c r="L3052" s="4">
        <v>309.82</v>
      </c>
      <c r="M3052" t="s">
        <v>74</v>
      </c>
      <c r="N3052" s="4">
        <v>309.82</v>
      </c>
      <c r="O3052" t="s">
        <v>74</v>
      </c>
      <c r="P3052" s="4">
        <v>0</v>
      </c>
      <c r="Q3052" t="s">
        <v>74</v>
      </c>
      <c r="R3052" s="2" t="s">
        <v>75</v>
      </c>
      <c r="S3052" s="4" t="s">
        <v>76</v>
      </c>
      <c r="T3052" t="s">
        <v>74</v>
      </c>
      <c r="U3052" s="2" t="s">
        <v>1828</v>
      </c>
      <c r="V3052" s="2" t="s">
        <v>1447</v>
      </c>
      <c r="W3052" s="2" t="s">
        <v>79</v>
      </c>
      <c r="X3052" s="2" t="s">
        <v>150</v>
      </c>
      <c r="Y3052" s="2" t="s">
        <v>726</v>
      </c>
      <c r="Z3052" s="2" t="s">
        <v>81</v>
      </c>
      <c r="AA3052" s="2" t="s">
        <v>1595</v>
      </c>
      <c r="AB3052" s="2" t="s">
        <v>1596</v>
      </c>
      <c r="AC3052" s="2" t="s">
        <v>59</v>
      </c>
      <c r="AD3052" s="2" t="s">
        <v>1597</v>
      </c>
      <c r="AE3052" s="2" t="str">
        <f>+VLOOKUP(H3052,'Mapeo Ramos'!A:C,3,0)</f>
        <v>Transportes Mercancías</v>
      </c>
      <c r="AF3052" t="str">
        <f>+VLOOKUP(AE3052,'Mapeo Ramos'!C:D,2,0)</f>
        <v>Transporte</v>
      </c>
      <c r="AG3052" t="str">
        <f>+VLOOKUP(X3052,'Mapeo Ramos'!I:J,2,0)</f>
        <v>MAPFRE</v>
      </c>
      <c r="AH3052">
        <f t="shared" si="47"/>
        <v>1</v>
      </c>
      <c r="AI3052"/>
    </row>
    <row r="3053" spans="1:35" s="8" customFormat="1" ht="12.75" customHeight="1">
      <c r="A3053" s="2" t="s">
        <v>11626</v>
      </c>
      <c r="B3053" s="2" t="s">
        <v>11627</v>
      </c>
      <c r="C3053" s="2" t="s">
        <v>11628</v>
      </c>
      <c r="D3053" s="2" t="s">
        <v>75</v>
      </c>
      <c r="E3053" s="3">
        <v>46045</v>
      </c>
      <c r="F3053" s="3">
        <v>46044</v>
      </c>
      <c r="G3053" s="2" t="s">
        <v>8447</v>
      </c>
      <c r="H3053" s="2" t="s">
        <v>784</v>
      </c>
      <c r="I3053" s="2" t="s">
        <v>785</v>
      </c>
      <c r="J3053" s="4">
        <v>29.19</v>
      </c>
      <c r="K3053" t="s">
        <v>74</v>
      </c>
      <c r="L3053" s="4">
        <v>10.07</v>
      </c>
      <c r="M3053" t="s">
        <v>74</v>
      </c>
      <c r="N3053" s="4">
        <v>10.07</v>
      </c>
      <c r="O3053" t="s">
        <v>74</v>
      </c>
      <c r="P3053" s="4">
        <v>0</v>
      </c>
      <c r="Q3053" t="s">
        <v>74</v>
      </c>
      <c r="R3053" s="2" t="s">
        <v>75</v>
      </c>
      <c r="S3053" s="4" t="s">
        <v>76</v>
      </c>
      <c r="T3053" t="s">
        <v>74</v>
      </c>
      <c r="U3053" s="2" t="s">
        <v>650</v>
      </c>
      <c r="V3053" s="2" t="s">
        <v>1447</v>
      </c>
      <c r="W3053" s="2" t="s">
        <v>79</v>
      </c>
      <c r="X3053" s="2" t="s">
        <v>248</v>
      </c>
      <c r="Y3053" s="2" t="s">
        <v>785</v>
      </c>
      <c r="Z3053" s="2" t="s">
        <v>81</v>
      </c>
      <c r="AA3053" s="2" t="s">
        <v>8448</v>
      </c>
      <c r="AB3053" s="2" t="s">
        <v>8449</v>
      </c>
      <c r="AC3053" s="2" t="s">
        <v>168</v>
      </c>
      <c r="AD3053" s="2" t="s">
        <v>11629</v>
      </c>
      <c r="AE3053" s="2" t="str">
        <f>+VLOOKUP(H3053,'Mapeo Ramos'!A:C,3,0)</f>
        <v>Responsabilidad Civil Empresa</v>
      </c>
      <c r="AF3053" t="str">
        <f>+VLOOKUP(AE3053,'Mapeo Ramos'!C:D,2,0)</f>
        <v>Responsabilidad Civil</v>
      </c>
      <c r="AG3053" t="str">
        <f>+VLOOKUP(X3053,'Mapeo Ramos'!I:J,2,0)</f>
        <v>HELVETIA</v>
      </c>
      <c r="AH3053">
        <f t="shared" si="47"/>
        <v>1</v>
      </c>
      <c r="AI3053"/>
    </row>
    <row r="3054" spans="1:35" s="8" customFormat="1" ht="12.75" customHeight="1">
      <c r="A3054" s="2" t="s">
        <v>11630</v>
      </c>
      <c r="B3054" s="2" t="s">
        <v>11631</v>
      </c>
      <c r="C3054" s="2" t="s">
        <v>11632</v>
      </c>
      <c r="D3054" s="2" t="s">
        <v>75</v>
      </c>
      <c r="E3054" s="3">
        <v>46045</v>
      </c>
      <c r="F3054" s="3">
        <v>46045</v>
      </c>
      <c r="G3054" s="2" t="s">
        <v>5787</v>
      </c>
      <c r="H3054" s="2" t="s">
        <v>800</v>
      </c>
      <c r="I3054" s="2" t="s">
        <v>119</v>
      </c>
      <c r="J3054" s="4">
        <v>-7.25</v>
      </c>
      <c r="K3054" t="s">
        <v>74</v>
      </c>
      <c r="L3054" s="4">
        <v>-1.02</v>
      </c>
      <c r="M3054" t="s">
        <v>74</v>
      </c>
      <c r="N3054" s="4">
        <v>-1.02</v>
      </c>
      <c r="O3054" t="s">
        <v>74</v>
      </c>
      <c r="P3054" s="4">
        <v>0</v>
      </c>
      <c r="Q3054" t="s">
        <v>74</v>
      </c>
      <c r="R3054" s="2" t="s">
        <v>75</v>
      </c>
      <c r="S3054" s="4" t="s">
        <v>76</v>
      </c>
      <c r="T3054" t="s">
        <v>74</v>
      </c>
      <c r="U3054" s="2" t="s">
        <v>9487</v>
      </c>
      <c r="V3054" s="2" t="s">
        <v>1447</v>
      </c>
      <c r="W3054" s="2" t="s">
        <v>79</v>
      </c>
      <c r="X3054" s="2" t="s">
        <v>248</v>
      </c>
      <c r="Y3054" s="2" t="s">
        <v>119</v>
      </c>
      <c r="Z3054" s="2" t="s">
        <v>81</v>
      </c>
      <c r="AA3054" s="2" t="s">
        <v>3542</v>
      </c>
      <c r="AB3054" s="2" t="s">
        <v>3543</v>
      </c>
      <c r="AC3054" s="2" t="s">
        <v>59</v>
      </c>
      <c r="AD3054" s="2" t="s">
        <v>5788</v>
      </c>
      <c r="AE3054" s="2" t="str">
        <f>+VLOOKUP(H3054,'Mapeo Ramos'!A:C,3,0)</f>
        <v>Autos Cat. 2</v>
      </c>
      <c r="AF3054" t="str">
        <f>+VLOOKUP(AE3054,'Mapeo Ramos'!C:D,2,0)</f>
        <v>Flotas</v>
      </c>
      <c r="AG3054" t="str">
        <f>+VLOOKUP(X3054,'Mapeo Ramos'!I:J,2,0)</f>
        <v>HELVETIA</v>
      </c>
      <c r="AH3054">
        <f t="shared" si="47"/>
        <v>1</v>
      </c>
      <c r="AI3054"/>
    </row>
    <row r="3055" spans="1:35" s="8" customFormat="1" ht="12.75" customHeight="1">
      <c r="A3055" s="2" t="s">
        <v>11633</v>
      </c>
      <c r="B3055" s="2" t="s">
        <v>11634</v>
      </c>
      <c r="C3055" s="2" t="s">
        <v>11635</v>
      </c>
      <c r="D3055" s="2" t="s">
        <v>75</v>
      </c>
      <c r="E3055" s="3">
        <v>46049</v>
      </c>
      <c r="F3055" s="3">
        <v>45627</v>
      </c>
      <c r="G3055" s="2" t="s">
        <v>11636</v>
      </c>
      <c r="H3055" s="2" t="s">
        <v>2753</v>
      </c>
      <c r="I3055" s="2" t="s">
        <v>197</v>
      </c>
      <c r="J3055" s="4">
        <v>-24.18</v>
      </c>
      <c r="K3055" t="s">
        <v>74</v>
      </c>
      <c r="L3055" s="4">
        <v>-4.84</v>
      </c>
      <c r="M3055" t="s">
        <v>74</v>
      </c>
      <c r="N3055" s="4">
        <v>-4.84</v>
      </c>
      <c r="O3055" t="s">
        <v>74</v>
      </c>
      <c r="P3055" s="4">
        <v>0</v>
      </c>
      <c r="Q3055" t="s">
        <v>74</v>
      </c>
      <c r="R3055" s="2" t="s">
        <v>75</v>
      </c>
      <c r="S3055" s="4" t="s">
        <v>76</v>
      </c>
      <c r="T3055" t="s">
        <v>74</v>
      </c>
      <c r="U3055" s="2" t="s">
        <v>9487</v>
      </c>
      <c r="V3055" s="2" t="s">
        <v>1454</v>
      </c>
      <c r="W3055" s="2" t="s">
        <v>79</v>
      </c>
      <c r="X3055" s="2" t="s">
        <v>300</v>
      </c>
      <c r="Y3055" s="2" t="s">
        <v>197</v>
      </c>
      <c r="Z3055" s="2" t="s">
        <v>81</v>
      </c>
      <c r="AA3055" s="2" t="s">
        <v>1521</v>
      </c>
      <c r="AB3055" s="2" t="s">
        <v>83</v>
      </c>
      <c r="AC3055" s="2" t="s">
        <v>59</v>
      </c>
      <c r="AD3055" s="2" t="s">
        <v>11637</v>
      </c>
      <c r="AE3055" s="2" t="str">
        <f>+VLOOKUP(H3055,'Mapeo Ramos'!A:C,3,0)</f>
        <v>Accidentes Convenio</v>
      </c>
      <c r="AF3055" t="str">
        <f>+VLOOKUP(AE3055,'Mapeo Ramos'!C:D,2,0)</f>
        <v>Seguros Personales (No Vida) Colectivos</v>
      </c>
      <c r="AG3055" t="str">
        <f>+VLOOKUP(X3055,'Mapeo Ramos'!I:J,2,0)</f>
        <v>ALLIANZ</v>
      </c>
      <c r="AH3055">
        <f t="shared" si="47"/>
        <v>1</v>
      </c>
      <c r="AI3055"/>
    </row>
    <row r="3056" spans="1:35" s="8" customFormat="1" ht="12.75" customHeight="1">
      <c r="A3056" s="2" t="s">
        <v>11638</v>
      </c>
      <c r="B3056" s="2" t="s">
        <v>11639</v>
      </c>
      <c r="C3056" s="2" t="s">
        <v>11640</v>
      </c>
      <c r="D3056" s="2" t="s">
        <v>75</v>
      </c>
      <c r="E3056" s="3">
        <v>46055</v>
      </c>
      <c r="F3056" s="3">
        <v>46048</v>
      </c>
      <c r="G3056" s="2" t="s">
        <v>117</v>
      </c>
      <c r="H3056" s="2" t="s">
        <v>1680</v>
      </c>
      <c r="I3056" s="2" t="s">
        <v>197</v>
      </c>
      <c r="J3056" s="4">
        <v>31.99</v>
      </c>
      <c r="K3056" t="s">
        <v>74</v>
      </c>
      <c r="L3056" s="4">
        <v>10.24</v>
      </c>
      <c r="M3056" t="s">
        <v>74</v>
      </c>
      <c r="N3056" s="4">
        <v>8</v>
      </c>
      <c r="O3056" t="s">
        <v>74</v>
      </c>
      <c r="P3056" s="4">
        <v>2.2400000000000002</v>
      </c>
      <c r="Q3056" t="s">
        <v>74</v>
      </c>
      <c r="R3056" s="2" t="s">
        <v>75</v>
      </c>
      <c r="S3056" s="4" t="s">
        <v>76</v>
      </c>
      <c r="T3056" t="s">
        <v>74</v>
      </c>
      <c r="U3056" s="2" t="s">
        <v>10888</v>
      </c>
      <c r="V3056" s="2" t="s">
        <v>1575</v>
      </c>
      <c r="W3056" s="2" t="s">
        <v>79</v>
      </c>
      <c r="X3056" s="2" t="s">
        <v>300</v>
      </c>
      <c r="Y3056" s="2" t="s">
        <v>197</v>
      </c>
      <c r="Z3056" s="2" t="s">
        <v>81</v>
      </c>
      <c r="AA3056" s="2" t="s">
        <v>120</v>
      </c>
      <c r="AB3056" s="2" t="s">
        <v>121</v>
      </c>
      <c r="AC3056" s="2" t="s">
        <v>59</v>
      </c>
      <c r="AD3056" s="2" t="s">
        <v>122</v>
      </c>
      <c r="AE3056" s="2" t="str">
        <f>+VLOOKUP(H3056,'Mapeo Ramos'!A:C,3,0)</f>
        <v>Accidentes Colectivo</v>
      </c>
      <c r="AF3056" t="str">
        <f>+VLOOKUP(AE3056,'Mapeo Ramos'!C:D,2,0)</f>
        <v>Seguros Personales (No Vida) Colectivos</v>
      </c>
      <c r="AG3056" t="str">
        <f>+VLOOKUP(X3056,'Mapeo Ramos'!I:J,2,0)</f>
        <v>ALLIANZ</v>
      </c>
      <c r="AH3056">
        <f t="shared" si="47"/>
        <v>2</v>
      </c>
      <c r="AI3056"/>
    </row>
    <row r="3057" spans="1:35" s="8" customFormat="1" ht="12.75" customHeight="1">
      <c r="A3057" s="2" t="s">
        <v>11641</v>
      </c>
      <c r="B3057" s="2" t="s">
        <v>11642</v>
      </c>
      <c r="C3057" s="2" t="s">
        <v>11643</v>
      </c>
      <c r="D3057" s="2" t="s">
        <v>75</v>
      </c>
      <c r="E3057" s="3">
        <v>46023</v>
      </c>
      <c r="F3057" s="3">
        <v>46023</v>
      </c>
      <c r="G3057" s="2" t="s">
        <v>424</v>
      </c>
      <c r="H3057" s="2" t="s">
        <v>349</v>
      </c>
      <c r="I3057" s="2" t="s">
        <v>261</v>
      </c>
      <c r="J3057" s="4">
        <v>2156.16</v>
      </c>
      <c r="K3057" t="s">
        <v>74</v>
      </c>
      <c r="L3057" s="4">
        <v>258.74</v>
      </c>
      <c r="M3057" t="s">
        <v>74</v>
      </c>
      <c r="N3057" s="4">
        <v>258.74</v>
      </c>
      <c r="O3057" t="s">
        <v>74</v>
      </c>
      <c r="P3057" s="4">
        <v>0</v>
      </c>
      <c r="Q3057" t="s">
        <v>74</v>
      </c>
      <c r="R3057" s="2" t="s">
        <v>75</v>
      </c>
      <c r="S3057" s="4" t="s">
        <v>76</v>
      </c>
      <c r="T3057" t="s">
        <v>74</v>
      </c>
      <c r="U3057" s="2" t="s">
        <v>650</v>
      </c>
      <c r="V3057" s="2" t="s">
        <v>1447</v>
      </c>
      <c r="W3057" s="2" t="s">
        <v>79</v>
      </c>
      <c r="X3057" s="2" t="s">
        <v>300</v>
      </c>
      <c r="Y3057" s="2" t="s">
        <v>119</v>
      </c>
      <c r="Z3057" s="2" t="s">
        <v>81</v>
      </c>
      <c r="AA3057" s="2" t="s">
        <v>425</v>
      </c>
      <c r="AB3057" s="2" t="s">
        <v>426</v>
      </c>
      <c r="AC3057" s="2" t="s">
        <v>59</v>
      </c>
      <c r="AD3057" s="2" t="s">
        <v>427</v>
      </c>
      <c r="AE3057" s="2" t="str">
        <f>+VLOOKUP(H3057,'Mapeo Ramos'!A:C,3,0)</f>
        <v>Autos Flotas</v>
      </c>
      <c r="AF3057" t="str">
        <f>+VLOOKUP(AE3057,'Mapeo Ramos'!C:D,2,0)</f>
        <v>Flotas</v>
      </c>
      <c r="AG3057" t="str">
        <f>+VLOOKUP(X3057,'Mapeo Ramos'!I:J,2,0)</f>
        <v>ALLIANZ</v>
      </c>
      <c r="AH3057">
        <f t="shared" si="47"/>
        <v>1</v>
      </c>
      <c r="AI3057"/>
    </row>
    <row r="3058" spans="1:35" s="8" customFormat="1" ht="12.75" customHeight="1">
      <c r="A3058" s="2" t="s">
        <v>11644</v>
      </c>
      <c r="B3058" s="2" t="s">
        <v>11645</v>
      </c>
      <c r="C3058" s="2" t="s">
        <v>11646</v>
      </c>
      <c r="D3058" s="2" t="s">
        <v>75</v>
      </c>
      <c r="E3058" s="3">
        <v>46054</v>
      </c>
      <c r="F3058" s="3">
        <v>46071</v>
      </c>
      <c r="G3058" s="2" t="s">
        <v>1389</v>
      </c>
      <c r="H3058" s="2" t="s">
        <v>1827</v>
      </c>
      <c r="I3058" s="2" t="s">
        <v>1827</v>
      </c>
      <c r="J3058" s="4">
        <v>1815</v>
      </c>
      <c r="K3058" t="s">
        <v>74</v>
      </c>
      <c r="L3058" s="4">
        <v>363</v>
      </c>
      <c r="M3058" t="s">
        <v>74</v>
      </c>
      <c r="N3058" s="4">
        <v>363</v>
      </c>
      <c r="O3058" t="s">
        <v>74</v>
      </c>
      <c r="P3058" s="4">
        <v>0</v>
      </c>
      <c r="Q3058" t="s">
        <v>74</v>
      </c>
      <c r="R3058" s="2" t="s">
        <v>75</v>
      </c>
      <c r="S3058" s="4" t="s">
        <v>76</v>
      </c>
      <c r="T3058" t="s">
        <v>74</v>
      </c>
      <c r="U3058" s="2" t="s">
        <v>77</v>
      </c>
      <c r="V3058" s="2" t="s">
        <v>1447</v>
      </c>
      <c r="W3058" s="2" t="s">
        <v>79</v>
      </c>
      <c r="X3058" s="2" t="s">
        <v>9773</v>
      </c>
      <c r="Y3058" s="2" t="s">
        <v>1827</v>
      </c>
      <c r="Z3058" s="2" t="s">
        <v>81</v>
      </c>
      <c r="AA3058" s="2" t="s">
        <v>1390</v>
      </c>
      <c r="AB3058" s="2" t="s">
        <v>1391</v>
      </c>
      <c r="AC3058" s="2" t="s">
        <v>59</v>
      </c>
      <c r="AD3058" s="2" t="s">
        <v>1392</v>
      </c>
      <c r="AE3058" s="2" t="str">
        <f>+VLOOKUP(H3058,'Mapeo Ramos'!A:C,3,0)</f>
        <v>Responsabilidad Civil D&amp;O</v>
      </c>
      <c r="AF3058" t="str">
        <f>+VLOOKUP(AE3058,'Mapeo Ramos'!C:D,2,0)</f>
        <v>Líneas Financieras</v>
      </c>
      <c r="AG3058" t="str">
        <f>+VLOOKUP(X3058,'Mapeo Ramos'!I:J,2,0)</f>
        <v>AIG</v>
      </c>
      <c r="AH3058">
        <f t="shared" si="47"/>
        <v>2</v>
      </c>
      <c r="AI3058"/>
    </row>
    <row r="3059" spans="1:35" s="8" customFormat="1" ht="12.75" customHeight="1">
      <c r="A3059" s="2" t="s">
        <v>11647</v>
      </c>
      <c r="B3059" s="2" t="s">
        <v>11648</v>
      </c>
      <c r="C3059" s="2" t="s">
        <v>11251</v>
      </c>
      <c r="D3059" s="2" t="s">
        <v>75</v>
      </c>
      <c r="E3059" s="3">
        <v>46048</v>
      </c>
      <c r="F3059" s="3">
        <v>46041</v>
      </c>
      <c r="G3059" s="2" t="s">
        <v>3144</v>
      </c>
      <c r="H3059" s="2" t="s">
        <v>3295</v>
      </c>
      <c r="I3059" s="2" t="s">
        <v>726</v>
      </c>
      <c r="J3059" s="4">
        <v>71.23</v>
      </c>
      <c r="K3059" t="s">
        <v>74</v>
      </c>
      <c r="L3059" s="4">
        <v>16.03</v>
      </c>
      <c r="M3059" t="s">
        <v>74</v>
      </c>
      <c r="N3059" s="4">
        <v>16.03</v>
      </c>
      <c r="O3059" t="s">
        <v>74</v>
      </c>
      <c r="P3059" s="4">
        <v>0</v>
      </c>
      <c r="Q3059" t="s">
        <v>74</v>
      </c>
      <c r="R3059" s="2" t="s">
        <v>75</v>
      </c>
      <c r="S3059" s="4" t="s">
        <v>76</v>
      </c>
      <c r="T3059" t="s">
        <v>74</v>
      </c>
      <c r="U3059" s="2" t="s">
        <v>9487</v>
      </c>
      <c r="V3059" s="2" t="s">
        <v>1575</v>
      </c>
      <c r="W3059" s="2" t="s">
        <v>79</v>
      </c>
      <c r="X3059" s="2" t="s">
        <v>248</v>
      </c>
      <c r="Y3059" s="2" t="s">
        <v>726</v>
      </c>
      <c r="Z3059" s="2" t="s">
        <v>81</v>
      </c>
      <c r="AA3059" s="2" t="s">
        <v>542</v>
      </c>
      <c r="AB3059" s="2" t="s">
        <v>83</v>
      </c>
      <c r="AC3059" s="2" t="s">
        <v>59</v>
      </c>
      <c r="AD3059" s="2" t="s">
        <v>3145</v>
      </c>
      <c r="AE3059" s="2" t="str">
        <f>+VLOOKUP(H3059,'Mapeo Ramos'!A:C,3,0)</f>
        <v>Transportes Mercancías</v>
      </c>
      <c r="AF3059" t="str">
        <f>+VLOOKUP(AE3059,'Mapeo Ramos'!C:D,2,0)</f>
        <v>Transporte</v>
      </c>
      <c r="AG3059" t="str">
        <f>+VLOOKUP(X3059,'Mapeo Ramos'!I:J,2,0)</f>
        <v>HELVETIA</v>
      </c>
      <c r="AH3059">
        <f t="shared" si="47"/>
        <v>1</v>
      </c>
      <c r="AI3059"/>
    </row>
    <row r="3060" spans="1:35" s="8" customFormat="1" ht="12.75" customHeight="1">
      <c r="A3060" s="2" t="s">
        <v>11649</v>
      </c>
      <c r="B3060" s="2" t="s">
        <v>11650</v>
      </c>
      <c r="C3060" s="2" t="s">
        <v>11251</v>
      </c>
      <c r="D3060" s="2" t="s">
        <v>75</v>
      </c>
      <c r="E3060" s="3">
        <v>46048</v>
      </c>
      <c r="F3060" s="3">
        <v>46044</v>
      </c>
      <c r="G3060" s="2" t="s">
        <v>3144</v>
      </c>
      <c r="H3060" s="2" t="s">
        <v>3295</v>
      </c>
      <c r="I3060" s="2" t="s">
        <v>726</v>
      </c>
      <c r="J3060" s="4">
        <v>68.31</v>
      </c>
      <c r="K3060" t="s">
        <v>74</v>
      </c>
      <c r="L3060" s="4">
        <v>15.37</v>
      </c>
      <c r="M3060" t="s">
        <v>74</v>
      </c>
      <c r="N3060" s="4">
        <v>15.37</v>
      </c>
      <c r="O3060" t="s">
        <v>74</v>
      </c>
      <c r="P3060" s="4">
        <v>0</v>
      </c>
      <c r="Q3060" t="s">
        <v>74</v>
      </c>
      <c r="R3060" s="2" t="s">
        <v>75</v>
      </c>
      <c r="S3060" s="4" t="s">
        <v>76</v>
      </c>
      <c r="T3060" t="s">
        <v>74</v>
      </c>
      <c r="U3060" s="2" t="s">
        <v>9487</v>
      </c>
      <c r="V3060" s="2" t="s">
        <v>1575</v>
      </c>
      <c r="W3060" s="2" t="s">
        <v>79</v>
      </c>
      <c r="X3060" s="2" t="s">
        <v>248</v>
      </c>
      <c r="Y3060" s="2" t="s">
        <v>726</v>
      </c>
      <c r="Z3060" s="2" t="s">
        <v>81</v>
      </c>
      <c r="AA3060" s="2" t="s">
        <v>542</v>
      </c>
      <c r="AB3060" s="2" t="s">
        <v>83</v>
      </c>
      <c r="AC3060" s="2" t="s">
        <v>59</v>
      </c>
      <c r="AD3060" s="2" t="s">
        <v>3145</v>
      </c>
      <c r="AE3060" s="2" t="str">
        <f>+VLOOKUP(H3060,'Mapeo Ramos'!A:C,3,0)</f>
        <v>Transportes Mercancías</v>
      </c>
      <c r="AF3060" t="str">
        <f>+VLOOKUP(AE3060,'Mapeo Ramos'!C:D,2,0)</f>
        <v>Transporte</v>
      </c>
      <c r="AG3060" t="str">
        <f>+VLOOKUP(X3060,'Mapeo Ramos'!I:J,2,0)</f>
        <v>HELVETIA</v>
      </c>
      <c r="AH3060">
        <f t="shared" si="47"/>
        <v>1</v>
      </c>
      <c r="AI3060"/>
    </row>
    <row r="3061" spans="1:35" s="8" customFormat="1" ht="12.75" customHeight="1">
      <c r="A3061" s="2" t="s">
        <v>11651</v>
      </c>
      <c r="B3061" s="2" t="s">
        <v>11652</v>
      </c>
      <c r="C3061" s="2" t="s">
        <v>11251</v>
      </c>
      <c r="D3061" s="2" t="s">
        <v>75</v>
      </c>
      <c r="E3061" s="3">
        <v>46048</v>
      </c>
      <c r="F3061" s="3">
        <v>46045</v>
      </c>
      <c r="G3061" s="2" t="s">
        <v>3144</v>
      </c>
      <c r="H3061" s="2" t="s">
        <v>3295</v>
      </c>
      <c r="I3061" s="2" t="s">
        <v>726</v>
      </c>
      <c r="J3061" s="4">
        <v>74.099999999999994</v>
      </c>
      <c r="K3061" t="s">
        <v>74</v>
      </c>
      <c r="L3061" s="4">
        <v>16.670000000000002</v>
      </c>
      <c r="M3061" t="s">
        <v>74</v>
      </c>
      <c r="N3061" s="4">
        <v>16.670000000000002</v>
      </c>
      <c r="O3061" t="s">
        <v>74</v>
      </c>
      <c r="P3061" s="4">
        <v>0</v>
      </c>
      <c r="Q3061" t="s">
        <v>74</v>
      </c>
      <c r="R3061" s="2" t="s">
        <v>75</v>
      </c>
      <c r="S3061" s="4" t="s">
        <v>76</v>
      </c>
      <c r="T3061" t="s">
        <v>74</v>
      </c>
      <c r="U3061" s="2" t="s">
        <v>9487</v>
      </c>
      <c r="V3061" s="2" t="s">
        <v>1575</v>
      </c>
      <c r="W3061" s="2" t="s">
        <v>79</v>
      </c>
      <c r="X3061" s="2" t="s">
        <v>248</v>
      </c>
      <c r="Y3061" s="2" t="s">
        <v>726</v>
      </c>
      <c r="Z3061" s="2" t="s">
        <v>81</v>
      </c>
      <c r="AA3061" s="2" t="s">
        <v>542</v>
      </c>
      <c r="AB3061" s="2" t="s">
        <v>83</v>
      </c>
      <c r="AC3061" s="2" t="s">
        <v>59</v>
      </c>
      <c r="AD3061" s="2" t="s">
        <v>3145</v>
      </c>
      <c r="AE3061" s="2" t="str">
        <f>+VLOOKUP(H3061,'Mapeo Ramos'!A:C,3,0)</f>
        <v>Transportes Mercancías</v>
      </c>
      <c r="AF3061" t="str">
        <f>+VLOOKUP(AE3061,'Mapeo Ramos'!C:D,2,0)</f>
        <v>Transporte</v>
      </c>
      <c r="AG3061" t="str">
        <f>+VLOOKUP(X3061,'Mapeo Ramos'!I:J,2,0)</f>
        <v>HELVETIA</v>
      </c>
      <c r="AH3061">
        <f t="shared" si="47"/>
        <v>1</v>
      </c>
      <c r="AI3061"/>
    </row>
    <row r="3062" spans="1:35" s="8" customFormat="1" ht="12.75" customHeight="1">
      <c r="A3062" s="2" t="s">
        <v>11653</v>
      </c>
      <c r="B3062" s="2" t="s">
        <v>11654</v>
      </c>
      <c r="C3062" s="2" t="s">
        <v>11655</v>
      </c>
      <c r="D3062" s="2" t="s">
        <v>75</v>
      </c>
      <c r="E3062" s="3">
        <v>46023</v>
      </c>
      <c r="F3062" s="3">
        <v>46023</v>
      </c>
      <c r="G3062" s="2" t="s">
        <v>1699</v>
      </c>
      <c r="H3062" s="2" t="s">
        <v>285</v>
      </c>
      <c r="I3062" s="2" t="s">
        <v>286</v>
      </c>
      <c r="J3062" s="4">
        <v>2054.63</v>
      </c>
      <c r="K3062" t="s">
        <v>74</v>
      </c>
      <c r="L3062" s="4">
        <v>369.83</v>
      </c>
      <c r="M3062" t="s">
        <v>74</v>
      </c>
      <c r="N3062" s="4">
        <v>369.83</v>
      </c>
      <c r="O3062" t="s">
        <v>74</v>
      </c>
      <c r="P3062" s="4">
        <v>0</v>
      </c>
      <c r="Q3062" t="s">
        <v>74</v>
      </c>
      <c r="R3062" s="2" t="s">
        <v>75</v>
      </c>
      <c r="S3062" s="4" t="s">
        <v>76</v>
      </c>
      <c r="T3062" t="s">
        <v>74</v>
      </c>
      <c r="U3062" s="2" t="s">
        <v>650</v>
      </c>
      <c r="V3062" s="2" t="s">
        <v>1447</v>
      </c>
      <c r="W3062" s="2" t="s">
        <v>79</v>
      </c>
      <c r="X3062" s="2" t="s">
        <v>248</v>
      </c>
      <c r="Y3062" s="2" t="s">
        <v>286</v>
      </c>
      <c r="Z3062" s="2" t="s">
        <v>81</v>
      </c>
      <c r="AA3062" s="2" t="s">
        <v>1700</v>
      </c>
      <c r="AB3062" s="2" t="s">
        <v>1701</v>
      </c>
      <c r="AC3062" s="2" t="s">
        <v>59</v>
      </c>
      <c r="AD3062" s="2" t="s">
        <v>1702</v>
      </c>
      <c r="AE3062" s="2" t="str">
        <f>+VLOOKUP(H3062,'Mapeo Ramos'!A:C,3,0)</f>
        <v>Transportes Mercancías</v>
      </c>
      <c r="AF3062" t="str">
        <f>+VLOOKUP(AE3062,'Mapeo Ramos'!C:D,2,0)</f>
        <v>Transporte</v>
      </c>
      <c r="AG3062" t="str">
        <f>+VLOOKUP(X3062,'Mapeo Ramos'!I:J,2,0)</f>
        <v>HELVETIA</v>
      </c>
      <c r="AH3062">
        <f t="shared" si="47"/>
        <v>1</v>
      </c>
      <c r="AI3062"/>
    </row>
    <row r="3063" spans="1:35" s="8" customFormat="1" ht="12.75" customHeight="1">
      <c r="A3063" s="2" t="s">
        <v>11656</v>
      </c>
      <c r="B3063" s="2" t="s">
        <v>11657</v>
      </c>
      <c r="C3063" s="2" t="s">
        <v>11658</v>
      </c>
      <c r="D3063" s="2" t="s">
        <v>75</v>
      </c>
      <c r="E3063" s="3">
        <v>46023</v>
      </c>
      <c r="F3063" s="3">
        <v>46023</v>
      </c>
      <c r="G3063" s="2" t="s">
        <v>1699</v>
      </c>
      <c r="H3063" s="2" t="s">
        <v>285</v>
      </c>
      <c r="I3063" s="2" t="s">
        <v>286</v>
      </c>
      <c r="J3063" s="4">
        <v>2180.7199999999998</v>
      </c>
      <c r="K3063" t="s">
        <v>74</v>
      </c>
      <c r="L3063" s="4">
        <v>392.54</v>
      </c>
      <c r="M3063" t="s">
        <v>74</v>
      </c>
      <c r="N3063" s="4">
        <v>392.54</v>
      </c>
      <c r="O3063" t="s">
        <v>74</v>
      </c>
      <c r="P3063" s="4">
        <v>0</v>
      </c>
      <c r="Q3063" t="s">
        <v>74</v>
      </c>
      <c r="R3063" s="2" t="s">
        <v>75</v>
      </c>
      <c r="S3063" s="4" t="s">
        <v>76</v>
      </c>
      <c r="T3063" t="s">
        <v>74</v>
      </c>
      <c r="U3063" s="2" t="s">
        <v>650</v>
      </c>
      <c r="V3063" s="2" t="s">
        <v>1447</v>
      </c>
      <c r="W3063" s="2" t="s">
        <v>79</v>
      </c>
      <c r="X3063" s="2" t="s">
        <v>248</v>
      </c>
      <c r="Y3063" s="2" t="s">
        <v>286</v>
      </c>
      <c r="Z3063" s="2" t="s">
        <v>81</v>
      </c>
      <c r="AA3063" s="2" t="s">
        <v>1700</v>
      </c>
      <c r="AB3063" s="2" t="s">
        <v>1701</v>
      </c>
      <c r="AC3063" s="2" t="s">
        <v>59</v>
      </c>
      <c r="AD3063" s="2" t="s">
        <v>1702</v>
      </c>
      <c r="AE3063" s="2" t="str">
        <f>+VLOOKUP(H3063,'Mapeo Ramos'!A:C,3,0)</f>
        <v>Transportes Mercancías</v>
      </c>
      <c r="AF3063" t="str">
        <f>+VLOOKUP(AE3063,'Mapeo Ramos'!C:D,2,0)</f>
        <v>Transporte</v>
      </c>
      <c r="AG3063" t="str">
        <f>+VLOOKUP(X3063,'Mapeo Ramos'!I:J,2,0)</f>
        <v>HELVETIA</v>
      </c>
      <c r="AH3063">
        <f t="shared" si="47"/>
        <v>1</v>
      </c>
      <c r="AI3063"/>
    </row>
    <row r="3064" spans="1:35" s="8" customFormat="1" ht="12.75" customHeight="1">
      <c r="A3064" s="2" t="s">
        <v>11659</v>
      </c>
      <c r="B3064" s="2" t="s">
        <v>11660</v>
      </c>
      <c r="C3064" s="2" t="s">
        <v>3255</v>
      </c>
      <c r="D3064" s="2" t="s">
        <v>75</v>
      </c>
      <c r="E3064" s="3">
        <v>46023</v>
      </c>
      <c r="F3064" s="3">
        <v>46023</v>
      </c>
      <c r="G3064" s="2" t="s">
        <v>3256</v>
      </c>
      <c r="H3064" s="2" t="s">
        <v>229</v>
      </c>
      <c r="I3064" s="2" t="s">
        <v>119</v>
      </c>
      <c r="J3064" s="4">
        <v>-271.11</v>
      </c>
      <c r="K3064" t="s">
        <v>74</v>
      </c>
      <c r="L3064" s="4">
        <v>-32.53</v>
      </c>
      <c r="M3064" t="s">
        <v>74</v>
      </c>
      <c r="N3064" s="4">
        <v>-32.53</v>
      </c>
      <c r="O3064" t="s">
        <v>74</v>
      </c>
      <c r="P3064" s="4">
        <v>0</v>
      </c>
      <c r="Q3064" t="s">
        <v>74</v>
      </c>
      <c r="R3064" s="2" t="s">
        <v>75</v>
      </c>
      <c r="S3064" s="4" t="s">
        <v>76</v>
      </c>
      <c r="T3064" t="s">
        <v>74</v>
      </c>
      <c r="U3064" s="2" t="s">
        <v>9487</v>
      </c>
      <c r="V3064" s="2" t="s">
        <v>1447</v>
      </c>
      <c r="W3064" s="2" t="s">
        <v>79</v>
      </c>
      <c r="X3064" s="2" t="s">
        <v>150</v>
      </c>
      <c r="Y3064" s="2" t="s">
        <v>119</v>
      </c>
      <c r="Z3064" s="2" t="s">
        <v>81</v>
      </c>
      <c r="AA3064" s="2" t="s">
        <v>1390</v>
      </c>
      <c r="AB3064" s="2" t="s">
        <v>1391</v>
      </c>
      <c r="AC3064" s="2" t="s">
        <v>168</v>
      </c>
      <c r="AD3064" s="2" t="s">
        <v>3257</v>
      </c>
      <c r="AE3064" s="2" t="str">
        <f>+VLOOKUP(H3064,'Mapeo Ramos'!A:C,3,0)</f>
        <v>Autos Cat. 1</v>
      </c>
      <c r="AF3064" t="str">
        <f>+VLOOKUP(AE3064,'Mapeo Ramos'!C:D,2,0)</f>
        <v>Autos</v>
      </c>
      <c r="AG3064" t="str">
        <f>+VLOOKUP(X3064,'Mapeo Ramos'!I:J,2,0)</f>
        <v>MAPFRE</v>
      </c>
      <c r="AH3064">
        <f t="shared" si="47"/>
        <v>1</v>
      </c>
      <c r="AI3064"/>
    </row>
    <row r="3065" spans="1:35" s="8" customFormat="1" ht="12.75" customHeight="1">
      <c r="A3065" s="2" t="s">
        <v>11661</v>
      </c>
      <c r="B3065" s="2" t="s">
        <v>11662</v>
      </c>
      <c r="C3065" s="2" t="s">
        <v>11663</v>
      </c>
      <c r="D3065" s="2" t="s">
        <v>75</v>
      </c>
      <c r="E3065" s="3">
        <v>46054</v>
      </c>
      <c r="F3065" s="3">
        <v>46054</v>
      </c>
      <c r="G3065" s="2" t="s">
        <v>11077</v>
      </c>
      <c r="H3065" s="2" t="s">
        <v>2841</v>
      </c>
      <c r="I3065" s="2" t="s">
        <v>1410</v>
      </c>
      <c r="J3065" s="4">
        <v>50.72</v>
      </c>
      <c r="K3065" t="s">
        <v>74</v>
      </c>
      <c r="L3065" s="4">
        <v>13.19</v>
      </c>
      <c r="M3065" t="s">
        <v>74</v>
      </c>
      <c r="N3065" s="4">
        <v>13.19</v>
      </c>
      <c r="O3065" t="s">
        <v>74</v>
      </c>
      <c r="P3065" s="4">
        <v>0</v>
      </c>
      <c r="Q3065" t="s">
        <v>74</v>
      </c>
      <c r="R3065" s="2" t="s">
        <v>75</v>
      </c>
      <c r="S3065" s="4" t="s">
        <v>76</v>
      </c>
      <c r="T3065" t="s">
        <v>74</v>
      </c>
      <c r="U3065" s="2" t="s">
        <v>77</v>
      </c>
      <c r="V3065" s="2" t="s">
        <v>1447</v>
      </c>
      <c r="W3065" s="2" t="s">
        <v>79</v>
      </c>
      <c r="X3065" s="2" t="s">
        <v>1411</v>
      </c>
      <c r="Y3065" s="2" t="s">
        <v>1410</v>
      </c>
      <c r="Z3065" s="2" t="s">
        <v>81</v>
      </c>
      <c r="AA3065" s="2" t="s">
        <v>1142</v>
      </c>
      <c r="AB3065" s="2" t="s">
        <v>83</v>
      </c>
      <c r="AC3065" s="2" t="s">
        <v>168</v>
      </c>
      <c r="AD3065" s="2" t="s">
        <v>11078</v>
      </c>
      <c r="AE3065" s="2" t="str">
        <f>+VLOOKUP(H3065,'Mapeo Ramos'!A:C,3,0)</f>
        <v>Autos Cat. 1</v>
      </c>
      <c r="AF3065" t="str">
        <f>+VLOOKUP(AE3065,'Mapeo Ramos'!C:D,2,0)</f>
        <v>Autos</v>
      </c>
      <c r="AG3065" t="str">
        <f>+VLOOKUP(X3065,'Mapeo Ramos'!I:J,2,0)</f>
        <v>ARAG</v>
      </c>
      <c r="AH3065">
        <f t="shared" si="47"/>
        <v>2</v>
      </c>
      <c r="AI3065"/>
    </row>
    <row r="3066" spans="1:35" s="8" customFormat="1" ht="12.75" customHeight="1">
      <c r="A3066" s="2" t="s">
        <v>11664</v>
      </c>
      <c r="B3066" s="2" t="s">
        <v>11665</v>
      </c>
      <c r="C3066" s="2" t="s">
        <v>11666</v>
      </c>
      <c r="D3066" s="2" t="s">
        <v>75</v>
      </c>
      <c r="E3066" s="3">
        <v>46054</v>
      </c>
      <c r="F3066" s="3">
        <v>46063</v>
      </c>
      <c r="G3066" s="2" t="s">
        <v>2571</v>
      </c>
      <c r="H3066" s="2" t="s">
        <v>11667</v>
      </c>
      <c r="I3066" s="2" t="s">
        <v>1410</v>
      </c>
      <c r="J3066" s="4">
        <v>1065.5999999999999</v>
      </c>
      <c r="K3066" t="s">
        <v>74</v>
      </c>
      <c r="L3066" s="4">
        <v>213.12</v>
      </c>
      <c r="M3066" t="s">
        <v>74</v>
      </c>
      <c r="N3066" s="4">
        <v>213.12</v>
      </c>
      <c r="O3066" t="s">
        <v>74</v>
      </c>
      <c r="P3066" s="4">
        <v>0</v>
      </c>
      <c r="Q3066" t="s">
        <v>74</v>
      </c>
      <c r="R3066" s="2" t="s">
        <v>75</v>
      </c>
      <c r="S3066" s="4" t="s">
        <v>76</v>
      </c>
      <c r="T3066" t="s">
        <v>74</v>
      </c>
      <c r="U3066" s="2" t="s">
        <v>77</v>
      </c>
      <c r="V3066" s="2" t="s">
        <v>1447</v>
      </c>
      <c r="W3066" s="2" t="s">
        <v>79</v>
      </c>
      <c r="X3066" s="2" t="s">
        <v>1411</v>
      </c>
      <c r="Y3066" s="2" t="s">
        <v>1410</v>
      </c>
      <c r="Z3066" s="2" t="s">
        <v>81</v>
      </c>
      <c r="AA3066" s="2" t="s">
        <v>542</v>
      </c>
      <c r="AB3066" s="2" t="s">
        <v>83</v>
      </c>
      <c r="AC3066" s="2" t="s">
        <v>59</v>
      </c>
      <c r="AD3066" s="2" t="s">
        <v>2572</v>
      </c>
      <c r="AE3066" s="2" t="str">
        <f>+VLOOKUP(H3066,'Mapeo Ramos'!A:C,3,0)</f>
        <v>Defensa Jurídica</v>
      </c>
      <c r="AF3066" t="str">
        <f>+VLOOKUP(AE3066,'Mapeo Ramos'!C:D,2,0)</f>
        <v>Particulares Resto</v>
      </c>
      <c r="AG3066" t="str">
        <f>+VLOOKUP(X3066,'Mapeo Ramos'!I:J,2,0)</f>
        <v>ARAG</v>
      </c>
      <c r="AH3066">
        <f t="shared" si="47"/>
        <v>2</v>
      </c>
      <c r="AI3066"/>
    </row>
    <row r="3067" spans="1:35" s="8" customFormat="1" ht="12.75" customHeight="1">
      <c r="A3067" s="2" t="s">
        <v>11668</v>
      </c>
      <c r="B3067" s="2" t="s">
        <v>11669</v>
      </c>
      <c r="C3067" s="2" t="s">
        <v>11670</v>
      </c>
      <c r="D3067" s="2" t="s">
        <v>75</v>
      </c>
      <c r="E3067" s="3">
        <v>46054</v>
      </c>
      <c r="F3067" s="3">
        <v>46054</v>
      </c>
      <c r="G3067" s="2" t="s">
        <v>11671</v>
      </c>
      <c r="H3067" s="2" t="s">
        <v>2841</v>
      </c>
      <c r="I3067" s="2" t="s">
        <v>1410</v>
      </c>
      <c r="J3067" s="4">
        <v>50.72</v>
      </c>
      <c r="K3067" t="s">
        <v>74</v>
      </c>
      <c r="L3067" s="4">
        <v>13.19</v>
      </c>
      <c r="M3067" t="s">
        <v>74</v>
      </c>
      <c r="N3067" s="4">
        <v>13.19</v>
      </c>
      <c r="O3067" t="s">
        <v>74</v>
      </c>
      <c r="P3067" s="4">
        <v>0</v>
      </c>
      <c r="Q3067" t="s">
        <v>74</v>
      </c>
      <c r="R3067" s="2" t="s">
        <v>75</v>
      </c>
      <c r="S3067" s="4" t="s">
        <v>76</v>
      </c>
      <c r="T3067" t="s">
        <v>74</v>
      </c>
      <c r="U3067" s="2" t="s">
        <v>77</v>
      </c>
      <c r="V3067" s="2" t="s">
        <v>1447</v>
      </c>
      <c r="W3067" s="2" t="s">
        <v>79</v>
      </c>
      <c r="X3067" s="2" t="s">
        <v>1411</v>
      </c>
      <c r="Y3067" s="2" t="s">
        <v>1410</v>
      </c>
      <c r="Z3067" s="2" t="s">
        <v>81</v>
      </c>
      <c r="AA3067" s="2" t="s">
        <v>223</v>
      </c>
      <c r="AB3067" s="2" t="s">
        <v>83</v>
      </c>
      <c r="AC3067" s="2" t="s">
        <v>168</v>
      </c>
      <c r="AD3067" s="2" t="s">
        <v>11672</v>
      </c>
      <c r="AE3067" s="2" t="str">
        <f>+VLOOKUP(H3067,'Mapeo Ramos'!A:C,3,0)</f>
        <v>Autos Cat. 1</v>
      </c>
      <c r="AF3067" t="str">
        <f>+VLOOKUP(AE3067,'Mapeo Ramos'!C:D,2,0)</f>
        <v>Autos</v>
      </c>
      <c r="AG3067" t="str">
        <f>+VLOOKUP(X3067,'Mapeo Ramos'!I:J,2,0)</f>
        <v>ARAG</v>
      </c>
      <c r="AH3067">
        <f t="shared" si="47"/>
        <v>2</v>
      </c>
      <c r="AI3067"/>
    </row>
    <row r="3068" spans="1:35" s="8" customFormat="1" ht="12.75" customHeight="1">
      <c r="A3068" s="2" t="s">
        <v>11673</v>
      </c>
      <c r="B3068" s="2" t="s">
        <v>11674</v>
      </c>
      <c r="C3068" s="2" t="s">
        <v>11675</v>
      </c>
      <c r="D3068" s="2" t="s">
        <v>75</v>
      </c>
      <c r="E3068" s="3">
        <v>46023</v>
      </c>
      <c r="F3068" s="3">
        <v>46034</v>
      </c>
      <c r="G3068" s="2" t="s">
        <v>2266</v>
      </c>
      <c r="H3068" s="2" t="s">
        <v>11676</v>
      </c>
      <c r="I3068" s="2" t="s">
        <v>2945</v>
      </c>
      <c r="J3068" s="4">
        <v>180.95</v>
      </c>
      <c r="K3068" t="s">
        <v>74</v>
      </c>
      <c r="L3068" s="4">
        <v>0</v>
      </c>
      <c r="M3068" t="s">
        <v>74</v>
      </c>
      <c r="N3068" s="4">
        <v>0</v>
      </c>
      <c r="O3068" t="s">
        <v>74</v>
      </c>
      <c r="P3068" s="4">
        <v>0</v>
      </c>
      <c r="Q3068" t="s">
        <v>74</v>
      </c>
      <c r="R3068" s="2" t="s">
        <v>75</v>
      </c>
      <c r="S3068" s="4" t="s">
        <v>76</v>
      </c>
      <c r="T3068" t="s">
        <v>74</v>
      </c>
      <c r="U3068" s="2" t="s">
        <v>77</v>
      </c>
      <c r="V3068" s="2" t="s">
        <v>1454</v>
      </c>
      <c r="W3068" s="2" t="s">
        <v>79</v>
      </c>
      <c r="X3068" s="2" t="s">
        <v>165</v>
      </c>
      <c r="Y3068" s="2" t="s">
        <v>2946</v>
      </c>
      <c r="Z3068" s="2" t="s">
        <v>60</v>
      </c>
      <c r="AA3068" s="2" t="s">
        <v>2267</v>
      </c>
      <c r="AB3068" s="2" t="s">
        <v>2268</v>
      </c>
      <c r="AC3068" s="2" t="s">
        <v>59</v>
      </c>
      <c r="AD3068" s="2" t="s">
        <v>2269</v>
      </c>
      <c r="AE3068" s="2" t="str">
        <f>+VLOOKUP(H3068,'Mapeo Ramos'!A:C,3,0)</f>
        <v>Vida Ahorro Individual</v>
      </c>
      <c r="AF3068" t="str">
        <f>+VLOOKUP(AE3068,'Mapeo Ramos'!C:D,2,0)</f>
        <v>Vida Ahorro Particular</v>
      </c>
      <c r="AG3068" t="str">
        <f>+VLOOKUP(X3068,'Mapeo Ramos'!I:J,2,0)</f>
        <v>AXA</v>
      </c>
      <c r="AH3068">
        <f t="shared" si="47"/>
        <v>1</v>
      </c>
      <c r="AI3068"/>
    </row>
    <row r="3069" spans="1:35" s="8" customFormat="1" ht="12.75" customHeight="1">
      <c r="A3069" s="2" t="s">
        <v>11677</v>
      </c>
      <c r="B3069" s="2" t="s">
        <v>11678</v>
      </c>
      <c r="C3069" s="2" t="s">
        <v>11679</v>
      </c>
      <c r="D3069" s="2" t="s">
        <v>75</v>
      </c>
      <c r="E3069" s="3">
        <v>46023</v>
      </c>
      <c r="F3069" s="3">
        <v>46034</v>
      </c>
      <c r="G3069" s="2" t="s">
        <v>2266</v>
      </c>
      <c r="H3069" s="2" t="s">
        <v>11676</v>
      </c>
      <c r="I3069" s="2" t="s">
        <v>2945</v>
      </c>
      <c r="J3069" s="4">
        <v>221.8</v>
      </c>
      <c r="K3069" t="s">
        <v>74</v>
      </c>
      <c r="L3069" s="4">
        <v>0</v>
      </c>
      <c r="M3069" t="s">
        <v>74</v>
      </c>
      <c r="N3069" s="4">
        <v>0</v>
      </c>
      <c r="O3069" t="s">
        <v>74</v>
      </c>
      <c r="P3069" s="4">
        <v>0</v>
      </c>
      <c r="Q3069" t="s">
        <v>74</v>
      </c>
      <c r="R3069" s="2" t="s">
        <v>75</v>
      </c>
      <c r="S3069" s="4" t="s">
        <v>76</v>
      </c>
      <c r="T3069" t="s">
        <v>74</v>
      </c>
      <c r="U3069" s="2" t="s">
        <v>77</v>
      </c>
      <c r="V3069" s="2" t="s">
        <v>1454</v>
      </c>
      <c r="W3069" s="2" t="s">
        <v>79</v>
      </c>
      <c r="X3069" s="2" t="s">
        <v>165</v>
      </c>
      <c r="Y3069" s="2" t="s">
        <v>2946</v>
      </c>
      <c r="Z3069" s="2" t="s">
        <v>60</v>
      </c>
      <c r="AA3069" s="2" t="s">
        <v>2267</v>
      </c>
      <c r="AB3069" s="2" t="s">
        <v>2268</v>
      </c>
      <c r="AC3069" s="2" t="s">
        <v>59</v>
      </c>
      <c r="AD3069" s="2" t="s">
        <v>2269</v>
      </c>
      <c r="AE3069" s="2" t="str">
        <f>+VLOOKUP(H3069,'Mapeo Ramos'!A:C,3,0)</f>
        <v>Vida Ahorro Individual</v>
      </c>
      <c r="AF3069" t="str">
        <f>+VLOOKUP(AE3069,'Mapeo Ramos'!C:D,2,0)</f>
        <v>Vida Ahorro Particular</v>
      </c>
      <c r="AG3069" t="str">
        <f>+VLOOKUP(X3069,'Mapeo Ramos'!I:J,2,0)</f>
        <v>AXA</v>
      </c>
      <c r="AH3069">
        <f t="shared" si="47"/>
        <v>1</v>
      </c>
      <c r="AI3069"/>
    </row>
    <row r="3070" spans="1:35" s="8" customFormat="1" ht="12.75" customHeight="1">
      <c r="A3070" s="2" t="s">
        <v>11680</v>
      </c>
      <c r="B3070" s="2" t="s">
        <v>11681</v>
      </c>
      <c r="C3070" s="2" t="s">
        <v>11682</v>
      </c>
      <c r="D3070" s="2" t="s">
        <v>75</v>
      </c>
      <c r="E3070" s="3">
        <v>46023</v>
      </c>
      <c r="F3070" s="3">
        <v>46034</v>
      </c>
      <c r="G3070" s="2" t="s">
        <v>2266</v>
      </c>
      <c r="H3070" s="2" t="s">
        <v>11676</v>
      </c>
      <c r="I3070" s="2" t="s">
        <v>2945</v>
      </c>
      <c r="J3070" s="4">
        <v>245.56</v>
      </c>
      <c r="K3070" t="s">
        <v>74</v>
      </c>
      <c r="L3070" s="4">
        <v>0</v>
      </c>
      <c r="M3070" t="s">
        <v>74</v>
      </c>
      <c r="N3070" s="4">
        <v>0</v>
      </c>
      <c r="O3070" t="s">
        <v>74</v>
      </c>
      <c r="P3070" s="4">
        <v>0</v>
      </c>
      <c r="Q3070" t="s">
        <v>74</v>
      </c>
      <c r="R3070" s="2" t="s">
        <v>75</v>
      </c>
      <c r="S3070" s="4" t="s">
        <v>76</v>
      </c>
      <c r="T3070" t="s">
        <v>74</v>
      </c>
      <c r="U3070" s="2" t="s">
        <v>77</v>
      </c>
      <c r="V3070" s="2" t="s">
        <v>1454</v>
      </c>
      <c r="W3070" s="2" t="s">
        <v>79</v>
      </c>
      <c r="X3070" s="2" t="s">
        <v>165</v>
      </c>
      <c r="Y3070" s="2" t="s">
        <v>2946</v>
      </c>
      <c r="Z3070" s="2" t="s">
        <v>60</v>
      </c>
      <c r="AA3070" s="2" t="s">
        <v>2267</v>
      </c>
      <c r="AB3070" s="2" t="s">
        <v>2268</v>
      </c>
      <c r="AC3070" s="2" t="s">
        <v>59</v>
      </c>
      <c r="AD3070" s="2" t="s">
        <v>2269</v>
      </c>
      <c r="AE3070" s="2" t="str">
        <f>+VLOOKUP(H3070,'Mapeo Ramos'!A:C,3,0)</f>
        <v>Vida Ahorro Individual</v>
      </c>
      <c r="AF3070" t="str">
        <f>+VLOOKUP(AE3070,'Mapeo Ramos'!C:D,2,0)</f>
        <v>Vida Ahorro Particular</v>
      </c>
      <c r="AG3070" t="str">
        <f>+VLOOKUP(X3070,'Mapeo Ramos'!I:J,2,0)</f>
        <v>AXA</v>
      </c>
      <c r="AH3070">
        <f t="shared" si="47"/>
        <v>1</v>
      </c>
      <c r="AI3070"/>
    </row>
    <row r="3071" spans="1:35" s="8" customFormat="1" ht="12.75" customHeight="1">
      <c r="A3071" s="2" t="s">
        <v>11683</v>
      </c>
      <c r="B3071" s="2" t="s">
        <v>11684</v>
      </c>
      <c r="C3071" s="2" t="s">
        <v>11685</v>
      </c>
      <c r="D3071" s="2" t="s">
        <v>75</v>
      </c>
      <c r="E3071" s="3">
        <v>46054</v>
      </c>
      <c r="F3071" s="3">
        <v>46063</v>
      </c>
      <c r="G3071" s="2" t="s">
        <v>3819</v>
      </c>
      <c r="H3071" s="2" t="s">
        <v>196</v>
      </c>
      <c r="I3071" s="2" t="s">
        <v>197</v>
      </c>
      <c r="J3071" s="4">
        <v>109.7</v>
      </c>
      <c r="K3071" t="s">
        <v>74</v>
      </c>
      <c r="L3071" s="4">
        <v>18.649999999999999</v>
      </c>
      <c r="M3071" t="s">
        <v>74</v>
      </c>
      <c r="N3071" s="4">
        <v>16.46</v>
      </c>
      <c r="O3071" t="s">
        <v>74</v>
      </c>
      <c r="P3071" s="4">
        <v>2.19</v>
      </c>
      <c r="Q3071" t="s">
        <v>74</v>
      </c>
      <c r="R3071" s="2" t="s">
        <v>75</v>
      </c>
      <c r="S3071" s="4" t="s">
        <v>76</v>
      </c>
      <c r="T3071" t="s">
        <v>74</v>
      </c>
      <c r="U3071" s="2" t="s">
        <v>77</v>
      </c>
      <c r="V3071" s="2" t="s">
        <v>1447</v>
      </c>
      <c r="W3071" s="2" t="s">
        <v>79</v>
      </c>
      <c r="X3071" s="2" t="s">
        <v>165</v>
      </c>
      <c r="Y3071" s="2" t="s">
        <v>197</v>
      </c>
      <c r="Z3071" s="2" t="s">
        <v>81</v>
      </c>
      <c r="AA3071" s="2" t="s">
        <v>1390</v>
      </c>
      <c r="AB3071" s="2" t="s">
        <v>1654</v>
      </c>
      <c r="AC3071" s="2" t="s">
        <v>59</v>
      </c>
      <c r="AD3071" s="2" t="s">
        <v>3820</v>
      </c>
      <c r="AE3071" s="2" t="str">
        <f>+VLOOKUP(H3071,'Mapeo Ramos'!A:C,3,0)</f>
        <v>Accidentes Convenio</v>
      </c>
      <c r="AF3071" t="str">
        <f>+VLOOKUP(AE3071,'Mapeo Ramos'!C:D,2,0)</f>
        <v>Seguros Personales (No Vida) Colectivos</v>
      </c>
      <c r="AG3071" t="str">
        <f>+VLOOKUP(X3071,'Mapeo Ramos'!I:J,2,0)</f>
        <v>AXA</v>
      </c>
      <c r="AH3071">
        <f t="shared" si="47"/>
        <v>2</v>
      </c>
      <c r="AI3071"/>
    </row>
    <row r="3072" spans="1:35" s="8" customFormat="1" ht="12.75" customHeight="1">
      <c r="A3072" s="2" t="s">
        <v>11686</v>
      </c>
      <c r="B3072" s="2" t="s">
        <v>11687</v>
      </c>
      <c r="C3072" s="2" t="s">
        <v>11688</v>
      </c>
      <c r="D3072" s="2" t="s">
        <v>75</v>
      </c>
      <c r="E3072" s="3">
        <v>46054</v>
      </c>
      <c r="F3072" s="3">
        <v>46081</v>
      </c>
      <c r="G3072" s="2" t="s">
        <v>1389</v>
      </c>
      <c r="H3072" s="2" t="s">
        <v>196</v>
      </c>
      <c r="I3072" s="2" t="s">
        <v>197</v>
      </c>
      <c r="J3072" s="4">
        <v>325.73</v>
      </c>
      <c r="K3072" t="s">
        <v>74</v>
      </c>
      <c r="L3072" s="4">
        <v>87.94</v>
      </c>
      <c r="M3072" t="s">
        <v>74</v>
      </c>
      <c r="N3072" s="4">
        <v>81.430000000000007</v>
      </c>
      <c r="O3072" t="s">
        <v>74</v>
      </c>
      <c r="P3072" s="4">
        <v>6.51</v>
      </c>
      <c r="Q3072" t="s">
        <v>74</v>
      </c>
      <c r="R3072" s="2" t="s">
        <v>75</v>
      </c>
      <c r="S3072" s="4" t="s">
        <v>76</v>
      </c>
      <c r="T3072" t="s">
        <v>74</v>
      </c>
      <c r="U3072" s="2" t="s">
        <v>77</v>
      </c>
      <c r="V3072" s="2" t="s">
        <v>1447</v>
      </c>
      <c r="W3072" s="2" t="s">
        <v>79</v>
      </c>
      <c r="X3072" s="2" t="s">
        <v>165</v>
      </c>
      <c r="Y3072" s="2" t="s">
        <v>197</v>
      </c>
      <c r="Z3072" s="2" t="s">
        <v>81</v>
      </c>
      <c r="AA3072" s="2" t="s">
        <v>1390</v>
      </c>
      <c r="AB3072" s="2" t="s">
        <v>1391</v>
      </c>
      <c r="AC3072" s="2" t="s">
        <v>59</v>
      </c>
      <c r="AD3072" s="2" t="s">
        <v>1392</v>
      </c>
      <c r="AE3072" s="2" t="str">
        <f>+VLOOKUP(H3072,'Mapeo Ramos'!A:C,3,0)</f>
        <v>Accidentes Convenio</v>
      </c>
      <c r="AF3072" t="str">
        <f>+VLOOKUP(AE3072,'Mapeo Ramos'!C:D,2,0)</f>
        <v>Seguros Personales (No Vida) Colectivos</v>
      </c>
      <c r="AG3072" t="str">
        <f>+VLOOKUP(X3072,'Mapeo Ramos'!I:J,2,0)</f>
        <v>AXA</v>
      </c>
      <c r="AH3072">
        <f t="shared" si="47"/>
        <v>2</v>
      </c>
      <c r="AI3072"/>
    </row>
    <row r="3073" spans="1:35" s="8" customFormat="1" ht="12.75" customHeight="1">
      <c r="A3073" s="2" t="s">
        <v>11689</v>
      </c>
      <c r="B3073" s="2" t="s">
        <v>11690</v>
      </c>
      <c r="C3073" s="2" t="s">
        <v>11691</v>
      </c>
      <c r="D3073" s="2" t="s">
        <v>75</v>
      </c>
      <c r="E3073" s="3">
        <v>46054</v>
      </c>
      <c r="F3073" s="3">
        <v>46056</v>
      </c>
      <c r="G3073" s="2" t="s">
        <v>1897</v>
      </c>
      <c r="H3073" s="2" t="s">
        <v>196</v>
      </c>
      <c r="I3073" s="2" t="s">
        <v>197</v>
      </c>
      <c r="J3073" s="4">
        <v>84.76</v>
      </c>
      <c r="K3073" t="s">
        <v>74</v>
      </c>
      <c r="L3073" s="4">
        <v>22.89</v>
      </c>
      <c r="M3073" t="s">
        <v>74</v>
      </c>
      <c r="N3073" s="4">
        <v>21.19</v>
      </c>
      <c r="O3073" t="s">
        <v>74</v>
      </c>
      <c r="P3073" s="4">
        <v>1.7</v>
      </c>
      <c r="Q3073" t="s">
        <v>74</v>
      </c>
      <c r="R3073" s="2" t="s">
        <v>75</v>
      </c>
      <c r="S3073" s="4" t="s">
        <v>76</v>
      </c>
      <c r="T3073" t="s">
        <v>74</v>
      </c>
      <c r="U3073" s="2" t="s">
        <v>77</v>
      </c>
      <c r="V3073" s="2" t="s">
        <v>1447</v>
      </c>
      <c r="W3073" s="2" t="s">
        <v>79</v>
      </c>
      <c r="X3073" s="2" t="s">
        <v>165</v>
      </c>
      <c r="Y3073" s="2" t="s">
        <v>197</v>
      </c>
      <c r="Z3073" s="2" t="s">
        <v>81</v>
      </c>
      <c r="AA3073" s="2" t="s">
        <v>1888</v>
      </c>
      <c r="AB3073" s="2" t="s">
        <v>1889</v>
      </c>
      <c r="AC3073" s="2" t="s">
        <v>59</v>
      </c>
      <c r="AD3073" s="2" t="s">
        <v>1898</v>
      </c>
      <c r="AE3073" s="2" t="str">
        <f>+VLOOKUP(H3073,'Mapeo Ramos'!A:C,3,0)</f>
        <v>Accidentes Convenio</v>
      </c>
      <c r="AF3073" t="str">
        <f>+VLOOKUP(AE3073,'Mapeo Ramos'!C:D,2,0)</f>
        <v>Seguros Personales (No Vida) Colectivos</v>
      </c>
      <c r="AG3073" t="str">
        <f>+VLOOKUP(X3073,'Mapeo Ramos'!I:J,2,0)</f>
        <v>AXA</v>
      </c>
      <c r="AH3073">
        <f t="shared" si="47"/>
        <v>2</v>
      </c>
      <c r="AI3073"/>
    </row>
    <row r="3074" spans="1:35" s="8" customFormat="1" ht="12.75" customHeight="1">
      <c r="A3074" s="2" t="s">
        <v>11692</v>
      </c>
      <c r="B3074" s="2" t="s">
        <v>11693</v>
      </c>
      <c r="C3074" s="2" t="s">
        <v>11694</v>
      </c>
      <c r="D3074" s="2" t="s">
        <v>75</v>
      </c>
      <c r="E3074" s="3">
        <v>46055</v>
      </c>
      <c r="F3074" s="3">
        <v>46048</v>
      </c>
      <c r="G3074" s="2" t="s">
        <v>664</v>
      </c>
      <c r="H3074" s="2" t="s">
        <v>196</v>
      </c>
      <c r="I3074" s="2" t="s">
        <v>197</v>
      </c>
      <c r="J3074" s="4">
        <v>240.01</v>
      </c>
      <c r="K3074" t="s">
        <v>74</v>
      </c>
      <c r="L3074" s="4">
        <v>72.010000000000005</v>
      </c>
      <c r="M3074" t="s">
        <v>74</v>
      </c>
      <c r="N3074" s="4">
        <v>55.21</v>
      </c>
      <c r="O3074" t="s">
        <v>74</v>
      </c>
      <c r="P3074" s="4">
        <v>16.8</v>
      </c>
      <c r="Q3074" t="s">
        <v>74</v>
      </c>
      <c r="R3074" s="2" t="s">
        <v>75</v>
      </c>
      <c r="S3074" s="4" t="s">
        <v>76</v>
      </c>
      <c r="T3074" t="s">
        <v>74</v>
      </c>
      <c r="U3074" s="2" t="s">
        <v>650</v>
      </c>
      <c r="V3074" s="2" t="s">
        <v>1447</v>
      </c>
      <c r="W3074" s="2" t="s">
        <v>79</v>
      </c>
      <c r="X3074" s="2" t="s">
        <v>165</v>
      </c>
      <c r="Y3074" s="2" t="s">
        <v>197</v>
      </c>
      <c r="Z3074" s="2" t="s">
        <v>81</v>
      </c>
      <c r="AA3074" s="2" t="s">
        <v>216</v>
      </c>
      <c r="AB3074" s="2" t="s">
        <v>217</v>
      </c>
      <c r="AC3074" s="2" t="s">
        <v>59</v>
      </c>
      <c r="AD3074" s="2" t="s">
        <v>665</v>
      </c>
      <c r="AE3074" s="2" t="str">
        <f>+VLOOKUP(H3074,'Mapeo Ramos'!A:C,3,0)</f>
        <v>Accidentes Convenio</v>
      </c>
      <c r="AF3074" t="str">
        <f>+VLOOKUP(AE3074,'Mapeo Ramos'!C:D,2,0)</f>
        <v>Seguros Personales (No Vida) Colectivos</v>
      </c>
      <c r="AG3074" t="str">
        <f>+VLOOKUP(X3074,'Mapeo Ramos'!I:J,2,0)</f>
        <v>AXA</v>
      </c>
      <c r="AH3074">
        <f t="shared" ref="AH3074:AH3137" si="48">+MONTH(E3074)</f>
        <v>2</v>
      </c>
      <c r="AI3074"/>
    </row>
    <row r="3075" spans="1:35" s="8" customFormat="1" ht="12.75" customHeight="1">
      <c r="A3075" s="2" t="s">
        <v>11695</v>
      </c>
      <c r="B3075" s="2" t="s">
        <v>11696</v>
      </c>
      <c r="C3075" s="2" t="s">
        <v>11697</v>
      </c>
      <c r="D3075" s="2" t="s">
        <v>75</v>
      </c>
      <c r="E3075" s="3">
        <v>46054</v>
      </c>
      <c r="F3075" s="3">
        <v>46081</v>
      </c>
      <c r="G3075" s="2" t="s">
        <v>1561</v>
      </c>
      <c r="H3075" s="2" t="s">
        <v>2931</v>
      </c>
      <c r="I3075" s="2" t="s">
        <v>119</v>
      </c>
      <c r="J3075" s="4">
        <v>113.52</v>
      </c>
      <c r="K3075" t="s">
        <v>74</v>
      </c>
      <c r="L3075" s="4">
        <v>9.07</v>
      </c>
      <c r="M3075" t="s">
        <v>74</v>
      </c>
      <c r="N3075" s="4">
        <v>9.07</v>
      </c>
      <c r="O3075" t="s">
        <v>74</v>
      </c>
      <c r="P3075" s="4">
        <v>0</v>
      </c>
      <c r="Q3075" t="s">
        <v>74</v>
      </c>
      <c r="R3075" s="2" t="s">
        <v>75</v>
      </c>
      <c r="S3075" s="4" t="s">
        <v>76</v>
      </c>
      <c r="T3075" t="s">
        <v>74</v>
      </c>
      <c r="U3075" s="2" t="s">
        <v>77</v>
      </c>
      <c r="V3075" s="2" t="s">
        <v>1447</v>
      </c>
      <c r="W3075" s="2" t="s">
        <v>79</v>
      </c>
      <c r="X3075" s="2" t="s">
        <v>2926</v>
      </c>
      <c r="Y3075" s="2" t="s">
        <v>119</v>
      </c>
      <c r="Z3075" s="2" t="s">
        <v>81</v>
      </c>
      <c r="AA3075" s="2" t="s">
        <v>542</v>
      </c>
      <c r="AB3075" s="2" t="s">
        <v>101</v>
      </c>
      <c r="AC3075" s="2" t="s">
        <v>59</v>
      </c>
      <c r="AD3075" s="2" t="s">
        <v>1562</v>
      </c>
      <c r="AE3075" s="2" t="str">
        <f>+VLOOKUP(H3075,'Mapeo Ramos'!A:C,3,0)</f>
        <v>Autos Cat. 2</v>
      </c>
      <c r="AF3075" t="str">
        <f>+VLOOKUP(AE3075,'Mapeo Ramos'!C:D,2,0)</f>
        <v>Flotas</v>
      </c>
      <c r="AG3075" t="str">
        <f>+VLOOKUP(X3075,'Mapeo Ramos'!I:J,2,0)</f>
        <v>FIATC</v>
      </c>
      <c r="AH3075">
        <f t="shared" si="48"/>
        <v>2</v>
      </c>
      <c r="AI3075"/>
    </row>
    <row r="3076" spans="1:35" s="8" customFormat="1" ht="12.75" customHeight="1">
      <c r="A3076" s="2" t="s">
        <v>11698</v>
      </c>
      <c r="B3076" s="2" t="s">
        <v>11699</v>
      </c>
      <c r="C3076" s="2" t="s">
        <v>11700</v>
      </c>
      <c r="D3076" s="2" t="s">
        <v>75</v>
      </c>
      <c r="E3076" s="3">
        <v>46054</v>
      </c>
      <c r="F3076" s="3">
        <v>46054</v>
      </c>
      <c r="G3076" s="2" t="s">
        <v>2045</v>
      </c>
      <c r="H3076" s="2" t="s">
        <v>2931</v>
      </c>
      <c r="I3076" s="2" t="s">
        <v>119</v>
      </c>
      <c r="J3076" s="4">
        <v>30.59</v>
      </c>
      <c r="K3076" t="s">
        <v>74</v>
      </c>
      <c r="L3076" s="4">
        <v>2.4500000000000002</v>
      </c>
      <c r="M3076" t="s">
        <v>74</v>
      </c>
      <c r="N3076" s="4">
        <v>2.4500000000000002</v>
      </c>
      <c r="O3076" t="s">
        <v>74</v>
      </c>
      <c r="P3076" s="4">
        <v>0</v>
      </c>
      <c r="Q3076" t="s">
        <v>74</v>
      </c>
      <c r="R3076" s="2" t="s">
        <v>75</v>
      </c>
      <c r="S3076" s="4" t="s">
        <v>76</v>
      </c>
      <c r="T3076" t="s">
        <v>74</v>
      </c>
      <c r="U3076" s="2" t="s">
        <v>77</v>
      </c>
      <c r="V3076" s="2" t="s">
        <v>1447</v>
      </c>
      <c r="W3076" s="2" t="s">
        <v>79</v>
      </c>
      <c r="X3076" s="2" t="s">
        <v>2926</v>
      </c>
      <c r="Y3076" s="2" t="s">
        <v>119</v>
      </c>
      <c r="Z3076" s="2" t="s">
        <v>81</v>
      </c>
      <c r="AA3076" s="2" t="s">
        <v>2046</v>
      </c>
      <c r="AB3076" s="2" t="s">
        <v>2047</v>
      </c>
      <c r="AC3076" s="2" t="s">
        <v>59</v>
      </c>
      <c r="AD3076" s="2" t="s">
        <v>2048</v>
      </c>
      <c r="AE3076" s="2" t="str">
        <f>+VLOOKUP(H3076,'Mapeo Ramos'!A:C,3,0)</f>
        <v>Autos Cat. 2</v>
      </c>
      <c r="AF3076" t="str">
        <f>+VLOOKUP(AE3076,'Mapeo Ramos'!C:D,2,0)</f>
        <v>Flotas</v>
      </c>
      <c r="AG3076" t="str">
        <f>+VLOOKUP(X3076,'Mapeo Ramos'!I:J,2,0)</f>
        <v>FIATC</v>
      </c>
      <c r="AH3076">
        <f t="shared" si="48"/>
        <v>2</v>
      </c>
      <c r="AI3076"/>
    </row>
    <row r="3077" spans="1:35" s="8" customFormat="1" ht="12.75" customHeight="1">
      <c r="A3077" s="2" t="s">
        <v>11701</v>
      </c>
      <c r="B3077" s="2" t="s">
        <v>11702</v>
      </c>
      <c r="C3077" s="2" t="s">
        <v>2934</v>
      </c>
      <c r="D3077" s="2" t="s">
        <v>75</v>
      </c>
      <c r="E3077" s="3">
        <v>46054</v>
      </c>
      <c r="F3077" s="3">
        <v>46054</v>
      </c>
      <c r="G3077" s="2" t="s">
        <v>2935</v>
      </c>
      <c r="H3077" s="2" t="s">
        <v>2936</v>
      </c>
      <c r="I3077" s="2" t="s">
        <v>1820</v>
      </c>
      <c r="J3077" s="4">
        <v>159.19999999999999</v>
      </c>
      <c r="K3077" t="s">
        <v>74</v>
      </c>
      <c r="L3077" s="4">
        <v>12.74</v>
      </c>
      <c r="M3077" t="s">
        <v>74</v>
      </c>
      <c r="N3077" s="4">
        <v>12.74</v>
      </c>
      <c r="O3077" t="s">
        <v>74</v>
      </c>
      <c r="P3077" s="4">
        <v>0</v>
      </c>
      <c r="Q3077" t="s">
        <v>74</v>
      </c>
      <c r="R3077" s="2" t="s">
        <v>75</v>
      </c>
      <c r="S3077" s="4" t="s">
        <v>76</v>
      </c>
      <c r="T3077" t="s">
        <v>74</v>
      </c>
      <c r="U3077" s="2" t="s">
        <v>77</v>
      </c>
      <c r="V3077" s="2" t="s">
        <v>1447</v>
      </c>
      <c r="W3077" s="2" t="s">
        <v>79</v>
      </c>
      <c r="X3077" s="2" t="s">
        <v>2926</v>
      </c>
      <c r="Y3077" s="2" t="s">
        <v>1820</v>
      </c>
      <c r="Z3077" s="2" t="s">
        <v>60</v>
      </c>
      <c r="AA3077" s="2" t="s">
        <v>223</v>
      </c>
      <c r="AB3077" s="2" t="s">
        <v>83</v>
      </c>
      <c r="AC3077" s="2" t="s">
        <v>168</v>
      </c>
      <c r="AD3077" s="2" t="s">
        <v>2937</v>
      </c>
      <c r="AE3077" s="2" t="str">
        <f>+VLOOKUP(H3077,'Mapeo Ramos'!A:C,3,0)</f>
        <v>Salud Particular</v>
      </c>
      <c r="AF3077" t="str">
        <f>+VLOOKUP(AE3077,'Mapeo Ramos'!C:D,2,0)</f>
        <v>Seguros Personales (No Vida) Particular</v>
      </c>
      <c r="AG3077" t="str">
        <f>+VLOOKUP(X3077,'Mapeo Ramos'!I:J,2,0)</f>
        <v>FIATC</v>
      </c>
      <c r="AH3077">
        <f t="shared" si="48"/>
        <v>2</v>
      </c>
      <c r="AI3077"/>
    </row>
    <row r="3078" spans="1:35" s="8" customFormat="1" ht="12.75" customHeight="1">
      <c r="A3078" s="2" t="s">
        <v>11703</v>
      </c>
      <c r="B3078" s="2" t="s">
        <v>11704</v>
      </c>
      <c r="C3078" s="2" t="s">
        <v>11705</v>
      </c>
      <c r="D3078" s="2" t="s">
        <v>75</v>
      </c>
      <c r="E3078" s="3">
        <v>46054</v>
      </c>
      <c r="F3078" s="3">
        <v>46076</v>
      </c>
      <c r="G3078" s="2" t="s">
        <v>11706</v>
      </c>
      <c r="H3078" s="2" t="s">
        <v>11707</v>
      </c>
      <c r="I3078" s="2" t="s">
        <v>11708</v>
      </c>
      <c r="J3078" s="4">
        <v>81.790000000000006</v>
      </c>
      <c r="K3078" t="s">
        <v>74</v>
      </c>
      <c r="L3078" s="4">
        <v>16.36</v>
      </c>
      <c r="M3078" t="s">
        <v>74</v>
      </c>
      <c r="N3078" s="4">
        <v>16.36</v>
      </c>
      <c r="O3078" t="s">
        <v>74</v>
      </c>
      <c r="P3078" s="4">
        <v>0</v>
      </c>
      <c r="Q3078" t="s">
        <v>74</v>
      </c>
      <c r="R3078" s="2" t="s">
        <v>75</v>
      </c>
      <c r="S3078" s="4" t="s">
        <v>76</v>
      </c>
      <c r="T3078" t="s">
        <v>74</v>
      </c>
      <c r="U3078" s="2" t="s">
        <v>77</v>
      </c>
      <c r="V3078" s="2" t="s">
        <v>1575</v>
      </c>
      <c r="W3078" s="2" t="s">
        <v>79</v>
      </c>
      <c r="X3078" s="2" t="s">
        <v>2926</v>
      </c>
      <c r="Y3078" s="2" t="s">
        <v>11708</v>
      </c>
      <c r="Z3078" s="2" t="s">
        <v>60</v>
      </c>
      <c r="AA3078" s="2" t="s">
        <v>2087</v>
      </c>
      <c r="AB3078" s="2" t="s">
        <v>11709</v>
      </c>
      <c r="AC3078" s="2" t="s">
        <v>168</v>
      </c>
      <c r="AD3078" s="2" t="s">
        <v>11710</v>
      </c>
      <c r="AE3078" s="2" t="str">
        <f>+VLOOKUP(H3078,'Mapeo Ramos'!A:C,3,0)</f>
        <v>Decesos</v>
      </c>
      <c r="AF3078" t="str">
        <f>+VLOOKUP(AE3078,'Mapeo Ramos'!C:D,2,0)</f>
        <v>Seguros Personales (No Vida) Particular</v>
      </c>
      <c r="AG3078" t="str">
        <f>+VLOOKUP(X3078,'Mapeo Ramos'!I:J,2,0)</f>
        <v>FIATC</v>
      </c>
      <c r="AH3078">
        <f t="shared" si="48"/>
        <v>2</v>
      </c>
      <c r="AI3078"/>
    </row>
    <row r="3079" spans="1:35" s="8" customFormat="1" ht="12.75" customHeight="1">
      <c r="A3079" s="2" t="s">
        <v>11711</v>
      </c>
      <c r="B3079" s="2" t="s">
        <v>11712</v>
      </c>
      <c r="C3079" s="2" t="s">
        <v>11713</v>
      </c>
      <c r="D3079" s="2" t="s">
        <v>75</v>
      </c>
      <c r="E3079" s="3">
        <v>46054</v>
      </c>
      <c r="F3079" s="3">
        <v>46054</v>
      </c>
      <c r="G3079" s="2" t="s">
        <v>142</v>
      </c>
      <c r="H3079" s="2" t="s">
        <v>1827</v>
      </c>
      <c r="I3079" s="2" t="s">
        <v>1827</v>
      </c>
      <c r="J3079" s="4">
        <v>3009</v>
      </c>
      <c r="K3079" t="s">
        <v>74</v>
      </c>
      <c r="L3079" s="4">
        <v>601.79999999999995</v>
      </c>
      <c r="M3079" t="s">
        <v>74</v>
      </c>
      <c r="N3079" s="4">
        <v>601.79999999999995</v>
      </c>
      <c r="O3079" t="s">
        <v>74</v>
      </c>
      <c r="P3079" s="4">
        <v>0</v>
      </c>
      <c r="Q3079" t="s">
        <v>74</v>
      </c>
      <c r="R3079" s="2" t="s">
        <v>75</v>
      </c>
      <c r="S3079" s="4" t="s">
        <v>76</v>
      </c>
      <c r="T3079" t="s">
        <v>74</v>
      </c>
      <c r="U3079" s="2" t="s">
        <v>77</v>
      </c>
      <c r="V3079" s="2" t="s">
        <v>1447</v>
      </c>
      <c r="W3079" s="2" t="s">
        <v>79</v>
      </c>
      <c r="X3079" s="2" t="s">
        <v>9773</v>
      </c>
      <c r="Y3079" s="2" t="s">
        <v>1827</v>
      </c>
      <c r="Z3079" s="2" t="s">
        <v>81</v>
      </c>
      <c r="AA3079" s="2" t="s">
        <v>143</v>
      </c>
      <c r="AB3079" s="2" t="s">
        <v>144</v>
      </c>
      <c r="AC3079" s="2" t="s">
        <v>59</v>
      </c>
      <c r="AD3079" s="2" t="s">
        <v>145</v>
      </c>
      <c r="AE3079" s="2" t="str">
        <f>+VLOOKUP(H3079,'Mapeo Ramos'!A:C,3,0)</f>
        <v>Responsabilidad Civil D&amp;O</v>
      </c>
      <c r="AF3079" t="str">
        <f>+VLOOKUP(AE3079,'Mapeo Ramos'!C:D,2,0)</f>
        <v>Líneas Financieras</v>
      </c>
      <c r="AG3079" t="str">
        <f>+VLOOKUP(X3079,'Mapeo Ramos'!I:J,2,0)</f>
        <v>AIG</v>
      </c>
      <c r="AH3079">
        <f t="shared" si="48"/>
        <v>2</v>
      </c>
      <c r="AI3079"/>
    </row>
    <row r="3080" spans="1:35" s="8" customFormat="1" ht="12.75" customHeight="1">
      <c r="A3080" s="2" t="s">
        <v>11714</v>
      </c>
      <c r="B3080" s="2" t="s">
        <v>11715</v>
      </c>
      <c r="C3080" s="2" t="s">
        <v>11716</v>
      </c>
      <c r="D3080" s="2" t="s">
        <v>75</v>
      </c>
      <c r="E3080" s="3">
        <v>46054</v>
      </c>
      <c r="F3080" s="3">
        <v>46067</v>
      </c>
      <c r="G3080" s="2" t="s">
        <v>386</v>
      </c>
      <c r="H3080" s="2" t="s">
        <v>11717</v>
      </c>
      <c r="I3080" s="2" t="s">
        <v>119</v>
      </c>
      <c r="J3080" s="4">
        <v>2263.04</v>
      </c>
      <c r="K3080" t="s">
        <v>74</v>
      </c>
      <c r="L3080" s="4">
        <v>282.88</v>
      </c>
      <c r="M3080" t="s">
        <v>74</v>
      </c>
      <c r="N3080" s="4">
        <v>226.3</v>
      </c>
      <c r="O3080" t="s">
        <v>74</v>
      </c>
      <c r="P3080" s="4">
        <v>56.58</v>
      </c>
      <c r="Q3080" t="s">
        <v>74</v>
      </c>
      <c r="R3080" s="2" t="s">
        <v>75</v>
      </c>
      <c r="S3080" s="4" t="s">
        <v>76</v>
      </c>
      <c r="T3080" t="s">
        <v>74</v>
      </c>
      <c r="U3080" s="2" t="s">
        <v>77</v>
      </c>
      <c r="V3080" s="2" t="s">
        <v>1447</v>
      </c>
      <c r="W3080" s="2" t="s">
        <v>79</v>
      </c>
      <c r="X3080" s="2" t="s">
        <v>215</v>
      </c>
      <c r="Y3080" s="2" t="s">
        <v>119</v>
      </c>
      <c r="Z3080" s="2" t="s">
        <v>81</v>
      </c>
      <c r="AA3080" s="2" t="s">
        <v>387</v>
      </c>
      <c r="AB3080" s="2" t="s">
        <v>388</v>
      </c>
      <c r="AC3080" s="2" t="s">
        <v>168</v>
      </c>
      <c r="AD3080" s="2" t="s">
        <v>389</v>
      </c>
      <c r="AE3080" s="2" t="str">
        <f>+VLOOKUP(H3080,'Mapeo Ramos'!A:C,3,0)</f>
        <v>Autos Cat. 2</v>
      </c>
      <c r="AF3080" t="str">
        <f>+VLOOKUP(AE3080,'Mapeo Ramos'!C:D,2,0)</f>
        <v>Flotas</v>
      </c>
      <c r="AG3080" t="str">
        <f>+VLOOKUP(X3080,'Mapeo Ramos'!I:J,2,0)</f>
        <v>GENERALI</v>
      </c>
      <c r="AH3080">
        <f t="shared" si="48"/>
        <v>2</v>
      </c>
      <c r="AI3080"/>
    </row>
    <row r="3081" spans="1:35" s="8" customFormat="1" ht="12.75" customHeight="1">
      <c r="A3081" s="2" t="s">
        <v>11718</v>
      </c>
      <c r="B3081" s="2" t="s">
        <v>11719</v>
      </c>
      <c r="C3081" s="2" t="s">
        <v>11720</v>
      </c>
      <c r="D3081" s="2" t="s">
        <v>75</v>
      </c>
      <c r="E3081" s="3">
        <v>46055</v>
      </c>
      <c r="F3081" s="3">
        <v>46023</v>
      </c>
      <c r="G3081" s="2" t="s">
        <v>621</v>
      </c>
      <c r="H3081" s="2" t="s">
        <v>349</v>
      </c>
      <c r="I3081" s="2" t="s">
        <v>261</v>
      </c>
      <c r="J3081" s="4">
        <v>870.53</v>
      </c>
      <c r="K3081" t="s">
        <v>74</v>
      </c>
      <c r="L3081" s="4">
        <v>69.64</v>
      </c>
      <c r="M3081" t="s">
        <v>74</v>
      </c>
      <c r="N3081" s="4">
        <v>69.64</v>
      </c>
      <c r="O3081" t="s">
        <v>74</v>
      </c>
      <c r="P3081" s="4">
        <v>0</v>
      </c>
      <c r="Q3081" t="s">
        <v>74</v>
      </c>
      <c r="R3081" s="2" t="s">
        <v>75</v>
      </c>
      <c r="S3081" s="4" t="s">
        <v>76</v>
      </c>
      <c r="T3081" t="s">
        <v>74</v>
      </c>
      <c r="U3081" s="2" t="s">
        <v>650</v>
      </c>
      <c r="V3081" s="2" t="s">
        <v>1575</v>
      </c>
      <c r="W3081" s="2" t="s">
        <v>79</v>
      </c>
      <c r="X3081" s="2" t="s">
        <v>300</v>
      </c>
      <c r="Y3081" s="2" t="s">
        <v>119</v>
      </c>
      <c r="Z3081" s="2" t="s">
        <v>81</v>
      </c>
      <c r="AA3081" s="2" t="s">
        <v>622</v>
      </c>
      <c r="AB3081" s="2" t="s">
        <v>623</v>
      </c>
      <c r="AC3081" s="2" t="s">
        <v>59</v>
      </c>
      <c r="AD3081" s="2" t="s">
        <v>624</v>
      </c>
      <c r="AE3081" s="2" t="str">
        <f>+VLOOKUP(H3081,'Mapeo Ramos'!A:C,3,0)</f>
        <v>Autos Flotas</v>
      </c>
      <c r="AF3081" t="str">
        <f>+VLOOKUP(AE3081,'Mapeo Ramos'!C:D,2,0)</f>
        <v>Flotas</v>
      </c>
      <c r="AG3081" t="str">
        <f>+VLOOKUP(X3081,'Mapeo Ramos'!I:J,2,0)</f>
        <v>ALLIANZ</v>
      </c>
      <c r="AH3081">
        <f t="shared" si="48"/>
        <v>2</v>
      </c>
      <c r="AI3081"/>
    </row>
    <row r="3082" spans="1:35" s="8" customFormat="1" ht="12.75" customHeight="1">
      <c r="A3082" s="2" t="s">
        <v>11721</v>
      </c>
      <c r="B3082" s="2" t="s">
        <v>11722</v>
      </c>
      <c r="C3082" s="2" t="s">
        <v>11723</v>
      </c>
      <c r="D3082" s="2" t="s">
        <v>75</v>
      </c>
      <c r="E3082" s="3">
        <v>46055</v>
      </c>
      <c r="F3082" s="3">
        <v>46048</v>
      </c>
      <c r="G3082" s="2" t="s">
        <v>954</v>
      </c>
      <c r="H3082" s="2" t="s">
        <v>349</v>
      </c>
      <c r="I3082" s="2" t="s">
        <v>261</v>
      </c>
      <c r="J3082" s="4">
        <v>77.209999999999994</v>
      </c>
      <c r="K3082" t="s">
        <v>74</v>
      </c>
      <c r="L3082" s="4">
        <v>9.27</v>
      </c>
      <c r="M3082" t="s">
        <v>74</v>
      </c>
      <c r="N3082" s="4">
        <v>9.27</v>
      </c>
      <c r="O3082" t="s">
        <v>74</v>
      </c>
      <c r="P3082" s="4">
        <v>0</v>
      </c>
      <c r="Q3082" t="s">
        <v>74</v>
      </c>
      <c r="R3082" s="2" t="s">
        <v>75</v>
      </c>
      <c r="S3082" s="4" t="s">
        <v>76</v>
      </c>
      <c r="T3082" t="s">
        <v>74</v>
      </c>
      <c r="U3082" s="2" t="s">
        <v>650</v>
      </c>
      <c r="V3082" s="2" t="s">
        <v>1447</v>
      </c>
      <c r="W3082" s="2" t="s">
        <v>79</v>
      </c>
      <c r="X3082" s="2" t="s">
        <v>300</v>
      </c>
      <c r="Y3082" s="2" t="s">
        <v>119</v>
      </c>
      <c r="Z3082" s="2" t="s">
        <v>81</v>
      </c>
      <c r="AA3082" s="2" t="s">
        <v>216</v>
      </c>
      <c r="AB3082" s="2" t="s">
        <v>217</v>
      </c>
      <c r="AC3082" s="2" t="s">
        <v>59</v>
      </c>
      <c r="AD3082" s="2" t="s">
        <v>955</v>
      </c>
      <c r="AE3082" s="2" t="str">
        <f>+VLOOKUP(H3082,'Mapeo Ramos'!A:C,3,0)</f>
        <v>Autos Flotas</v>
      </c>
      <c r="AF3082" t="str">
        <f>+VLOOKUP(AE3082,'Mapeo Ramos'!C:D,2,0)</f>
        <v>Flotas</v>
      </c>
      <c r="AG3082" t="str">
        <f>+VLOOKUP(X3082,'Mapeo Ramos'!I:J,2,0)</f>
        <v>ALLIANZ</v>
      </c>
      <c r="AH3082">
        <f t="shared" si="48"/>
        <v>2</v>
      </c>
      <c r="AI3082"/>
    </row>
    <row r="3083" spans="1:35" s="8" customFormat="1" ht="12.75" customHeight="1">
      <c r="A3083" s="2" t="s">
        <v>11724</v>
      </c>
      <c r="B3083" s="2" t="s">
        <v>11725</v>
      </c>
      <c r="C3083" s="2" t="s">
        <v>9479</v>
      </c>
      <c r="D3083" s="2" t="s">
        <v>75</v>
      </c>
      <c r="E3083" s="3">
        <v>46054</v>
      </c>
      <c r="F3083" s="3">
        <v>46055</v>
      </c>
      <c r="G3083" s="2" t="s">
        <v>9480</v>
      </c>
      <c r="H3083" s="2" t="s">
        <v>9481</v>
      </c>
      <c r="I3083" s="2" t="s">
        <v>164</v>
      </c>
      <c r="J3083" s="4">
        <v>163</v>
      </c>
      <c r="K3083" t="s">
        <v>74</v>
      </c>
      <c r="L3083" s="4">
        <v>4.08</v>
      </c>
      <c r="M3083" t="s">
        <v>74</v>
      </c>
      <c r="N3083" s="4">
        <v>4.08</v>
      </c>
      <c r="O3083" t="s">
        <v>74</v>
      </c>
      <c r="P3083" s="4">
        <v>0</v>
      </c>
      <c r="Q3083" t="s">
        <v>74</v>
      </c>
      <c r="R3083" s="2" t="s">
        <v>75</v>
      </c>
      <c r="S3083" s="4" t="s">
        <v>76</v>
      </c>
      <c r="T3083" t="s">
        <v>74</v>
      </c>
      <c r="U3083" s="2" t="s">
        <v>77</v>
      </c>
      <c r="V3083" s="2" t="s">
        <v>1454</v>
      </c>
      <c r="W3083" s="2" t="s">
        <v>79</v>
      </c>
      <c r="X3083" s="2" t="s">
        <v>300</v>
      </c>
      <c r="Y3083" s="2" t="s">
        <v>164</v>
      </c>
      <c r="Z3083" s="2" t="s">
        <v>60</v>
      </c>
      <c r="AA3083" s="2" t="s">
        <v>9482</v>
      </c>
      <c r="AB3083" s="2" t="s">
        <v>9483</v>
      </c>
      <c r="AC3083" s="2" t="s">
        <v>168</v>
      </c>
      <c r="AD3083" s="2" t="s">
        <v>9484</v>
      </c>
      <c r="AE3083" s="2" t="str">
        <f>+VLOOKUP(H3083,'Mapeo Ramos'!A:C,3,0)</f>
        <v>Vida Riesgo Individual</v>
      </c>
      <c r="AF3083" t="str">
        <f>+VLOOKUP(AE3083,'Mapeo Ramos'!C:D,2,0)</f>
        <v>Vida Riesgo Particular</v>
      </c>
      <c r="AG3083" t="str">
        <f>+VLOOKUP(X3083,'Mapeo Ramos'!I:J,2,0)</f>
        <v>ALLIANZ</v>
      </c>
      <c r="AH3083">
        <f t="shared" si="48"/>
        <v>2</v>
      </c>
      <c r="AI3083"/>
    </row>
    <row r="3084" spans="1:35" s="8" customFormat="1" ht="12.75" customHeight="1">
      <c r="A3084" s="2" t="s">
        <v>11726</v>
      </c>
      <c r="B3084" s="2" t="s">
        <v>11727</v>
      </c>
      <c r="C3084" s="2" t="s">
        <v>11728</v>
      </c>
      <c r="D3084" s="2" t="s">
        <v>75</v>
      </c>
      <c r="E3084" s="3">
        <v>46055</v>
      </c>
      <c r="F3084" s="3">
        <v>46048</v>
      </c>
      <c r="G3084" s="2" t="s">
        <v>3329</v>
      </c>
      <c r="H3084" s="2" t="s">
        <v>349</v>
      </c>
      <c r="I3084" s="2" t="s">
        <v>261</v>
      </c>
      <c r="J3084" s="4">
        <v>357.46</v>
      </c>
      <c r="K3084" t="s">
        <v>74</v>
      </c>
      <c r="L3084" s="4">
        <v>45.58</v>
      </c>
      <c r="M3084" t="s">
        <v>74</v>
      </c>
      <c r="N3084" s="4">
        <v>42.9</v>
      </c>
      <c r="O3084" t="s">
        <v>74</v>
      </c>
      <c r="P3084" s="4">
        <v>2.68</v>
      </c>
      <c r="Q3084" t="s">
        <v>74</v>
      </c>
      <c r="R3084" s="2" t="s">
        <v>287</v>
      </c>
      <c r="S3084" s="4">
        <v>0</v>
      </c>
      <c r="T3084" t="s">
        <v>74</v>
      </c>
      <c r="U3084" s="2" t="s">
        <v>650</v>
      </c>
      <c r="V3084" s="2" t="s">
        <v>1454</v>
      </c>
      <c r="W3084" s="2" t="s">
        <v>79</v>
      </c>
      <c r="X3084" s="2" t="s">
        <v>300</v>
      </c>
      <c r="Y3084" s="2" t="s">
        <v>119</v>
      </c>
      <c r="Z3084" s="2" t="s">
        <v>81</v>
      </c>
      <c r="AA3084" s="2" t="s">
        <v>3330</v>
      </c>
      <c r="AB3084" s="2" t="s">
        <v>508</v>
      </c>
      <c r="AC3084" s="2" t="s">
        <v>59</v>
      </c>
      <c r="AD3084" s="2" t="s">
        <v>3331</v>
      </c>
      <c r="AE3084" s="2" t="str">
        <f>+VLOOKUP(H3084,'Mapeo Ramos'!A:C,3,0)</f>
        <v>Autos Flotas</v>
      </c>
      <c r="AF3084" t="str">
        <f>+VLOOKUP(AE3084,'Mapeo Ramos'!C:D,2,0)</f>
        <v>Flotas</v>
      </c>
      <c r="AG3084" t="str">
        <f>+VLOOKUP(X3084,'Mapeo Ramos'!I:J,2,0)</f>
        <v>ALLIANZ</v>
      </c>
      <c r="AH3084">
        <f t="shared" si="48"/>
        <v>2</v>
      </c>
      <c r="AI3084"/>
    </row>
    <row r="3085" spans="1:35" s="8" customFormat="1" ht="12.75" customHeight="1">
      <c r="A3085" s="2" t="s">
        <v>11729</v>
      </c>
      <c r="B3085" s="2" t="s">
        <v>11730</v>
      </c>
      <c r="C3085" s="2" t="s">
        <v>11731</v>
      </c>
      <c r="D3085" s="2" t="s">
        <v>75</v>
      </c>
      <c r="E3085" s="3">
        <v>46023</v>
      </c>
      <c r="F3085" s="3">
        <v>46049</v>
      </c>
      <c r="G3085" s="2" t="s">
        <v>621</v>
      </c>
      <c r="H3085" s="2" t="s">
        <v>349</v>
      </c>
      <c r="I3085" s="2" t="s">
        <v>261</v>
      </c>
      <c r="J3085" s="4">
        <v>530.57000000000005</v>
      </c>
      <c r="K3085" t="s">
        <v>74</v>
      </c>
      <c r="L3085" s="4">
        <v>42.45</v>
      </c>
      <c r="M3085" t="s">
        <v>74</v>
      </c>
      <c r="N3085" s="4">
        <v>42.45</v>
      </c>
      <c r="O3085" t="s">
        <v>74</v>
      </c>
      <c r="P3085" s="4">
        <v>0</v>
      </c>
      <c r="Q3085" t="s">
        <v>74</v>
      </c>
      <c r="R3085" s="2" t="s">
        <v>75</v>
      </c>
      <c r="S3085" s="4" t="s">
        <v>76</v>
      </c>
      <c r="T3085" t="s">
        <v>74</v>
      </c>
      <c r="U3085" s="2" t="s">
        <v>650</v>
      </c>
      <c r="V3085" s="2" t="s">
        <v>1575</v>
      </c>
      <c r="W3085" s="2" t="s">
        <v>79</v>
      </c>
      <c r="X3085" s="2" t="s">
        <v>300</v>
      </c>
      <c r="Y3085" s="2" t="s">
        <v>119</v>
      </c>
      <c r="Z3085" s="2" t="s">
        <v>81</v>
      </c>
      <c r="AA3085" s="2" t="s">
        <v>622</v>
      </c>
      <c r="AB3085" s="2" t="s">
        <v>623</v>
      </c>
      <c r="AC3085" s="2" t="s">
        <v>59</v>
      </c>
      <c r="AD3085" s="2" t="s">
        <v>624</v>
      </c>
      <c r="AE3085" s="2" t="str">
        <f>+VLOOKUP(H3085,'Mapeo Ramos'!A:C,3,0)</f>
        <v>Autos Flotas</v>
      </c>
      <c r="AF3085" t="str">
        <f>+VLOOKUP(AE3085,'Mapeo Ramos'!C:D,2,0)</f>
        <v>Flotas</v>
      </c>
      <c r="AG3085" t="str">
        <f>+VLOOKUP(X3085,'Mapeo Ramos'!I:J,2,0)</f>
        <v>ALLIANZ</v>
      </c>
      <c r="AH3085">
        <f t="shared" si="48"/>
        <v>1</v>
      </c>
      <c r="AI3085"/>
    </row>
    <row r="3086" spans="1:35" s="8" customFormat="1" ht="12.75" customHeight="1">
      <c r="A3086" s="2" t="s">
        <v>11732</v>
      </c>
      <c r="B3086" s="2" t="s">
        <v>11733</v>
      </c>
      <c r="C3086" s="2" t="s">
        <v>11734</v>
      </c>
      <c r="D3086" s="2" t="s">
        <v>75</v>
      </c>
      <c r="E3086" s="3">
        <v>46055</v>
      </c>
      <c r="F3086" s="3">
        <v>46044</v>
      </c>
      <c r="G3086" s="2" t="s">
        <v>2141</v>
      </c>
      <c r="H3086" s="2" t="s">
        <v>349</v>
      </c>
      <c r="I3086" s="2" t="s">
        <v>261</v>
      </c>
      <c r="J3086" s="4">
        <v>2169.94</v>
      </c>
      <c r="K3086" t="s">
        <v>74</v>
      </c>
      <c r="L3086" s="4">
        <v>276.66000000000003</v>
      </c>
      <c r="M3086" t="s">
        <v>74</v>
      </c>
      <c r="N3086" s="4">
        <v>260.39</v>
      </c>
      <c r="O3086" t="s">
        <v>74</v>
      </c>
      <c r="P3086" s="4">
        <v>16.27</v>
      </c>
      <c r="Q3086" t="s">
        <v>74</v>
      </c>
      <c r="R3086" s="2" t="s">
        <v>75</v>
      </c>
      <c r="S3086" s="4" t="s">
        <v>76</v>
      </c>
      <c r="T3086" t="s">
        <v>74</v>
      </c>
      <c r="U3086" s="2" t="s">
        <v>650</v>
      </c>
      <c r="V3086" s="2" t="s">
        <v>1447</v>
      </c>
      <c r="W3086" s="2" t="s">
        <v>79</v>
      </c>
      <c r="X3086" s="2" t="s">
        <v>300</v>
      </c>
      <c r="Y3086" s="2" t="s">
        <v>119</v>
      </c>
      <c r="Z3086" s="2" t="s">
        <v>81</v>
      </c>
      <c r="AA3086" s="2" t="s">
        <v>535</v>
      </c>
      <c r="AB3086" s="2" t="s">
        <v>536</v>
      </c>
      <c r="AC3086" s="2" t="s">
        <v>59</v>
      </c>
      <c r="AD3086" s="2" t="s">
        <v>2142</v>
      </c>
      <c r="AE3086" s="2" t="str">
        <f>+VLOOKUP(H3086,'Mapeo Ramos'!A:C,3,0)</f>
        <v>Autos Flotas</v>
      </c>
      <c r="AF3086" t="str">
        <f>+VLOOKUP(AE3086,'Mapeo Ramos'!C:D,2,0)</f>
        <v>Flotas</v>
      </c>
      <c r="AG3086" t="str">
        <f>+VLOOKUP(X3086,'Mapeo Ramos'!I:J,2,0)</f>
        <v>ALLIANZ</v>
      </c>
      <c r="AH3086">
        <f t="shared" si="48"/>
        <v>2</v>
      </c>
      <c r="AI3086"/>
    </row>
    <row r="3087" spans="1:35" s="8" customFormat="1" ht="12.75" customHeight="1">
      <c r="A3087" s="2" t="s">
        <v>11735</v>
      </c>
      <c r="B3087" s="2" t="s">
        <v>11736</v>
      </c>
      <c r="C3087" s="2" t="s">
        <v>11737</v>
      </c>
      <c r="D3087" s="2" t="s">
        <v>75</v>
      </c>
      <c r="E3087" s="3">
        <v>46054</v>
      </c>
      <c r="F3087" s="3">
        <v>46056</v>
      </c>
      <c r="G3087" s="2" t="s">
        <v>825</v>
      </c>
      <c r="H3087" s="2" t="s">
        <v>118</v>
      </c>
      <c r="I3087" s="2" t="s">
        <v>119</v>
      </c>
      <c r="J3087" s="4">
        <v>300.92</v>
      </c>
      <c r="K3087" t="s">
        <v>74</v>
      </c>
      <c r="L3087" s="4">
        <v>36.119999999999997</v>
      </c>
      <c r="M3087" t="s">
        <v>74</v>
      </c>
      <c r="N3087" s="4">
        <v>36.119999999999997</v>
      </c>
      <c r="O3087" t="s">
        <v>74</v>
      </c>
      <c r="P3087" s="4">
        <v>0</v>
      </c>
      <c r="Q3087" t="s">
        <v>74</v>
      </c>
      <c r="R3087" s="2" t="s">
        <v>75</v>
      </c>
      <c r="S3087" s="4" t="s">
        <v>76</v>
      </c>
      <c r="T3087" t="s">
        <v>74</v>
      </c>
      <c r="U3087" s="2" t="s">
        <v>650</v>
      </c>
      <c r="V3087" s="2" t="s">
        <v>1447</v>
      </c>
      <c r="W3087" s="2" t="s">
        <v>79</v>
      </c>
      <c r="X3087" s="2" t="s">
        <v>80</v>
      </c>
      <c r="Y3087" s="2" t="s">
        <v>119</v>
      </c>
      <c r="Z3087" s="2" t="s">
        <v>81</v>
      </c>
      <c r="AA3087" s="2" t="s">
        <v>568</v>
      </c>
      <c r="AB3087" s="2" t="s">
        <v>83</v>
      </c>
      <c r="AC3087" s="2" t="s">
        <v>59</v>
      </c>
      <c r="AD3087" s="2" t="s">
        <v>826</v>
      </c>
      <c r="AE3087" s="2" t="str">
        <f>+VLOOKUP(H3087,'Mapeo Ramos'!A:C,3,0)</f>
        <v>Autos Cat. 1</v>
      </c>
      <c r="AF3087" t="str">
        <f>+VLOOKUP(AE3087,'Mapeo Ramos'!C:D,2,0)</f>
        <v>Autos</v>
      </c>
      <c r="AG3087" t="str">
        <f>+VLOOKUP(X3087,'Mapeo Ramos'!I:J,2,0)</f>
        <v>OCCIDENT</v>
      </c>
      <c r="AH3087">
        <f t="shared" si="48"/>
        <v>2</v>
      </c>
      <c r="AI3087"/>
    </row>
    <row r="3088" spans="1:35" s="8" customFormat="1" ht="12.75" customHeight="1">
      <c r="A3088" s="2" t="s">
        <v>11738</v>
      </c>
      <c r="B3088" s="2" t="s">
        <v>11739</v>
      </c>
      <c r="C3088" s="2" t="s">
        <v>11740</v>
      </c>
      <c r="D3088" s="2" t="s">
        <v>75</v>
      </c>
      <c r="E3088" s="3">
        <v>46051</v>
      </c>
      <c r="F3088" s="3">
        <v>46048</v>
      </c>
      <c r="G3088" s="2" t="s">
        <v>11741</v>
      </c>
      <c r="H3088" s="2" t="s">
        <v>1362</v>
      </c>
      <c r="I3088" s="2" t="s">
        <v>119</v>
      </c>
      <c r="J3088" s="4">
        <v>989.58</v>
      </c>
      <c r="K3088" t="s">
        <v>74</v>
      </c>
      <c r="L3088" s="4">
        <v>98.97</v>
      </c>
      <c r="M3088" t="s">
        <v>74</v>
      </c>
      <c r="N3088" s="4">
        <v>98.97</v>
      </c>
      <c r="O3088" t="s">
        <v>74</v>
      </c>
      <c r="P3088" s="4">
        <v>0</v>
      </c>
      <c r="Q3088" t="s">
        <v>74</v>
      </c>
      <c r="R3088" s="2" t="s">
        <v>75</v>
      </c>
      <c r="S3088" s="4" t="s">
        <v>76</v>
      </c>
      <c r="T3088" t="s">
        <v>74</v>
      </c>
      <c r="U3088" s="2" t="s">
        <v>650</v>
      </c>
      <c r="V3088" s="2" t="s">
        <v>1447</v>
      </c>
      <c r="W3088" s="2" t="s">
        <v>79</v>
      </c>
      <c r="X3088" s="2" t="s">
        <v>150</v>
      </c>
      <c r="Y3088" s="2" t="s">
        <v>119</v>
      </c>
      <c r="Z3088" s="2" t="s">
        <v>81</v>
      </c>
      <c r="AA3088" s="2" t="s">
        <v>1549</v>
      </c>
      <c r="AB3088" s="2" t="s">
        <v>1550</v>
      </c>
      <c r="AC3088" s="2" t="s">
        <v>59</v>
      </c>
      <c r="AD3088" s="2" t="s">
        <v>11742</v>
      </c>
      <c r="AE3088" s="2" t="str">
        <f>+VLOOKUP(H3088,'Mapeo Ramos'!A:C,3,0)</f>
        <v>Autos Cat. 2</v>
      </c>
      <c r="AF3088" t="str">
        <f>+VLOOKUP(AE3088,'Mapeo Ramos'!C:D,2,0)</f>
        <v>Flotas</v>
      </c>
      <c r="AG3088" t="str">
        <f>+VLOOKUP(X3088,'Mapeo Ramos'!I:J,2,0)</f>
        <v>MAPFRE</v>
      </c>
      <c r="AH3088">
        <f t="shared" si="48"/>
        <v>1</v>
      </c>
      <c r="AI3088"/>
    </row>
    <row r="3089" spans="1:35" s="8" customFormat="1" ht="12.75" customHeight="1">
      <c r="A3089" s="2" t="s">
        <v>11743</v>
      </c>
      <c r="B3089" s="2" t="s">
        <v>11744</v>
      </c>
      <c r="C3089" s="2" t="s">
        <v>11745</v>
      </c>
      <c r="D3089" s="2" t="s">
        <v>75</v>
      </c>
      <c r="E3089" s="3">
        <v>46023</v>
      </c>
      <c r="F3089" s="3">
        <v>46023</v>
      </c>
      <c r="G3089" s="2" t="s">
        <v>4008</v>
      </c>
      <c r="H3089" s="2" t="s">
        <v>725</v>
      </c>
      <c r="I3089" s="2" t="s">
        <v>726</v>
      </c>
      <c r="J3089" s="4">
        <v>5980</v>
      </c>
      <c r="K3089" t="s">
        <v>74</v>
      </c>
      <c r="L3089" s="4">
        <v>1345.5</v>
      </c>
      <c r="M3089" t="s">
        <v>74</v>
      </c>
      <c r="N3089" s="4">
        <v>1345.5</v>
      </c>
      <c r="O3089" t="s">
        <v>74</v>
      </c>
      <c r="P3089" s="4">
        <v>0</v>
      </c>
      <c r="Q3089" t="s">
        <v>74</v>
      </c>
      <c r="R3089" s="2" t="s">
        <v>75</v>
      </c>
      <c r="S3089" s="4" t="s">
        <v>76</v>
      </c>
      <c r="T3089" t="s">
        <v>74</v>
      </c>
      <c r="U3089" s="2" t="s">
        <v>77</v>
      </c>
      <c r="V3089" s="2" t="s">
        <v>1575</v>
      </c>
      <c r="W3089" s="2" t="s">
        <v>79</v>
      </c>
      <c r="X3089" s="2" t="s">
        <v>150</v>
      </c>
      <c r="Y3089" s="2" t="s">
        <v>726</v>
      </c>
      <c r="Z3089" s="2" t="s">
        <v>81</v>
      </c>
      <c r="AA3089" s="2" t="s">
        <v>4009</v>
      </c>
      <c r="AB3089" s="2" t="s">
        <v>4010</v>
      </c>
      <c r="AC3089" s="2" t="s">
        <v>59</v>
      </c>
      <c r="AD3089" s="2" t="s">
        <v>4011</v>
      </c>
      <c r="AE3089" s="2" t="str">
        <f>+VLOOKUP(H3089,'Mapeo Ramos'!A:C,3,0)</f>
        <v>Transportes Mercancías</v>
      </c>
      <c r="AF3089" t="str">
        <f>+VLOOKUP(AE3089,'Mapeo Ramos'!C:D,2,0)</f>
        <v>Transporte</v>
      </c>
      <c r="AG3089" t="str">
        <f>+VLOOKUP(X3089,'Mapeo Ramos'!I:J,2,0)</f>
        <v>MAPFRE</v>
      </c>
      <c r="AH3089">
        <f t="shared" si="48"/>
        <v>1</v>
      </c>
      <c r="AI3089"/>
    </row>
    <row r="3090" spans="1:35" s="8" customFormat="1" ht="12.75" customHeight="1">
      <c r="A3090" s="2" t="s">
        <v>11743</v>
      </c>
      <c r="B3090" s="2" t="s">
        <v>11744</v>
      </c>
      <c r="C3090" s="2" t="s">
        <v>11745</v>
      </c>
      <c r="D3090" s="2" t="s">
        <v>75</v>
      </c>
      <c r="E3090" s="3">
        <v>46023</v>
      </c>
      <c r="F3090" s="3">
        <v>46023</v>
      </c>
      <c r="G3090" s="2" t="s">
        <v>4008</v>
      </c>
      <c r="H3090" s="2" t="s">
        <v>725</v>
      </c>
      <c r="I3090" s="2" t="s">
        <v>726</v>
      </c>
      <c r="J3090" s="4">
        <v>5980</v>
      </c>
      <c r="K3090" t="s">
        <v>74</v>
      </c>
      <c r="L3090" s="4">
        <v>1345.5</v>
      </c>
      <c r="M3090" t="s">
        <v>74</v>
      </c>
      <c r="N3090" s="4">
        <v>1345.5</v>
      </c>
      <c r="O3090" t="s">
        <v>74</v>
      </c>
      <c r="P3090" s="4">
        <v>0</v>
      </c>
      <c r="Q3090" t="s">
        <v>74</v>
      </c>
      <c r="R3090" s="2" t="s">
        <v>75</v>
      </c>
      <c r="S3090" s="4" t="s">
        <v>76</v>
      </c>
      <c r="T3090" t="s">
        <v>74</v>
      </c>
      <c r="U3090" s="2" t="s">
        <v>77</v>
      </c>
      <c r="V3090" s="2" t="s">
        <v>1575</v>
      </c>
      <c r="W3090" s="2" t="s">
        <v>79</v>
      </c>
      <c r="X3090" s="2" t="s">
        <v>150</v>
      </c>
      <c r="Y3090" s="2" t="s">
        <v>726</v>
      </c>
      <c r="Z3090" s="2" t="s">
        <v>81</v>
      </c>
      <c r="AA3090" s="2" t="s">
        <v>4009</v>
      </c>
      <c r="AB3090" s="2" t="s">
        <v>4010</v>
      </c>
      <c r="AC3090" s="2" t="s">
        <v>59</v>
      </c>
      <c r="AD3090" s="2" t="s">
        <v>4011</v>
      </c>
      <c r="AE3090" s="2" t="str">
        <f>+VLOOKUP(H3090,'Mapeo Ramos'!A:C,3,0)</f>
        <v>Transportes Mercancías</v>
      </c>
      <c r="AF3090" t="str">
        <f>+VLOOKUP(AE3090,'Mapeo Ramos'!C:D,2,0)</f>
        <v>Transporte</v>
      </c>
      <c r="AG3090" t="str">
        <f>+VLOOKUP(X3090,'Mapeo Ramos'!I:J,2,0)</f>
        <v>MAPFRE</v>
      </c>
      <c r="AH3090">
        <f t="shared" si="48"/>
        <v>1</v>
      </c>
      <c r="AI3090"/>
    </row>
    <row r="3091" spans="1:35" s="8" customFormat="1" ht="12.75" customHeight="1">
      <c r="A3091" s="2" t="s">
        <v>11743</v>
      </c>
      <c r="B3091" s="2" t="s">
        <v>11744</v>
      </c>
      <c r="C3091" s="2" t="s">
        <v>11745</v>
      </c>
      <c r="D3091" s="2" t="s">
        <v>75</v>
      </c>
      <c r="E3091" s="3">
        <v>46023</v>
      </c>
      <c r="F3091" s="3">
        <v>46023</v>
      </c>
      <c r="G3091" s="2" t="s">
        <v>4008</v>
      </c>
      <c r="H3091" s="2" t="s">
        <v>725</v>
      </c>
      <c r="I3091" s="2" t="s">
        <v>726</v>
      </c>
      <c r="J3091" s="4">
        <v>5980</v>
      </c>
      <c r="K3091" t="s">
        <v>74</v>
      </c>
      <c r="L3091" s="4">
        <v>1345.5</v>
      </c>
      <c r="M3091" t="s">
        <v>74</v>
      </c>
      <c r="N3091" s="4">
        <v>1345.5</v>
      </c>
      <c r="O3091" t="s">
        <v>74</v>
      </c>
      <c r="P3091" s="4">
        <v>0</v>
      </c>
      <c r="Q3091" t="s">
        <v>74</v>
      </c>
      <c r="R3091" s="2" t="s">
        <v>75</v>
      </c>
      <c r="S3091" s="4" t="s">
        <v>76</v>
      </c>
      <c r="T3091" t="s">
        <v>74</v>
      </c>
      <c r="U3091" s="2" t="s">
        <v>77</v>
      </c>
      <c r="V3091" s="2" t="s">
        <v>1575</v>
      </c>
      <c r="W3091" s="2" t="s">
        <v>79</v>
      </c>
      <c r="X3091" s="2" t="s">
        <v>150</v>
      </c>
      <c r="Y3091" s="2" t="s">
        <v>726</v>
      </c>
      <c r="Z3091" s="2" t="s">
        <v>81</v>
      </c>
      <c r="AA3091" s="2" t="s">
        <v>4009</v>
      </c>
      <c r="AB3091" s="2" t="s">
        <v>4010</v>
      </c>
      <c r="AC3091" s="2" t="s">
        <v>59</v>
      </c>
      <c r="AD3091" s="2" t="s">
        <v>4011</v>
      </c>
      <c r="AE3091" s="2" t="str">
        <f>+VLOOKUP(H3091,'Mapeo Ramos'!A:C,3,0)</f>
        <v>Transportes Mercancías</v>
      </c>
      <c r="AF3091" t="str">
        <f>+VLOOKUP(AE3091,'Mapeo Ramos'!C:D,2,0)</f>
        <v>Transporte</v>
      </c>
      <c r="AG3091" t="str">
        <f>+VLOOKUP(X3091,'Mapeo Ramos'!I:J,2,0)</f>
        <v>MAPFRE</v>
      </c>
      <c r="AH3091">
        <f t="shared" si="48"/>
        <v>1</v>
      </c>
      <c r="AI3091"/>
    </row>
    <row r="3092" spans="1:35" s="8" customFormat="1" ht="12.75" customHeight="1">
      <c r="A3092" s="2" t="s">
        <v>11746</v>
      </c>
      <c r="B3092" s="2" t="s">
        <v>11747</v>
      </c>
      <c r="C3092" s="2" t="s">
        <v>11748</v>
      </c>
      <c r="D3092" s="2" t="s">
        <v>75</v>
      </c>
      <c r="E3092" s="3">
        <v>46023</v>
      </c>
      <c r="F3092" s="3">
        <v>46023</v>
      </c>
      <c r="G3092" s="2" t="s">
        <v>1874</v>
      </c>
      <c r="H3092" s="2" t="s">
        <v>725</v>
      </c>
      <c r="I3092" s="2" t="s">
        <v>726</v>
      </c>
      <c r="J3092" s="4">
        <v>3105</v>
      </c>
      <c r="K3092" t="s">
        <v>74</v>
      </c>
      <c r="L3092" s="4">
        <v>698.63</v>
      </c>
      <c r="M3092" t="s">
        <v>74</v>
      </c>
      <c r="N3092" s="4">
        <v>698.63</v>
      </c>
      <c r="O3092" t="s">
        <v>74</v>
      </c>
      <c r="P3092" s="4">
        <v>0</v>
      </c>
      <c r="Q3092" t="s">
        <v>74</v>
      </c>
      <c r="R3092" s="2" t="s">
        <v>262</v>
      </c>
      <c r="S3092" s="4">
        <v>77.62</v>
      </c>
      <c r="T3092" t="s">
        <v>74</v>
      </c>
      <c r="U3092" s="2" t="s">
        <v>77</v>
      </c>
      <c r="V3092" s="2" t="s">
        <v>1575</v>
      </c>
      <c r="W3092" s="2" t="s">
        <v>79</v>
      </c>
      <c r="X3092" s="2" t="s">
        <v>150</v>
      </c>
      <c r="Y3092" s="2" t="s">
        <v>726</v>
      </c>
      <c r="Z3092" s="2" t="s">
        <v>81</v>
      </c>
      <c r="AA3092" s="2" t="s">
        <v>425</v>
      </c>
      <c r="AB3092" s="2" t="s">
        <v>1567</v>
      </c>
      <c r="AC3092" s="2" t="s">
        <v>168</v>
      </c>
      <c r="AD3092" s="2" t="s">
        <v>1876</v>
      </c>
      <c r="AE3092" s="2" t="str">
        <f>+VLOOKUP(H3092,'Mapeo Ramos'!A:C,3,0)</f>
        <v>Transportes Mercancías</v>
      </c>
      <c r="AF3092" t="str">
        <f>+VLOOKUP(AE3092,'Mapeo Ramos'!C:D,2,0)</f>
        <v>Transporte</v>
      </c>
      <c r="AG3092" t="str">
        <f>+VLOOKUP(X3092,'Mapeo Ramos'!I:J,2,0)</f>
        <v>MAPFRE</v>
      </c>
      <c r="AH3092">
        <f t="shared" si="48"/>
        <v>1</v>
      </c>
      <c r="AI3092"/>
    </row>
    <row r="3093" spans="1:35" s="8" customFormat="1" ht="12.75" customHeight="1">
      <c r="A3093" s="2" t="s">
        <v>11749</v>
      </c>
      <c r="B3093" s="2" t="s">
        <v>11750</v>
      </c>
      <c r="C3093" s="2" t="s">
        <v>11751</v>
      </c>
      <c r="D3093" s="2" t="s">
        <v>75</v>
      </c>
      <c r="E3093" s="3">
        <v>46023</v>
      </c>
      <c r="F3093" s="3">
        <v>46023</v>
      </c>
      <c r="G3093" s="2" t="s">
        <v>1389</v>
      </c>
      <c r="H3093" s="2" t="s">
        <v>349</v>
      </c>
      <c r="I3093" s="2" t="s">
        <v>261</v>
      </c>
      <c r="J3093" s="4">
        <v>18546.52</v>
      </c>
      <c r="K3093" t="s">
        <v>74</v>
      </c>
      <c r="L3093" s="4">
        <v>2225.58</v>
      </c>
      <c r="M3093" t="s">
        <v>74</v>
      </c>
      <c r="N3093" s="4">
        <v>2225.58</v>
      </c>
      <c r="O3093" t="s">
        <v>74</v>
      </c>
      <c r="P3093" s="4">
        <v>0</v>
      </c>
      <c r="Q3093" t="s">
        <v>74</v>
      </c>
      <c r="R3093" s="2" t="s">
        <v>75</v>
      </c>
      <c r="S3093" s="4" t="s">
        <v>76</v>
      </c>
      <c r="T3093" t="s">
        <v>74</v>
      </c>
      <c r="U3093" s="2" t="s">
        <v>77</v>
      </c>
      <c r="V3093" s="2" t="s">
        <v>1575</v>
      </c>
      <c r="W3093" s="2" t="s">
        <v>79</v>
      </c>
      <c r="X3093" s="2" t="s">
        <v>300</v>
      </c>
      <c r="Y3093" s="2" t="s">
        <v>119</v>
      </c>
      <c r="Z3093" s="2" t="s">
        <v>81</v>
      </c>
      <c r="AA3093" s="2" t="s">
        <v>1390</v>
      </c>
      <c r="AB3093" s="2" t="s">
        <v>1391</v>
      </c>
      <c r="AC3093" s="2" t="s">
        <v>59</v>
      </c>
      <c r="AD3093" s="2" t="s">
        <v>1392</v>
      </c>
      <c r="AE3093" s="2" t="str">
        <f>+VLOOKUP(H3093,'Mapeo Ramos'!A:C,3,0)</f>
        <v>Autos Flotas</v>
      </c>
      <c r="AF3093" t="str">
        <f>+VLOOKUP(AE3093,'Mapeo Ramos'!C:D,2,0)</f>
        <v>Flotas</v>
      </c>
      <c r="AG3093" t="str">
        <f>+VLOOKUP(X3093,'Mapeo Ramos'!I:J,2,0)</f>
        <v>ALLIANZ</v>
      </c>
      <c r="AH3093">
        <f t="shared" si="48"/>
        <v>1</v>
      </c>
      <c r="AI3093"/>
    </row>
    <row r="3094" spans="1:35" s="8" customFormat="1" ht="12.75" customHeight="1">
      <c r="A3094" s="2" t="s">
        <v>11752</v>
      </c>
      <c r="B3094" s="2" t="s">
        <v>11753</v>
      </c>
      <c r="C3094" s="2" t="s">
        <v>11751</v>
      </c>
      <c r="D3094" s="2" t="s">
        <v>75</v>
      </c>
      <c r="E3094" s="3">
        <v>46054</v>
      </c>
      <c r="F3094" s="3">
        <v>46054</v>
      </c>
      <c r="G3094" s="2" t="s">
        <v>1389</v>
      </c>
      <c r="H3094" s="2" t="s">
        <v>349</v>
      </c>
      <c r="I3094" s="2" t="s">
        <v>261</v>
      </c>
      <c r="J3094" s="4">
        <v>18546.52</v>
      </c>
      <c r="K3094" t="s">
        <v>74</v>
      </c>
      <c r="L3094" s="4">
        <v>2225.58</v>
      </c>
      <c r="M3094" t="s">
        <v>74</v>
      </c>
      <c r="N3094" s="4">
        <v>2225.58</v>
      </c>
      <c r="O3094" t="s">
        <v>74</v>
      </c>
      <c r="P3094" s="4">
        <v>0</v>
      </c>
      <c r="Q3094" t="s">
        <v>74</v>
      </c>
      <c r="R3094" s="2" t="s">
        <v>75</v>
      </c>
      <c r="S3094" s="4" t="s">
        <v>76</v>
      </c>
      <c r="T3094" t="s">
        <v>74</v>
      </c>
      <c r="U3094" s="2" t="s">
        <v>77</v>
      </c>
      <c r="V3094" s="2" t="s">
        <v>1575</v>
      </c>
      <c r="W3094" s="2" t="s">
        <v>79</v>
      </c>
      <c r="X3094" s="2" t="s">
        <v>300</v>
      </c>
      <c r="Y3094" s="2" t="s">
        <v>119</v>
      </c>
      <c r="Z3094" s="2" t="s">
        <v>81</v>
      </c>
      <c r="AA3094" s="2" t="s">
        <v>1390</v>
      </c>
      <c r="AB3094" s="2" t="s">
        <v>1391</v>
      </c>
      <c r="AC3094" s="2" t="s">
        <v>59</v>
      </c>
      <c r="AD3094" s="2" t="s">
        <v>1392</v>
      </c>
      <c r="AE3094" s="2" t="str">
        <f>+VLOOKUP(H3094,'Mapeo Ramos'!A:C,3,0)</f>
        <v>Autos Flotas</v>
      </c>
      <c r="AF3094" t="str">
        <f>+VLOOKUP(AE3094,'Mapeo Ramos'!C:D,2,0)</f>
        <v>Flotas</v>
      </c>
      <c r="AG3094" t="str">
        <f>+VLOOKUP(X3094,'Mapeo Ramos'!I:J,2,0)</f>
        <v>ALLIANZ</v>
      </c>
      <c r="AH3094">
        <f t="shared" si="48"/>
        <v>2</v>
      </c>
      <c r="AI3094"/>
    </row>
    <row r="3095" spans="1:35" s="8" customFormat="1" ht="12.75" customHeight="1">
      <c r="A3095" s="2" t="s">
        <v>11754</v>
      </c>
      <c r="B3095" s="2" t="s">
        <v>11755</v>
      </c>
      <c r="C3095" s="2" t="s">
        <v>11756</v>
      </c>
      <c r="D3095" s="2" t="s">
        <v>75</v>
      </c>
      <c r="E3095" s="3">
        <v>46054</v>
      </c>
      <c r="F3095" s="3">
        <v>46054</v>
      </c>
      <c r="G3095" s="2" t="s">
        <v>3144</v>
      </c>
      <c r="H3095" s="2" t="s">
        <v>349</v>
      </c>
      <c r="I3095" s="2" t="s">
        <v>261</v>
      </c>
      <c r="J3095" s="4">
        <v>46239</v>
      </c>
      <c r="K3095" t="s">
        <v>74</v>
      </c>
      <c r="L3095" s="4">
        <v>4623</v>
      </c>
      <c r="M3095" t="s">
        <v>74</v>
      </c>
      <c r="N3095" s="4">
        <v>4623</v>
      </c>
      <c r="O3095" t="s">
        <v>74</v>
      </c>
      <c r="P3095" s="4">
        <v>0</v>
      </c>
      <c r="Q3095" t="s">
        <v>74</v>
      </c>
      <c r="R3095" s="2" t="s">
        <v>75</v>
      </c>
      <c r="S3095" s="4" t="s">
        <v>76</v>
      </c>
      <c r="T3095" t="s">
        <v>74</v>
      </c>
      <c r="U3095" s="2" t="s">
        <v>77</v>
      </c>
      <c r="V3095" s="2" t="s">
        <v>1575</v>
      </c>
      <c r="W3095" s="2" t="s">
        <v>79</v>
      </c>
      <c r="X3095" s="2" t="s">
        <v>300</v>
      </c>
      <c r="Y3095" s="2" t="s">
        <v>119</v>
      </c>
      <c r="Z3095" s="2" t="s">
        <v>81</v>
      </c>
      <c r="AA3095" s="2" t="s">
        <v>542</v>
      </c>
      <c r="AB3095" s="2" t="s">
        <v>83</v>
      </c>
      <c r="AC3095" s="2" t="s">
        <v>59</v>
      </c>
      <c r="AD3095" s="2" t="s">
        <v>3145</v>
      </c>
      <c r="AE3095" s="2" t="str">
        <f>+VLOOKUP(H3095,'Mapeo Ramos'!A:C,3,0)</f>
        <v>Autos Flotas</v>
      </c>
      <c r="AF3095" t="str">
        <f>+VLOOKUP(AE3095,'Mapeo Ramos'!C:D,2,0)</f>
        <v>Flotas</v>
      </c>
      <c r="AG3095" t="str">
        <f>+VLOOKUP(X3095,'Mapeo Ramos'!I:J,2,0)</f>
        <v>ALLIANZ</v>
      </c>
      <c r="AH3095">
        <f t="shared" si="48"/>
        <v>2</v>
      </c>
      <c r="AI3095"/>
    </row>
    <row r="3096" spans="1:35" s="8" customFormat="1" ht="12.75" customHeight="1">
      <c r="A3096" s="2" t="s">
        <v>11757</v>
      </c>
      <c r="B3096" s="2" t="s">
        <v>11758</v>
      </c>
      <c r="C3096" s="2" t="s">
        <v>11756</v>
      </c>
      <c r="D3096" s="2" t="s">
        <v>75</v>
      </c>
      <c r="E3096" s="3">
        <v>46023</v>
      </c>
      <c r="F3096" s="3">
        <v>46023</v>
      </c>
      <c r="G3096" s="2" t="s">
        <v>3144</v>
      </c>
      <c r="H3096" s="2" t="s">
        <v>349</v>
      </c>
      <c r="I3096" s="2" t="s">
        <v>261</v>
      </c>
      <c r="J3096" s="4">
        <v>46239</v>
      </c>
      <c r="K3096" t="s">
        <v>74</v>
      </c>
      <c r="L3096" s="4">
        <v>4623.8999999999996</v>
      </c>
      <c r="M3096" t="s">
        <v>74</v>
      </c>
      <c r="N3096" s="4">
        <v>4623.8999999999996</v>
      </c>
      <c r="O3096" t="s">
        <v>74</v>
      </c>
      <c r="P3096" s="4">
        <v>0</v>
      </c>
      <c r="Q3096" t="s">
        <v>74</v>
      </c>
      <c r="R3096" s="2" t="s">
        <v>75</v>
      </c>
      <c r="S3096" s="4" t="s">
        <v>76</v>
      </c>
      <c r="T3096" t="s">
        <v>74</v>
      </c>
      <c r="U3096" s="2" t="s">
        <v>77</v>
      </c>
      <c r="V3096" s="2" t="s">
        <v>1575</v>
      </c>
      <c r="W3096" s="2" t="s">
        <v>79</v>
      </c>
      <c r="X3096" s="2" t="s">
        <v>300</v>
      </c>
      <c r="Y3096" s="2" t="s">
        <v>119</v>
      </c>
      <c r="Z3096" s="2" t="s">
        <v>81</v>
      </c>
      <c r="AA3096" s="2" t="s">
        <v>542</v>
      </c>
      <c r="AB3096" s="2" t="s">
        <v>83</v>
      </c>
      <c r="AC3096" s="2" t="s">
        <v>59</v>
      </c>
      <c r="AD3096" s="2" t="s">
        <v>3145</v>
      </c>
      <c r="AE3096" s="2" t="str">
        <f>+VLOOKUP(H3096,'Mapeo Ramos'!A:C,3,0)</f>
        <v>Autos Flotas</v>
      </c>
      <c r="AF3096" t="str">
        <f>+VLOOKUP(AE3096,'Mapeo Ramos'!C:D,2,0)</f>
        <v>Flotas</v>
      </c>
      <c r="AG3096" t="str">
        <f>+VLOOKUP(X3096,'Mapeo Ramos'!I:J,2,0)</f>
        <v>ALLIANZ</v>
      </c>
      <c r="AH3096">
        <f t="shared" si="48"/>
        <v>1</v>
      </c>
      <c r="AI3096"/>
    </row>
    <row r="3097" spans="1:35" s="8" customFormat="1" ht="12.75" customHeight="1">
      <c r="A3097" s="2" t="s">
        <v>11759</v>
      </c>
      <c r="B3097" s="2" t="s">
        <v>11760</v>
      </c>
      <c r="C3097" s="2" t="s">
        <v>11761</v>
      </c>
      <c r="D3097" s="2" t="s">
        <v>75</v>
      </c>
      <c r="E3097" s="3">
        <v>46054</v>
      </c>
      <c r="F3097" s="3">
        <v>46066</v>
      </c>
      <c r="G3097" s="2" t="s">
        <v>637</v>
      </c>
      <c r="H3097" s="2" t="s">
        <v>349</v>
      </c>
      <c r="I3097" s="2" t="s">
        <v>261</v>
      </c>
      <c r="J3097" s="4">
        <v>796.66</v>
      </c>
      <c r="K3097" t="s">
        <v>74</v>
      </c>
      <c r="L3097" s="4">
        <v>95.6</v>
      </c>
      <c r="M3097" t="s">
        <v>74</v>
      </c>
      <c r="N3097" s="4">
        <v>95.6</v>
      </c>
      <c r="O3097" t="s">
        <v>74</v>
      </c>
      <c r="P3097" s="4">
        <v>0</v>
      </c>
      <c r="Q3097" t="s">
        <v>74</v>
      </c>
      <c r="R3097" s="2" t="s">
        <v>75</v>
      </c>
      <c r="S3097" s="4" t="s">
        <v>76</v>
      </c>
      <c r="T3097" t="s">
        <v>74</v>
      </c>
      <c r="U3097" s="2" t="s">
        <v>650</v>
      </c>
      <c r="V3097" s="2" t="s">
        <v>1447</v>
      </c>
      <c r="W3097" s="2" t="s">
        <v>79</v>
      </c>
      <c r="X3097" s="2" t="s">
        <v>300</v>
      </c>
      <c r="Y3097" s="2" t="s">
        <v>119</v>
      </c>
      <c r="Z3097" s="2" t="s">
        <v>81</v>
      </c>
      <c r="AA3097" s="2" t="s">
        <v>372</v>
      </c>
      <c r="AB3097" s="2" t="s">
        <v>638</v>
      </c>
      <c r="AC3097" s="2" t="s">
        <v>59</v>
      </c>
      <c r="AD3097" s="2" t="s">
        <v>639</v>
      </c>
      <c r="AE3097" s="2" t="str">
        <f>+VLOOKUP(H3097,'Mapeo Ramos'!A:C,3,0)</f>
        <v>Autos Flotas</v>
      </c>
      <c r="AF3097" t="str">
        <f>+VLOOKUP(AE3097,'Mapeo Ramos'!C:D,2,0)</f>
        <v>Flotas</v>
      </c>
      <c r="AG3097" t="str">
        <f>+VLOOKUP(X3097,'Mapeo Ramos'!I:J,2,0)</f>
        <v>ALLIANZ</v>
      </c>
      <c r="AH3097">
        <f t="shared" si="48"/>
        <v>2</v>
      </c>
      <c r="AI3097"/>
    </row>
    <row r="3098" spans="1:35" s="8" customFormat="1" ht="12.75" customHeight="1">
      <c r="A3098" s="2" t="s">
        <v>11762</v>
      </c>
      <c r="B3098" s="2" t="s">
        <v>11763</v>
      </c>
      <c r="C3098" s="2" t="s">
        <v>11764</v>
      </c>
      <c r="D3098" s="2" t="s">
        <v>75</v>
      </c>
      <c r="E3098" s="3">
        <v>46051</v>
      </c>
      <c r="F3098" s="3">
        <v>46049</v>
      </c>
      <c r="G3098" s="2" t="s">
        <v>142</v>
      </c>
      <c r="H3098" s="2" t="s">
        <v>349</v>
      </c>
      <c r="I3098" s="2" t="s">
        <v>261</v>
      </c>
      <c r="J3098" s="4">
        <v>1423.75</v>
      </c>
      <c r="K3098" t="s">
        <v>74</v>
      </c>
      <c r="L3098" s="4">
        <v>181.53</v>
      </c>
      <c r="M3098" t="s">
        <v>74</v>
      </c>
      <c r="N3098" s="4">
        <v>170.85</v>
      </c>
      <c r="O3098" t="s">
        <v>74</v>
      </c>
      <c r="P3098" s="4">
        <v>10.68</v>
      </c>
      <c r="Q3098" t="s">
        <v>74</v>
      </c>
      <c r="R3098" s="2" t="s">
        <v>75</v>
      </c>
      <c r="S3098" s="4" t="s">
        <v>76</v>
      </c>
      <c r="T3098" t="s">
        <v>74</v>
      </c>
      <c r="U3098" s="2" t="s">
        <v>650</v>
      </c>
      <c r="V3098" s="2" t="s">
        <v>1447</v>
      </c>
      <c r="W3098" s="2" t="s">
        <v>79</v>
      </c>
      <c r="X3098" s="2" t="s">
        <v>300</v>
      </c>
      <c r="Y3098" s="2" t="s">
        <v>119</v>
      </c>
      <c r="Z3098" s="2" t="s">
        <v>81</v>
      </c>
      <c r="AA3098" s="2" t="s">
        <v>143</v>
      </c>
      <c r="AB3098" s="2" t="s">
        <v>144</v>
      </c>
      <c r="AC3098" s="2" t="s">
        <v>59</v>
      </c>
      <c r="AD3098" s="2" t="s">
        <v>145</v>
      </c>
      <c r="AE3098" s="2" t="str">
        <f>+VLOOKUP(H3098,'Mapeo Ramos'!A:C,3,0)</f>
        <v>Autos Flotas</v>
      </c>
      <c r="AF3098" t="str">
        <f>+VLOOKUP(AE3098,'Mapeo Ramos'!C:D,2,0)</f>
        <v>Flotas</v>
      </c>
      <c r="AG3098" t="str">
        <f>+VLOOKUP(X3098,'Mapeo Ramos'!I:J,2,0)</f>
        <v>ALLIANZ</v>
      </c>
      <c r="AH3098">
        <f t="shared" si="48"/>
        <v>1</v>
      </c>
      <c r="AI3098"/>
    </row>
    <row r="3099" spans="1:35" s="8" customFormat="1" ht="12.75" customHeight="1">
      <c r="A3099" s="2" t="s">
        <v>11765</v>
      </c>
      <c r="B3099" s="2" t="s">
        <v>11766</v>
      </c>
      <c r="C3099" s="2" t="s">
        <v>11767</v>
      </c>
      <c r="D3099" s="2" t="s">
        <v>75</v>
      </c>
      <c r="E3099" s="3">
        <v>46054</v>
      </c>
      <c r="F3099" s="3">
        <v>46054</v>
      </c>
      <c r="G3099" s="2" t="s">
        <v>499</v>
      </c>
      <c r="H3099" s="2" t="s">
        <v>349</v>
      </c>
      <c r="I3099" s="2" t="s">
        <v>261</v>
      </c>
      <c r="J3099" s="4">
        <v>1705.02</v>
      </c>
      <c r="K3099" t="s">
        <v>74</v>
      </c>
      <c r="L3099" s="4">
        <v>217.39</v>
      </c>
      <c r="M3099" t="s">
        <v>74</v>
      </c>
      <c r="N3099" s="4">
        <v>204.6</v>
      </c>
      <c r="O3099" t="s">
        <v>74</v>
      </c>
      <c r="P3099" s="4">
        <v>12.79</v>
      </c>
      <c r="Q3099" t="s">
        <v>74</v>
      </c>
      <c r="R3099" s="2" t="s">
        <v>75</v>
      </c>
      <c r="S3099" s="4" t="s">
        <v>76</v>
      </c>
      <c r="T3099" t="s">
        <v>74</v>
      </c>
      <c r="U3099" s="2" t="s">
        <v>650</v>
      </c>
      <c r="V3099" s="2" t="s">
        <v>1575</v>
      </c>
      <c r="W3099" s="2" t="s">
        <v>79</v>
      </c>
      <c r="X3099" s="2" t="s">
        <v>300</v>
      </c>
      <c r="Y3099" s="2" t="s">
        <v>119</v>
      </c>
      <c r="Z3099" s="2" t="s">
        <v>81</v>
      </c>
      <c r="AA3099" s="2" t="s">
        <v>500</v>
      </c>
      <c r="AB3099" s="2" t="s">
        <v>501</v>
      </c>
      <c r="AC3099" s="2" t="s">
        <v>59</v>
      </c>
      <c r="AD3099" s="2" t="s">
        <v>502</v>
      </c>
      <c r="AE3099" s="2" t="str">
        <f>+VLOOKUP(H3099,'Mapeo Ramos'!A:C,3,0)</f>
        <v>Autos Flotas</v>
      </c>
      <c r="AF3099" t="str">
        <f>+VLOOKUP(AE3099,'Mapeo Ramos'!C:D,2,0)</f>
        <v>Flotas</v>
      </c>
      <c r="AG3099" t="str">
        <f>+VLOOKUP(X3099,'Mapeo Ramos'!I:J,2,0)</f>
        <v>ALLIANZ</v>
      </c>
      <c r="AH3099">
        <f t="shared" si="48"/>
        <v>2</v>
      </c>
      <c r="AI3099"/>
    </row>
    <row r="3100" spans="1:35" s="8" customFormat="1" ht="12.75" customHeight="1">
      <c r="A3100" s="2" t="s">
        <v>11768</v>
      </c>
      <c r="B3100" s="2" t="s">
        <v>11769</v>
      </c>
      <c r="C3100" s="2" t="s">
        <v>11770</v>
      </c>
      <c r="D3100" s="2" t="s">
        <v>75</v>
      </c>
      <c r="E3100" s="3">
        <v>46052</v>
      </c>
      <c r="F3100" s="3">
        <v>46023</v>
      </c>
      <c r="G3100" s="2" t="s">
        <v>321</v>
      </c>
      <c r="H3100" s="2" t="s">
        <v>299</v>
      </c>
      <c r="I3100" s="2" t="s">
        <v>261</v>
      </c>
      <c r="J3100" s="4">
        <v>449.56</v>
      </c>
      <c r="K3100" t="s">
        <v>74</v>
      </c>
      <c r="L3100" s="4">
        <v>57.32</v>
      </c>
      <c r="M3100" t="s">
        <v>74</v>
      </c>
      <c r="N3100" s="4">
        <v>53.95</v>
      </c>
      <c r="O3100" t="s">
        <v>74</v>
      </c>
      <c r="P3100" s="4">
        <v>3.37</v>
      </c>
      <c r="Q3100" t="s">
        <v>74</v>
      </c>
      <c r="R3100" s="2" t="s">
        <v>75</v>
      </c>
      <c r="S3100" s="4" t="s">
        <v>76</v>
      </c>
      <c r="T3100" t="s">
        <v>74</v>
      </c>
      <c r="U3100" s="2" t="s">
        <v>650</v>
      </c>
      <c r="V3100" s="2" t="s">
        <v>1447</v>
      </c>
      <c r="W3100" s="2" t="s">
        <v>79</v>
      </c>
      <c r="X3100" s="2" t="s">
        <v>300</v>
      </c>
      <c r="Y3100" s="2" t="s">
        <v>119</v>
      </c>
      <c r="Z3100" s="2" t="s">
        <v>81</v>
      </c>
      <c r="AA3100" s="2" t="s">
        <v>322</v>
      </c>
      <c r="AB3100" s="2" t="s">
        <v>101</v>
      </c>
      <c r="AC3100" s="2" t="s">
        <v>168</v>
      </c>
      <c r="AD3100" s="2" t="s">
        <v>323</v>
      </c>
      <c r="AE3100" s="2" t="str">
        <f>+VLOOKUP(H3100,'Mapeo Ramos'!A:C,3,0)</f>
        <v>Autos Flotas</v>
      </c>
      <c r="AF3100" t="str">
        <f>+VLOOKUP(AE3100,'Mapeo Ramos'!C:D,2,0)</f>
        <v>Flotas</v>
      </c>
      <c r="AG3100" t="str">
        <f>+VLOOKUP(X3100,'Mapeo Ramos'!I:J,2,0)</f>
        <v>ALLIANZ</v>
      </c>
      <c r="AH3100">
        <f t="shared" si="48"/>
        <v>1</v>
      </c>
      <c r="AI3100"/>
    </row>
    <row r="3101" spans="1:35" s="8" customFormat="1" ht="12.75" customHeight="1">
      <c r="A3101" s="2" t="s">
        <v>11771</v>
      </c>
      <c r="B3101" s="2" t="s">
        <v>11772</v>
      </c>
      <c r="C3101" s="2" t="s">
        <v>2208</v>
      </c>
      <c r="D3101" s="2" t="s">
        <v>75</v>
      </c>
      <c r="E3101" s="3">
        <v>46051</v>
      </c>
      <c r="F3101" s="3">
        <v>46023</v>
      </c>
      <c r="G3101" s="2" t="s">
        <v>2209</v>
      </c>
      <c r="H3101" s="2" t="s">
        <v>149</v>
      </c>
      <c r="I3101" s="2" t="s">
        <v>119</v>
      </c>
      <c r="J3101" s="4">
        <v>538.96</v>
      </c>
      <c r="K3101" t="s">
        <v>74</v>
      </c>
      <c r="L3101" s="4">
        <v>64.680000000000007</v>
      </c>
      <c r="M3101" t="s">
        <v>74</v>
      </c>
      <c r="N3101" s="4">
        <v>64.680000000000007</v>
      </c>
      <c r="O3101" t="s">
        <v>74</v>
      </c>
      <c r="P3101" s="4">
        <v>0</v>
      </c>
      <c r="Q3101" t="s">
        <v>74</v>
      </c>
      <c r="R3101" s="2" t="s">
        <v>75</v>
      </c>
      <c r="S3101" s="4" t="s">
        <v>76</v>
      </c>
      <c r="T3101" t="s">
        <v>74</v>
      </c>
      <c r="U3101" s="2" t="s">
        <v>77</v>
      </c>
      <c r="V3101" s="2" t="s">
        <v>1447</v>
      </c>
      <c r="W3101" s="2" t="s">
        <v>79</v>
      </c>
      <c r="X3101" s="2" t="s">
        <v>150</v>
      </c>
      <c r="Y3101" s="2" t="s">
        <v>119</v>
      </c>
      <c r="Z3101" s="2" t="s">
        <v>81</v>
      </c>
      <c r="AA3101" s="2" t="s">
        <v>2087</v>
      </c>
      <c r="AB3101" s="2" t="s">
        <v>2210</v>
      </c>
      <c r="AC3101" s="2" t="s">
        <v>168</v>
      </c>
      <c r="AD3101" s="2" t="s">
        <v>2211</v>
      </c>
      <c r="AE3101" s="2" t="str">
        <f>+VLOOKUP(H3101,'Mapeo Ramos'!A:C,3,0)</f>
        <v>Autos Cat. 3</v>
      </c>
      <c r="AF3101" t="str">
        <f>+VLOOKUP(AE3101,'Mapeo Ramos'!C:D,2,0)</f>
        <v>Autos</v>
      </c>
      <c r="AG3101" t="str">
        <f>+VLOOKUP(X3101,'Mapeo Ramos'!I:J,2,0)</f>
        <v>MAPFRE</v>
      </c>
      <c r="AH3101">
        <f t="shared" si="48"/>
        <v>1</v>
      </c>
      <c r="AI3101"/>
    </row>
    <row r="3102" spans="1:35" s="8" customFormat="1" ht="12.75" customHeight="1">
      <c r="A3102" s="2" t="s">
        <v>11773</v>
      </c>
      <c r="B3102" s="2" t="s">
        <v>11774</v>
      </c>
      <c r="C3102" s="2" t="s">
        <v>11774</v>
      </c>
      <c r="D3102" s="2" t="s">
        <v>75</v>
      </c>
      <c r="E3102" s="3">
        <v>46051</v>
      </c>
      <c r="F3102" s="3">
        <v>46038</v>
      </c>
      <c r="G3102" s="2" t="s">
        <v>1631</v>
      </c>
      <c r="H3102" s="2" t="s">
        <v>2601</v>
      </c>
      <c r="I3102" s="2" t="s">
        <v>785</v>
      </c>
      <c r="J3102" s="4">
        <v>-186.39</v>
      </c>
      <c r="K3102" t="s">
        <v>74</v>
      </c>
      <c r="L3102" s="4">
        <v>-41.94</v>
      </c>
      <c r="M3102" t="s">
        <v>74</v>
      </c>
      <c r="N3102" s="4">
        <v>-41.94</v>
      </c>
      <c r="O3102" t="s">
        <v>74</v>
      </c>
      <c r="P3102" s="4">
        <v>0</v>
      </c>
      <c r="Q3102" t="s">
        <v>74</v>
      </c>
      <c r="R3102" s="2" t="s">
        <v>75</v>
      </c>
      <c r="S3102" s="4" t="s">
        <v>76</v>
      </c>
      <c r="T3102" t="s">
        <v>74</v>
      </c>
      <c r="U3102" s="2" t="s">
        <v>9487</v>
      </c>
      <c r="V3102" s="2" t="s">
        <v>1447</v>
      </c>
      <c r="W3102" s="2" t="s">
        <v>79</v>
      </c>
      <c r="X3102" s="2" t="s">
        <v>150</v>
      </c>
      <c r="Y3102" s="2" t="s">
        <v>785</v>
      </c>
      <c r="Z3102" s="2" t="s">
        <v>81</v>
      </c>
      <c r="AA3102" s="2" t="s">
        <v>82</v>
      </c>
      <c r="AB3102" s="2" t="s">
        <v>83</v>
      </c>
      <c r="AC3102" s="2" t="s">
        <v>59</v>
      </c>
      <c r="AD3102" s="2" t="s">
        <v>1632</v>
      </c>
      <c r="AE3102" s="2" t="str">
        <f>+VLOOKUP(H3102,'Mapeo Ramos'!A:C,3,0)</f>
        <v>Responsabilidad Civil Empresa</v>
      </c>
      <c r="AF3102" t="str">
        <f>+VLOOKUP(AE3102,'Mapeo Ramos'!C:D,2,0)</f>
        <v>Responsabilidad Civil</v>
      </c>
      <c r="AG3102" t="str">
        <f>+VLOOKUP(X3102,'Mapeo Ramos'!I:J,2,0)</f>
        <v>MAPFRE</v>
      </c>
      <c r="AH3102">
        <f t="shared" si="48"/>
        <v>1</v>
      </c>
      <c r="AI3102"/>
    </row>
    <row r="3103" spans="1:35" s="8" customFormat="1" ht="12.75" customHeight="1">
      <c r="A3103" s="2" t="s">
        <v>11775</v>
      </c>
      <c r="B3103" s="2" t="s">
        <v>11776</v>
      </c>
      <c r="C3103" s="2" t="s">
        <v>11777</v>
      </c>
      <c r="D3103" s="2" t="s">
        <v>75</v>
      </c>
      <c r="E3103" s="3">
        <v>46054</v>
      </c>
      <c r="F3103" s="3">
        <v>46054</v>
      </c>
      <c r="G3103" s="2" t="s">
        <v>9714</v>
      </c>
      <c r="H3103" s="2" t="s">
        <v>119</v>
      </c>
      <c r="I3103" s="2" t="s">
        <v>119</v>
      </c>
      <c r="J3103" s="4">
        <v>386.63</v>
      </c>
      <c r="K3103" t="s">
        <v>74</v>
      </c>
      <c r="L3103" s="4">
        <v>47.32</v>
      </c>
      <c r="M3103" t="s">
        <v>74</v>
      </c>
      <c r="N3103" s="4">
        <v>47.32</v>
      </c>
      <c r="O3103" t="s">
        <v>74</v>
      </c>
      <c r="P3103" s="4">
        <v>0</v>
      </c>
      <c r="Q3103" t="s">
        <v>74</v>
      </c>
      <c r="R3103" s="2" t="s">
        <v>75</v>
      </c>
      <c r="S3103" s="4" t="s">
        <v>76</v>
      </c>
      <c r="T3103" t="s">
        <v>74</v>
      </c>
      <c r="U3103" s="2" t="s">
        <v>77</v>
      </c>
      <c r="V3103" s="2" t="s">
        <v>1454</v>
      </c>
      <c r="W3103" s="2" t="s">
        <v>79</v>
      </c>
      <c r="X3103" s="2" t="s">
        <v>3277</v>
      </c>
      <c r="Y3103" s="2" t="s">
        <v>119</v>
      </c>
      <c r="Z3103" s="2" t="s">
        <v>60</v>
      </c>
      <c r="AA3103" s="2" t="s">
        <v>1921</v>
      </c>
      <c r="AB3103" s="2" t="s">
        <v>83</v>
      </c>
      <c r="AC3103" s="2" t="s">
        <v>59</v>
      </c>
      <c r="AD3103" s="2" t="s">
        <v>9715</v>
      </c>
      <c r="AE3103" s="2" t="str">
        <f>+VLOOKUP(H3103,'Mapeo Ramos'!A:C,3,0)</f>
        <v>Autos Cat. 1</v>
      </c>
      <c r="AF3103" t="str">
        <f>+VLOOKUP(AE3103,'Mapeo Ramos'!C:D,2,0)</f>
        <v>Autos</v>
      </c>
      <c r="AG3103" t="str">
        <f>+VLOOKUP(X3103,'Mapeo Ramos'!I:J,2,0)</f>
        <v>REALE</v>
      </c>
      <c r="AH3103">
        <f t="shared" si="48"/>
        <v>2</v>
      </c>
      <c r="AI3103"/>
    </row>
    <row r="3104" spans="1:35" s="8" customFormat="1" ht="12.75" customHeight="1">
      <c r="A3104" s="2" t="s">
        <v>11778</v>
      </c>
      <c r="B3104" s="2" t="s">
        <v>11779</v>
      </c>
      <c r="C3104" s="2" t="s">
        <v>11780</v>
      </c>
      <c r="D3104" s="2" t="s">
        <v>75</v>
      </c>
      <c r="E3104" s="3">
        <v>46054</v>
      </c>
      <c r="F3104" s="3">
        <v>46054</v>
      </c>
      <c r="G3104" s="2" t="s">
        <v>9714</v>
      </c>
      <c r="H3104" s="2" t="s">
        <v>3283</v>
      </c>
      <c r="I3104" s="2" t="s">
        <v>119</v>
      </c>
      <c r="J3104" s="4">
        <v>184.87</v>
      </c>
      <c r="K3104" t="s">
        <v>74</v>
      </c>
      <c r="L3104" s="4">
        <v>14.8</v>
      </c>
      <c r="M3104" t="s">
        <v>74</v>
      </c>
      <c r="N3104" s="4">
        <v>14.8</v>
      </c>
      <c r="O3104" t="s">
        <v>74</v>
      </c>
      <c r="P3104" s="4">
        <v>0</v>
      </c>
      <c r="Q3104" t="s">
        <v>74</v>
      </c>
      <c r="R3104" s="2" t="s">
        <v>75</v>
      </c>
      <c r="S3104" s="4" t="s">
        <v>76</v>
      </c>
      <c r="T3104" t="s">
        <v>74</v>
      </c>
      <c r="U3104" s="2" t="s">
        <v>77</v>
      </c>
      <c r="V3104" s="2" t="s">
        <v>1454</v>
      </c>
      <c r="W3104" s="2" t="s">
        <v>79</v>
      </c>
      <c r="X3104" s="2" t="s">
        <v>3277</v>
      </c>
      <c r="Y3104" s="2" t="s">
        <v>119</v>
      </c>
      <c r="Z3104" s="2" t="s">
        <v>60</v>
      </c>
      <c r="AA3104" s="2" t="s">
        <v>1921</v>
      </c>
      <c r="AB3104" s="2" t="s">
        <v>83</v>
      </c>
      <c r="AC3104" s="2" t="s">
        <v>59</v>
      </c>
      <c r="AD3104" s="2" t="s">
        <v>9715</v>
      </c>
      <c r="AE3104" s="2" t="str">
        <f>+VLOOKUP(H3104,'Mapeo Ramos'!A:C,3,0)</f>
        <v>Autos Cat. 2</v>
      </c>
      <c r="AF3104" t="str">
        <f>+VLOOKUP(AE3104,'Mapeo Ramos'!C:D,2,0)</f>
        <v>Flotas</v>
      </c>
      <c r="AG3104" t="str">
        <f>+VLOOKUP(X3104,'Mapeo Ramos'!I:J,2,0)</f>
        <v>REALE</v>
      </c>
      <c r="AH3104">
        <f t="shared" si="48"/>
        <v>2</v>
      </c>
      <c r="AI3104"/>
    </row>
    <row r="3105" spans="1:35" s="8" customFormat="1" ht="12.75" customHeight="1">
      <c r="A3105" s="2" t="s">
        <v>11781</v>
      </c>
      <c r="B3105" s="2" t="s">
        <v>11782</v>
      </c>
      <c r="C3105" s="2" t="s">
        <v>11783</v>
      </c>
      <c r="D3105" s="2" t="s">
        <v>75</v>
      </c>
      <c r="E3105" s="3">
        <v>46054</v>
      </c>
      <c r="F3105" s="3">
        <v>46054</v>
      </c>
      <c r="G3105" s="2" t="s">
        <v>9714</v>
      </c>
      <c r="H3105" s="2" t="s">
        <v>3283</v>
      </c>
      <c r="I3105" s="2" t="s">
        <v>119</v>
      </c>
      <c r="J3105" s="4">
        <v>189.73</v>
      </c>
      <c r="K3105" t="s">
        <v>74</v>
      </c>
      <c r="L3105" s="4">
        <v>15.18</v>
      </c>
      <c r="M3105" t="s">
        <v>74</v>
      </c>
      <c r="N3105" s="4">
        <v>15.18</v>
      </c>
      <c r="O3105" t="s">
        <v>74</v>
      </c>
      <c r="P3105" s="4">
        <v>0</v>
      </c>
      <c r="Q3105" t="s">
        <v>74</v>
      </c>
      <c r="R3105" s="2" t="s">
        <v>75</v>
      </c>
      <c r="S3105" s="4" t="s">
        <v>76</v>
      </c>
      <c r="T3105" t="s">
        <v>74</v>
      </c>
      <c r="U3105" s="2" t="s">
        <v>77</v>
      </c>
      <c r="V3105" s="2" t="s">
        <v>1454</v>
      </c>
      <c r="W3105" s="2" t="s">
        <v>79</v>
      </c>
      <c r="X3105" s="2" t="s">
        <v>3277</v>
      </c>
      <c r="Y3105" s="2" t="s">
        <v>119</v>
      </c>
      <c r="Z3105" s="2" t="s">
        <v>60</v>
      </c>
      <c r="AA3105" s="2" t="s">
        <v>1921</v>
      </c>
      <c r="AB3105" s="2" t="s">
        <v>83</v>
      </c>
      <c r="AC3105" s="2" t="s">
        <v>59</v>
      </c>
      <c r="AD3105" s="2" t="s">
        <v>9715</v>
      </c>
      <c r="AE3105" s="2" t="str">
        <f>+VLOOKUP(H3105,'Mapeo Ramos'!A:C,3,0)</f>
        <v>Autos Cat. 2</v>
      </c>
      <c r="AF3105" t="str">
        <f>+VLOOKUP(AE3105,'Mapeo Ramos'!C:D,2,0)</f>
        <v>Flotas</v>
      </c>
      <c r="AG3105" t="str">
        <f>+VLOOKUP(X3105,'Mapeo Ramos'!I:J,2,0)</f>
        <v>REALE</v>
      </c>
      <c r="AH3105">
        <f t="shared" si="48"/>
        <v>2</v>
      </c>
      <c r="AI3105"/>
    </row>
    <row r="3106" spans="1:35" s="8" customFormat="1" ht="12.75" customHeight="1">
      <c r="A3106" s="2" t="s">
        <v>11784</v>
      </c>
      <c r="B3106" s="2" t="s">
        <v>11785</v>
      </c>
      <c r="C3106" s="2" t="s">
        <v>11786</v>
      </c>
      <c r="D3106" s="2" t="s">
        <v>75</v>
      </c>
      <c r="E3106" s="3">
        <v>46054</v>
      </c>
      <c r="F3106" s="3">
        <v>46054</v>
      </c>
      <c r="G3106" s="2" t="s">
        <v>9714</v>
      </c>
      <c r="H3106" s="2" t="s">
        <v>3283</v>
      </c>
      <c r="I3106" s="2" t="s">
        <v>119</v>
      </c>
      <c r="J3106" s="4">
        <v>148.74</v>
      </c>
      <c r="K3106" t="s">
        <v>74</v>
      </c>
      <c r="L3106" s="4">
        <v>13.58</v>
      </c>
      <c r="M3106" t="s">
        <v>74</v>
      </c>
      <c r="N3106" s="4">
        <v>13.58</v>
      </c>
      <c r="O3106" t="s">
        <v>74</v>
      </c>
      <c r="P3106" s="4">
        <v>0</v>
      </c>
      <c r="Q3106" t="s">
        <v>74</v>
      </c>
      <c r="R3106" s="2" t="s">
        <v>75</v>
      </c>
      <c r="S3106" s="4" t="s">
        <v>76</v>
      </c>
      <c r="T3106" t="s">
        <v>74</v>
      </c>
      <c r="U3106" s="2" t="s">
        <v>77</v>
      </c>
      <c r="V3106" s="2" t="s">
        <v>1454</v>
      </c>
      <c r="W3106" s="2" t="s">
        <v>79</v>
      </c>
      <c r="X3106" s="2" t="s">
        <v>3277</v>
      </c>
      <c r="Y3106" s="2" t="s">
        <v>119</v>
      </c>
      <c r="Z3106" s="2" t="s">
        <v>60</v>
      </c>
      <c r="AA3106" s="2" t="s">
        <v>1921</v>
      </c>
      <c r="AB3106" s="2" t="s">
        <v>83</v>
      </c>
      <c r="AC3106" s="2" t="s">
        <v>59</v>
      </c>
      <c r="AD3106" s="2" t="s">
        <v>9715</v>
      </c>
      <c r="AE3106" s="2" t="str">
        <f>+VLOOKUP(H3106,'Mapeo Ramos'!A:C,3,0)</f>
        <v>Autos Cat. 2</v>
      </c>
      <c r="AF3106" t="str">
        <f>+VLOOKUP(AE3106,'Mapeo Ramos'!C:D,2,0)</f>
        <v>Flotas</v>
      </c>
      <c r="AG3106" t="str">
        <f>+VLOOKUP(X3106,'Mapeo Ramos'!I:J,2,0)</f>
        <v>REALE</v>
      </c>
      <c r="AH3106">
        <f t="shared" si="48"/>
        <v>2</v>
      </c>
      <c r="AI3106"/>
    </row>
    <row r="3107" spans="1:35" s="8" customFormat="1" ht="12.75" customHeight="1">
      <c r="A3107" s="2" t="s">
        <v>11787</v>
      </c>
      <c r="B3107" s="2" t="s">
        <v>11788</v>
      </c>
      <c r="C3107" s="2" t="s">
        <v>11789</v>
      </c>
      <c r="D3107" s="2" t="s">
        <v>75</v>
      </c>
      <c r="E3107" s="3">
        <v>46054</v>
      </c>
      <c r="F3107" s="3">
        <v>46054</v>
      </c>
      <c r="G3107" s="2" t="s">
        <v>9714</v>
      </c>
      <c r="H3107" s="2" t="s">
        <v>3283</v>
      </c>
      <c r="I3107" s="2" t="s">
        <v>119</v>
      </c>
      <c r="J3107" s="4">
        <v>184.87</v>
      </c>
      <c r="K3107" t="s">
        <v>74</v>
      </c>
      <c r="L3107" s="4">
        <v>14.8</v>
      </c>
      <c r="M3107" t="s">
        <v>74</v>
      </c>
      <c r="N3107" s="4">
        <v>14.8</v>
      </c>
      <c r="O3107" t="s">
        <v>74</v>
      </c>
      <c r="P3107" s="4">
        <v>0</v>
      </c>
      <c r="Q3107" t="s">
        <v>74</v>
      </c>
      <c r="R3107" s="2" t="s">
        <v>75</v>
      </c>
      <c r="S3107" s="4" t="s">
        <v>76</v>
      </c>
      <c r="T3107" t="s">
        <v>74</v>
      </c>
      <c r="U3107" s="2" t="s">
        <v>77</v>
      </c>
      <c r="V3107" s="2" t="s">
        <v>1454</v>
      </c>
      <c r="W3107" s="2" t="s">
        <v>79</v>
      </c>
      <c r="X3107" s="2" t="s">
        <v>3277</v>
      </c>
      <c r="Y3107" s="2" t="s">
        <v>119</v>
      </c>
      <c r="Z3107" s="2" t="s">
        <v>60</v>
      </c>
      <c r="AA3107" s="2" t="s">
        <v>1921</v>
      </c>
      <c r="AB3107" s="2" t="s">
        <v>83</v>
      </c>
      <c r="AC3107" s="2" t="s">
        <v>59</v>
      </c>
      <c r="AD3107" s="2" t="s">
        <v>9715</v>
      </c>
      <c r="AE3107" s="2" t="str">
        <f>+VLOOKUP(H3107,'Mapeo Ramos'!A:C,3,0)</f>
        <v>Autos Cat. 2</v>
      </c>
      <c r="AF3107" t="str">
        <f>+VLOOKUP(AE3107,'Mapeo Ramos'!C:D,2,0)</f>
        <v>Flotas</v>
      </c>
      <c r="AG3107" t="str">
        <f>+VLOOKUP(X3107,'Mapeo Ramos'!I:J,2,0)</f>
        <v>REALE</v>
      </c>
      <c r="AH3107">
        <f t="shared" si="48"/>
        <v>2</v>
      </c>
      <c r="AI3107"/>
    </row>
    <row r="3108" spans="1:35" s="8" customFormat="1" ht="12.75" customHeight="1">
      <c r="A3108" s="2" t="s">
        <v>11790</v>
      </c>
      <c r="B3108" s="2" t="s">
        <v>11791</v>
      </c>
      <c r="C3108" s="2" t="s">
        <v>11792</v>
      </c>
      <c r="D3108" s="2" t="s">
        <v>75</v>
      </c>
      <c r="E3108" s="3">
        <v>46054</v>
      </c>
      <c r="F3108" s="3">
        <v>46054</v>
      </c>
      <c r="G3108" s="2" t="s">
        <v>9714</v>
      </c>
      <c r="H3108" s="2" t="s">
        <v>3283</v>
      </c>
      <c r="I3108" s="2" t="s">
        <v>119</v>
      </c>
      <c r="J3108" s="4">
        <v>235.81</v>
      </c>
      <c r="K3108" t="s">
        <v>74</v>
      </c>
      <c r="L3108" s="4">
        <v>19.63</v>
      </c>
      <c r="M3108" t="s">
        <v>74</v>
      </c>
      <c r="N3108" s="4">
        <v>19.63</v>
      </c>
      <c r="O3108" t="s">
        <v>74</v>
      </c>
      <c r="P3108" s="4">
        <v>0</v>
      </c>
      <c r="Q3108" t="s">
        <v>74</v>
      </c>
      <c r="R3108" s="2" t="s">
        <v>75</v>
      </c>
      <c r="S3108" s="4" t="s">
        <v>76</v>
      </c>
      <c r="T3108" t="s">
        <v>74</v>
      </c>
      <c r="U3108" s="2" t="s">
        <v>77</v>
      </c>
      <c r="V3108" s="2" t="s">
        <v>1454</v>
      </c>
      <c r="W3108" s="2" t="s">
        <v>79</v>
      </c>
      <c r="X3108" s="2" t="s">
        <v>3277</v>
      </c>
      <c r="Y3108" s="2" t="s">
        <v>119</v>
      </c>
      <c r="Z3108" s="2" t="s">
        <v>60</v>
      </c>
      <c r="AA3108" s="2" t="s">
        <v>1921</v>
      </c>
      <c r="AB3108" s="2" t="s">
        <v>83</v>
      </c>
      <c r="AC3108" s="2" t="s">
        <v>59</v>
      </c>
      <c r="AD3108" s="2" t="s">
        <v>9715</v>
      </c>
      <c r="AE3108" s="2" t="str">
        <f>+VLOOKUP(H3108,'Mapeo Ramos'!A:C,3,0)</f>
        <v>Autos Cat. 2</v>
      </c>
      <c r="AF3108" t="str">
        <f>+VLOOKUP(AE3108,'Mapeo Ramos'!C:D,2,0)</f>
        <v>Flotas</v>
      </c>
      <c r="AG3108" t="str">
        <f>+VLOOKUP(X3108,'Mapeo Ramos'!I:J,2,0)</f>
        <v>REALE</v>
      </c>
      <c r="AH3108">
        <f t="shared" si="48"/>
        <v>2</v>
      </c>
      <c r="AI3108"/>
    </row>
    <row r="3109" spans="1:35" s="8" customFormat="1" ht="12.75" customHeight="1">
      <c r="A3109" s="2" t="s">
        <v>11793</v>
      </c>
      <c r="B3109" s="2" t="s">
        <v>11794</v>
      </c>
      <c r="C3109" s="2" t="s">
        <v>11795</v>
      </c>
      <c r="D3109" s="2" t="s">
        <v>75</v>
      </c>
      <c r="E3109" s="3">
        <v>46054</v>
      </c>
      <c r="F3109" s="3">
        <v>46054</v>
      </c>
      <c r="G3109" s="2" t="s">
        <v>9714</v>
      </c>
      <c r="H3109" s="2" t="s">
        <v>3283</v>
      </c>
      <c r="I3109" s="2" t="s">
        <v>119</v>
      </c>
      <c r="J3109" s="4">
        <v>146.19999999999999</v>
      </c>
      <c r="K3109" t="s">
        <v>74</v>
      </c>
      <c r="L3109" s="4">
        <v>13.36</v>
      </c>
      <c r="M3109" t="s">
        <v>74</v>
      </c>
      <c r="N3109" s="4">
        <v>13.36</v>
      </c>
      <c r="O3109" t="s">
        <v>74</v>
      </c>
      <c r="P3109" s="4">
        <v>0</v>
      </c>
      <c r="Q3109" t="s">
        <v>74</v>
      </c>
      <c r="R3109" s="2" t="s">
        <v>75</v>
      </c>
      <c r="S3109" s="4" t="s">
        <v>76</v>
      </c>
      <c r="T3109" t="s">
        <v>74</v>
      </c>
      <c r="U3109" s="2" t="s">
        <v>77</v>
      </c>
      <c r="V3109" s="2" t="s">
        <v>1454</v>
      </c>
      <c r="W3109" s="2" t="s">
        <v>79</v>
      </c>
      <c r="X3109" s="2" t="s">
        <v>3277</v>
      </c>
      <c r="Y3109" s="2" t="s">
        <v>119</v>
      </c>
      <c r="Z3109" s="2" t="s">
        <v>60</v>
      </c>
      <c r="AA3109" s="2" t="s">
        <v>1921</v>
      </c>
      <c r="AB3109" s="2" t="s">
        <v>83</v>
      </c>
      <c r="AC3109" s="2" t="s">
        <v>59</v>
      </c>
      <c r="AD3109" s="2" t="s">
        <v>9715</v>
      </c>
      <c r="AE3109" s="2" t="str">
        <f>+VLOOKUP(H3109,'Mapeo Ramos'!A:C,3,0)</f>
        <v>Autos Cat. 2</v>
      </c>
      <c r="AF3109" t="str">
        <f>+VLOOKUP(AE3109,'Mapeo Ramos'!C:D,2,0)</f>
        <v>Flotas</v>
      </c>
      <c r="AG3109" t="str">
        <f>+VLOOKUP(X3109,'Mapeo Ramos'!I:J,2,0)</f>
        <v>REALE</v>
      </c>
      <c r="AH3109">
        <f t="shared" si="48"/>
        <v>2</v>
      </c>
      <c r="AI3109"/>
    </row>
    <row r="3110" spans="1:35" s="8" customFormat="1" ht="12.75" customHeight="1">
      <c r="A3110" s="2" t="s">
        <v>11796</v>
      </c>
      <c r="B3110" s="2" t="s">
        <v>11797</v>
      </c>
      <c r="C3110" s="2" t="s">
        <v>11798</v>
      </c>
      <c r="D3110" s="2" t="s">
        <v>75</v>
      </c>
      <c r="E3110" s="3">
        <v>46054</v>
      </c>
      <c r="F3110" s="3">
        <v>46054</v>
      </c>
      <c r="G3110" s="2" t="s">
        <v>9714</v>
      </c>
      <c r="H3110" s="2" t="s">
        <v>3283</v>
      </c>
      <c r="I3110" s="2" t="s">
        <v>119</v>
      </c>
      <c r="J3110" s="4">
        <v>4.54</v>
      </c>
      <c r="K3110" t="s">
        <v>74</v>
      </c>
      <c r="L3110" s="4">
        <v>0.35</v>
      </c>
      <c r="M3110" t="s">
        <v>74</v>
      </c>
      <c r="N3110" s="4">
        <v>0.35</v>
      </c>
      <c r="O3110" t="s">
        <v>74</v>
      </c>
      <c r="P3110" s="4">
        <v>0</v>
      </c>
      <c r="Q3110" t="s">
        <v>74</v>
      </c>
      <c r="R3110" s="2" t="s">
        <v>75</v>
      </c>
      <c r="S3110" s="4" t="s">
        <v>76</v>
      </c>
      <c r="T3110" t="s">
        <v>74</v>
      </c>
      <c r="U3110" s="2" t="s">
        <v>77</v>
      </c>
      <c r="V3110" s="2" t="s">
        <v>1454</v>
      </c>
      <c r="W3110" s="2" t="s">
        <v>79</v>
      </c>
      <c r="X3110" s="2" t="s">
        <v>3277</v>
      </c>
      <c r="Y3110" s="2" t="s">
        <v>119</v>
      </c>
      <c r="Z3110" s="2" t="s">
        <v>60</v>
      </c>
      <c r="AA3110" s="2" t="s">
        <v>1921</v>
      </c>
      <c r="AB3110" s="2" t="s">
        <v>83</v>
      </c>
      <c r="AC3110" s="2" t="s">
        <v>59</v>
      </c>
      <c r="AD3110" s="2" t="s">
        <v>9715</v>
      </c>
      <c r="AE3110" s="2" t="str">
        <f>+VLOOKUP(H3110,'Mapeo Ramos'!A:C,3,0)</f>
        <v>Autos Cat. 2</v>
      </c>
      <c r="AF3110" t="str">
        <f>+VLOOKUP(AE3110,'Mapeo Ramos'!C:D,2,0)</f>
        <v>Flotas</v>
      </c>
      <c r="AG3110" t="str">
        <f>+VLOOKUP(X3110,'Mapeo Ramos'!I:J,2,0)</f>
        <v>REALE</v>
      </c>
      <c r="AH3110">
        <f t="shared" si="48"/>
        <v>2</v>
      </c>
      <c r="AI3110"/>
    </row>
    <row r="3111" spans="1:35" s="8" customFormat="1" ht="12.75" customHeight="1">
      <c r="A3111" s="2" t="s">
        <v>11799</v>
      </c>
      <c r="B3111" s="2" t="s">
        <v>11800</v>
      </c>
      <c r="C3111" s="2" t="s">
        <v>11801</v>
      </c>
      <c r="D3111" s="2" t="s">
        <v>75</v>
      </c>
      <c r="E3111" s="3">
        <v>46054</v>
      </c>
      <c r="F3111" s="3">
        <v>46054</v>
      </c>
      <c r="G3111" s="2" t="s">
        <v>9714</v>
      </c>
      <c r="H3111" s="2" t="s">
        <v>119</v>
      </c>
      <c r="I3111" s="2" t="s">
        <v>119</v>
      </c>
      <c r="J3111" s="4">
        <v>491.37</v>
      </c>
      <c r="K3111" t="s">
        <v>74</v>
      </c>
      <c r="L3111" s="4">
        <v>60.83</v>
      </c>
      <c r="M3111" t="s">
        <v>74</v>
      </c>
      <c r="N3111" s="4">
        <v>60.83</v>
      </c>
      <c r="O3111" t="s">
        <v>74</v>
      </c>
      <c r="P3111" s="4">
        <v>0</v>
      </c>
      <c r="Q3111" t="s">
        <v>74</v>
      </c>
      <c r="R3111" s="2" t="s">
        <v>75</v>
      </c>
      <c r="S3111" s="4" t="s">
        <v>76</v>
      </c>
      <c r="T3111" t="s">
        <v>74</v>
      </c>
      <c r="U3111" s="2" t="s">
        <v>77</v>
      </c>
      <c r="V3111" s="2" t="s">
        <v>1454</v>
      </c>
      <c r="W3111" s="2" t="s">
        <v>79</v>
      </c>
      <c r="X3111" s="2" t="s">
        <v>3277</v>
      </c>
      <c r="Y3111" s="2" t="s">
        <v>119</v>
      </c>
      <c r="Z3111" s="2" t="s">
        <v>60</v>
      </c>
      <c r="AA3111" s="2" t="s">
        <v>1921</v>
      </c>
      <c r="AB3111" s="2" t="s">
        <v>83</v>
      </c>
      <c r="AC3111" s="2" t="s">
        <v>59</v>
      </c>
      <c r="AD3111" s="2" t="s">
        <v>9715</v>
      </c>
      <c r="AE3111" s="2" t="str">
        <f>+VLOOKUP(H3111,'Mapeo Ramos'!A:C,3,0)</f>
        <v>Autos Cat. 1</v>
      </c>
      <c r="AF3111" t="str">
        <f>+VLOOKUP(AE3111,'Mapeo Ramos'!C:D,2,0)</f>
        <v>Autos</v>
      </c>
      <c r="AG3111" t="str">
        <f>+VLOOKUP(X3111,'Mapeo Ramos'!I:J,2,0)</f>
        <v>REALE</v>
      </c>
      <c r="AH3111">
        <f t="shared" si="48"/>
        <v>2</v>
      </c>
      <c r="AI3111"/>
    </row>
    <row r="3112" spans="1:35" s="8" customFormat="1" ht="12.75" customHeight="1">
      <c r="A3112" s="2" t="s">
        <v>11802</v>
      </c>
      <c r="B3112" s="2" t="s">
        <v>11803</v>
      </c>
      <c r="C3112" s="2" t="s">
        <v>11804</v>
      </c>
      <c r="D3112" s="2" t="s">
        <v>75</v>
      </c>
      <c r="E3112" s="3">
        <v>46054</v>
      </c>
      <c r="F3112" s="3">
        <v>46074</v>
      </c>
      <c r="G3112" s="2" t="s">
        <v>1790</v>
      </c>
      <c r="H3112" s="2" t="s">
        <v>3283</v>
      </c>
      <c r="I3112" s="2" t="s">
        <v>119</v>
      </c>
      <c r="J3112" s="4">
        <v>4.1500000000000004</v>
      </c>
      <c r="K3112" t="s">
        <v>74</v>
      </c>
      <c r="L3112" s="4">
        <v>0.34</v>
      </c>
      <c r="M3112" t="s">
        <v>74</v>
      </c>
      <c r="N3112" s="4">
        <v>0.34</v>
      </c>
      <c r="O3112" t="s">
        <v>74</v>
      </c>
      <c r="P3112" s="4">
        <v>0</v>
      </c>
      <c r="Q3112" t="s">
        <v>74</v>
      </c>
      <c r="R3112" s="2" t="s">
        <v>75</v>
      </c>
      <c r="S3112" s="4" t="s">
        <v>76</v>
      </c>
      <c r="T3112" t="s">
        <v>74</v>
      </c>
      <c r="U3112" s="2" t="s">
        <v>77</v>
      </c>
      <c r="V3112" s="2" t="s">
        <v>1447</v>
      </c>
      <c r="W3112" s="2" t="s">
        <v>79</v>
      </c>
      <c r="X3112" s="2" t="s">
        <v>3277</v>
      </c>
      <c r="Y3112" s="2" t="s">
        <v>119</v>
      </c>
      <c r="Z3112" s="2" t="s">
        <v>81</v>
      </c>
      <c r="AA3112" s="2" t="s">
        <v>1791</v>
      </c>
      <c r="AB3112" s="2" t="s">
        <v>1792</v>
      </c>
      <c r="AC3112" s="2" t="s">
        <v>168</v>
      </c>
      <c r="AD3112" s="2" t="s">
        <v>1793</v>
      </c>
      <c r="AE3112" s="2" t="str">
        <f>+VLOOKUP(H3112,'Mapeo Ramos'!A:C,3,0)</f>
        <v>Autos Cat. 2</v>
      </c>
      <c r="AF3112" t="str">
        <f>+VLOOKUP(AE3112,'Mapeo Ramos'!C:D,2,0)</f>
        <v>Flotas</v>
      </c>
      <c r="AG3112" t="str">
        <f>+VLOOKUP(X3112,'Mapeo Ramos'!I:J,2,0)</f>
        <v>REALE</v>
      </c>
      <c r="AH3112">
        <f t="shared" si="48"/>
        <v>2</v>
      </c>
      <c r="AI3112"/>
    </row>
    <row r="3113" spans="1:35" s="8" customFormat="1" ht="12.75" customHeight="1">
      <c r="A3113" s="2" t="s">
        <v>11805</v>
      </c>
      <c r="B3113" s="2" t="s">
        <v>11806</v>
      </c>
      <c r="C3113" s="2" t="s">
        <v>11807</v>
      </c>
      <c r="D3113" s="2" t="s">
        <v>75</v>
      </c>
      <c r="E3113" s="3">
        <v>46054</v>
      </c>
      <c r="F3113" s="3">
        <v>46080</v>
      </c>
      <c r="G3113" s="2" t="s">
        <v>11808</v>
      </c>
      <c r="H3113" s="2" t="s">
        <v>3283</v>
      </c>
      <c r="I3113" s="2" t="s">
        <v>119</v>
      </c>
      <c r="J3113" s="4">
        <v>4.24</v>
      </c>
      <c r="K3113" t="s">
        <v>74</v>
      </c>
      <c r="L3113" s="4">
        <v>0.34</v>
      </c>
      <c r="M3113" t="s">
        <v>74</v>
      </c>
      <c r="N3113" s="4">
        <v>0.34</v>
      </c>
      <c r="O3113" t="s">
        <v>74</v>
      </c>
      <c r="P3113" s="4">
        <v>0</v>
      </c>
      <c r="Q3113" t="s">
        <v>74</v>
      </c>
      <c r="R3113" s="2" t="s">
        <v>75</v>
      </c>
      <c r="S3113" s="4" t="s">
        <v>76</v>
      </c>
      <c r="T3113" t="s">
        <v>74</v>
      </c>
      <c r="U3113" s="2" t="s">
        <v>77</v>
      </c>
      <c r="V3113" s="2" t="s">
        <v>1447</v>
      </c>
      <c r="W3113" s="2" t="s">
        <v>79</v>
      </c>
      <c r="X3113" s="2" t="s">
        <v>3277</v>
      </c>
      <c r="Y3113" s="2" t="s">
        <v>119</v>
      </c>
      <c r="Z3113" s="2" t="s">
        <v>81</v>
      </c>
      <c r="AA3113" s="2" t="s">
        <v>568</v>
      </c>
      <c r="AB3113" s="2" t="s">
        <v>83</v>
      </c>
      <c r="AC3113" s="2" t="s">
        <v>59</v>
      </c>
      <c r="AD3113" s="2" t="s">
        <v>11809</v>
      </c>
      <c r="AE3113" s="2" t="str">
        <f>+VLOOKUP(H3113,'Mapeo Ramos'!A:C,3,0)</f>
        <v>Autos Cat. 2</v>
      </c>
      <c r="AF3113" t="str">
        <f>+VLOOKUP(AE3113,'Mapeo Ramos'!C:D,2,0)</f>
        <v>Flotas</v>
      </c>
      <c r="AG3113" t="str">
        <f>+VLOOKUP(X3113,'Mapeo Ramos'!I:J,2,0)</f>
        <v>REALE</v>
      </c>
      <c r="AH3113">
        <f t="shared" si="48"/>
        <v>2</v>
      </c>
      <c r="AI3113"/>
    </row>
    <row r="3114" spans="1:35" s="8" customFormat="1" ht="12.75" customHeight="1">
      <c r="A3114" s="2" t="s">
        <v>11810</v>
      </c>
      <c r="B3114" s="2" t="s">
        <v>11811</v>
      </c>
      <c r="C3114" s="2" t="s">
        <v>11812</v>
      </c>
      <c r="D3114" s="2" t="s">
        <v>75</v>
      </c>
      <c r="E3114" s="3">
        <v>46054</v>
      </c>
      <c r="F3114" s="3">
        <v>46059</v>
      </c>
      <c r="G3114" s="2" t="s">
        <v>11813</v>
      </c>
      <c r="H3114" s="2" t="s">
        <v>3283</v>
      </c>
      <c r="I3114" s="2" t="s">
        <v>119</v>
      </c>
      <c r="J3114" s="4">
        <v>4.05</v>
      </c>
      <c r="K3114" t="s">
        <v>74</v>
      </c>
      <c r="L3114" s="4">
        <v>0.32</v>
      </c>
      <c r="M3114" t="s">
        <v>74</v>
      </c>
      <c r="N3114" s="4">
        <v>0.32</v>
      </c>
      <c r="O3114" t="s">
        <v>74</v>
      </c>
      <c r="P3114" s="4">
        <v>0</v>
      </c>
      <c r="Q3114" t="s">
        <v>74</v>
      </c>
      <c r="R3114" s="2" t="s">
        <v>75</v>
      </c>
      <c r="S3114" s="4" t="s">
        <v>76</v>
      </c>
      <c r="T3114" t="s">
        <v>74</v>
      </c>
      <c r="U3114" s="2" t="s">
        <v>77</v>
      </c>
      <c r="V3114" s="2" t="s">
        <v>1447</v>
      </c>
      <c r="W3114" s="2" t="s">
        <v>79</v>
      </c>
      <c r="X3114" s="2" t="s">
        <v>3277</v>
      </c>
      <c r="Y3114" s="2" t="s">
        <v>119</v>
      </c>
      <c r="Z3114" s="2" t="s">
        <v>81</v>
      </c>
      <c r="AA3114" s="2" t="s">
        <v>579</v>
      </c>
      <c r="AB3114" s="2" t="s">
        <v>11814</v>
      </c>
      <c r="AC3114" s="2" t="s">
        <v>168</v>
      </c>
      <c r="AD3114" s="2" t="s">
        <v>11815</v>
      </c>
      <c r="AE3114" s="2" t="str">
        <f>+VLOOKUP(H3114,'Mapeo Ramos'!A:C,3,0)</f>
        <v>Autos Cat. 2</v>
      </c>
      <c r="AF3114" t="str">
        <f>+VLOOKUP(AE3114,'Mapeo Ramos'!C:D,2,0)</f>
        <v>Flotas</v>
      </c>
      <c r="AG3114" t="str">
        <f>+VLOOKUP(X3114,'Mapeo Ramos'!I:J,2,0)</f>
        <v>REALE</v>
      </c>
      <c r="AH3114">
        <f t="shared" si="48"/>
        <v>2</v>
      </c>
      <c r="AI3114"/>
    </row>
    <row r="3115" spans="1:35" s="8" customFormat="1" ht="12.75" customHeight="1">
      <c r="A3115" s="2" t="s">
        <v>11816</v>
      </c>
      <c r="B3115" s="2" t="s">
        <v>11817</v>
      </c>
      <c r="C3115" s="2" t="s">
        <v>11818</v>
      </c>
      <c r="D3115" s="2" t="s">
        <v>75</v>
      </c>
      <c r="E3115" s="3">
        <v>46054</v>
      </c>
      <c r="F3115" s="3">
        <v>46054</v>
      </c>
      <c r="G3115" s="2" t="s">
        <v>9714</v>
      </c>
      <c r="H3115" s="2" t="s">
        <v>3283</v>
      </c>
      <c r="I3115" s="2" t="s">
        <v>119</v>
      </c>
      <c r="J3115" s="4">
        <v>185.08</v>
      </c>
      <c r="K3115" t="s">
        <v>74</v>
      </c>
      <c r="L3115" s="4">
        <v>14.81</v>
      </c>
      <c r="M3115" t="s">
        <v>74</v>
      </c>
      <c r="N3115" s="4">
        <v>14.81</v>
      </c>
      <c r="O3115" t="s">
        <v>74</v>
      </c>
      <c r="P3115" s="4">
        <v>0</v>
      </c>
      <c r="Q3115" t="s">
        <v>74</v>
      </c>
      <c r="R3115" s="2" t="s">
        <v>75</v>
      </c>
      <c r="S3115" s="4" t="s">
        <v>76</v>
      </c>
      <c r="T3115" t="s">
        <v>74</v>
      </c>
      <c r="U3115" s="2" t="s">
        <v>77</v>
      </c>
      <c r="V3115" s="2" t="s">
        <v>1454</v>
      </c>
      <c r="W3115" s="2" t="s">
        <v>79</v>
      </c>
      <c r="X3115" s="2" t="s">
        <v>3277</v>
      </c>
      <c r="Y3115" s="2" t="s">
        <v>119</v>
      </c>
      <c r="Z3115" s="2" t="s">
        <v>60</v>
      </c>
      <c r="AA3115" s="2" t="s">
        <v>1921</v>
      </c>
      <c r="AB3115" s="2" t="s">
        <v>83</v>
      </c>
      <c r="AC3115" s="2" t="s">
        <v>59</v>
      </c>
      <c r="AD3115" s="2" t="s">
        <v>9715</v>
      </c>
      <c r="AE3115" s="2" t="str">
        <f>+VLOOKUP(H3115,'Mapeo Ramos'!A:C,3,0)</f>
        <v>Autos Cat. 2</v>
      </c>
      <c r="AF3115" t="str">
        <f>+VLOOKUP(AE3115,'Mapeo Ramos'!C:D,2,0)</f>
        <v>Flotas</v>
      </c>
      <c r="AG3115" t="str">
        <f>+VLOOKUP(X3115,'Mapeo Ramos'!I:J,2,0)</f>
        <v>REALE</v>
      </c>
      <c r="AH3115">
        <f t="shared" si="48"/>
        <v>2</v>
      </c>
      <c r="AI3115"/>
    </row>
    <row r="3116" spans="1:35" s="8" customFormat="1" ht="12.75" customHeight="1">
      <c r="A3116" s="2" t="s">
        <v>11819</v>
      </c>
      <c r="B3116" s="2" t="s">
        <v>11820</v>
      </c>
      <c r="C3116" s="2" t="s">
        <v>11821</v>
      </c>
      <c r="D3116" s="2" t="s">
        <v>75</v>
      </c>
      <c r="E3116" s="3">
        <v>46054</v>
      </c>
      <c r="F3116" s="3">
        <v>46077</v>
      </c>
      <c r="G3116" s="2" t="s">
        <v>9714</v>
      </c>
      <c r="H3116" s="2" t="s">
        <v>3283</v>
      </c>
      <c r="I3116" s="2" t="s">
        <v>119</v>
      </c>
      <c r="J3116" s="4">
        <v>10.48</v>
      </c>
      <c r="K3116" t="s">
        <v>74</v>
      </c>
      <c r="L3116" s="4">
        <v>0.83</v>
      </c>
      <c r="M3116" t="s">
        <v>74</v>
      </c>
      <c r="N3116" s="4">
        <v>0.83</v>
      </c>
      <c r="O3116" t="s">
        <v>74</v>
      </c>
      <c r="P3116" s="4">
        <v>0</v>
      </c>
      <c r="Q3116" t="s">
        <v>74</v>
      </c>
      <c r="R3116" s="2" t="s">
        <v>75</v>
      </c>
      <c r="S3116" s="4" t="s">
        <v>76</v>
      </c>
      <c r="T3116" t="s">
        <v>74</v>
      </c>
      <c r="U3116" s="2" t="s">
        <v>77</v>
      </c>
      <c r="V3116" s="2" t="s">
        <v>1454</v>
      </c>
      <c r="W3116" s="2" t="s">
        <v>79</v>
      </c>
      <c r="X3116" s="2" t="s">
        <v>3277</v>
      </c>
      <c r="Y3116" s="2" t="s">
        <v>119</v>
      </c>
      <c r="Z3116" s="2" t="s">
        <v>60</v>
      </c>
      <c r="AA3116" s="2" t="s">
        <v>1921</v>
      </c>
      <c r="AB3116" s="2" t="s">
        <v>83</v>
      </c>
      <c r="AC3116" s="2" t="s">
        <v>59</v>
      </c>
      <c r="AD3116" s="2" t="s">
        <v>9715</v>
      </c>
      <c r="AE3116" s="2" t="str">
        <f>+VLOOKUP(H3116,'Mapeo Ramos'!A:C,3,0)</f>
        <v>Autos Cat. 2</v>
      </c>
      <c r="AF3116" t="str">
        <f>+VLOOKUP(AE3116,'Mapeo Ramos'!C:D,2,0)</f>
        <v>Flotas</v>
      </c>
      <c r="AG3116" t="str">
        <f>+VLOOKUP(X3116,'Mapeo Ramos'!I:J,2,0)</f>
        <v>REALE</v>
      </c>
      <c r="AH3116">
        <f t="shared" si="48"/>
        <v>2</v>
      </c>
      <c r="AI3116"/>
    </row>
    <row r="3117" spans="1:35" s="8" customFormat="1" ht="12.75" customHeight="1">
      <c r="A3117" s="2" t="s">
        <v>11822</v>
      </c>
      <c r="B3117" s="2" t="s">
        <v>11823</v>
      </c>
      <c r="C3117" s="2" t="s">
        <v>11824</v>
      </c>
      <c r="D3117" s="2" t="s">
        <v>75</v>
      </c>
      <c r="E3117" s="3">
        <v>46054</v>
      </c>
      <c r="F3117" s="3">
        <v>46065</v>
      </c>
      <c r="G3117" s="2" t="s">
        <v>11825</v>
      </c>
      <c r="H3117" s="2" t="s">
        <v>3283</v>
      </c>
      <c r="I3117" s="2" t="s">
        <v>119</v>
      </c>
      <c r="J3117" s="4">
        <v>4.45</v>
      </c>
      <c r="K3117" t="s">
        <v>74</v>
      </c>
      <c r="L3117" s="4">
        <v>0.35</v>
      </c>
      <c r="M3117" t="s">
        <v>74</v>
      </c>
      <c r="N3117" s="4">
        <v>0.35</v>
      </c>
      <c r="O3117" t="s">
        <v>74</v>
      </c>
      <c r="P3117" s="4">
        <v>0</v>
      </c>
      <c r="Q3117" t="s">
        <v>74</v>
      </c>
      <c r="R3117" s="2" t="s">
        <v>75</v>
      </c>
      <c r="S3117" s="4" t="s">
        <v>76</v>
      </c>
      <c r="T3117" t="s">
        <v>74</v>
      </c>
      <c r="U3117" s="2" t="s">
        <v>77</v>
      </c>
      <c r="V3117" s="2" t="s">
        <v>1447</v>
      </c>
      <c r="W3117" s="2" t="s">
        <v>79</v>
      </c>
      <c r="X3117" s="2" t="s">
        <v>3277</v>
      </c>
      <c r="Y3117" s="2" t="s">
        <v>119</v>
      </c>
      <c r="Z3117" s="2" t="s">
        <v>81</v>
      </c>
      <c r="AA3117" s="2" t="s">
        <v>535</v>
      </c>
      <c r="AB3117" s="2" t="s">
        <v>536</v>
      </c>
      <c r="AC3117" s="2" t="s">
        <v>59</v>
      </c>
      <c r="AD3117" s="2" t="s">
        <v>11826</v>
      </c>
      <c r="AE3117" s="2" t="str">
        <f>+VLOOKUP(H3117,'Mapeo Ramos'!A:C,3,0)</f>
        <v>Autos Cat. 2</v>
      </c>
      <c r="AF3117" t="str">
        <f>+VLOOKUP(AE3117,'Mapeo Ramos'!C:D,2,0)</f>
        <v>Flotas</v>
      </c>
      <c r="AG3117" t="str">
        <f>+VLOOKUP(X3117,'Mapeo Ramos'!I:J,2,0)</f>
        <v>REALE</v>
      </c>
      <c r="AH3117">
        <f t="shared" si="48"/>
        <v>2</v>
      </c>
      <c r="AI3117"/>
    </row>
    <row r="3118" spans="1:35" s="8" customFormat="1" ht="12.75" customHeight="1">
      <c r="A3118" s="2" t="s">
        <v>11827</v>
      </c>
      <c r="B3118" s="2" t="s">
        <v>11828</v>
      </c>
      <c r="C3118" s="2" t="s">
        <v>11829</v>
      </c>
      <c r="D3118" s="2" t="s">
        <v>75</v>
      </c>
      <c r="E3118" s="3">
        <v>46054</v>
      </c>
      <c r="F3118" s="3">
        <v>46065</v>
      </c>
      <c r="G3118" s="2" t="s">
        <v>3276</v>
      </c>
      <c r="H3118" s="2" t="s">
        <v>3283</v>
      </c>
      <c r="I3118" s="2" t="s">
        <v>119</v>
      </c>
      <c r="J3118" s="4">
        <v>4.3499999999999996</v>
      </c>
      <c r="K3118" t="s">
        <v>74</v>
      </c>
      <c r="L3118" s="4">
        <v>0.35</v>
      </c>
      <c r="M3118" t="s">
        <v>74</v>
      </c>
      <c r="N3118" s="4">
        <v>0.35</v>
      </c>
      <c r="O3118" t="s">
        <v>74</v>
      </c>
      <c r="P3118" s="4">
        <v>0</v>
      </c>
      <c r="Q3118" t="s">
        <v>74</v>
      </c>
      <c r="R3118" s="2" t="s">
        <v>75</v>
      </c>
      <c r="S3118" s="4" t="s">
        <v>76</v>
      </c>
      <c r="T3118" t="s">
        <v>74</v>
      </c>
      <c r="U3118" s="2" t="s">
        <v>77</v>
      </c>
      <c r="V3118" s="2" t="s">
        <v>1447</v>
      </c>
      <c r="W3118" s="2" t="s">
        <v>79</v>
      </c>
      <c r="X3118" s="2" t="s">
        <v>3277</v>
      </c>
      <c r="Y3118" s="2" t="s">
        <v>119</v>
      </c>
      <c r="Z3118" s="2" t="s">
        <v>81</v>
      </c>
      <c r="AA3118" s="2" t="s">
        <v>535</v>
      </c>
      <c r="AB3118" s="2" t="s">
        <v>536</v>
      </c>
      <c r="AC3118" s="2" t="s">
        <v>59</v>
      </c>
      <c r="AD3118" s="2" t="s">
        <v>3278</v>
      </c>
      <c r="AE3118" s="2" t="str">
        <f>+VLOOKUP(H3118,'Mapeo Ramos'!A:C,3,0)</f>
        <v>Autos Cat. 2</v>
      </c>
      <c r="AF3118" t="str">
        <f>+VLOOKUP(AE3118,'Mapeo Ramos'!C:D,2,0)</f>
        <v>Flotas</v>
      </c>
      <c r="AG3118" t="str">
        <f>+VLOOKUP(X3118,'Mapeo Ramos'!I:J,2,0)</f>
        <v>REALE</v>
      </c>
      <c r="AH3118">
        <f t="shared" si="48"/>
        <v>2</v>
      </c>
      <c r="AI3118"/>
    </row>
    <row r="3119" spans="1:35" s="8" customFormat="1" ht="12.75" customHeight="1">
      <c r="A3119" s="2" t="s">
        <v>11830</v>
      </c>
      <c r="B3119" s="2" t="s">
        <v>11831</v>
      </c>
      <c r="C3119" s="2" t="s">
        <v>11832</v>
      </c>
      <c r="D3119" s="2" t="s">
        <v>75</v>
      </c>
      <c r="E3119" s="3">
        <v>46054</v>
      </c>
      <c r="F3119" s="3">
        <v>46059</v>
      </c>
      <c r="G3119" s="2" t="s">
        <v>11813</v>
      </c>
      <c r="H3119" s="2" t="s">
        <v>3283</v>
      </c>
      <c r="I3119" s="2" t="s">
        <v>119</v>
      </c>
      <c r="J3119" s="4">
        <v>78.400000000000006</v>
      </c>
      <c r="K3119" t="s">
        <v>74</v>
      </c>
      <c r="L3119" s="4">
        <v>6.82</v>
      </c>
      <c r="M3119" t="s">
        <v>74</v>
      </c>
      <c r="N3119" s="4">
        <v>6.82</v>
      </c>
      <c r="O3119" t="s">
        <v>74</v>
      </c>
      <c r="P3119" s="4">
        <v>0</v>
      </c>
      <c r="Q3119" t="s">
        <v>74</v>
      </c>
      <c r="R3119" s="2" t="s">
        <v>75</v>
      </c>
      <c r="S3119" s="4" t="s">
        <v>76</v>
      </c>
      <c r="T3119" t="s">
        <v>74</v>
      </c>
      <c r="U3119" s="2" t="s">
        <v>77</v>
      </c>
      <c r="V3119" s="2" t="s">
        <v>1447</v>
      </c>
      <c r="W3119" s="2" t="s">
        <v>79</v>
      </c>
      <c r="X3119" s="2" t="s">
        <v>3277</v>
      </c>
      <c r="Y3119" s="2" t="s">
        <v>119</v>
      </c>
      <c r="Z3119" s="2" t="s">
        <v>81</v>
      </c>
      <c r="AA3119" s="2" t="s">
        <v>579</v>
      </c>
      <c r="AB3119" s="2" t="s">
        <v>11814</v>
      </c>
      <c r="AC3119" s="2" t="s">
        <v>168</v>
      </c>
      <c r="AD3119" s="2" t="s">
        <v>11815</v>
      </c>
      <c r="AE3119" s="2" t="str">
        <f>+VLOOKUP(H3119,'Mapeo Ramos'!A:C,3,0)</f>
        <v>Autos Cat. 2</v>
      </c>
      <c r="AF3119" t="str">
        <f>+VLOOKUP(AE3119,'Mapeo Ramos'!C:D,2,0)</f>
        <v>Flotas</v>
      </c>
      <c r="AG3119" t="str">
        <f>+VLOOKUP(X3119,'Mapeo Ramos'!I:J,2,0)</f>
        <v>REALE</v>
      </c>
      <c r="AH3119">
        <f t="shared" si="48"/>
        <v>2</v>
      </c>
      <c r="AI3119"/>
    </row>
    <row r="3120" spans="1:35" s="8" customFormat="1" ht="12.75" customHeight="1">
      <c r="A3120" s="2" t="s">
        <v>11833</v>
      </c>
      <c r="B3120" s="2" t="s">
        <v>11834</v>
      </c>
      <c r="C3120" s="2" t="s">
        <v>11835</v>
      </c>
      <c r="D3120" s="2" t="s">
        <v>75</v>
      </c>
      <c r="E3120" s="3">
        <v>46054</v>
      </c>
      <c r="F3120" s="3">
        <v>46077</v>
      </c>
      <c r="G3120" s="2" t="s">
        <v>9714</v>
      </c>
      <c r="H3120" s="2" t="s">
        <v>3283</v>
      </c>
      <c r="I3120" s="2" t="s">
        <v>119</v>
      </c>
      <c r="J3120" s="4">
        <v>10.81</v>
      </c>
      <c r="K3120" t="s">
        <v>74</v>
      </c>
      <c r="L3120" s="4">
        <v>0.86</v>
      </c>
      <c r="M3120" t="s">
        <v>74</v>
      </c>
      <c r="N3120" s="4">
        <v>0.86</v>
      </c>
      <c r="O3120" t="s">
        <v>74</v>
      </c>
      <c r="P3120" s="4">
        <v>0</v>
      </c>
      <c r="Q3120" t="s">
        <v>74</v>
      </c>
      <c r="R3120" s="2" t="s">
        <v>75</v>
      </c>
      <c r="S3120" s="4" t="s">
        <v>76</v>
      </c>
      <c r="T3120" t="s">
        <v>74</v>
      </c>
      <c r="U3120" s="2" t="s">
        <v>77</v>
      </c>
      <c r="V3120" s="2" t="s">
        <v>1447</v>
      </c>
      <c r="W3120" s="2" t="s">
        <v>79</v>
      </c>
      <c r="X3120" s="2" t="s">
        <v>3277</v>
      </c>
      <c r="Y3120" s="2" t="s">
        <v>119</v>
      </c>
      <c r="Z3120" s="2" t="s">
        <v>81</v>
      </c>
      <c r="AA3120" s="2" t="s">
        <v>1921</v>
      </c>
      <c r="AB3120" s="2" t="s">
        <v>83</v>
      </c>
      <c r="AC3120" s="2" t="s">
        <v>59</v>
      </c>
      <c r="AD3120" s="2" t="s">
        <v>9715</v>
      </c>
      <c r="AE3120" s="2" t="str">
        <f>+VLOOKUP(H3120,'Mapeo Ramos'!A:C,3,0)</f>
        <v>Autos Cat. 2</v>
      </c>
      <c r="AF3120" t="str">
        <f>+VLOOKUP(AE3120,'Mapeo Ramos'!C:D,2,0)</f>
        <v>Flotas</v>
      </c>
      <c r="AG3120" t="str">
        <f>+VLOOKUP(X3120,'Mapeo Ramos'!I:J,2,0)</f>
        <v>REALE</v>
      </c>
      <c r="AH3120">
        <f t="shared" si="48"/>
        <v>2</v>
      </c>
      <c r="AI3120"/>
    </row>
    <row r="3121" spans="1:35" s="8" customFormat="1" ht="12.75" customHeight="1">
      <c r="A3121" s="2" t="s">
        <v>11836</v>
      </c>
      <c r="B3121" s="2" t="s">
        <v>11837</v>
      </c>
      <c r="C3121" s="2" t="s">
        <v>11838</v>
      </c>
      <c r="D3121" s="2" t="s">
        <v>75</v>
      </c>
      <c r="E3121" s="3">
        <v>46054</v>
      </c>
      <c r="F3121" s="3">
        <v>46080</v>
      </c>
      <c r="G3121" s="2" t="s">
        <v>9714</v>
      </c>
      <c r="H3121" s="2" t="s">
        <v>3283</v>
      </c>
      <c r="I3121" s="2" t="s">
        <v>119</v>
      </c>
      <c r="J3121" s="4">
        <v>10.48</v>
      </c>
      <c r="K3121" t="s">
        <v>74</v>
      </c>
      <c r="L3121" s="4">
        <v>0.83</v>
      </c>
      <c r="M3121" t="s">
        <v>74</v>
      </c>
      <c r="N3121" s="4">
        <v>0.83</v>
      </c>
      <c r="O3121" t="s">
        <v>74</v>
      </c>
      <c r="P3121" s="4">
        <v>0</v>
      </c>
      <c r="Q3121" t="s">
        <v>74</v>
      </c>
      <c r="R3121" s="2" t="s">
        <v>75</v>
      </c>
      <c r="S3121" s="4" t="s">
        <v>76</v>
      </c>
      <c r="T3121" t="s">
        <v>74</v>
      </c>
      <c r="U3121" s="2" t="s">
        <v>77</v>
      </c>
      <c r="V3121" s="2" t="s">
        <v>1454</v>
      </c>
      <c r="W3121" s="2" t="s">
        <v>79</v>
      </c>
      <c r="X3121" s="2" t="s">
        <v>3277</v>
      </c>
      <c r="Y3121" s="2" t="s">
        <v>119</v>
      </c>
      <c r="Z3121" s="2" t="s">
        <v>60</v>
      </c>
      <c r="AA3121" s="2" t="s">
        <v>1921</v>
      </c>
      <c r="AB3121" s="2" t="s">
        <v>83</v>
      </c>
      <c r="AC3121" s="2" t="s">
        <v>59</v>
      </c>
      <c r="AD3121" s="2" t="s">
        <v>9715</v>
      </c>
      <c r="AE3121" s="2" t="str">
        <f>+VLOOKUP(H3121,'Mapeo Ramos'!A:C,3,0)</f>
        <v>Autos Cat. 2</v>
      </c>
      <c r="AF3121" t="str">
        <f>+VLOOKUP(AE3121,'Mapeo Ramos'!C:D,2,0)</f>
        <v>Flotas</v>
      </c>
      <c r="AG3121" t="str">
        <f>+VLOOKUP(X3121,'Mapeo Ramos'!I:J,2,0)</f>
        <v>REALE</v>
      </c>
      <c r="AH3121">
        <f t="shared" si="48"/>
        <v>2</v>
      </c>
      <c r="AI3121"/>
    </row>
    <row r="3122" spans="1:35" s="8" customFormat="1" ht="12.75" customHeight="1">
      <c r="A3122" s="2" t="s">
        <v>11839</v>
      </c>
      <c r="B3122" s="2" t="s">
        <v>11840</v>
      </c>
      <c r="C3122" s="2" t="s">
        <v>11841</v>
      </c>
      <c r="D3122" s="2" t="s">
        <v>75</v>
      </c>
      <c r="E3122" s="3">
        <v>46054</v>
      </c>
      <c r="F3122" s="3">
        <v>46073</v>
      </c>
      <c r="G3122" s="2" t="s">
        <v>11842</v>
      </c>
      <c r="H3122" s="2" t="s">
        <v>1674</v>
      </c>
      <c r="I3122" s="2" t="s">
        <v>785</v>
      </c>
      <c r="J3122" s="4">
        <v>101.73</v>
      </c>
      <c r="K3122" t="s">
        <v>74</v>
      </c>
      <c r="L3122" s="4">
        <v>20.350000000000001</v>
      </c>
      <c r="M3122" t="s">
        <v>74</v>
      </c>
      <c r="N3122" s="4">
        <v>20.350000000000001</v>
      </c>
      <c r="O3122" t="s">
        <v>74</v>
      </c>
      <c r="P3122" s="4">
        <v>0</v>
      </c>
      <c r="Q3122" t="s">
        <v>74</v>
      </c>
      <c r="R3122" s="2" t="s">
        <v>75</v>
      </c>
      <c r="S3122" s="4" t="s">
        <v>76</v>
      </c>
      <c r="T3122" t="s">
        <v>74</v>
      </c>
      <c r="U3122" s="2" t="s">
        <v>77</v>
      </c>
      <c r="V3122" s="2" t="s">
        <v>1447</v>
      </c>
      <c r="W3122" s="2" t="s">
        <v>79</v>
      </c>
      <c r="X3122" s="2" t="s">
        <v>300</v>
      </c>
      <c r="Y3122" s="2" t="s">
        <v>785</v>
      </c>
      <c r="Z3122" s="2" t="s">
        <v>81</v>
      </c>
      <c r="AA3122" s="2" t="s">
        <v>11843</v>
      </c>
      <c r="AB3122" s="2" t="s">
        <v>11844</v>
      </c>
      <c r="AC3122" s="2" t="s">
        <v>168</v>
      </c>
      <c r="AD3122" s="2" t="s">
        <v>11845</v>
      </c>
      <c r="AE3122" s="2" t="str">
        <f>+VLOOKUP(H3122,'Mapeo Ramos'!A:C,3,0)</f>
        <v>Responsabilidad Civil Empresa</v>
      </c>
      <c r="AF3122" t="str">
        <f>+VLOOKUP(AE3122,'Mapeo Ramos'!C:D,2,0)</f>
        <v>Responsabilidad Civil</v>
      </c>
      <c r="AG3122" t="str">
        <f>+VLOOKUP(X3122,'Mapeo Ramos'!I:J,2,0)</f>
        <v>ALLIANZ</v>
      </c>
      <c r="AH3122">
        <f t="shared" si="48"/>
        <v>2</v>
      </c>
      <c r="AI3122"/>
    </row>
    <row r="3123" spans="1:35" s="8" customFormat="1" ht="12.75" customHeight="1">
      <c r="A3123" s="2" t="s">
        <v>11846</v>
      </c>
      <c r="B3123" s="2" t="s">
        <v>11847</v>
      </c>
      <c r="C3123" s="2" t="s">
        <v>11848</v>
      </c>
      <c r="D3123" s="2" t="s">
        <v>75</v>
      </c>
      <c r="E3123" s="3">
        <v>46054</v>
      </c>
      <c r="F3123" s="3">
        <v>46076</v>
      </c>
      <c r="G3123" s="2" t="s">
        <v>7209</v>
      </c>
      <c r="H3123" s="2" t="s">
        <v>1674</v>
      </c>
      <c r="I3123" s="2" t="s">
        <v>785</v>
      </c>
      <c r="J3123" s="4">
        <v>72.98</v>
      </c>
      <c r="K3123" t="s">
        <v>74</v>
      </c>
      <c r="L3123" s="4">
        <v>14.6</v>
      </c>
      <c r="M3123" t="s">
        <v>74</v>
      </c>
      <c r="N3123" s="4">
        <v>14.6</v>
      </c>
      <c r="O3123" t="s">
        <v>74</v>
      </c>
      <c r="P3123" s="4">
        <v>0</v>
      </c>
      <c r="Q3123" t="s">
        <v>74</v>
      </c>
      <c r="R3123" s="2" t="s">
        <v>75</v>
      </c>
      <c r="S3123" s="4" t="s">
        <v>76</v>
      </c>
      <c r="T3123" t="s">
        <v>74</v>
      </c>
      <c r="U3123" s="2" t="s">
        <v>77</v>
      </c>
      <c r="V3123" s="2" t="s">
        <v>1447</v>
      </c>
      <c r="W3123" s="2" t="s">
        <v>79</v>
      </c>
      <c r="X3123" s="2" t="s">
        <v>300</v>
      </c>
      <c r="Y3123" s="2" t="s">
        <v>785</v>
      </c>
      <c r="Z3123" s="2" t="s">
        <v>81</v>
      </c>
      <c r="AA3123" s="2" t="s">
        <v>554</v>
      </c>
      <c r="AB3123" s="2" t="s">
        <v>7210</v>
      </c>
      <c r="AC3123" s="2" t="s">
        <v>168</v>
      </c>
      <c r="AD3123" s="2" t="s">
        <v>7211</v>
      </c>
      <c r="AE3123" s="2" t="str">
        <f>+VLOOKUP(H3123,'Mapeo Ramos'!A:C,3,0)</f>
        <v>Responsabilidad Civil Empresa</v>
      </c>
      <c r="AF3123" t="str">
        <f>+VLOOKUP(AE3123,'Mapeo Ramos'!C:D,2,0)</f>
        <v>Responsabilidad Civil</v>
      </c>
      <c r="AG3123" t="str">
        <f>+VLOOKUP(X3123,'Mapeo Ramos'!I:J,2,0)</f>
        <v>ALLIANZ</v>
      </c>
      <c r="AH3123">
        <f t="shared" si="48"/>
        <v>2</v>
      </c>
      <c r="AI3123"/>
    </row>
    <row r="3124" spans="1:35" s="8" customFormat="1" ht="12.75" customHeight="1">
      <c r="A3124" s="2" t="s">
        <v>11849</v>
      </c>
      <c r="B3124" s="2" t="s">
        <v>11850</v>
      </c>
      <c r="C3124" s="2" t="s">
        <v>11581</v>
      </c>
      <c r="D3124" s="2" t="s">
        <v>75</v>
      </c>
      <c r="E3124" s="3">
        <v>46023</v>
      </c>
      <c r="F3124" s="3">
        <v>46023</v>
      </c>
      <c r="G3124" s="2" t="s">
        <v>654</v>
      </c>
      <c r="H3124" s="2" t="s">
        <v>285</v>
      </c>
      <c r="I3124" s="2" t="s">
        <v>286</v>
      </c>
      <c r="J3124" s="4">
        <v>97.21</v>
      </c>
      <c r="K3124" t="s">
        <v>74</v>
      </c>
      <c r="L3124" s="4">
        <v>17.5</v>
      </c>
      <c r="M3124" t="s">
        <v>74</v>
      </c>
      <c r="N3124" s="4">
        <v>17.5</v>
      </c>
      <c r="O3124" t="s">
        <v>74</v>
      </c>
      <c r="P3124" s="4">
        <v>0</v>
      </c>
      <c r="Q3124" t="s">
        <v>74</v>
      </c>
      <c r="R3124" s="2" t="s">
        <v>75</v>
      </c>
      <c r="S3124" s="4" t="s">
        <v>76</v>
      </c>
      <c r="T3124" t="s">
        <v>74</v>
      </c>
      <c r="U3124" s="2" t="s">
        <v>1786</v>
      </c>
      <c r="V3124" s="2" t="s">
        <v>1447</v>
      </c>
      <c r="W3124" s="2" t="s">
        <v>79</v>
      </c>
      <c r="X3124" s="2" t="s">
        <v>248</v>
      </c>
      <c r="Y3124" s="2" t="s">
        <v>286</v>
      </c>
      <c r="Z3124" s="2" t="s">
        <v>81</v>
      </c>
      <c r="AA3124" s="2" t="s">
        <v>655</v>
      </c>
      <c r="AB3124" s="2" t="s">
        <v>656</v>
      </c>
      <c r="AC3124" s="2" t="s">
        <v>59</v>
      </c>
      <c r="AD3124" s="2" t="s">
        <v>657</v>
      </c>
      <c r="AE3124" s="2" t="str">
        <f>+VLOOKUP(H3124,'Mapeo Ramos'!A:C,3,0)</f>
        <v>Transportes Mercancías</v>
      </c>
      <c r="AF3124" t="str">
        <f>+VLOOKUP(AE3124,'Mapeo Ramos'!C:D,2,0)</f>
        <v>Transporte</v>
      </c>
      <c r="AG3124" t="str">
        <f>+VLOOKUP(X3124,'Mapeo Ramos'!I:J,2,0)</f>
        <v>HELVETIA</v>
      </c>
      <c r="AH3124">
        <f t="shared" si="48"/>
        <v>1</v>
      </c>
      <c r="AI3124"/>
    </row>
    <row r="3125" spans="1:35" s="8" customFormat="1" ht="12.75" customHeight="1">
      <c r="A3125" s="2" t="s">
        <v>11851</v>
      </c>
      <c r="B3125" s="2" t="s">
        <v>11852</v>
      </c>
      <c r="C3125" s="2" t="s">
        <v>11593</v>
      </c>
      <c r="D3125" s="2" t="s">
        <v>75</v>
      </c>
      <c r="E3125" s="3">
        <v>46023</v>
      </c>
      <c r="F3125" s="3">
        <v>46023</v>
      </c>
      <c r="G3125" s="2" t="s">
        <v>654</v>
      </c>
      <c r="H3125" s="2" t="s">
        <v>285</v>
      </c>
      <c r="I3125" s="2" t="s">
        <v>286</v>
      </c>
      <c r="J3125" s="4">
        <v>-183.61</v>
      </c>
      <c r="K3125" t="s">
        <v>74</v>
      </c>
      <c r="L3125" s="4">
        <v>-33.049999999999997</v>
      </c>
      <c r="M3125" t="s">
        <v>74</v>
      </c>
      <c r="N3125" s="4">
        <v>-33.049999999999997</v>
      </c>
      <c r="O3125" t="s">
        <v>74</v>
      </c>
      <c r="P3125" s="4">
        <v>0</v>
      </c>
      <c r="Q3125" t="s">
        <v>74</v>
      </c>
      <c r="R3125" s="2" t="s">
        <v>75</v>
      </c>
      <c r="S3125" s="4" t="s">
        <v>76</v>
      </c>
      <c r="T3125" t="s">
        <v>74</v>
      </c>
      <c r="U3125" s="2" t="s">
        <v>1786</v>
      </c>
      <c r="V3125" s="2" t="s">
        <v>1454</v>
      </c>
      <c r="W3125" s="2" t="s">
        <v>79</v>
      </c>
      <c r="X3125" s="2" t="s">
        <v>248</v>
      </c>
      <c r="Y3125" s="2" t="s">
        <v>286</v>
      </c>
      <c r="Z3125" s="2" t="s">
        <v>81</v>
      </c>
      <c r="AA3125" s="2" t="s">
        <v>655</v>
      </c>
      <c r="AB3125" s="2" t="s">
        <v>656</v>
      </c>
      <c r="AC3125" s="2" t="s">
        <v>59</v>
      </c>
      <c r="AD3125" s="2" t="s">
        <v>657</v>
      </c>
      <c r="AE3125" s="2" t="str">
        <f>+VLOOKUP(H3125,'Mapeo Ramos'!A:C,3,0)</f>
        <v>Transportes Mercancías</v>
      </c>
      <c r="AF3125" t="str">
        <f>+VLOOKUP(AE3125,'Mapeo Ramos'!C:D,2,0)</f>
        <v>Transporte</v>
      </c>
      <c r="AG3125" t="str">
        <f>+VLOOKUP(X3125,'Mapeo Ramos'!I:J,2,0)</f>
        <v>HELVETIA</v>
      </c>
      <c r="AH3125">
        <f t="shared" si="48"/>
        <v>1</v>
      </c>
      <c r="AI3125"/>
    </row>
    <row r="3126" spans="1:35" s="8" customFormat="1" ht="12.75" customHeight="1">
      <c r="A3126" s="2" t="s">
        <v>11853</v>
      </c>
      <c r="B3126" s="2" t="s">
        <v>11854</v>
      </c>
      <c r="C3126" s="2" t="s">
        <v>11533</v>
      </c>
      <c r="D3126" s="2" t="s">
        <v>75</v>
      </c>
      <c r="E3126" s="3">
        <v>46051</v>
      </c>
      <c r="F3126" s="3">
        <v>46051</v>
      </c>
      <c r="G3126" s="2" t="s">
        <v>643</v>
      </c>
      <c r="H3126" s="2" t="s">
        <v>285</v>
      </c>
      <c r="I3126" s="2" t="s">
        <v>286</v>
      </c>
      <c r="J3126" s="4">
        <v>65.55</v>
      </c>
      <c r="K3126" t="s">
        <v>74</v>
      </c>
      <c r="L3126" s="4">
        <v>11.8</v>
      </c>
      <c r="M3126" t="s">
        <v>74</v>
      </c>
      <c r="N3126" s="4">
        <v>11.8</v>
      </c>
      <c r="O3126" t="s">
        <v>74</v>
      </c>
      <c r="P3126" s="4">
        <v>0</v>
      </c>
      <c r="Q3126" t="s">
        <v>74</v>
      </c>
      <c r="R3126" s="2" t="s">
        <v>75</v>
      </c>
      <c r="S3126" s="4" t="s">
        <v>76</v>
      </c>
      <c r="T3126" t="s">
        <v>74</v>
      </c>
      <c r="U3126" s="2" t="s">
        <v>1786</v>
      </c>
      <c r="V3126" s="2" t="s">
        <v>1447</v>
      </c>
      <c r="W3126" s="2" t="s">
        <v>79</v>
      </c>
      <c r="X3126" s="2" t="s">
        <v>248</v>
      </c>
      <c r="Y3126" s="2" t="s">
        <v>286</v>
      </c>
      <c r="Z3126" s="2" t="s">
        <v>81</v>
      </c>
      <c r="AA3126" s="2" t="s">
        <v>644</v>
      </c>
      <c r="AB3126" s="2" t="s">
        <v>645</v>
      </c>
      <c r="AC3126" s="2" t="s">
        <v>168</v>
      </c>
      <c r="AD3126" s="2" t="s">
        <v>646</v>
      </c>
      <c r="AE3126" s="2" t="str">
        <f>+VLOOKUP(H3126,'Mapeo Ramos'!A:C,3,0)</f>
        <v>Transportes Mercancías</v>
      </c>
      <c r="AF3126" t="str">
        <f>+VLOOKUP(AE3126,'Mapeo Ramos'!C:D,2,0)</f>
        <v>Transporte</v>
      </c>
      <c r="AG3126" t="str">
        <f>+VLOOKUP(X3126,'Mapeo Ramos'!I:J,2,0)</f>
        <v>HELVETIA</v>
      </c>
      <c r="AH3126">
        <f t="shared" si="48"/>
        <v>1</v>
      </c>
      <c r="AI3126"/>
    </row>
    <row r="3127" spans="1:35" s="8" customFormat="1" ht="12.75" customHeight="1">
      <c r="A3127" s="2" t="s">
        <v>11855</v>
      </c>
      <c r="B3127" s="2" t="s">
        <v>11856</v>
      </c>
      <c r="C3127" s="2" t="s">
        <v>11857</v>
      </c>
      <c r="D3127" s="2" t="s">
        <v>75</v>
      </c>
      <c r="E3127" s="3">
        <v>46023</v>
      </c>
      <c r="F3127" s="3">
        <v>46023</v>
      </c>
      <c r="G3127" s="2" t="s">
        <v>2988</v>
      </c>
      <c r="H3127" s="2" t="s">
        <v>11858</v>
      </c>
      <c r="I3127" s="2" t="s">
        <v>261</v>
      </c>
      <c r="J3127" s="4">
        <v>242.79</v>
      </c>
      <c r="K3127" t="s">
        <v>74</v>
      </c>
      <c r="L3127" s="4">
        <v>29.13</v>
      </c>
      <c r="M3127" t="s">
        <v>74</v>
      </c>
      <c r="N3127" s="4">
        <v>29.13</v>
      </c>
      <c r="O3127" t="s">
        <v>74</v>
      </c>
      <c r="P3127" s="4">
        <v>0</v>
      </c>
      <c r="Q3127" t="s">
        <v>74</v>
      </c>
      <c r="R3127" s="2" t="s">
        <v>75</v>
      </c>
      <c r="S3127" s="4" t="s">
        <v>76</v>
      </c>
      <c r="T3127" t="s">
        <v>74</v>
      </c>
      <c r="U3127" s="2" t="s">
        <v>11859</v>
      </c>
      <c r="V3127" s="2" t="s">
        <v>1575</v>
      </c>
      <c r="W3127" s="2" t="s">
        <v>79</v>
      </c>
      <c r="X3127" s="2" t="s">
        <v>11308</v>
      </c>
      <c r="Y3127" s="2" t="s">
        <v>119</v>
      </c>
      <c r="Z3127" s="2" t="s">
        <v>81</v>
      </c>
      <c r="AA3127" s="2" t="s">
        <v>82</v>
      </c>
      <c r="AB3127" s="2" t="s">
        <v>83</v>
      </c>
      <c r="AC3127" s="2" t="s">
        <v>59</v>
      </c>
      <c r="AD3127" s="2" t="s">
        <v>2989</v>
      </c>
      <c r="AE3127" s="2" t="str">
        <f>+VLOOKUP(H3127,'Mapeo Ramos'!A:C,3,0)</f>
        <v>Autos Flotas</v>
      </c>
      <c r="AF3127" t="str">
        <f>+VLOOKUP(AE3127,'Mapeo Ramos'!C:D,2,0)</f>
        <v>Flotas</v>
      </c>
      <c r="AG3127" t="str">
        <f>+VLOOKUP(X3127,'Mapeo Ramos'!I:J,2,0)</f>
        <v>ZURICH</v>
      </c>
      <c r="AH3127">
        <f t="shared" si="48"/>
        <v>1</v>
      </c>
      <c r="AI3127"/>
    </row>
    <row r="3128" spans="1:35" s="8" customFormat="1" ht="12.75" customHeight="1">
      <c r="A3128" s="2" t="s">
        <v>11860</v>
      </c>
      <c r="B3128" s="2" t="s">
        <v>11861</v>
      </c>
      <c r="C3128" s="2" t="s">
        <v>11862</v>
      </c>
      <c r="D3128" s="2" t="s">
        <v>75</v>
      </c>
      <c r="E3128" s="3">
        <v>46023</v>
      </c>
      <c r="F3128" s="3">
        <v>46023</v>
      </c>
      <c r="G3128" s="2" t="s">
        <v>2988</v>
      </c>
      <c r="H3128" s="2" t="s">
        <v>11858</v>
      </c>
      <c r="I3128" s="2" t="s">
        <v>261</v>
      </c>
      <c r="J3128" s="4">
        <v>83.08</v>
      </c>
      <c r="K3128" t="s">
        <v>74</v>
      </c>
      <c r="L3128" s="4">
        <v>9.9700000000000006</v>
      </c>
      <c r="M3128" t="s">
        <v>74</v>
      </c>
      <c r="N3128" s="4">
        <v>9.9700000000000006</v>
      </c>
      <c r="O3128" t="s">
        <v>74</v>
      </c>
      <c r="P3128" s="4">
        <v>0</v>
      </c>
      <c r="Q3128" t="s">
        <v>74</v>
      </c>
      <c r="R3128" s="2" t="s">
        <v>75</v>
      </c>
      <c r="S3128" s="4" t="s">
        <v>76</v>
      </c>
      <c r="T3128" t="s">
        <v>74</v>
      </c>
      <c r="U3128" s="2" t="s">
        <v>11859</v>
      </c>
      <c r="V3128" s="2" t="s">
        <v>1575</v>
      </c>
      <c r="W3128" s="2" t="s">
        <v>79</v>
      </c>
      <c r="X3128" s="2" t="s">
        <v>11308</v>
      </c>
      <c r="Y3128" s="2" t="s">
        <v>119</v>
      </c>
      <c r="Z3128" s="2" t="s">
        <v>81</v>
      </c>
      <c r="AA3128" s="2" t="s">
        <v>82</v>
      </c>
      <c r="AB3128" s="2" t="s">
        <v>83</v>
      </c>
      <c r="AC3128" s="2" t="s">
        <v>59</v>
      </c>
      <c r="AD3128" s="2" t="s">
        <v>2989</v>
      </c>
      <c r="AE3128" s="2" t="str">
        <f>+VLOOKUP(H3128,'Mapeo Ramos'!A:C,3,0)</f>
        <v>Autos Flotas</v>
      </c>
      <c r="AF3128" t="str">
        <f>+VLOOKUP(AE3128,'Mapeo Ramos'!C:D,2,0)</f>
        <v>Flotas</v>
      </c>
      <c r="AG3128" t="str">
        <f>+VLOOKUP(X3128,'Mapeo Ramos'!I:J,2,0)</f>
        <v>ZURICH</v>
      </c>
      <c r="AH3128">
        <f t="shared" si="48"/>
        <v>1</v>
      </c>
      <c r="AI3128"/>
    </row>
    <row r="3129" spans="1:35" s="8" customFormat="1" ht="12.75" customHeight="1">
      <c r="A3129" s="2" t="s">
        <v>11863</v>
      </c>
      <c r="B3129" s="2" t="s">
        <v>11864</v>
      </c>
      <c r="C3129" s="2" t="s">
        <v>11865</v>
      </c>
      <c r="D3129" s="2" t="s">
        <v>75</v>
      </c>
      <c r="E3129" s="3">
        <v>46023</v>
      </c>
      <c r="F3129" s="3">
        <v>46023</v>
      </c>
      <c r="G3129" s="2" t="s">
        <v>2988</v>
      </c>
      <c r="H3129" s="2" t="s">
        <v>11858</v>
      </c>
      <c r="I3129" s="2" t="s">
        <v>261</v>
      </c>
      <c r="J3129" s="4">
        <v>284.54000000000002</v>
      </c>
      <c r="K3129" t="s">
        <v>74</v>
      </c>
      <c r="L3129" s="4">
        <v>34.15</v>
      </c>
      <c r="M3129" t="s">
        <v>74</v>
      </c>
      <c r="N3129" s="4">
        <v>34.15</v>
      </c>
      <c r="O3129" t="s">
        <v>74</v>
      </c>
      <c r="P3129" s="4">
        <v>0</v>
      </c>
      <c r="Q3129" t="s">
        <v>74</v>
      </c>
      <c r="R3129" s="2" t="s">
        <v>75</v>
      </c>
      <c r="S3129" s="4" t="s">
        <v>76</v>
      </c>
      <c r="T3129" t="s">
        <v>74</v>
      </c>
      <c r="U3129" s="2" t="s">
        <v>11859</v>
      </c>
      <c r="V3129" s="2" t="s">
        <v>1575</v>
      </c>
      <c r="W3129" s="2" t="s">
        <v>79</v>
      </c>
      <c r="X3129" s="2" t="s">
        <v>11308</v>
      </c>
      <c r="Y3129" s="2" t="s">
        <v>119</v>
      </c>
      <c r="Z3129" s="2" t="s">
        <v>81</v>
      </c>
      <c r="AA3129" s="2" t="s">
        <v>82</v>
      </c>
      <c r="AB3129" s="2" t="s">
        <v>83</v>
      </c>
      <c r="AC3129" s="2" t="s">
        <v>59</v>
      </c>
      <c r="AD3129" s="2" t="s">
        <v>2989</v>
      </c>
      <c r="AE3129" s="2" t="str">
        <f>+VLOOKUP(H3129,'Mapeo Ramos'!A:C,3,0)</f>
        <v>Autos Flotas</v>
      </c>
      <c r="AF3129" t="str">
        <f>+VLOOKUP(AE3129,'Mapeo Ramos'!C:D,2,0)</f>
        <v>Flotas</v>
      </c>
      <c r="AG3129" t="str">
        <f>+VLOOKUP(X3129,'Mapeo Ramos'!I:J,2,0)</f>
        <v>ZURICH</v>
      </c>
      <c r="AH3129">
        <f t="shared" si="48"/>
        <v>1</v>
      </c>
      <c r="AI3129"/>
    </row>
    <row r="3130" spans="1:35" s="8" customFormat="1" ht="12.75" customHeight="1">
      <c r="A3130" s="2" t="s">
        <v>11866</v>
      </c>
      <c r="B3130" s="2" t="s">
        <v>11867</v>
      </c>
      <c r="C3130" s="2" t="s">
        <v>11868</v>
      </c>
      <c r="D3130" s="2" t="s">
        <v>75</v>
      </c>
      <c r="E3130" s="3">
        <v>46023</v>
      </c>
      <c r="F3130" s="3">
        <v>46023</v>
      </c>
      <c r="G3130" s="2" t="s">
        <v>2988</v>
      </c>
      <c r="H3130" s="2" t="s">
        <v>11858</v>
      </c>
      <c r="I3130" s="2" t="s">
        <v>261</v>
      </c>
      <c r="J3130" s="4">
        <v>63.97</v>
      </c>
      <c r="K3130" t="s">
        <v>74</v>
      </c>
      <c r="L3130" s="4">
        <v>7.68</v>
      </c>
      <c r="M3130" t="s">
        <v>74</v>
      </c>
      <c r="N3130" s="4">
        <v>7.68</v>
      </c>
      <c r="O3130" t="s">
        <v>74</v>
      </c>
      <c r="P3130" s="4">
        <v>0</v>
      </c>
      <c r="Q3130" t="s">
        <v>74</v>
      </c>
      <c r="R3130" s="2" t="s">
        <v>75</v>
      </c>
      <c r="S3130" s="4" t="s">
        <v>76</v>
      </c>
      <c r="T3130" t="s">
        <v>74</v>
      </c>
      <c r="U3130" s="2" t="s">
        <v>11859</v>
      </c>
      <c r="V3130" s="2" t="s">
        <v>1575</v>
      </c>
      <c r="W3130" s="2" t="s">
        <v>79</v>
      </c>
      <c r="X3130" s="2" t="s">
        <v>11308</v>
      </c>
      <c r="Y3130" s="2" t="s">
        <v>119</v>
      </c>
      <c r="Z3130" s="2" t="s">
        <v>81</v>
      </c>
      <c r="AA3130" s="2" t="s">
        <v>82</v>
      </c>
      <c r="AB3130" s="2" t="s">
        <v>83</v>
      </c>
      <c r="AC3130" s="2" t="s">
        <v>59</v>
      </c>
      <c r="AD3130" s="2" t="s">
        <v>2989</v>
      </c>
      <c r="AE3130" s="2" t="str">
        <f>+VLOOKUP(H3130,'Mapeo Ramos'!A:C,3,0)</f>
        <v>Autos Flotas</v>
      </c>
      <c r="AF3130" t="str">
        <f>+VLOOKUP(AE3130,'Mapeo Ramos'!C:D,2,0)</f>
        <v>Flotas</v>
      </c>
      <c r="AG3130" t="str">
        <f>+VLOOKUP(X3130,'Mapeo Ramos'!I:J,2,0)</f>
        <v>ZURICH</v>
      </c>
      <c r="AH3130">
        <f t="shared" si="48"/>
        <v>1</v>
      </c>
      <c r="AI3130"/>
    </row>
    <row r="3131" spans="1:35" s="8" customFormat="1" ht="12.75" customHeight="1">
      <c r="A3131" s="2" t="s">
        <v>11869</v>
      </c>
      <c r="B3131" s="2" t="s">
        <v>11870</v>
      </c>
      <c r="C3131" s="2" t="s">
        <v>11871</v>
      </c>
      <c r="D3131" s="2" t="s">
        <v>75</v>
      </c>
      <c r="E3131" s="3">
        <v>46023</v>
      </c>
      <c r="F3131" s="3">
        <v>46023</v>
      </c>
      <c r="G3131" s="2" t="s">
        <v>2988</v>
      </c>
      <c r="H3131" s="2" t="s">
        <v>11858</v>
      </c>
      <c r="I3131" s="2" t="s">
        <v>261</v>
      </c>
      <c r="J3131" s="4">
        <v>65.900000000000006</v>
      </c>
      <c r="K3131" t="s">
        <v>74</v>
      </c>
      <c r="L3131" s="4">
        <v>7.91</v>
      </c>
      <c r="M3131" t="s">
        <v>74</v>
      </c>
      <c r="N3131" s="4">
        <v>7.91</v>
      </c>
      <c r="O3131" t="s">
        <v>74</v>
      </c>
      <c r="P3131" s="4">
        <v>0</v>
      </c>
      <c r="Q3131" t="s">
        <v>74</v>
      </c>
      <c r="R3131" s="2" t="s">
        <v>75</v>
      </c>
      <c r="S3131" s="4" t="s">
        <v>76</v>
      </c>
      <c r="T3131" t="s">
        <v>74</v>
      </c>
      <c r="U3131" s="2" t="s">
        <v>11859</v>
      </c>
      <c r="V3131" s="2" t="s">
        <v>1575</v>
      </c>
      <c r="W3131" s="2" t="s">
        <v>79</v>
      </c>
      <c r="X3131" s="2" t="s">
        <v>11308</v>
      </c>
      <c r="Y3131" s="2" t="s">
        <v>119</v>
      </c>
      <c r="Z3131" s="2" t="s">
        <v>81</v>
      </c>
      <c r="AA3131" s="2" t="s">
        <v>82</v>
      </c>
      <c r="AB3131" s="2" t="s">
        <v>83</v>
      </c>
      <c r="AC3131" s="2" t="s">
        <v>59</v>
      </c>
      <c r="AD3131" s="2" t="s">
        <v>2989</v>
      </c>
      <c r="AE3131" s="2" t="str">
        <f>+VLOOKUP(H3131,'Mapeo Ramos'!A:C,3,0)</f>
        <v>Autos Flotas</v>
      </c>
      <c r="AF3131" t="str">
        <f>+VLOOKUP(AE3131,'Mapeo Ramos'!C:D,2,0)</f>
        <v>Flotas</v>
      </c>
      <c r="AG3131" t="str">
        <f>+VLOOKUP(X3131,'Mapeo Ramos'!I:J,2,0)</f>
        <v>ZURICH</v>
      </c>
      <c r="AH3131">
        <f t="shared" si="48"/>
        <v>1</v>
      </c>
      <c r="AI3131"/>
    </row>
    <row r="3132" spans="1:35" s="8" customFormat="1" ht="12.75" customHeight="1">
      <c r="A3132" s="2" t="s">
        <v>11872</v>
      </c>
      <c r="B3132" s="2" t="s">
        <v>11873</v>
      </c>
      <c r="C3132" s="2" t="s">
        <v>11874</v>
      </c>
      <c r="D3132" s="2" t="s">
        <v>75</v>
      </c>
      <c r="E3132" s="3">
        <v>46023</v>
      </c>
      <c r="F3132" s="3">
        <v>46023</v>
      </c>
      <c r="G3132" s="2" t="s">
        <v>2988</v>
      </c>
      <c r="H3132" s="2" t="s">
        <v>11858</v>
      </c>
      <c r="I3132" s="2" t="s">
        <v>261</v>
      </c>
      <c r="J3132" s="4">
        <v>284.54000000000002</v>
      </c>
      <c r="K3132" t="s">
        <v>74</v>
      </c>
      <c r="L3132" s="4">
        <v>34.15</v>
      </c>
      <c r="M3132" t="s">
        <v>74</v>
      </c>
      <c r="N3132" s="4">
        <v>34.15</v>
      </c>
      <c r="O3132" t="s">
        <v>74</v>
      </c>
      <c r="P3132" s="4">
        <v>0</v>
      </c>
      <c r="Q3132" t="s">
        <v>74</v>
      </c>
      <c r="R3132" s="2" t="s">
        <v>75</v>
      </c>
      <c r="S3132" s="4" t="s">
        <v>76</v>
      </c>
      <c r="T3132" t="s">
        <v>74</v>
      </c>
      <c r="U3132" s="2" t="s">
        <v>11859</v>
      </c>
      <c r="V3132" s="2" t="s">
        <v>1575</v>
      </c>
      <c r="W3132" s="2" t="s">
        <v>79</v>
      </c>
      <c r="X3132" s="2" t="s">
        <v>11308</v>
      </c>
      <c r="Y3132" s="2" t="s">
        <v>119</v>
      </c>
      <c r="Z3132" s="2" t="s">
        <v>81</v>
      </c>
      <c r="AA3132" s="2" t="s">
        <v>82</v>
      </c>
      <c r="AB3132" s="2" t="s">
        <v>83</v>
      </c>
      <c r="AC3132" s="2" t="s">
        <v>59</v>
      </c>
      <c r="AD3132" s="2" t="s">
        <v>2989</v>
      </c>
      <c r="AE3132" s="2" t="str">
        <f>+VLOOKUP(H3132,'Mapeo Ramos'!A:C,3,0)</f>
        <v>Autos Flotas</v>
      </c>
      <c r="AF3132" t="str">
        <f>+VLOOKUP(AE3132,'Mapeo Ramos'!C:D,2,0)</f>
        <v>Flotas</v>
      </c>
      <c r="AG3132" t="str">
        <f>+VLOOKUP(X3132,'Mapeo Ramos'!I:J,2,0)</f>
        <v>ZURICH</v>
      </c>
      <c r="AH3132">
        <f t="shared" si="48"/>
        <v>1</v>
      </c>
      <c r="AI3132"/>
    </row>
    <row r="3133" spans="1:35" s="8" customFormat="1" ht="12.75" customHeight="1">
      <c r="A3133" s="2" t="s">
        <v>11875</v>
      </c>
      <c r="B3133" s="2" t="s">
        <v>11876</v>
      </c>
      <c r="C3133" s="2" t="s">
        <v>11877</v>
      </c>
      <c r="D3133" s="2" t="s">
        <v>75</v>
      </c>
      <c r="E3133" s="3">
        <v>46023</v>
      </c>
      <c r="F3133" s="3">
        <v>46023</v>
      </c>
      <c r="G3133" s="2" t="s">
        <v>2988</v>
      </c>
      <c r="H3133" s="2" t="s">
        <v>11858</v>
      </c>
      <c r="I3133" s="2" t="s">
        <v>261</v>
      </c>
      <c r="J3133" s="4">
        <v>63.97</v>
      </c>
      <c r="K3133" t="s">
        <v>74</v>
      </c>
      <c r="L3133" s="4">
        <v>7.68</v>
      </c>
      <c r="M3133" t="s">
        <v>74</v>
      </c>
      <c r="N3133" s="4">
        <v>7.68</v>
      </c>
      <c r="O3133" t="s">
        <v>74</v>
      </c>
      <c r="P3133" s="4">
        <v>0</v>
      </c>
      <c r="Q3133" t="s">
        <v>74</v>
      </c>
      <c r="R3133" s="2" t="s">
        <v>75</v>
      </c>
      <c r="S3133" s="4" t="s">
        <v>76</v>
      </c>
      <c r="T3133" t="s">
        <v>74</v>
      </c>
      <c r="U3133" s="2" t="s">
        <v>11859</v>
      </c>
      <c r="V3133" s="2" t="s">
        <v>1575</v>
      </c>
      <c r="W3133" s="2" t="s">
        <v>79</v>
      </c>
      <c r="X3133" s="2" t="s">
        <v>11308</v>
      </c>
      <c r="Y3133" s="2" t="s">
        <v>119</v>
      </c>
      <c r="Z3133" s="2" t="s">
        <v>81</v>
      </c>
      <c r="AA3133" s="2" t="s">
        <v>82</v>
      </c>
      <c r="AB3133" s="2" t="s">
        <v>83</v>
      </c>
      <c r="AC3133" s="2" t="s">
        <v>59</v>
      </c>
      <c r="AD3133" s="2" t="s">
        <v>2989</v>
      </c>
      <c r="AE3133" s="2" t="str">
        <f>+VLOOKUP(H3133,'Mapeo Ramos'!A:C,3,0)</f>
        <v>Autos Flotas</v>
      </c>
      <c r="AF3133" t="str">
        <f>+VLOOKUP(AE3133,'Mapeo Ramos'!C:D,2,0)</f>
        <v>Flotas</v>
      </c>
      <c r="AG3133" t="str">
        <f>+VLOOKUP(X3133,'Mapeo Ramos'!I:J,2,0)</f>
        <v>ZURICH</v>
      </c>
      <c r="AH3133">
        <f t="shared" si="48"/>
        <v>1</v>
      </c>
      <c r="AI3133"/>
    </row>
    <row r="3134" spans="1:35" s="8" customFormat="1" ht="12.75" customHeight="1">
      <c r="A3134" s="2" t="s">
        <v>11878</v>
      </c>
      <c r="B3134" s="2" t="s">
        <v>11879</v>
      </c>
      <c r="C3134" s="2" t="s">
        <v>11880</v>
      </c>
      <c r="D3134" s="2" t="s">
        <v>75</v>
      </c>
      <c r="E3134" s="3">
        <v>46023</v>
      </c>
      <c r="F3134" s="3">
        <v>46023</v>
      </c>
      <c r="G3134" s="2" t="s">
        <v>2988</v>
      </c>
      <c r="H3134" s="2" t="s">
        <v>11858</v>
      </c>
      <c r="I3134" s="2" t="s">
        <v>261</v>
      </c>
      <c r="J3134" s="4">
        <v>63.97</v>
      </c>
      <c r="K3134" t="s">
        <v>74</v>
      </c>
      <c r="L3134" s="4">
        <v>7.68</v>
      </c>
      <c r="M3134" t="s">
        <v>74</v>
      </c>
      <c r="N3134" s="4">
        <v>7.68</v>
      </c>
      <c r="O3134" t="s">
        <v>74</v>
      </c>
      <c r="P3134" s="4">
        <v>0</v>
      </c>
      <c r="Q3134" t="s">
        <v>74</v>
      </c>
      <c r="R3134" s="2" t="s">
        <v>75</v>
      </c>
      <c r="S3134" s="4" t="s">
        <v>76</v>
      </c>
      <c r="T3134" t="s">
        <v>74</v>
      </c>
      <c r="U3134" s="2" t="s">
        <v>11859</v>
      </c>
      <c r="V3134" s="2" t="s">
        <v>1575</v>
      </c>
      <c r="W3134" s="2" t="s">
        <v>79</v>
      </c>
      <c r="X3134" s="2" t="s">
        <v>11308</v>
      </c>
      <c r="Y3134" s="2" t="s">
        <v>119</v>
      </c>
      <c r="Z3134" s="2" t="s">
        <v>81</v>
      </c>
      <c r="AA3134" s="2" t="s">
        <v>82</v>
      </c>
      <c r="AB3134" s="2" t="s">
        <v>83</v>
      </c>
      <c r="AC3134" s="2" t="s">
        <v>59</v>
      </c>
      <c r="AD3134" s="2" t="s">
        <v>2989</v>
      </c>
      <c r="AE3134" s="2" t="str">
        <f>+VLOOKUP(H3134,'Mapeo Ramos'!A:C,3,0)</f>
        <v>Autos Flotas</v>
      </c>
      <c r="AF3134" t="str">
        <f>+VLOOKUP(AE3134,'Mapeo Ramos'!C:D,2,0)</f>
        <v>Flotas</v>
      </c>
      <c r="AG3134" t="str">
        <f>+VLOOKUP(X3134,'Mapeo Ramos'!I:J,2,0)</f>
        <v>ZURICH</v>
      </c>
      <c r="AH3134">
        <f t="shared" si="48"/>
        <v>1</v>
      </c>
      <c r="AI3134"/>
    </row>
    <row r="3135" spans="1:35" s="8" customFormat="1" ht="12.75" customHeight="1">
      <c r="A3135" s="2" t="s">
        <v>11881</v>
      </c>
      <c r="B3135" s="2" t="s">
        <v>11882</v>
      </c>
      <c r="C3135" s="2" t="s">
        <v>11883</v>
      </c>
      <c r="D3135" s="2" t="s">
        <v>75</v>
      </c>
      <c r="E3135" s="3">
        <v>46023</v>
      </c>
      <c r="F3135" s="3">
        <v>46023</v>
      </c>
      <c r="G3135" s="2" t="s">
        <v>2988</v>
      </c>
      <c r="H3135" s="2" t="s">
        <v>11858</v>
      </c>
      <c r="I3135" s="2" t="s">
        <v>261</v>
      </c>
      <c r="J3135" s="4">
        <v>63.97</v>
      </c>
      <c r="K3135" t="s">
        <v>74</v>
      </c>
      <c r="L3135" s="4">
        <v>7.68</v>
      </c>
      <c r="M3135" t="s">
        <v>74</v>
      </c>
      <c r="N3135" s="4">
        <v>7.68</v>
      </c>
      <c r="O3135" t="s">
        <v>74</v>
      </c>
      <c r="P3135" s="4">
        <v>0</v>
      </c>
      <c r="Q3135" t="s">
        <v>74</v>
      </c>
      <c r="R3135" s="2" t="s">
        <v>75</v>
      </c>
      <c r="S3135" s="4" t="s">
        <v>76</v>
      </c>
      <c r="T3135" t="s">
        <v>74</v>
      </c>
      <c r="U3135" s="2" t="s">
        <v>11859</v>
      </c>
      <c r="V3135" s="2" t="s">
        <v>1575</v>
      </c>
      <c r="W3135" s="2" t="s">
        <v>79</v>
      </c>
      <c r="X3135" s="2" t="s">
        <v>11308</v>
      </c>
      <c r="Y3135" s="2" t="s">
        <v>119</v>
      </c>
      <c r="Z3135" s="2" t="s">
        <v>81</v>
      </c>
      <c r="AA3135" s="2" t="s">
        <v>82</v>
      </c>
      <c r="AB3135" s="2" t="s">
        <v>83</v>
      </c>
      <c r="AC3135" s="2" t="s">
        <v>59</v>
      </c>
      <c r="AD3135" s="2" t="s">
        <v>2989</v>
      </c>
      <c r="AE3135" s="2" t="str">
        <f>+VLOOKUP(H3135,'Mapeo Ramos'!A:C,3,0)</f>
        <v>Autos Flotas</v>
      </c>
      <c r="AF3135" t="str">
        <f>+VLOOKUP(AE3135,'Mapeo Ramos'!C:D,2,0)</f>
        <v>Flotas</v>
      </c>
      <c r="AG3135" t="str">
        <f>+VLOOKUP(X3135,'Mapeo Ramos'!I:J,2,0)</f>
        <v>ZURICH</v>
      </c>
      <c r="AH3135">
        <f t="shared" si="48"/>
        <v>1</v>
      </c>
      <c r="AI3135"/>
    </row>
    <row r="3136" spans="1:35" s="8" customFormat="1" ht="12.75" customHeight="1">
      <c r="A3136" s="2" t="s">
        <v>11884</v>
      </c>
      <c r="B3136" s="2" t="s">
        <v>11885</v>
      </c>
      <c r="C3136" s="2" t="s">
        <v>11886</v>
      </c>
      <c r="D3136" s="2" t="s">
        <v>75</v>
      </c>
      <c r="E3136" s="3">
        <v>46023</v>
      </c>
      <c r="F3136" s="3">
        <v>46023</v>
      </c>
      <c r="G3136" s="2" t="s">
        <v>2988</v>
      </c>
      <c r="H3136" s="2" t="s">
        <v>11858</v>
      </c>
      <c r="I3136" s="2" t="s">
        <v>261</v>
      </c>
      <c r="J3136" s="4">
        <v>63.97</v>
      </c>
      <c r="K3136" t="s">
        <v>74</v>
      </c>
      <c r="L3136" s="4">
        <v>7.68</v>
      </c>
      <c r="M3136" t="s">
        <v>74</v>
      </c>
      <c r="N3136" s="4">
        <v>7.68</v>
      </c>
      <c r="O3136" t="s">
        <v>74</v>
      </c>
      <c r="P3136" s="4">
        <v>0</v>
      </c>
      <c r="Q3136" t="s">
        <v>74</v>
      </c>
      <c r="R3136" s="2" t="s">
        <v>75</v>
      </c>
      <c r="S3136" s="4" t="s">
        <v>76</v>
      </c>
      <c r="T3136" t="s">
        <v>74</v>
      </c>
      <c r="U3136" s="2" t="s">
        <v>11859</v>
      </c>
      <c r="V3136" s="2" t="s">
        <v>1575</v>
      </c>
      <c r="W3136" s="2" t="s">
        <v>79</v>
      </c>
      <c r="X3136" s="2" t="s">
        <v>11308</v>
      </c>
      <c r="Y3136" s="2" t="s">
        <v>119</v>
      </c>
      <c r="Z3136" s="2" t="s">
        <v>81</v>
      </c>
      <c r="AA3136" s="2" t="s">
        <v>82</v>
      </c>
      <c r="AB3136" s="2" t="s">
        <v>83</v>
      </c>
      <c r="AC3136" s="2" t="s">
        <v>59</v>
      </c>
      <c r="AD3136" s="2" t="s">
        <v>2989</v>
      </c>
      <c r="AE3136" s="2" t="str">
        <f>+VLOOKUP(H3136,'Mapeo Ramos'!A:C,3,0)</f>
        <v>Autos Flotas</v>
      </c>
      <c r="AF3136" t="str">
        <f>+VLOOKUP(AE3136,'Mapeo Ramos'!C:D,2,0)</f>
        <v>Flotas</v>
      </c>
      <c r="AG3136" t="str">
        <f>+VLOOKUP(X3136,'Mapeo Ramos'!I:J,2,0)</f>
        <v>ZURICH</v>
      </c>
      <c r="AH3136">
        <f t="shared" si="48"/>
        <v>1</v>
      </c>
      <c r="AI3136"/>
    </row>
    <row r="3137" spans="1:35" s="8" customFormat="1" ht="12.75" customHeight="1">
      <c r="A3137" s="2" t="s">
        <v>11887</v>
      </c>
      <c r="B3137" s="2" t="s">
        <v>11888</v>
      </c>
      <c r="C3137" s="2" t="s">
        <v>11889</v>
      </c>
      <c r="D3137" s="2" t="s">
        <v>75</v>
      </c>
      <c r="E3137" s="3">
        <v>46023</v>
      </c>
      <c r="F3137" s="3">
        <v>46023</v>
      </c>
      <c r="G3137" s="2" t="s">
        <v>2988</v>
      </c>
      <c r="H3137" s="2" t="s">
        <v>11858</v>
      </c>
      <c r="I3137" s="2" t="s">
        <v>261</v>
      </c>
      <c r="J3137" s="4">
        <v>63.97</v>
      </c>
      <c r="K3137" t="s">
        <v>74</v>
      </c>
      <c r="L3137" s="4">
        <v>7.68</v>
      </c>
      <c r="M3137" t="s">
        <v>74</v>
      </c>
      <c r="N3137" s="4">
        <v>7.68</v>
      </c>
      <c r="O3137" t="s">
        <v>74</v>
      </c>
      <c r="P3137" s="4">
        <v>0</v>
      </c>
      <c r="Q3137" t="s">
        <v>74</v>
      </c>
      <c r="R3137" s="2" t="s">
        <v>75</v>
      </c>
      <c r="S3137" s="4" t="s">
        <v>76</v>
      </c>
      <c r="T3137" t="s">
        <v>74</v>
      </c>
      <c r="U3137" s="2" t="s">
        <v>11859</v>
      </c>
      <c r="V3137" s="2" t="s">
        <v>1575</v>
      </c>
      <c r="W3137" s="2" t="s">
        <v>79</v>
      </c>
      <c r="X3137" s="2" t="s">
        <v>11308</v>
      </c>
      <c r="Y3137" s="2" t="s">
        <v>119</v>
      </c>
      <c r="Z3137" s="2" t="s">
        <v>81</v>
      </c>
      <c r="AA3137" s="2" t="s">
        <v>82</v>
      </c>
      <c r="AB3137" s="2" t="s">
        <v>83</v>
      </c>
      <c r="AC3137" s="2" t="s">
        <v>59</v>
      </c>
      <c r="AD3137" s="2" t="s">
        <v>2989</v>
      </c>
      <c r="AE3137" s="2" t="str">
        <f>+VLOOKUP(H3137,'Mapeo Ramos'!A:C,3,0)</f>
        <v>Autos Flotas</v>
      </c>
      <c r="AF3137" t="str">
        <f>+VLOOKUP(AE3137,'Mapeo Ramos'!C:D,2,0)</f>
        <v>Flotas</v>
      </c>
      <c r="AG3137" t="str">
        <f>+VLOOKUP(X3137,'Mapeo Ramos'!I:J,2,0)</f>
        <v>ZURICH</v>
      </c>
      <c r="AH3137">
        <f t="shared" si="48"/>
        <v>1</v>
      </c>
      <c r="AI3137"/>
    </row>
    <row r="3138" spans="1:35" s="8" customFormat="1" ht="12.75" customHeight="1">
      <c r="A3138" s="2" t="s">
        <v>11890</v>
      </c>
      <c r="B3138" s="2" t="s">
        <v>11891</v>
      </c>
      <c r="C3138" s="2" t="s">
        <v>11892</v>
      </c>
      <c r="D3138" s="2" t="s">
        <v>75</v>
      </c>
      <c r="E3138" s="3">
        <v>46023</v>
      </c>
      <c r="F3138" s="3">
        <v>46023</v>
      </c>
      <c r="G3138" s="2" t="s">
        <v>2988</v>
      </c>
      <c r="H3138" s="2" t="s">
        <v>11858</v>
      </c>
      <c r="I3138" s="2" t="s">
        <v>261</v>
      </c>
      <c r="J3138" s="4">
        <v>63.97</v>
      </c>
      <c r="K3138" t="s">
        <v>74</v>
      </c>
      <c r="L3138" s="4">
        <v>7.68</v>
      </c>
      <c r="M3138" t="s">
        <v>74</v>
      </c>
      <c r="N3138" s="4">
        <v>7.68</v>
      </c>
      <c r="O3138" t="s">
        <v>74</v>
      </c>
      <c r="P3138" s="4">
        <v>0</v>
      </c>
      <c r="Q3138" t="s">
        <v>74</v>
      </c>
      <c r="R3138" s="2" t="s">
        <v>75</v>
      </c>
      <c r="S3138" s="4" t="s">
        <v>76</v>
      </c>
      <c r="T3138" t="s">
        <v>74</v>
      </c>
      <c r="U3138" s="2" t="s">
        <v>11859</v>
      </c>
      <c r="V3138" s="2" t="s">
        <v>1575</v>
      </c>
      <c r="W3138" s="2" t="s">
        <v>79</v>
      </c>
      <c r="X3138" s="2" t="s">
        <v>11308</v>
      </c>
      <c r="Y3138" s="2" t="s">
        <v>119</v>
      </c>
      <c r="Z3138" s="2" t="s">
        <v>81</v>
      </c>
      <c r="AA3138" s="2" t="s">
        <v>82</v>
      </c>
      <c r="AB3138" s="2" t="s">
        <v>83</v>
      </c>
      <c r="AC3138" s="2" t="s">
        <v>59</v>
      </c>
      <c r="AD3138" s="2" t="s">
        <v>2989</v>
      </c>
      <c r="AE3138" s="2" t="str">
        <f>+VLOOKUP(H3138,'Mapeo Ramos'!A:C,3,0)</f>
        <v>Autos Flotas</v>
      </c>
      <c r="AF3138" t="str">
        <f>+VLOOKUP(AE3138,'Mapeo Ramos'!C:D,2,0)</f>
        <v>Flotas</v>
      </c>
      <c r="AG3138" t="str">
        <f>+VLOOKUP(X3138,'Mapeo Ramos'!I:J,2,0)</f>
        <v>ZURICH</v>
      </c>
      <c r="AH3138">
        <f t="shared" ref="AH3138:AH3201" si="49">+MONTH(E3138)</f>
        <v>1</v>
      </c>
      <c r="AI3138"/>
    </row>
    <row r="3139" spans="1:35" s="8" customFormat="1" ht="12.75" customHeight="1">
      <c r="A3139" s="2" t="s">
        <v>11893</v>
      </c>
      <c r="B3139" s="2" t="s">
        <v>11894</v>
      </c>
      <c r="C3139" s="2" t="s">
        <v>11895</v>
      </c>
      <c r="D3139" s="2" t="s">
        <v>75</v>
      </c>
      <c r="E3139" s="3">
        <v>46023</v>
      </c>
      <c r="F3139" s="3">
        <v>46023</v>
      </c>
      <c r="G3139" s="2" t="s">
        <v>2988</v>
      </c>
      <c r="H3139" s="2" t="s">
        <v>11858</v>
      </c>
      <c r="I3139" s="2" t="s">
        <v>261</v>
      </c>
      <c r="J3139" s="4">
        <v>284.54000000000002</v>
      </c>
      <c r="K3139" t="s">
        <v>74</v>
      </c>
      <c r="L3139" s="4">
        <v>34.15</v>
      </c>
      <c r="M3139" t="s">
        <v>74</v>
      </c>
      <c r="N3139" s="4">
        <v>34.15</v>
      </c>
      <c r="O3139" t="s">
        <v>74</v>
      </c>
      <c r="P3139" s="4">
        <v>0</v>
      </c>
      <c r="Q3139" t="s">
        <v>74</v>
      </c>
      <c r="R3139" s="2" t="s">
        <v>75</v>
      </c>
      <c r="S3139" s="4" t="s">
        <v>76</v>
      </c>
      <c r="T3139" t="s">
        <v>74</v>
      </c>
      <c r="U3139" s="2" t="s">
        <v>11859</v>
      </c>
      <c r="V3139" s="2" t="s">
        <v>1575</v>
      </c>
      <c r="W3139" s="2" t="s">
        <v>79</v>
      </c>
      <c r="X3139" s="2" t="s">
        <v>11308</v>
      </c>
      <c r="Y3139" s="2" t="s">
        <v>119</v>
      </c>
      <c r="Z3139" s="2" t="s">
        <v>81</v>
      </c>
      <c r="AA3139" s="2" t="s">
        <v>82</v>
      </c>
      <c r="AB3139" s="2" t="s">
        <v>83</v>
      </c>
      <c r="AC3139" s="2" t="s">
        <v>59</v>
      </c>
      <c r="AD3139" s="2" t="s">
        <v>2989</v>
      </c>
      <c r="AE3139" s="2" t="str">
        <f>+VLOOKUP(H3139,'Mapeo Ramos'!A:C,3,0)</f>
        <v>Autos Flotas</v>
      </c>
      <c r="AF3139" t="str">
        <f>+VLOOKUP(AE3139,'Mapeo Ramos'!C:D,2,0)</f>
        <v>Flotas</v>
      </c>
      <c r="AG3139" t="str">
        <f>+VLOOKUP(X3139,'Mapeo Ramos'!I:J,2,0)</f>
        <v>ZURICH</v>
      </c>
      <c r="AH3139">
        <f t="shared" si="49"/>
        <v>1</v>
      </c>
      <c r="AI3139"/>
    </row>
    <row r="3140" spans="1:35" s="8" customFormat="1" ht="12.75" customHeight="1">
      <c r="A3140" s="2" t="s">
        <v>11896</v>
      </c>
      <c r="B3140" s="2" t="s">
        <v>11897</v>
      </c>
      <c r="C3140" s="2" t="s">
        <v>11898</v>
      </c>
      <c r="D3140" s="2" t="s">
        <v>75</v>
      </c>
      <c r="E3140" s="3">
        <v>46023</v>
      </c>
      <c r="F3140" s="3">
        <v>46023</v>
      </c>
      <c r="G3140" s="2" t="s">
        <v>2988</v>
      </c>
      <c r="H3140" s="2" t="s">
        <v>11858</v>
      </c>
      <c r="I3140" s="2" t="s">
        <v>261</v>
      </c>
      <c r="J3140" s="4">
        <v>63.97</v>
      </c>
      <c r="K3140" t="s">
        <v>74</v>
      </c>
      <c r="L3140" s="4">
        <v>7.68</v>
      </c>
      <c r="M3140" t="s">
        <v>74</v>
      </c>
      <c r="N3140" s="4">
        <v>7.68</v>
      </c>
      <c r="O3140" t="s">
        <v>74</v>
      </c>
      <c r="P3140" s="4">
        <v>0</v>
      </c>
      <c r="Q3140" t="s">
        <v>74</v>
      </c>
      <c r="R3140" s="2" t="s">
        <v>75</v>
      </c>
      <c r="S3140" s="4" t="s">
        <v>76</v>
      </c>
      <c r="T3140" t="s">
        <v>74</v>
      </c>
      <c r="U3140" s="2" t="s">
        <v>11859</v>
      </c>
      <c r="V3140" s="2" t="s">
        <v>1575</v>
      </c>
      <c r="W3140" s="2" t="s">
        <v>79</v>
      </c>
      <c r="X3140" s="2" t="s">
        <v>11308</v>
      </c>
      <c r="Y3140" s="2" t="s">
        <v>119</v>
      </c>
      <c r="Z3140" s="2" t="s">
        <v>81</v>
      </c>
      <c r="AA3140" s="2" t="s">
        <v>82</v>
      </c>
      <c r="AB3140" s="2" t="s">
        <v>83</v>
      </c>
      <c r="AC3140" s="2" t="s">
        <v>59</v>
      </c>
      <c r="AD3140" s="2" t="s">
        <v>2989</v>
      </c>
      <c r="AE3140" s="2" t="str">
        <f>+VLOOKUP(H3140,'Mapeo Ramos'!A:C,3,0)</f>
        <v>Autos Flotas</v>
      </c>
      <c r="AF3140" t="str">
        <f>+VLOOKUP(AE3140,'Mapeo Ramos'!C:D,2,0)</f>
        <v>Flotas</v>
      </c>
      <c r="AG3140" t="str">
        <f>+VLOOKUP(X3140,'Mapeo Ramos'!I:J,2,0)</f>
        <v>ZURICH</v>
      </c>
      <c r="AH3140">
        <f t="shared" si="49"/>
        <v>1</v>
      </c>
      <c r="AI3140"/>
    </row>
    <row r="3141" spans="1:35" s="8" customFormat="1" ht="12.75" customHeight="1">
      <c r="A3141" s="2" t="s">
        <v>11899</v>
      </c>
      <c r="B3141" s="2" t="s">
        <v>11900</v>
      </c>
      <c r="C3141" s="2" t="s">
        <v>11901</v>
      </c>
      <c r="D3141" s="2" t="s">
        <v>75</v>
      </c>
      <c r="E3141" s="3">
        <v>46023</v>
      </c>
      <c r="F3141" s="3">
        <v>46023</v>
      </c>
      <c r="G3141" s="2" t="s">
        <v>2988</v>
      </c>
      <c r="H3141" s="2" t="s">
        <v>11858</v>
      </c>
      <c r="I3141" s="2" t="s">
        <v>261</v>
      </c>
      <c r="J3141" s="4">
        <v>63.97</v>
      </c>
      <c r="K3141" t="s">
        <v>74</v>
      </c>
      <c r="L3141" s="4">
        <v>7.68</v>
      </c>
      <c r="M3141" t="s">
        <v>74</v>
      </c>
      <c r="N3141" s="4">
        <v>7.68</v>
      </c>
      <c r="O3141" t="s">
        <v>74</v>
      </c>
      <c r="P3141" s="4">
        <v>0</v>
      </c>
      <c r="Q3141" t="s">
        <v>74</v>
      </c>
      <c r="R3141" s="2" t="s">
        <v>75</v>
      </c>
      <c r="S3141" s="4" t="s">
        <v>76</v>
      </c>
      <c r="T3141" t="s">
        <v>74</v>
      </c>
      <c r="U3141" s="2" t="s">
        <v>11859</v>
      </c>
      <c r="V3141" s="2" t="s">
        <v>1575</v>
      </c>
      <c r="W3141" s="2" t="s">
        <v>79</v>
      </c>
      <c r="X3141" s="2" t="s">
        <v>11308</v>
      </c>
      <c r="Y3141" s="2" t="s">
        <v>119</v>
      </c>
      <c r="Z3141" s="2" t="s">
        <v>81</v>
      </c>
      <c r="AA3141" s="2" t="s">
        <v>82</v>
      </c>
      <c r="AB3141" s="2" t="s">
        <v>83</v>
      </c>
      <c r="AC3141" s="2" t="s">
        <v>59</v>
      </c>
      <c r="AD3141" s="2" t="s">
        <v>2989</v>
      </c>
      <c r="AE3141" s="2" t="str">
        <f>+VLOOKUP(H3141,'Mapeo Ramos'!A:C,3,0)</f>
        <v>Autos Flotas</v>
      </c>
      <c r="AF3141" t="str">
        <f>+VLOOKUP(AE3141,'Mapeo Ramos'!C:D,2,0)</f>
        <v>Flotas</v>
      </c>
      <c r="AG3141" t="str">
        <f>+VLOOKUP(X3141,'Mapeo Ramos'!I:J,2,0)</f>
        <v>ZURICH</v>
      </c>
      <c r="AH3141">
        <f t="shared" si="49"/>
        <v>1</v>
      </c>
      <c r="AI3141"/>
    </row>
    <row r="3142" spans="1:35" s="8" customFormat="1" ht="12.75" customHeight="1">
      <c r="A3142" s="2" t="s">
        <v>11902</v>
      </c>
      <c r="B3142" s="2" t="s">
        <v>11903</v>
      </c>
      <c r="C3142" s="2" t="s">
        <v>11904</v>
      </c>
      <c r="D3142" s="2" t="s">
        <v>75</v>
      </c>
      <c r="E3142" s="3">
        <v>46023</v>
      </c>
      <c r="F3142" s="3">
        <v>46023</v>
      </c>
      <c r="G3142" s="2" t="s">
        <v>2988</v>
      </c>
      <c r="H3142" s="2" t="s">
        <v>11858</v>
      </c>
      <c r="I3142" s="2" t="s">
        <v>261</v>
      </c>
      <c r="J3142" s="4">
        <v>270.35000000000002</v>
      </c>
      <c r="K3142" t="s">
        <v>74</v>
      </c>
      <c r="L3142" s="4">
        <v>32.43</v>
      </c>
      <c r="M3142" t="s">
        <v>74</v>
      </c>
      <c r="N3142" s="4">
        <v>32.43</v>
      </c>
      <c r="O3142" t="s">
        <v>74</v>
      </c>
      <c r="P3142" s="4">
        <v>0</v>
      </c>
      <c r="Q3142" t="s">
        <v>74</v>
      </c>
      <c r="R3142" s="2" t="s">
        <v>75</v>
      </c>
      <c r="S3142" s="4" t="s">
        <v>76</v>
      </c>
      <c r="T3142" t="s">
        <v>74</v>
      </c>
      <c r="U3142" s="2" t="s">
        <v>11859</v>
      </c>
      <c r="V3142" s="2" t="s">
        <v>1575</v>
      </c>
      <c r="W3142" s="2" t="s">
        <v>79</v>
      </c>
      <c r="X3142" s="2" t="s">
        <v>11308</v>
      </c>
      <c r="Y3142" s="2" t="s">
        <v>119</v>
      </c>
      <c r="Z3142" s="2" t="s">
        <v>81</v>
      </c>
      <c r="AA3142" s="2" t="s">
        <v>82</v>
      </c>
      <c r="AB3142" s="2" t="s">
        <v>83</v>
      </c>
      <c r="AC3142" s="2" t="s">
        <v>59</v>
      </c>
      <c r="AD3142" s="2" t="s">
        <v>2989</v>
      </c>
      <c r="AE3142" s="2" t="str">
        <f>+VLOOKUP(H3142,'Mapeo Ramos'!A:C,3,0)</f>
        <v>Autos Flotas</v>
      </c>
      <c r="AF3142" t="str">
        <f>+VLOOKUP(AE3142,'Mapeo Ramos'!C:D,2,0)</f>
        <v>Flotas</v>
      </c>
      <c r="AG3142" t="str">
        <f>+VLOOKUP(X3142,'Mapeo Ramos'!I:J,2,0)</f>
        <v>ZURICH</v>
      </c>
      <c r="AH3142">
        <f t="shared" si="49"/>
        <v>1</v>
      </c>
      <c r="AI3142"/>
    </row>
    <row r="3143" spans="1:35" s="8" customFormat="1" ht="12.75" customHeight="1">
      <c r="A3143" s="2" t="s">
        <v>11905</v>
      </c>
      <c r="B3143" s="2" t="s">
        <v>11906</v>
      </c>
      <c r="C3143" s="2" t="s">
        <v>11907</v>
      </c>
      <c r="D3143" s="2" t="s">
        <v>75</v>
      </c>
      <c r="E3143" s="3">
        <v>46023</v>
      </c>
      <c r="F3143" s="3">
        <v>46023</v>
      </c>
      <c r="G3143" s="2" t="s">
        <v>2988</v>
      </c>
      <c r="H3143" s="2" t="s">
        <v>11858</v>
      </c>
      <c r="I3143" s="2" t="s">
        <v>261</v>
      </c>
      <c r="J3143" s="4">
        <v>63.97</v>
      </c>
      <c r="K3143" t="s">
        <v>74</v>
      </c>
      <c r="L3143" s="4">
        <v>7.68</v>
      </c>
      <c r="M3143" t="s">
        <v>74</v>
      </c>
      <c r="N3143" s="4">
        <v>7.68</v>
      </c>
      <c r="O3143" t="s">
        <v>74</v>
      </c>
      <c r="P3143" s="4">
        <v>0</v>
      </c>
      <c r="Q3143" t="s">
        <v>74</v>
      </c>
      <c r="R3143" s="2" t="s">
        <v>75</v>
      </c>
      <c r="S3143" s="4" t="s">
        <v>76</v>
      </c>
      <c r="T3143" t="s">
        <v>74</v>
      </c>
      <c r="U3143" s="2" t="s">
        <v>11859</v>
      </c>
      <c r="V3143" s="2" t="s">
        <v>1575</v>
      </c>
      <c r="W3143" s="2" t="s">
        <v>79</v>
      </c>
      <c r="X3143" s="2" t="s">
        <v>11308</v>
      </c>
      <c r="Y3143" s="2" t="s">
        <v>119</v>
      </c>
      <c r="Z3143" s="2" t="s">
        <v>81</v>
      </c>
      <c r="AA3143" s="2" t="s">
        <v>82</v>
      </c>
      <c r="AB3143" s="2" t="s">
        <v>83</v>
      </c>
      <c r="AC3143" s="2" t="s">
        <v>59</v>
      </c>
      <c r="AD3143" s="2" t="s">
        <v>2989</v>
      </c>
      <c r="AE3143" s="2" t="str">
        <f>+VLOOKUP(H3143,'Mapeo Ramos'!A:C,3,0)</f>
        <v>Autos Flotas</v>
      </c>
      <c r="AF3143" t="str">
        <f>+VLOOKUP(AE3143,'Mapeo Ramos'!C:D,2,0)</f>
        <v>Flotas</v>
      </c>
      <c r="AG3143" t="str">
        <f>+VLOOKUP(X3143,'Mapeo Ramos'!I:J,2,0)</f>
        <v>ZURICH</v>
      </c>
      <c r="AH3143">
        <f t="shared" si="49"/>
        <v>1</v>
      </c>
      <c r="AI3143"/>
    </row>
    <row r="3144" spans="1:35" s="8" customFormat="1" ht="12.75" customHeight="1">
      <c r="A3144" s="2" t="s">
        <v>11908</v>
      </c>
      <c r="B3144" s="2" t="s">
        <v>11909</v>
      </c>
      <c r="C3144" s="2" t="s">
        <v>11910</v>
      </c>
      <c r="D3144" s="2" t="s">
        <v>75</v>
      </c>
      <c r="E3144" s="3">
        <v>46023</v>
      </c>
      <c r="F3144" s="3">
        <v>46023</v>
      </c>
      <c r="G3144" s="2" t="s">
        <v>2988</v>
      </c>
      <c r="H3144" s="2" t="s">
        <v>11858</v>
      </c>
      <c r="I3144" s="2" t="s">
        <v>261</v>
      </c>
      <c r="J3144" s="4">
        <v>270.35000000000002</v>
      </c>
      <c r="K3144" t="s">
        <v>74</v>
      </c>
      <c r="L3144" s="4">
        <v>32.43</v>
      </c>
      <c r="M3144" t="s">
        <v>74</v>
      </c>
      <c r="N3144" s="4">
        <v>32.43</v>
      </c>
      <c r="O3144" t="s">
        <v>74</v>
      </c>
      <c r="P3144" s="4">
        <v>0</v>
      </c>
      <c r="Q3144" t="s">
        <v>74</v>
      </c>
      <c r="R3144" s="2" t="s">
        <v>75</v>
      </c>
      <c r="S3144" s="4" t="s">
        <v>76</v>
      </c>
      <c r="T3144" t="s">
        <v>74</v>
      </c>
      <c r="U3144" s="2" t="s">
        <v>11859</v>
      </c>
      <c r="V3144" s="2" t="s">
        <v>1575</v>
      </c>
      <c r="W3144" s="2" t="s">
        <v>79</v>
      </c>
      <c r="X3144" s="2" t="s">
        <v>11308</v>
      </c>
      <c r="Y3144" s="2" t="s">
        <v>119</v>
      </c>
      <c r="Z3144" s="2" t="s">
        <v>81</v>
      </c>
      <c r="AA3144" s="2" t="s">
        <v>82</v>
      </c>
      <c r="AB3144" s="2" t="s">
        <v>83</v>
      </c>
      <c r="AC3144" s="2" t="s">
        <v>59</v>
      </c>
      <c r="AD3144" s="2" t="s">
        <v>2989</v>
      </c>
      <c r="AE3144" s="2" t="str">
        <f>+VLOOKUP(H3144,'Mapeo Ramos'!A:C,3,0)</f>
        <v>Autos Flotas</v>
      </c>
      <c r="AF3144" t="str">
        <f>+VLOOKUP(AE3144,'Mapeo Ramos'!C:D,2,0)</f>
        <v>Flotas</v>
      </c>
      <c r="AG3144" t="str">
        <f>+VLOOKUP(X3144,'Mapeo Ramos'!I:J,2,0)</f>
        <v>ZURICH</v>
      </c>
      <c r="AH3144">
        <f t="shared" si="49"/>
        <v>1</v>
      </c>
      <c r="AI3144"/>
    </row>
    <row r="3145" spans="1:35" s="8" customFormat="1" ht="12.75" customHeight="1">
      <c r="A3145" s="2" t="s">
        <v>11911</v>
      </c>
      <c r="B3145" s="2" t="s">
        <v>11912</v>
      </c>
      <c r="C3145" s="2" t="s">
        <v>11913</v>
      </c>
      <c r="D3145" s="2" t="s">
        <v>75</v>
      </c>
      <c r="E3145" s="3">
        <v>46023</v>
      </c>
      <c r="F3145" s="3">
        <v>46023</v>
      </c>
      <c r="G3145" s="2" t="s">
        <v>2988</v>
      </c>
      <c r="H3145" s="2" t="s">
        <v>11858</v>
      </c>
      <c r="I3145" s="2" t="s">
        <v>261</v>
      </c>
      <c r="J3145" s="4">
        <v>270.35000000000002</v>
      </c>
      <c r="K3145" t="s">
        <v>74</v>
      </c>
      <c r="L3145" s="4">
        <v>32.43</v>
      </c>
      <c r="M3145" t="s">
        <v>74</v>
      </c>
      <c r="N3145" s="4">
        <v>32.43</v>
      </c>
      <c r="O3145" t="s">
        <v>74</v>
      </c>
      <c r="P3145" s="4">
        <v>0</v>
      </c>
      <c r="Q3145" t="s">
        <v>74</v>
      </c>
      <c r="R3145" s="2" t="s">
        <v>75</v>
      </c>
      <c r="S3145" s="4" t="s">
        <v>76</v>
      </c>
      <c r="T3145" t="s">
        <v>74</v>
      </c>
      <c r="U3145" s="2" t="s">
        <v>11859</v>
      </c>
      <c r="V3145" s="2" t="s">
        <v>1575</v>
      </c>
      <c r="W3145" s="2" t="s">
        <v>79</v>
      </c>
      <c r="X3145" s="2" t="s">
        <v>11308</v>
      </c>
      <c r="Y3145" s="2" t="s">
        <v>119</v>
      </c>
      <c r="Z3145" s="2" t="s">
        <v>81</v>
      </c>
      <c r="AA3145" s="2" t="s">
        <v>82</v>
      </c>
      <c r="AB3145" s="2" t="s">
        <v>83</v>
      </c>
      <c r="AC3145" s="2" t="s">
        <v>59</v>
      </c>
      <c r="AD3145" s="2" t="s">
        <v>2989</v>
      </c>
      <c r="AE3145" s="2" t="str">
        <f>+VLOOKUP(H3145,'Mapeo Ramos'!A:C,3,0)</f>
        <v>Autos Flotas</v>
      </c>
      <c r="AF3145" t="str">
        <f>+VLOOKUP(AE3145,'Mapeo Ramos'!C:D,2,0)</f>
        <v>Flotas</v>
      </c>
      <c r="AG3145" t="str">
        <f>+VLOOKUP(X3145,'Mapeo Ramos'!I:J,2,0)</f>
        <v>ZURICH</v>
      </c>
      <c r="AH3145">
        <f t="shared" si="49"/>
        <v>1</v>
      </c>
      <c r="AI3145"/>
    </row>
    <row r="3146" spans="1:35" s="8" customFormat="1" ht="12.75" customHeight="1">
      <c r="A3146" s="2" t="s">
        <v>11914</v>
      </c>
      <c r="B3146" s="2" t="s">
        <v>11915</v>
      </c>
      <c r="C3146" s="2" t="s">
        <v>11916</v>
      </c>
      <c r="D3146" s="2" t="s">
        <v>75</v>
      </c>
      <c r="E3146" s="3">
        <v>46023</v>
      </c>
      <c r="F3146" s="3">
        <v>46023</v>
      </c>
      <c r="G3146" s="2" t="s">
        <v>2988</v>
      </c>
      <c r="H3146" s="2" t="s">
        <v>11858</v>
      </c>
      <c r="I3146" s="2" t="s">
        <v>261</v>
      </c>
      <c r="J3146" s="4">
        <v>242.79</v>
      </c>
      <c r="K3146" t="s">
        <v>74</v>
      </c>
      <c r="L3146" s="4">
        <v>29.13</v>
      </c>
      <c r="M3146" t="s">
        <v>74</v>
      </c>
      <c r="N3146" s="4">
        <v>29.13</v>
      </c>
      <c r="O3146" t="s">
        <v>74</v>
      </c>
      <c r="P3146" s="4">
        <v>0</v>
      </c>
      <c r="Q3146" t="s">
        <v>74</v>
      </c>
      <c r="R3146" s="2" t="s">
        <v>75</v>
      </c>
      <c r="S3146" s="4" t="s">
        <v>76</v>
      </c>
      <c r="T3146" t="s">
        <v>74</v>
      </c>
      <c r="U3146" s="2" t="s">
        <v>11859</v>
      </c>
      <c r="V3146" s="2" t="s">
        <v>1575</v>
      </c>
      <c r="W3146" s="2" t="s">
        <v>79</v>
      </c>
      <c r="X3146" s="2" t="s">
        <v>11308</v>
      </c>
      <c r="Y3146" s="2" t="s">
        <v>119</v>
      </c>
      <c r="Z3146" s="2" t="s">
        <v>81</v>
      </c>
      <c r="AA3146" s="2" t="s">
        <v>82</v>
      </c>
      <c r="AB3146" s="2" t="s">
        <v>83</v>
      </c>
      <c r="AC3146" s="2" t="s">
        <v>59</v>
      </c>
      <c r="AD3146" s="2" t="s">
        <v>2989</v>
      </c>
      <c r="AE3146" s="2" t="str">
        <f>+VLOOKUP(H3146,'Mapeo Ramos'!A:C,3,0)</f>
        <v>Autos Flotas</v>
      </c>
      <c r="AF3146" t="str">
        <f>+VLOOKUP(AE3146,'Mapeo Ramos'!C:D,2,0)</f>
        <v>Flotas</v>
      </c>
      <c r="AG3146" t="str">
        <f>+VLOOKUP(X3146,'Mapeo Ramos'!I:J,2,0)</f>
        <v>ZURICH</v>
      </c>
      <c r="AH3146">
        <f t="shared" si="49"/>
        <v>1</v>
      </c>
      <c r="AI3146"/>
    </row>
    <row r="3147" spans="1:35" s="8" customFormat="1" ht="12.75" customHeight="1">
      <c r="A3147" s="2" t="s">
        <v>11917</v>
      </c>
      <c r="B3147" s="2" t="s">
        <v>11918</v>
      </c>
      <c r="C3147" s="2" t="s">
        <v>11919</v>
      </c>
      <c r="D3147" s="2" t="s">
        <v>75</v>
      </c>
      <c r="E3147" s="3">
        <v>46023</v>
      </c>
      <c r="F3147" s="3">
        <v>46023</v>
      </c>
      <c r="G3147" s="2" t="s">
        <v>2988</v>
      </c>
      <c r="H3147" s="2" t="s">
        <v>11858</v>
      </c>
      <c r="I3147" s="2" t="s">
        <v>261</v>
      </c>
      <c r="J3147" s="4">
        <v>270.35000000000002</v>
      </c>
      <c r="K3147" t="s">
        <v>74</v>
      </c>
      <c r="L3147" s="4">
        <v>32.43</v>
      </c>
      <c r="M3147" t="s">
        <v>74</v>
      </c>
      <c r="N3147" s="4">
        <v>32.43</v>
      </c>
      <c r="O3147" t="s">
        <v>74</v>
      </c>
      <c r="P3147" s="4">
        <v>0</v>
      </c>
      <c r="Q3147" t="s">
        <v>74</v>
      </c>
      <c r="R3147" s="2" t="s">
        <v>75</v>
      </c>
      <c r="S3147" s="4" t="s">
        <v>76</v>
      </c>
      <c r="T3147" t="s">
        <v>74</v>
      </c>
      <c r="U3147" s="2" t="s">
        <v>11859</v>
      </c>
      <c r="V3147" s="2" t="s">
        <v>1575</v>
      </c>
      <c r="W3147" s="2" t="s">
        <v>79</v>
      </c>
      <c r="X3147" s="2" t="s">
        <v>11308</v>
      </c>
      <c r="Y3147" s="2" t="s">
        <v>119</v>
      </c>
      <c r="Z3147" s="2" t="s">
        <v>81</v>
      </c>
      <c r="AA3147" s="2" t="s">
        <v>82</v>
      </c>
      <c r="AB3147" s="2" t="s">
        <v>83</v>
      </c>
      <c r="AC3147" s="2" t="s">
        <v>59</v>
      </c>
      <c r="AD3147" s="2" t="s">
        <v>2989</v>
      </c>
      <c r="AE3147" s="2" t="str">
        <f>+VLOOKUP(H3147,'Mapeo Ramos'!A:C,3,0)</f>
        <v>Autos Flotas</v>
      </c>
      <c r="AF3147" t="str">
        <f>+VLOOKUP(AE3147,'Mapeo Ramos'!C:D,2,0)</f>
        <v>Flotas</v>
      </c>
      <c r="AG3147" t="str">
        <f>+VLOOKUP(X3147,'Mapeo Ramos'!I:J,2,0)</f>
        <v>ZURICH</v>
      </c>
      <c r="AH3147">
        <f t="shared" si="49"/>
        <v>1</v>
      </c>
      <c r="AI3147"/>
    </row>
    <row r="3148" spans="1:35" s="8" customFormat="1" ht="12.75" customHeight="1">
      <c r="A3148" s="2" t="s">
        <v>11920</v>
      </c>
      <c r="B3148" s="2" t="s">
        <v>11921</v>
      </c>
      <c r="C3148" s="2" t="s">
        <v>11922</v>
      </c>
      <c r="D3148" s="2" t="s">
        <v>75</v>
      </c>
      <c r="E3148" s="3">
        <v>46023</v>
      </c>
      <c r="F3148" s="3">
        <v>46023</v>
      </c>
      <c r="G3148" s="2" t="s">
        <v>2988</v>
      </c>
      <c r="H3148" s="2" t="s">
        <v>11858</v>
      </c>
      <c r="I3148" s="2" t="s">
        <v>261</v>
      </c>
      <c r="J3148" s="4">
        <v>270.35000000000002</v>
      </c>
      <c r="K3148" t="s">
        <v>74</v>
      </c>
      <c r="L3148" s="4">
        <v>32.43</v>
      </c>
      <c r="M3148" t="s">
        <v>74</v>
      </c>
      <c r="N3148" s="4">
        <v>32.43</v>
      </c>
      <c r="O3148" t="s">
        <v>74</v>
      </c>
      <c r="P3148" s="4">
        <v>0</v>
      </c>
      <c r="Q3148" t="s">
        <v>74</v>
      </c>
      <c r="R3148" s="2" t="s">
        <v>75</v>
      </c>
      <c r="S3148" s="4" t="s">
        <v>76</v>
      </c>
      <c r="T3148" t="s">
        <v>74</v>
      </c>
      <c r="U3148" s="2" t="s">
        <v>11859</v>
      </c>
      <c r="V3148" s="2" t="s">
        <v>1575</v>
      </c>
      <c r="W3148" s="2" t="s">
        <v>79</v>
      </c>
      <c r="X3148" s="2" t="s">
        <v>11308</v>
      </c>
      <c r="Y3148" s="2" t="s">
        <v>119</v>
      </c>
      <c r="Z3148" s="2" t="s">
        <v>81</v>
      </c>
      <c r="AA3148" s="2" t="s">
        <v>82</v>
      </c>
      <c r="AB3148" s="2" t="s">
        <v>83</v>
      </c>
      <c r="AC3148" s="2" t="s">
        <v>59</v>
      </c>
      <c r="AD3148" s="2" t="s">
        <v>2989</v>
      </c>
      <c r="AE3148" s="2" t="str">
        <f>+VLOOKUP(H3148,'Mapeo Ramos'!A:C,3,0)</f>
        <v>Autos Flotas</v>
      </c>
      <c r="AF3148" t="str">
        <f>+VLOOKUP(AE3148,'Mapeo Ramos'!C:D,2,0)</f>
        <v>Flotas</v>
      </c>
      <c r="AG3148" t="str">
        <f>+VLOOKUP(X3148,'Mapeo Ramos'!I:J,2,0)</f>
        <v>ZURICH</v>
      </c>
      <c r="AH3148">
        <f t="shared" si="49"/>
        <v>1</v>
      </c>
      <c r="AI3148"/>
    </row>
    <row r="3149" spans="1:35" s="8" customFormat="1" ht="12.75" customHeight="1">
      <c r="A3149" s="2" t="s">
        <v>11923</v>
      </c>
      <c r="B3149" s="2" t="s">
        <v>11924</v>
      </c>
      <c r="C3149" s="2" t="s">
        <v>11925</v>
      </c>
      <c r="D3149" s="2" t="s">
        <v>75</v>
      </c>
      <c r="E3149" s="3">
        <v>46023</v>
      </c>
      <c r="F3149" s="3">
        <v>46023</v>
      </c>
      <c r="G3149" s="2" t="s">
        <v>2988</v>
      </c>
      <c r="H3149" s="2" t="s">
        <v>11858</v>
      </c>
      <c r="I3149" s="2" t="s">
        <v>261</v>
      </c>
      <c r="J3149" s="4">
        <v>284.54000000000002</v>
      </c>
      <c r="K3149" t="s">
        <v>74</v>
      </c>
      <c r="L3149" s="4">
        <v>34.15</v>
      </c>
      <c r="M3149" t="s">
        <v>74</v>
      </c>
      <c r="N3149" s="4">
        <v>34.15</v>
      </c>
      <c r="O3149" t="s">
        <v>74</v>
      </c>
      <c r="P3149" s="4">
        <v>0</v>
      </c>
      <c r="Q3149" t="s">
        <v>74</v>
      </c>
      <c r="R3149" s="2" t="s">
        <v>75</v>
      </c>
      <c r="S3149" s="4" t="s">
        <v>76</v>
      </c>
      <c r="T3149" t="s">
        <v>74</v>
      </c>
      <c r="U3149" s="2" t="s">
        <v>11859</v>
      </c>
      <c r="V3149" s="2" t="s">
        <v>1575</v>
      </c>
      <c r="W3149" s="2" t="s">
        <v>79</v>
      </c>
      <c r="X3149" s="2" t="s">
        <v>11308</v>
      </c>
      <c r="Y3149" s="2" t="s">
        <v>119</v>
      </c>
      <c r="Z3149" s="2" t="s">
        <v>81</v>
      </c>
      <c r="AA3149" s="2" t="s">
        <v>82</v>
      </c>
      <c r="AB3149" s="2" t="s">
        <v>83</v>
      </c>
      <c r="AC3149" s="2" t="s">
        <v>59</v>
      </c>
      <c r="AD3149" s="2" t="s">
        <v>2989</v>
      </c>
      <c r="AE3149" s="2" t="str">
        <f>+VLOOKUP(H3149,'Mapeo Ramos'!A:C,3,0)</f>
        <v>Autos Flotas</v>
      </c>
      <c r="AF3149" t="str">
        <f>+VLOOKUP(AE3149,'Mapeo Ramos'!C:D,2,0)</f>
        <v>Flotas</v>
      </c>
      <c r="AG3149" t="str">
        <f>+VLOOKUP(X3149,'Mapeo Ramos'!I:J,2,0)</f>
        <v>ZURICH</v>
      </c>
      <c r="AH3149">
        <f t="shared" si="49"/>
        <v>1</v>
      </c>
      <c r="AI3149"/>
    </row>
    <row r="3150" spans="1:35" s="8" customFormat="1" ht="12.75" customHeight="1">
      <c r="A3150" s="2" t="s">
        <v>11926</v>
      </c>
      <c r="B3150" s="2" t="s">
        <v>11927</v>
      </c>
      <c r="C3150" s="2" t="s">
        <v>11928</v>
      </c>
      <c r="D3150" s="2" t="s">
        <v>75</v>
      </c>
      <c r="E3150" s="3">
        <v>46023</v>
      </c>
      <c r="F3150" s="3">
        <v>46023</v>
      </c>
      <c r="G3150" s="2" t="s">
        <v>2988</v>
      </c>
      <c r="H3150" s="2" t="s">
        <v>11858</v>
      </c>
      <c r="I3150" s="2" t="s">
        <v>261</v>
      </c>
      <c r="J3150" s="4">
        <v>284.54000000000002</v>
      </c>
      <c r="K3150" t="s">
        <v>74</v>
      </c>
      <c r="L3150" s="4">
        <v>34.15</v>
      </c>
      <c r="M3150" t="s">
        <v>74</v>
      </c>
      <c r="N3150" s="4">
        <v>34.15</v>
      </c>
      <c r="O3150" t="s">
        <v>74</v>
      </c>
      <c r="P3150" s="4">
        <v>0</v>
      </c>
      <c r="Q3150" t="s">
        <v>74</v>
      </c>
      <c r="R3150" s="2" t="s">
        <v>75</v>
      </c>
      <c r="S3150" s="4" t="s">
        <v>76</v>
      </c>
      <c r="T3150" t="s">
        <v>74</v>
      </c>
      <c r="U3150" s="2" t="s">
        <v>11859</v>
      </c>
      <c r="V3150" s="2" t="s">
        <v>1575</v>
      </c>
      <c r="W3150" s="2" t="s">
        <v>79</v>
      </c>
      <c r="X3150" s="2" t="s">
        <v>11308</v>
      </c>
      <c r="Y3150" s="2" t="s">
        <v>119</v>
      </c>
      <c r="Z3150" s="2" t="s">
        <v>81</v>
      </c>
      <c r="AA3150" s="2" t="s">
        <v>82</v>
      </c>
      <c r="AB3150" s="2" t="s">
        <v>83</v>
      </c>
      <c r="AC3150" s="2" t="s">
        <v>59</v>
      </c>
      <c r="AD3150" s="2" t="s">
        <v>2989</v>
      </c>
      <c r="AE3150" s="2" t="str">
        <f>+VLOOKUP(H3150,'Mapeo Ramos'!A:C,3,0)</f>
        <v>Autos Flotas</v>
      </c>
      <c r="AF3150" t="str">
        <f>+VLOOKUP(AE3150,'Mapeo Ramos'!C:D,2,0)</f>
        <v>Flotas</v>
      </c>
      <c r="AG3150" t="str">
        <f>+VLOOKUP(X3150,'Mapeo Ramos'!I:J,2,0)</f>
        <v>ZURICH</v>
      </c>
      <c r="AH3150">
        <f t="shared" si="49"/>
        <v>1</v>
      </c>
      <c r="AI3150"/>
    </row>
    <row r="3151" spans="1:35" s="8" customFormat="1" ht="12.75" customHeight="1">
      <c r="A3151" s="2" t="s">
        <v>11929</v>
      </c>
      <c r="B3151" s="2" t="s">
        <v>11930</v>
      </c>
      <c r="C3151" s="2" t="s">
        <v>11931</v>
      </c>
      <c r="D3151" s="2" t="s">
        <v>75</v>
      </c>
      <c r="E3151" s="3">
        <v>46023</v>
      </c>
      <c r="F3151" s="3">
        <v>46023</v>
      </c>
      <c r="G3151" s="2" t="s">
        <v>2988</v>
      </c>
      <c r="H3151" s="2" t="s">
        <v>11858</v>
      </c>
      <c r="I3151" s="2" t="s">
        <v>261</v>
      </c>
      <c r="J3151" s="4">
        <v>83.08</v>
      </c>
      <c r="K3151" t="s">
        <v>74</v>
      </c>
      <c r="L3151" s="4">
        <v>9.9700000000000006</v>
      </c>
      <c r="M3151" t="s">
        <v>74</v>
      </c>
      <c r="N3151" s="4">
        <v>9.9700000000000006</v>
      </c>
      <c r="O3151" t="s">
        <v>74</v>
      </c>
      <c r="P3151" s="4">
        <v>0</v>
      </c>
      <c r="Q3151" t="s">
        <v>74</v>
      </c>
      <c r="R3151" s="2" t="s">
        <v>75</v>
      </c>
      <c r="S3151" s="4" t="s">
        <v>76</v>
      </c>
      <c r="T3151" t="s">
        <v>74</v>
      </c>
      <c r="U3151" s="2" t="s">
        <v>11859</v>
      </c>
      <c r="V3151" s="2" t="s">
        <v>1575</v>
      </c>
      <c r="W3151" s="2" t="s">
        <v>79</v>
      </c>
      <c r="X3151" s="2" t="s">
        <v>11308</v>
      </c>
      <c r="Y3151" s="2" t="s">
        <v>119</v>
      </c>
      <c r="Z3151" s="2" t="s">
        <v>81</v>
      </c>
      <c r="AA3151" s="2" t="s">
        <v>82</v>
      </c>
      <c r="AB3151" s="2" t="s">
        <v>83</v>
      </c>
      <c r="AC3151" s="2" t="s">
        <v>59</v>
      </c>
      <c r="AD3151" s="2" t="s">
        <v>2989</v>
      </c>
      <c r="AE3151" s="2" t="str">
        <f>+VLOOKUP(H3151,'Mapeo Ramos'!A:C,3,0)</f>
        <v>Autos Flotas</v>
      </c>
      <c r="AF3151" t="str">
        <f>+VLOOKUP(AE3151,'Mapeo Ramos'!C:D,2,0)</f>
        <v>Flotas</v>
      </c>
      <c r="AG3151" t="str">
        <f>+VLOOKUP(X3151,'Mapeo Ramos'!I:J,2,0)</f>
        <v>ZURICH</v>
      </c>
      <c r="AH3151">
        <f t="shared" si="49"/>
        <v>1</v>
      </c>
      <c r="AI3151"/>
    </row>
    <row r="3152" spans="1:35" s="8" customFormat="1" ht="12.75" customHeight="1">
      <c r="A3152" s="2" t="s">
        <v>11932</v>
      </c>
      <c r="B3152" s="2" t="s">
        <v>11933</v>
      </c>
      <c r="C3152" s="2" t="s">
        <v>11934</v>
      </c>
      <c r="D3152" s="2" t="s">
        <v>75</v>
      </c>
      <c r="E3152" s="3">
        <v>46023</v>
      </c>
      <c r="F3152" s="3">
        <v>46023</v>
      </c>
      <c r="G3152" s="2" t="s">
        <v>2988</v>
      </c>
      <c r="H3152" s="2" t="s">
        <v>11858</v>
      </c>
      <c r="I3152" s="2" t="s">
        <v>261</v>
      </c>
      <c r="J3152" s="4">
        <v>284.54000000000002</v>
      </c>
      <c r="K3152" t="s">
        <v>74</v>
      </c>
      <c r="L3152" s="4">
        <v>34.15</v>
      </c>
      <c r="M3152" t="s">
        <v>74</v>
      </c>
      <c r="N3152" s="4">
        <v>34.15</v>
      </c>
      <c r="O3152" t="s">
        <v>74</v>
      </c>
      <c r="P3152" s="4">
        <v>0</v>
      </c>
      <c r="Q3152" t="s">
        <v>74</v>
      </c>
      <c r="R3152" s="2" t="s">
        <v>75</v>
      </c>
      <c r="S3152" s="4" t="s">
        <v>76</v>
      </c>
      <c r="T3152" t="s">
        <v>74</v>
      </c>
      <c r="U3152" s="2" t="s">
        <v>11859</v>
      </c>
      <c r="V3152" s="2" t="s">
        <v>1575</v>
      </c>
      <c r="W3152" s="2" t="s">
        <v>79</v>
      </c>
      <c r="X3152" s="2" t="s">
        <v>11308</v>
      </c>
      <c r="Y3152" s="2" t="s">
        <v>119</v>
      </c>
      <c r="Z3152" s="2" t="s">
        <v>81</v>
      </c>
      <c r="AA3152" s="2" t="s">
        <v>82</v>
      </c>
      <c r="AB3152" s="2" t="s">
        <v>83</v>
      </c>
      <c r="AC3152" s="2" t="s">
        <v>59</v>
      </c>
      <c r="AD3152" s="2" t="s">
        <v>2989</v>
      </c>
      <c r="AE3152" s="2" t="str">
        <f>+VLOOKUP(H3152,'Mapeo Ramos'!A:C,3,0)</f>
        <v>Autos Flotas</v>
      </c>
      <c r="AF3152" t="str">
        <f>+VLOOKUP(AE3152,'Mapeo Ramos'!C:D,2,0)</f>
        <v>Flotas</v>
      </c>
      <c r="AG3152" t="str">
        <f>+VLOOKUP(X3152,'Mapeo Ramos'!I:J,2,0)</f>
        <v>ZURICH</v>
      </c>
      <c r="AH3152">
        <f t="shared" si="49"/>
        <v>1</v>
      </c>
      <c r="AI3152"/>
    </row>
    <row r="3153" spans="1:35" s="8" customFormat="1" ht="12.75" customHeight="1">
      <c r="A3153" s="2" t="s">
        <v>11935</v>
      </c>
      <c r="B3153" s="2" t="s">
        <v>11936</v>
      </c>
      <c r="C3153" s="2" t="s">
        <v>11937</v>
      </c>
      <c r="D3153" s="2" t="s">
        <v>75</v>
      </c>
      <c r="E3153" s="3">
        <v>46023</v>
      </c>
      <c r="F3153" s="3">
        <v>46023</v>
      </c>
      <c r="G3153" s="2" t="s">
        <v>2988</v>
      </c>
      <c r="H3153" s="2" t="s">
        <v>11858</v>
      </c>
      <c r="I3153" s="2" t="s">
        <v>261</v>
      </c>
      <c r="J3153" s="4">
        <v>284.54000000000002</v>
      </c>
      <c r="K3153" t="s">
        <v>74</v>
      </c>
      <c r="L3153" s="4">
        <v>34.15</v>
      </c>
      <c r="M3153" t="s">
        <v>74</v>
      </c>
      <c r="N3153" s="4">
        <v>34.15</v>
      </c>
      <c r="O3153" t="s">
        <v>74</v>
      </c>
      <c r="P3153" s="4">
        <v>0</v>
      </c>
      <c r="Q3153" t="s">
        <v>74</v>
      </c>
      <c r="R3153" s="2" t="s">
        <v>75</v>
      </c>
      <c r="S3153" s="4" t="s">
        <v>76</v>
      </c>
      <c r="T3153" t="s">
        <v>74</v>
      </c>
      <c r="U3153" s="2" t="s">
        <v>11859</v>
      </c>
      <c r="V3153" s="2" t="s">
        <v>1575</v>
      </c>
      <c r="W3153" s="2" t="s">
        <v>79</v>
      </c>
      <c r="X3153" s="2" t="s">
        <v>11308</v>
      </c>
      <c r="Y3153" s="2" t="s">
        <v>119</v>
      </c>
      <c r="Z3153" s="2" t="s">
        <v>81</v>
      </c>
      <c r="AA3153" s="2" t="s">
        <v>82</v>
      </c>
      <c r="AB3153" s="2" t="s">
        <v>83</v>
      </c>
      <c r="AC3153" s="2" t="s">
        <v>59</v>
      </c>
      <c r="AD3153" s="2" t="s">
        <v>2989</v>
      </c>
      <c r="AE3153" s="2" t="str">
        <f>+VLOOKUP(H3153,'Mapeo Ramos'!A:C,3,0)</f>
        <v>Autos Flotas</v>
      </c>
      <c r="AF3153" t="str">
        <f>+VLOOKUP(AE3153,'Mapeo Ramos'!C:D,2,0)</f>
        <v>Flotas</v>
      </c>
      <c r="AG3153" t="str">
        <f>+VLOOKUP(X3153,'Mapeo Ramos'!I:J,2,0)</f>
        <v>ZURICH</v>
      </c>
      <c r="AH3153">
        <f t="shared" si="49"/>
        <v>1</v>
      </c>
      <c r="AI3153"/>
    </row>
    <row r="3154" spans="1:35" s="8" customFormat="1" ht="12.75" customHeight="1">
      <c r="A3154" s="2" t="s">
        <v>11938</v>
      </c>
      <c r="B3154" s="2" t="s">
        <v>11939</v>
      </c>
      <c r="C3154" s="2" t="s">
        <v>11940</v>
      </c>
      <c r="D3154" s="2" t="s">
        <v>75</v>
      </c>
      <c r="E3154" s="3">
        <v>46023</v>
      </c>
      <c r="F3154" s="3">
        <v>46023</v>
      </c>
      <c r="G3154" s="2" t="s">
        <v>2988</v>
      </c>
      <c r="H3154" s="2" t="s">
        <v>11858</v>
      </c>
      <c r="I3154" s="2" t="s">
        <v>261</v>
      </c>
      <c r="J3154" s="4">
        <v>83.08</v>
      </c>
      <c r="K3154" t="s">
        <v>74</v>
      </c>
      <c r="L3154" s="4">
        <v>9.9700000000000006</v>
      </c>
      <c r="M3154" t="s">
        <v>74</v>
      </c>
      <c r="N3154" s="4">
        <v>9.9700000000000006</v>
      </c>
      <c r="O3154" t="s">
        <v>74</v>
      </c>
      <c r="P3154" s="4">
        <v>0</v>
      </c>
      <c r="Q3154" t="s">
        <v>74</v>
      </c>
      <c r="R3154" s="2" t="s">
        <v>75</v>
      </c>
      <c r="S3154" s="4" t="s">
        <v>76</v>
      </c>
      <c r="T3154" t="s">
        <v>74</v>
      </c>
      <c r="U3154" s="2" t="s">
        <v>11859</v>
      </c>
      <c r="V3154" s="2" t="s">
        <v>1575</v>
      </c>
      <c r="W3154" s="2" t="s">
        <v>79</v>
      </c>
      <c r="X3154" s="2" t="s">
        <v>11308</v>
      </c>
      <c r="Y3154" s="2" t="s">
        <v>119</v>
      </c>
      <c r="Z3154" s="2" t="s">
        <v>81</v>
      </c>
      <c r="AA3154" s="2" t="s">
        <v>82</v>
      </c>
      <c r="AB3154" s="2" t="s">
        <v>83</v>
      </c>
      <c r="AC3154" s="2" t="s">
        <v>59</v>
      </c>
      <c r="AD3154" s="2" t="s">
        <v>2989</v>
      </c>
      <c r="AE3154" s="2" t="str">
        <f>+VLOOKUP(H3154,'Mapeo Ramos'!A:C,3,0)</f>
        <v>Autos Flotas</v>
      </c>
      <c r="AF3154" t="str">
        <f>+VLOOKUP(AE3154,'Mapeo Ramos'!C:D,2,0)</f>
        <v>Flotas</v>
      </c>
      <c r="AG3154" t="str">
        <f>+VLOOKUP(X3154,'Mapeo Ramos'!I:J,2,0)</f>
        <v>ZURICH</v>
      </c>
      <c r="AH3154">
        <f t="shared" si="49"/>
        <v>1</v>
      </c>
      <c r="AI3154"/>
    </row>
    <row r="3155" spans="1:35" s="8" customFormat="1" ht="12.75" customHeight="1">
      <c r="A3155" s="2" t="s">
        <v>11941</v>
      </c>
      <c r="B3155" s="2" t="s">
        <v>11942</v>
      </c>
      <c r="C3155" s="2" t="s">
        <v>11943</v>
      </c>
      <c r="D3155" s="2" t="s">
        <v>75</v>
      </c>
      <c r="E3155" s="3">
        <v>46023</v>
      </c>
      <c r="F3155" s="3">
        <v>46023</v>
      </c>
      <c r="G3155" s="2" t="s">
        <v>2988</v>
      </c>
      <c r="H3155" s="2" t="s">
        <v>11858</v>
      </c>
      <c r="I3155" s="2" t="s">
        <v>261</v>
      </c>
      <c r="J3155" s="4">
        <v>83.08</v>
      </c>
      <c r="K3155" t="s">
        <v>74</v>
      </c>
      <c r="L3155" s="4">
        <v>9.9700000000000006</v>
      </c>
      <c r="M3155" t="s">
        <v>74</v>
      </c>
      <c r="N3155" s="4">
        <v>9.9700000000000006</v>
      </c>
      <c r="O3155" t="s">
        <v>74</v>
      </c>
      <c r="P3155" s="4">
        <v>0</v>
      </c>
      <c r="Q3155" t="s">
        <v>74</v>
      </c>
      <c r="R3155" s="2" t="s">
        <v>75</v>
      </c>
      <c r="S3155" s="4" t="s">
        <v>76</v>
      </c>
      <c r="T3155" t="s">
        <v>74</v>
      </c>
      <c r="U3155" s="2" t="s">
        <v>11859</v>
      </c>
      <c r="V3155" s="2" t="s">
        <v>1575</v>
      </c>
      <c r="W3155" s="2" t="s">
        <v>79</v>
      </c>
      <c r="X3155" s="2" t="s">
        <v>11308</v>
      </c>
      <c r="Y3155" s="2" t="s">
        <v>119</v>
      </c>
      <c r="Z3155" s="2" t="s">
        <v>81</v>
      </c>
      <c r="AA3155" s="2" t="s">
        <v>82</v>
      </c>
      <c r="AB3155" s="2" t="s">
        <v>83</v>
      </c>
      <c r="AC3155" s="2" t="s">
        <v>59</v>
      </c>
      <c r="AD3155" s="2" t="s">
        <v>2989</v>
      </c>
      <c r="AE3155" s="2" t="str">
        <f>+VLOOKUP(H3155,'Mapeo Ramos'!A:C,3,0)</f>
        <v>Autos Flotas</v>
      </c>
      <c r="AF3155" t="str">
        <f>+VLOOKUP(AE3155,'Mapeo Ramos'!C:D,2,0)</f>
        <v>Flotas</v>
      </c>
      <c r="AG3155" t="str">
        <f>+VLOOKUP(X3155,'Mapeo Ramos'!I:J,2,0)</f>
        <v>ZURICH</v>
      </c>
      <c r="AH3155">
        <f t="shared" si="49"/>
        <v>1</v>
      </c>
      <c r="AI3155"/>
    </row>
    <row r="3156" spans="1:35" s="8" customFormat="1" ht="12.75" customHeight="1">
      <c r="A3156" s="2" t="s">
        <v>11944</v>
      </c>
      <c r="B3156" s="2" t="s">
        <v>11945</v>
      </c>
      <c r="C3156" s="2" t="s">
        <v>11946</v>
      </c>
      <c r="D3156" s="2" t="s">
        <v>75</v>
      </c>
      <c r="E3156" s="3">
        <v>46023</v>
      </c>
      <c r="F3156" s="3">
        <v>46023</v>
      </c>
      <c r="G3156" s="2" t="s">
        <v>2988</v>
      </c>
      <c r="H3156" s="2" t="s">
        <v>11858</v>
      </c>
      <c r="I3156" s="2" t="s">
        <v>261</v>
      </c>
      <c r="J3156" s="4">
        <v>83.08</v>
      </c>
      <c r="K3156" t="s">
        <v>74</v>
      </c>
      <c r="L3156" s="4">
        <v>9.9700000000000006</v>
      </c>
      <c r="M3156" t="s">
        <v>74</v>
      </c>
      <c r="N3156" s="4">
        <v>9.9700000000000006</v>
      </c>
      <c r="O3156" t="s">
        <v>74</v>
      </c>
      <c r="P3156" s="4">
        <v>0</v>
      </c>
      <c r="Q3156" t="s">
        <v>74</v>
      </c>
      <c r="R3156" s="2" t="s">
        <v>75</v>
      </c>
      <c r="S3156" s="4" t="s">
        <v>76</v>
      </c>
      <c r="T3156" t="s">
        <v>74</v>
      </c>
      <c r="U3156" s="2" t="s">
        <v>11859</v>
      </c>
      <c r="V3156" s="2" t="s">
        <v>1575</v>
      </c>
      <c r="W3156" s="2" t="s">
        <v>79</v>
      </c>
      <c r="X3156" s="2" t="s">
        <v>11308</v>
      </c>
      <c r="Y3156" s="2" t="s">
        <v>119</v>
      </c>
      <c r="Z3156" s="2" t="s">
        <v>81</v>
      </c>
      <c r="AA3156" s="2" t="s">
        <v>82</v>
      </c>
      <c r="AB3156" s="2" t="s">
        <v>83</v>
      </c>
      <c r="AC3156" s="2" t="s">
        <v>59</v>
      </c>
      <c r="AD3156" s="2" t="s">
        <v>2989</v>
      </c>
      <c r="AE3156" s="2" t="str">
        <f>+VLOOKUP(H3156,'Mapeo Ramos'!A:C,3,0)</f>
        <v>Autos Flotas</v>
      </c>
      <c r="AF3156" t="str">
        <f>+VLOOKUP(AE3156,'Mapeo Ramos'!C:D,2,0)</f>
        <v>Flotas</v>
      </c>
      <c r="AG3156" t="str">
        <f>+VLOOKUP(X3156,'Mapeo Ramos'!I:J,2,0)</f>
        <v>ZURICH</v>
      </c>
      <c r="AH3156">
        <f t="shared" si="49"/>
        <v>1</v>
      </c>
      <c r="AI3156"/>
    </row>
    <row r="3157" spans="1:35" s="8" customFormat="1" ht="12.75" customHeight="1">
      <c r="A3157" s="2" t="s">
        <v>11947</v>
      </c>
      <c r="B3157" s="2" t="s">
        <v>11948</v>
      </c>
      <c r="C3157" s="2" t="s">
        <v>11949</v>
      </c>
      <c r="D3157" s="2" t="s">
        <v>75</v>
      </c>
      <c r="E3157" s="3">
        <v>46023</v>
      </c>
      <c r="F3157" s="3">
        <v>46023</v>
      </c>
      <c r="G3157" s="2" t="s">
        <v>2988</v>
      </c>
      <c r="H3157" s="2" t="s">
        <v>11858</v>
      </c>
      <c r="I3157" s="2" t="s">
        <v>261</v>
      </c>
      <c r="J3157" s="4">
        <v>83.08</v>
      </c>
      <c r="K3157" t="s">
        <v>74</v>
      </c>
      <c r="L3157" s="4">
        <v>9.9700000000000006</v>
      </c>
      <c r="M3157" t="s">
        <v>74</v>
      </c>
      <c r="N3157" s="4">
        <v>9.9700000000000006</v>
      </c>
      <c r="O3157" t="s">
        <v>74</v>
      </c>
      <c r="P3157" s="4">
        <v>0</v>
      </c>
      <c r="Q3157" t="s">
        <v>74</v>
      </c>
      <c r="R3157" s="2" t="s">
        <v>75</v>
      </c>
      <c r="S3157" s="4" t="s">
        <v>76</v>
      </c>
      <c r="T3157" t="s">
        <v>74</v>
      </c>
      <c r="U3157" s="2" t="s">
        <v>11859</v>
      </c>
      <c r="V3157" s="2" t="s">
        <v>1575</v>
      </c>
      <c r="W3157" s="2" t="s">
        <v>79</v>
      </c>
      <c r="X3157" s="2" t="s">
        <v>11308</v>
      </c>
      <c r="Y3157" s="2" t="s">
        <v>119</v>
      </c>
      <c r="Z3157" s="2" t="s">
        <v>81</v>
      </c>
      <c r="AA3157" s="2" t="s">
        <v>82</v>
      </c>
      <c r="AB3157" s="2" t="s">
        <v>83</v>
      </c>
      <c r="AC3157" s="2" t="s">
        <v>59</v>
      </c>
      <c r="AD3157" s="2" t="s">
        <v>2989</v>
      </c>
      <c r="AE3157" s="2" t="str">
        <f>+VLOOKUP(H3157,'Mapeo Ramos'!A:C,3,0)</f>
        <v>Autos Flotas</v>
      </c>
      <c r="AF3157" t="str">
        <f>+VLOOKUP(AE3157,'Mapeo Ramos'!C:D,2,0)</f>
        <v>Flotas</v>
      </c>
      <c r="AG3157" t="str">
        <f>+VLOOKUP(X3157,'Mapeo Ramos'!I:J,2,0)</f>
        <v>ZURICH</v>
      </c>
      <c r="AH3157">
        <f t="shared" si="49"/>
        <v>1</v>
      </c>
      <c r="AI3157"/>
    </row>
    <row r="3158" spans="1:35" s="8" customFormat="1" ht="12.75" customHeight="1">
      <c r="A3158" s="2" t="s">
        <v>11950</v>
      </c>
      <c r="B3158" s="2" t="s">
        <v>11951</v>
      </c>
      <c r="C3158" s="2" t="s">
        <v>11952</v>
      </c>
      <c r="D3158" s="2" t="s">
        <v>75</v>
      </c>
      <c r="E3158" s="3">
        <v>46023</v>
      </c>
      <c r="F3158" s="3">
        <v>46023</v>
      </c>
      <c r="G3158" s="2" t="s">
        <v>2988</v>
      </c>
      <c r="H3158" s="2" t="s">
        <v>11858</v>
      </c>
      <c r="I3158" s="2" t="s">
        <v>261</v>
      </c>
      <c r="J3158" s="4">
        <v>83.08</v>
      </c>
      <c r="K3158" t="s">
        <v>74</v>
      </c>
      <c r="L3158" s="4">
        <v>9.9700000000000006</v>
      </c>
      <c r="M3158" t="s">
        <v>74</v>
      </c>
      <c r="N3158" s="4">
        <v>9.9700000000000006</v>
      </c>
      <c r="O3158" t="s">
        <v>74</v>
      </c>
      <c r="P3158" s="4">
        <v>0</v>
      </c>
      <c r="Q3158" t="s">
        <v>74</v>
      </c>
      <c r="R3158" s="2" t="s">
        <v>75</v>
      </c>
      <c r="S3158" s="4" t="s">
        <v>76</v>
      </c>
      <c r="T3158" t="s">
        <v>74</v>
      </c>
      <c r="U3158" s="2" t="s">
        <v>11859</v>
      </c>
      <c r="V3158" s="2" t="s">
        <v>1575</v>
      </c>
      <c r="W3158" s="2" t="s">
        <v>79</v>
      </c>
      <c r="X3158" s="2" t="s">
        <v>11308</v>
      </c>
      <c r="Y3158" s="2" t="s">
        <v>119</v>
      </c>
      <c r="Z3158" s="2" t="s">
        <v>81</v>
      </c>
      <c r="AA3158" s="2" t="s">
        <v>82</v>
      </c>
      <c r="AB3158" s="2" t="s">
        <v>83</v>
      </c>
      <c r="AC3158" s="2" t="s">
        <v>59</v>
      </c>
      <c r="AD3158" s="2" t="s">
        <v>2989</v>
      </c>
      <c r="AE3158" s="2" t="str">
        <f>+VLOOKUP(H3158,'Mapeo Ramos'!A:C,3,0)</f>
        <v>Autos Flotas</v>
      </c>
      <c r="AF3158" t="str">
        <f>+VLOOKUP(AE3158,'Mapeo Ramos'!C:D,2,0)</f>
        <v>Flotas</v>
      </c>
      <c r="AG3158" t="str">
        <f>+VLOOKUP(X3158,'Mapeo Ramos'!I:J,2,0)</f>
        <v>ZURICH</v>
      </c>
      <c r="AH3158">
        <f t="shared" si="49"/>
        <v>1</v>
      </c>
      <c r="AI3158"/>
    </row>
    <row r="3159" spans="1:35" s="8" customFormat="1" ht="12.75" customHeight="1">
      <c r="A3159" s="2" t="s">
        <v>11953</v>
      </c>
      <c r="B3159" s="2" t="s">
        <v>11954</v>
      </c>
      <c r="C3159" s="2" t="s">
        <v>11955</v>
      </c>
      <c r="D3159" s="2" t="s">
        <v>75</v>
      </c>
      <c r="E3159" s="3">
        <v>46023</v>
      </c>
      <c r="F3159" s="3">
        <v>46023</v>
      </c>
      <c r="G3159" s="2" t="s">
        <v>2988</v>
      </c>
      <c r="H3159" s="2" t="s">
        <v>11858</v>
      </c>
      <c r="I3159" s="2" t="s">
        <v>261</v>
      </c>
      <c r="J3159" s="4">
        <v>63.97</v>
      </c>
      <c r="K3159" t="s">
        <v>74</v>
      </c>
      <c r="L3159" s="4">
        <v>7.68</v>
      </c>
      <c r="M3159" t="s">
        <v>74</v>
      </c>
      <c r="N3159" s="4">
        <v>7.68</v>
      </c>
      <c r="O3159" t="s">
        <v>74</v>
      </c>
      <c r="P3159" s="4">
        <v>0</v>
      </c>
      <c r="Q3159" t="s">
        <v>74</v>
      </c>
      <c r="R3159" s="2" t="s">
        <v>75</v>
      </c>
      <c r="S3159" s="4" t="s">
        <v>76</v>
      </c>
      <c r="T3159" t="s">
        <v>74</v>
      </c>
      <c r="U3159" s="2" t="s">
        <v>11859</v>
      </c>
      <c r="V3159" s="2" t="s">
        <v>1575</v>
      </c>
      <c r="W3159" s="2" t="s">
        <v>79</v>
      </c>
      <c r="X3159" s="2" t="s">
        <v>11308</v>
      </c>
      <c r="Y3159" s="2" t="s">
        <v>119</v>
      </c>
      <c r="Z3159" s="2" t="s">
        <v>81</v>
      </c>
      <c r="AA3159" s="2" t="s">
        <v>82</v>
      </c>
      <c r="AB3159" s="2" t="s">
        <v>83</v>
      </c>
      <c r="AC3159" s="2" t="s">
        <v>59</v>
      </c>
      <c r="AD3159" s="2" t="s">
        <v>2989</v>
      </c>
      <c r="AE3159" s="2" t="str">
        <f>+VLOOKUP(H3159,'Mapeo Ramos'!A:C,3,0)</f>
        <v>Autos Flotas</v>
      </c>
      <c r="AF3159" t="str">
        <f>+VLOOKUP(AE3159,'Mapeo Ramos'!C:D,2,0)</f>
        <v>Flotas</v>
      </c>
      <c r="AG3159" t="str">
        <f>+VLOOKUP(X3159,'Mapeo Ramos'!I:J,2,0)</f>
        <v>ZURICH</v>
      </c>
      <c r="AH3159">
        <f t="shared" si="49"/>
        <v>1</v>
      </c>
      <c r="AI3159"/>
    </row>
    <row r="3160" spans="1:35" s="8" customFormat="1" ht="12.75" customHeight="1">
      <c r="A3160" s="2" t="s">
        <v>11956</v>
      </c>
      <c r="B3160" s="2" t="s">
        <v>11957</v>
      </c>
      <c r="C3160" s="2" t="s">
        <v>11958</v>
      </c>
      <c r="D3160" s="2" t="s">
        <v>75</v>
      </c>
      <c r="E3160" s="3">
        <v>46023</v>
      </c>
      <c r="F3160" s="3">
        <v>46023</v>
      </c>
      <c r="G3160" s="2" t="s">
        <v>2988</v>
      </c>
      <c r="H3160" s="2" t="s">
        <v>11858</v>
      </c>
      <c r="I3160" s="2" t="s">
        <v>261</v>
      </c>
      <c r="J3160" s="4">
        <v>63.97</v>
      </c>
      <c r="K3160" t="s">
        <v>74</v>
      </c>
      <c r="L3160" s="4">
        <v>7.68</v>
      </c>
      <c r="M3160" t="s">
        <v>74</v>
      </c>
      <c r="N3160" s="4">
        <v>7.68</v>
      </c>
      <c r="O3160" t="s">
        <v>74</v>
      </c>
      <c r="P3160" s="4">
        <v>0</v>
      </c>
      <c r="Q3160" t="s">
        <v>74</v>
      </c>
      <c r="R3160" s="2" t="s">
        <v>75</v>
      </c>
      <c r="S3160" s="4" t="s">
        <v>76</v>
      </c>
      <c r="T3160" t="s">
        <v>74</v>
      </c>
      <c r="U3160" s="2" t="s">
        <v>11859</v>
      </c>
      <c r="V3160" s="2" t="s">
        <v>1575</v>
      </c>
      <c r="W3160" s="2" t="s">
        <v>79</v>
      </c>
      <c r="X3160" s="2" t="s">
        <v>11308</v>
      </c>
      <c r="Y3160" s="2" t="s">
        <v>119</v>
      </c>
      <c r="Z3160" s="2" t="s">
        <v>81</v>
      </c>
      <c r="AA3160" s="2" t="s">
        <v>82</v>
      </c>
      <c r="AB3160" s="2" t="s">
        <v>83</v>
      </c>
      <c r="AC3160" s="2" t="s">
        <v>59</v>
      </c>
      <c r="AD3160" s="2" t="s">
        <v>2989</v>
      </c>
      <c r="AE3160" s="2" t="str">
        <f>+VLOOKUP(H3160,'Mapeo Ramos'!A:C,3,0)</f>
        <v>Autos Flotas</v>
      </c>
      <c r="AF3160" t="str">
        <f>+VLOOKUP(AE3160,'Mapeo Ramos'!C:D,2,0)</f>
        <v>Flotas</v>
      </c>
      <c r="AG3160" t="str">
        <f>+VLOOKUP(X3160,'Mapeo Ramos'!I:J,2,0)</f>
        <v>ZURICH</v>
      </c>
      <c r="AH3160">
        <f t="shared" si="49"/>
        <v>1</v>
      </c>
      <c r="AI3160"/>
    </row>
    <row r="3161" spans="1:35" s="8" customFormat="1" ht="12.75" customHeight="1">
      <c r="A3161" s="2" t="s">
        <v>11959</v>
      </c>
      <c r="B3161" s="2" t="s">
        <v>11960</v>
      </c>
      <c r="C3161" s="2" t="s">
        <v>11961</v>
      </c>
      <c r="D3161" s="2" t="s">
        <v>75</v>
      </c>
      <c r="E3161" s="3">
        <v>46023</v>
      </c>
      <c r="F3161" s="3">
        <v>46023</v>
      </c>
      <c r="G3161" s="2" t="s">
        <v>2988</v>
      </c>
      <c r="H3161" s="2" t="s">
        <v>11858</v>
      </c>
      <c r="I3161" s="2" t="s">
        <v>261</v>
      </c>
      <c r="J3161" s="4">
        <v>63.97</v>
      </c>
      <c r="K3161" t="s">
        <v>74</v>
      </c>
      <c r="L3161" s="4">
        <v>7.68</v>
      </c>
      <c r="M3161" t="s">
        <v>74</v>
      </c>
      <c r="N3161" s="4">
        <v>7.68</v>
      </c>
      <c r="O3161" t="s">
        <v>74</v>
      </c>
      <c r="P3161" s="4">
        <v>0</v>
      </c>
      <c r="Q3161" t="s">
        <v>74</v>
      </c>
      <c r="R3161" s="2" t="s">
        <v>75</v>
      </c>
      <c r="S3161" s="4" t="s">
        <v>76</v>
      </c>
      <c r="T3161" t="s">
        <v>74</v>
      </c>
      <c r="U3161" s="2" t="s">
        <v>11859</v>
      </c>
      <c r="V3161" s="2" t="s">
        <v>1575</v>
      </c>
      <c r="W3161" s="2" t="s">
        <v>79</v>
      </c>
      <c r="X3161" s="2" t="s">
        <v>11308</v>
      </c>
      <c r="Y3161" s="2" t="s">
        <v>119</v>
      </c>
      <c r="Z3161" s="2" t="s">
        <v>81</v>
      </c>
      <c r="AA3161" s="2" t="s">
        <v>82</v>
      </c>
      <c r="AB3161" s="2" t="s">
        <v>83</v>
      </c>
      <c r="AC3161" s="2" t="s">
        <v>59</v>
      </c>
      <c r="AD3161" s="2" t="s">
        <v>2989</v>
      </c>
      <c r="AE3161" s="2" t="str">
        <f>+VLOOKUP(H3161,'Mapeo Ramos'!A:C,3,0)</f>
        <v>Autos Flotas</v>
      </c>
      <c r="AF3161" t="str">
        <f>+VLOOKUP(AE3161,'Mapeo Ramos'!C:D,2,0)</f>
        <v>Flotas</v>
      </c>
      <c r="AG3161" t="str">
        <f>+VLOOKUP(X3161,'Mapeo Ramos'!I:J,2,0)</f>
        <v>ZURICH</v>
      </c>
      <c r="AH3161">
        <f t="shared" si="49"/>
        <v>1</v>
      </c>
      <c r="AI3161"/>
    </row>
    <row r="3162" spans="1:35" s="8" customFormat="1" ht="12.75" customHeight="1">
      <c r="A3162" s="2" t="s">
        <v>11962</v>
      </c>
      <c r="B3162" s="2" t="s">
        <v>11963</v>
      </c>
      <c r="C3162" s="2" t="s">
        <v>11964</v>
      </c>
      <c r="D3162" s="2" t="s">
        <v>75</v>
      </c>
      <c r="E3162" s="3">
        <v>46023</v>
      </c>
      <c r="F3162" s="3">
        <v>46023</v>
      </c>
      <c r="G3162" s="2" t="s">
        <v>2988</v>
      </c>
      <c r="H3162" s="2" t="s">
        <v>11858</v>
      </c>
      <c r="I3162" s="2" t="s">
        <v>261</v>
      </c>
      <c r="J3162" s="4">
        <v>63.97</v>
      </c>
      <c r="K3162" t="s">
        <v>74</v>
      </c>
      <c r="L3162" s="4">
        <v>7.68</v>
      </c>
      <c r="M3162" t="s">
        <v>74</v>
      </c>
      <c r="N3162" s="4">
        <v>7.68</v>
      </c>
      <c r="O3162" t="s">
        <v>74</v>
      </c>
      <c r="P3162" s="4">
        <v>0</v>
      </c>
      <c r="Q3162" t="s">
        <v>74</v>
      </c>
      <c r="R3162" s="2" t="s">
        <v>75</v>
      </c>
      <c r="S3162" s="4" t="s">
        <v>76</v>
      </c>
      <c r="T3162" t="s">
        <v>74</v>
      </c>
      <c r="U3162" s="2" t="s">
        <v>11859</v>
      </c>
      <c r="V3162" s="2" t="s">
        <v>1575</v>
      </c>
      <c r="W3162" s="2" t="s">
        <v>79</v>
      </c>
      <c r="X3162" s="2" t="s">
        <v>11308</v>
      </c>
      <c r="Y3162" s="2" t="s">
        <v>119</v>
      </c>
      <c r="Z3162" s="2" t="s">
        <v>81</v>
      </c>
      <c r="AA3162" s="2" t="s">
        <v>82</v>
      </c>
      <c r="AB3162" s="2" t="s">
        <v>83</v>
      </c>
      <c r="AC3162" s="2" t="s">
        <v>59</v>
      </c>
      <c r="AD3162" s="2" t="s">
        <v>2989</v>
      </c>
      <c r="AE3162" s="2" t="str">
        <f>+VLOOKUP(H3162,'Mapeo Ramos'!A:C,3,0)</f>
        <v>Autos Flotas</v>
      </c>
      <c r="AF3162" t="str">
        <f>+VLOOKUP(AE3162,'Mapeo Ramos'!C:D,2,0)</f>
        <v>Flotas</v>
      </c>
      <c r="AG3162" t="str">
        <f>+VLOOKUP(X3162,'Mapeo Ramos'!I:J,2,0)</f>
        <v>ZURICH</v>
      </c>
      <c r="AH3162">
        <f t="shared" si="49"/>
        <v>1</v>
      </c>
      <c r="AI3162"/>
    </row>
    <row r="3163" spans="1:35" s="8" customFormat="1" ht="12.75" customHeight="1">
      <c r="A3163" s="2" t="s">
        <v>11965</v>
      </c>
      <c r="B3163" s="2" t="s">
        <v>11966</v>
      </c>
      <c r="C3163" s="2" t="s">
        <v>11967</v>
      </c>
      <c r="D3163" s="2" t="s">
        <v>75</v>
      </c>
      <c r="E3163" s="3">
        <v>46023</v>
      </c>
      <c r="F3163" s="3">
        <v>46023</v>
      </c>
      <c r="G3163" s="2" t="s">
        <v>807</v>
      </c>
      <c r="H3163" s="2" t="s">
        <v>11858</v>
      </c>
      <c r="I3163" s="2" t="s">
        <v>261</v>
      </c>
      <c r="J3163" s="4">
        <v>31.12</v>
      </c>
      <c r="K3163" t="s">
        <v>74</v>
      </c>
      <c r="L3163" s="4">
        <v>4.3600000000000003</v>
      </c>
      <c r="M3163" t="s">
        <v>74</v>
      </c>
      <c r="N3163" s="4">
        <v>4.3600000000000003</v>
      </c>
      <c r="O3163" t="s">
        <v>74</v>
      </c>
      <c r="P3163" s="4">
        <v>0</v>
      </c>
      <c r="Q3163" t="s">
        <v>74</v>
      </c>
      <c r="R3163" s="2" t="s">
        <v>75</v>
      </c>
      <c r="S3163" s="4" t="s">
        <v>76</v>
      </c>
      <c r="T3163" t="s">
        <v>74</v>
      </c>
      <c r="U3163" s="2" t="s">
        <v>11859</v>
      </c>
      <c r="V3163" s="2" t="s">
        <v>1575</v>
      </c>
      <c r="W3163" s="2" t="s">
        <v>79</v>
      </c>
      <c r="X3163" s="2" t="s">
        <v>11308</v>
      </c>
      <c r="Y3163" s="2" t="s">
        <v>119</v>
      </c>
      <c r="Z3163" s="2" t="s">
        <v>81</v>
      </c>
      <c r="AA3163" s="2" t="s">
        <v>263</v>
      </c>
      <c r="AB3163" s="2" t="s">
        <v>264</v>
      </c>
      <c r="AC3163" s="2" t="s">
        <v>59</v>
      </c>
      <c r="AD3163" s="2" t="s">
        <v>808</v>
      </c>
      <c r="AE3163" s="2" t="str">
        <f>+VLOOKUP(H3163,'Mapeo Ramos'!A:C,3,0)</f>
        <v>Autos Flotas</v>
      </c>
      <c r="AF3163" t="str">
        <f>+VLOOKUP(AE3163,'Mapeo Ramos'!C:D,2,0)</f>
        <v>Flotas</v>
      </c>
      <c r="AG3163" t="str">
        <f>+VLOOKUP(X3163,'Mapeo Ramos'!I:J,2,0)</f>
        <v>ZURICH</v>
      </c>
      <c r="AH3163">
        <f t="shared" si="49"/>
        <v>1</v>
      </c>
      <c r="AI3163"/>
    </row>
    <row r="3164" spans="1:35" s="8" customFormat="1" ht="12.75" customHeight="1">
      <c r="A3164" s="2" t="s">
        <v>11968</v>
      </c>
      <c r="B3164" s="2" t="s">
        <v>11969</v>
      </c>
      <c r="C3164" s="2" t="s">
        <v>11970</v>
      </c>
      <c r="D3164" s="2" t="s">
        <v>75</v>
      </c>
      <c r="E3164" s="3">
        <v>46023</v>
      </c>
      <c r="F3164" s="3">
        <v>46023</v>
      </c>
      <c r="G3164" s="2" t="s">
        <v>807</v>
      </c>
      <c r="H3164" s="2" t="s">
        <v>11858</v>
      </c>
      <c r="I3164" s="2" t="s">
        <v>261</v>
      </c>
      <c r="J3164" s="4">
        <v>764.9</v>
      </c>
      <c r="K3164" t="s">
        <v>74</v>
      </c>
      <c r="L3164" s="4">
        <v>107.07</v>
      </c>
      <c r="M3164" t="s">
        <v>74</v>
      </c>
      <c r="N3164" s="4">
        <v>107.07</v>
      </c>
      <c r="O3164" t="s">
        <v>74</v>
      </c>
      <c r="P3164" s="4">
        <v>0</v>
      </c>
      <c r="Q3164" t="s">
        <v>74</v>
      </c>
      <c r="R3164" s="2" t="s">
        <v>75</v>
      </c>
      <c r="S3164" s="4" t="s">
        <v>76</v>
      </c>
      <c r="T3164" t="s">
        <v>74</v>
      </c>
      <c r="U3164" s="2" t="s">
        <v>11859</v>
      </c>
      <c r="V3164" s="2" t="s">
        <v>1575</v>
      </c>
      <c r="W3164" s="2" t="s">
        <v>79</v>
      </c>
      <c r="X3164" s="2" t="s">
        <v>11308</v>
      </c>
      <c r="Y3164" s="2" t="s">
        <v>119</v>
      </c>
      <c r="Z3164" s="2" t="s">
        <v>81</v>
      </c>
      <c r="AA3164" s="2" t="s">
        <v>263</v>
      </c>
      <c r="AB3164" s="2" t="s">
        <v>264</v>
      </c>
      <c r="AC3164" s="2" t="s">
        <v>59</v>
      </c>
      <c r="AD3164" s="2" t="s">
        <v>808</v>
      </c>
      <c r="AE3164" s="2" t="str">
        <f>+VLOOKUP(H3164,'Mapeo Ramos'!A:C,3,0)</f>
        <v>Autos Flotas</v>
      </c>
      <c r="AF3164" t="str">
        <f>+VLOOKUP(AE3164,'Mapeo Ramos'!C:D,2,0)</f>
        <v>Flotas</v>
      </c>
      <c r="AG3164" t="str">
        <f>+VLOOKUP(X3164,'Mapeo Ramos'!I:J,2,0)</f>
        <v>ZURICH</v>
      </c>
      <c r="AH3164">
        <f t="shared" si="49"/>
        <v>1</v>
      </c>
      <c r="AI3164"/>
    </row>
    <row r="3165" spans="1:35" s="8" customFormat="1" ht="12.75" customHeight="1">
      <c r="A3165" s="2" t="s">
        <v>11971</v>
      </c>
      <c r="B3165" s="2" t="s">
        <v>11972</v>
      </c>
      <c r="C3165" s="2" t="s">
        <v>11973</v>
      </c>
      <c r="D3165" s="2" t="s">
        <v>75</v>
      </c>
      <c r="E3165" s="3">
        <v>46023</v>
      </c>
      <c r="F3165" s="3">
        <v>46023</v>
      </c>
      <c r="G3165" s="2" t="s">
        <v>807</v>
      </c>
      <c r="H3165" s="2" t="s">
        <v>11858</v>
      </c>
      <c r="I3165" s="2" t="s">
        <v>261</v>
      </c>
      <c r="J3165" s="4">
        <v>764.9</v>
      </c>
      <c r="K3165" t="s">
        <v>74</v>
      </c>
      <c r="L3165" s="4">
        <v>107.07</v>
      </c>
      <c r="M3165" t="s">
        <v>74</v>
      </c>
      <c r="N3165" s="4">
        <v>107.07</v>
      </c>
      <c r="O3165" t="s">
        <v>74</v>
      </c>
      <c r="P3165" s="4">
        <v>0</v>
      </c>
      <c r="Q3165" t="s">
        <v>74</v>
      </c>
      <c r="R3165" s="2" t="s">
        <v>75</v>
      </c>
      <c r="S3165" s="4" t="s">
        <v>76</v>
      </c>
      <c r="T3165" t="s">
        <v>74</v>
      </c>
      <c r="U3165" s="2" t="s">
        <v>11859</v>
      </c>
      <c r="V3165" s="2" t="s">
        <v>1575</v>
      </c>
      <c r="W3165" s="2" t="s">
        <v>79</v>
      </c>
      <c r="X3165" s="2" t="s">
        <v>11308</v>
      </c>
      <c r="Y3165" s="2" t="s">
        <v>119</v>
      </c>
      <c r="Z3165" s="2" t="s">
        <v>81</v>
      </c>
      <c r="AA3165" s="2" t="s">
        <v>263</v>
      </c>
      <c r="AB3165" s="2" t="s">
        <v>264</v>
      </c>
      <c r="AC3165" s="2" t="s">
        <v>59</v>
      </c>
      <c r="AD3165" s="2" t="s">
        <v>808</v>
      </c>
      <c r="AE3165" s="2" t="str">
        <f>+VLOOKUP(H3165,'Mapeo Ramos'!A:C,3,0)</f>
        <v>Autos Flotas</v>
      </c>
      <c r="AF3165" t="str">
        <f>+VLOOKUP(AE3165,'Mapeo Ramos'!C:D,2,0)</f>
        <v>Flotas</v>
      </c>
      <c r="AG3165" t="str">
        <f>+VLOOKUP(X3165,'Mapeo Ramos'!I:J,2,0)</f>
        <v>ZURICH</v>
      </c>
      <c r="AH3165">
        <f t="shared" si="49"/>
        <v>1</v>
      </c>
      <c r="AI3165"/>
    </row>
    <row r="3166" spans="1:35" s="8" customFormat="1" ht="12.75" customHeight="1">
      <c r="A3166" s="2" t="s">
        <v>11974</v>
      </c>
      <c r="B3166" s="2" t="s">
        <v>11975</v>
      </c>
      <c r="C3166" s="2" t="s">
        <v>11976</v>
      </c>
      <c r="D3166" s="2" t="s">
        <v>75</v>
      </c>
      <c r="E3166" s="3">
        <v>46023</v>
      </c>
      <c r="F3166" s="3">
        <v>46023</v>
      </c>
      <c r="G3166" s="2" t="s">
        <v>807</v>
      </c>
      <c r="H3166" s="2" t="s">
        <v>11858</v>
      </c>
      <c r="I3166" s="2" t="s">
        <v>261</v>
      </c>
      <c r="J3166" s="4">
        <v>764.9</v>
      </c>
      <c r="K3166" t="s">
        <v>74</v>
      </c>
      <c r="L3166" s="4">
        <v>107.07</v>
      </c>
      <c r="M3166" t="s">
        <v>74</v>
      </c>
      <c r="N3166" s="4">
        <v>107.07</v>
      </c>
      <c r="O3166" t="s">
        <v>74</v>
      </c>
      <c r="P3166" s="4">
        <v>0</v>
      </c>
      <c r="Q3166" t="s">
        <v>74</v>
      </c>
      <c r="R3166" s="2" t="s">
        <v>75</v>
      </c>
      <c r="S3166" s="4" t="s">
        <v>76</v>
      </c>
      <c r="T3166" t="s">
        <v>74</v>
      </c>
      <c r="U3166" s="2" t="s">
        <v>11859</v>
      </c>
      <c r="V3166" s="2" t="s">
        <v>1575</v>
      </c>
      <c r="W3166" s="2" t="s">
        <v>79</v>
      </c>
      <c r="X3166" s="2" t="s">
        <v>11308</v>
      </c>
      <c r="Y3166" s="2" t="s">
        <v>119</v>
      </c>
      <c r="Z3166" s="2" t="s">
        <v>81</v>
      </c>
      <c r="AA3166" s="2" t="s">
        <v>263</v>
      </c>
      <c r="AB3166" s="2" t="s">
        <v>264</v>
      </c>
      <c r="AC3166" s="2" t="s">
        <v>59</v>
      </c>
      <c r="AD3166" s="2" t="s">
        <v>808</v>
      </c>
      <c r="AE3166" s="2" t="str">
        <f>+VLOOKUP(H3166,'Mapeo Ramos'!A:C,3,0)</f>
        <v>Autos Flotas</v>
      </c>
      <c r="AF3166" t="str">
        <f>+VLOOKUP(AE3166,'Mapeo Ramos'!C:D,2,0)</f>
        <v>Flotas</v>
      </c>
      <c r="AG3166" t="str">
        <f>+VLOOKUP(X3166,'Mapeo Ramos'!I:J,2,0)</f>
        <v>ZURICH</v>
      </c>
      <c r="AH3166">
        <f t="shared" si="49"/>
        <v>1</v>
      </c>
      <c r="AI3166"/>
    </row>
    <row r="3167" spans="1:35" s="8" customFormat="1" ht="12.75" customHeight="1">
      <c r="A3167" s="2" t="s">
        <v>11977</v>
      </c>
      <c r="B3167" s="2" t="s">
        <v>11978</v>
      </c>
      <c r="C3167" s="2" t="s">
        <v>11979</v>
      </c>
      <c r="D3167" s="2" t="s">
        <v>75</v>
      </c>
      <c r="E3167" s="3">
        <v>46023</v>
      </c>
      <c r="F3167" s="3">
        <v>46023</v>
      </c>
      <c r="G3167" s="2" t="s">
        <v>807</v>
      </c>
      <c r="H3167" s="2" t="s">
        <v>11858</v>
      </c>
      <c r="I3167" s="2" t="s">
        <v>261</v>
      </c>
      <c r="J3167" s="4">
        <v>31.12</v>
      </c>
      <c r="K3167" t="s">
        <v>74</v>
      </c>
      <c r="L3167" s="4">
        <v>4.3600000000000003</v>
      </c>
      <c r="M3167" t="s">
        <v>74</v>
      </c>
      <c r="N3167" s="4">
        <v>4.3600000000000003</v>
      </c>
      <c r="O3167" t="s">
        <v>74</v>
      </c>
      <c r="P3167" s="4">
        <v>0</v>
      </c>
      <c r="Q3167" t="s">
        <v>74</v>
      </c>
      <c r="R3167" s="2" t="s">
        <v>75</v>
      </c>
      <c r="S3167" s="4" t="s">
        <v>76</v>
      </c>
      <c r="T3167" t="s">
        <v>74</v>
      </c>
      <c r="U3167" s="2" t="s">
        <v>11859</v>
      </c>
      <c r="V3167" s="2" t="s">
        <v>1575</v>
      </c>
      <c r="W3167" s="2" t="s">
        <v>79</v>
      </c>
      <c r="X3167" s="2" t="s">
        <v>11308</v>
      </c>
      <c r="Y3167" s="2" t="s">
        <v>119</v>
      </c>
      <c r="Z3167" s="2" t="s">
        <v>81</v>
      </c>
      <c r="AA3167" s="2" t="s">
        <v>263</v>
      </c>
      <c r="AB3167" s="2" t="s">
        <v>264</v>
      </c>
      <c r="AC3167" s="2" t="s">
        <v>59</v>
      </c>
      <c r="AD3167" s="2" t="s">
        <v>808</v>
      </c>
      <c r="AE3167" s="2" t="str">
        <f>+VLOOKUP(H3167,'Mapeo Ramos'!A:C,3,0)</f>
        <v>Autos Flotas</v>
      </c>
      <c r="AF3167" t="str">
        <f>+VLOOKUP(AE3167,'Mapeo Ramos'!C:D,2,0)</f>
        <v>Flotas</v>
      </c>
      <c r="AG3167" t="str">
        <f>+VLOOKUP(X3167,'Mapeo Ramos'!I:J,2,0)</f>
        <v>ZURICH</v>
      </c>
      <c r="AH3167">
        <f t="shared" si="49"/>
        <v>1</v>
      </c>
      <c r="AI3167"/>
    </row>
    <row r="3168" spans="1:35" s="8" customFormat="1" ht="12.75" customHeight="1">
      <c r="A3168" s="2" t="s">
        <v>11980</v>
      </c>
      <c r="B3168" s="2" t="s">
        <v>11981</v>
      </c>
      <c r="C3168" s="2" t="s">
        <v>11982</v>
      </c>
      <c r="D3168" s="2" t="s">
        <v>75</v>
      </c>
      <c r="E3168" s="3">
        <v>46080</v>
      </c>
      <c r="F3168" s="3">
        <v>46034</v>
      </c>
      <c r="G3168" s="2" t="s">
        <v>1631</v>
      </c>
      <c r="H3168" s="2" t="s">
        <v>11858</v>
      </c>
      <c r="I3168" s="2" t="s">
        <v>261</v>
      </c>
      <c r="J3168" s="4">
        <v>36.26</v>
      </c>
      <c r="K3168" t="s">
        <v>74</v>
      </c>
      <c r="L3168" s="4">
        <v>5.07</v>
      </c>
      <c r="M3168" t="s">
        <v>74</v>
      </c>
      <c r="N3168" s="4">
        <v>5.07</v>
      </c>
      <c r="O3168" t="s">
        <v>74</v>
      </c>
      <c r="P3168" s="4">
        <v>0</v>
      </c>
      <c r="Q3168" t="s">
        <v>74</v>
      </c>
      <c r="R3168" s="2" t="s">
        <v>75</v>
      </c>
      <c r="S3168" s="4" t="s">
        <v>76</v>
      </c>
      <c r="T3168" t="s">
        <v>74</v>
      </c>
      <c r="U3168" s="2" t="s">
        <v>11859</v>
      </c>
      <c r="V3168" s="2" t="s">
        <v>1575</v>
      </c>
      <c r="W3168" s="2" t="s">
        <v>79</v>
      </c>
      <c r="X3168" s="2" t="s">
        <v>11308</v>
      </c>
      <c r="Y3168" s="2" t="s">
        <v>119</v>
      </c>
      <c r="Z3168" s="2" t="s">
        <v>81</v>
      </c>
      <c r="AA3168" s="2" t="s">
        <v>82</v>
      </c>
      <c r="AB3168" s="2" t="s">
        <v>83</v>
      </c>
      <c r="AC3168" s="2" t="s">
        <v>59</v>
      </c>
      <c r="AD3168" s="2" t="s">
        <v>1632</v>
      </c>
      <c r="AE3168" s="2" t="str">
        <f>+VLOOKUP(H3168,'Mapeo Ramos'!A:C,3,0)</f>
        <v>Autos Flotas</v>
      </c>
      <c r="AF3168" t="str">
        <f>+VLOOKUP(AE3168,'Mapeo Ramos'!C:D,2,0)</f>
        <v>Flotas</v>
      </c>
      <c r="AG3168" t="str">
        <f>+VLOOKUP(X3168,'Mapeo Ramos'!I:J,2,0)</f>
        <v>ZURICH</v>
      </c>
      <c r="AH3168">
        <f t="shared" si="49"/>
        <v>2</v>
      </c>
      <c r="AI3168"/>
    </row>
    <row r="3169" spans="1:35" s="8" customFormat="1" ht="12.75" customHeight="1">
      <c r="A3169" s="2" t="s">
        <v>11983</v>
      </c>
      <c r="B3169" s="2" t="s">
        <v>11984</v>
      </c>
      <c r="C3169" s="2" t="s">
        <v>11985</v>
      </c>
      <c r="D3169" s="2" t="s">
        <v>75</v>
      </c>
      <c r="E3169" s="3">
        <v>46023</v>
      </c>
      <c r="F3169" s="3">
        <v>46023</v>
      </c>
      <c r="G3169" s="2" t="s">
        <v>807</v>
      </c>
      <c r="H3169" s="2" t="s">
        <v>11858</v>
      </c>
      <c r="I3169" s="2" t="s">
        <v>261</v>
      </c>
      <c r="J3169" s="4">
        <v>213.59</v>
      </c>
      <c r="K3169" t="s">
        <v>74</v>
      </c>
      <c r="L3169" s="4">
        <v>29.91</v>
      </c>
      <c r="M3169" t="s">
        <v>74</v>
      </c>
      <c r="N3169" s="4">
        <v>29.91</v>
      </c>
      <c r="O3169" t="s">
        <v>74</v>
      </c>
      <c r="P3169" s="4">
        <v>0</v>
      </c>
      <c r="Q3169" t="s">
        <v>74</v>
      </c>
      <c r="R3169" s="2" t="s">
        <v>75</v>
      </c>
      <c r="S3169" s="4" t="s">
        <v>76</v>
      </c>
      <c r="T3169" t="s">
        <v>74</v>
      </c>
      <c r="U3169" s="2" t="s">
        <v>11859</v>
      </c>
      <c r="V3169" s="2" t="s">
        <v>1575</v>
      </c>
      <c r="W3169" s="2" t="s">
        <v>79</v>
      </c>
      <c r="X3169" s="2" t="s">
        <v>11308</v>
      </c>
      <c r="Y3169" s="2" t="s">
        <v>119</v>
      </c>
      <c r="Z3169" s="2" t="s">
        <v>81</v>
      </c>
      <c r="AA3169" s="2" t="s">
        <v>263</v>
      </c>
      <c r="AB3169" s="2" t="s">
        <v>264</v>
      </c>
      <c r="AC3169" s="2" t="s">
        <v>59</v>
      </c>
      <c r="AD3169" s="2" t="s">
        <v>808</v>
      </c>
      <c r="AE3169" s="2" t="str">
        <f>+VLOOKUP(H3169,'Mapeo Ramos'!A:C,3,0)</f>
        <v>Autos Flotas</v>
      </c>
      <c r="AF3169" t="str">
        <f>+VLOOKUP(AE3169,'Mapeo Ramos'!C:D,2,0)</f>
        <v>Flotas</v>
      </c>
      <c r="AG3169" t="str">
        <f>+VLOOKUP(X3169,'Mapeo Ramos'!I:J,2,0)</f>
        <v>ZURICH</v>
      </c>
      <c r="AH3169">
        <f t="shared" si="49"/>
        <v>1</v>
      </c>
      <c r="AI3169"/>
    </row>
    <row r="3170" spans="1:35" s="8" customFormat="1" ht="12.75" customHeight="1">
      <c r="A3170" s="2" t="s">
        <v>11986</v>
      </c>
      <c r="B3170" s="2" t="s">
        <v>11987</v>
      </c>
      <c r="C3170" s="2" t="s">
        <v>11988</v>
      </c>
      <c r="D3170" s="2" t="s">
        <v>75</v>
      </c>
      <c r="E3170" s="3">
        <v>46023</v>
      </c>
      <c r="F3170" s="3">
        <v>46023</v>
      </c>
      <c r="G3170" s="2" t="s">
        <v>807</v>
      </c>
      <c r="H3170" s="2" t="s">
        <v>11858</v>
      </c>
      <c r="I3170" s="2" t="s">
        <v>261</v>
      </c>
      <c r="J3170" s="4">
        <v>213.59</v>
      </c>
      <c r="K3170" t="s">
        <v>74</v>
      </c>
      <c r="L3170" s="4">
        <v>29.91</v>
      </c>
      <c r="M3170" t="s">
        <v>74</v>
      </c>
      <c r="N3170" s="4">
        <v>29.91</v>
      </c>
      <c r="O3170" t="s">
        <v>74</v>
      </c>
      <c r="P3170" s="4">
        <v>0</v>
      </c>
      <c r="Q3170" t="s">
        <v>74</v>
      </c>
      <c r="R3170" s="2" t="s">
        <v>75</v>
      </c>
      <c r="S3170" s="4" t="s">
        <v>76</v>
      </c>
      <c r="T3170" t="s">
        <v>74</v>
      </c>
      <c r="U3170" s="2" t="s">
        <v>11859</v>
      </c>
      <c r="V3170" s="2" t="s">
        <v>1575</v>
      </c>
      <c r="W3170" s="2" t="s">
        <v>79</v>
      </c>
      <c r="X3170" s="2" t="s">
        <v>11308</v>
      </c>
      <c r="Y3170" s="2" t="s">
        <v>119</v>
      </c>
      <c r="Z3170" s="2" t="s">
        <v>81</v>
      </c>
      <c r="AA3170" s="2" t="s">
        <v>263</v>
      </c>
      <c r="AB3170" s="2" t="s">
        <v>264</v>
      </c>
      <c r="AC3170" s="2" t="s">
        <v>59</v>
      </c>
      <c r="AD3170" s="2" t="s">
        <v>808</v>
      </c>
      <c r="AE3170" s="2" t="str">
        <f>+VLOOKUP(H3170,'Mapeo Ramos'!A:C,3,0)</f>
        <v>Autos Flotas</v>
      </c>
      <c r="AF3170" t="str">
        <f>+VLOOKUP(AE3170,'Mapeo Ramos'!C:D,2,0)</f>
        <v>Flotas</v>
      </c>
      <c r="AG3170" t="str">
        <f>+VLOOKUP(X3170,'Mapeo Ramos'!I:J,2,0)</f>
        <v>ZURICH</v>
      </c>
      <c r="AH3170">
        <f t="shared" si="49"/>
        <v>1</v>
      </c>
      <c r="AI3170"/>
    </row>
    <row r="3171" spans="1:35" s="8" customFormat="1" ht="12.75" customHeight="1">
      <c r="A3171" s="2" t="s">
        <v>11989</v>
      </c>
      <c r="B3171" s="2" t="s">
        <v>11990</v>
      </c>
      <c r="C3171" s="2" t="s">
        <v>11991</v>
      </c>
      <c r="D3171" s="2" t="s">
        <v>75</v>
      </c>
      <c r="E3171" s="3">
        <v>46023</v>
      </c>
      <c r="F3171" s="3">
        <v>46023</v>
      </c>
      <c r="G3171" s="2" t="s">
        <v>807</v>
      </c>
      <c r="H3171" s="2" t="s">
        <v>11858</v>
      </c>
      <c r="I3171" s="2" t="s">
        <v>261</v>
      </c>
      <c r="J3171" s="4">
        <v>31.12</v>
      </c>
      <c r="K3171" t="s">
        <v>74</v>
      </c>
      <c r="L3171" s="4">
        <v>4.3600000000000003</v>
      </c>
      <c r="M3171" t="s">
        <v>74</v>
      </c>
      <c r="N3171" s="4">
        <v>4.3600000000000003</v>
      </c>
      <c r="O3171" t="s">
        <v>74</v>
      </c>
      <c r="P3171" s="4">
        <v>0</v>
      </c>
      <c r="Q3171" t="s">
        <v>74</v>
      </c>
      <c r="R3171" s="2" t="s">
        <v>75</v>
      </c>
      <c r="S3171" s="4" t="s">
        <v>76</v>
      </c>
      <c r="T3171" t="s">
        <v>74</v>
      </c>
      <c r="U3171" s="2" t="s">
        <v>11859</v>
      </c>
      <c r="V3171" s="2" t="s">
        <v>1575</v>
      </c>
      <c r="W3171" s="2" t="s">
        <v>79</v>
      </c>
      <c r="X3171" s="2" t="s">
        <v>11308</v>
      </c>
      <c r="Y3171" s="2" t="s">
        <v>119</v>
      </c>
      <c r="Z3171" s="2" t="s">
        <v>81</v>
      </c>
      <c r="AA3171" s="2" t="s">
        <v>263</v>
      </c>
      <c r="AB3171" s="2" t="s">
        <v>264</v>
      </c>
      <c r="AC3171" s="2" t="s">
        <v>59</v>
      </c>
      <c r="AD3171" s="2" t="s">
        <v>808</v>
      </c>
      <c r="AE3171" s="2" t="str">
        <f>+VLOOKUP(H3171,'Mapeo Ramos'!A:C,3,0)</f>
        <v>Autos Flotas</v>
      </c>
      <c r="AF3171" t="str">
        <f>+VLOOKUP(AE3171,'Mapeo Ramos'!C:D,2,0)</f>
        <v>Flotas</v>
      </c>
      <c r="AG3171" t="str">
        <f>+VLOOKUP(X3171,'Mapeo Ramos'!I:J,2,0)</f>
        <v>ZURICH</v>
      </c>
      <c r="AH3171">
        <f t="shared" si="49"/>
        <v>1</v>
      </c>
      <c r="AI3171"/>
    </row>
    <row r="3172" spans="1:35">
      <c r="A3172" s="2" t="s">
        <v>11992</v>
      </c>
      <c r="B3172" s="2" t="s">
        <v>11993</v>
      </c>
      <c r="C3172" s="2" t="s">
        <v>11994</v>
      </c>
      <c r="D3172" s="2" t="s">
        <v>75</v>
      </c>
      <c r="E3172" s="3">
        <v>46023</v>
      </c>
      <c r="F3172" s="3">
        <v>46023</v>
      </c>
      <c r="G3172" s="2" t="s">
        <v>259</v>
      </c>
      <c r="H3172" s="2" t="s">
        <v>11858</v>
      </c>
      <c r="I3172" s="2" t="s">
        <v>261</v>
      </c>
      <c r="J3172" s="4">
        <v>896.49</v>
      </c>
      <c r="K3172" t="s">
        <v>74</v>
      </c>
      <c r="L3172" s="4">
        <v>125.49</v>
      </c>
      <c r="M3172" t="s">
        <v>74</v>
      </c>
      <c r="N3172" s="4">
        <v>125.49</v>
      </c>
      <c r="O3172" t="s">
        <v>74</v>
      </c>
      <c r="P3172" s="4">
        <v>0</v>
      </c>
      <c r="Q3172" t="s">
        <v>74</v>
      </c>
      <c r="R3172" s="2" t="s">
        <v>75</v>
      </c>
      <c r="S3172" s="4" t="s">
        <v>76</v>
      </c>
      <c r="T3172" t="s">
        <v>74</v>
      </c>
      <c r="U3172" s="2" t="s">
        <v>650</v>
      </c>
      <c r="V3172" s="2" t="s">
        <v>1447</v>
      </c>
      <c r="W3172" s="2" t="s">
        <v>79</v>
      </c>
      <c r="X3172" s="2" t="s">
        <v>11308</v>
      </c>
      <c r="Y3172" s="2" t="s">
        <v>119</v>
      </c>
      <c r="Z3172" s="2" t="s">
        <v>81</v>
      </c>
      <c r="AA3172" s="2" t="s">
        <v>263</v>
      </c>
      <c r="AB3172" s="2" t="s">
        <v>264</v>
      </c>
      <c r="AC3172" s="2" t="s">
        <v>59</v>
      </c>
      <c r="AD3172" s="2" t="s">
        <v>265</v>
      </c>
      <c r="AE3172" s="2" t="str">
        <f>+VLOOKUP(H3172,'Mapeo Ramos'!A:C,3,0)</f>
        <v>Autos Flotas</v>
      </c>
      <c r="AF3172" t="str">
        <f>+VLOOKUP(AE3172,'Mapeo Ramos'!C:D,2,0)</f>
        <v>Flotas</v>
      </c>
      <c r="AG3172" t="str">
        <f>+VLOOKUP(X3172,'Mapeo Ramos'!I:J,2,0)</f>
        <v>ZURICH</v>
      </c>
      <c r="AH3172">
        <f t="shared" si="49"/>
        <v>1</v>
      </c>
    </row>
    <row r="3173" spans="1:35">
      <c r="A3173" s="2" t="s">
        <v>11995</v>
      </c>
      <c r="B3173" s="2" t="s">
        <v>11996</v>
      </c>
      <c r="C3173" s="2" t="s">
        <v>11997</v>
      </c>
      <c r="D3173" s="2" t="s">
        <v>75</v>
      </c>
      <c r="E3173" s="3">
        <v>46023</v>
      </c>
      <c r="F3173" s="3">
        <v>46023</v>
      </c>
      <c r="G3173" s="2" t="s">
        <v>807</v>
      </c>
      <c r="H3173" s="2" t="s">
        <v>11858</v>
      </c>
      <c r="I3173" s="2" t="s">
        <v>261</v>
      </c>
      <c r="J3173" s="4">
        <v>31.12</v>
      </c>
      <c r="K3173" t="s">
        <v>74</v>
      </c>
      <c r="L3173" s="4">
        <v>4.3600000000000003</v>
      </c>
      <c r="M3173" t="s">
        <v>74</v>
      </c>
      <c r="N3173" s="4">
        <v>4.3600000000000003</v>
      </c>
      <c r="O3173" t="s">
        <v>74</v>
      </c>
      <c r="P3173" s="4">
        <v>0</v>
      </c>
      <c r="Q3173" t="s">
        <v>74</v>
      </c>
      <c r="R3173" s="2" t="s">
        <v>75</v>
      </c>
      <c r="S3173" s="4" t="s">
        <v>76</v>
      </c>
      <c r="T3173" t="s">
        <v>74</v>
      </c>
      <c r="U3173" s="2" t="s">
        <v>11859</v>
      </c>
      <c r="V3173" s="2" t="s">
        <v>1575</v>
      </c>
      <c r="W3173" s="2" t="s">
        <v>79</v>
      </c>
      <c r="X3173" s="2" t="s">
        <v>11308</v>
      </c>
      <c r="Y3173" s="2" t="s">
        <v>119</v>
      </c>
      <c r="Z3173" s="2" t="s">
        <v>81</v>
      </c>
      <c r="AA3173" s="2" t="s">
        <v>263</v>
      </c>
      <c r="AB3173" s="2" t="s">
        <v>264</v>
      </c>
      <c r="AC3173" s="2" t="s">
        <v>59</v>
      </c>
      <c r="AD3173" s="2" t="s">
        <v>808</v>
      </c>
      <c r="AE3173" s="2" t="str">
        <f>+VLOOKUP(H3173,'Mapeo Ramos'!A:C,3,0)</f>
        <v>Autos Flotas</v>
      </c>
      <c r="AF3173" t="str">
        <f>+VLOOKUP(AE3173,'Mapeo Ramos'!C:D,2,0)</f>
        <v>Flotas</v>
      </c>
      <c r="AG3173" t="str">
        <f>+VLOOKUP(X3173,'Mapeo Ramos'!I:J,2,0)</f>
        <v>ZURICH</v>
      </c>
      <c r="AH3173">
        <f t="shared" si="49"/>
        <v>1</v>
      </c>
    </row>
    <row r="3174" spans="1:35">
      <c r="A3174" s="2" t="s">
        <v>11998</v>
      </c>
      <c r="B3174" s="2" t="s">
        <v>11999</v>
      </c>
      <c r="C3174" s="2" t="s">
        <v>12000</v>
      </c>
      <c r="D3174" s="2" t="s">
        <v>75</v>
      </c>
      <c r="E3174" s="3">
        <v>46023</v>
      </c>
      <c r="F3174" s="3">
        <v>46023</v>
      </c>
      <c r="G3174" s="2" t="s">
        <v>807</v>
      </c>
      <c r="H3174" s="2" t="s">
        <v>11858</v>
      </c>
      <c r="I3174" s="2" t="s">
        <v>261</v>
      </c>
      <c r="J3174" s="4">
        <v>213.59</v>
      </c>
      <c r="K3174" t="s">
        <v>74</v>
      </c>
      <c r="L3174" s="4">
        <v>29.91</v>
      </c>
      <c r="M3174" t="s">
        <v>74</v>
      </c>
      <c r="N3174" s="4">
        <v>29.91</v>
      </c>
      <c r="O3174" t="s">
        <v>74</v>
      </c>
      <c r="P3174" s="4">
        <v>0</v>
      </c>
      <c r="Q3174" t="s">
        <v>74</v>
      </c>
      <c r="R3174" s="2" t="s">
        <v>75</v>
      </c>
      <c r="S3174" s="4" t="s">
        <v>76</v>
      </c>
      <c r="T3174" t="s">
        <v>74</v>
      </c>
      <c r="U3174" s="2" t="s">
        <v>77</v>
      </c>
      <c r="V3174" s="2" t="s">
        <v>1575</v>
      </c>
      <c r="W3174" s="2" t="s">
        <v>79</v>
      </c>
      <c r="X3174" s="2" t="s">
        <v>11308</v>
      </c>
      <c r="Y3174" s="2" t="s">
        <v>119</v>
      </c>
      <c r="Z3174" s="2" t="s">
        <v>81</v>
      </c>
      <c r="AA3174" s="2" t="s">
        <v>263</v>
      </c>
      <c r="AB3174" s="2" t="s">
        <v>264</v>
      </c>
      <c r="AC3174" s="2" t="s">
        <v>59</v>
      </c>
      <c r="AD3174" s="2" t="s">
        <v>808</v>
      </c>
      <c r="AE3174" s="2" t="str">
        <f>+VLOOKUP(H3174,'Mapeo Ramos'!A:C,3,0)</f>
        <v>Autos Flotas</v>
      </c>
      <c r="AF3174" t="str">
        <f>+VLOOKUP(AE3174,'Mapeo Ramos'!C:D,2,0)</f>
        <v>Flotas</v>
      </c>
      <c r="AG3174" t="str">
        <f>+VLOOKUP(X3174,'Mapeo Ramos'!I:J,2,0)</f>
        <v>ZURICH</v>
      </c>
      <c r="AH3174">
        <f t="shared" si="49"/>
        <v>1</v>
      </c>
    </row>
    <row r="3175" spans="1:35" ht="25.5">
      <c r="A3175" s="2" t="s">
        <v>12001</v>
      </c>
      <c r="B3175" s="2" t="s">
        <v>12002</v>
      </c>
      <c r="C3175" s="2" t="s">
        <v>3385</v>
      </c>
      <c r="D3175" s="2" t="s">
        <v>75</v>
      </c>
      <c r="E3175" s="3">
        <v>46051</v>
      </c>
      <c r="F3175" s="3">
        <v>46023</v>
      </c>
      <c r="G3175" s="2" t="s">
        <v>499</v>
      </c>
      <c r="H3175" s="2" t="s">
        <v>3295</v>
      </c>
      <c r="I3175" s="2" t="s">
        <v>726</v>
      </c>
      <c r="J3175" s="4">
        <v>-1015.01</v>
      </c>
      <c r="K3175" t="s">
        <v>74</v>
      </c>
      <c r="L3175" s="4">
        <v>-228.38</v>
      </c>
      <c r="M3175" t="s">
        <v>74</v>
      </c>
      <c r="N3175" s="4">
        <v>-228.38</v>
      </c>
      <c r="O3175" t="s">
        <v>74</v>
      </c>
      <c r="P3175" s="4">
        <v>0</v>
      </c>
      <c r="Q3175" t="s">
        <v>74</v>
      </c>
      <c r="R3175" s="2" t="s">
        <v>75</v>
      </c>
      <c r="S3175" s="4" t="s">
        <v>76</v>
      </c>
      <c r="T3175" t="s">
        <v>74</v>
      </c>
      <c r="U3175" s="2" t="s">
        <v>9487</v>
      </c>
      <c r="V3175" s="2" t="s">
        <v>1575</v>
      </c>
      <c r="W3175" s="2" t="s">
        <v>79</v>
      </c>
      <c r="X3175" s="2" t="s">
        <v>248</v>
      </c>
      <c r="Y3175" s="2" t="s">
        <v>726</v>
      </c>
      <c r="Z3175" s="2" t="s">
        <v>81</v>
      </c>
      <c r="AA3175" s="2" t="s">
        <v>500</v>
      </c>
      <c r="AB3175" s="2" t="s">
        <v>501</v>
      </c>
      <c r="AC3175" s="2" t="s">
        <v>59</v>
      </c>
      <c r="AD3175" s="2" t="s">
        <v>502</v>
      </c>
      <c r="AE3175" s="2" t="str">
        <f>+VLOOKUP(H3175,'Mapeo Ramos'!A:C,3,0)</f>
        <v>Transportes Mercancías</v>
      </c>
      <c r="AF3175" t="str">
        <f>+VLOOKUP(AE3175,'Mapeo Ramos'!C:D,2,0)</f>
        <v>Transporte</v>
      </c>
      <c r="AG3175" t="str">
        <f>+VLOOKUP(X3175,'Mapeo Ramos'!I:J,2,0)</f>
        <v>HELVETIA</v>
      </c>
      <c r="AH3175">
        <f t="shared" si="49"/>
        <v>1</v>
      </c>
    </row>
    <row r="3176" spans="1:35">
      <c r="A3176" s="2" t="s">
        <v>12003</v>
      </c>
      <c r="B3176" s="2" t="s">
        <v>12004</v>
      </c>
      <c r="C3176" s="2" t="s">
        <v>12005</v>
      </c>
      <c r="D3176" s="2" t="s">
        <v>75</v>
      </c>
      <c r="E3176" s="3">
        <v>46052</v>
      </c>
      <c r="F3176" s="3">
        <v>46050</v>
      </c>
      <c r="G3176" s="2" t="s">
        <v>5787</v>
      </c>
      <c r="H3176" s="2" t="s">
        <v>1798</v>
      </c>
      <c r="I3176" s="2" t="s">
        <v>286</v>
      </c>
      <c r="J3176" s="4">
        <v>27.46</v>
      </c>
      <c r="K3176" t="s">
        <v>74</v>
      </c>
      <c r="L3176" s="4">
        <v>2.75</v>
      </c>
      <c r="M3176" t="s">
        <v>74</v>
      </c>
      <c r="N3176" s="4">
        <v>2.75</v>
      </c>
      <c r="O3176" t="s">
        <v>74</v>
      </c>
      <c r="P3176" s="4">
        <v>0</v>
      </c>
      <c r="Q3176" t="s">
        <v>74</v>
      </c>
      <c r="R3176" s="2" t="s">
        <v>75</v>
      </c>
      <c r="S3176" s="4" t="s">
        <v>76</v>
      </c>
      <c r="T3176" t="s">
        <v>74</v>
      </c>
      <c r="U3176" s="2" t="s">
        <v>9487</v>
      </c>
      <c r="V3176" s="2" t="s">
        <v>1447</v>
      </c>
      <c r="W3176" s="2" t="s">
        <v>79</v>
      </c>
      <c r="X3176" s="2" t="s">
        <v>248</v>
      </c>
      <c r="Y3176" s="2" t="s">
        <v>286</v>
      </c>
      <c r="Z3176" s="2" t="s">
        <v>81</v>
      </c>
      <c r="AA3176" s="2" t="s">
        <v>3542</v>
      </c>
      <c r="AB3176" s="2" t="s">
        <v>3543</v>
      </c>
      <c r="AC3176" s="2" t="s">
        <v>59</v>
      </c>
      <c r="AD3176" s="2" t="s">
        <v>5788</v>
      </c>
      <c r="AE3176" s="2" t="str">
        <f>+VLOOKUP(H3176,'Mapeo Ramos'!A:C,3,0)</f>
        <v>Avería Maquinaria</v>
      </c>
      <c r="AF3176" t="str">
        <f>+VLOOKUP(AE3176,'Mapeo Ramos'!C:D,2,0)</f>
        <v>Ingeniería</v>
      </c>
      <c r="AG3176" t="str">
        <f>+VLOOKUP(X3176,'Mapeo Ramos'!I:J,2,0)</f>
        <v>HELVETIA</v>
      </c>
      <c r="AH3176">
        <f t="shared" si="49"/>
        <v>1</v>
      </c>
    </row>
    <row r="3177" spans="1:35" ht="25.5">
      <c r="A3177" s="2" t="s">
        <v>12006</v>
      </c>
      <c r="B3177" s="2" t="s">
        <v>12007</v>
      </c>
      <c r="C3177" s="2" t="s">
        <v>12008</v>
      </c>
      <c r="D3177" s="2" t="s">
        <v>75</v>
      </c>
      <c r="E3177" s="3">
        <v>46056</v>
      </c>
      <c r="F3177" s="3">
        <v>46051</v>
      </c>
      <c r="G3177" s="2" t="s">
        <v>11312</v>
      </c>
      <c r="H3177" s="2" t="s">
        <v>285</v>
      </c>
      <c r="I3177" s="2" t="s">
        <v>286</v>
      </c>
      <c r="J3177" s="4">
        <v>488.65</v>
      </c>
      <c r="K3177" t="s">
        <v>74</v>
      </c>
      <c r="L3177" s="4">
        <v>87.96</v>
      </c>
      <c r="M3177" t="s">
        <v>74</v>
      </c>
      <c r="N3177" s="4">
        <v>87.96</v>
      </c>
      <c r="O3177" t="s">
        <v>74</v>
      </c>
      <c r="P3177" s="4">
        <v>0</v>
      </c>
      <c r="Q3177" t="s">
        <v>74</v>
      </c>
      <c r="R3177" s="2" t="s">
        <v>75</v>
      </c>
      <c r="S3177" s="4" t="s">
        <v>76</v>
      </c>
      <c r="T3177" t="s">
        <v>74</v>
      </c>
      <c r="U3177" s="2" t="s">
        <v>650</v>
      </c>
      <c r="V3177" s="2" t="s">
        <v>1447</v>
      </c>
      <c r="W3177" s="2" t="s">
        <v>79</v>
      </c>
      <c r="X3177" s="2" t="s">
        <v>248</v>
      </c>
      <c r="Y3177" s="2" t="s">
        <v>286</v>
      </c>
      <c r="Z3177" s="2" t="s">
        <v>81</v>
      </c>
      <c r="AA3177" s="2" t="s">
        <v>11313</v>
      </c>
      <c r="AB3177" s="2" t="s">
        <v>11314</v>
      </c>
      <c r="AC3177" s="2" t="s">
        <v>59</v>
      </c>
      <c r="AD3177" s="2" t="s">
        <v>11315</v>
      </c>
      <c r="AE3177" s="2" t="str">
        <f>+VLOOKUP(H3177,'Mapeo Ramos'!A:C,3,0)</f>
        <v>Transportes Mercancías</v>
      </c>
      <c r="AF3177" t="str">
        <f>+VLOOKUP(AE3177,'Mapeo Ramos'!C:D,2,0)</f>
        <v>Transporte</v>
      </c>
      <c r="AG3177" t="str">
        <f>+VLOOKUP(X3177,'Mapeo Ramos'!I:J,2,0)</f>
        <v>HELVETIA</v>
      </c>
      <c r="AH3177">
        <f t="shared" si="49"/>
        <v>2</v>
      </c>
    </row>
    <row r="3178" spans="1:35">
      <c r="A3178" s="2" t="s">
        <v>12009</v>
      </c>
      <c r="B3178" s="2" t="s">
        <v>12010</v>
      </c>
      <c r="C3178" s="2" t="s">
        <v>12011</v>
      </c>
      <c r="D3178" s="2" t="s">
        <v>75</v>
      </c>
      <c r="E3178" s="3">
        <v>46055</v>
      </c>
      <c r="F3178" s="3">
        <v>46075</v>
      </c>
      <c r="G3178" s="2" t="s">
        <v>1289</v>
      </c>
      <c r="H3178" s="2" t="s">
        <v>299</v>
      </c>
      <c r="I3178" s="2" t="s">
        <v>261</v>
      </c>
      <c r="J3178" s="4">
        <v>244.08</v>
      </c>
      <c r="K3178" t="s">
        <v>74</v>
      </c>
      <c r="L3178" s="4">
        <v>31.12</v>
      </c>
      <c r="M3178" t="s">
        <v>74</v>
      </c>
      <c r="N3178" s="4">
        <v>29.29</v>
      </c>
      <c r="O3178" t="s">
        <v>74</v>
      </c>
      <c r="P3178" s="4">
        <v>1.83</v>
      </c>
      <c r="Q3178" t="s">
        <v>74</v>
      </c>
      <c r="R3178" s="2" t="s">
        <v>75</v>
      </c>
      <c r="S3178" s="4" t="s">
        <v>76</v>
      </c>
      <c r="T3178" t="s">
        <v>74</v>
      </c>
      <c r="U3178" s="2" t="s">
        <v>650</v>
      </c>
      <c r="V3178" s="2" t="s">
        <v>1447</v>
      </c>
      <c r="W3178" s="2" t="s">
        <v>79</v>
      </c>
      <c r="X3178" s="2" t="s">
        <v>300</v>
      </c>
      <c r="Y3178" s="2" t="s">
        <v>119</v>
      </c>
      <c r="Z3178" s="2" t="s">
        <v>81</v>
      </c>
      <c r="AA3178" s="2" t="s">
        <v>542</v>
      </c>
      <c r="AB3178" s="2" t="s">
        <v>83</v>
      </c>
      <c r="AC3178" s="2" t="s">
        <v>168</v>
      </c>
      <c r="AD3178" s="2" t="s">
        <v>1290</v>
      </c>
      <c r="AE3178" s="2" t="str">
        <f>+VLOOKUP(H3178,'Mapeo Ramos'!A:C,3,0)</f>
        <v>Autos Flotas</v>
      </c>
      <c r="AF3178" t="str">
        <f>+VLOOKUP(AE3178,'Mapeo Ramos'!C:D,2,0)</f>
        <v>Flotas</v>
      </c>
      <c r="AG3178" t="str">
        <f>+VLOOKUP(X3178,'Mapeo Ramos'!I:J,2,0)</f>
        <v>ALLIANZ</v>
      </c>
      <c r="AH3178">
        <f t="shared" si="49"/>
        <v>2</v>
      </c>
    </row>
    <row r="3179" spans="1:35">
      <c r="A3179" s="2" t="s">
        <v>12012</v>
      </c>
      <c r="B3179" s="2" t="s">
        <v>12013</v>
      </c>
      <c r="C3179" s="2" t="s">
        <v>12014</v>
      </c>
      <c r="D3179" s="2" t="s">
        <v>75</v>
      </c>
      <c r="E3179" s="3">
        <v>46055</v>
      </c>
      <c r="F3179" s="3">
        <v>46054</v>
      </c>
      <c r="G3179" s="2" t="s">
        <v>621</v>
      </c>
      <c r="H3179" s="2" t="s">
        <v>349</v>
      </c>
      <c r="I3179" s="2" t="s">
        <v>261</v>
      </c>
      <c r="J3179" s="4">
        <v>487.23</v>
      </c>
      <c r="K3179" t="s">
        <v>74</v>
      </c>
      <c r="L3179" s="4">
        <v>38.979999999999997</v>
      </c>
      <c r="M3179" t="s">
        <v>74</v>
      </c>
      <c r="N3179" s="4">
        <v>38.979999999999997</v>
      </c>
      <c r="O3179" t="s">
        <v>74</v>
      </c>
      <c r="P3179" s="4">
        <v>0</v>
      </c>
      <c r="Q3179" t="s">
        <v>74</v>
      </c>
      <c r="R3179" s="2" t="s">
        <v>75</v>
      </c>
      <c r="S3179" s="4" t="s">
        <v>76</v>
      </c>
      <c r="T3179" t="s">
        <v>74</v>
      </c>
      <c r="U3179" s="2" t="s">
        <v>650</v>
      </c>
      <c r="V3179" s="2" t="s">
        <v>1575</v>
      </c>
      <c r="W3179" s="2" t="s">
        <v>79</v>
      </c>
      <c r="X3179" s="2" t="s">
        <v>300</v>
      </c>
      <c r="Y3179" s="2" t="s">
        <v>119</v>
      </c>
      <c r="Z3179" s="2" t="s">
        <v>81</v>
      </c>
      <c r="AA3179" s="2" t="s">
        <v>622</v>
      </c>
      <c r="AB3179" s="2" t="s">
        <v>623</v>
      </c>
      <c r="AC3179" s="2" t="s">
        <v>59</v>
      </c>
      <c r="AD3179" s="2" t="s">
        <v>624</v>
      </c>
      <c r="AE3179" s="2" t="str">
        <f>+VLOOKUP(H3179,'Mapeo Ramos'!A:C,3,0)</f>
        <v>Autos Flotas</v>
      </c>
      <c r="AF3179" t="str">
        <f>+VLOOKUP(AE3179,'Mapeo Ramos'!C:D,2,0)</f>
        <v>Flotas</v>
      </c>
      <c r="AG3179" t="str">
        <f>+VLOOKUP(X3179,'Mapeo Ramos'!I:J,2,0)</f>
        <v>ALLIANZ</v>
      </c>
      <c r="AH3179">
        <f t="shared" si="49"/>
        <v>2</v>
      </c>
    </row>
    <row r="3180" spans="1:35" ht="25.5">
      <c r="A3180" s="2" t="s">
        <v>12015</v>
      </c>
      <c r="B3180" s="2" t="s">
        <v>12016</v>
      </c>
      <c r="C3180" s="2" t="s">
        <v>12017</v>
      </c>
      <c r="D3180" s="2" t="s">
        <v>75</v>
      </c>
      <c r="E3180" s="3">
        <v>46056</v>
      </c>
      <c r="F3180" s="3">
        <v>46056</v>
      </c>
      <c r="G3180" s="2" t="s">
        <v>1300</v>
      </c>
      <c r="H3180" s="2" t="s">
        <v>299</v>
      </c>
      <c r="I3180" s="2" t="s">
        <v>261</v>
      </c>
      <c r="J3180" s="4">
        <v>276.23</v>
      </c>
      <c r="K3180" t="s">
        <v>74</v>
      </c>
      <c r="L3180" s="4">
        <v>35.22</v>
      </c>
      <c r="M3180" t="s">
        <v>74</v>
      </c>
      <c r="N3180" s="4">
        <v>33.15</v>
      </c>
      <c r="O3180" t="s">
        <v>74</v>
      </c>
      <c r="P3180" s="4">
        <v>2.0699999999999998</v>
      </c>
      <c r="Q3180" t="s">
        <v>74</v>
      </c>
      <c r="R3180" s="2" t="s">
        <v>75</v>
      </c>
      <c r="S3180" s="4" t="s">
        <v>76</v>
      </c>
      <c r="T3180" t="s">
        <v>74</v>
      </c>
      <c r="U3180" s="2" t="s">
        <v>650</v>
      </c>
      <c r="V3180" s="2" t="s">
        <v>1447</v>
      </c>
      <c r="W3180" s="2" t="s">
        <v>79</v>
      </c>
      <c r="X3180" s="2" t="s">
        <v>300</v>
      </c>
      <c r="Y3180" s="2" t="s">
        <v>119</v>
      </c>
      <c r="Z3180" s="2" t="s">
        <v>81</v>
      </c>
      <c r="AA3180" s="2" t="s">
        <v>372</v>
      </c>
      <c r="AB3180" s="2" t="s">
        <v>1301</v>
      </c>
      <c r="AC3180" s="2" t="s">
        <v>168</v>
      </c>
      <c r="AD3180" s="2" t="s">
        <v>1302</v>
      </c>
      <c r="AE3180" s="2" t="str">
        <f>+VLOOKUP(H3180,'Mapeo Ramos'!A:C,3,0)</f>
        <v>Autos Flotas</v>
      </c>
      <c r="AF3180" t="str">
        <f>+VLOOKUP(AE3180,'Mapeo Ramos'!C:D,2,0)</f>
        <v>Flotas</v>
      </c>
      <c r="AG3180" t="str">
        <f>+VLOOKUP(X3180,'Mapeo Ramos'!I:J,2,0)</f>
        <v>ALLIANZ</v>
      </c>
      <c r="AH3180">
        <f t="shared" si="49"/>
        <v>2</v>
      </c>
    </row>
    <row r="3181" spans="1:35">
      <c r="A3181" s="2" t="s">
        <v>12018</v>
      </c>
      <c r="B3181" s="2" t="s">
        <v>12019</v>
      </c>
      <c r="C3181" s="2" t="s">
        <v>12020</v>
      </c>
      <c r="D3181" s="2" t="s">
        <v>75</v>
      </c>
      <c r="E3181" s="3">
        <v>46052</v>
      </c>
      <c r="F3181" s="3">
        <v>46050</v>
      </c>
      <c r="G3181" s="2" t="s">
        <v>1441</v>
      </c>
      <c r="H3181" s="2" t="s">
        <v>349</v>
      </c>
      <c r="I3181" s="2" t="s">
        <v>261</v>
      </c>
      <c r="J3181" s="4">
        <v>371.21</v>
      </c>
      <c r="K3181" t="s">
        <v>74</v>
      </c>
      <c r="L3181" s="4">
        <v>44.55</v>
      </c>
      <c r="M3181" t="s">
        <v>74</v>
      </c>
      <c r="N3181" s="4">
        <v>44.55</v>
      </c>
      <c r="O3181" t="s">
        <v>74</v>
      </c>
      <c r="P3181" s="4">
        <v>0</v>
      </c>
      <c r="Q3181" t="s">
        <v>74</v>
      </c>
      <c r="R3181" s="2" t="s">
        <v>75</v>
      </c>
      <c r="S3181" s="4" t="s">
        <v>76</v>
      </c>
      <c r="T3181" t="s">
        <v>74</v>
      </c>
      <c r="U3181" s="2" t="s">
        <v>650</v>
      </c>
      <c r="V3181" s="2" t="s">
        <v>1447</v>
      </c>
      <c r="W3181" s="2" t="s">
        <v>79</v>
      </c>
      <c r="X3181" s="2" t="s">
        <v>300</v>
      </c>
      <c r="Y3181" s="2" t="s">
        <v>119</v>
      </c>
      <c r="Z3181" s="2" t="s">
        <v>81</v>
      </c>
      <c r="AA3181" s="2" t="s">
        <v>406</v>
      </c>
      <c r="AB3181" s="2" t="s">
        <v>407</v>
      </c>
      <c r="AC3181" s="2" t="s">
        <v>59</v>
      </c>
      <c r="AD3181" s="2" t="s">
        <v>1442</v>
      </c>
      <c r="AE3181" s="2" t="str">
        <f>+VLOOKUP(H3181,'Mapeo Ramos'!A:C,3,0)</f>
        <v>Autos Flotas</v>
      </c>
      <c r="AF3181" t="str">
        <f>+VLOOKUP(AE3181,'Mapeo Ramos'!C:D,2,0)</f>
        <v>Flotas</v>
      </c>
      <c r="AG3181" t="str">
        <f>+VLOOKUP(X3181,'Mapeo Ramos'!I:J,2,0)</f>
        <v>ALLIANZ</v>
      </c>
      <c r="AH3181">
        <f t="shared" si="49"/>
        <v>1</v>
      </c>
    </row>
    <row r="3182" spans="1:35">
      <c r="A3182" s="2" t="s">
        <v>12021</v>
      </c>
      <c r="B3182" s="2" t="s">
        <v>12022</v>
      </c>
      <c r="C3182" s="2" t="s">
        <v>12023</v>
      </c>
      <c r="D3182" s="2" t="s">
        <v>75</v>
      </c>
      <c r="E3182" s="3">
        <v>46063</v>
      </c>
      <c r="F3182" s="3">
        <v>46073</v>
      </c>
      <c r="G3182" s="2" t="s">
        <v>499</v>
      </c>
      <c r="H3182" s="2" t="s">
        <v>349</v>
      </c>
      <c r="I3182" s="2" t="s">
        <v>261</v>
      </c>
      <c r="J3182" s="4">
        <v>2974.57</v>
      </c>
      <c r="K3182" t="s">
        <v>74</v>
      </c>
      <c r="L3182" s="4">
        <v>379.26</v>
      </c>
      <c r="M3182" t="s">
        <v>74</v>
      </c>
      <c r="N3182" s="4">
        <v>356.95</v>
      </c>
      <c r="O3182" t="s">
        <v>74</v>
      </c>
      <c r="P3182" s="4">
        <v>22.31</v>
      </c>
      <c r="Q3182" t="s">
        <v>74</v>
      </c>
      <c r="R3182" s="2" t="s">
        <v>75</v>
      </c>
      <c r="S3182" s="4" t="s">
        <v>76</v>
      </c>
      <c r="T3182" t="s">
        <v>74</v>
      </c>
      <c r="U3182" s="2" t="s">
        <v>650</v>
      </c>
      <c r="V3182" s="2" t="s">
        <v>1575</v>
      </c>
      <c r="W3182" s="2" t="s">
        <v>79</v>
      </c>
      <c r="X3182" s="2" t="s">
        <v>300</v>
      </c>
      <c r="Y3182" s="2" t="s">
        <v>119</v>
      </c>
      <c r="Z3182" s="2" t="s">
        <v>81</v>
      </c>
      <c r="AA3182" s="2" t="s">
        <v>500</v>
      </c>
      <c r="AB3182" s="2" t="s">
        <v>501</v>
      </c>
      <c r="AC3182" s="2" t="s">
        <v>59</v>
      </c>
      <c r="AD3182" s="2" t="s">
        <v>502</v>
      </c>
      <c r="AE3182" s="2" t="str">
        <f>+VLOOKUP(H3182,'Mapeo Ramos'!A:C,3,0)</f>
        <v>Autos Flotas</v>
      </c>
      <c r="AF3182" t="str">
        <f>+VLOOKUP(AE3182,'Mapeo Ramos'!C:D,2,0)</f>
        <v>Flotas</v>
      </c>
      <c r="AG3182" t="str">
        <f>+VLOOKUP(X3182,'Mapeo Ramos'!I:J,2,0)</f>
        <v>ALLIANZ</v>
      </c>
      <c r="AH3182">
        <f t="shared" si="49"/>
        <v>2</v>
      </c>
    </row>
    <row r="3183" spans="1:35">
      <c r="A3183" s="2" t="s">
        <v>12024</v>
      </c>
      <c r="B3183" s="2" t="s">
        <v>12025</v>
      </c>
      <c r="C3183" s="2" t="s">
        <v>12026</v>
      </c>
      <c r="D3183" s="2" t="s">
        <v>75</v>
      </c>
      <c r="E3183" s="3">
        <v>46023</v>
      </c>
      <c r="F3183" s="3">
        <v>46051</v>
      </c>
      <c r="G3183" s="2" t="s">
        <v>621</v>
      </c>
      <c r="H3183" s="2" t="s">
        <v>349</v>
      </c>
      <c r="I3183" s="2" t="s">
        <v>261</v>
      </c>
      <c r="J3183" s="4">
        <v>1465.14</v>
      </c>
      <c r="K3183" t="s">
        <v>74</v>
      </c>
      <c r="L3183" s="4">
        <v>117.21</v>
      </c>
      <c r="M3183" t="s">
        <v>74</v>
      </c>
      <c r="N3183" s="4">
        <v>117.21</v>
      </c>
      <c r="O3183" t="s">
        <v>74</v>
      </c>
      <c r="P3183" s="4">
        <v>0</v>
      </c>
      <c r="Q3183" t="s">
        <v>74</v>
      </c>
      <c r="R3183" s="2" t="s">
        <v>75</v>
      </c>
      <c r="S3183" s="4" t="s">
        <v>76</v>
      </c>
      <c r="T3183" t="s">
        <v>74</v>
      </c>
      <c r="U3183" s="2" t="s">
        <v>650</v>
      </c>
      <c r="V3183" s="2" t="s">
        <v>1575</v>
      </c>
      <c r="W3183" s="2" t="s">
        <v>79</v>
      </c>
      <c r="X3183" s="2" t="s">
        <v>300</v>
      </c>
      <c r="Y3183" s="2" t="s">
        <v>119</v>
      </c>
      <c r="Z3183" s="2" t="s">
        <v>81</v>
      </c>
      <c r="AA3183" s="2" t="s">
        <v>622</v>
      </c>
      <c r="AB3183" s="2" t="s">
        <v>623</v>
      </c>
      <c r="AC3183" s="2" t="s">
        <v>59</v>
      </c>
      <c r="AD3183" s="2" t="s">
        <v>624</v>
      </c>
      <c r="AE3183" s="2" t="str">
        <f>+VLOOKUP(H3183,'Mapeo Ramos'!A:C,3,0)</f>
        <v>Autos Flotas</v>
      </c>
      <c r="AF3183" t="str">
        <f>+VLOOKUP(AE3183,'Mapeo Ramos'!C:D,2,0)</f>
        <v>Flotas</v>
      </c>
      <c r="AG3183" t="str">
        <f>+VLOOKUP(X3183,'Mapeo Ramos'!I:J,2,0)</f>
        <v>ALLIANZ</v>
      </c>
      <c r="AH3183">
        <f t="shared" si="49"/>
        <v>1</v>
      </c>
    </row>
    <row r="3184" spans="1:35">
      <c r="A3184" s="2" t="s">
        <v>12027</v>
      </c>
      <c r="B3184" s="2" t="s">
        <v>12028</v>
      </c>
      <c r="C3184" s="2" t="s">
        <v>12029</v>
      </c>
      <c r="D3184" s="2" t="s">
        <v>75</v>
      </c>
      <c r="E3184" s="3">
        <v>46063</v>
      </c>
      <c r="F3184" s="3">
        <v>46053</v>
      </c>
      <c r="G3184" s="2" t="s">
        <v>3389</v>
      </c>
      <c r="H3184" s="2" t="s">
        <v>349</v>
      </c>
      <c r="I3184" s="2" t="s">
        <v>261</v>
      </c>
      <c r="J3184" s="4">
        <v>1155.6199999999999</v>
      </c>
      <c r="K3184" t="s">
        <v>74</v>
      </c>
      <c r="L3184" s="4">
        <v>138.66999999999999</v>
      </c>
      <c r="M3184" t="s">
        <v>74</v>
      </c>
      <c r="N3184" s="4">
        <v>138.66999999999999</v>
      </c>
      <c r="O3184" t="s">
        <v>74</v>
      </c>
      <c r="P3184" s="4">
        <v>0</v>
      </c>
      <c r="Q3184" t="s">
        <v>74</v>
      </c>
      <c r="R3184" s="2" t="s">
        <v>75</v>
      </c>
      <c r="S3184" s="4" t="s">
        <v>76</v>
      </c>
      <c r="T3184" t="s">
        <v>74</v>
      </c>
      <c r="U3184" s="2" t="s">
        <v>650</v>
      </c>
      <c r="V3184" s="2" t="s">
        <v>1447</v>
      </c>
      <c r="W3184" s="2" t="s">
        <v>79</v>
      </c>
      <c r="X3184" s="2" t="s">
        <v>300</v>
      </c>
      <c r="Y3184" s="2" t="s">
        <v>119</v>
      </c>
      <c r="Z3184" s="2" t="s">
        <v>81</v>
      </c>
      <c r="AA3184" s="2" t="s">
        <v>3390</v>
      </c>
      <c r="AB3184" s="2" t="s">
        <v>3391</v>
      </c>
      <c r="AC3184" s="2" t="s">
        <v>59</v>
      </c>
      <c r="AD3184" s="2" t="s">
        <v>3392</v>
      </c>
      <c r="AE3184" s="2" t="str">
        <f>+VLOOKUP(H3184,'Mapeo Ramos'!A:C,3,0)</f>
        <v>Autos Flotas</v>
      </c>
      <c r="AF3184" t="str">
        <f>+VLOOKUP(AE3184,'Mapeo Ramos'!C:D,2,0)</f>
        <v>Flotas</v>
      </c>
      <c r="AG3184" t="str">
        <f>+VLOOKUP(X3184,'Mapeo Ramos'!I:J,2,0)</f>
        <v>ALLIANZ</v>
      </c>
      <c r="AH3184">
        <f t="shared" si="49"/>
        <v>2</v>
      </c>
    </row>
    <row r="3185" spans="1:34">
      <c r="A3185" s="2" t="s">
        <v>12030</v>
      </c>
      <c r="B3185" s="2" t="s">
        <v>12031</v>
      </c>
      <c r="C3185" s="2" t="s">
        <v>12032</v>
      </c>
      <c r="D3185" s="2" t="s">
        <v>75</v>
      </c>
      <c r="E3185" s="3">
        <v>46063</v>
      </c>
      <c r="F3185" s="3">
        <v>46051</v>
      </c>
      <c r="G3185" s="2" t="s">
        <v>637</v>
      </c>
      <c r="H3185" s="2" t="s">
        <v>349</v>
      </c>
      <c r="I3185" s="2" t="s">
        <v>261</v>
      </c>
      <c r="J3185" s="4">
        <v>364.52</v>
      </c>
      <c r="K3185" t="s">
        <v>74</v>
      </c>
      <c r="L3185" s="4">
        <v>43.74</v>
      </c>
      <c r="M3185" t="s">
        <v>74</v>
      </c>
      <c r="N3185" s="4">
        <v>43.74</v>
      </c>
      <c r="O3185" t="s">
        <v>74</v>
      </c>
      <c r="P3185" s="4">
        <v>0</v>
      </c>
      <c r="Q3185" t="s">
        <v>74</v>
      </c>
      <c r="R3185" s="2" t="s">
        <v>75</v>
      </c>
      <c r="S3185" s="4" t="s">
        <v>76</v>
      </c>
      <c r="T3185" t="s">
        <v>74</v>
      </c>
      <c r="U3185" s="2" t="s">
        <v>650</v>
      </c>
      <c r="V3185" s="2" t="s">
        <v>1447</v>
      </c>
      <c r="W3185" s="2" t="s">
        <v>79</v>
      </c>
      <c r="X3185" s="2" t="s">
        <v>300</v>
      </c>
      <c r="Y3185" s="2" t="s">
        <v>119</v>
      </c>
      <c r="Z3185" s="2" t="s">
        <v>81</v>
      </c>
      <c r="AA3185" s="2" t="s">
        <v>372</v>
      </c>
      <c r="AB3185" s="2" t="s">
        <v>638</v>
      </c>
      <c r="AC3185" s="2" t="s">
        <v>59</v>
      </c>
      <c r="AD3185" s="2" t="s">
        <v>639</v>
      </c>
      <c r="AE3185" s="2" t="str">
        <f>+VLOOKUP(H3185,'Mapeo Ramos'!A:C,3,0)</f>
        <v>Autos Flotas</v>
      </c>
      <c r="AF3185" t="str">
        <f>+VLOOKUP(AE3185,'Mapeo Ramos'!C:D,2,0)</f>
        <v>Flotas</v>
      </c>
      <c r="AG3185" t="str">
        <f>+VLOOKUP(X3185,'Mapeo Ramos'!I:J,2,0)</f>
        <v>ALLIANZ</v>
      </c>
      <c r="AH3185">
        <f t="shared" si="49"/>
        <v>2</v>
      </c>
    </row>
    <row r="3186" spans="1:34">
      <c r="A3186" s="2" t="s">
        <v>12033</v>
      </c>
      <c r="B3186" s="2" t="s">
        <v>12034</v>
      </c>
      <c r="C3186" s="2" t="s">
        <v>12035</v>
      </c>
      <c r="D3186" s="2" t="s">
        <v>75</v>
      </c>
      <c r="E3186" s="3">
        <v>46023</v>
      </c>
      <c r="F3186" s="3">
        <v>46051</v>
      </c>
      <c r="G3186" s="2" t="s">
        <v>616</v>
      </c>
      <c r="H3186" s="2" t="s">
        <v>349</v>
      </c>
      <c r="I3186" s="2" t="s">
        <v>261</v>
      </c>
      <c r="J3186" s="4">
        <v>1465.14</v>
      </c>
      <c r="K3186" t="s">
        <v>74</v>
      </c>
      <c r="L3186" s="4">
        <v>117.21</v>
      </c>
      <c r="M3186" t="s">
        <v>74</v>
      </c>
      <c r="N3186" s="4">
        <v>117.21</v>
      </c>
      <c r="O3186" t="s">
        <v>74</v>
      </c>
      <c r="P3186" s="4">
        <v>0</v>
      </c>
      <c r="Q3186" t="s">
        <v>74</v>
      </c>
      <c r="R3186" s="2" t="s">
        <v>75</v>
      </c>
      <c r="S3186" s="4" t="s">
        <v>76</v>
      </c>
      <c r="T3186" t="s">
        <v>74</v>
      </c>
      <c r="U3186" s="2" t="s">
        <v>650</v>
      </c>
      <c r="V3186" s="2" t="s">
        <v>1575</v>
      </c>
      <c r="W3186" s="2" t="s">
        <v>79</v>
      </c>
      <c r="X3186" s="2" t="s">
        <v>300</v>
      </c>
      <c r="Y3186" s="2" t="s">
        <v>119</v>
      </c>
      <c r="Z3186" s="2" t="s">
        <v>81</v>
      </c>
      <c r="AA3186" s="2" t="s">
        <v>542</v>
      </c>
      <c r="AB3186" s="2" t="s">
        <v>101</v>
      </c>
      <c r="AC3186" s="2" t="s">
        <v>59</v>
      </c>
      <c r="AD3186" s="2" t="s">
        <v>617</v>
      </c>
      <c r="AE3186" s="2" t="str">
        <f>+VLOOKUP(H3186,'Mapeo Ramos'!A:C,3,0)</f>
        <v>Autos Flotas</v>
      </c>
      <c r="AF3186" t="str">
        <f>+VLOOKUP(AE3186,'Mapeo Ramos'!C:D,2,0)</f>
        <v>Flotas</v>
      </c>
      <c r="AG3186" t="str">
        <f>+VLOOKUP(X3186,'Mapeo Ramos'!I:J,2,0)</f>
        <v>ALLIANZ</v>
      </c>
      <c r="AH3186">
        <f t="shared" si="49"/>
        <v>1</v>
      </c>
    </row>
    <row r="3187" spans="1:34">
      <c r="A3187" s="2" t="s">
        <v>12036</v>
      </c>
      <c r="B3187" s="2" t="s">
        <v>12037</v>
      </c>
      <c r="C3187" s="2" t="s">
        <v>12038</v>
      </c>
      <c r="D3187" s="2" t="s">
        <v>75</v>
      </c>
      <c r="E3187" s="3">
        <v>46023</v>
      </c>
      <c r="F3187" s="3">
        <v>46044</v>
      </c>
      <c r="G3187" s="2" t="s">
        <v>621</v>
      </c>
      <c r="H3187" s="2" t="s">
        <v>349</v>
      </c>
      <c r="I3187" s="2" t="s">
        <v>261</v>
      </c>
      <c r="J3187" s="4">
        <v>501.82</v>
      </c>
      <c r="K3187" t="s">
        <v>74</v>
      </c>
      <c r="L3187" s="4">
        <v>40.15</v>
      </c>
      <c r="M3187" t="s">
        <v>74</v>
      </c>
      <c r="N3187" s="4">
        <v>40.15</v>
      </c>
      <c r="O3187" t="s">
        <v>74</v>
      </c>
      <c r="P3187" s="4">
        <v>0</v>
      </c>
      <c r="Q3187" t="s">
        <v>74</v>
      </c>
      <c r="R3187" s="2" t="s">
        <v>75</v>
      </c>
      <c r="S3187" s="4" t="s">
        <v>76</v>
      </c>
      <c r="T3187" t="s">
        <v>74</v>
      </c>
      <c r="U3187" s="2" t="s">
        <v>650</v>
      </c>
      <c r="V3187" s="2" t="s">
        <v>1575</v>
      </c>
      <c r="W3187" s="2" t="s">
        <v>79</v>
      </c>
      <c r="X3187" s="2" t="s">
        <v>300</v>
      </c>
      <c r="Y3187" s="2" t="s">
        <v>119</v>
      </c>
      <c r="Z3187" s="2" t="s">
        <v>81</v>
      </c>
      <c r="AA3187" s="2" t="s">
        <v>622</v>
      </c>
      <c r="AB3187" s="2" t="s">
        <v>623</v>
      </c>
      <c r="AC3187" s="2" t="s">
        <v>59</v>
      </c>
      <c r="AD3187" s="2" t="s">
        <v>624</v>
      </c>
      <c r="AE3187" s="2" t="str">
        <f>+VLOOKUP(H3187,'Mapeo Ramos'!A:C,3,0)</f>
        <v>Autos Flotas</v>
      </c>
      <c r="AF3187" t="str">
        <f>+VLOOKUP(AE3187,'Mapeo Ramos'!C:D,2,0)</f>
        <v>Flotas</v>
      </c>
      <c r="AG3187" t="str">
        <f>+VLOOKUP(X3187,'Mapeo Ramos'!I:J,2,0)</f>
        <v>ALLIANZ</v>
      </c>
      <c r="AH3187">
        <f t="shared" si="49"/>
        <v>1</v>
      </c>
    </row>
    <row r="3188" spans="1:34">
      <c r="A3188" s="2" t="s">
        <v>12039</v>
      </c>
      <c r="B3188" s="2" t="s">
        <v>12040</v>
      </c>
      <c r="C3188" s="2" t="s">
        <v>11632</v>
      </c>
      <c r="D3188" s="2" t="s">
        <v>75</v>
      </c>
      <c r="E3188" s="3">
        <v>46052</v>
      </c>
      <c r="F3188" s="3">
        <v>46052</v>
      </c>
      <c r="G3188" s="2" t="s">
        <v>5787</v>
      </c>
      <c r="H3188" s="2" t="s">
        <v>800</v>
      </c>
      <c r="I3188" s="2" t="s">
        <v>119</v>
      </c>
      <c r="J3188" s="4">
        <v>11.05</v>
      </c>
      <c r="K3188" t="s">
        <v>74</v>
      </c>
      <c r="L3188" s="4">
        <v>1.55</v>
      </c>
      <c r="M3188" t="s">
        <v>74</v>
      </c>
      <c r="N3188" s="4">
        <v>1.55</v>
      </c>
      <c r="O3188" t="s">
        <v>74</v>
      </c>
      <c r="P3188" s="4">
        <v>0</v>
      </c>
      <c r="Q3188" t="s">
        <v>74</v>
      </c>
      <c r="R3188" s="2" t="s">
        <v>75</v>
      </c>
      <c r="S3188" s="4" t="s">
        <v>76</v>
      </c>
      <c r="T3188" t="s">
        <v>74</v>
      </c>
      <c r="U3188" s="2" t="s">
        <v>9487</v>
      </c>
      <c r="V3188" s="2" t="s">
        <v>1447</v>
      </c>
      <c r="W3188" s="2" t="s">
        <v>79</v>
      </c>
      <c r="X3188" s="2" t="s">
        <v>248</v>
      </c>
      <c r="Y3188" s="2" t="s">
        <v>119</v>
      </c>
      <c r="Z3188" s="2" t="s">
        <v>81</v>
      </c>
      <c r="AA3188" s="2" t="s">
        <v>3542</v>
      </c>
      <c r="AB3188" s="2" t="s">
        <v>3543</v>
      </c>
      <c r="AC3188" s="2" t="s">
        <v>59</v>
      </c>
      <c r="AD3188" s="2" t="s">
        <v>5788</v>
      </c>
      <c r="AE3188" s="2" t="str">
        <f>+VLOOKUP(H3188,'Mapeo Ramos'!A:C,3,0)</f>
        <v>Autos Cat. 2</v>
      </c>
      <c r="AF3188" t="str">
        <f>+VLOOKUP(AE3188,'Mapeo Ramos'!C:D,2,0)</f>
        <v>Flotas</v>
      </c>
      <c r="AG3188" t="str">
        <f>+VLOOKUP(X3188,'Mapeo Ramos'!I:J,2,0)</f>
        <v>HELVETIA</v>
      </c>
      <c r="AH3188">
        <f t="shared" si="49"/>
        <v>1</v>
      </c>
    </row>
    <row r="3189" spans="1:34" ht="25.5">
      <c r="A3189" s="2" t="s">
        <v>12041</v>
      </c>
      <c r="B3189" s="2" t="s">
        <v>12042</v>
      </c>
      <c r="C3189" s="2" t="s">
        <v>11578</v>
      </c>
      <c r="D3189" s="2" t="s">
        <v>75</v>
      </c>
      <c r="E3189" s="3">
        <v>46052</v>
      </c>
      <c r="F3189" s="3">
        <v>46023</v>
      </c>
      <c r="G3189" s="2" t="s">
        <v>654</v>
      </c>
      <c r="H3189" s="2" t="s">
        <v>285</v>
      </c>
      <c r="I3189" s="2" t="s">
        <v>286</v>
      </c>
      <c r="J3189" s="4">
        <v>-280.83</v>
      </c>
      <c r="K3189" t="s">
        <v>74</v>
      </c>
      <c r="L3189" s="4">
        <v>-50.55</v>
      </c>
      <c r="M3189" t="s">
        <v>74</v>
      </c>
      <c r="N3189" s="4">
        <v>-50.55</v>
      </c>
      <c r="O3189" t="s">
        <v>74</v>
      </c>
      <c r="P3189" s="4">
        <v>0</v>
      </c>
      <c r="Q3189" t="s">
        <v>74</v>
      </c>
      <c r="R3189" s="2" t="s">
        <v>75</v>
      </c>
      <c r="S3189" s="4" t="s">
        <v>76</v>
      </c>
      <c r="T3189" t="s">
        <v>74</v>
      </c>
      <c r="U3189" s="2" t="s">
        <v>1786</v>
      </c>
      <c r="V3189" s="2" t="s">
        <v>1454</v>
      </c>
      <c r="W3189" s="2" t="s">
        <v>79</v>
      </c>
      <c r="X3189" s="2" t="s">
        <v>248</v>
      </c>
      <c r="Y3189" s="2" t="s">
        <v>286</v>
      </c>
      <c r="Z3189" s="2" t="s">
        <v>81</v>
      </c>
      <c r="AA3189" s="2" t="s">
        <v>655</v>
      </c>
      <c r="AB3189" s="2" t="s">
        <v>656</v>
      </c>
      <c r="AC3189" s="2" t="s">
        <v>59</v>
      </c>
      <c r="AD3189" s="2" t="s">
        <v>657</v>
      </c>
      <c r="AE3189" s="2" t="str">
        <f>+VLOOKUP(H3189,'Mapeo Ramos'!A:C,3,0)</f>
        <v>Transportes Mercancías</v>
      </c>
      <c r="AF3189" t="str">
        <f>+VLOOKUP(AE3189,'Mapeo Ramos'!C:D,2,0)</f>
        <v>Transporte</v>
      </c>
      <c r="AG3189" t="str">
        <f>+VLOOKUP(X3189,'Mapeo Ramos'!I:J,2,0)</f>
        <v>HELVETIA</v>
      </c>
      <c r="AH3189">
        <f t="shared" si="49"/>
        <v>1</v>
      </c>
    </row>
    <row r="3190" spans="1:34" ht="25.5">
      <c r="A3190" s="2" t="s">
        <v>12043</v>
      </c>
      <c r="B3190" s="2" t="s">
        <v>12044</v>
      </c>
      <c r="C3190" s="2" t="s">
        <v>1283</v>
      </c>
      <c r="D3190" s="2" t="s">
        <v>75</v>
      </c>
      <c r="E3190" s="3">
        <v>46052</v>
      </c>
      <c r="F3190" s="3">
        <v>46058</v>
      </c>
      <c r="G3190" s="2" t="s">
        <v>1284</v>
      </c>
      <c r="H3190" s="2" t="s">
        <v>118</v>
      </c>
      <c r="I3190" s="2" t="s">
        <v>119</v>
      </c>
      <c r="J3190" s="4">
        <v>353.37</v>
      </c>
      <c r="K3190" t="s">
        <v>74</v>
      </c>
      <c r="L3190" s="4">
        <v>42.4</v>
      </c>
      <c r="M3190" t="s">
        <v>74</v>
      </c>
      <c r="N3190" s="4">
        <v>42.4</v>
      </c>
      <c r="O3190" t="s">
        <v>74</v>
      </c>
      <c r="P3190" s="4">
        <v>0</v>
      </c>
      <c r="Q3190" t="s">
        <v>74</v>
      </c>
      <c r="R3190" s="2" t="s">
        <v>75</v>
      </c>
      <c r="S3190" s="4" t="s">
        <v>76</v>
      </c>
      <c r="T3190" t="s">
        <v>74</v>
      </c>
      <c r="U3190" s="2" t="s">
        <v>77</v>
      </c>
      <c r="V3190" s="2" t="s">
        <v>1447</v>
      </c>
      <c r="W3190" s="2" t="s">
        <v>79</v>
      </c>
      <c r="X3190" s="2" t="s">
        <v>80</v>
      </c>
      <c r="Y3190" s="2" t="s">
        <v>119</v>
      </c>
      <c r="Z3190" s="2" t="s">
        <v>81</v>
      </c>
      <c r="AA3190" s="2" t="s">
        <v>542</v>
      </c>
      <c r="AB3190" s="2" t="s">
        <v>101</v>
      </c>
      <c r="AC3190" s="2" t="s">
        <v>168</v>
      </c>
      <c r="AD3190" s="2" t="s">
        <v>1285</v>
      </c>
      <c r="AE3190" s="2" t="str">
        <f>+VLOOKUP(H3190,'Mapeo Ramos'!A:C,3,0)</f>
        <v>Autos Cat. 1</v>
      </c>
      <c r="AF3190" t="str">
        <f>+VLOOKUP(AE3190,'Mapeo Ramos'!C:D,2,0)</f>
        <v>Autos</v>
      </c>
      <c r="AG3190" t="str">
        <f>+VLOOKUP(X3190,'Mapeo Ramos'!I:J,2,0)</f>
        <v>OCCIDENT</v>
      </c>
      <c r="AH3190">
        <f t="shared" si="49"/>
        <v>1</v>
      </c>
    </row>
    <row r="3191" spans="1:34">
      <c r="A3191" s="2" t="s">
        <v>12045</v>
      </c>
      <c r="B3191" s="2" t="s">
        <v>12046</v>
      </c>
      <c r="C3191" s="2" t="s">
        <v>12047</v>
      </c>
      <c r="D3191" s="2" t="s">
        <v>75</v>
      </c>
      <c r="E3191" s="3">
        <v>46023</v>
      </c>
      <c r="F3191" s="3">
        <v>46023</v>
      </c>
      <c r="G3191" s="2" t="s">
        <v>8262</v>
      </c>
      <c r="H3191" s="2" t="s">
        <v>12048</v>
      </c>
      <c r="I3191" s="2" t="s">
        <v>1820</v>
      </c>
      <c r="J3191" s="4">
        <v>216.44</v>
      </c>
      <c r="K3191" t="s">
        <v>74</v>
      </c>
      <c r="L3191" s="4">
        <v>20.92</v>
      </c>
      <c r="M3191" t="s">
        <v>74</v>
      </c>
      <c r="N3191" s="4">
        <v>20.92</v>
      </c>
      <c r="O3191" t="s">
        <v>74</v>
      </c>
      <c r="P3191" s="4">
        <v>0</v>
      </c>
      <c r="Q3191" t="s">
        <v>74</v>
      </c>
      <c r="R3191" s="2" t="s">
        <v>75</v>
      </c>
      <c r="S3191" s="4" t="s">
        <v>76</v>
      </c>
      <c r="T3191" t="s">
        <v>74</v>
      </c>
      <c r="U3191" s="2" t="s">
        <v>77</v>
      </c>
      <c r="V3191" s="2" t="s">
        <v>1454</v>
      </c>
      <c r="W3191" s="2" t="s">
        <v>79</v>
      </c>
      <c r="X3191" s="2" t="s">
        <v>12049</v>
      </c>
      <c r="Y3191" s="2" t="s">
        <v>1820</v>
      </c>
      <c r="Z3191" s="2" t="s">
        <v>60</v>
      </c>
      <c r="AA3191" s="2" t="s">
        <v>644</v>
      </c>
      <c r="AB3191" s="2" t="s">
        <v>8263</v>
      </c>
      <c r="AC3191" s="2" t="s">
        <v>59</v>
      </c>
      <c r="AD3191" s="2" t="s">
        <v>8264</v>
      </c>
      <c r="AE3191" s="2" t="str">
        <f>+VLOOKUP(H3191,'Mapeo Ramos'!A:C,3,0)</f>
        <v>Salud Particular</v>
      </c>
      <c r="AF3191" t="str">
        <f>+VLOOKUP(AE3191,'Mapeo Ramos'!C:D,2,0)</f>
        <v>Seguros Personales (No Vida) Particular</v>
      </c>
      <c r="AG3191" t="str">
        <f>+VLOOKUP(X3191,'Mapeo Ramos'!I:J,2,0)</f>
        <v>DKV</v>
      </c>
      <c r="AH3191">
        <f t="shared" si="49"/>
        <v>1</v>
      </c>
    </row>
    <row r="3192" spans="1:34">
      <c r="A3192" s="2" t="s">
        <v>12050</v>
      </c>
      <c r="B3192" s="2" t="s">
        <v>12051</v>
      </c>
      <c r="C3192" s="2" t="s">
        <v>12052</v>
      </c>
      <c r="D3192" s="2" t="s">
        <v>75</v>
      </c>
      <c r="E3192" s="3">
        <v>46023</v>
      </c>
      <c r="F3192" s="3">
        <v>46023</v>
      </c>
      <c r="G3192" s="2" t="s">
        <v>12053</v>
      </c>
      <c r="H3192" s="2" t="s">
        <v>12048</v>
      </c>
      <c r="I3192" s="2" t="s">
        <v>1820</v>
      </c>
      <c r="J3192" s="4">
        <v>83.91</v>
      </c>
      <c r="K3192" t="s">
        <v>74</v>
      </c>
      <c r="L3192" s="4">
        <v>8.39</v>
      </c>
      <c r="M3192" t="s">
        <v>74</v>
      </c>
      <c r="N3192" s="4">
        <v>8.39</v>
      </c>
      <c r="O3192" t="s">
        <v>74</v>
      </c>
      <c r="P3192" s="4">
        <v>0</v>
      </c>
      <c r="Q3192" t="s">
        <v>74</v>
      </c>
      <c r="R3192" s="2" t="s">
        <v>75</v>
      </c>
      <c r="S3192" s="4" t="s">
        <v>76</v>
      </c>
      <c r="T3192" t="s">
        <v>74</v>
      </c>
      <c r="U3192" s="2" t="s">
        <v>77</v>
      </c>
      <c r="V3192" s="2" t="s">
        <v>1454</v>
      </c>
      <c r="W3192" s="2" t="s">
        <v>79</v>
      </c>
      <c r="X3192" s="2" t="s">
        <v>12049</v>
      </c>
      <c r="Y3192" s="2" t="s">
        <v>1820</v>
      </c>
      <c r="Z3192" s="2" t="s">
        <v>60</v>
      </c>
      <c r="AA3192" s="2" t="s">
        <v>12054</v>
      </c>
      <c r="AB3192" s="2" t="s">
        <v>12055</v>
      </c>
      <c r="AC3192" s="2" t="s">
        <v>168</v>
      </c>
      <c r="AD3192" s="2" t="s">
        <v>12056</v>
      </c>
      <c r="AE3192" s="2" t="str">
        <f>+VLOOKUP(H3192,'Mapeo Ramos'!A:C,3,0)</f>
        <v>Salud Particular</v>
      </c>
      <c r="AF3192" t="str">
        <f>+VLOOKUP(AE3192,'Mapeo Ramos'!C:D,2,0)</f>
        <v>Seguros Personales (No Vida) Particular</v>
      </c>
      <c r="AG3192" t="str">
        <f>+VLOOKUP(X3192,'Mapeo Ramos'!I:J,2,0)</f>
        <v>DKV</v>
      </c>
      <c r="AH3192">
        <f t="shared" si="49"/>
        <v>1</v>
      </c>
    </row>
    <row r="3193" spans="1:34">
      <c r="A3193" s="2" t="s">
        <v>12057</v>
      </c>
      <c r="B3193" s="2" t="s">
        <v>12058</v>
      </c>
      <c r="C3193" s="2" t="s">
        <v>12059</v>
      </c>
      <c r="D3193" s="2" t="s">
        <v>75</v>
      </c>
      <c r="E3193" s="3">
        <v>46023</v>
      </c>
      <c r="F3193" s="3">
        <v>46023</v>
      </c>
      <c r="G3193" s="2" t="s">
        <v>12060</v>
      </c>
      <c r="H3193" s="2" t="s">
        <v>12048</v>
      </c>
      <c r="I3193" s="2" t="s">
        <v>1820</v>
      </c>
      <c r="J3193" s="4">
        <v>259.31</v>
      </c>
      <c r="K3193" t="s">
        <v>74</v>
      </c>
      <c r="L3193" s="4">
        <v>7.78</v>
      </c>
      <c r="M3193" t="s">
        <v>74</v>
      </c>
      <c r="N3193" s="4">
        <v>7.78</v>
      </c>
      <c r="O3193" t="s">
        <v>74</v>
      </c>
      <c r="P3193" s="4">
        <v>0</v>
      </c>
      <c r="Q3193" t="s">
        <v>74</v>
      </c>
      <c r="R3193" s="2" t="s">
        <v>75</v>
      </c>
      <c r="S3193" s="4" t="s">
        <v>76</v>
      </c>
      <c r="T3193" t="s">
        <v>74</v>
      </c>
      <c r="U3193" s="2" t="s">
        <v>77</v>
      </c>
      <c r="V3193" s="2" t="s">
        <v>1454</v>
      </c>
      <c r="W3193" s="2" t="s">
        <v>79</v>
      </c>
      <c r="X3193" s="2" t="s">
        <v>12049</v>
      </c>
      <c r="Y3193" s="2" t="s">
        <v>1820</v>
      </c>
      <c r="Z3193" s="2" t="s">
        <v>60</v>
      </c>
      <c r="AA3193" s="2" t="s">
        <v>166</v>
      </c>
      <c r="AB3193" s="2" t="s">
        <v>167</v>
      </c>
      <c r="AC3193" s="2" t="s">
        <v>168</v>
      </c>
      <c r="AD3193" s="2" t="s">
        <v>12061</v>
      </c>
      <c r="AE3193" s="2" t="str">
        <f>+VLOOKUP(H3193,'Mapeo Ramos'!A:C,3,0)</f>
        <v>Salud Particular</v>
      </c>
      <c r="AF3193" t="str">
        <f>+VLOOKUP(AE3193,'Mapeo Ramos'!C:D,2,0)</f>
        <v>Seguros Personales (No Vida) Particular</v>
      </c>
      <c r="AG3193" t="str">
        <f>+VLOOKUP(X3193,'Mapeo Ramos'!I:J,2,0)</f>
        <v>DKV</v>
      </c>
      <c r="AH3193">
        <f t="shared" si="49"/>
        <v>1</v>
      </c>
    </row>
    <row r="3194" spans="1:34">
      <c r="A3194" s="2" t="s">
        <v>12062</v>
      </c>
      <c r="B3194" s="2" t="s">
        <v>12063</v>
      </c>
      <c r="C3194" s="2" t="s">
        <v>12064</v>
      </c>
      <c r="D3194" s="2" t="s">
        <v>75</v>
      </c>
      <c r="E3194" s="3">
        <v>46023</v>
      </c>
      <c r="F3194" s="3">
        <v>46048</v>
      </c>
      <c r="G3194" s="2" t="s">
        <v>1631</v>
      </c>
      <c r="H3194" s="2" t="s">
        <v>12065</v>
      </c>
      <c r="I3194" s="2" t="s">
        <v>197</v>
      </c>
      <c r="J3194" s="4">
        <v>132.47999999999999</v>
      </c>
      <c r="K3194" t="s">
        <v>74</v>
      </c>
      <c r="L3194" s="4">
        <v>33.119999999999997</v>
      </c>
      <c r="M3194" t="s">
        <v>74</v>
      </c>
      <c r="N3194" s="4">
        <v>33.119999999999997</v>
      </c>
      <c r="O3194" t="s">
        <v>74</v>
      </c>
      <c r="P3194" s="4">
        <v>0</v>
      </c>
      <c r="Q3194" t="s">
        <v>74</v>
      </c>
      <c r="R3194" s="2" t="s">
        <v>75</v>
      </c>
      <c r="S3194" s="4" t="s">
        <v>76</v>
      </c>
      <c r="T3194" t="s">
        <v>74</v>
      </c>
      <c r="U3194" s="2" t="s">
        <v>77</v>
      </c>
      <c r="V3194" s="2" t="s">
        <v>1454</v>
      </c>
      <c r="W3194" s="2" t="s">
        <v>79</v>
      </c>
      <c r="X3194" s="2" t="s">
        <v>12049</v>
      </c>
      <c r="Y3194" s="2" t="s">
        <v>197</v>
      </c>
      <c r="Z3194" s="2" t="s">
        <v>60</v>
      </c>
      <c r="AA3194" s="2" t="s">
        <v>82</v>
      </c>
      <c r="AB3194" s="2" t="s">
        <v>83</v>
      </c>
      <c r="AC3194" s="2" t="s">
        <v>59</v>
      </c>
      <c r="AD3194" s="2" t="s">
        <v>1632</v>
      </c>
      <c r="AE3194" s="2" t="str">
        <f>+VLOOKUP(H3194,'Mapeo Ramos'!A:C,3,0)</f>
        <v>Vida Ahorro Individual</v>
      </c>
      <c r="AF3194" t="str">
        <f>+VLOOKUP(AE3194,'Mapeo Ramos'!C:D,2,0)</f>
        <v>Vida Ahorro Particular</v>
      </c>
      <c r="AG3194" t="str">
        <f>+VLOOKUP(X3194,'Mapeo Ramos'!I:J,2,0)</f>
        <v>DKV</v>
      </c>
      <c r="AH3194">
        <f t="shared" si="49"/>
        <v>1</v>
      </c>
    </row>
    <row r="3195" spans="1:34">
      <c r="A3195" s="2" t="s">
        <v>12066</v>
      </c>
      <c r="B3195" s="2" t="s">
        <v>12067</v>
      </c>
      <c r="C3195" s="2" t="s">
        <v>12068</v>
      </c>
      <c r="D3195" s="2" t="s">
        <v>75</v>
      </c>
      <c r="E3195" s="3">
        <v>46023</v>
      </c>
      <c r="F3195" s="3">
        <v>46023</v>
      </c>
      <c r="G3195" s="2" t="s">
        <v>1631</v>
      </c>
      <c r="H3195" s="2" t="s">
        <v>12069</v>
      </c>
      <c r="I3195" s="2" t="s">
        <v>1820</v>
      </c>
      <c r="J3195" s="4">
        <v>456.89</v>
      </c>
      <c r="K3195" t="s">
        <v>74</v>
      </c>
      <c r="L3195" s="4">
        <v>36.549999999999997</v>
      </c>
      <c r="M3195" t="s">
        <v>74</v>
      </c>
      <c r="N3195" s="4">
        <v>36.549999999999997</v>
      </c>
      <c r="O3195" t="s">
        <v>74</v>
      </c>
      <c r="P3195" s="4">
        <v>0</v>
      </c>
      <c r="Q3195" t="s">
        <v>74</v>
      </c>
      <c r="R3195" s="2" t="s">
        <v>75</v>
      </c>
      <c r="S3195" s="4" t="s">
        <v>76</v>
      </c>
      <c r="T3195" t="s">
        <v>74</v>
      </c>
      <c r="U3195" s="2" t="s">
        <v>77</v>
      </c>
      <c r="V3195" s="2" t="s">
        <v>1454</v>
      </c>
      <c r="W3195" s="2" t="s">
        <v>79</v>
      </c>
      <c r="X3195" s="2" t="s">
        <v>12049</v>
      </c>
      <c r="Y3195" s="2" t="s">
        <v>1820</v>
      </c>
      <c r="Z3195" s="2" t="s">
        <v>60</v>
      </c>
      <c r="AA3195" s="2" t="s">
        <v>82</v>
      </c>
      <c r="AB3195" s="2" t="s">
        <v>83</v>
      </c>
      <c r="AC3195" s="2" t="s">
        <v>59</v>
      </c>
      <c r="AD3195" s="2" t="s">
        <v>1632</v>
      </c>
      <c r="AE3195" s="2" t="str">
        <f>+VLOOKUP(H3195,'Mapeo Ramos'!A:C,3,0)</f>
        <v>Salud Particular</v>
      </c>
      <c r="AF3195" t="str">
        <f>+VLOOKUP(AE3195,'Mapeo Ramos'!C:D,2,0)</f>
        <v>Seguros Personales (No Vida) Particular</v>
      </c>
      <c r="AG3195" t="str">
        <f>+VLOOKUP(X3195,'Mapeo Ramos'!I:J,2,0)</f>
        <v>DKV</v>
      </c>
      <c r="AH3195">
        <f t="shared" si="49"/>
        <v>1</v>
      </c>
    </row>
    <row r="3196" spans="1:34">
      <c r="A3196" s="2" t="s">
        <v>12070</v>
      </c>
      <c r="B3196" s="2" t="s">
        <v>12071</v>
      </c>
      <c r="C3196" s="2" t="s">
        <v>12072</v>
      </c>
      <c r="D3196" s="2" t="s">
        <v>75</v>
      </c>
      <c r="E3196" s="3">
        <v>46023</v>
      </c>
      <c r="F3196" s="3">
        <v>46023</v>
      </c>
      <c r="G3196" s="2" t="s">
        <v>11123</v>
      </c>
      <c r="H3196" s="2" t="s">
        <v>12069</v>
      </c>
      <c r="I3196" s="2" t="s">
        <v>1820</v>
      </c>
      <c r="J3196" s="4">
        <v>343.08</v>
      </c>
      <c r="K3196" t="s">
        <v>74</v>
      </c>
      <c r="L3196" s="4">
        <v>51.46</v>
      </c>
      <c r="M3196" t="s">
        <v>74</v>
      </c>
      <c r="N3196" s="4">
        <v>51.46</v>
      </c>
      <c r="O3196" t="s">
        <v>74</v>
      </c>
      <c r="P3196" s="4">
        <v>0</v>
      </c>
      <c r="Q3196" t="s">
        <v>74</v>
      </c>
      <c r="R3196" s="2" t="s">
        <v>75</v>
      </c>
      <c r="S3196" s="4" t="s">
        <v>76</v>
      </c>
      <c r="T3196" t="s">
        <v>74</v>
      </c>
      <c r="U3196" s="2" t="s">
        <v>77</v>
      </c>
      <c r="V3196" s="2" t="s">
        <v>1454</v>
      </c>
      <c r="W3196" s="2" t="s">
        <v>79</v>
      </c>
      <c r="X3196" s="2" t="s">
        <v>12049</v>
      </c>
      <c r="Y3196" s="2" t="s">
        <v>1820</v>
      </c>
      <c r="Z3196" s="2" t="s">
        <v>60</v>
      </c>
      <c r="AA3196" s="2" t="s">
        <v>1521</v>
      </c>
      <c r="AB3196" s="2" t="s">
        <v>83</v>
      </c>
      <c r="AC3196" s="2" t="s">
        <v>168</v>
      </c>
      <c r="AD3196" s="2" t="s">
        <v>11124</v>
      </c>
      <c r="AE3196" s="2" t="str">
        <f>+VLOOKUP(H3196,'Mapeo Ramos'!A:C,3,0)</f>
        <v>Salud Particular</v>
      </c>
      <c r="AF3196" t="str">
        <f>+VLOOKUP(AE3196,'Mapeo Ramos'!C:D,2,0)</f>
        <v>Seguros Personales (No Vida) Particular</v>
      </c>
      <c r="AG3196" t="str">
        <f>+VLOOKUP(X3196,'Mapeo Ramos'!I:J,2,0)</f>
        <v>DKV</v>
      </c>
      <c r="AH3196">
        <f t="shared" si="49"/>
        <v>1</v>
      </c>
    </row>
    <row r="3197" spans="1:34">
      <c r="A3197" s="2" t="s">
        <v>12073</v>
      </c>
      <c r="B3197" s="2" t="s">
        <v>12074</v>
      </c>
      <c r="C3197" s="2" t="s">
        <v>12075</v>
      </c>
      <c r="D3197" s="2" t="s">
        <v>75</v>
      </c>
      <c r="E3197" s="3">
        <v>46023</v>
      </c>
      <c r="F3197" s="3">
        <v>46023</v>
      </c>
      <c r="G3197" s="2" t="s">
        <v>7544</v>
      </c>
      <c r="H3197" s="2" t="s">
        <v>12069</v>
      </c>
      <c r="I3197" s="2" t="s">
        <v>1820</v>
      </c>
      <c r="J3197" s="4">
        <v>372</v>
      </c>
      <c r="K3197" t="s">
        <v>74</v>
      </c>
      <c r="L3197" s="4">
        <v>55.8</v>
      </c>
      <c r="M3197" t="s">
        <v>74</v>
      </c>
      <c r="N3197" s="4">
        <v>55.8</v>
      </c>
      <c r="O3197" t="s">
        <v>74</v>
      </c>
      <c r="P3197" s="4">
        <v>0</v>
      </c>
      <c r="Q3197" t="s">
        <v>74</v>
      </c>
      <c r="R3197" s="2" t="s">
        <v>75</v>
      </c>
      <c r="S3197" s="4" t="s">
        <v>76</v>
      </c>
      <c r="T3197" t="s">
        <v>74</v>
      </c>
      <c r="U3197" s="2" t="s">
        <v>77</v>
      </c>
      <c r="V3197" s="2" t="s">
        <v>1454</v>
      </c>
      <c r="W3197" s="2" t="s">
        <v>79</v>
      </c>
      <c r="X3197" s="2" t="s">
        <v>12049</v>
      </c>
      <c r="Y3197" s="2" t="s">
        <v>1820</v>
      </c>
      <c r="Z3197" s="2" t="s">
        <v>60</v>
      </c>
      <c r="AA3197" s="2" t="s">
        <v>1167</v>
      </c>
      <c r="AB3197" s="2" t="s">
        <v>83</v>
      </c>
      <c r="AC3197" s="2" t="s">
        <v>168</v>
      </c>
      <c r="AD3197" s="2" t="s">
        <v>7545</v>
      </c>
      <c r="AE3197" s="2" t="str">
        <f>+VLOOKUP(H3197,'Mapeo Ramos'!A:C,3,0)</f>
        <v>Salud Particular</v>
      </c>
      <c r="AF3197" t="str">
        <f>+VLOOKUP(AE3197,'Mapeo Ramos'!C:D,2,0)</f>
        <v>Seguros Personales (No Vida) Particular</v>
      </c>
      <c r="AG3197" t="str">
        <f>+VLOOKUP(X3197,'Mapeo Ramos'!I:J,2,0)</f>
        <v>DKV</v>
      </c>
      <c r="AH3197">
        <f t="shared" si="49"/>
        <v>1</v>
      </c>
    </row>
    <row r="3198" spans="1:34">
      <c r="A3198" s="2" t="s">
        <v>12076</v>
      </c>
      <c r="B3198" s="2" t="s">
        <v>12077</v>
      </c>
      <c r="C3198" s="2" t="s">
        <v>12078</v>
      </c>
      <c r="D3198" s="2" t="s">
        <v>75</v>
      </c>
      <c r="E3198" s="3">
        <v>46023</v>
      </c>
      <c r="F3198" s="3">
        <v>46023</v>
      </c>
      <c r="G3198" s="2" t="s">
        <v>2064</v>
      </c>
      <c r="H3198" s="2" t="s">
        <v>12048</v>
      </c>
      <c r="I3198" s="2" t="s">
        <v>1820</v>
      </c>
      <c r="J3198" s="4">
        <v>4777.96</v>
      </c>
      <c r="K3198" t="s">
        <v>74</v>
      </c>
      <c r="L3198" s="4">
        <v>238.9</v>
      </c>
      <c r="M3198" t="s">
        <v>74</v>
      </c>
      <c r="N3198" s="4">
        <v>238.9</v>
      </c>
      <c r="O3198" t="s">
        <v>74</v>
      </c>
      <c r="P3198" s="4">
        <v>0</v>
      </c>
      <c r="Q3198" t="s">
        <v>74</v>
      </c>
      <c r="R3198" s="2" t="s">
        <v>75</v>
      </c>
      <c r="S3198" s="4" t="s">
        <v>76</v>
      </c>
      <c r="T3198" t="s">
        <v>74</v>
      </c>
      <c r="U3198" s="2" t="s">
        <v>77</v>
      </c>
      <c r="V3198" s="2" t="s">
        <v>1454</v>
      </c>
      <c r="W3198" s="2" t="s">
        <v>79</v>
      </c>
      <c r="X3198" s="2" t="s">
        <v>12049</v>
      </c>
      <c r="Y3198" s="2" t="s">
        <v>1820</v>
      </c>
      <c r="Z3198" s="2" t="s">
        <v>60</v>
      </c>
      <c r="AA3198" s="2" t="s">
        <v>1869</v>
      </c>
      <c r="AB3198" s="2" t="s">
        <v>2065</v>
      </c>
      <c r="AC3198" s="2" t="s">
        <v>168</v>
      </c>
      <c r="AD3198" s="2" t="s">
        <v>2066</v>
      </c>
      <c r="AE3198" s="2" t="str">
        <f>+VLOOKUP(H3198,'Mapeo Ramos'!A:C,3,0)</f>
        <v>Salud Particular</v>
      </c>
      <c r="AF3198" t="str">
        <f>+VLOOKUP(AE3198,'Mapeo Ramos'!C:D,2,0)</f>
        <v>Seguros Personales (No Vida) Particular</v>
      </c>
      <c r="AG3198" t="str">
        <f>+VLOOKUP(X3198,'Mapeo Ramos'!I:J,2,0)</f>
        <v>DKV</v>
      </c>
      <c r="AH3198">
        <f t="shared" si="49"/>
        <v>1</v>
      </c>
    </row>
    <row r="3199" spans="1:34">
      <c r="A3199" s="2" t="s">
        <v>12079</v>
      </c>
      <c r="B3199" s="2" t="s">
        <v>12080</v>
      </c>
      <c r="C3199" s="2" t="s">
        <v>12081</v>
      </c>
      <c r="D3199" s="2" t="s">
        <v>75</v>
      </c>
      <c r="E3199" s="3">
        <v>46023</v>
      </c>
      <c r="F3199" s="3">
        <v>46023</v>
      </c>
      <c r="G3199" s="2" t="s">
        <v>7544</v>
      </c>
      <c r="H3199" s="2" t="s">
        <v>12082</v>
      </c>
      <c r="I3199" s="2" t="s">
        <v>1820</v>
      </c>
      <c r="J3199" s="4">
        <v>236.04</v>
      </c>
      <c r="K3199" t="s">
        <v>74</v>
      </c>
      <c r="L3199" s="4">
        <v>23.6</v>
      </c>
      <c r="M3199" t="s">
        <v>74</v>
      </c>
      <c r="N3199" s="4">
        <v>23.6</v>
      </c>
      <c r="O3199" t="s">
        <v>74</v>
      </c>
      <c r="P3199" s="4">
        <v>0</v>
      </c>
      <c r="Q3199" t="s">
        <v>74</v>
      </c>
      <c r="R3199" s="2" t="s">
        <v>75</v>
      </c>
      <c r="S3199" s="4" t="s">
        <v>76</v>
      </c>
      <c r="T3199" t="s">
        <v>74</v>
      </c>
      <c r="U3199" s="2" t="s">
        <v>77</v>
      </c>
      <c r="V3199" s="2" t="s">
        <v>1454</v>
      </c>
      <c r="W3199" s="2" t="s">
        <v>79</v>
      </c>
      <c r="X3199" s="2" t="s">
        <v>12049</v>
      </c>
      <c r="Y3199" s="2" t="s">
        <v>1820</v>
      </c>
      <c r="Z3199" s="2" t="s">
        <v>60</v>
      </c>
      <c r="AA3199" s="2" t="s">
        <v>1167</v>
      </c>
      <c r="AB3199" s="2" t="s">
        <v>83</v>
      </c>
      <c r="AC3199" s="2" t="s">
        <v>168</v>
      </c>
      <c r="AD3199" s="2" t="s">
        <v>7545</v>
      </c>
      <c r="AE3199" s="2" t="str">
        <f>+VLOOKUP(H3199,'Mapeo Ramos'!A:C,3,0)</f>
        <v>Salud Particular</v>
      </c>
      <c r="AF3199" t="str">
        <f>+VLOOKUP(AE3199,'Mapeo Ramos'!C:D,2,0)</f>
        <v>Seguros Personales (No Vida) Particular</v>
      </c>
      <c r="AG3199" t="str">
        <f>+VLOOKUP(X3199,'Mapeo Ramos'!I:J,2,0)</f>
        <v>DKV</v>
      </c>
      <c r="AH3199">
        <f t="shared" si="49"/>
        <v>1</v>
      </c>
    </row>
    <row r="3200" spans="1:34">
      <c r="A3200" s="2" t="s">
        <v>12083</v>
      </c>
      <c r="B3200" s="2" t="s">
        <v>12084</v>
      </c>
      <c r="C3200" s="2" t="s">
        <v>12085</v>
      </c>
      <c r="D3200" s="2" t="s">
        <v>75</v>
      </c>
      <c r="E3200" s="3">
        <v>46052</v>
      </c>
      <c r="F3200" s="3">
        <v>46023</v>
      </c>
      <c r="G3200" s="2" t="s">
        <v>553</v>
      </c>
      <c r="H3200" s="2" t="s">
        <v>299</v>
      </c>
      <c r="I3200" s="2" t="s">
        <v>261</v>
      </c>
      <c r="J3200" s="4">
        <v>358.47</v>
      </c>
      <c r="K3200" t="s">
        <v>74</v>
      </c>
      <c r="L3200" s="4">
        <v>45.71</v>
      </c>
      <c r="M3200" t="s">
        <v>74</v>
      </c>
      <c r="N3200" s="4">
        <v>43.02</v>
      </c>
      <c r="O3200" t="s">
        <v>74</v>
      </c>
      <c r="P3200" s="4">
        <v>2.69</v>
      </c>
      <c r="Q3200" t="s">
        <v>74</v>
      </c>
      <c r="R3200" s="2" t="s">
        <v>75</v>
      </c>
      <c r="S3200" s="4" t="s">
        <v>76</v>
      </c>
      <c r="T3200" t="s">
        <v>74</v>
      </c>
      <c r="U3200" s="2" t="s">
        <v>650</v>
      </c>
      <c r="V3200" s="2" t="s">
        <v>1447</v>
      </c>
      <c r="W3200" s="2" t="s">
        <v>79</v>
      </c>
      <c r="X3200" s="2" t="s">
        <v>300</v>
      </c>
      <c r="Y3200" s="2" t="s">
        <v>119</v>
      </c>
      <c r="Z3200" s="2" t="s">
        <v>81</v>
      </c>
      <c r="AA3200" s="2" t="s">
        <v>554</v>
      </c>
      <c r="AB3200" s="2" t="s">
        <v>555</v>
      </c>
      <c r="AC3200" s="2" t="s">
        <v>168</v>
      </c>
      <c r="AD3200" s="2" t="s">
        <v>556</v>
      </c>
      <c r="AE3200" s="2" t="str">
        <f>+VLOOKUP(H3200,'Mapeo Ramos'!A:C,3,0)</f>
        <v>Autos Flotas</v>
      </c>
      <c r="AF3200" t="str">
        <f>+VLOOKUP(AE3200,'Mapeo Ramos'!C:D,2,0)</f>
        <v>Flotas</v>
      </c>
      <c r="AG3200" t="str">
        <f>+VLOOKUP(X3200,'Mapeo Ramos'!I:J,2,0)</f>
        <v>ALLIANZ</v>
      </c>
      <c r="AH3200">
        <f t="shared" si="49"/>
        <v>1</v>
      </c>
    </row>
    <row r="3201" spans="1:34" ht="25.5">
      <c r="A3201" s="2" t="s">
        <v>12086</v>
      </c>
      <c r="B3201" s="2" t="s">
        <v>12087</v>
      </c>
      <c r="C3201" s="2" t="s">
        <v>12088</v>
      </c>
      <c r="D3201" s="2" t="s">
        <v>75</v>
      </c>
      <c r="E3201" s="3">
        <v>46023</v>
      </c>
      <c r="F3201" s="3">
        <v>46023</v>
      </c>
      <c r="G3201" s="2" t="s">
        <v>3381</v>
      </c>
      <c r="H3201" s="2" t="s">
        <v>1611</v>
      </c>
      <c r="I3201" s="2" t="s">
        <v>197</v>
      </c>
      <c r="J3201" s="4">
        <v>39.049999999999997</v>
      </c>
      <c r="K3201" t="s">
        <v>74</v>
      </c>
      <c r="L3201" s="4">
        <v>10.54</v>
      </c>
      <c r="M3201" t="s">
        <v>74</v>
      </c>
      <c r="N3201" s="4">
        <v>7.81</v>
      </c>
      <c r="O3201" t="s">
        <v>74</v>
      </c>
      <c r="P3201" s="4">
        <v>2.73</v>
      </c>
      <c r="Q3201" t="s">
        <v>74</v>
      </c>
      <c r="R3201" s="2" t="s">
        <v>75</v>
      </c>
      <c r="S3201" s="4" t="s">
        <v>76</v>
      </c>
      <c r="T3201" t="s">
        <v>74</v>
      </c>
      <c r="U3201" s="2" t="s">
        <v>9487</v>
      </c>
      <c r="V3201" s="2" t="s">
        <v>1575</v>
      </c>
      <c r="W3201" s="2" t="s">
        <v>79</v>
      </c>
      <c r="X3201" s="2" t="s">
        <v>300</v>
      </c>
      <c r="Y3201" s="2" t="s">
        <v>197</v>
      </c>
      <c r="Z3201" s="2" t="s">
        <v>81</v>
      </c>
      <c r="AA3201" s="2" t="s">
        <v>1223</v>
      </c>
      <c r="AB3201" s="2" t="s">
        <v>1224</v>
      </c>
      <c r="AC3201" s="2" t="s">
        <v>59</v>
      </c>
      <c r="AD3201" s="2" t="s">
        <v>3382</v>
      </c>
      <c r="AE3201" s="2" t="str">
        <f>+VLOOKUP(H3201,'Mapeo Ramos'!A:C,3,0)</f>
        <v>Accidentes Convenio</v>
      </c>
      <c r="AF3201" t="str">
        <f>+VLOOKUP(AE3201,'Mapeo Ramos'!C:D,2,0)</f>
        <v>Seguros Personales (No Vida) Colectivos</v>
      </c>
      <c r="AG3201" t="str">
        <f>+VLOOKUP(X3201,'Mapeo Ramos'!I:J,2,0)</f>
        <v>ALLIANZ</v>
      </c>
      <c r="AH3201">
        <f t="shared" si="49"/>
        <v>1</v>
      </c>
    </row>
    <row r="3202" spans="1:34">
      <c r="A3202" s="2" t="s">
        <v>12089</v>
      </c>
      <c r="B3202" s="2" t="s">
        <v>12090</v>
      </c>
      <c r="C3202" s="2" t="s">
        <v>12091</v>
      </c>
      <c r="D3202" s="2" t="s">
        <v>75</v>
      </c>
      <c r="E3202" s="3">
        <v>46052</v>
      </c>
      <c r="F3202" s="3">
        <v>46052</v>
      </c>
      <c r="G3202" s="2" t="s">
        <v>142</v>
      </c>
      <c r="H3202" s="2" t="s">
        <v>349</v>
      </c>
      <c r="I3202" s="2" t="s">
        <v>261</v>
      </c>
      <c r="J3202" s="4">
        <v>1279.23</v>
      </c>
      <c r="K3202" t="s">
        <v>74</v>
      </c>
      <c r="L3202" s="4">
        <v>163.1</v>
      </c>
      <c r="M3202" t="s">
        <v>74</v>
      </c>
      <c r="N3202" s="4">
        <v>153.51</v>
      </c>
      <c r="O3202" t="s">
        <v>74</v>
      </c>
      <c r="P3202" s="4">
        <v>9.59</v>
      </c>
      <c r="Q3202" t="s">
        <v>74</v>
      </c>
      <c r="R3202" s="2" t="s">
        <v>75</v>
      </c>
      <c r="S3202" s="4" t="s">
        <v>76</v>
      </c>
      <c r="T3202" t="s">
        <v>74</v>
      </c>
      <c r="U3202" s="2" t="s">
        <v>650</v>
      </c>
      <c r="V3202" s="2" t="s">
        <v>1447</v>
      </c>
      <c r="W3202" s="2" t="s">
        <v>79</v>
      </c>
      <c r="X3202" s="2" t="s">
        <v>300</v>
      </c>
      <c r="Y3202" s="2" t="s">
        <v>119</v>
      </c>
      <c r="Z3202" s="2" t="s">
        <v>81</v>
      </c>
      <c r="AA3202" s="2" t="s">
        <v>143</v>
      </c>
      <c r="AB3202" s="2" t="s">
        <v>144</v>
      </c>
      <c r="AC3202" s="2" t="s">
        <v>59</v>
      </c>
      <c r="AD3202" s="2" t="s">
        <v>145</v>
      </c>
      <c r="AE3202" s="2" t="str">
        <f>+VLOOKUP(H3202,'Mapeo Ramos'!A:C,3,0)</f>
        <v>Autos Flotas</v>
      </c>
      <c r="AF3202" t="str">
        <f>+VLOOKUP(AE3202,'Mapeo Ramos'!C:D,2,0)</f>
        <v>Flotas</v>
      </c>
      <c r="AG3202" t="str">
        <f>+VLOOKUP(X3202,'Mapeo Ramos'!I:J,2,0)</f>
        <v>ALLIANZ</v>
      </c>
      <c r="AH3202">
        <f t="shared" ref="AH3202:AH3265" si="50">+MONTH(E3202)</f>
        <v>1</v>
      </c>
    </row>
    <row r="3203" spans="1:34">
      <c r="A3203" s="2" t="s">
        <v>12092</v>
      </c>
      <c r="B3203" s="2" t="s">
        <v>12093</v>
      </c>
      <c r="C3203" s="2" t="s">
        <v>12094</v>
      </c>
      <c r="D3203" s="2" t="s">
        <v>75</v>
      </c>
      <c r="E3203" s="3">
        <v>46052</v>
      </c>
      <c r="F3203" s="3">
        <v>46052</v>
      </c>
      <c r="G3203" s="2" t="s">
        <v>1277</v>
      </c>
      <c r="H3203" s="2" t="s">
        <v>349</v>
      </c>
      <c r="I3203" s="2" t="s">
        <v>261</v>
      </c>
      <c r="J3203" s="4">
        <v>1347.44</v>
      </c>
      <c r="K3203" t="s">
        <v>74</v>
      </c>
      <c r="L3203" s="4">
        <v>161.69</v>
      </c>
      <c r="M3203" t="s">
        <v>74</v>
      </c>
      <c r="N3203" s="4">
        <v>161.69</v>
      </c>
      <c r="O3203" t="s">
        <v>74</v>
      </c>
      <c r="P3203" s="4">
        <v>0</v>
      </c>
      <c r="Q3203" t="s">
        <v>74</v>
      </c>
      <c r="R3203" s="2" t="s">
        <v>75</v>
      </c>
      <c r="S3203" s="4" t="s">
        <v>76</v>
      </c>
      <c r="T3203" t="s">
        <v>74</v>
      </c>
      <c r="U3203" s="2" t="s">
        <v>650</v>
      </c>
      <c r="V3203" s="2" t="s">
        <v>1447</v>
      </c>
      <c r="W3203" s="2" t="s">
        <v>79</v>
      </c>
      <c r="X3203" s="2" t="s">
        <v>300</v>
      </c>
      <c r="Y3203" s="2" t="s">
        <v>119</v>
      </c>
      <c r="Z3203" s="2" t="s">
        <v>81</v>
      </c>
      <c r="AA3203" s="2" t="s">
        <v>1278</v>
      </c>
      <c r="AB3203" s="2" t="s">
        <v>1279</v>
      </c>
      <c r="AC3203" s="2" t="s">
        <v>168</v>
      </c>
      <c r="AD3203" s="2" t="s">
        <v>1280</v>
      </c>
      <c r="AE3203" s="2" t="str">
        <f>+VLOOKUP(H3203,'Mapeo Ramos'!A:C,3,0)</f>
        <v>Autos Flotas</v>
      </c>
      <c r="AF3203" t="str">
        <f>+VLOOKUP(AE3203,'Mapeo Ramos'!C:D,2,0)</f>
        <v>Flotas</v>
      </c>
      <c r="AG3203" t="str">
        <f>+VLOOKUP(X3203,'Mapeo Ramos'!I:J,2,0)</f>
        <v>ALLIANZ</v>
      </c>
      <c r="AH3203">
        <f t="shared" si="50"/>
        <v>1</v>
      </c>
    </row>
    <row r="3204" spans="1:34">
      <c r="A3204" s="2" t="s">
        <v>12095</v>
      </c>
      <c r="B3204" s="2" t="s">
        <v>12096</v>
      </c>
      <c r="C3204" s="2" t="s">
        <v>12097</v>
      </c>
      <c r="D3204" s="2" t="s">
        <v>75</v>
      </c>
      <c r="E3204" s="3">
        <v>46052</v>
      </c>
      <c r="F3204" s="3">
        <v>46052</v>
      </c>
      <c r="G3204" s="2" t="s">
        <v>381</v>
      </c>
      <c r="H3204" s="2" t="s">
        <v>349</v>
      </c>
      <c r="I3204" s="2" t="s">
        <v>261</v>
      </c>
      <c r="J3204" s="4">
        <v>1159.06</v>
      </c>
      <c r="K3204" t="s">
        <v>74</v>
      </c>
      <c r="L3204" s="4">
        <v>139.09</v>
      </c>
      <c r="M3204" t="s">
        <v>74</v>
      </c>
      <c r="N3204" s="4">
        <v>139.09</v>
      </c>
      <c r="O3204" t="s">
        <v>74</v>
      </c>
      <c r="P3204" s="4">
        <v>0</v>
      </c>
      <c r="Q3204" t="s">
        <v>74</v>
      </c>
      <c r="R3204" s="2" t="s">
        <v>75</v>
      </c>
      <c r="S3204" s="4" t="s">
        <v>76</v>
      </c>
      <c r="T3204" t="s">
        <v>74</v>
      </c>
      <c r="U3204" s="2" t="s">
        <v>650</v>
      </c>
      <c r="V3204" s="2" t="s">
        <v>1447</v>
      </c>
      <c r="W3204" s="2" t="s">
        <v>79</v>
      </c>
      <c r="X3204" s="2" t="s">
        <v>300</v>
      </c>
      <c r="Y3204" s="2" t="s">
        <v>119</v>
      </c>
      <c r="Z3204" s="2" t="s">
        <v>81</v>
      </c>
      <c r="AA3204" s="2" t="s">
        <v>350</v>
      </c>
      <c r="AB3204" s="2" t="s">
        <v>351</v>
      </c>
      <c r="AC3204" s="2" t="s">
        <v>59</v>
      </c>
      <c r="AD3204" s="2" t="s">
        <v>382</v>
      </c>
      <c r="AE3204" s="2" t="str">
        <f>+VLOOKUP(H3204,'Mapeo Ramos'!A:C,3,0)</f>
        <v>Autos Flotas</v>
      </c>
      <c r="AF3204" t="str">
        <f>+VLOOKUP(AE3204,'Mapeo Ramos'!C:D,2,0)</f>
        <v>Flotas</v>
      </c>
      <c r="AG3204" t="str">
        <f>+VLOOKUP(X3204,'Mapeo Ramos'!I:J,2,0)</f>
        <v>ALLIANZ</v>
      </c>
      <c r="AH3204">
        <f t="shared" si="50"/>
        <v>1</v>
      </c>
    </row>
    <row r="3205" spans="1:34">
      <c r="A3205" s="2" t="s">
        <v>12098</v>
      </c>
      <c r="B3205" s="2" t="s">
        <v>12099</v>
      </c>
      <c r="C3205" s="2" t="s">
        <v>12100</v>
      </c>
      <c r="D3205" s="2" t="s">
        <v>75</v>
      </c>
      <c r="E3205" s="3">
        <v>46052</v>
      </c>
      <c r="F3205" s="3">
        <v>46052</v>
      </c>
      <c r="G3205" s="2" t="s">
        <v>381</v>
      </c>
      <c r="H3205" s="2" t="s">
        <v>349</v>
      </c>
      <c r="I3205" s="2" t="s">
        <v>261</v>
      </c>
      <c r="J3205" s="4">
        <v>1159.06</v>
      </c>
      <c r="K3205" t="s">
        <v>74</v>
      </c>
      <c r="L3205" s="4">
        <v>139.09</v>
      </c>
      <c r="M3205" t="s">
        <v>74</v>
      </c>
      <c r="N3205" s="4">
        <v>139.09</v>
      </c>
      <c r="O3205" t="s">
        <v>74</v>
      </c>
      <c r="P3205" s="4">
        <v>0</v>
      </c>
      <c r="Q3205" t="s">
        <v>74</v>
      </c>
      <c r="R3205" s="2" t="s">
        <v>75</v>
      </c>
      <c r="S3205" s="4" t="s">
        <v>76</v>
      </c>
      <c r="T3205" t="s">
        <v>74</v>
      </c>
      <c r="U3205" s="2" t="s">
        <v>650</v>
      </c>
      <c r="V3205" s="2" t="s">
        <v>1454</v>
      </c>
      <c r="W3205" s="2" t="s">
        <v>79</v>
      </c>
      <c r="X3205" s="2" t="s">
        <v>300</v>
      </c>
      <c r="Y3205" s="2" t="s">
        <v>119</v>
      </c>
      <c r="Z3205" s="2" t="s">
        <v>81</v>
      </c>
      <c r="AA3205" s="2" t="s">
        <v>350</v>
      </c>
      <c r="AB3205" s="2" t="s">
        <v>351</v>
      </c>
      <c r="AC3205" s="2" t="s">
        <v>59</v>
      </c>
      <c r="AD3205" s="2" t="s">
        <v>382</v>
      </c>
      <c r="AE3205" s="2" t="str">
        <f>+VLOOKUP(H3205,'Mapeo Ramos'!A:C,3,0)</f>
        <v>Autos Flotas</v>
      </c>
      <c r="AF3205" t="str">
        <f>+VLOOKUP(AE3205,'Mapeo Ramos'!C:D,2,0)</f>
        <v>Flotas</v>
      </c>
      <c r="AG3205" t="str">
        <f>+VLOOKUP(X3205,'Mapeo Ramos'!I:J,2,0)</f>
        <v>ALLIANZ</v>
      </c>
      <c r="AH3205">
        <f t="shared" si="50"/>
        <v>1</v>
      </c>
    </row>
    <row r="3206" spans="1:34">
      <c r="A3206" s="2" t="s">
        <v>12101</v>
      </c>
      <c r="B3206" s="2" t="s">
        <v>12102</v>
      </c>
      <c r="C3206" s="2" t="s">
        <v>12103</v>
      </c>
      <c r="D3206" s="2" t="s">
        <v>75</v>
      </c>
      <c r="E3206" s="3">
        <v>46056</v>
      </c>
      <c r="F3206" s="3">
        <v>46052</v>
      </c>
      <c r="G3206" s="2" t="s">
        <v>7068</v>
      </c>
      <c r="H3206" s="2" t="s">
        <v>461</v>
      </c>
      <c r="I3206" s="2" t="s">
        <v>261</v>
      </c>
      <c r="J3206" s="4">
        <v>2604.16</v>
      </c>
      <c r="K3206" t="s">
        <v>74</v>
      </c>
      <c r="L3206" s="4">
        <v>332.03</v>
      </c>
      <c r="M3206" t="s">
        <v>74</v>
      </c>
      <c r="N3206" s="4">
        <v>312.5</v>
      </c>
      <c r="O3206" t="s">
        <v>74</v>
      </c>
      <c r="P3206" s="4">
        <v>19.53</v>
      </c>
      <c r="Q3206" t="s">
        <v>74</v>
      </c>
      <c r="R3206" s="2" t="s">
        <v>75</v>
      </c>
      <c r="S3206" s="4" t="s">
        <v>76</v>
      </c>
      <c r="T3206" t="s">
        <v>74</v>
      </c>
      <c r="U3206" s="2" t="s">
        <v>650</v>
      </c>
      <c r="V3206" s="2" t="s">
        <v>1447</v>
      </c>
      <c r="W3206" s="2" t="s">
        <v>79</v>
      </c>
      <c r="X3206" s="2" t="s">
        <v>300</v>
      </c>
      <c r="Y3206" s="2" t="s">
        <v>119</v>
      </c>
      <c r="Z3206" s="2" t="s">
        <v>81</v>
      </c>
      <c r="AA3206" s="2" t="s">
        <v>82</v>
      </c>
      <c r="AB3206" s="2" t="s">
        <v>83</v>
      </c>
      <c r="AC3206" s="2" t="s">
        <v>168</v>
      </c>
      <c r="AD3206" s="2" t="s">
        <v>7069</v>
      </c>
      <c r="AE3206" s="2" t="str">
        <f>+VLOOKUP(H3206,'Mapeo Ramos'!A:C,3,0)</f>
        <v>Autos Flotas</v>
      </c>
      <c r="AF3206" t="str">
        <f>+VLOOKUP(AE3206,'Mapeo Ramos'!C:D,2,0)</f>
        <v>Flotas</v>
      </c>
      <c r="AG3206" t="str">
        <f>+VLOOKUP(X3206,'Mapeo Ramos'!I:J,2,0)</f>
        <v>ALLIANZ</v>
      </c>
      <c r="AH3206">
        <f t="shared" si="50"/>
        <v>2</v>
      </c>
    </row>
    <row r="3207" spans="1:34">
      <c r="A3207" s="2" t="s">
        <v>12104</v>
      </c>
      <c r="B3207" s="2" t="s">
        <v>12105</v>
      </c>
      <c r="C3207" s="2" t="s">
        <v>12106</v>
      </c>
      <c r="D3207" s="2" t="s">
        <v>75</v>
      </c>
      <c r="E3207" s="3">
        <v>46052</v>
      </c>
      <c r="F3207" s="3">
        <v>46023</v>
      </c>
      <c r="G3207" s="2" t="s">
        <v>8326</v>
      </c>
      <c r="H3207" s="2" t="s">
        <v>12048</v>
      </c>
      <c r="I3207" s="2" t="s">
        <v>1820</v>
      </c>
      <c r="J3207" s="4">
        <v>145.93</v>
      </c>
      <c r="K3207" t="s">
        <v>74</v>
      </c>
      <c r="L3207" s="4">
        <v>30.64</v>
      </c>
      <c r="M3207" t="s">
        <v>74</v>
      </c>
      <c r="N3207" s="4">
        <v>30.64</v>
      </c>
      <c r="O3207" t="s">
        <v>74</v>
      </c>
      <c r="P3207" s="4">
        <v>0</v>
      </c>
      <c r="Q3207" t="s">
        <v>74</v>
      </c>
      <c r="R3207" s="2" t="s">
        <v>75</v>
      </c>
      <c r="S3207" s="4" t="s">
        <v>76</v>
      </c>
      <c r="T3207" t="s">
        <v>74</v>
      </c>
      <c r="U3207" s="2" t="s">
        <v>650</v>
      </c>
      <c r="V3207" s="2" t="s">
        <v>1454</v>
      </c>
      <c r="W3207" s="2" t="s">
        <v>79</v>
      </c>
      <c r="X3207" s="2" t="s">
        <v>12049</v>
      </c>
      <c r="Y3207" s="2" t="s">
        <v>1820</v>
      </c>
      <c r="Z3207" s="2" t="s">
        <v>60</v>
      </c>
      <c r="AA3207" s="2" t="s">
        <v>535</v>
      </c>
      <c r="AB3207" s="2" t="s">
        <v>1058</v>
      </c>
      <c r="AC3207" s="2" t="s">
        <v>168</v>
      </c>
      <c r="AD3207" s="2" t="s">
        <v>8327</v>
      </c>
      <c r="AE3207" s="2" t="str">
        <f>+VLOOKUP(H3207,'Mapeo Ramos'!A:C,3,0)</f>
        <v>Salud Particular</v>
      </c>
      <c r="AF3207" t="str">
        <f>+VLOOKUP(AE3207,'Mapeo Ramos'!C:D,2,0)</f>
        <v>Seguros Personales (No Vida) Particular</v>
      </c>
      <c r="AG3207" t="str">
        <f>+VLOOKUP(X3207,'Mapeo Ramos'!I:J,2,0)</f>
        <v>DKV</v>
      </c>
      <c r="AH3207">
        <f t="shared" si="50"/>
        <v>1</v>
      </c>
    </row>
    <row r="3208" spans="1:34">
      <c r="A3208" s="2" t="s">
        <v>12107</v>
      </c>
      <c r="B3208" s="2" t="s">
        <v>12108</v>
      </c>
      <c r="C3208" s="2" t="s">
        <v>12106</v>
      </c>
      <c r="D3208" s="2" t="s">
        <v>75</v>
      </c>
      <c r="E3208" s="3">
        <v>46055</v>
      </c>
      <c r="F3208" s="3">
        <v>46054</v>
      </c>
      <c r="G3208" s="2" t="s">
        <v>8326</v>
      </c>
      <c r="H3208" s="2" t="s">
        <v>12048</v>
      </c>
      <c r="I3208" s="2" t="s">
        <v>1820</v>
      </c>
      <c r="J3208" s="4">
        <v>145.93</v>
      </c>
      <c r="K3208" t="s">
        <v>74</v>
      </c>
      <c r="L3208" s="4">
        <v>30.65</v>
      </c>
      <c r="M3208" t="s">
        <v>74</v>
      </c>
      <c r="N3208" s="4">
        <v>30.65</v>
      </c>
      <c r="O3208" t="s">
        <v>74</v>
      </c>
      <c r="P3208" s="4">
        <v>0</v>
      </c>
      <c r="Q3208" t="s">
        <v>74</v>
      </c>
      <c r="R3208" s="2" t="s">
        <v>75</v>
      </c>
      <c r="S3208" s="4" t="s">
        <v>76</v>
      </c>
      <c r="T3208" t="s">
        <v>74</v>
      </c>
      <c r="U3208" s="2" t="s">
        <v>650</v>
      </c>
      <c r="V3208" s="2" t="s">
        <v>1454</v>
      </c>
      <c r="W3208" s="2" t="s">
        <v>79</v>
      </c>
      <c r="X3208" s="2" t="s">
        <v>12049</v>
      </c>
      <c r="Y3208" s="2" t="s">
        <v>1820</v>
      </c>
      <c r="Z3208" s="2" t="s">
        <v>60</v>
      </c>
      <c r="AA3208" s="2" t="s">
        <v>535</v>
      </c>
      <c r="AB3208" s="2" t="s">
        <v>1058</v>
      </c>
      <c r="AC3208" s="2" t="s">
        <v>168</v>
      </c>
      <c r="AD3208" s="2" t="s">
        <v>8327</v>
      </c>
      <c r="AE3208" s="2" t="str">
        <f>+VLOOKUP(H3208,'Mapeo Ramos'!A:C,3,0)</f>
        <v>Salud Particular</v>
      </c>
      <c r="AF3208" t="str">
        <f>+VLOOKUP(AE3208,'Mapeo Ramos'!C:D,2,0)</f>
        <v>Seguros Personales (No Vida) Particular</v>
      </c>
      <c r="AG3208" t="str">
        <f>+VLOOKUP(X3208,'Mapeo Ramos'!I:J,2,0)</f>
        <v>DKV</v>
      </c>
      <c r="AH3208">
        <f t="shared" si="50"/>
        <v>2</v>
      </c>
    </row>
    <row r="3209" spans="1:34">
      <c r="A3209" s="2" t="s">
        <v>12109</v>
      </c>
      <c r="B3209" s="2" t="s">
        <v>12110</v>
      </c>
      <c r="C3209" s="2" t="s">
        <v>12111</v>
      </c>
      <c r="D3209" s="2" t="s">
        <v>75</v>
      </c>
      <c r="E3209" s="3">
        <v>46054</v>
      </c>
      <c r="F3209" s="3">
        <v>46387</v>
      </c>
      <c r="G3209" s="2" t="s">
        <v>12112</v>
      </c>
      <c r="H3209" s="2" t="s">
        <v>12113</v>
      </c>
      <c r="I3209" s="2" t="s">
        <v>2945</v>
      </c>
      <c r="J3209" s="4">
        <v>0</v>
      </c>
      <c r="K3209" t="s">
        <v>74</v>
      </c>
      <c r="L3209" s="4">
        <v>3.99</v>
      </c>
      <c r="M3209" t="s">
        <v>74</v>
      </c>
      <c r="N3209" s="4">
        <v>3.99</v>
      </c>
      <c r="O3209" t="s">
        <v>74</v>
      </c>
      <c r="P3209" s="4">
        <v>3.99</v>
      </c>
      <c r="Q3209" t="s">
        <v>74</v>
      </c>
      <c r="R3209" s="2" t="s">
        <v>75</v>
      </c>
      <c r="S3209" s="4" t="s">
        <v>76</v>
      </c>
      <c r="T3209" t="s">
        <v>74</v>
      </c>
      <c r="U3209" s="2" t="s">
        <v>12114</v>
      </c>
      <c r="V3209" s="2" t="s">
        <v>1454</v>
      </c>
      <c r="W3209" s="2" t="s">
        <v>79</v>
      </c>
      <c r="X3209" s="2" t="s">
        <v>300</v>
      </c>
      <c r="Y3209" s="2" t="s">
        <v>2946</v>
      </c>
      <c r="Z3209" s="2" t="s">
        <v>60</v>
      </c>
      <c r="AA3209" s="2" t="s">
        <v>357</v>
      </c>
      <c r="AB3209" s="2" t="s">
        <v>83</v>
      </c>
      <c r="AC3209" s="2" t="s">
        <v>168</v>
      </c>
      <c r="AD3209" s="2" t="s">
        <v>12115</v>
      </c>
      <c r="AE3209" s="2" t="str">
        <f>+VLOOKUP(H3209,'Mapeo Ramos'!A:C,3,0)</f>
        <v>Vida Ahorro Individual</v>
      </c>
      <c r="AF3209" t="str">
        <f>+VLOOKUP(AE3209,'Mapeo Ramos'!C:D,2,0)</f>
        <v>Vida Ahorro Particular</v>
      </c>
      <c r="AG3209" t="str">
        <f>+VLOOKUP(X3209,'Mapeo Ramos'!I:J,2,0)</f>
        <v>ALLIANZ</v>
      </c>
      <c r="AH3209">
        <f t="shared" si="50"/>
        <v>2</v>
      </c>
    </row>
    <row r="3210" spans="1:34">
      <c r="A3210" s="2" t="s">
        <v>12116</v>
      </c>
      <c r="B3210" s="2" t="s">
        <v>12117</v>
      </c>
      <c r="C3210" s="2" t="s">
        <v>12118</v>
      </c>
      <c r="D3210" s="2" t="s">
        <v>75</v>
      </c>
      <c r="E3210" s="3">
        <v>46023</v>
      </c>
      <c r="F3210" s="3">
        <v>46023</v>
      </c>
      <c r="G3210" s="2" t="s">
        <v>600</v>
      </c>
      <c r="H3210" s="2" t="s">
        <v>196</v>
      </c>
      <c r="I3210" s="2" t="s">
        <v>197</v>
      </c>
      <c r="J3210" s="4">
        <v>39.200000000000003</v>
      </c>
      <c r="K3210" t="s">
        <v>74</v>
      </c>
      <c r="L3210" s="4">
        <v>7.45</v>
      </c>
      <c r="M3210" t="s">
        <v>74</v>
      </c>
      <c r="N3210" s="4">
        <v>7.45</v>
      </c>
      <c r="O3210" t="s">
        <v>74</v>
      </c>
      <c r="P3210" s="4">
        <v>0</v>
      </c>
      <c r="Q3210" t="s">
        <v>74</v>
      </c>
      <c r="R3210" s="2" t="s">
        <v>75</v>
      </c>
      <c r="S3210" s="4" t="s">
        <v>76</v>
      </c>
      <c r="T3210" t="s">
        <v>74</v>
      </c>
      <c r="U3210" s="2" t="s">
        <v>2754</v>
      </c>
      <c r="V3210" s="2" t="s">
        <v>1454</v>
      </c>
      <c r="W3210" s="2" t="s">
        <v>79</v>
      </c>
      <c r="X3210" s="2" t="s">
        <v>248</v>
      </c>
      <c r="Y3210" s="2" t="s">
        <v>197</v>
      </c>
      <c r="Z3210" s="2" t="s">
        <v>81</v>
      </c>
      <c r="AA3210" s="2" t="s">
        <v>406</v>
      </c>
      <c r="AB3210" s="2" t="s">
        <v>601</v>
      </c>
      <c r="AC3210" s="2" t="s">
        <v>59</v>
      </c>
      <c r="AD3210" s="2" t="s">
        <v>602</v>
      </c>
      <c r="AE3210" s="2" t="str">
        <f>+VLOOKUP(H3210,'Mapeo Ramos'!A:C,3,0)</f>
        <v>Accidentes Convenio</v>
      </c>
      <c r="AF3210" t="str">
        <f>+VLOOKUP(AE3210,'Mapeo Ramos'!C:D,2,0)</f>
        <v>Seguros Personales (No Vida) Colectivos</v>
      </c>
      <c r="AG3210" t="str">
        <f>+VLOOKUP(X3210,'Mapeo Ramos'!I:J,2,0)</f>
        <v>HELVETIA</v>
      </c>
      <c r="AH3210">
        <f t="shared" si="50"/>
        <v>1</v>
      </c>
    </row>
    <row r="3211" spans="1:34">
      <c r="A3211" s="2" t="s">
        <v>12119</v>
      </c>
      <c r="B3211" s="2" t="s">
        <v>12120</v>
      </c>
      <c r="C3211" s="2" t="s">
        <v>12121</v>
      </c>
      <c r="D3211" s="2" t="s">
        <v>75</v>
      </c>
      <c r="E3211" s="3">
        <v>46023</v>
      </c>
      <c r="F3211" s="3">
        <v>46023</v>
      </c>
      <c r="G3211" s="2" t="s">
        <v>12122</v>
      </c>
      <c r="H3211" s="2" t="s">
        <v>196</v>
      </c>
      <c r="I3211" s="2" t="s">
        <v>197</v>
      </c>
      <c r="J3211" s="4">
        <v>43.3</v>
      </c>
      <c r="K3211" t="s">
        <v>74</v>
      </c>
      <c r="L3211" s="4">
        <v>8.23</v>
      </c>
      <c r="M3211" t="s">
        <v>74</v>
      </c>
      <c r="N3211" s="4">
        <v>8.23</v>
      </c>
      <c r="O3211" t="s">
        <v>74</v>
      </c>
      <c r="P3211" s="4">
        <v>0</v>
      </c>
      <c r="Q3211" t="s">
        <v>74</v>
      </c>
      <c r="R3211" s="2" t="s">
        <v>75</v>
      </c>
      <c r="S3211" s="4" t="s">
        <v>76</v>
      </c>
      <c r="T3211" t="s">
        <v>74</v>
      </c>
      <c r="U3211" s="2" t="s">
        <v>2754</v>
      </c>
      <c r="V3211" s="2" t="s">
        <v>1454</v>
      </c>
      <c r="W3211" s="2" t="s">
        <v>79</v>
      </c>
      <c r="X3211" s="2" t="s">
        <v>248</v>
      </c>
      <c r="Y3211" s="2" t="s">
        <v>197</v>
      </c>
      <c r="Z3211" s="2" t="s">
        <v>81</v>
      </c>
      <c r="AA3211" s="2" t="s">
        <v>372</v>
      </c>
      <c r="AB3211" s="2" t="s">
        <v>719</v>
      </c>
      <c r="AC3211" s="2" t="s">
        <v>59</v>
      </c>
      <c r="AD3211" s="2" t="s">
        <v>12123</v>
      </c>
      <c r="AE3211" s="2" t="str">
        <f>+VLOOKUP(H3211,'Mapeo Ramos'!A:C,3,0)</f>
        <v>Accidentes Convenio</v>
      </c>
      <c r="AF3211" t="str">
        <f>+VLOOKUP(AE3211,'Mapeo Ramos'!C:D,2,0)</f>
        <v>Seguros Personales (No Vida) Colectivos</v>
      </c>
      <c r="AG3211" t="str">
        <f>+VLOOKUP(X3211,'Mapeo Ramos'!I:J,2,0)</f>
        <v>HELVETIA</v>
      </c>
      <c r="AH3211">
        <f t="shared" si="50"/>
        <v>1</v>
      </c>
    </row>
    <row r="3212" spans="1:34">
      <c r="A3212" s="2" t="s">
        <v>12124</v>
      </c>
      <c r="B3212" s="2" t="s">
        <v>12125</v>
      </c>
      <c r="C3212" s="2" t="s">
        <v>3341</v>
      </c>
      <c r="D3212" s="2" t="s">
        <v>75</v>
      </c>
      <c r="E3212" s="3">
        <v>46053</v>
      </c>
      <c r="F3212" s="3">
        <v>46053</v>
      </c>
      <c r="G3212" s="2" t="s">
        <v>1239</v>
      </c>
      <c r="H3212" s="2" t="s">
        <v>196</v>
      </c>
      <c r="I3212" s="2" t="s">
        <v>197</v>
      </c>
      <c r="J3212" s="4">
        <v>128.93</v>
      </c>
      <c r="K3212" t="s">
        <v>74</v>
      </c>
      <c r="L3212" s="4">
        <v>24.5</v>
      </c>
      <c r="M3212" t="s">
        <v>74</v>
      </c>
      <c r="N3212" s="4">
        <v>24.5</v>
      </c>
      <c r="O3212" t="s">
        <v>74</v>
      </c>
      <c r="P3212" s="4">
        <v>0</v>
      </c>
      <c r="Q3212" t="s">
        <v>74</v>
      </c>
      <c r="R3212" s="2" t="s">
        <v>262</v>
      </c>
      <c r="S3212" s="4">
        <v>3.22</v>
      </c>
      <c r="T3212" t="s">
        <v>74</v>
      </c>
      <c r="U3212" s="2" t="s">
        <v>2754</v>
      </c>
      <c r="V3212" s="2" t="s">
        <v>1447</v>
      </c>
      <c r="W3212" s="2" t="s">
        <v>79</v>
      </c>
      <c r="X3212" s="2" t="s">
        <v>248</v>
      </c>
      <c r="Y3212" s="2" t="s">
        <v>197</v>
      </c>
      <c r="Z3212" s="2" t="s">
        <v>81</v>
      </c>
      <c r="AA3212" s="2" t="s">
        <v>1240</v>
      </c>
      <c r="AB3212" s="2" t="s">
        <v>1241</v>
      </c>
      <c r="AC3212" s="2" t="s">
        <v>59</v>
      </c>
      <c r="AD3212" s="2" t="s">
        <v>1242</v>
      </c>
      <c r="AE3212" s="2" t="str">
        <f>+VLOOKUP(H3212,'Mapeo Ramos'!A:C,3,0)</f>
        <v>Accidentes Convenio</v>
      </c>
      <c r="AF3212" t="str">
        <f>+VLOOKUP(AE3212,'Mapeo Ramos'!C:D,2,0)</f>
        <v>Seguros Personales (No Vida) Colectivos</v>
      </c>
      <c r="AG3212" t="str">
        <f>+VLOOKUP(X3212,'Mapeo Ramos'!I:J,2,0)</f>
        <v>HELVETIA</v>
      </c>
      <c r="AH3212">
        <f t="shared" si="50"/>
        <v>1</v>
      </c>
    </row>
    <row r="3213" spans="1:34" ht="25.5">
      <c r="A3213" s="2" t="s">
        <v>12126</v>
      </c>
      <c r="B3213" s="2" t="s">
        <v>12127</v>
      </c>
      <c r="C3213" s="2" t="s">
        <v>12128</v>
      </c>
      <c r="D3213" s="2" t="s">
        <v>75</v>
      </c>
      <c r="E3213" s="3">
        <v>46056</v>
      </c>
      <c r="F3213" s="3">
        <v>46023</v>
      </c>
      <c r="G3213" s="2" t="s">
        <v>1914</v>
      </c>
      <c r="H3213" s="2" t="s">
        <v>285</v>
      </c>
      <c r="I3213" s="2" t="s">
        <v>286</v>
      </c>
      <c r="J3213" s="4">
        <v>972.09</v>
      </c>
      <c r="K3213" t="s">
        <v>74</v>
      </c>
      <c r="L3213" s="4">
        <v>174.98</v>
      </c>
      <c r="M3213" t="s">
        <v>74</v>
      </c>
      <c r="N3213" s="4">
        <v>174.98</v>
      </c>
      <c r="O3213" t="s">
        <v>74</v>
      </c>
      <c r="P3213" s="4">
        <v>0</v>
      </c>
      <c r="Q3213" t="s">
        <v>74</v>
      </c>
      <c r="R3213" s="2" t="s">
        <v>75</v>
      </c>
      <c r="S3213" s="4" t="s">
        <v>76</v>
      </c>
      <c r="T3213" t="s">
        <v>74</v>
      </c>
      <c r="U3213" s="2" t="s">
        <v>650</v>
      </c>
      <c r="V3213" s="2" t="s">
        <v>1447</v>
      </c>
      <c r="W3213" s="2" t="s">
        <v>79</v>
      </c>
      <c r="X3213" s="2" t="s">
        <v>248</v>
      </c>
      <c r="Y3213" s="2" t="s">
        <v>286</v>
      </c>
      <c r="Z3213" s="2" t="s">
        <v>81</v>
      </c>
      <c r="AA3213" s="2" t="s">
        <v>301</v>
      </c>
      <c r="AB3213" s="2" t="s">
        <v>1915</v>
      </c>
      <c r="AC3213" s="2" t="s">
        <v>168</v>
      </c>
      <c r="AD3213" s="2" t="s">
        <v>1916</v>
      </c>
      <c r="AE3213" s="2" t="str">
        <f>+VLOOKUP(H3213,'Mapeo Ramos'!A:C,3,0)</f>
        <v>Transportes Mercancías</v>
      </c>
      <c r="AF3213" t="str">
        <f>+VLOOKUP(AE3213,'Mapeo Ramos'!C:D,2,0)</f>
        <v>Transporte</v>
      </c>
      <c r="AG3213" t="str">
        <f>+VLOOKUP(X3213,'Mapeo Ramos'!I:J,2,0)</f>
        <v>HELVETIA</v>
      </c>
      <c r="AH3213">
        <f t="shared" si="50"/>
        <v>2</v>
      </c>
    </row>
    <row r="3214" spans="1:34">
      <c r="A3214" s="2" t="s">
        <v>12129</v>
      </c>
      <c r="B3214" s="2" t="s">
        <v>12130</v>
      </c>
      <c r="C3214" s="2" t="s">
        <v>12131</v>
      </c>
      <c r="D3214" s="2" t="s">
        <v>75</v>
      </c>
      <c r="E3214" s="3">
        <v>46023</v>
      </c>
      <c r="F3214" s="3">
        <v>46023</v>
      </c>
      <c r="G3214" s="2" t="s">
        <v>8686</v>
      </c>
      <c r="H3214" s="2" t="s">
        <v>196</v>
      </c>
      <c r="I3214" s="2" t="s">
        <v>197</v>
      </c>
      <c r="J3214" s="4">
        <v>5.6</v>
      </c>
      <c r="K3214" t="s">
        <v>74</v>
      </c>
      <c r="L3214" s="4">
        <v>1.06</v>
      </c>
      <c r="M3214" t="s">
        <v>74</v>
      </c>
      <c r="N3214" s="4">
        <v>1.06</v>
      </c>
      <c r="O3214" t="s">
        <v>74</v>
      </c>
      <c r="P3214" s="4">
        <v>0</v>
      </c>
      <c r="Q3214" t="s">
        <v>74</v>
      </c>
      <c r="R3214" s="2" t="s">
        <v>75</v>
      </c>
      <c r="S3214" s="4" t="s">
        <v>76</v>
      </c>
      <c r="T3214" t="s">
        <v>74</v>
      </c>
      <c r="U3214" s="2" t="s">
        <v>2754</v>
      </c>
      <c r="V3214" s="2" t="s">
        <v>1454</v>
      </c>
      <c r="W3214" s="2" t="s">
        <v>79</v>
      </c>
      <c r="X3214" s="2" t="s">
        <v>248</v>
      </c>
      <c r="Y3214" s="2" t="s">
        <v>197</v>
      </c>
      <c r="Z3214" s="2" t="s">
        <v>81</v>
      </c>
      <c r="AA3214" s="2" t="s">
        <v>8687</v>
      </c>
      <c r="AB3214" s="2" t="s">
        <v>7226</v>
      </c>
      <c r="AC3214" s="2" t="s">
        <v>59</v>
      </c>
      <c r="AD3214" s="2" t="s">
        <v>8688</v>
      </c>
      <c r="AE3214" s="2" t="str">
        <f>+VLOOKUP(H3214,'Mapeo Ramos'!A:C,3,0)</f>
        <v>Accidentes Convenio</v>
      </c>
      <c r="AF3214" t="str">
        <f>+VLOOKUP(AE3214,'Mapeo Ramos'!C:D,2,0)</f>
        <v>Seguros Personales (No Vida) Colectivos</v>
      </c>
      <c r="AG3214" t="str">
        <f>+VLOOKUP(X3214,'Mapeo Ramos'!I:J,2,0)</f>
        <v>HELVETIA</v>
      </c>
      <c r="AH3214">
        <f t="shared" si="50"/>
        <v>1</v>
      </c>
    </row>
    <row r="3215" spans="1:34">
      <c r="A3215" s="2" t="s">
        <v>12132</v>
      </c>
      <c r="B3215" s="2" t="s">
        <v>12133</v>
      </c>
      <c r="C3215" s="2" t="s">
        <v>11273</v>
      </c>
      <c r="D3215" s="2" t="s">
        <v>75</v>
      </c>
      <c r="E3215" s="3">
        <v>46064</v>
      </c>
      <c r="F3215" s="3">
        <v>46064</v>
      </c>
      <c r="G3215" s="2" t="s">
        <v>1874</v>
      </c>
      <c r="H3215" s="2" t="s">
        <v>196</v>
      </c>
      <c r="I3215" s="2" t="s">
        <v>197</v>
      </c>
      <c r="J3215" s="4">
        <v>71.510000000000005</v>
      </c>
      <c r="K3215" t="s">
        <v>74</v>
      </c>
      <c r="L3215" s="4">
        <v>13.59</v>
      </c>
      <c r="M3215" t="s">
        <v>74</v>
      </c>
      <c r="N3215" s="4">
        <v>13.59</v>
      </c>
      <c r="O3215" t="s">
        <v>74</v>
      </c>
      <c r="P3215" s="4">
        <v>0</v>
      </c>
      <c r="Q3215" t="s">
        <v>74</v>
      </c>
      <c r="R3215" s="2" t="s">
        <v>262</v>
      </c>
      <c r="S3215" s="4">
        <v>1.79</v>
      </c>
      <c r="T3215" t="s">
        <v>74</v>
      </c>
      <c r="U3215" s="2" t="s">
        <v>2754</v>
      </c>
      <c r="V3215" s="2" t="s">
        <v>1766</v>
      </c>
      <c r="W3215" s="2" t="s">
        <v>79</v>
      </c>
      <c r="X3215" s="2" t="s">
        <v>248</v>
      </c>
      <c r="Y3215" s="2" t="s">
        <v>197</v>
      </c>
      <c r="Z3215" s="2" t="s">
        <v>81</v>
      </c>
      <c r="AA3215" s="2" t="s">
        <v>425</v>
      </c>
      <c r="AB3215" s="2" t="s">
        <v>1567</v>
      </c>
      <c r="AC3215" s="2" t="s">
        <v>168</v>
      </c>
      <c r="AD3215" s="2" t="s">
        <v>1876</v>
      </c>
      <c r="AE3215" s="2" t="str">
        <f>+VLOOKUP(H3215,'Mapeo Ramos'!A:C,3,0)</f>
        <v>Accidentes Convenio</v>
      </c>
      <c r="AF3215" t="str">
        <f>+VLOOKUP(AE3215,'Mapeo Ramos'!C:D,2,0)</f>
        <v>Seguros Personales (No Vida) Colectivos</v>
      </c>
      <c r="AG3215" t="str">
        <f>+VLOOKUP(X3215,'Mapeo Ramos'!I:J,2,0)</f>
        <v>HELVETIA</v>
      </c>
      <c r="AH3215">
        <f t="shared" si="50"/>
        <v>2</v>
      </c>
    </row>
    <row r="3216" spans="1:34">
      <c r="A3216" s="2" t="s">
        <v>12134</v>
      </c>
      <c r="B3216" s="2" t="s">
        <v>12135</v>
      </c>
      <c r="C3216" s="2" t="s">
        <v>12136</v>
      </c>
      <c r="D3216" s="2" t="s">
        <v>75</v>
      </c>
      <c r="E3216" s="3">
        <v>46023</v>
      </c>
      <c r="F3216" s="3">
        <v>46023</v>
      </c>
      <c r="G3216" s="2" t="s">
        <v>3329</v>
      </c>
      <c r="H3216" s="2" t="s">
        <v>196</v>
      </c>
      <c r="I3216" s="2" t="s">
        <v>197</v>
      </c>
      <c r="J3216" s="4">
        <v>50.62</v>
      </c>
      <c r="K3216" t="s">
        <v>74</v>
      </c>
      <c r="L3216" s="4">
        <v>9.6199999999999992</v>
      </c>
      <c r="M3216" t="s">
        <v>74</v>
      </c>
      <c r="N3216" s="4">
        <v>9.6199999999999992</v>
      </c>
      <c r="O3216" t="s">
        <v>74</v>
      </c>
      <c r="P3216" s="4">
        <v>0</v>
      </c>
      <c r="Q3216" t="s">
        <v>74</v>
      </c>
      <c r="R3216" s="2" t="s">
        <v>262</v>
      </c>
      <c r="S3216" s="4">
        <v>1.27</v>
      </c>
      <c r="T3216" t="s">
        <v>74</v>
      </c>
      <c r="U3216" s="2" t="s">
        <v>2754</v>
      </c>
      <c r="V3216" s="2" t="s">
        <v>1454</v>
      </c>
      <c r="W3216" s="2" t="s">
        <v>79</v>
      </c>
      <c r="X3216" s="2" t="s">
        <v>248</v>
      </c>
      <c r="Y3216" s="2" t="s">
        <v>197</v>
      </c>
      <c r="Z3216" s="2" t="s">
        <v>81</v>
      </c>
      <c r="AA3216" s="2" t="s">
        <v>3330</v>
      </c>
      <c r="AB3216" s="2" t="s">
        <v>508</v>
      </c>
      <c r="AC3216" s="2" t="s">
        <v>59</v>
      </c>
      <c r="AD3216" s="2" t="s">
        <v>3331</v>
      </c>
      <c r="AE3216" s="2" t="str">
        <f>+VLOOKUP(H3216,'Mapeo Ramos'!A:C,3,0)</f>
        <v>Accidentes Convenio</v>
      </c>
      <c r="AF3216" t="str">
        <f>+VLOOKUP(AE3216,'Mapeo Ramos'!C:D,2,0)</f>
        <v>Seguros Personales (No Vida) Colectivos</v>
      </c>
      <c r="AG3216" t="str">
        <f>+VLOOKUP(X3216,'Mapeo Ramos'!I:J,2,0)</f>
        <v>HELVETIA</v>
      </c>
      <c r="AH3216">
        <f t="shared" si="50"/>
        <v>1</v>
      </c>
    </row>
    <row r="3217" spans="1:34">
      <c r="A3217" s="2" t="s">
        <v>12137</v>
      </c>
      <c r="B3217" s="2" t="s">
        <v>12138</v>
      </c>
      <c r="C3217" s="2" t="s">
        <v>11278</v>
      </c>
      <c r="D3217" s="2" t="s">
        <v>75</v>
      </c>
      <c r="E3217" s="3">
        <v>46066</v>
      </c>
      <c r="F3217" s="3">
        <v>46066</v>
      </c>
      <c r="G3217" s="2" t="s">
        <v>2330</v>
      </c>
      <c r="H3217" s="2" t="s">
        <v>196</v>
      </c>
      <c r="I3217" s="2" t="s">
        <v>197</v>
      </c>
      <c r="J3217" s="4">
        <v>47.41</v>
      </c>
      <c r="K3217" t="s">
        <v>74</v>
      </c>
      <c r="L3217" s="4">
        <v>9.01</v>
      </c>
      <c r="M3217" t="s">
        <v>74</v>
      </c>
      <c r="N3217" s="4">
        <v>9.01</v>
      </c>
      <c r="O3217" t="s">
        <v>74</v>
      </c>
      <c r="P3217" s="4">
        <v>0</v>
      </c>
      <c r="Q3217" t="s">
        <v>74</v>
      </c>
      <c r="R3217" s="2" t="s">
        <v>75</v>
      </c>
      <c r="S3217" s="4" t="s">
        <v>76</v>
      </c>
      <c r="T3217" t="s">
        <v>74</v>
      </c>
      <c r="U3217" s="2" t="s">
        <v>2754</v>
      </c>
      <c r="V3217" s="2" t="s">
        <v>1447</v>
      </c>
      <c r="W3217" s="2" t="s">
        <v>79</v>
      </c>
      <c r="X3217" s="2" t="s">
        <v>248</v>
      </c>
      <c r="Y3217" s="2" t="s">
        <v>197</v>
      </c>
      <c r="Z3217" s="2" t="s">
        <v>81</v>
      </c>
      <c r="AA3217" s="2" t="s">
        <v>372</v>
      </c>
      <c r="AB3217" s="2" t="s">
        <v>719</v>
      </c>
      <c r="AC3217" s="2" t="s">
        <v>59</v>
      </c>
      <c r="AD3217" s="2" t="s">
        <v>2331</v>
      </c>
      <c r="AE3217" s="2" t="str">
        <f>+VLOOKUP(H3217,'Mapeo Ramos'!A:C,3,0)</f>
        <v>Accidentes Convenio</v>
      </c>
      <c r="AF3217" t="str">
        <f>+VLOOKUP(AE3217,'Mapeo Ramos'!C:D,2,0)</f>
        <v>Seguros Personales (No Vida) Colectivos</v>
      </c>
      <c r="AG3217" t="str">
        <f>+VLOOKUP(X3217,'Mapeo Ramos'!I:J,2,0)</f>
        <v>HELVETIA</v>
      </c>
      <c r="AH3217">
        <f t="shared" si="50"/>
        <v>2</v>
      </c>
    </row>
    <row r="3218" spans="1:34" ht="25.5">
      <c r="A3218" s="2" t="s">
        <v>12139</v>
      </c>
      <c r="B3218" s="2" t="s">
        <v>12140</v>
      </c>
      <c r="C3218" s="2" t="s">
        <v>12141</v>
      </c>
      <c r="D3218" s="2" t="s">
        <v>75</v>
      </c>
      <c r="E3218" s="3">
        <v>46023</v>
      </c>
      <c r="F3218" s="3">
        <v>46011</v>
      </c>
      <c r="G3218" s="2" t="s">
        <v>71</v>
      </c>
      <c r="H3218" s="2" t="s">
        <v>777</v>
      </c>
      <c r="I3218" s="2" t="s">
        <v>113</v>
      </c>
      <c r="J3218" s="4">
        <v>-19.53</v>
      </c>
      <c r="K3218" t="s">
        <v>74</v>
      </c>
      <c r="L3218" s="4">
        <v>-4.78</v>
      </c>
      <c r="M3218" t="s">
        <v>74</v>
      </c>
      <c r="N3218" s="4">
        <v>-4.3899999999999997</v>
      </c>
      <c r="O3218" t="s">
        <v>74</v>
      </c>
      <c r="P3218" s="4">
        <v>-0.39</v>
      </c>
      <c r="Q3218" t="s">
        <v>74</v>
      </c>
      <c r="R3218" s="2" t="s">
        <v>75</v>
      </c>
      <c r="S3218" s="4" t="s">
        <v>76</v>
      </c>
      <c r="T3218" t="s">
        <v>74</v>
      </c>
      <c r="U3218" s="2" t="s">
        <v>9487</v>
      </c>
      <c r="V3218" s="2" t="s">
        <v>1454</v>
      </c>
      <c r="W3218" s="2" t="s">
        <v>79</v>
      </c>
      <c r="X3218" s="2" t="s">
        <v>150</v>
      </c>
      <c r="Y3218" s="2" t="s">
        <v>113</v>
      </c>
      <c r="Z3218" s="2" t="s">
        <v>81</v>
      </c>
      <c r="AA3218" s="2" t="s">
        <v>82</v>
      </c>
      <c r="AB3218" s="2" t="s">
        <v>83</v>
      </c>
      <c r="AC3218" s="2" t="s">
        <v>59</v>
      </c>
      <c r="AD3218" s="2" t="s">
        <v>84</v>
      </c>
      <c r="AE3218" s="2" t="str">
        <f>+VLOOKUP(H3218,'Mapeo Ramos'!A:C,3,0)</f>
        <v>Multirriesgo Comercios</v>
      </c>
      <c r="AF3218" t="str">
        <f>+VLOOKUP(AE3218,'Mapeo Ramos'!C:D,2,0)</f>
        <v>Property</v>
      </c>
      <c r="AG3218" t="str">
        <f>+VLOOKUP(X3218,'Mapeo Ramos'!I:J,2,0)</f>
        <v>MAPFRE</v>
      </c>
      <c r="AH3218">
        <f t="shared" si="50"/>
        <v>1</v>
      </c>
    </row>
    <row r="3219" spans="1:34">
      <c r="A3219" s="2" t="s">
        <v>12142</v>
      </c>
      <c r="B3219" s="2" t="s">
        <v>12143</v>
      </c>
      <c r="C3219" s="2" t="s">
        <v>7067</v>
      </c>
      <c r="D3219" s="2" t="s">
        <v>75</v>
      </c>
      <c r="E3219" s="3">
        <v>46056</v>
      </c>
      <c r="F3219" s="3">
        <v>46052</v>
      </c>
      <c r="G3219" s="2" t="s">
        <v>7068</v>
      </c>
      <c r="H3219" s="2" t="s">
        <v>461</v>
      </c>
      <c r="I3219" s="2" t="s">
        <v>261</v>
      </c>
      <c r="J3219" s="4">
        <v>-2623.18</v>
      </c>
      <c r="K3219" t="s">
        <v>74</v>
      </c>
      <c r="L3219" s="4">
        <v>-314.77999999999997</v>
      </c>
      <c r="M3219" t="s">
        <v>74</v>
      </c>
      <c r="N3219" s="4">
        <v>-314.77999999999997</v>
      </c>
      <c r="O3219" t="s">
        <v>74</v>
      </c>
      <c r="P3219" s="4">
        <v>0</v>
      </c>
      <c r="Q3219" t="s">
        <v>74</v>
      </c>
      <c r="R3219" s="2" t="s">
        <v>75</v>
      </c>
      <c r="S3219" s="4" t="s">
        <v>76</v>
      </c>
      <c r="T3219" t="s">
        <v>74</v>
      </c>
      <c r="U3219" s="2" t="s">
        <v>2162</v>
      </c>
      <c r="V3219" s="2" t="s">
        <v>1454</v>
      </c>
      <c r="W3219" s="2" t="s">
        <v>79</v>
      </c>
      <c r="X3219" s="2" t="s">
        <v>300</v>
      </c>
      <c r="Y3219" s="2" t="s">
        <v>119</v>
      </c>
      <c r="Z3219" s="2" t="s">
        <v>81</v>
      </c>
      <c r="AA3219" s="2" t="s">
        <v>82</v>
      </c>
      <c r="AB3219" s="2" t="s">
        <v>83</v>
      </c>
      <c r="AC3219" s="2" t="s">
        <v>168</v>
      </c>
      <c r="AD3219" s="2" t="s">
        <v>7069</v>
      </c>
      <c r="AE3219" s="2" t="str">
        <f>+VLOOKUP(H3219,'Mapeo Ramos'!A:C,3,0)</f>
        <v>Autos Flotas</v>
      </c>
      <c r="AF3219" t="str">
        <f>+VLOOKUP(AE3219,'Mapeo Ramos'!C:D,2,0)</f>
        <v>Flotas</v>
      </c>
      <c r="AG3219" t="str">
        <f>+VLOOKUP(X3219,'Mapeo Ramos'!I:J,2,0)</f>
        <v>ALLIANZ</v>
      </c>
      <c r="AH3219">
        <f t="shared" si="50"/>
        <v>2</v>
      </c>
    </row>
    <row r="3220" spans="1:34">
      <c r="A3220" s="2" t="s">
        <v>12144</v>
      </c>
      <c r="B3220" s="2" t="s">
        <v>12145</v>
      </c>
      <c r="C3220" s="2" t="s">
        <v>12145</v>
      </c>
      <c r="D3220" s="2" t="s">
        <v>75</v>
      </c>
      <c r="E3220" s="3">
        <v>46054</v>
      </c>
      <c r="F3220" s="3">
        <v>46061</v>
      </c>
      <c r="G3220" s="2" t="s">
        <v>3308</v>
      </c>
      <c r="H3220" s="2" t="s">
        <v>12146</v>
      </c>
      <c r="I3220" s="2" t="s">
        <v>12147</v>
      </c>
      <c r="J3220" s="4">
        <v>17952.55</v>
      </c>
      <c r="K3220" t="s">
        <v>74</v>
      </c>
      <c r="L3220" s="4">
        <v>1436.2</v>
      </c>
      <c r="M3220" t="s">
        <v>74</v>
      </c>
      <c r="N3220" s="4">
        <v>1436.2</v>
      </c>
      <c r="O3220" t="s">
        <v>74</v>
      </c>
      <c r="P3220" s="4">
        <v>0</v>
      </c>
      <c r="Q3220" t="s">
        <v>74</v>
      </c>
      <c r="R3220" s="2" t="s">
        <v>75</v>
      </c>
      <c r="S3220" s="4" t="s">
        <v>76</v>
      </c>
      <c r="T3220" t="s">
        <v>74</v>
      </c>
      <c r="U3220" s="2" t="s">
        <v>77</v>
      </c>
      <c r="V3220" s="2" t="s">
        <v>1575</v>
      </c>
      <c r="W3220" s="2" t="s">
        <v>79</v>
      </c>
      <c r="X3220" s="2" t="s">
        <v>150</v>
      </c>
      <c r="Y3220" s="2" t="s">
        <v>12147</v>
      </c>
      <c r="Z3220" s="2" t="s">
        <v>60</v>
      </c>
      <c r="AA3220" s="2" t="s">
        <v>542</v>
      </c>
      <c r="AB3220" s="2" t="s">
        <v>83</v>
      </c>
      <c r="AC3220" s="2" t="s">
        <v>59</v>
      </c>
      <c r="AD3220" s="2" t="s">
        <v>3309</v>
      </c>
      <c r="AE3220" s="2" t="str">
        <f>+VLOOKUP(H3220,'Mapeo Ramos'!A:C,3,0)</f>
        <v>Resto de lineas</v>
      </c>
      <c r="AF3220" t="str">
        <f>+VLOOKUP(AE3220,'Mapeo Ramos'!C:D,2,0)</f>
        <v>Resto de lineas</v>
      </c>
      <c r="AG3220" t="str">
        <f>+VLOOKUP(X3220,'Mapeo Ramos'!I:J,2,0)</f>
        <v>MAPFRE</v>
      </c>
      <c r="AH3220">
        <f t="shared" si="50"/>
        <v>2</v>
      </c>
    </row>
    <row r="3221" spans="1:34">
      <c r="A3221" s="2" t="s">
        <v>12148</v>
      </c>
      <c r="B3221" s="2" t="s">
        <v>12145</v>
      </c>
      <c r="C3221" s="2" t="s">
        <v>12145</v>
      </c>
      <c r="D3221" s="2" t="s">
        <v>75</v>
      </c>
      <c r="E3221" s="3">
        <v>46054</v>
      </c>
      <c r="F3221" s="3">
        <v>46061</v>
      </c>
      <c r="G3221" s="2" t="s">
        <v>3308</v>
      </c>
      <c r="H3221" s="2" t="s">
        <v>12146</v>
      </c>
      <c r="I3221" s="2" t="s">
        <v>12147</v>
      </c>
      <c r="J3221" s="4">
        <v>1071.72</v>
      </c>
      <c r="K3221" t="s">
        <v>74</v>
      </c>
      <c r="L3221" s="4">
        <v>27.86</v>
      </c>
      <c r="M3221" t="s">
        <v>74</v>
      </c>
      <c r="N3221" s="4">
        <v>27.86</v>
      </c>
      <c r="O3221" t="s">
        <v>74</v>
      </c>
      <c r="P3221" s="4">
        <v>0</v>
      </c>
      <c r="Q3221" t="s">
        <v>74</v>
      </c>
      <c r="R3221" s="2" t="s">
        <v>75</v>
      </c>
      <c r="S3221" s="4" t="s">
        <v>76</v>
      </c>
      <c r="T3221" t="s">
        <v>74</v>
      </c>
      <c r="U3221" s="2" t="s">
        <v>77</v>
      </c>
      <c r="V3221" s="2" t="s">
        <v>1575</v>
      </c>
      <c r="W3221" s="2" t="s">
        <v>79</v>
      </c>
      <c r="X3221" s="2" t="s">
        <v>150</v>
      </c>
      <c r="Y3221" s="2" t="s">
        <v>12147</v>
      </c>
      <c r="Z3221" s="2" t="s">
        <v>60</v>
      </c>
      <c r="AA3221" s="2" t="s">
        <v>542</v>
      </c>
      <c r="AB3221" s="2" t="s">
        <v>83</v>
      </c>
      <c r="AC3221" s="2" t="s">
        <v>59</v>
      </c>
      <c r="AD3221" s="2" t="s">
        <v>3309</v>
      </c>
      <c r="AE3221" s="2" t="str">
        <f>+VLOOKUP(H3221,'Mapeo Ramos'!A:C,3,0)</f>
        <v>Resto de lineas</v>
      </c>
      <c r="AF3221" t="str">
        <f>+VLOOKUP(AE3221,'Mapeo Ramos'!C:D,2,0)</f>
        <v>Resto de lineas</v>
      </c>
      <c r="AG3221" t="str">
        <f>+VLOOKUP(X3221,'Mapeo Ramos'!I:J,2,0)</f>
        <v>MAPFRE</v>
      </c>
      <c r="AH3221">
        <f t="shared" si="50"/>
        <v>2</v>
      </c>
    </row>
    <row r="3222" spans="1:34">
      <c r="A3222" s="2" t="s">
        <v>12149</v>
      </c>
      <c r="B3222" s="2" t="s">
        <v>12150</v>
      </c>
      <c r="C3222" s="2" t="s">
        <v>12151</v>
      </c>
      <c r="D3222" s="2" t="s">
        <v>75</v>
      </c>
      <c r="E3222" s="3">
        <v>46058</v>
      </c>
      <c r="F3222" s="3">
        <v>46051</v>
      </c>
      <c r="G3222" s="2" t="s">
        <v>621</v>
      </c>
      <c r="H3222" s="2" t="s">
        <v>12152</v>
      </c>
      <c r="I3222" s="2" t="s">
        <v>286</v>
      </c>
      <c r="J3222" s="4">
        <v>1215.1500000000001</v>
      </c>
      <c r="K3222" t="s">
        <v>74</v>
      </c>
      <c r="L3222" s="4">
        <v>267.33</v>
      </c>
      <c r="M3222" t="s">
        <v>74</v>
      </c>
      <c r="N3222" s="4">
        <v>182.27</v>
      </c>
      <c r="O3222" t="s">
        <v>74</v>
      </c>
      <c r="P3222" s="4">
        <v>85.06</v>
      </c>
      <c r="Q3222" t="s">
        <v>74</v>
      </c>
      <c r="R3222" s="2" t="s">
        <v>75</v>
      </c>
      <c r="S3222" s="4" t="s">
        <v>76</v>
      </c>
      <c r="T3222" t="s">
        <v>74</v>
      </c>
      <c r="U3222" s="2" t="s">
        <v>650</v>
      </c>
      <c r="V3222" s="2" t="s">
        <v>1575</v>
      </c>
      <c r="W3222" s="2" t="s">
        <v>79</v>
      </c>
      <c r="X3222" s="2" t="s">
        <v>300</v>
      </c>
      <c r="Y3222" s="2" t="s">
        <v>286</v>
      </c>
      <c r="Z3222" s="2" t="s">
        <v>81</v>
      </c>
      <c r="AA3222" s="2" t="s">
        <v>622</v>
      </c>
      <c r="AB3222" s="2" t="s">
        <v>623</v>
      </c>
      <c r="AC3222" s="2" t="s">
        <v>59</v>
      </c>
      <c r="AD3222" s="2" t="s">
        <v>624</v>
      </c>
      <c r="AE3222" s="2" t="str">
        <f>+VLOOKUP(H3222,'Mapeo Ramos'!A:C,3,0)</f>
        <v>Avería Maquinaria</v>
      </c>
      <c r="AF3222" t="str">
        <f>+VLOOKUP(AE3222,'Mapeo Ramos'!C:D,2,0)</f>
        <v>Ingeniería</v>
      </c>
      <c r="AG3222" t="str">
        <f>+VLOOKUP(X3222,'Mapeo Ramos'!I:J,2,0)</f>
        <v>ALLIANZ</v>
      </c>
      <c r="AH3222">
        <f t="shared" si="50"/>
        <v>2</v>
      </c>
    </row>
    <row r="3223" spans="1:34">
      <c r="A3223" s="2" t="s">
        <v>12153</v>
      </c>
      <c r="B3223" s="2" t="s">
        <v>12154</v>
      </c>
      <c r="C3223" s="2" t="s">
        <v>12155</v>
      </c>
      <c r="D3223" s="2" t="s">
        <v>75</v>
      </c>
      <c r="E3223" s="3">
        <v>46063</v>
      </c>
      <c r="F3223" s="3">
        <v>46055</v>
      </c>
      <c r="G3223" s="2" t="s">
        <v>2640</v>
      </c>
      <c r="H3223" s="2" t="s">
        <v>349</v>
      </c>
      <c r="I3223" s="2" t="s">
        <v>261</v>
      </c>
      <c r="J3223" s="4">
        <v>361.62</v>
      </c>
      <c r="K3223" t="s">
        <v>74</v>
      </c>
      <c r="L3223" s="4">
        <v>46.1</v>
      </c>
      <c r="M3223" t="s">
        <v>74</v>
      </c>
      <c r="N3223" s="4">
        <v>43.39</v>
      </c>
      <c r="O3223" t="s">
        <v>74</v>
      </c>
      <c r="P3223" s="4">
        <v>2.71</v>
      </c>
      <c r="Q3223" t="s">
        <v>74</v>
      </c>
      <c r="R3223" s="2" t="s">
        <v>75</v>
      </c>
      <c r="S3223" s="4" t="s">
        <v>76</v>
      </c>
      <c r="T3223" t="s">
        <v>74</v>
      </c>
      <c r="U3223" s="2" t="s">
        <v>650</v>
      </c>
      <c r="V3223" s="2" t="s">
        <v>1447</v>
      </c>
      <c r="W3223" s="2" t="s">
        <v>79</v>
      </c>
      <c r="X3223" s="2" t="s">
        <v>300</v>
      </c>
      <c r="Y3223" s="2" t="s">
        <v>119</v>
      </c>
      <c r="Z3223" s="2" t="s">
        <v>81</v>
      </c>
      <c r="AA3223" s="2" t="s">
        <v>507</v>
      </c>
      <c r="AB3223" s="2" t="s">
        <v>508</v>
      </c>
      <c r="AC3223" s="2" t="s">
        <v>59</v>
      </c>
      <c r="AD3223" s="2" t="s">
        <v>2641</v>
      </c>
      <c r="AE3223" s="2" t="str">
        <f>+VLOOKUP(H3223,'Mapeo Ramos'!A:C,3,0)</f>
        <v>Autos Flotas</v>
      </c>
      <c r="AF3223" t="str">
        <f>+VLOOKUP(AE3223,'Mapeo Ramos'!C:D,2,0)</f>
        <v>Flotas</v>
      </c>
      <c r="AG3223" t="str">
        <f>+VLOOKUP(X3223,'Mapeo Ramos'!I:J,2,0)</f>
        <v>ALLIANZ</v>
      </c>
      <c r="AH3223">
        <f t="shared" si="50"/>
        <v>2</v>
      </c>
    </row>
    <row r="3224" spans="1:34">
      <c r="A3224" s="2" t="s">
        <v>12156</v>
      </c>
      <c r="B3224" s="2" t="s">
        <v>12157</v>
      </c>
      <c r="C3224" s="2" t="s">
        <v>12158</v>
      </c>
      <c r="D3224" s="2" t="s">
        <v>75</v>
      </c>
      <c r="E3224" s="3">
        <v>46058</v>
      </c>
      <c r="F3224" s="3">
        <v>46052</v>
      </c>
      <c r="G3224" s="2" t="s">
        <v>3144</v>
      </c>
      <c r="H3224" s="2" t="s">
        <v>12152</v>
      </c>
      <c r="I3224" s="2" t="s">
        <v>286</v>
      </c>
      <c r="J3224" s="4">
        <v>1211.53</v>
      </c>
      <c r="K3224" t="s">
        <v>74</v>
      </c>
      <c r="L3224" s="4">
        <v>266.54000000000002</v>
      </c>
      <c r="M3224" t="s">
        <v>74</v>
      </c>
      <c r="N3224" s="4">
        <v>181.73</v>
      </c>
      <c r="O3224" t="s">
        <v>74</v>
      </c>
      <c r="P3224" s="4">
        <v>84.81</v>
      </c>
      <c r="Q3224" t="s">
        <v>74</v>
      </c>
      <c r="R3224" s="2" t="s">
        <v>75</v>
      </c>
      <c r="S3224" s="4" t="s">
        <v>76</v>
      </c>
      <c r="T3224" t="s">
        <v>74</v>
      </c>
      <c r="U3224" s="2" t="s">
        <v>650</v>
      </c>
      <c r="V3224" s="2" t="s">
        <v>1575</v>
      </c>
      <c r="W3224" s="2" t="s">
        <v>79</v>
      </c>
      <c r="X3224" s="2" t="s">
        <v>300</v>
      </c>
      <c r="Y3224" s="2" t="s">
        <v>286</v>
      </c>
      <c r="Z3224" s="2" t="s">
        <v>81</v>
      </c>
      <c r="AA3224" s="2" t="s">
        <v>542</v>
      </c>
      <c r="AB3224" s="2" t="s">
        <v>83</v>
      </c>
      <c r="AC3224" s="2" t="s">
        <v>59</v>
      </c>
      <c r="AD3224" s="2" t="s">
        <v>3145</v>
      </c>
      <c r="AE3224" s="2" t="str">
        <f>+VLOOKUP(H3224,'Mapeo Ramos'!A:C,3,0)</f>
        <v>Avería Maquinaria</v>
      </c>
      <c r="AF3224" t="str">
        <f>+VLOOKUP(AE3224,'Mapeo Ramos'!C:D,2,0)</f>
        <v>Ingeniería</v>
      </c>
      <c r="AG3224" t="str">
        <f>+VLOOKUP(X3224,'Mapeo Ramos'!I:J,2,0)</f>
        <v>ALLIANZ</v>
      </c>
      <c r="AH3224">
        <f t="shared" si="50"/>
        <v>2</v>
      </c>
    </row>
    <row r="3225" spans="1:34">
      <c r="A3225" s="2" t="s">
        <v>12159</v>
      </c>
      <c r="B3225" s="2" t="s">
        <v>12160</v>
      </c>
      <c r="C3225" s="2" t="s">
        <v>12161</v>
      </c>
      <c r="D3225" s="2" t="s">
        <v>75</v>
      </c>
      <c r="E3225" s="3">
        <v>46058</v>
      </c>
      <c r="F3225" s="3">
        <v>46052</v>
      </c>
      <c r="G3225" s="2" t="s">
        <v>3144</v>
      </c>
      <c r="H3225" s="2" t="s">
        <v>12152</v>
      </c>
      <c r="I3225" s="2" t="s">
        <v>286</v>
      </c>
      <c r="J3225" s="4">
        <v>1211.53</v>
      </c>
      <c r="K3225" t="s">
        <v>74</v>
      </c>
      <c r="L3225" s="4">
        <v>266.54000000000002</v>
      </c>
      <c r="M3225" t="s">
        <v>74</v>
      </c>
      <c r="N3225" s="4">
        <v>181.73</v>
      </c>
      <c r="O3225" t="s">
        <v>74</v>
      </c>
      <c r="P3225" s="4">
        <v>84.81</v>
      </c>
      <c r="Q3225" t="s">
        <v>74</v>
      </c>
      <c r="R3225" s="2" t="s">
        <v>75</v>
      </c>
      <c r="S3225" s="4" t="s">
        <v>76</v>
      </c>
      <c r="T3225" t="s">
        <v>74</v>
      </c>
      <c r="U3225" s="2" t="s">
        <v>650</v>
      </c>
      <c r="V3225" s="2" t="s">
        <v>1575</v>
      </c>
      <c r="W3225" s="2" t="s">
        <v>79</v>
      </c>
      <c r="X3225" s="2" t="s">
        <v>300</v>
      </c>
      <c r="Y3225" s="2" t="s">
        <v>286</v>
      </c>
      <c r="Z3225" s="2" t="s">
        <v>81</v>
      </c>
      <c r="AA3225" s="2" t="s">
        <v>542</v>
      </c>
      <c r="AB3225" s="2" t="s">
        <v>83</v>
      </c>
      <c r="AC3225" s="2" t="s">
        <v>59</v>
      </c>
      <c r="AD3225" s="2" t="s">
        <v>3145</v>
      </c>
      <c r="AE3225" s="2" t="str">
        <f>+VLOOKUP(H3225,'Mapeo Ramos'!A:C,3,0)</f>
        <v>Avería Maquinaria</v>
      </c>
      <c r="AF3225" t="str">
        <f>+VLOOKUP(AE3225,'Mapeo Ramos'!C:D,2,0)</f>
        <v>Ingeniería</v>
      </c>
      <c r="AG3225" t="str">
        <f>+VLOOKUP(X3225,'Mapeo Ramos'!I:J,2,0)</f>
        <v>ALLIANZ</v>
      </c>
      <c r="AH3225">
        <f t="shared" si="50"/>
        <v>2</v>
      </c>
    </row>
    <row r="3226" spans="1:34">
      <c r="A3226" s="2" t="s">
        <v>12162</v>
      </c>
      <c r="B3226" s="2" t="s">
        <v>12163</v>
      </c>
      <c r="C3226" s="2" t="s">
        <v>12164</v>
      </c>
      <c r="D3226" s="2" t="s">
        <v>75</v>
      </c>
      <c r="E3226" s="3">
        <v>46063</v>
      </c>
      <c r="F3226" s="3">
        <v>46065</v>
      </c>
      <c r="G3226" s="2" t="s">
        <v>386</v>
      </c>
      <c r="H3226" s="2" t="s">
        <v>349</v>
      </c>
      <c r="I3226" s="2" t="s">
        <v>261</v>
      </c>
      <c r="J3226" s="4">
        <v>1114.22</v>
      </c>
      <c r="K3226" t="s">
        <v>74</v>
      </c>
      <c r="L3226" s="4">
        <v>133.71</v>
      </c>
      <c r="M3226" t="s">
        <v>74</v>
      </c>
      <c r="N3226" s="4">
        <v>133.71</v>
      </c>
      <c r="O3226" t="s">
        <v>74</v>
      </c>
      <c r="P3226" s="4">
        <v>0</v>
      </c>
      <c r="Q3226" t="s">
        <v>74</v>
      </c>
      <c r="R3226" s="2" t="s">
        <v>75</v>
      </c>
      <c r="S3226" s="4" t="s">
        <v>76</v>
      </c>
      <c r="T3226" t="s">
        <v>74</v>
      </c>
      <c r="U3226" s="2" t="s">
        <v>650</v>
      </c>
      <c r="V3226" s="2" t="s">
        <v>1447</v>
      </c>
      <c r="W3226" s="2" t="s">
        <v>79</v>
      </c>
      <c r="X3226" s="2" t="s">
        <v>300</v>
      </c>
      <c r="Y3226" s="2" t="s">
        <v>119</v>
      </c>
      <c r="Z3226" s="2" t="s">
        <v>81</v>
      </c>
      <c r="AA3226" s="2" t="s">
        <v>387</v>
      </c>
      <c r="AB3226" s="2" t="s">
        <v>388</v>
      </c>
      <c r="AC3226" s="2" t="s">
        <v>168</v>
      </c>
      <c r="AD3226" s="2" t="s">
        <v>389</v>
      </c>
      <c r="AE3226" s="2" t="str">
        <f>+VLOOKUP(H3226,'Mapeo Ramos'!A:C,3,0)</f>
        <v>Autos Flotas</v>
      </c>
      <c r="AF3226" t="str">
        <f>+VLOOKUP(AE3226,'Mapeo Ramos'!C:D,2,0)</f>
        <v>Flotas</v>
      </c>
      <c r="AG3226" t="str">
        <f>+VLOOKUP(X3226,'Mapeo Ramos'!I:J,2,0)</f>
        <v>ALLIANZ</v>
      </c>
      <c r="AH3226">
        <f t="shared" si="50"/>
        <v>2</v>
      </c>
    </row>
    <row r="3227" spans="1:34">
      <c r="A3227" s="2" t="s">
        <v>12165</v>
      </c>
      <c r="B3227" s="2" t="s">
        <v>12166</v>
      </c>
      <c r="C3227" s="2" t="s">
        <v>12167</v>
      </c>
      <c r="D3227" s="2" t="s">
        <v>75</v>
      </c>
      <c r="E3227" s="3">
        <v>46023</v>
      </c>
      <c r="F3227" s="3">
        <v>46051</v>
      </c>
      <c r="G3227" s="2" t="s">
        <v>616</v>
      </c>
      <c r="H3227" s="2" t="s">
        <v>12152</v>
      </c>
      <c r="I3227" s="2" t="s">
        <v>286</v>
      </c>
      <c r="J3227" s="4">
        <v>1215.1500000000001</v>
      </c>
      <c r="K3227" t="s">
        <v>74</v>
      </c>
      <c r="L3227" s="4">
        <v>267.33</v>
      </c>
      <c r="M3227" t="s">
        <v>74</v>
      </c>
      <c r="N3227" s="4">
        <v>182.27</v>
      </c>
      <c r="O3227" t="s">
        <v>74</v>
      </c>
      <c r="P3227" s="4">
        <v>85.06</v>
      </c>
      <c r="Q3227" t="s">
        <v>74</v>
      </c>
      <c r="R3227" s="2" t="s">
        <v>75</v>
      </c>
      <c r="S3227" s="4" t="s">
        <v>76</v>
      </c>
      <c r="T3227" t="s">
        <v>74</v>
      </c>
      <c r="U3227" s="2" t="s">
        <v>650</v>
      </c>
      <c r="V3227" s="2" t="s">
        <v>1575</v>
      </c>
      <c r="W3227" s="2" t="s">
        <v>79</v>
      </c>
      <c r="X3227" s="2" t="s">
        <v>300</v>
      </c>
      <c r="Y3227" s="2" t="s">
        <v>286</v>
      </c>
      <c r="Z3227" s="2" t="s">
        <v>81</v>
      </c>
      <c r="AA3227" s="2" t="s">
        <v>542</v>
      </c>
      <c r="AB3227" s="2" t="s">
        <v>101</v>
      </c>
      <c r="AC3227" s="2" t="s">
        <v>59</v>
      </c>
      <c r="AD3227" s="2" t="s">
        <v>617</v>
      </c>
      <c r="AE3227" s="2" t="str">
        <f>+VLOOKUP(H3227,'Mapeo Ramos'!A:C,3,0)</f>
        <v>Avería Maquinaria</v>
      </c>
      <c r="AF3227" t="str">
        <f>+VLOOKUP(AE3227,'Mapeo Ramos'!C:D,2,0)</f>
        <v>Ingeniería</v>
      </c>
      <c r="AG3227" t="str">
        <f>+VLOOKUP(X3227,'Mapeo Ramos'!I:J,2,0)</f>
        <v>ALLIANZ</v>
      </c>
      <c r="AH3227">
        <f t="shared" si="50"/>
        <v>1</v>
      </c>
    </row>
    <row r="3228" spans="1:34" ht="25.5">
      <c r="A3228" s="2" t="s">
        <v>12168</v>
      </c>
      <c r="B3228" s="2" t="s">
        <v>12169</v>
      </c>
      <c r="C3228" s="2" t="s">
        <v>1344</v>
      </c>
      <c r="D3228" s="2" t="s">
        <v>75</v>
      </c>
      <c r="E3228" s="3">
        <v>46054</v>
      </c>
      <c r="F3228" s="3">
        <v>46058</v>
      </c>
      <c r="G3228" s="2" t="s">
        <v>117</v>
      </c>
      <c r="H3228" s="2" t="s">
        <v>118</v>
      </c>
      <c r="I3228" s="2" t="s">
        <v>119</v>
      </c>
      <c r="J3228" s="4">
        <v>573.07000000000005</v>
      </c>
      <c r="K3228" t="s">
        <v>74</v>
      </c>
      <c r="L3228" s="4">
        <v>68.760000000000005</v>
      </c>
      <c r="M3228" t="s">
        <v>74</v>
      </c>
      <c r="N3228" s="4">
        <v>68.760000000000005</v>
      </c>
      <c r="O3228" t="s">
        <v>74</v>
      </c>
      <c r="P3228" s="4">
        <v>0</v>
      </c>
      <c r="Q3228" t="s">
        <v>74</v>
      </c>
      <c r="R3228" s="2" t="s">
        <v>75</v>
      </c>
      <c r="S3228" s="4" t="s">
        <v>76</v>
      </c>
      <c r="T3228" t="s">
        <v>74</v>
      </c>
      <c r="U3228" s="2" t="s">
        <v>77</v>
      </c>
      <c r="V3228" s="2" t="s">
        <v>1575</v>
      </c>
      <c r="W3228" s="2" t="s">
        <v>79</v>
      </c>
      <c r="X3228" s="2" t="s">
        <v>80</v>
      </c>
      <c r="Y3228" s="2" t="s">
        <v>119</v>
      </c>
      <c r="Z3228" s="2" t="s">
        <v>81</v>
      </c>
      <c r="AA3228" s="2" t="s">
        <v>120</v>
      </c>
      <c r="AB3228" s="2" t="s">
        <v>121</v>
      </c>
      <c r="AC3228" s="2" t="s">
        <v>59</v>
      </c>
      <c r="AD3228" s="2" t="s">
        <v>122</v>
      </c>
      <c r="AE3228" s="2" t="str">
        <f>+VLOOKUP(H3228,'Mapeo Ramos'!A:C,3,0)</f>
        <v>Autos Cat. 1</v>
      </c>
      <c r="AF3228" t="str">
        <f>+VLOOKUP(AE3228,'Mapeo Ramos'!C:D,2,0)</f>
        <v>Autos</v>
      </c>
      <c r="AG3228" t="str">
        <f>+VLOOKUP(X3228,'Mapeo Ramos'!I:J,2,0)</f>
        <v>OCCIDENT</v>
      </c>
      <c r="AH3228">
        <f t="shared" si="50"/>
        <v>2</v>
      </c>
    </row>
    <row r="3229" spans="1:34" ht="25.5">
      <c r="A3229" s="2" t="s">
        <v>12170</v>
      </c>
      <c r="B3229" s="2" t="s">
        <v>12171</v>
      </c>
      <c r="C3229" s="2" t="s">
        <v>1350</v>
      </c>
      <c r="D3229" s="2" t="s">
        <v>75</v>
      </c>
      <c r="E3229" s="3">
        <v>46054</v>
      </c>
      <c r="F3229" s="3">
        <v>46058</v>
      </c>
      <c r="G3229" s="2" t="s">
        <v>117</v>
      </c>
      <c r="H3229" s="2" t="s">
        <v>118</v>
      </c>
      <c r="I3229" s="2" t="s">
        <v>119</v>
      </c>
      <c r="J3229" s="4">
        <v>591.28</v>
      </c>
      <c r="K3229" t="s">
        <v>74</v>
      </c>
      <c r="L3229" s="4">
        <v>70.95</v>
      </c>
      <c r="M3229" t="s">
        <v>74</v>
      </c>
      <c r="N3229" s="4">
        <v>70.95</v>
      </c>
      <c r="O3229" t="s">
        <v>74</v>
      </c>
      <c r="P3229" s="4">
        <v>0</v>
      </c>
      <c r="Q3229" t="s">
        <v>74</v>
      </c>
      <c r="R3229" s="2" t="s">
        <v>75</v>
      </c>
      <c r="S3229" s="4" t="s">
        <v>76</v>
      </c>
      <c r="T3229" t="s">
        <v>74</v>
      </c>
      <c r="U3229" s="2" t="s">
        <v>77</v>
      </c>
      <c r="V3229" s="2" t="s">
        <v>1575</v>
      </c>
      <c r="W3229" s="2" t="s">
        <v>79</v>
      </c>
      <c r="X3229" s="2" t="s">
        <v>80</v>
      </c>
      <c r="Y3229" s="2" t="s">
        <v>119</v>
      </c>
      <c r="Z3229" s="2" t="s">
        <v>81</v>
      </c>
      <c r="AA3229" s="2" t="s">
        <v>120</v>
      </c>
      <c r="AB3229" s="2" t="s">
        <v>121</v>
      </c>
      <c r="AC3229" s="2" t="s">
        <v>59</v>
      </c>
      <c r="AD3229" s="2" t="s">
        <v>122</v>
      </c>
      <c r="AE3229" s="2" t="str">
        <f>+VLOOKUP(H3229,'Mapeo Ramos'!A:C,3,0)</f>
        <v>Autos Cat. 1</v>
      </c>
      <c r="AF3229" t="str">
        <f>+VLOOKUP(AE3229,'Mapeo Ramos'!C:D,2,0)</f>
        <v>Autos</v>
      </c>
      <c r="AG3229" t="str">
        <f>+VLOOKUP(X3229,'Mapeo Ramos'!I:J,2,0)</f>
        <v>OCCIDENT</v>
      </c>
      <c r="AH3229">
        <f t="shared" si="50"/>
        <v>2</v>
      </c>
    </row>
    <row r="3230" spans="1:34" ht="25.5">
      <c r="A3230" s="2" t="s">
        <v>12172</v>
      </c>
      <c r="B3230" s="2" t="s">
        <v>12173</v>
      </c>
      <c r="C3230" s="2" t="s">
        <v>1347</v>
      </c>
      <c r="D3230" s="2" t="s">
        <v>75</v>
      </c>
      <c r="E3230" s="3">
        <v>46054</v>
      </c>
      <c r="F3230" s="3">
        <v>46058</v>
      </c>
      <c r="G3230" s="2" t="s">
        <v>117</v>
      </c>
      <c r="H3230" s="2" t="s">
        <v>118</v>
      </c>
      <c r="I3230" s="2" t="s">
        <v>119</v>
      </c>
      <c r="J3230" s="4">
        <v>605.32000000000005</v>
      </c>
      <c r="K3230" t="s">
        <v>74</v>
      </c>
      <c r="L3230" s="4">
        <v>72.64</v>
      </c>
      <c r="M3230" t="s">
        <v>74</v>
      </c>
      <c r="N3230" s="4">
        <v>72.64</v>
      </c>
      <c r="O3230" t="s">
        <v>74</v>
      </c>
      <c r="P3230" s="4">
        <v>0</v>
      </c>
      <c r="Q3230" t="s">
        <v>74</v>
      </c>
      <c r="R3230" s="2" t="s">
        <v>75</v>
      </c>
      <c r="S3230" s="4" t="s">
        <v>76</v>
      </c>
      <c r="T3230" t="s">
        <v>74</v>
      </c>
      <c r="U3230" s="2" t="s">
        <v>77</v>
      </c>
      <c r="V3230" s="2" t="s">
        <v>1575</v>
      </c>
      <c r="W3230" s="2" t="s">
        <v>79</v>
      </c>
      <c r="X3230" s="2" t="s">
        <v>80</v>
      </c>
      <c r="Y3230" s="2" t="s">
        <v>119</v>
      </c>
      <c r="Z3230" s="2" t="s">
        <v>81</v>
      </c>
      <c r="AA3230" s="2" t="s">
        <v>120</v>
      </c>
      <c r="AB3230" s="2" t="s">
        <v>121</v>
      </c>
      <c r="AC3230" s="2" t="s">
        <v>59</v>
      </c>
      <c r="AD3230" s="2" t="s">
        <v>122</v>
      </c>
      <c r="AE3230" s="2" t="str">
        <f>+VLOOKUP(H3230,'Mapeo Ramos'!A:C,3,0)</f>
        <v>Autos Cat. 1</v>
      </c>
      <c r="AF3230" t="str">
        <f>+VLOOKUP(AE3230,'Mapeo Ramos'!C:D,2,0)</f>
        <v>Autos</v>
      </c>
      <c r="AG3230" t="str">
        <f>+VLOOKUP(X3230,'Mapeo Ramos'!I:J,2,0)</f>
        <v>OCCIDENT</v>
      </c>
      <c r="AH3230">
        <f t="shared" si="50"/>
        <v>2</v>
      </c>
    </row>
    <row r="3231" spans="1:34" ht="25.5">
      <c r="A3231" s="2" t="s">
        <v>12174</v>
      </c>
      <c r="B3231" s="2" t="s">
        <v>12175</v>
      </c>
      <c r="C3231" s="2" t="s">
        <v>1341</v>
      </c>
      <c r="D3231" s="2" t="s">
        <v>75</v>
      </c>
      <c r="E3231" s="3">
        <v>46054</v>
      </c>
      <c r="F3231" s="3">
        <v>46058</v>
      </c>
      <c r="G3231" s="2" t="s">
        <v>117</v>
      </c>
      <c r="H3231" s="2" t="s">
        <v>118</v>
      </c>
      <c r="I3231" s="2" t="s">
        <v>119</v>
      </c>
      <c r="J3231" s="4">
        <v>573.04999999999995</v>
      </c>
      <c r="K3231" t="s">
        <v>74</v>
      </c>
      <c r="L3231" s="4">
        <v>68.760000000000005</v>
      </c>
      <c r="M3231" t="s">
        <v>74</v>
      </c>
      <c r="N3231" s="4">
        <v>68.760000000000005</v>
      </c>
      <c r="O3231" t="s">
        <v>74</v>
      </c>
      <c r="P3231" s="4">
        <v>0</v>
      </c>
      <c r="Q3231" t="s">
        <v>74</v>
      </c>
      <c r="R3231" s="2" t="s">
        <v>75</v>
      </c>
      <c r="S3231" s="4" t="s">
        <v>76</v>
      </c>
      <c r="T3231" t="s">
        <v>74</v>
      </c>
      <c r="U3231" s="2" t="s">
        <v>77</v>
      </c>
      <c r="V3231" s="2" t="s">
        <v>1575</v>
      </c>
      <c r="W3231" s="2" t="s">
        <v>79</v>
      </c>
      <c r="X3231" s="2" t="s">
        <v>80</v>
      </c>
      <c r="Y3231" s="2" t="s">
        <v>119</v>
      </c>
      <c r="Z3231" s="2" t="s">
        <v>81</v>
      </c>
      <c r="AA3231" s="2" t="s">
        <v>120</v>
      </c>
      <c r="AB3231" s="2" t="s">
        <v>121</v>
      </c>
      <c r="AC3231" s="2" t="s">
        <v>59</v>
      </c>
      <c r="AD3231" s="2" t="s">
        <v>122</v>
      </c>
      <c r="AE3231" s="2" t="str">
        <f>+VLOOKUP(H3231,'Mapeo Ramos'!A:C,3,0)</f>
        <v>Autos Cat. 1</v>
      </c>
      <c r="AF3231" t="str">
        <f>+VLOOKUP(AE3231,'Mapeo Ramos'!C:D,2,0)</f>
        <v>Autos</v>
      </c>
      <c r="AG3231" t="str">
        <f>+VLOOKUP(X3231,'Mapeo Ramos'!I:J,2,0)</f>
        <v>OCCIDENT</v>
      </c>
      <c r="AH3231">
        <f t="shared" si="50"/>
        <v>2</v>
      </c>
    </row>
    <row r="3232" spans="1:34" ht="25.5">
      <c r="A3232" s="2" t="s">
        <v>12176</v>
      </c>
      <c r="B3232" s="2" t="s">
        <v>12177</v>
      </c>
      <c r="C3232" s="2" t="s">
        <v>1338</v>
      </c>
      <c r="D3232" s="2" t="s">
        <v>75</v>
      </c>
      <c r="E3232" s="3">
        <v>46054</v>
      </c>
      <c r="F3232" s="3">
        <v>46058</v>
      </c>
      <c r="G3232" s="2" t="s">
        <v>117</v>
      </c>
      <c r="H3232" s="2" t="s">
        <v>118</v>
      </c>
      <c r="I3232" s="2" t="s">
        <v>119</v>
      </c>
      <c r="J3232" s="4">
        <v>575.94000000000005</v>
      </c>
      <c r="K3232" t="s">
        <v>74</v>
      </c>
      <c r="L3232" s="4">
        <v>69.11</v>
      </c>
      <c r="M3232" t="s">
        <v>74</v>
      </c>
      <c r="N3232" s="4">
        <v>69.11</v>
      </c>
      <c r="O3232" t="s">
        <v>74</v>
      </c>
      <c r="P3232" s="4">
        <v>0</v>
      </c>
      <c r="Q3232" t="s">
        <v>74</v>
      </c>
      <c r="R3232" s="2" t="s">
        <v>75</v>
      </c>
      <c r="S3232" s="4" t="s">
        <v>76</v>
      </c>
      <c r="T3232" t="s">
        <v>74</v>
      </c>
      <c r="U3232" s="2" t="s">
        <v>77</v>
      </c>
      <c r="V3232" s="2" t="s">
        <v>1575</v>
      </c>
      <c r="W3232" s="2" t="s">
        <v>79</v>
      </c>
      <c r="X3232" s="2" t="s">
        <v>80</v>
      </c>
      <c r="Y3232" s="2" t="s">
        <v>119</v>
      </c>
      <c r="Z3232" s="2" t="s">
        <v>81</v>
      </c>
      <c r="AA3232" s="2" t="s">
        <v>120</v>
      </c>
      <c r="AB3232" s="2" t="s">
        <v>121</v>
      </c>
      <c r="AC3232" s="2" t="s">
        <v>59</v>
      </c>
      <c r="AD3232" s="2" t="s">
        <v>122</v>
      </c>
      <c r="AE3232" s="2" t="str">
        <f>+VLOOKUP(H3232,'Mapeo Ramos'!A:C,3,0)</f>
        <v>Autos Cat. 1</v>
      </c>
      <c r="AF3232" t="str">
        <f>+VLOOKUP(AE3232,'Mapeo Ramos'!C:D,2,0)</f>
        <v>Autos</v>
      </c>
      <c r="AG3232" t="str">
        <f>+VLOOKUP(X3232,'Mapeo Ramos'!I:J,2,0)</f>
        <v>OCCIDENT</v>
      </c>
      <c r="AH3232">
        <f t="shared" si="50"/>
        <v>2</v>
      </c>
    </row>
    <row r="3233" spans="1:34" ht="25.5">
      <c r="A3233" s="2" t="s">
        <v>12178</v>
      </c>
      <c r="B3233" s="2" t="s">
        <v>12179</v>
      </c>
      <c r="C3233" s="2" t="s">
        <v>1358</v>
      </c>
      <c r="D3233" s="2" t="s">
        <v>75</v>
      </c>
      <c r="E3233" s="3">
        <v>46054</v>
      </c>
      <c r="F3233" s="3">
        <v>46060</v>
      </c>
      <c r="G3233" s="2" t="s">
        <v>117</v>
      </c>
      <c r="H3233" s="2" t="s">
        <v>118</v>
      </c>
      <c r="I3233" s="2" t="s">
        <v>119</v>
      </c>
      <c r="J3233" s="4">
        <v>545.41</v>
      </c>
      <c r="K3233" t="s">
        <v>74</v>
      </c>
      <c r="L3233" s="4">
        <v>65.45</v>
      </c>
      <c r="M3233" t="s">
        <v>74</v>
      </c>
      <c r="N3233" s="4">
        <v>65.45</v>
      </c>
      <c r="O3233" t="s">
        <v>74</v>
      </c>
      <c r="P3233" s="4">
        <v>0</v>
      </c>
      <c r="Q3233" t="s">
        <v>74</v>
      </c>
      <c r="R3233" s="2" t="s">
        <v>75</v>
      </c>
      <c r="S3233" s="4" t="s">
        <v>76</v>
      </c>
      <c r="T3233" t="s">
        <v>74</v>
      </c>
      <c r="U3233" s="2" t="s">
        <v>77</v>
      </c>
      <c r="V3233" s="2" t="s">
        <v>1575</v>
      </c>
      <c r="W3233" s="2" t="s">
        <v>79</v>
      </c>
      <c r="X3233" s="2" t="s">
        <v>80</v>
      </c>
      <c r="Y3233" s="2" t="s">
        <v>119</v>
      </c>
      <c r="Z3233" s="2" t="s">
        <v>81</v>
      </c>
      <c r="AA3233" s="2" t="s">
        <v>120</v>
      </c>
      <c r="AB3233" s="2" t="s">
        <v>121</v>
      </c>
      <c r="AC3233" s="2" t="s">
        <v>59</v>
      </c>
      <c r="AD3233" s="2" t="s">
        <v>122</v>
      </c>
      <c r="AE3233" s="2" t="str">
        <f>+VLOOKUP(H3233,'Mapeo Ramos'!A:C,3,0)</f>
        <v>Autos Cat. 1</v>
      </c>
      <c r="AF3233" t="str">
        <f>+VLOOKUP(AE3233,'Mapeo Ramos'!C:D,2,0)</f>
        <v>Autos</v>
      </c>
      <c r="AG3233" t="str">
        <f>+VLOOKUP(X3233,'Mapeo Ramos'!I:J,2,0)</f>
        <v>OCCIDENT</v>
      </c>
      <c r="AH3233">
        <f t="shared" si="50"/>
        <v>2</v>
      </c>
    </row>
    <row r="3234" spans="1:34">
      <c r="A3234" s="2" t="s">
        <v>12180</v>
      </c>
      <c r="B3234" s="2" t="s">
        <v>12181</v>
      </c>
      <c r="C3234" s="2" t="s">
        <v>12182</v>
      </c>
      <c r="D3234" s="2" t="s">
        <v>75</v>
      </c>
      <c r="E3234" s="3">
        <v>46053</v>
      </c>
      <c r="F3234" s="3">
        <v>46023</v>
      </c>
      <c r="G3234" s="2" t="s">
        <v>1325</v>
      </c>
      <c r="H3234" s="2" t="s">
        <v>299</v>
      </c>
      <c r="I3234" s="2" t="s">
        <v>261</v>
      </c>
      <c r="J3234" s="4">
        <v>372.65</v>
      </c>
      <c r="K3234" t="s">
        <v>74</v>
      </c>
      <c r="L3234" s="4">
        <v>47.51</v>
      </c>
      <c r="M3234" t="s">
        <v>74</v>
      </c>
      <c r="N3234" s="4">
        <v>44.72</v>
      </c>
      <c r="O3234" t="s">
        <v>74</v>
      </c>
      <c r="P3234" s="4">
        <v>2.79</v>
      </c>
      <c r="Q3234" t="s">
        <v>74</v>
      </c>
      <c r="R3234" s="2" t="s">
        <v>75</v>
      </c>
      <c r="S3234" s="4" t="s">
        <v>76</v>
      </c>
      <c r="T3234" t="s">
        <v>74</v>
      </c>
      <c r="U3234" s="2" t="s">
        <v>650</v>
      </c>
      <c r="V3234" s="2" t="s">
        <v>1454</v>
      </c>
      <c r="W3234" s="2" t="s">
        <v>79</v>
      </c>
      <c r="X3234" s="2" t="s">
        <v>300</v>
      </c>
      <c r="Y3234" s="2" t="s">
        <v>119</v>
      </c>
      <c r="Z3234" s="2" t="s">
        <v>81</v>
      </c>
      <c r="AA3234" s="2" t="s">
        <v>82</v>
      </c>
      <c r="AB3234" s="2" t="s">
        <v>83</v>
      </c>
      <c r="AC3234" s="2" t="s">
        <v>59</v>
      </c>
      <c r="AD3234" s="2" t="s">
        <v>1326</v>
      </c>
      <c r="AE3234" s="2" t="str">
        <f>+VLOOKUP(H3234,'Mapeo Ramos'!A:C,3,0)</f>
        <v>Autos Flotas</v>
      </c>
      <c r="AF3234" t="str">
        <f>+VLOOKUP(AE3234,'Mapeo Ramos'!C:D,2,0)</f>
        <v>Flotas</v>
      </c>
      <c r="AG3234" t="str">
        <f>+VLOOKUP(X3234,'Mapeo Ramos'!I:J,2,0)</f>
        <v>ALLIANZ</v>
      </c>
      <c r="AH3234">
        <f t="shared" si="50"/>
        <v>1</v>
      </c>
    </row>
    <row r="3235" spans="1:34">
      <c r="A3235" s="2" t="s">
        <v>12183</v>
      </c>
      <c r="B3235" s="2" t="s">
        <v>12184</v>
      </c>
      <c r="C3235" s="2" t="s">
        <v>12185</v>
      </c>
      <c r="D3235" s="2" t="s">
        <v>75</v>
      </c>
      <c r="E3235" s="3">
        <v>46064</v>
      </c>
      <c r="F3235" s="3">
        <v>46056</v>
      </c>
      <c r="G3235" s="2" t="s">
        <v>4116</v>
      </c>
      <c r="H3235" s="2" t="s">
        <v>1602</v>
      </c>
      <c r="I3235" s="2" t="s">
        <v>119</v>
      </c>
      <c r="J3235" s="4">
        <v>183.33</v>
      </c>
      <c r="K3235" t="s">
        <v>74</v>
      </c>
      <c r="L3235" s="4">
        <v>31.17</v>
      </c>
      <c r="M3235" t="s">
        <v>74</v>
      </c>
      <c r="N3235" s="4">
        <v>22</v>
      </c>
      <c r="O3235" t="s">
        <v>74</v>
      </c>
      <c r="P3235" s="4">
        <v>9.17</v>
      </c>
      <c r="Q3235" t="s">
        <v>74</v>
      </c>
      <c r="R3235" s="2" t="s">
        <v>75</v>
      </c>
      <c r="S3235" s="4" t="s">
        <v>76</v>
      </c>
      <c r="T3235" t="s">
        <v>74</v>
      </c>
      <c r="U3235" s="2" t="s">
        <v>650</v>
      </c>
      <c r="V3235" s="2" t="s">
        <v>1447</v>
      </c>
      <c r="W3235" s="2" t="s">
        <v>79</v>
      </c>
      <c r="X3235" s="2" t="s">
        <v>300</v>
      </c>
      <c r="Y3235" s="2" t="s">
        <v>119</v>
      </c>
      <c r="Z3235" s="2" t="s">
        <v>81</v>
      </c>
      <c r="AA3235" s="2" t="s">
        <v>223</v>
      </c>
      <c r="AB3235" s="2" t="s">
        <v>83</v>
      </c>
      <c r="AC3235" s="2" t="s">
        <v>168</v>
      </c>
      <c r="AD3235" s="2" t="s">
        <v>4117</v>
      </c>
      <c r="AE3235" s="2" t="str">
        <f>+VLOOKUP(H3235,'Mapeo Ramos'!A:C,3,0)</f>
        <v>Autos Cat. 3</v>
      </c>
      <c r="AF3235" t="str">
        <f>+VLOOKUP(AE3235,'Mapeo Ramos'!C:D,2,0)</f>
        <v>Autos</v>
      </c>
      <c r="AG3235" t="str">
        <f>+VLOOKUP(X3235,'Mapeo Ramos'!I:J,2,0)</f>
        <v>ALLIANZ</v>
      </c>
      <c r="AH3235">
        <f t="shared" si="50"/>
        <v>2</v>
      </c>
    </row>
    <row r="3236" spans="1:34" ht="25.5">
      <c r="A3236" s="2" t="s">
        <v>12186</v>
      </c>
      <c r="B3236" s="2" t="s">
        <v>12187</v>
      </c>
      <c r="C3236" s="2" t="s">
        <v>12188</v>
      </c>
      <c r="D3236" s="2" t="s">
        <v>75</v>
      </c>
      <c r="E3236" s="3">
        <v>46058</v>
      </c>
      <c r="F3236" s="3">
        <v>46056</v>
      </c>
      <c r="G3236" s="2" t="s">
        <v>12189</v>
      </c>
      <c r="H3236" s="2" t="s">
        <v>1544</v>
      </c>
      <c r="I3236" s="2" t="s">
        <v>113</v>
      </c>
      <c r="J3236" s="4">
        <v>209.1</v>
      </c>
      <c r="K3236" t="s">
        <v>74</v>
      </c>
      <c r="L3236" s="4">
        <v>56.46</v>
      </c>
      <c r="M3236" t="s">
        <v>74</v>
      </c>
      <c r="N3236" s="4">
        <v>41.82</v>
      </c>
      <c r="O3236" t="s">
        <v>74</v>
      </c>
      <c r="P3236" s="4">
        <v>14.64</v>
      </c>
      <c r="Q3236" t="s">
        <v>74</v>
      </c>
      <c r="R3236" s="2" t="s">
        <v>75</v>
      </c>
      <c r="S3236" s="4" t="s">
        <v>76</v>
      </c>
      <c r="T3236" t="s">
        <v>74</v>
      </c>
      <c r="U3236" s="2" t="s">
        <v>650</v>
      </c>
      <c r="V3236" s="2" t="s">
        <v>1454</v>
      </c>
      <c r="W3236" s="2" t="s">
        <v>79</v>
      </c>
      <c r="X3236" s="2" t="s">
        <v>300</v>
      </c>
      <c r="Y3236" s="2" t="s">
        <v>113</v>
      </c>
      <c r="Z3236" s="2" t="s">
        <v>60</v>
      </c>
      <c r="AA3236" s="2" t="s">
        <v>905</v>
      </c>
      <c r="AB3236" s="2" t="s">
        <v>83</v>
      </c>
      <c r="AC3236" s="2" t="s">
        <v>168</v>
      </c>
      <c r="AD3236" s="2" t="s">
        <v>12190</v>
      </c>
      <c r="AE3236" s="2" t="str">
        <f>+VLOOKUP(H3236,'Mapeo Ramos'!A:C,3,0)</f>
        <v>Multirriesgo Comercios</v>
      </c>
      <c r="AF3236" t="str">
        <f>+VLOOKUP(AE3236,'Mapeo Ramos'!C:D,2,0)</f>
        <v>Property</v>
      </c>
      <c r="AG3236" t="str">
        <f>+VLOOKUP(X3236,'Mapeo Ramos'!I:J,2,0)</f>
        <v>ALLIANZ</v>
      </c>
      <c r="AH3236">
        <f t="shared" si="50"/>
        <v>2</v>
      </c>
    </row>
    <row r="3237" spans="1:34">
      <c r="A3237" s="2" t="s">
        <v>12191</v>
      </c>
      <c r="B3237" s="2" t="s">
        <v>12192</v>
      </c>
      <c r="C3237" s="2" t="s">
        <v>4115</v>
      </c>
      <c r="D3237" s="2" t="s">
        <v>75</v>
      </c>
      <c r="E3237" s="3">
        <v>46064</v>
      </c>
      <c r="F3237" s="3">
        <v>46056</v>
      </c>
      <c r="G3237" s="2" t="s">
        <v>4116</v>
      </c>
      <c r="H3237" s="2" t="s">
        <v>299</v>
      </c>
      <c r="I3237" s="2" t="s">
        <v>261</v>
      </c>
      <c r="J3237" s="4">
        <v>-168.21</v>
      </c>
      <c r="K3237" t="s">
        <v>74</v>
      </c>
      <c r="L3237" s="4">
        <v>-16.82</v>
      </c>
      <c r="M3237" t="s">
        <v>74</v>
      </c>
      <c r="N3237" s="4">
        <v>-16.82</v>
      </c>
      <c r="O3237" t="s">
        <v>74</v>
      </c>
      <c r="P3237" s="4">
        <v>0</v>
      </c>
      <c r="Q3237" t="s">
        <v>74</v>
      </c>
      <c r="R3237" s="2" t="s">
        <v>75</v>
      </c>
      <c r="S3237" s="4" t="s">
        <v>76</v>
      </c>
      <c r="T3237" t="s">
        <v>74</v>
      </c>
      <c r="U3237" s="2" t="s">
        <v>9487</v>
      </c>
      <c r="V3237" s="2" t="s">
        <v>1447</v>
      </c>
      <c r="W3237" s="2" t="s">
        <v>79</v>
      </c>
      <c r="X3237" s="2" t="s">
        <v>300</v>
      </c>
      <c r="Y3237" s="2" t="s">
        <v>119</v>
      </c>
      <c r="Z3237" s="2" t="s">
        <v>81</v>
      </c>
      <c r="AA3237" s="2" t="s">
        <v>223</v>
      </c>
      <c r="AB3237" s="2" t="s">
        <v>83</v>
      </c>
      <c r="AC3237" s="2" t="s">
        <v>168</v>
      </c>
      <c r="AD3237" s="2" t="s">
        <v>4117</v>
      </c>
      <c r="AE3237" s="2" t="str">
        <f>+VLOOKUP(H3237,'Mapeo Ramos'!A:C,3,0)</f>
        <v>Autos Flotas</v>
      </c>
      <c r="AF3237" t="str">
        <f>+VLOOKUP(AE3237,'Mapeo Ramos'!C:D,2,0)</f>
        <v>Flotas</v>
      </c>
      <c r="AG3237" t="str">
        <f>+VLOOKUP(X3237,'Mapeo Ramos'!I:J,2,0)</f>
        <v>ALLIANZ</v>
      </c>
      <c r="AH3237">
        <f t="shared" si="50"/>
        <v>2</v>
      </c>
    </row>
    <row r="3238" spans="1:34">
      <c r="A3238" s="2" t="s">
        <v>12193</v>
      </c>
      <c r="B3238" s="2" t="s">
        <v>12194</v>
      </c>
      <c r="C3238" s="2" t="s">
        <v>227</v>
      </c>
      <c r="D3238" s="2" t="s">
        <v>75</v>
      </c>
      <c r="E3238" s="3">
        <v>46023</v>
      </c>
      <c r="F3238" s="3">
        <v>46023</v>
      </c>
      <c r="G3238" s="2" t="s">
        <v>228</v>
      </c>
      <c r="H3238" s="2" t="s">
        <v>229</v>
      </c>
      <c r="I3238" s="2" t="s">
        <v>119</v>
      </c>
      <c r="J3238" s="4">
        <v>419.13</v>
      </c>
      <c r="K3238" t="s">
        <v>74</v>
      </c>
      <c r="L3238" s="4">
        <v>50.3</v>
      </c>
      <c r="M3238" t="s">
        <v>74</v>
      </c>
      <c r="N3238" s="4">
        <v>50.3</v>
      </c>
      <c r="O3238" t="s">
        <v>74</v>
      </c>
      <c r="P3238" s="4">
        <v>0</v>
      </c>
      <c r="Q3238" t="s">
        <v>74</v>
      </c>
      <c r="R3238" s="2" t="s">
        <v>75</v>
      </c>
      <c r="S3238" s="4" t="s">
        <v>76</v>
      </c>
      <c r="T3238" t="s">
        <v>74</v>
      </c>
      <c r="U3238" s="2" t="s">
        <v>77</v>
      </c>
      <c r="V3238" s="2" t="s">
        <v>1447</v>
      </c>
      <c r="W3238" s="2" t="s">
        <v>79</v>
      </c>
      <c r="X3238" s="2" t="s">
        <v>150</v>
      </c>
      <c r="Y3238" s="2" t="s">
        <v>119</v>
      </c>
      <c r="Z3238" s="2" t="s">
        <v>81</v>
      </c>
      <c r="AA3238" s="2" t="s">
        <v>230</v>
      </c>
      <c r="AB3238" s="2" t="s">
        <v>83</v>
      </c>
      <c r="AC3238" s="2" t="s">
        <v>168</v>
      </c>
      <c r="AD3238" s="2" t="s">
        <v>231</v>
      </c>
      <c r="AE3238" s="2" t="str">
        <f>+VLOOKUP(H3238,'Mapeo Ramos'!A:C,3,0)</f>
        <v>Autos Cat. 1</v>
      </c>
      <c r="AF3238" t="str">
        <f>+VLOOKUP(AE3238,'Mapeo Ramos'!C:D,2,0)</f>
        <v>Autos</v>
      </c>
      <c r="AG3238" t="str">
        <f>+VLOOKUP(X3238,'Mapeo Ramos'!I:J,2,0)</f>
        <v>MAPFRE</v>
      </c>
      <c r="AH3238">
        <f t="shared" si="50"/>
        <v>1</v>
      </c>
    </row>
    <row r="3239" spans="1:34" ht="25.5">
      <c r="A3239" s="2" t="s">
        <v>12195</v>
      </c>
      <c r="B3239" s="2" t="s">
        <v>12196</v>
      </c>
      <c r="C3239" s="2" t="s">
        <v>1353</v>
      </c>
      <c r="D3239" s="2" t="s">
        <v>75</v>
      </c>
      <c r="E3239" s="3">
        <v>46058</v>
      </c>
      <c r="F3239" s="3">
        <v>46066</v>
      </c>
      <c r="G3239" s="2" t="s">
        <v>1354</v>
      </c>
      <c r="H3239" s="2" t="s">
        <v>118</v>
      </c>
      <c r="I3239" s="2" t="s">
        <v>119</v>
      </c>
      <c r="J3239" s="4">
        <v>332.22</v>
      </c>
      <c r="K3239" t="s">
        <v>74</v>
      </c>
      <c r="L3239" s="4">
        <v>39.869999999999997</v>
      </c>
      <c r="M3239" t="s">
        <v>74</v>
      </c>
      <c r="N3239" s="4">
        <v>39.869999999999997</v>
      </c>
      <c r="O3239" t="s">
        <v>74</v>
      </c>
      <c r="P3239" s="4">
        <v>0</v>
      </c>
      <c r="Q3239" t="s">
        <v>74</v>
      </c>
      <c r="R3239" s="2" t="s">
        <v>75</v>
      </c>
      <c r="S3239" s="4" t="s">
        <v>76</v>
      </c>
      <c r="T3239" t="s">
        <v>74</v>
      </c>
      <c r="U3239" s="2" t="s">
        <v>77</v>
      </c>
      <c r="V3239" s="2" t="s">
        <v>1575</v>
      </c>
      <c r="W3239" s="2" t="s">
        <v>79</v>
      </c>
      <c r="X3239" s="2" t="s">
        <v>80</v>
      </c>
      <c r="Y3239" s="2" t="s">
        <v>119</v>
      </c>
      <c r="Z3239" s="2" t="s">
        <v>81</v>
      </c>
      <c r="AA3239" s="2" t="s">
        <v>1167</v>
      </c>
      <c r="AB3239" s="2" t="s">
        <v>83</v>
      </c>
      <c r="AC3239" s="2" t="s">
        <v>168</v>
      </c>
      <c r="AD3239" s="2" t="s">
        <v>1355</v>
      </c>
      <c r="AE3239" s="2" t="str">
        <f>+VLOOKUP(H3239,'Mapeo Ramos'!A:C,3,0)</f>
        <v>Autos Cat. 1</v>
      </c>
      <c r="AF3239" t="str">
        <f>+VLOOKUP(AE3239,'Mapeo Ramos'!C:D,2,0)</f>
        <v>Autos</v>
      </c>
      <c r="AG3239" t="str">
        <f>+VLOOKUP(X3239,'Mapeo Ramos'!I:J,2,0)</f>
        <v>OCCIDENT</v>
      </c>
      <c r="AH3239">
        <f t="shared" si="50"/>
        <v>2</v>
      </c>
    </row>
    <row r="3240" spans="1:34">
      <c r="A3240" s="2" t="s">
        <v>12197</v>
      </c>
      <c r="B3240" s="2" t="s">
        <v>12198</v>
      </c>
      <c r="C3240" s="2" t="s">
        <v>12199</v>
      </c>
      <c r="D3240" s="2" t="s">
        <v>75</v>
      </c>
      <c r="E3240" s="3">
        <v>46053</v>
      </c>
      <c r="F3240" s="3">
        <v>46023</v>
      </c>
      <c r="G3240" s="2" t="s">
        <v>8304</v>
      </c>
      <c r="H3240" s="2" t="s">
        <v>1820</v>
      </c>
      <c r="I3240" s="2" t="s">
        <v>1820</v>
      </c>
      <c r="J3240" s="4">
        <v>77.42</v>
      </c>
      <c r="K3240" t="s">
        <v>74</v>
      </c>
      <c r="L3240" s="4">
        <v>7.74</v>
      </c>
      <c r="M3240" t="s">
        <v>74</v>
      </c>
      <c r="N3240" s="4">
        <v>7.74</v>
      </c>
      <c r="O3240" t="s">
        <v>74</v>
      </c>
      <c r="P3240" s="4">
        <v>0</v>
      </c>
      <c r="Q3240" t="s">
        <v>74</v>
      </c>
      <c r="R3240" s="2" t="s">
        <v>75</v>
      </c>
      <c r="S3240" s="4" t="s">
        <v>76</v>
      </c>
      <c r="T3240" t="s">
        <v>74</v>
      </c>
      <c r="U3240" s="2" t="s">
        <v>650</v>
      </c>
      <c r="V3240" s="2" t="s">
        <v>1454</v>
      </c>
      <c r="W3240" s="2" t="s">
        <v>79</v>
      </c>
      <c r="X3240" s="2" t="s">
        <v>10962</v>
      </c>
      <c r="Y3240" s="2" t="s">
        <v>1820</v>
      </c>
      <c r="Z3240" s="2" t="s">
        <v>60</v>
      </c>
      <c r="AA3240" s="2" t="s">
        <v>2267</v>
      </c>
      <c r="AB3240" s="2" t="s">
        <v>2268</v>
      </c>
      <c r="AC3240" s="2" t="s">
        <v>59</v>
      </c>
      <c r="AD3240" s="2" t="s">
        <v>8305</v>
      </c>
      <c r="AE3240" s="2" t="str">
        <f>+VLOOKUP(H3240,'Mapeo Ramos'!A:C,3,0)</f>
        <v>Salud Particular</v>
      </c>
      <c r="AF3240" t="str">
        <f>+VLOOKUP(AE3240,'Mapeo Ramos'!C:D,2,0)</f>
        <v>Seguros Personales (No Vida) Particular</v>
      </c>
      <c r="AG3240" t="str">
        <f>+VLOOKUP(X3240,'Mapeo Ramos'!I:J,2,0)</f>
        <v>ASISA</v>
      </c>
      <c r="AH3240">
        <f t="shared" si="50"/>
        <v>1</v>
      </c>
    </row>
    <row r="3241" spans="1:34">
      <c r="A3241" s="2" t="s">
        <v>12200</v>
      </c>
      <c r="B3241" s="2" t="s">
        <v>12201</v>
      </c>
      <c r="C3241" s="2" t="s">
        <v>12199</v>
      </c>
      <c r="D3241" s="2" t="s">
        <v>75</v>
      </c>
      <c r="E3241" s="3">
        <v>46058</v>
      </c>
      <c r="F3241" s="3">
        <v>46054</v>
      </c>
      <c r="G3241" s="2" t="s">
        <v>8304</v>
      </c>
      <c r="H3241" s="2" t="s">
        <v>1820</v>
      </c>
      <c r="I3241" s="2" t="s">
        <v>1820</v>
      </c>
      <c r="J3241" s="4">
        <v>77.42</v>
      </c>
      <c r="K3241" t="s">
        <v>74</v>
      </c>
      <c r="L3241" s="4">
        <v>7.74</v>
      </c>
      <c r="M3241" t="s">
        <v>74</v>
      </c>
      <c r="N3241" s="4">
        <v>7.74</v>
      </c>
      <c r="O3241" t="s">
        <v>74</v>
      </c>
      <c r="P3241" s="4">
        <v>0</v>
      </c>
      <c r="Q3241" t="s">
        <v>74</v>
      </c>
      <c r="R3241" s="2" t="s">
        <v>75</v>
      </c>
      <c r="S3241" s="4" t="s">
        <v>76</v>
      </c>
      <c r="T3241" t="s">
        <v>74</v>
      </c>
      <c r="U3241" s="2" t="s">
        <v>650</v>
      </c>
      <c r="V3241" s="2" t="s">
        <v>1454</v>
      </c>
      <c r="W3241" s="2" t="s">
        <v>79</v>
      </c>
      <c r="X3241" s="2" t="s">
        <v>10962</v>
      </c>
      <c r="Y3241" s="2" t="s">
        <v>1820</v>
      </c>
      <c r="Z3241" s="2" t="s">
        <v>60</v>
      </c>
      <c r="AA3241" s="2" t="s">
        <v>2267</v>
      </c>
      <c r="AB3241" s="2" t="s">
        <v>2268</v>
      </c>
      <c r="AC3241" s="2" t="s">
        <v>59</v>
      </c>
      <c r="AD3241" s="2" t="s">
        <v>8305</v>
      </c>
      <c r="AE3241" s="2" t="str">
        <f>+VLOOKUP(H3241,'Mapeo Ramos'!A:C,3,0)</f>
        <v>Salud Particular</v>
      </c>
      <c r="AF3241" t="str">
        <f>+VLOOKUP(AE3241,'Mapeo Ramos'!C:D,2,0)</f>
        <v>Seguros Personales (No Vida) Particular</v>
      </c>
      <c r="AG3241" t="str">
        <f>+VLOOKUP(X3241,'Mapeo Ramos'!I:J,2,0)</f>
        <v>ASISA</v>
      </c>
      <c r="AH3241">
        <f t="shared" si="50"/>
        <v>2</v>
      </c>
    </row>
    <row r="3242" spans="1:34">
      <c r="A3242" s="2" t="s">
        <v>12202</v>
      </c>
      <c r="B3242" s="2" t="s">
        <v>12203</v>
      </c>
      <c r="C3242" s="2" t="s">
        <v>12204</v>
      </c>
      <c r="D3242" s="2" t="s">
        <v>75</v>
      </c>
      <c r="E3242" s="3">
        <v>46058</v>
      </c>
      <c r="F3242" s="3">
        <v>46054</v>
      </c>
      <c r="G3242" s="2" t="s">
        <v>12205</v>
      </c>
      <c r="H3242" s="2" t="s">
        <v>1820</v>
      </c>
      <c r="I3242" s="2" t="s">
        <v>1820</v>
      </c>
      <c r="J3242" s="4">
        <v>56.63</v>
      </c>
      <c r="K3242" t="s">
        <v>74</v>
      </c>
      <c r="L3242" s="4">
        <v>5.66</v>
      </c>
      <c r="M3242" t="s">
        <v>74</v>
      </c>
      <c r="N3242" s="4">
        <v>5.66</v>
      </c>
      <c r="O3242" t="s">
        <v>74</v>
      </c>
      <c r="P3242" s="4">
        <v>0</v>
      </c>
      <c r="Q3242" t="s">
        <v>74</v>
      </c>
      <c r="R3242" s="2" t="s">
        <v>75</v>
      </c>
      <c r="S3242" s="4" t="s">
        <v>76</v>
      </c>
      <c r="T3242" t="s">
        <v>74</v>
      </c>
      <c r="U3242" s="2" t="s">
        <v>650</v>
      </c>
      <c r="V3242" s="2" t="s">
        <v>1454</v>
      </c>
      <c r="W3242" s="2" t="s">
        <v>79</v>
      </c>
      <c r="X3242" s="2" t="s">
        <v>10962</v>
      </c>
      <c r="Y3242" s="2" t="s">
        <v>1820</v>
      </c>
      <c r="Z3242" s="2" t="s">
        <v>60</v>
      </c>
      <c r="AA3242" s="2" t="s">
        <v>568</v>
      </c>
      <c r="AB3242" s="2" t="s">
        <v>83</v>
      </c>
      <c r="AC3242" s="2" t="s">
        <v>168</v>
      </c>
      <c r="AD3242" s="2" t="s">
        <v>12206</v>
      </c>
      <c r="AE3242" s="2" t="str">
        <f>+VLOOKUP(H3242,'Mapeo Ramos'!A:C,3,0)</f>
        <v>Salud Particular</v>
      </c>
      <c r="AF3242" t="str">
        <f>+VLOOKUP(AE3242,'Mapeo Ramos'!C:D,2,0)</f>
        <v>Seguros Personales (No Vida) Particular</v>
      </c>
      <c r="AG3242" t="str">
        <f>+VLOOKUP(X3242,'Mapeo Ramos'!I:J,2,0)</f>
        <v>ASISA</v>
      </c>
      <c r="AH3242">
        <f t="shared" si="50"/>
        <v>2</v>
      </c>
    </row>
    <row r="3243" spans="1:34" ht="25.5">
      <c r="A3243" s="2" t="s">
        <v>12207</v>
      </c>
      <c r="B3243" s="2" t="s">
        <v>12208</v>
      </c>
      <c r="C3243" s="2" t="s">
        <v>1273</v>
      </c>
      <c r="D3243" s="2" t="s">
        <v>75</v>
      </c>
      <c r="E3243" s="3">
        <v>46053</v>
      </c>
      <c r="F3243" s="3">
        <v>46052</v>
      </c>
      <c r="G3243" s="2" t="s">
        <v>807</v>
      </c>
      <c r="H3243" s="2" t="s">
        <v>118</v>
      </c>
      <c r="I3243" s="2" t="s">
        <v>119</v>
      </c>
      <c r="J3243" s="4">
        <v>515.35</v>
      </c>
      <c r="K3243" t="s">
        <v>74</v>
      </c>
      <c r="L3243" s="4">
        <v>61.84</v>
      </c>
      <c r="M3243" t="s">
        <v>74</v>
      </c>
      <c r="N3243" s="4">
        <v>61.84</v>
      </c>
      <c r="O3243" t="s">
        <v>74</v>
      </c>
      <c r="P3243" s="4">
        <v>0</v>
      </c>
      <c r="Q3243" t="s">
        <v>74</v>
      </c>
      <c r="R3243" s="2" t="s">
        <v>75</v>
      </c>
      <c r="S3243" s="4" t="s">
        <v>76</v>
      </c>
      <c r="T3243" t="s">
        <v>74</v>
      </c>
      <c r="U3243" s="2" t="s">
        <v>77</v>
      </c>
      <c r="V3243" s="2" t="s">
        <v>1447</v>
      </c>
      <c r="W3243" s="2" t="s">
        <v>79</v>
      </c>
      <c r="X3243" s="2" t="s">
        <v>80</v>
      </c>
      <c r="Y3243" s="2" t="s">
        <v>119</v>
      </c>
      <c r="Z3243" s="2" t="s">
        <v>81</v>
      </c>
      <c r="AA3243" s="2" t="s">
        <v>263</v>
      </c>
      <c r="AB3243" s="2" t="s">
        <v>264</v>
      </c>
      <c r="AC3243" s="2" t="s">
        <v>59</v>
      </c>
      <c r="AD3243" s="2" t="s">
        <v>808</v>
      </c>
      <c r="AE3243" s="2" t="str">
        <f>+VLOOKUP(H3243,'Mapeo Ramos'!A:C,3,0)</f>
        <v>Autos Cat. 1</v>
      </c>
      <c r="AF3243" t="str">
        <f>+VLOOKUP(AE3243,'Mapeo Ramos'!C:D,2,0)</f>
        <v>Autos</v>
      </c>
      <c r="AG3243" t="str">
        <f>+VLOOKUP(X3243,'Mapeo Ramos'!I:J,2,0)</f>
        <v>OCCIDENT</v>
      </c>
      <c r="AH3243">
        <f t="shared" si="50"/>
        <v>1</v>
      </c>
    </row>
    <row r="3244" spans="1:34" ht="25.5">
      <c r="A3244" s="2" t="s">
        <v>12209</v>
      </c>
      <c r="B3244" s="2" t="s">
        <v>12210</v>
      </c>
      <c r="C3244" s="2" t="s">
        <v>1270</v>
      </c>
      <c r="D3244" s="2" t="s">
        <v>75</v>
      </c>
      <c r="E3244" s="3">
        <v>46053</v>
      </c>
      <c r="F3244" s="3">
        <v>46052</v>
      </c>
      <c r="G3244" s="2" t="s">
        <v>807</v>
      </c>
      <c r="H3244" s="2" t="s">
        <v>118</v>
      </c>
      <c r="I3244" s="2" t="s">
        <v>119</v>
      </c>
      <c r="J3244" s="4">
        <v>578.52</v>
      </c>
      <c r="K3244" t="s">
        <v>74</v>
      </c>
      <c r="L3244" s="4">
        <v>69.42</v>
      </c>
      <c r="M3244" t="s">
        <v>74</v>
      </c>
      <c r="N3244" s="4">
        <v>69.42</v>
      </c>
      <c r="O3244" t="s">
        <v>74</v>
      </c>
      <c r="P3244" s="4">
        <v>0</v>
      </c>
      <c r="Q3244" t="s">
        <v>74</v>
      </c>
      <c r="R3244" s="2" t="s">
        <v>75</v>
      </c>
      <c r="S3244" s="4" t="s">
        <v>76</v>
      </c>
      <c r="T3244" t="s">
        <v>74</v>
      </c>
      <c r="U3244" s="2" t="s">
        <v>77</v>
      </c>
      <c r="V3244" s="2" t="s">
        <v>1447</v>
      </c>
      <c r="W3244" s="2" t="s">
        <v>79</v>
      </c>
      <c r="X3244" s="2" t="s">
        <v>80</v>
      </c>
      <c r="Y3244" s="2" t="s">
        <v>119</v>
      </c>
      <c r="Z3244" s="2" t="s">
        <v>81</v>
      </c>
      <c r="AA3244" s="2" t="s">
        <v>263</v>
      </c>
      <c r="AB3244" s="2" t="s">
        <v>264</v>
      </c>
      <c r="AC3244" s="2" t="s">
        <v>59</v>
      </c>
      <c r="AD3244" s="2" t="s">
        <v>808</v>
      </c>
      <c r="AE3244" s="2" t="str">
        <f>+VLOOKUP(H3244,'Mapeo Ramos'!A:C,3,0)</f>
        <v>Autos Cat. 1</v>
      </c>
      <c r="AF3244" t="str">
        <f>+VLOOKUP(AE3244,'Mapeo Ramos'!C:D,2,0)</f>
        <v>Autos</v>
      </c>
      <c r="AG3244" t="str">
        <f>+VLOOKUP(X3244,'Mapeo Ramos'!I:J,2,0)</f>
        <v>OCCIDENT</v>
      </c>
      <c r="AH3244">
        <f t="shared" si="50"/>
        <v>1</v>
      </c>
    </row>
    <row r="3245" spans="1:34">
      <c r="A3245" s="2" t="s">
        <v>12211</v>
      </c>
      <c r="B3245" s="2" t="s">
        <v>12212</v>
      </c>
      <c r="C3245" s="2" t="s">
        <v>12213</v>
      </c>
      <c r="D3245" s="2" t="s">
        <v>75</v>
      </c>
      <c r="E3245" s="3">
        <v>46054</v>
      </c>
      <c r="F3245" s="3">
        <v>46054</v>
      </c>
      <c r="G3245" s="2" t="s">
        <v>12214</v>
      </c>
      <c r="H3245" s="2" t="s">
        <v>349</v>
      </c>
      <c r="I3245" s="2" t="s">
        <v>261</v>
      </c>
      <c r="J3245" s="4">
        <v>704.75</v>
      </c>
      <c r="K3245" t="s">
        <v>74</v>
      </c>
      <c r="L3245" s="4">
        <v>84.57</v>
      </c>
      <c r="M3245" t="s">
        <v>74</v>
      </c>
      <c r="N3245" s="4">
        <v>84.57</v>
      </c>
      <c r="O3245" t="s">
        <v>74</v>
      </c>
      <c r="P3245" s="4">
        <v>0</v>
      </c>
      <c r="Q3245" t="s">
        <v>74</v>
      </c>
      <c r="R3245" s="2" t="s">
        <v>75</v>
      </c>
      <c r="S3245" s="4" t="s">
        <v>76</v>
      </c>
      <c r="T3245" t="s">
        <v>74</v>
      </c>
      <c r="U3245" s="2" t="s">
        <v>77</v>
      </c>
      <c r="V3245" s="2" t="s">
        <v>1575</v>
      </c>
      <c r="W3245" s="2" t="s">
        <v>79</v>
      </c>
      <c r="X3245" s="2" t="s">
        <v>300</v>
      </c>
      <c r="Y3245" s="2" t="s">
        <v>119</v>
      </c>
      <c r="Z3245" s="2" t="s">
        <v>81</v>
      </c>
      <c r="AA3245" s="2" t="s">
        <v>905</v>
      </c>
      <c r="AB3245" s="2" t="s">
        <v>83</v>
      </c>
      <c r="AC3245" s="2" t="s">
        <v>59</v>
      </c>
      <c r="AD3245" s="2" t="s">
        <v>12215</v>
      </c>
      <c r="AE3245" s="2" t="str">
        <f>+VLOOKUP(H3245,'Mapeo Ramos'!A:C,3,0)</f>
        <v>Autos Flotas</v>
      </c>
      <c r="AF3245" t="str">
        <f>+VLOOKUP(AE3245,'Mapeo Ramos'!C:D,2,0)</f>
        <v>Flotas</v>
      </c>
      <c r="AG3245" t="str">
        <f>+VLOOKUP(X3245,'Mapeo Ramos'!I:J,2,0)</f>
        <v>ALLIANZ</v>
      </c>
      <c r="AH3245">
        <f t="shared" si="50"/>
        <v>2</v>
      </c>
    </row>
    <row r="3246" spans="1:34">
      <c r="A3246" s="2" t="s">
        <v>12216</v>
      </c>
      <c r="B3246" s="2" t="s">
        <v>12217</v>
      </c>
      <c r="C3246" s="2" t="s">
        <v>12213</v>
      </c>
      <c r="D3246" s="2" t="s">
        <v>75</v>
      </c>
      <c r="E3246" s="3">
        <v>46023</v>
      </c>
      <c r="F3246" s="3">
        <v>46023</v>
      </c>
      <c r="G3246" s="2" t="s">
        <v>12214</v>
      </c>
      <c r="H3246" s="2" t="s">
        <v>349</v>
      </c>
      <c r="I3246" s="2" t="s">
        <v>261</v>
      </c>
      <c r="J3246" s="4">
        <v>704.75</v>
      </c>
      <c r="K3246" t="s">
        <v>74</v>
      </c>
      <c r="L3246" s="4">
        <v>84.57</v>
      </c>
      <c r="M3246" t="s">
        <v>74</v>
      </c>
      <c r="N3246" s="4">
        <v>84.57</v>
      </c>
      <c r="O3246" t="s">
        <v>74</v>
      </c>
      <c r="P3246" s="4">
        <v>0</v>
      </c>
      <c r="Q3246" t="s">
        <v>74</v>
      </c>
      <c r="R3246" s="2" t="s">
        <v>75</v>
      </c>
      <c r="S3246" s="4" t="s">
        <v>76</v>
      </c>
      <c r="T3246" t="s">
        <v>74</v>
      </c>
      <c r="U3246" s="2" t="s">
        <v>77</v>
      </c>
      <c r="V3246" s="2" t="s">
        <v>1454</v>
      </c>
      <c r="W3246" s="2" t="s">
        <v>79</v>
      </c>
      <c r="X3246" s="2" t="s">
        <v>300</v>
      </c>
      <c r="Y3246" s="2" t="s">
        <v>119</v>
      </c>
      <c r="Z3246" s="2" t="s">
        <v>81</v>
      </c>
      <c r="AA3246" s="2" t="s">
        <v>905</v>
      </c>
      <c r="AB3246" s="2" t="s">
        <v>83</v>
      </c>
      <c r="AC3246" s="2" t="s">
        <v>59</v>
      </c>
      <c r="AD3246" s="2" t="s">
        <v>12215</v>
      </c>
      <c r="AE3246" s="2" t="str">
        <f>+VLOOKUP(H3246,'Mapeo Ramos'!A:C,3,0)</f>
        <v>Autos Flotas</v>
      </c>
      <c r="AF3246" t="str">
        <f>+VLOOKUP(AE3246,'Mapeo Ramos'!C:D,2,0)</f>
        <v>Flotas</v>
      </c>
      <c r="AG3246" t="str">
        <f>+VLOOKUP(X3246,'Mapeo Ramos'!I:J,2,0)</f>
        <v>ALLIANZ</v>
      </c>
      <c r="AH3246">
        <f t="shared" si="50"/>
        <v>1</v>
      </c>
    </row>
    <row r="3247" spans="1:34">
      <c r="A3247" s="2" t="s">
        <v>12218</v>
      </c>
      <c r="B3247" s="2" t="s">
        <v>12219</v>
      </c>
      <c r="C3247" s="2" t="s">
        <v>12220</v>
      </c>
      <c r="D3247" s="2" t="s">
        <v>75</v>
      </c>
      <c r="E3247" s="3">
        <v>46023</v>
      </c>
      <c r="F3247" s="3">
        <v>46023</v>
      </c>
      <c r="G3247" s="2" t="s">
        <v>2251</v>
      </c>
      <c r="H3247" s="2" t="s">
        <v>349</v>
      </c>
      <c r="I3247" s="2" t="s">
        <v>261</v>
      </c>
      <c r="J3247" s="4">
        <v>3287.39</v>
      </c>
      <c r="K3247" t="s">
        <v>74</v>
      </c>
      <c r="L3247" s="4">
        <v>394.49</v>
      </c>
      <c r="M3247" t="s">
        <v>74</v>
      </c>
      <c r="N3247" s="4">
        <v>394.49</v>
      </c>
      <c r="O3247" t="s">
        <v>74</v>
      </c>
      <c r="P3247" s="4">
        <v>0</v>
      </c>
      <c r="Q3247" t="s">
        <v>74</v>
      </c>
      <c r="R3247" s="2" t="s">
        <v>75</v>
      </c>
      <c r="S3247" s="4" t="s">
        <v>76</v>
      </c>
      <c r="T3247" t="s">
        <v>74</v>
      </c>
      <c r="U3247" s="2" t="s">
        <v>77</v>
      </c>
      <c r="V3247" s="2" t="s">
        <v>1454</v>
      </c>
      <c r="W3247" s="2" t="s">
        <v>79</v>
      </c>
      <c r="X3247" s="2" t="s">
        <v>300</v>
      </c>
      <c r="Y3247" s="2" t="s">
        <v>119</v>
      </c>
      <c r="Z3247" s="2" t="s">
        <v>81</v>
      </c>
      <c r="AA3247" s="2" t="s">
        <v>82</v>
      </c>
      <c r="AB3247" s="2" t="s">
        <v>83</v>
      </c>
      <c r="AC3247" s="2" t="s">
        <v>59</v>
      </c>
      <c r="AD3247" s="2" t="s">
        <v>2252</v>
      </c>
      <c r="AE3247" s="2" t="str">
        <f>+VLOOKUP(H3247,'Mapeo Ramos'!A:C,3,0)</f>
        <v>Autos Flotas</v>
      </c>
      <c r="AF3247" t="str">
        <f>+VLOOKUP(AE3247,'Mapeo Ramos'!C:D,2,0)</f>
        <v>Flotas</v>
      </c>
      <c r="AG3247" t="str">
        <f>+VLOOKUP(X3247,'Mapeo Ramos'!I:J,2,0)</f>
        <v>ALLIANZ</v>
      </c>
      <c r="AH3247">
        <f t="shared" si="50"/>
        <v>1</v>
      </c>
    </row>
    <row r="3248" spans="1:34">
      <c r="A3248" s="2" t="s">
        <v>12221</v>
      </c>
      <c r="B3248" s="2" t="s">
        <v>12222</v>
      </c>
      <c r="C3248" s="2" t="s">
        <v>12220</v>
      </c>
      <c r="D3248" s="2" t="s">
        <v>75</v>
      </c>
      <c r="E3248" s="3">
        <v>46054</v>
      </c>
      <c r="F3248" s="3">
        <v>46054</v>
      </c>
      <c r="G3248" s="2" t="s">
        <v>2251</v>
      </c>
      <c r="H3248" s="2" t="s">
        <v>349</v>
      </c>
      <c r="I3248" s="2" t="s">
        <v>261</v>
      </c>
      <c r="J3248" s="4">
        <v>3287.39</v>
      </c>
      <c r="K3248" t="s">
        <v>74</v>
      </c>
      <c r="L3248" s="4">
        <v>394.49</v>
      </c>
      <c r="M3248" t="s">
        <v>74</v>
      </c>
      <c r="N3248" s="4">
        <v>394.49</v>
      </c>
      <c r="O3248" t="s">
        <v>74</v>
      </c>
      <c r="P3248" s="4">
        <v>0</v>
      </c>
      <c r="Q3248" t="s">
        <v>74</v>
      </c>
      <c r="R3248" s="2" t="s">
        <v>75</v>
      </c>
      <c r="S3248" s="4" t="s">
        <v>76</v>
      </c>
      <c r="T3248" t="s">
        <v>74</v>
      </c>
      <c r="U3248" s="2" t="s">
        <v>77</v>
      </c>
      <c r="V3248" s="2" t="s">
        <v>1575</v>
      </c>
      <c r="W3248" s="2" t="s">
        <v>79</v>
      </c>
      <c r="X3248" s="2" t="s">
        <v>300</v>
      </c>
      <c r="Y3248" s="2" t="s">
        <v>119</v>
      </c>
      <c r="Z3248" s="2" t="s">
        <v>81</v>
      </c>
      <c r="AA3248" s="2" t="s">
        <v>82</v>
      </c>
      <c r="AB3248" s="2" t="s">
        <v>83</v>
      </c>
      <c r="AC3248" s="2" t="s">
        <v>59</v>
      </c>
      <c r="AD3248" s="2" t="s">
        <v>2252</v>
      </c>
      <c r="AE3248" s="2" t="str">
        <f>+VLOOKUP(H3248,'Mapeo Ramos'!A:C,3,0)</f>
        <v>Autos Flotas</v>
      </c>
      <c r="AF3248" t="str">
        <f>+VLOOKUP(AE3248,'Mapeo Ramos'!C:D,2,0)</f>
        <v>Flotas</v>
      </c>
      <c r="AG3248" t="str">
        <f>+VLOOKUP(X3248,'Mapeo Ramos'!I:J,2,0)</f>
        <v>ALLIANZ</v>
      </c>
      <c r="AH3248">
        <f t="shared" si="50"/>
        <v>2</v>
      </c>
    </row>
    <row r="3249" spans="1:34">
      <c r="A3249" s="2" t="s">
        <v>12223</v>
      </c>
      <c r="B3249" s="2" t="s">
        <v>12224</v>
      </c>
      <c r="C3249" s="2" t="s">
        <v>12225</v>
      </c>
      <c r="D3249" s="2" t="s">
        <v>75</v>
      </c>
      <c r="E3249" s="3">
        <v>46023</v>
      </c>
      <c r="F3249" s="3">
        <v>46023</v>
      </c>
      <c r="G3249" s="2" t="s">
        <v>1066</v>
      </c>
      <c r="H3249" s="2" t="s">
        <v>349</v>
      </c>
      <c r="I3249" s="2" t="s">
        <v>261</v>
      </c>
      <c r="J3249" s="4">
        <v>7707.69</v>
      </c>
      <c r="K3249" t="s">
        <v>74</v>
      </c>
      <c r="L3249" s="4">
        <v>924.92</v>
      </c>
      <c r="M3249" t="s">
        <v>74</v>
      </c>
      <c r="N3249" s="4">
        <v>924.92</v>
      </c>
      <c r="O3249" t="s">
        <v>74</v>
      </c>
      <c r="P3249" s="4">
        <v>0</v>
      </c>
      <c r="Q3249" t="s">
        <v>74</v>
      </c>
      <c r="R3249" s="2" t="s">
        <v>75</v>
      </c>
      <c r="S3249" s="4" t="s">
        <v>76</v>
      </c>
      <c r="T3249" t="s">
        <v>74</v>
      </c>
      <c r="U3249" s="2" t="s">
        <v>77</v>
      </c>
      <c r="V3249" s="2" t="s">
        <v>1454</v>
      </c>
      <c r="W3249" s="2" t="s">
        <v>79</v>
      </c>
      <c r="X3249" s="2" t="s">
        <v>300</v>
      </c>
      <c r="Y3249" s="2" t="s">
        <v>119</v>
      </c>
      <c r="Z3249" s="2" t="s">
        <v>81</v>
      </c>
      <c r="AA3249" s="2" t="s">
        <v>594</v>
      </c>
      <c r="AB3249" s="2" t="s">
        <v>595</v>
      </c>
      <c r="AC3249" s="2" t="s">
        <v>59</v>
      </c>
      <c r="AD3249" s="2" t="s">
        <v>1068</v>
      </c>
      <c r="AE3249" s="2" t="str">
        <f>+VLOOKUP(H3249,'Mapeo Ramos'!A:C,3,0)</f>
        <v>Autos Flotas</v>
      </c>
      <c r="AF3249" t="str">
        <f>+VLOOKUP(AE3249,'Mapeo Ramos'!C:D,2,0)</f>
        <v>Flotas</v>
      </c>
      <c r="AG3249" t="str">
        <f>+VLOOKUP(X3249,'Mapeo Ramos'!I:J,2,0)</f>
        <v>ALLIANZ</v>
      </c>
      <c r="AH3249">
        <f t="shared" si="50"/>
        <v>1</v>
      </c>
    </row>
    <row r="3250" spans="1:34">
      <c r="A3250" s="2" t="s">
        <v>12226</v>
      </c>
      <c r="B3250" s="2" t="s">
        <v>12227</v>
      </c>
      <c r="C3250" s="2" t="s">
        <v>12225</v>
      </c>
      <c r="D3250" s="2" t="s">
        <v>75</v>
      </c>
      <c r="E3250" s="3">
        <v>46054</v>
      </c>
      <c r="F3250" s="3">
        <v>46054</v>
      </c>
      <c r="G3250" s="2" t="s">
        <v>1066</v>
      </c>
      <c r="H3250" s="2" t="s">
        <v>349</v>
      </c>
      <c r="I3250" s="2" t="s">
        <v>261</v>
      </c>
      <c r="J3250" s="4">
        <v>7707.69</v>
      </c>
      <c r="K3250" t="s">
        <v>74</v>
      </c>
      <c r="L3250" s="4">
        <v>924.92</v>
      </c>
      <c r="M3250" t="s">
        <v>74</v>
      </c>
      <c r="N3250" s="4">
        <v>924.92</v>
      </c>
      <c r="O3250" t="s">
        <v>74</v>
      </c>
      <c r="P3250" s="4">
        <v>0</v>
      </c>
      <c r="Q3250" t="s">
        <v>74</v>
      </c>
      <c r="R3250" s="2" t="s">
        <v>75</v>
      </c>
      <c r="S3250" s="4" t="s">
        <v>76</v>
      </c>
      <c r="T3250" t="s">
        <v>74</v>
      </c>
      <c r="U3250" s="2" t="s">
        <v>77</v>
      </c>
      <c r="V3250" s="2" t="s">
        <v>1575</v>
      </c>
      <c r="W3250" s="2" t="s">
        <v>79</v>
      </c>
      <c r="X3250" s="2" t="s">
        <v>300</v>
      </c>
      <c r="Y3250" s="2" t="s">
        <v>119</v>
      </c>
      <c r="Z3250" s="2" t="s">
        <v>81</v>
      </c>
      <c r="AA3250" s="2" t="s">
        <v>594</v>
      </c>
      <c r="AB3250" s="2" t="s">
        <v>595</v>
      </c>
      <c r="AC3250" s="2" t="s">
        <v>59</v>
      </c>
      <c r="AD3250" s="2" t="s">
        <v>1068</v>
      </c>
      <c r="AE3250" s="2" t="str">
        <f>+VLOOKUP(H3250,'Mapeo Ramos'!A:C,3,0)</f>
        <v>Autos Flotas</v>
      </c>
      <c r="AF3250" t="str">
        <f>+VLOOKUP(AE3250,'Mapeo Ramos'!C:D,2,0)</f>
        <v>Flotas</v>
      </c>
      <c r="AG3250" t="str">
        <f>+VLOOKUP(X3250,'Mapeo Ramos'!I:J,2,0)</f>
        <v>ALLIANZ</v>
      </c>
      <c r="AH3250">
        <f t="shared" si="50"/>
        <v>2</v>
      </c>
    </row>
    <row r="3251" spans="1:34">
      <c r="A3251" s="2" t="s">
        <v>12228</v>
      </c>
      <c r="B3251" s="2" t="s">
        <v>12229</v>
      </c>
      <c r="C3251" s="2" t="s">
        <v>12230</v>
      </c>
      <c r="D3251" s="2" t="s">
        <v>75</v>
      </c>
      <c r="E3251" s="3">
        <v>46023</v>
      </c>
      <c r="F3251" s="3">
        <v>46023</v>
      </c>
      <c r="G3251" s="2" t="s">
        <v>600</v>
      </c>
      <c r="H3251" s="2" t="s">
        <v>349</v>
      </c>
      <c r="I3251" s="2" t="s">
        <v>261</v>
      </c>
      <c r="J3251" s="4">
        <v>1213.21</v>
      </c>
      <c r="K3251" t="s">
        <v>74</v>
      </c>
      <c r="L3251" s="4">
        <v>145.59</v>
      </c>
      <c r="M3251" t="s">
        <v>74</v>
      </c>
      <c r="N3251" s="4">
        <v>145.59</v>
      </c>
      <c r="O3251" t="s">
        <v>74</v>
      </c>
      <c r="P3251" s="4">
        <v>0</v>
      </c>
      <c r="Q3251" t="s">
        <v>74</v>
      </c>
      <c r="R3251" s="2" t="s">
        <v>75</v>
      </c>
      <c r="S3251" s="4" t="s">
        <v>76</v>
      </c>
      <c r="T3251" t="s">
        <v>74</v>
      </c>
      <c r="U3251" s="2" t="s">
        <v>650</v>
      </c>
      <c r="V3251" s="2" t="s">
        <v>1575</v>
      </c>
      <c r="W3251" s="2" t="s">
        <v>79</v>
      </c>
      <c r="X3251" s="2" t="s">
        <v>300</v>
      </c>
      <c r="Y3251" s="2" t="s">
        <v>119</v>
      </c>
      <c r="Z3251" s="2" t="s">
        <v>81</v>
      </c>
      <c r="AA3251" s="2" t="s">
        <v>406</v>
      </c>
      <c r="AB3251" s="2" t="s">
        <v>601</v>
      </c>
      <c r="AC3251" s="2" t="s">
        <v>59</v>
      </c>
      <c r="AD3251" s="2" t="s">
        <v>602</v>
      </c>
      <c r="AE3251" s="2" t="str">
        <f>+VLOOKUP(H3251,'Mapeo Ramos'!A:C,3,0)</f>
        <v>Autos Flotas</v>
      </c>
      <c r="AF3251" t="str">
        <f>+VLOOKUP(AE3251,'Mapeo Ramos'!C:D,2,0)</f>
        <v>Flotas</v>
      </c>
      <c r="AG3251" t="str">
        <f>+VLOOKUP(X3251,'Mapeo Ramos'!I:J,2,0)</f>
        <v>ALLIANZ</v>
      </c>
      <c r="AH3251">
        <f t="shared" si="50"/>
        <v>1</v>
      </c>
    </row>
    <row r="3252" spans="1:34">
      <c r="A3252" s="2" t="s">
        <v>12231</v>
      </c>
      <c r="B3252" s="2" t="s">
        <v>12232</v>
      </c>
      <c r="C3252" s="2" t="s">
        <v>12233</v>
      </c>
      <c r="D3252" s="2" t="s">
        <v>75</v>
      </c>
      <c r="E3252" s="3">
        <v>46053</v>
      </c>
      <c r="F3252" s="3">
        <v>46023</v>
      </c>
      <c r="G3252" s="2" t="s">
        <v>600</v>
      </c>
      <c r="H3252" s="2" t="s">
        <v>349</v>
      </c>
      <c r="I3252" s="2" t="s">
        <v>261</v>
      </c>
      <c r="J3252" s="4">
        <v>1213.21</v>
      </c>
      <c r="K3252" t="s">
        <v>74</v>
      </c>
      <c r="L3252" s="4">
        <v>145.59</v>
      </c>
      <c r="M3252" t="s">
        <v>74</v>
      </c>
      <c r="N3252" s="4">
        <v>145.59</v>
      </c>
      <c r="O3252" t="s">
        <v>74</v>
      </c>
      <c r="P3252" s="4">
        <v>0</v>
      </c>
      <c r="Q3252" t="s">
        <v>74</v>
      </c>
      <c r="R3252" s="2" t="s">
        <v>75</v>
      </c>
      <c r="S3252" s="4" t="s">
        <v>76</v>
      </c>
      <c r="T3252" t="s">
        <v>74</v>
      </c>
      <c r="U3252" s="2" t="s">
        <v>650</v>
      </c>
      <c r="V3252" s="2" t="s">
        <v>1575</v>
      </c>
      <c r="W3252" s="2" t="s">
        <v>79</v>
      </c>
      <c r="X3252" s="2" t="s">
        <v>300</v>
      </c>
      <c r="Y3252" s="2" t="s">
        <v>119</v>
      </c>
      <c r="Z3252" s="2" t="s">
        <v>81</v>
      </c>
      <c r="AA3252" s="2" t="s">
        <v>406</v>
      </c>
      <c r="AB3252" s="2" t="s">
        <v>601</v>
      </c>
      <c r="AC3252" s="2" t="s">
        <v>59</v>
      </c>
      <c r="AD3252" s="2" t="s">
        <v>602</v>
      </c>
      <c r="AE3252" s="2" t="str">
        <f>+VLOOKUP(H3252,'Mapeo Ramos'!A:C,3,0)</f>
        <v>Autos Flotas</v>
      </c>
      <c r="AF3252" t="str">
        <f>+VLOOKUP(AE3252,'Mapeo Ramos'!C:D,2,0)</f>
        <v>Flotas</v>
      </c>
      <c r="AG3252" t="str">
        <f>+VLOOKUP(X3252,'Mapeo Ramos'!I:J,2,0)</f>
        <v>ALLIANZ</v>
      </c>
      <c r="AH3252">
        <f t="shared" si="50"/>
        <v>1</v>
      </c>
    </row>
    <row r="3253" spans="1:34">
      <c r="A3253" s="2" t="s">
        <v>12234</v>
      </c>
      <c r="B3253" s="2" t="s">
        <v>12235</v>
      </c>
      <c r="C3253" s="2" t="s">
        <v>12236</v>
      </c>
      <c r="D3253" s="2" t="s">
        <v>75</v>
      </c>
      <c r="E3253" s="3">
        <v>46054</v>
      </c>
      <c r="F3253" s="3">
        <v>46057</v>
      </c>
      <c r="G3253" s="2" t="s">
        <v>600</v>
      </c>
      <c r="H3253" s="2" t="s">
        <v>349</v>
      </c>
      <c r="I3253" s="2" t="s">
        <v>261</v>
      </c>
      <c r="J3253" s="4">
        <v>0</v>
      </c>
      <c r="K3253" t="s">
        <v>74</v>
      </c>
      <c r="L3253" s="4">
        <v>0</v>
      </c>
      <c r="M3253" t="s">
        <v>74</v>
      </c>
      <c r="N3253" s="4">
        <v>0</v>
      </c>
      <c r="O3253" t="s">
        <v>74</v>
      </c>
      <c r="P3253" s="4">
        <v>0</v>
      </c>
      <c r="Q3253" t="s">
        <v>74</v>
      </c>
      <c r="R3253" s="2" t="s">
        <v>75</v>
      </c>
      <c r="S3253" s="4" t="s">
        <v>76</v>
      </c>
      <c r="T3253" t="s">
        <v>74</v>
      </c>
      <c r="U3253" s="2" t="s">
        <v>650</v>
      </c>
      <c r="V3253" s="2" t="s">
        <v>1575</v>
      </c>
      <c r="W3253" s="2" t="s">
        <v>79</v>
      </c>
      <c r="X3253" s="2" t="s">
        <v>300</v>
      </c>
      <c r="Y3253" s="2" t="s">
        <v>119</v>
      </c>
      <c r="Z3253" s="2" t="s">
        <v>81</v>
      </c>
      <c r="AA3253" s="2" t="s">
        <v>406</v>
      </c>
      <c r="AB3253" s="2" t="s">
        <v>601</v>
      </c>
      <c r="AC3253" s="2" t="s">
        <v>59</v>
      </c>
      <c r="AD3253" s="2" t="s">
        <v>602</v>
      </c>
      <c r="AE3253" s="2" t="str">
        <f>+VLOOKUP(H3253,'Mapeo Ramos'!A:C,3,0)</f>
        <v>Autos Flotas</v>
      </c>
      <c r="AF3253" t="str">
        <f>+VLOOKUP(AE3253,'Mapeo Ramos'!C:D,2,0)</f>
        <v>Flotas</v>
      </c>
      <c r="AG3253" t="str">
        <f>+VLOOKUP(X3253,'Mapeo Ramos'!I:J,2,0)</f>
        <v>ALLIANZ</v>
      </c>
      <c r="AH3253">
        <f t="shared" si="50"/>
        <v>2</v>
      </c>
    </row>
    <row r="3254" spans="1:34">
      <c r="A3254" s="2" t="s">
        <v>12237</v>
      </c>
      <c r="B3254" s="2" t="s">
        <v>12238</v>
      </c>
      <c r="C3254" s="2" t="s">
        <v>12239</v>
      </c>
      <c r="D3254" s="2" t="s">
        <v>75</v>
      </c>
      <c r="E3254" s="3">
        <v>46057</v>
      </c>
      <c r="F3254" s="3">
        <v>46057</v>
      </c>
      <c r="G3254" s="2" t="s">
        <v>600</v>
      </c>
      <c r="H3254" s="2" t="s">
        <v>349</v>
      </c>
      <c r="I3254" s="2" t="s">
        <v>261</v>
      </c>
      <c r="J3254" s="4">
        <v>337.73</v>
      </c>
      <c r="K3254" t="s">
        <v>74</v>
      </c>
      <c r="L3254" s="4">
        <v>40.53</v>
      </c>
      <c r="M3254" t="s">
        <v>74</v>
      </c>
      <c r="N3254" s="4">
        <v>40.53</v>
      </c>
      <c r="O3254" t="s">
        <v>74</v>
      </c>
      <c r="P3254" s="4">
        <v>0</v>
      </c>
      <c r="Q3254" t="s">
        <v>74</v>
      </c>
      <c r="R3254" s="2" t="s">
        <v>75</v>
      </c>
      <c r="S3254" s="4" t="s">
        <v>76</v>
      </c>
      <c r="T3254" t="s">
        <v>74</v>
      </c>
      <c r="U3254" s="2" t="s">
        <v>650</v>
      </c>
      <c r="V3254" s="2" t="s">
        <v>1575</v>
      </c>
      <c r="W3254" s="2" t="s">
        <v>79</v>
      </c>
      <c r="X3254" s="2" t="s">
        <v>300</v>
      </c>
      <c r="Y3254" s="2" t="s">
        <v>119</v>
      </c>
      <c r="Z3254" s="2" t="s">
        <v>81</v>
      </c>
      <c r="AA3254" s="2" t="s">
        <v>406</v>
      </c>
      <c r="AB3254" s="2" t="s">
        <v>601</v>
      </c>
      <c r="AC3254" s="2" t="s">
        <v>59</v>
      </c>
      <c r="AD3254" s="2" t="s">
        <v>602</v>
      </c>
      <c r="AE3254" s="2" t="str">
        <f>+VLOOKUP(H3254,'Mapeo Ramos'!A:C,3,0)</f>
        <v>Autos Flotas</v>
      </c>
      <c r="AF3254" t="str">
        <f>+VLOOKUP(AE3254,'Mapeo Ramos'!C:D,2,0)</f>
        <v>Flotas</v>
      </c>
      <c r="AG3254" t="str">
        <f>+VLOOKUP(X3254,'Mapeo Ramos'!I:J,2,0)</f>
        <v>ALLIANZ</v>
      </c>
      <c r="AH3254">
        <f t="shared" si="50"/>
        <v>2</v>
      </c>
    </row>
    <row r="3255" spans="1:34">
      <c r="A3255" s="2" t="s">
        <v>12240</v>
      </c>
      <c r="B3255" s="2" t="s">
        <v>12241</v>
      </c>
      <c r="C3255" s="2" t="s">
        <v>12242</v>
      </c>
      <c r="D3255" s="2" t="s">
        <v>75</v>
      </c>
      <c r="E3255" s="3">
        <v>46064</v>
      </c>
      <c r="F3255" s="3">
        <v>46057</v>
      </c>
      <c r="G3255" s="2" t="s">
        <v>12243</v>
      </c>
      <c r="H3255" s="2" t="s">
        <v>349</v>
      </c>
      <c r="I3255" s="2" t="s">
        <v>261</v>
      </c>
      <c r="J3255" s="4">
        <v>507.09</v>
      </c>
      <c r="K3255" t="s">
        <v>74</v>
      </c>
      <c r="L3255" s="4">
        <v>60.85</v>
      </c>
      <c r="M3255" t="s">
        <v>74</v>
      </c>
      <c r="N3255" s="4">
        <v>60.85</v>
      </c>
      <c r="O3255" t="s">
        <v>74</v>
      </c>
      <c r="P3255" s="4">
        <v>0</v>
      </c>
      <c r="Q3255" t="s">
        <v>74</v>
      </c>
      <c r="R3255" s="2" t="s">
        <v>75</v>
      </c>
      <c r="S3255" s="4" t="s">
        <v>76</v>
      </c>
      <c r="T3255" t="s">
        <v>74</v>
      </c>
      <c r="U3255" s="2" t="s">
        <v>650</v>
      </c>
      <c r="V3255" s="2" t="s">
        <v>1454</v>
      </c>
      <c r="W3255" s="2" t="s">
        <v>79</v>
      </c>
      <c r="X3255" s="2" t="s">
        <v>300</v>
      </c>
      <c r="Y3255" s="2" t="s">
        <v>119</v>
      </c>
      <c r="Z3255" s="2" t="s">
        <v>81</v>
      </c>
      <c r="AA3255" s="2" t="s">
        <v>12244</v>
      </c>
      <c r="AB3255" s="2" t="s">
        <v>5605</v>
      </c>
      <c r="AC3255" s="2" t="s">
        <v>59</v>
      </c>
      <c r="AD3255" s="2" t="s">
        <v>12245</v>
      </c>
      <c r="AE3255" s="2" t="str">
        <f>+VLOOKUP(H3255,'Mapeo Ramos'!A:C,3,0)</f>
        <v>Autos Flotas</v>
      </c>
      <c r="AF3255" t="str">
        <f>+VLOOKUP(AE3255,'Mapeo Ramos'!C:D,2,0)</f>
        <v>Flotas</v>
      </c>
      <c r="AG3255" t="str">
        <f>+VLOOKUP(X3255,'Mapeo Ramos'!I:J,2,0)</f>
        <v>ALLIANZ</v>
      </c>
      <c r="AH3255">
        <f t="shared" si="50"/>
        <v>2</v>
      </c>
    </row>
    <row r="3256" spans="1:34">
      <c r="A3256" s="2" t="s">
        <v>12246</v>
      </c>
      <c r="B3256" s="2" t="s">
        <v>12247</v>
      </c>
      <c r="C3256" s="2" t="s">
        <v>12248</v>
      </c>
      <c r="D3256" s="2" t="s">
        <v>75</v>
      </c>
      <c r="E3256" s="3">
        <v>46064</v>
      </c>
      <c r="F3256" s="3">
        <v>46057</v>
      </c>
      <c r="G3256" s="2" t="s">
        <v>746</v>
      </c>
      <c r="H3256" s="2" t="s">
        <v>334</v>
      </c>
      <c r="I3256" s="2" t="s">
        <v>261</v>
      </c>
      <c r="J3256" s="4">
        <v>125.47</v>
      </c>
      <c r="K3256" t="s">
        <v>74</v>
      </c>
      <c r="L3256" s="4">
        <v>12.23</v>
      </c>
      <c r="M3256" t="s">
        <v>74</v>
      </c>
      <c r="N3256" s="4">
        <v>11.29</v>
      </c>
      <c r="O3256" t="s">
        <v>74</v>
      </c>
      <c r="P3256" s="4">
        <v>0.94</v>
      </c>
      <c r="Q3256" t="s">
        <v>74</v>
      </c>
      <c r="R3256" s="2" t="s">
        <v>75</v>
      </c>
      <c r="S3256" s="4" t="s">
        <v>76</v>
      </c>
      <c r="T3256" t="s">
        <v>74</v>
      </c>
      <c r="U3256" s="2" t="s">
        <v>650</v>
      </c>
      <c r="V3256" s="2" t="s">
        <v>1447</v>
      </c>
      <c r="W3256" s="2" t="s">
        <v>79</v>
      </c>
      <c r="X3256" s="2" t="s">
        <v>300</v>
      </c>
      <c r="Y3256" s="2" t="s">
        <v>119</v>
      </c>
      <c r="Z3256" s="2" t="s">
        <v>81</v>
      </c>
      <c r="AA3256" s="2" t="s">
        <v>542</v>
      </c>
      <c r="AB3256" s="2" t="s">
        <v>747</v>
      </c>
      <c r="AC3256" s="2" t="s">
        <v>168</v>
      </c>
      <c r="AD3256" s="2" t="s">
        <v>748</v>
      </c>
      <c r="AE3256" s="2" t="str">
        <f>+VLOOKUP(H3256,'Mapeo Ramos'!A:C,3,0)</f>
        <v>Autos Flotas</v>
      </c>
      <c r="AF3256" t="str">
        <f>+VLOOKUP(AE3256,'Mapeo Ramos'!C:D,2,0)</f>
        <v>Flotas</v>
      </c>
      <c r="AG3256" t="str">
        <f>+VLOOKUP(X3256,'Mapeo Ramos'!I:J,2,0)</f>
        <v>ALLIANZ</v>
      </c>
      <c r="AH3256">
        <f t="shared" si="50"/>
        <v>2</v>
      </c>
    </row>
    <row r="3257" spans="1:34">
      <c r="A3257" s="2" t="s">
        <v>12249</v>
      </c>
      <c r="B3257" s="2" t="s">
        <v>12250</v>
      </c>
      <c r="C3257" s="2" t="s">
        <v>12251</v>
      </c>
      <c r="D3257" s="2" t="s">
        <v>75</v>
      </c>
      <c r="E3257" s="3">
        <v>46064</v>
      </c>
      <c r="F3257" s="3">
        <v>46057</v>
      </c>
      <c r="G3257" s="2" t="s">
        <v>12252</v>
      </c>
      <c r="H3257" s="2" t="s">
        <v>461</v>
      </c>
      <c r="I3257" s="2" t="s">
        <v>261</v>
      </c>
      <c r="J3257" s="4">
        <v>236.7</v>
      </c>
      <c r="K3257" t="s">
        <v>74</v>
      </c>
      <c r="L3257" s="4">
        <v>30.18</v>
      </c>
      <c r="M3257" t="s">
        <v>74</v>
      </c>
      <c r="N3257" s="4">
        <v>28.4</v>
      </c>
      <c r="O3257" t="s">
        <v>74</v>
      </c>
      <c r="P3257" s="4">
        <v>1.78</v>
      </c>
      <c r="Q3257" t="s">
        <v>74</v>
      </c>
      <c r="R3257" s="2" t="s">
        <v>75</v>
      </c>
      <c r="S3257" s="4" t="s">
        <v>76</v>
      </c>
      <c r="T3257" t="s">
        <v>74</v>
      </c>
      <c r="U3257" s="2" t="s">
        <v>650</v>
      </c>
      <c r="V3257" s="2" t="s">
        <v>1447</v>
      </c>
      <c r="W3257" s="2" t="s">
        <v>79</v>
      </c>
      <c r="X3257" s="2" t="s">
        <v>300</v>
      </c>
      <c r="Y3257" s="2" t="s">
        <v>119</v>
      </c>
      <c r="Z3257" s="2" t="s">
        <v>81</v>
      </c>
      <c r="AA3257" s="2" t="s">
        <v>82</v>
      </c>
      <c r="AB3257" s="2" t="s">
        <v>83</v>
      </c>
      <c r="AC3257" s="2" t="s">
        <v>168</v>
      </c>
      <c r="AD3257" s="2" t="s">
        <v>12253</v>
      </c>
      <c r="AE3257" s="2" t="str">
        <f>+VLOOKUP(H3257,'Mapeo Ramos'!A:C,3,0)</f>
        <v>Autos Flotas</v>
      </c>
      <c r="AF3257" t="str">
        <f>+VLOOKUP(AE3257,'Mapeo Ramos'!C:D,2,0)</f>
        <v>Flotas</v>
      </c>
      <c r="AG3257" t="str">
        <f>+VLOOKUP(X3257,'Mapeo Ramos'!I:J,2,0)</f>
        <v>ALLIANZ</v>
      </c>
      <c r="AH3257">
        <f t="shared" si="50"/>
        <v>2</v>
      </c>
    </row>
    <row r="3258" spans="1:34">
      <c r="A3258" s="2" t="s">
        <v>12254</v>
      </c>
      <c r="B3258" s="2" t="s">
        <v>12255</v>
      </c>
      <c r="C3258" s="2" t="s">
        <v>12256</v>
      </c>
      <c r="D3258" s="2" t="s">
        <v>75</v>
      </c>
      <c r="E3258" s="3">
        <v>46064</v>
      </c>
      <c r="F3258" s="3">
        <v>46058</v>
      </c>
      <c r="G3258" s="2" t="s">
        <v>3308</v>
      </c>
      <c r="H3258" s="2" t="s">
        <v>334</v>
      </c>
      <c r="I3258" s="2" t="s">
        <v>261</v>
      </c>
      <c r="J3258" s="4">
        <v>831.21</v>
      </c>
      <c r="K3258" t="s">
        <v>74</v>
      </c>
      <c r="L3258" s="4">
        <v>105.98</v>
      </c>
      <c r="M3258" t="s">
        <v>74</v>
      </c>
      <c r="N3258" s="4">
        <v>99.75</v>
      </c>
      <c r="O3258" t="s">
        <v>74</v>
      </c>
      <c r="P3258" s="4">
        <v>6.23</v>
      </c>
      <c r="Q3258" t="s">
        <v>74</v>
      </c>
      <c r="R3258" s="2" t="s">
        <v>75</v>
      </c>
      <c r="S3258" s="4" t="s">
        <v>76</v>
      </c>
      <c r="T3258" t="s">
        <v>74</v>
      </c>
      <c r="U3258" s="2" t="s">
        <v>650</v>
      </c>
      <c r="V3258" s="2" t="s">
        <v>1454</v>
      </c>
      <c r="W3258" s="2" t="s">
        <v>79</v>
      </c>
      <c r="X3258" s="2" t="s">
        <v>300</v>
      </c>
      <c r="Y3258" s="2" t="s">
        <v>119</v>
      </c>
      <c r="Z3258" s="2" t="s">
        <v>60</v>
      </c>
      <c r="AA3258" s="2" t="s">
        <v>542</v>
      </c>
      <c r="AB3258" s="2" t="s">
        <v>83</v>
      </c>
      <c r="AC3258" s="2" t="s">
        <v>59</v>
      </c>
      <c r="AD3258" s="2" t="s">
        <v>3309</v>
      </c>
      <c r="AE3258" s="2" t="str">
        <f>+VLOOKUP(H3258,'Mapeo Ramos'!A:C,3,0)</f>
        <v>Autos Flotas</v>
      </c>
      <c r="AF3258" t="str">
        <f>+VLOOKUP(AE3258,'Mapeo Ramos'!C:D,2,0)</f>
        <v>Flotas</v>
      </c>
      <c r="AG3258" t="str">
        <f>+VLOOKUP(X3258,'Mapeo Ramos'!I:J,2,0)</f>
        <v>ALLIANZ</v>
      </c>
      <c r="AH3258">
        <f t="shared" si="50"/>
        <v>2</v>
      </c>
    </row>
    <row r="3259" spans="1:34">
      <c r="A3259" s="2" t="s">
        <v>12257</v>
      </c>
      <c r="B3259" s="2" t="s">
        <v>12258</v>
      </c>
      <c r="C3259" s="2" t="s">
        <v>12259</v>
      </c>
      <c r="D3259" s="2" t="s">
        <v>75</v>
      </c>
      <c r="E3259" s="3">
        <v>46059</v>
      </c>
      <c r="F3259" s="3">
        <v>46058</v>
      </c>
      <c r="G3259" s="2" t="s">
        <v>1117</v>
      </c>
      <c r="H3259" s="2" t="s">
        <v>349</v>
      </c>
      <c r="I3259" s="2" t="s">
        <v>261</v>
      </c>
      <c r="J3259" s="4">
        <v>61.38</v>
      </c>
      <c r="K3259" t="s">
        <v>74</v>
      </c>
      <c r="L3259" s="4">
        <v>7.37</v>
      </c>
      <c r="M3259" t="s">
        <v>74</v>
      </c>
      <c r="N3259" s="4">
        <v>7.37</v>
      </c>
      <c r="O3259" t="s">
        <v>74</v>
      </c>
      <c r="P3259" s="4">
        <v>0</v>
      </c>
      <c r="Q3259" t="s">
        <v>74</v>
      </c>
      <c r="R3259" s="2" t="s">
        <v>75</v>
      </c>
      <c r="S3259" s="4" t="s">
        <v>76</v>
      </c>
      <c r="T3259" t="s">
        <v>74</v>
      </c>
      <c r="U3259" s="2" t="s">
        <v>650</v>
      </c>
      <c r="V3259" s="2" t="s">
        <v>1447</v>
      </c>
      <c r="W3259" s="2" t="s">
        <v>79</v>
      </c>
      <c r="X3259" s="2" t="s">
        <v>300</v>
      </c>
      <c r="Y3259" s="2" t="s">
        <v>119</v>
      </c>
      <c r="Z3259" s="2" t="s">
        <v>81</v>
      </c>
      <c r="AA3259" s="2" t="s">
        <v>1118</v>
      </c>
      <c r="AB3259" s="2" t="s">
        <v>949</v>
      </c>
      <c r="AC3259" s="2" t="s">
        <v>59</v>
      </c>
      <c r="AD3259" s="2" t="s">
        <v>1119</v>
      </c>
      <c r="AE3259" s="2" t="str">
        <f>+VLOOKUP(H3259,'Mapeo Ramos'!A:C,3,0)</f>
        <v>Autos Flotas</v>
      </c>
      <c r="AF3259" t="str">
        <f>+VLOOKUP(AE3259,'Mapeo Ramos'!C:D,2,0)</f>
        <v>Flotas</v>
      </c>
      <c r="AG3259" t="str">
        <f>+VLOOKUP(X3259,'Mapeo Ramos'!I:J,2,0)</f>
        <v>ALLIANZ</v>
      </c>
      <c r="AH3259">
        <f t="shared" si="50"/>
        <v>2</v>
      </c>
    </row>
    <row r="3260" spans="1:34">
      <c r="A3260" s="2" t="s">
        <v>12260</v>
      </c>
      <c r="B3260" s="2" t="s">
        <v>12261</v>
      </c>
      <c r="C3260" s="2" t="s">
        <v>12262</v>
      </c>
      <c r="D3260" s="2" t="s">
        <v>75</v>
      </c>
      <c r="E3260" s="3">
        <v>46059</v>
      </c>
      <c r="F3260" s="3">
        <v>46058</v>
      </c>
      <c r="G3260" s="2" t="s">
        <v>1117</v>
      </c>
      <c r="H3260" s="2" t="s">
        <v>349</v>
      </c>
      <c r="I3260" s="2" t="s">
        <v>261</v>
      </c>
      <c r="J3260" s="4">
        <v>193.19</v>
      </c>
      <c r="K3260" t="s">
        <v>74</v>
      </c>
      <c r="L3260" s="4">
        <v>23.18</v>
      </c>
      <c r="M3260" t="s">
        <v>74</v>
      </c>
      <c r="N3260" s="4">
        <v>23.18</v>
      </c>
      <c r="O3260" t="s">
        <v>74</v>
      </c>
      <c r="P3260" s="4">
        <v>0</v>
      </c>
      <c r="Q3260" t="s">
        <v>74</v>
      </c>
      <c r="R3260" s="2" t="s">
        <v>75</v>
      </c>
      <c r="S3260" s="4" t="s">
        <v>76</v>
      </c>
      <c r="T3260" t="s">
        <v>74</v>
      </c>
      <c r="U3260" s="2" t="s">
        <v>650</v>
      </c>
      <c r="V3260" s="2" t="s">
        <v>1447</v>
      </c>
      <c r="W3260" s="2" t="s">
        <v>79</v>
      </c>
      <c r="X3260" s="2" t="s">
        <v>300</v>
      </c>
      <c r="Y3260" s="2" t="s">
        <v>119</v>
      </c>
      <c r="Z3260" s="2" t="s">
        <v>81</v>
      </c>
      <c r="AA3260" s="2" t="s">
        <v>1118</v>
      </c>
      <c r="AB3260" s="2" t="s">
        <v>949</v>
      </c>
      <c r="AC3260" s="2" t="s">
        <v>59</v>
      </c>
      <c r="AD3260" s="2" t="s">
        <v>1119</v>
      </c>
      <c r="AE3260" s="2" t="str">
        <f>+VLOOKUP(H3260,'Mapeo Ramos'!A:C,3,0)</f>
        <v>Autos Flotas</v>
      </c>
      <c r="AF3260" t="str">
        <f>+VLOOKUP(AE3260,'Mapeo Ramos'!C:D,2,0)</f>
        <v>Flotas</v>
      </c>
      <c r="AG3260" t="str">
        <f>+VLOOKUP(X3260,'Mapeo Ramos'!I:J,2,0)</f>
        <v>ALLIANZ</v>
      </c>
      <c r="AH3260">
        <f t="shared" si="50"/>
        <v>2</v>
      </c>
    </row>
    <row r="3261" spans="1:34">
      <c r="A3261" s="2" t="s">
        <v>12263</v>
      </c>
      <c r="B3261" s="2" t="s">
        <v>12264</v>
      </c>
      <c r="C3261" s="2" t="s">
        <v>1365</v>
      </c>
      <c r="D3261" s="2" t="s">
        <v>75</v>
      </c>
      <c r="E3261" s="3">
        <v>46075</v>
      </c>
      <c r="F3261" s="3">
        <v>46054</v>
      </c>
      <c r="G3261" s="2" t="s">
        <v>1366</v>
      </c>
      <c r="H3261" s="2" t="s">
        <v>1367</v>
      </c>
      <c r="I3261" s="2" t="s">
        <v>164</v>
      </c>
      <c r="J3261" s="4">
        <v>321.26</v>
      </c>
      <c r="K3261" t="s">
        <v>74</v>
      </c>
      <c r="L3261" s="4">
        <v>50.03</v>
      </c>
      <c r="M3261" t="s">
        <v>74</v>
      </c>
      <c r="N3261" s="4">
        <v>50.03</v>
      </c>
      <c r="O3261" t="s">
        <v>74</v>
      </c>
      <c r="P3261" s="4">
        <v>0</v>
      </c>
      <c r="Q3261" t="s">
        <v>74</v>
      </c>
      <c r="R3261" s="2" t="s">
        <v>75</v>
      </c>
      <c r="S3261" s="4" t="s">
        <v>76</v>
      </c>
      <c r="T3261" t="s">
        <v>74</v>
      </c>
      <c r="U3261" s="2" t="s">
        <v>77</v>
      </c>
      <c r="V3261" s="2" t="s">
        <v>1454</v>
      </c>
      <c r="W3261" s="2" t="s">
        <v>79</v>
      </c>
      <c r="X3261" s="2" t="s">
        <v>300</v>
      </c>
      <c r="Y3261" s="2" t="s">
        <v>164</v>
      </c>
      <c r="Z3261" s="2" t="s">
        <v>60</v>
      </c>
      <c r="AA3261" s="2" t="s">
        <v>542</v>
      </c>
      <c r="AB3261" s="2" t="s">
        <v>83</v>
      </c>
      <c r="AC3261" s="2" t="s">
        <v>168</v>
      </c>
      <c r="AD3261" s="2" t="s">
        <v>1368</v>
      </c>
      <c r="AE3261" s="2" t="str">
        <f>+VLOOKUP(H3261,'Mapeo Ramos'!A:C,3,0)</f>
        <v>Vida Ahorro Individual</v>
      </c>
      <c r="AF3261" t="str">
        <f>+VLOOKUP(AE3261,'Mapeo Ramos'!C:D,2,0)</f>
        <v>Vida Ahorro Particular</v>
      </c>
      <c r="AG3261" t="str">
        <f>+VLOOKUP(X3261,'Mapeo Ramos'!I:J,2,0)</f>
        <v>ALLIANZ</v>
      </c>
      <c r="AH3261">
        <f t="shared" si="50"/>
        <v>2</v>
      </c>
    </row>
    <row r="3262" spans="1:34">
      <c r="A3262" s="2" t="s">
        <v>12265</v>
      </c>
      <c r="B3262" s="2" t="s">
        <v>12266</v>
      </c>
      <c r="C3262" s="2" t="s">
        <v>12267</v>
      </c>
      <c r="D3262" s="2" t="s">
        <v>75</v>
      </c>
      <c r="E3262" s="3">
        <v>46023</v>
      </c>
      <c r="F3262" s="3">
        <v>46023</v>
      </c>
      <c r="G3262" s="2" t="s">
        <v>2330</v>
      </c>
      <c r="H3262" s="2" t="s">
        <v>349</v>
      </c>
      <c r="I3262" s="2" t="s">
        <v>261</v>
      </c>
      <c r="J3262" s="4">
        <v>2076.67</v>
      </c>
      <c r="K3262" t="s">
        <v>74</v>
      </c>
      <c r="L3262" s="4">
        <v>249.2</v>
      </c>
      <c r="M3262" t="s">
        <v>74</v>
      </c>
      <c r="N3262" s="4">
        <v>249.2</v>
      </c>
      <c r="O3262" t="s">
        <v>74</v>
      </c>
      <c r="P3262" s="4">
        <v>0</v>
      </c>
      <c r="Q3262" t="s">
        <v>74</v>
      </c>
      <c r="R3262" s="2" t="s">
        <v>75</v>
      </c>
      <c r="S3262" s="4" t="s">
        <v>76</v>
      </c>
      <c r="T3262" t="s">
        <v>74</v>
      </c>
      <c r="U3262" s="2" t="s">
        <v>77</v>
      </c>
      <c r="V3262" s="2" t="s">
        <v>1454</v>
      </c>
      <c r="W3262" s="2" t="s">
        <v>79</v>
      </c>
      <c r="X3262" s="2" t="s">
        <v>300</v>
      </c>
      <c r="Y3262" s="2" t="s">
        <v>119</v>
      </c>
      <c r="Z3262" s="2" t="s">
        <v>81</v>
      </c>
      <c r="AA3262" s="2" t="s">
        <v>372</v>
      </c>
      <c r="AB3262" s="2" t="s">
        <v>719</v>
      </c>
      <c r="AC3262" s="2" t="s">
        <v>59</v>
      </c>
      <c r="AD3262" s="2" t="s">
        <v>2331</v>
      </c>
      <c r="AE3262" s="2" t="str">
        <f>+VLOOKUP(H3262,'Mapeo Ramos'!A:C,3,0)</f>
        <v>Autos Flotas</v>
      </c>
      <c r="AF3262" t="str">
        <f>+VLOOKUP(AE3262,'Mapeo Ramos'!C:D,2,0)</f>
        <v>Flotas</v>
      </c>
      <c r="AG3262" t="str">
        <f>+VLOOKUP(X3262,'Mapeo Ramos'!I:J,2,0)</f>
        <v>ALLIANZ</v>
      </c>
      <c r="AH3262">
        <f t="shared" si="50"/>
        <v>1</v>
      </c>
    </row>
    <row r="3263" spans="1:34">
      <c r="A3263" s="2" t="s">
        <v>12268</v>
      </c>
      <c r="B3263" s="2" t="s">
        <v>12269</v>
      </c>
      <c r="C3263" s="2" t="s">
        <v>12267</v>
      </c>
      <c r="D3263" s="2" t="s">
        <v>75</v>
      </c>
      <c r="E3263" s="3">
        <v>46054</v>
      </c>
      <c r="F3263" s="3">
        <v>46054</v>
      </c>
      <c r="G3263" s="2" t="s">
        <v>2330</v>
      </c>
      <c r="H3263" s="2" t="s">
        <v>349</v>
      </c>
      <c r="I3263" s="2" t="s">
        <v>261</v>
      </c>
      <c r="J3263" s="4">
        <v>2076.67</v>
      </c>
      <c r="K3263" t="s">
        <v>74</v>
      </c>
      <c r="L3263" s="4">
        <v>249.2</v>
      </c>
      <c r="M3263" t="s">
        <v>74</v>
      </c>
      <c r="N3263" s="4">
        <v>249.2</v>
      </c>
      <c r="O3263" t="s">
        <v>74</v>
      </c>
      <c r="P3263" s="4">
        <v>0</v>
      </c>
      <c r="Q3263" t="s">
        <v>74</v>
      </c>
      <c r="R3263" s="2" t="s">
        <v>75</v>
      </c>
      <c r="S3263" s="4" t="s">
        <v>76</v>
      </c>
      <c r="T3263" t="s">
        <v>74</v>
      </c>
      <c r="U3263" s="2" t="s">
        <v>77</v>
      </c>
      <c r="V3263" s="2" t="s">
        <v>1575</v>
      </c>
      <c r="W3263" s="2" t="s">
        <v>79</v>
      </c>
      <c r="X3263" s="2" t="s">
        <v>300</v>
      </c>
      <c r="Y3263" s="2" t="s">
        <v>119</v>
      </c>
      <c r="Z3263" s="2" t="s">
        <v>81</v>
      </c>
      <c r="AA3263" s="2" t="s">
        <v>372</v>
      </c>
      <c r="AB3263" s="2" t="s">
        <v>719</v>
      </c>
      <c r="AC3263" s="2" t="s">
        <v>59</v>
      </c>
      <c r="AD3263" s="2" t="s">
        <v>2331</v>
      </c>
      <c r="AE3263" s="2" t="str">
        <f>+VLOOKUP(H3263,'Mapeo Ramos'!A:C,3,0)</f>
        <v>Autos Flotas</v>
      </c>
      <c r="AF3263" t="str">
        <f>+VLOOKUP(AE3263,'Mapeo Ramos'!C:D,2,0)</f>
        <v>Flotas</v>
      </c>
      <c r="AG3263" t="str">
        <f>+VLOOKUP(X3263,'Mapeo Ramos'!I:J,2,0)</f>
        <v>ALLIANZ</v>
      </c>
      <c r="AH3263">
        <f t="shared" si="50"/>
        <v>2</v>
      </c>
    </row>
    <row r="3264" spans="1:34">
      <c r="A3264" s="2" t="s">
        <v>12270</v>
      </c>
      <c r="B3264" s="2" t="s">
        <v>12271</v>
      </c>
      <c r="C3264" s="2" t="s">
        <v>12272</v>
      </c>
      <c r="D3264" s="2" t="s">
        <v>75</v>
      </c>
      <c r="E3264" s="3">
        <v>46023</v>
      </c>
      <c r="F3264" s="3">
        <v>46023</v>
      </c>
      <c r="G3264" s="2" t="s">
        <v>547</v>
      </c>
      <c r="H3264" s="2" t="s">
        <v>349</v>
      </c>
      <c r="I3264" s="2" t="s">
        <v>261</v>
      </c>
      <c r="J3264" s="4">
        <v>4256.24</v>
      </c>
      <c r="K3264" t="s">
        <v>74</v>
      </c>
      <c r="L3264" s="4">
        <v>510.75</v>
      </c>
      <c r="M3264" t="s">
        <v>74</v>
      </c>
      <c r="N3264" s="4">
        <v>510.75</v>
      </c>
      <c r="O3264" t="s">
        <v>74</v>
      </c>
      <c r="P3264" s="4">
        <v>0</v>
      </c>
      <c r="Q3264" t="s">
        <v>74</v>
      </c>
      <c r="R3264" s="2" t="s">
        <v>75</v>
      </c>
      <c r="S3264" s="4" t="s">
        <v>76</v>
      </c>
      <c r="T3264" t="s">
        <v>74</v>
      </c>
      <c r="U3264" s="2" t="s">
        <v>77</v>
      </c>
      <c r="V3264" s="2" t="s">
        <v>1454</v>
      </c>
      <c r="W3264" s="2" t="s">
        <v>79</v>
      </c>
      <c r="X3264" s="2" t="s">
        <v>300</v>
      </c>
      <c r="Y3264" s="2" t="s">
        <v>119</v>
      </c>
      <c r="Z3264" s="2" t="s">
        <v>81</v>
      </c>
      <c r="AA3264" s="2" t="s">
        <v>230</v>
      </c>
      <c r="AB3264" s="2" t="s">
        <v>83</v>
      </c>
      <c r="AC3264" s="2" t="s">
        <v>59</v>
      </c>
      <c r="AD3264" s="2" t="s">
        <v>549</v>
      </c>
      <c r="AE3264" s="2" t="str">
        <f>+VLOOKUP(H3264,'Mapeo Ramos'!A:C,3,0)</f>
        <v>Autos Flotas</v>
      </c>
      <c r="AF3264" t="str">
        <f>+VLOOKUP(AE3264,'Mapeo Ramos'!C:D,2,0)</f>
        <v>Flotas</v>
      </c>
      <c r="AG3264" t="str">
        <f>+VLOOKUP(X3264,'Mapeo Ramos'!I:J,2,0)</f>
        <v>ALLIANZ</v>
      </c>
      <c r="AH3264">
        <f t="shared" si="50"/>
        <v>1</v>
      </c>
    </row>
    <row r="3265" spans="1:34">
      <c r="A3265" s="2" t="s">
        <v>12273</v>
      </c>
      <c r="B3265" s="2" t="s">
        <v>12274</v>
      </c>
      <c r="C3265" s="2" t="s">
        <v>12272</v>
      </c>
      <c r="D3265" s="2" t="s">
        <v>75</v>
      </c>
      <c r="E3265" s="3">
        <v>46054</v>
      </c>
      <c r="F3265" s="3">
        <v>46054</v>
      </c>
      <c r="G3265" s="2" t="s">
        <v>547</v>
      </c>
      <c r="H3265" s="2" t="s">
        <v>349</v>
      </c>
      <c r="I3265" s="2" t="s">
        <v>261</v>
      </c>
      <c r="J3265" s="4">
        <v>4256.24</v>
      </c>
      <c r="K3265" t="s">
        <v>74</v>
      </c>
      <c r="L3265" s="4">
        <v>510.75</v>
      </c>
      <c r="M3265" t="s">
        <v>74</v>
      </c>
      <c r="N3265" s="4">
        <v>510.75</v>
      </c>
      <c r="O3265" t="s">
        <v>74</v>
      </c>
      <c r="P3265" s="4">
        <v>0</v>
      </c>
      <c r="Q3265" t="s">
        <v>74</v>
      </c>
      <c r="R3265" s="2" t="s">
        <v>75</v>
      </c>
      <c r="S3265" s="4" t="s">
        <v>76</v>
      </c>
      <c r="T3265" t="s">
        <v>74</v>
      </c>
      <c r="U3265" s="2" t="s">
        <v>77</v>
      </c>
      <c r="V3265" s="2" t="s">
        <v>1575</v>
      </c>
      <c r="W3265" s="2" t="s">
        <v>79</v>
      </c>
      <c r="X3265" s="2" t="s">
        <v>300</v>
      </c>
      <c r="Y3265" s="2" t="s">
        <v>119</v>
      </c>
      <c r="Z3265" s="2" t="s">
        <v>81</v>
      </c>
      <c r="AA3265" s="2" t="s">
        <v>230</v>
      </c>
      <c r="AB3265" s="2" t="s">
        <v>83</v>
      </c>
      <c r="AC3265" s="2" t="s">
        <v>59</v>
      </c>
      <c r="AD3265" s="2" t="s">
        <v>549</v>
      </c>
      <c r="AE3265" s="2" t="str">
        <f>+VLOOKUP(H3265,'Mapeo Ramos'!A:C,3,0)</f>
        <v>Autos Flotas</v>
      </c>
      <c r="AF3265" t="str">
        <f>+VLOOKUP(AE3265,'Mapeo Ramos'!C:D,2,0)</f>
        <v>Flotas</v>
      </c>
      <c r="AG3265" t="str">
        <f>+VLOOKUP(X3265,'Mapeo Ramos'!I:J,2,0)</f>
        <v>ALLIANZ</v>
      </c>
      <c r="AH3265">
        <f t="shared" si="50"/>
        <v>2</v>
      </c>
    </row>
    <row r="3266" spans="1:34">
      <c r="A3266" s="2" t="s">
        <v>12275</v>
      </c>
      <c r="B3266" s="2" t="s">
        <v>12276</v>
      </c>
      <c r="C3266" s="2" t="s">
        <v>12277</v>
      </c>
      <c r="D3266" s="2" t="s">
        <v>75</v>
      </c>
      <c r="E3266" s="3">
        <v>46053</v>
      </c>
      <c r="F3266" s="3">
        <v>46023</v>
      </c>
      <c r="G3266" s="2" t="s">
        <v>2192</v>
      </c>
      <c r="H3266" s="2" t="s">
        <v>1820</v>
      </c>
      <c r="I3266" s="2" t="s">
        <v>1820</v>
      </c>
      <c r="J3266" s="4">
        <v>656.54</v>
      </c>
      <c r="K3266" t="s">
        <v>74</v>
      </c>
      <c r="L3266" s="4">
        <v>52.7</v>
      </c>
      <c r="M3266" t="s">
        <v>74</v>
      </c>
      <c r="N3266" s="4">
        <v>52.7</v>
      </c>
      <c r="O3266" t="s">
        <v>74</v>
      </c>
      <c r="P3266" s="4">
        <v>0</v>
      </c>
      <c r="Q3266" t="s">
        <v>74</v>
      </c>
      <c r="R3266" s="2" t="s">
        <v>75</v>
      </c>
      <c r="S3266" s="4" t="s">
        <v>76</v>
      </c>
      <c r="T3266" t="s">
        <v>74</v>
      </c>
      <c r="U3266" s="2" t="s">
        <v>650</v>
      </c>
      <c r="V3266" s="2" t="s">
        <v>1454</v>
      </c>
      <c r="W3266" s="2" t="s">
        <v>79</v>
      </c>
      <c r="X3266" s="2" t="s">
        <v>12278</v>
      </c>
      <c r="Y3266" s="2" t="s">
        <v>1820</v>
      </c>
      <c r="Z3266" s="2" t="s">
        <v>60</v>
      </c>
      <c r="AA3266" s="2" t="s">
        <v>230</v>
      </c>
      <c r="AB3266" s="2" t="s">
        <v>83</v>
      </c>
      <c r="AC3266" s="2" t="s">
        <v>59</v>
      </c>
      <c r="AD3266" s="2" t="s">
        <v>2193</v>
      </c>
      <c r="AE3266" s="2" t="str">
        <f>+VLOOKUP(H3266,'Mapeo Ramos'!A:C,3,0)</f>
        <v>Salud Particular</v>
      </c>
      <c r="AF3266" t="str">
        <f>+VLOOKUP(AE3266,'Mapeo Ramos'!C:D,2,0)</f>
        <v>Seguros Personales (No Vida) Particular</v>
      </c>
      <c r="AG3266" t="str">
        <f>+VLOOKUP(X3266,'Mapeo Ramos'!I:J,2,0)</f>
        <v>SEGURCAIXA ADESLAS</v>
      </c>
      <c r="AH3266">
        <f t="shared" ref="AH3266:AH3329" si="51">+MONTH(E3266)</f>
        <v>1</v>
      </c>
    </row>
    <row r="3267" spans="1:34">
      <c r="A3267" s="2" t="s">
        <v>12279</v>
      </c>
      <c r="B3267" s="2" t="s">
        <v>12280</v>
      </c>
      <c r="C3267" s="2" t="s">
        <v>12281</v>
      </c>
      <c r="D3267" s="2" t="s">
        <v>75</v>
      </c>
      <c r="E3267" s="3">
        <v>46053</v>
      </c>
      <c r="F3267" s="3">
        <v>46023</v>
      </c>
      <c r="G3267" s="2" t="s">
        <v>12282</v>
      </c>
      <c r="H3267" s="2" t="s">
        <v>1820</v>
      </c>
      <c r="I3267" s="2" t="s">
        <v>1820</v>
      </c>
      <c r="J3267" s="4">
        <v>88.54</v>
      </c>
      <c r="K3267" t="s">
        <v>74</v>
      </c>
      <c r="L3267" s="4">
        <v>16.88</v>
      </c>
      <c r="M3267" t="s">
        <v>74</v>
      </c>
      <c r="N3267" s="4">
        <v>16.88</v>
      </c>
      <c r="O3267" t="s">
        <v>74</v>
      </c>
      <c r="P3267" s="4">
        <v>0</v>
      </c>
      <c r="Q3267" t="s">
        <v>74</v>
      </c>
      <c r="R3267" s="2" t="s">
        <v>75</v>
      </c>
      <c r="S3267" s="4" t="s">
        <v>76</v>
      </c>
      <c r="T3267" t="s">
        <v>74</v>
      </c>
      <c r="U3267" s="2" t="s">
        <v>650</v>
      </c>
      <c r="V3267" s="2" t="s">
        <v>1454</v>
      </c>
      <c r="W3267" s="2" t="s">
        <v>79</v>
      </c>
      <c r="X3267" s="2" t="s">
        <v>12278</v>
      </c>
      <c r="Y3267" s="2" t="s">
        <v>1820</v>
      </c>
      <c r="Z3267" s="2" t="s">
        <v>60</v>
      </c>
      <c r="AA3267" s="2" t="s">
        <v>230</v>
      </c>
      <c r="AB3267" s="2" t="s">
        <v>83</v>
      </c>
      <c r="AC3267" s="2" t="s">
        <v>168</v>
      </c>
      <c r="AD3267" s="2" t="s">
        <v>12283</v>
      </c>
      <c r="AE3267" s="2" t="str">
        <f>+VLOOKUP(H3267,'Mapeo Ramos'!A:C,3,0)</f>
        <v>Salud Particular</v>
      </c>
      <c r="AF3267" t="str">
        <f>+VLOOKUP(AE3267,'Mapeo Ramos'!C:D,2,0)</f>
        <v>Seguros Personales (No Vida) Particular</v>
      </c>
      <c r="AG3267" t="str">
        <f>+VLOOKUP(X3267,'Mapeo Ramos'!I:J,2,0)</f>
        <v>SEGURCAIXA ADESLAS</v>
      </c>
      <c r="AH3267">
        <f t="shared" si="51"/>
        <v>1</v>
      </c>
    </row>
    <row r="3268" spans="1:34">
      <c r="A3268" s="2" t="s">
        <v>12284</v>
      </c>
      <c r="B3268" s="2" t="s">
        <v>12285</v>
      </c>
      <c r="C3268" s="2" t="s">
        <v>12286</v>
      </c>
      <c r="D3268" s="2" t="s">
        <v>75</v>
      </c>
      <c r="E3268" s="3">
        <v>46053</v>
      </c>
      <c r="F3268" s="3">
        <v>46023</v>
      </c>
      <c r="G3268" s="2" t="s">
        <v>8304</v>
      </c>
      <c r="H3268" s="2" t="s">
        <v>1820</v>
      </c>
      <c r="I3268" s="2" t="s">
        <v>1820</v>
      </c>
      <c r="J3268" s="4">
        <v>1340.99</v>
      </c>
      <c r="K3268" t="s">
        <v>74</v>
      </c>
      <c r="L3268" s="4">
        <v>67.239999999999995</v>
      </c>
      <c r="M3268" t="s">
        <v>74</v>
      </c>
      <c r="N3268" s="4">
        <v>67.239999999999995</v>
      </c>
      <c r="O3268" t="s">
        <v>74</v>
      </c>
      <c r="P3268" s="4">
        <v>0</v>
      </c>
      <c r="Q3268" t="s">
        <v>74</v>
      </c>
      <c r="R3268" s="2" t="s">
        <v>75</v>
      </c>
      <c r="S3268" s="4" t="s">
        <v>76</v>
      </c>
      <c r="T3268" t="s">
        <v>74</v>
      </c>
      <c r="U3268" s="2" t="s">
        <v>650</v>
      </c>
      <c r="V3268" s="2" t="s">
        <v>1454</v>
      </c>
      <c r="W3268" s="2" t="s">
        <v>79</v>
      </c>
      <c r="X3268" s="2" t="s">
        <v>12278</v>
      </c>
      <c r="Y3268" s="2" t="s">
        <v>1820</v>
      </c>
      <c r="Z3268" s="2" t="s">
        <v>60</v>
      </c>
      <c r="AA3268" s="2" t="s">
        <v>2267</v>
      </c>
      <c r="AB3268" s="2" t="s">
        <v>2268</v>
      </c>
      <c r="AC3268" s="2" t="s">
        <v>59</v>
      </c>
      <c r="AD3268" s="2" t="s">
        <v>8305</v>
      </c>
      <c r="AE3268" s="2" t="str">
        <f>+VLOOKUP(H3268,'Mapeo Ramos'!A:C,3,0)</f>
        <v>Salud Particular</v>
      </c>
      <c r="AF3268" t="str">
        <f>+VLOOKUP(AE3268,'Mapeo Ramos'!C:D,2,0)</f>
        <v>Seguros Personales (No Vida) Particular</v>
      </c>
      <c r="AG3268" t="str">
        <f>+VLOOKUP(X3268,'Mapeo Ramos'!I:J,2,0)</f>
        <v>SEGURCAIXA ADESLAS</v>
      </c>
      <c r="AH3268">
        <f t="shared" si="51"/>
        <v>1</v>
      </c>
    </row>
    <row r="3269" spans="1:34">
      <c r="A3269" s="2" t="s">
        <v>12287</v>
      </c>
      <c r="B3269" s="2" t="s">
        <v>12288</v>
      </c>
      <c r="C3269" s="2" t="s">
        <v>12289</v>
      </c>
      <c r="D3269" s="2" t="s">
        <v>75</v>
      </c>
      <c r="E3269" s="3">
        <v>46053</v>
      </c>
      <c r="F3269" s="3">
        <v>46023</v>
      </c>
      <c r="G3269" s="2" t="s">
        <v>9480</v>
      </c>
      <c r="H3269" s="2" t="s">
        <v>1820</v>
      </c>
      <c r="I3269" s="2" t="s">
        <v>1820</v>
      </c>
      <c r="J3269" s="4">
        <v>939.37</v>
      </c>
      <c r="K3269" t="s">
        <v>74</v>
      </c>
      <c r="L3269" s="4">
        <v>65.87</v>
      </c>
      <c r="M3269" t="s">
        <v>74</v>
      </c>
      <c r="N3269" s="4">
        <v>65.87</v>
      </c>
      <c r="O3269" t="s">
        <v>74</v>
      </c>
      <c r="P3269" s="4">
        <v>0</v>
      </c>
      <c r="Q3269" t="s">
        <v>74</v>
      </c>
      <c r="R3269" s="2" t="s">
        <v>75</v>
      </c>
      <c r="S3269" s="4" t="s">
        <v>76</v>
      </c>
      <c r="T3269" t="s">
        <v>74</v>
      </c>
      <c r="U3269" s="2" t="s">
        <v>650</v>
      </c>
      <c r="V3269" s="2" t="s">
        <v>1454</v>
      </c>
      <c r="W3269" s="2" t="s">
        <v>79</v>
      </c>
      <c r="X3269" s="2" t="s">
        <v>12278</v>
      </c>
      <c r="Y3269" s="2" t="s">
        <v>1820</v>
      </c>
      <c r="Z3269" s="2" t="s">
        <v>60</v>
      </c>
      <c r="AA3269" s="2" t="s">
        <v>9482</v>
      </c>
      <c r="AB3269" s="2" t="s">
        <v>9483</v>
      </c>
      <c r="AC3269" s="2" t="s">
        <v>168</v>
      </c>
      <c r="AD3269" s="2" t="s">
        <v>9484</v>
      </c>
      <c r="AE3269" s="2" t="str">
        <f>+VLOOKUP(H3269,'Mapeo Ramos'!A:C,3,0)</f>
        <v>Salud Particular</v>
      </c>
      <c r="AF3269" t="str">
        <f>+VLOOKUP(AE3269,'Mapeo Ramos'!C:D,2,0)</f>
        <v>Seguros Personales (No Vida) Particular</v>
      </c>
      <c r="AG3269" t="str">
        <f>+VLOOKUP(X3269,'Mapeo Ramos'!I:J,2,0)</f>
        <v>SEGURCAIXA ADESLAS</v>
      </c>
      <c r="AH3269">
        <f t="shared" si="51"/>
        <v>1</v>
      </c>
    </row>
    <row r="3270" spans="1:34">
      <c r="A3270" s="2" t="s">
        <v>12290</v>
      </c>
      <c r="B3270" s="2" t="s">
        <v>12291</v>
      </c>
      <c r="C3270" s="2" t="s">
        <v>12292</v>
      </c>
      <c r="D3270" s="2" t="s">
        <v>75</v>
      </c>
      <c r="E3270" s="3">
        <v>46053</v>
      </c>
      <c r="F3270" s="3">
        <v>46023</v>
      </c>
      <c r="G3270" s="2" t="s">
        <v>5848</v>
      </c>
      <c r="H3270" s="2" t="s">
        <v>1820</v>
      </c>
      <c r="I3270" s="2" t="s">
        <v>1820</v>
      </c>
      <c r="J3270" s="4">
        <v>432.57</v>
      </c>
      <c r="K3270" t="s">
        <v>74</v>
      </c>
      <c r="L3270" s="4">
        <v>21.71</v>
      </c>
      <c r="M3270" t="s">
        <v>74</v>
      </c>
      <c r="N3270" s="4">
        <v>21.71</v>
      </c>
      <c r="O3270" t="s">
        <v>74</v>
      </c>
      <c r="P3270" s="4">
        <v>0</v>
      </c>
      <c r="Q3270" t="s">
        <v>74</v>
      </c>
      <c r="R3270" s="2" t="s">
        <v>75</v>
      </c>
      <c r="S3270" s="4" t="s">
        <v>76</v>
      </c>
      <c r="T3270" t="s">
        <v>74</v>
      </c>
      <c r="U3270" s="2" t="s">
        <v>12293</v>
      </c>
      <c r="V3270" s="2" t="s">
        <v>1454</v>
      </c>
      <c r="W3270" s="2" t="s">
        <v>79</v>
      </c>
      <c r="X3270" s="2" t="s">
        <v>12278</v>
      </c>
      <c r="Y3270" s="2" t="s">
        <v>1820</v>
      </c>
      <c r="Z3270" s="2" t="s">
        <v>60</v>
      </c>
      <c r="AA3270" s="2" t="s">
        <v>5849</v>
      </c>
      <c r="AB3270" s="2" t="s">
        <v>5850</v>
      </c>
      <c r="AC3270" s="2" t="s">
        <v>59</v>
      </c>
      <c r="AD3270" s="2" t="s">
        <v>5851</v>
      </c>
      <c r="AE3270" s="2" t="str">
        <f>+VLOOKUP(H3270,'Mapeo Ramos'!A:C,3,0)</f>
        <v>Salud Particular</v>
      </c>
      <c r="AF3270" t="str">
        <f>+VLOOKUP(AE3270,'Mapeo Ramos'!C:D,2,0)</f>
        <v>Seguros Personales (No Vida) Particular</v>
      </c>
      <c r="AG3270" t="str">
        <f>+VLOOKUP(X3270,'Mapeo Ramos'!I:J,2,0)</f>
        <v>SEGURCAIXA ADESLAS</v>
      </c>
      <c r="AH3270">
        <f t="shared" si="51"/>
        <v>1</v>
      </c>
    </row>
    <row r="3271" spans="1:34">
      <c r="A3271" s="2" t="s">
        <v>12294</v>
      </c>
      <c r="B3271" s="2" t="s">
        <v>12295</v>
      </c>
      <c r="C3271" s="2" t="s">
        <v>9500</v>
      </c>
      <c r="D3271" s="2" t="s">
        <v>75</v>
      </c>
      <c r="E3271" s="3">
        <v>46063</v>
      </c>
      <c r="F3271" s="3">
        <v>46063</v>
      </c>
      <c r="G3271" s="2" t="s">
        <v>9501</v>
      </c>
      <c r="H3271" s="2" t="s">
        <v>260</v>
      </c>
      <c r="I3271" s="2" t="s">
        <v>261</v>
      </c>
      <c r="J3271" s="4">
        <v>1170.6500000000001</v>
      </c>
      <c r="K3271" t="s">
        <v>74</v>
      </c>
      <c r="L3271" s="4">
        <v>163.87</v>
      </c>
      <c r="M3271" t="s">
        <v>74</v>
      </c>
      <c r="N3271" s="4">
        <v>163.87</v>
      </c>
      <c r="O3271" t="s">
        <v>74</v>
      </c>
      <c r="P3271" s="4">
        <v>0</v>
      </c>
      <c r="Q3271" t="s">
        <v>74</v>
      </c>
      <c r="R3271" s="2" t="s">
        <v>75</v>
      </c>
      <c r="S3271" s="4" t="s">
        <v>76</v>
      </c>
      <c r="T3271" t="s">
        <v>74</v>
      </c>
      <c r="U3271" s="2" t="s">
        <v>11859</v>
      </c>
      <c r="V3271" s="2" t="s">
        <v>1447</v>
      </c>
      <c r="W3271" s="2" t="s">
        <v>79</v>
      </c>
      <c r="X3271" s="2" t="s">
        <v>248</v>
      </c>
      <c r="Y3271" s="2" t="s">
        <v>119</v>
      </c>
      <c r="Z3271" s="2" t="s">
        <v>81</v>
      </c>
      <c r="AA3271" s="2" t="s">
        <v>230</v>
      </c>
      <c r="AB3271" s="2" t="s">
        <v>83</v>
      </c>
      <c r="AC3271" s="2" t="s">
        <v>59</v>
      </c>
      <c r="AD3271" s="2" t="s">
        <v>9502</v>
      </c>
      <c r="AE3271" s="2" t="str">
        <f>+VLOOKUP(H3271,'Mapeo Ramos'!A:C,3,0)</f>
        <v>Autos Flotas</v>
      </c>
      <c r="AF3271" t="str">
        <f>+VLOOKUP(AE3271,'Mapeo Ramos'!C:D,2,0)</f>
        <v>Flotas</v>
      </c>
      <c r="AG3271" t="str">
        <f>+VLOOKUP(X3271,'Mapeo Ramos'!I:J,2,0)</f>
        <v>HELVETIA</v>
      </c>
      <c r="AH3271">
        <f t="shared" si="51"/>
        <v>2</v>
      </c>
    </row>
    <row r="3272" spans="1:34">
      <c r="A3272" s="2" t="s">
        <v>12296</v>
      </c>
      <c r="B3272" s="2" t="s">
        <v>12297</v>
      </c>
      <c r="C3272" s="2" t="s">
        <v>12298</v>
      </c>
      <c r="D3272" s="2" t="s">
        <v>75</v>
      </c>
      <c r="E3272" s="3">
        <v>46023</v>
      </c>
      <c r="F3272" s="3">
        <v>46023</v>
      </c>
      <c r="G3272" s="2" t="s">
        <v>12299</v>
      </c>
      <c r="H3272" s="2" t="s">
        <v>1611</v>
      </c>
      <c r="I3272" s="2" t="s">
        <v>197</v>
      </c>
      <c r="J3272" s="4">
        <v>229.14</v>
      </c>
      <c r="K3272" t="s">
        <v>74</v>
      </c>
      <c r="L3272" s="4">
        <v>45.83</v>
      </c>
      <c r="M3272" t="s">
        <v>74</v>
      </c>
      <c r="N3272" s="4">
        <v>45.83</v>
      </c>
      <c r="O3272" t="s">
        <v>74</v>
      </c>
      <c r="P3272" s="4">
        <v>0</v>
      </c>
      <c r="Q3272" t="s">
        <v>74</v>
      </c>
      <c r="R3272" s="2" t="s">
        <v>262</v>
      </c>
      <c r="S3272" s="4">
        <v>5.73</v>
      </c>
      <c r="T3272" t="s">
        <v>74</v>
      </c>
      <c r="U3272" s="2" t="s">
        <v>9487</v>
      </c>
      <c r="V3272" s="2" t="s">
        <v>1447</v>
      </c>
      <c r="W3272" s="2" t="s">
        <v>79</v>
      </c>
      <c r="X3272" s="2" t="s">
        <v>300</v>
      </c>
      <c r="Y3272" s="2" t="s">
        <v>197</v>
      </c>
      <c r="Z3272" s="2" t="s">
        <v>81</v>
      </c>
      <c r="AA3272" s="2" t="s">
        <v>230</v>
      </c>
      <c r="AB3272" s="2" t="s">
        <v>83</v>
      </c>
      <c r="AC3272" s="2" t="s">
        <v>59</v>
      </c>
      <c r="AD3272" s="2" t="s">
        <v>12300</v>
      </c>
      <c r="AE3272" s="2" t="str">
        <f>+VLOOKUP(H3272,'Mapeo Ramos'!A:C,3,0)</f>
        <v>Accidentes Convenio</v>
      </c>
      <c r="AF3272" t="str">
        <f>+VLOOKUP(AE3272,'Mapeo Ramos'!C:D,2,0)</f>
        <v>Seguros Personales (No Vida) Colectivos</v>
      </c>
      <c r="AG3272" t="str">
        <f>+VLOOKUP(X3272,'Mapeo Ramos'!I:J,2,0)</f>
        <v>ALLIANZ</v>
      </c>
      <c r="AH3272">
        <f t="shared" si="51"/>
        <v>1</v>
      </c>
    </row>
    <row r="3273" spans="1:34" ht="25.5">
      <c r="A3273" s="2" t="s">
        <v>12301</v>
      </c>
      <c r="B3273" s="2" t="s">
        <v>12302</v>
      </c>
      <c r="C3273" s="2" t="s">
        <v>12303</v>
      </c>
      <c r="D3273" s="2" t="s">
        <v>75</v>
      </c>
      <c r="E3273" s="3">
        <v>46054</v>
      </c>
      <c r="F3273" s="3">
        <v>46054</v>
      </c>
      <c r="G3273" s="2" t="s">
        <v>2154</v>
      </c>
      <c r="H3273" s="2" t="s">
        <v>349</v>
      </c>
      <c r="I3273" s="2" t="s">
        <v>261</v>
      </c>
      <c r="J3273" s="4">
        <v>1814.48</v>
      </c>
      <c r="K3273" t="s">
        <v>74</v>
      </c>
      <c r="L3273" s="4">
        <v>217.74</v>
      </c>
      <c r="M3273" t="s">
        <v>74</v>
      </c>
      <c r="N3273" s="4">
        <v>217.74</v>
      </c>
      <c r="O3273" t="s">
        <v>74</v>
      </c>
      <c r="P3273" s="4">
        <v>0</v>
      </c>
      <c r="Q3273" t="s">
        <v>74</v>
      </c>
      <c r="R3273" s="2" t="s">
        <v>75</v>
      </c>
      <c r="S3273" s="4" t="s">
        <v>76</v>
      </c>
      <c r="T3273" t="s">
        <v>74</v>
      </c>
      <c r="U3273" s="2" t="s">
        <v>77</v>
      </c>
      <c r="V3273" s="2" t="s">
        <v>1575</v>
      </c>
      <c r="W3273" s="2" t="s">
        <v>79</v>
      </c>
      <c r="X3273" s="2" t="s">
        <v>300</v>
      </c>
      <c r="Y3273" s="2" t="s">
        <v>119</v>
      </c>
      <c r="Z3273" s="2" t="s">
        <v>81</v>
      </c>
      <c r="AA3273" s="2" t="s">
        <v>1967</v>
      </c>
      <c r="AB3273" s="2" t="s">
        <v>1968</v>
      </c>
      <c r="AC3273" s="2" t="s">
        <v>59</v>
      </c>
      <c r="AD3273" s="2" t="s">
        <v>2156</v>
      </c>
      <c r="AE3273" s="2" t="str">
        <f>+VLOOKUP(H3273,'Mapeo Ramos'!A:C,3,0)</f>
        <v>Autos Flotas</v>
      </c>
      <c r="AF3273" t="str">
        <f>+VLOOKUP(AE3273,'Mapeo Ramos'!C:D,2,0)</f>
        <v>Flotas</v>
      </c>
      <c r="AG3273" t="str">
        <f>+VLOOKUP(X3273,'Mapeo Ramos'!I:J,2,0)</f>
        <v>ALLIANZ</v>
      </c>
      <c r="AH3273">
        <f t="shared" si="51"/>
        <v>2</v>
      </c>
    </row>
    <row r="3274" spans="1:34">
      <c r="A3274" s="2" t="s">
        <v>12304</v>
      </c>
      <c r="B3274" s="2" t="s">
        <v>12305</v>
      </c>
      <c r="C3274" s="2" t="s">
        <v>12306</v>
      </c>
      <c r="D3274" s="2" t="s">
        <v>75</v>
      </c>
      <c r="E3274" s="3">
        <v>46023</v>
      </c>
      <c r="F3274" s="3">
        <v>46023</v>
      </c>
      <c r="G3274" s="2" t="s">
        <v>7932</v>
      </c>
      <c r="H3274" s="2" t="s">
        <v>1611</v>
      </c>
      <c r="I3274" s="2" t="s">
        <v>197</v>
      </c>
      <c r="J3274" s="4">
        <v>95.92</v>
      </c>
      <c r="K3274" t="s">
        <v>74</v>
      </c>
      <c r="L3274" s="4">
        <v>19.18</v>
      </c>
      <c r="M3274" t="s">
        <v>74</v>
      </c>
      <c r="N3274" s="4">
        <v>19.18</v>
      </c>
      <c r="O3274" t="s">
        <v>74</v>
      </c>
      <c r="P3274" s="4">
        <v>0</v>
      </c>
      <c r="Q3274" t="s">
        <v>74</v>
      </c>
      <c r="R3274" s="2" t="s">
        <v>262</v>
      </c>
      <c r="S3274" s="4">
        <v>2.4</v>
      </c>
      <c r="T3274" t="s">
        <v>74</v>
      </c>
      <c r="U3274" s="2" t="s">
        <v>9487</v>
      </c>
      <c r="V3274" s="2" t="s">
        <v>1575</v>
      </c>
      <c r="W3274" s="2" t="s">
        <v>79</v>
      </c>
      <c r="X3274" s="2" t="s">
        <v>300</v>
      </c>
      <c r="Y3274" s="2" t="s">
        <v>197</v>
      </c>
      <c r="Z3274" s="2" t="s">
        <v>81</v>
      </c>
      <c r="AA3274" s="2" t="s">
        <v>230</v>
      </c>
      <c r="AB3274" s="2" t="s">
        <v>83</v>
      </c>
      <c r="AC3274" s="2" t="s">
        <v>59</v>
      </c>
      <c r="AD3274" s="2" t="s">
        <v>7933</v>
      </c>
      <c r="AE3274" s="2" t="str">
        <f>+VLOOKUP(H3274,'Mapeo Ramos'!A:C,3,0)</f>
        <v>Accidentes Convenio</v>
      </c>
      <c r="AF3274" t="str">
        <f>+VLOOKUP(AE3274,'Mapeo Ramos'!C:D,2,0)</f>
        <v>Seguros Personales (No Vida) Colectivos</v>
      </c>
      <c r="AG3274" t="str">
        <f>+VLOOKUP(X3274,'Mapeo Ramos'!I:J,2,0)</f>
        <v>ALLIANZ</v>
      </c>
      <c r="AH3274">
        <f t="shared" si="51"/>
        <v>1</v>
      </c>
    </row>
    <row r="3275" spans="1:34" ht="25.5">
      <c r="A3275" s="2" t="s">
        <v>12307</v>
      </c>
      <c r="B3275" s="2" t="s">
        <v>12308</v>
      </c>
      <c r="C3275" s="2" t="s">
        <v>1780</v>
      </c>
      <c r="D3275" s="2" t="s">
        <v>75</v>
      </c>
      <c r="E3275" s="3">
        <v>46062</v>
      </c>
      <c r="F3275" s="3">
        <v>45705</v>
      </c>
      <c r="G3275" s="2" t="s">
        <v>1774</v>
      </c>
      <c r="H3275" s="2" t="s">
        <v>1646</v>
      </c>
      <c r="I3275" s="2" t="s">
        <v>785</v>
      </c>
      <c r="J3275" s="4">
        <v>713.59</v>
      </c>
      <c r="K3275" t="s">
        <v>74</v>
      </c>
      <c r="L3275" s="4">
        <v>107.04</v>
      </c>
      <c r="M3275" t="s">
        <v>74</v>
      </c>
      <c r="N3275" s="4">
        <v>107.04</v>
      </c>
      <c r="O3275" t="s">
        <v>74</v>
      </c>
      <c r="P3275" s="4">
        <v>0</v>
      </c>
      <c r="Q3275" t="s">
        <v>74</v>
      </c>
      <c r="R3275" s="2" t="s">
        <v>75</v>
      </c>
      <c r="S3275" s="4" t="s">
        <v>76</v>
      </c>
      <c r="T3275" t="s">
        <v>74</v>
      </c>
      <c r="U3275" s="2" t="s">
        <v>1786</v>
      </c>
      <c r="V3275" s="2" t="s">
        <v>1447</v>
      </c>
      <c r="W3275" s="2" t="s">
        <v>79</v>
      </c>
      <c r="X3275" s="2" t="s">
        <v>300</v>
      </c>
      <c r="Y3275" s="2" t="s">
        <v>785</v>
      </c>
      <c r="Z3275" s="2" t="s">
        <v>81</v>
      </c>
      <c r="AA3275" s="2" t="s">
        <v>1775</v>
      </c>
      <c r="AB3275" s="2" t="s">
        <v>1776</v>
      </c>
      <c r="AC3275" s="2" t="s">
        <v>59</v>
      </c>
      <c r="AD3275" s="2" t="s">
        <v>1777</v>
      </c>
      <c r="AE3275" s="2" t="str">
        <f>+VLOOKUP(H3275,'Mapeo Ramos'!A:C,3,0)</f>
        <v>Responsabilidad Civil Empresa</v>
      </c>
      <c r="AF3275" t="str">
        <f>+VLOOKUP(AE3275,'Mapeo Ramos'!C:D,2,0)</f>
        <v>Responsabilidad Civil</v>
      </c>
      <c r="AG3275" t="str">
        <f>+VLOOKUP(X3275,'Mapeo Ramos'!I:J,2,0)</f>
        <v>ALLIANZ</v>
      </c>
      <c r="AH3275">
        <f t="shared" si="51"/>
        <v>2</v>
      </c>
    </row>
    <row r="3276" spans="1:34" ht="25.5">
      <c r="A3276" s="2" t="s">
        <v>12309</v>
      </c>
      <c r="B3276" s="2" t="s">
        <v>12310</v>
      </c>
      <c r="C3276" s="2" t="s">
        <v>12303</v>
      </c>
      <c r="D3276" s="2" t="s">
        <v>75</v>
      </c>
      <c r="E3276" s="3">
        <v>46023</v>
      </c>
      <c r="F3276" s="3">
        <v>46023</v>
      </c>
      <c r="G3276" s="2" t="s">
        <v>2154</v>
      </c>
      <c r="H3276" s="2" t="s">
        <v>349</v>
      </c>
      <c r="I3276" s="2" t="s">
        <v>261</v>
      </c>
      <c r="J3276" s="4">
        <v>1814.48</v>
      </c>
      <c r="K3276" t="s">
        <v>74</v>
      </c>
      <c r="L3276" s="4">
        <v>217.74</v>
      </c>
      <c r="M3276" t="s">
        <v>74</v>
      </c>
      <c r="N3276" s="4">
        <v>217.74</v>
      </c>
      <c r="O3276" t="s">
        <v>74</v>
      </c>
      <c r="P3276" s="4">
        <v>0</v>
      </c>
      <c r="Q3276" t="s">
        <v>74</v>
      </c>
      <c r="R3276" s="2" t="s">
        <v>75</v>
      </c>
      <c r="S3276" s="4" t="s">
        <v>76</v>
      </c>
      <c r="T3276" t="s">
        <v>74</v>
      </c>
      <c r="U3276" s="2" t="s">
        <v>77</v>
      </c>
      <c r="V3276" s="2" t="s">
        <v>1454</v>
      </c>
      <c r="W3276" s="2" t="s">
        <v>79</v>
      </c>
      <c r="X3276" s="2" t="s">
        <v>300</v>
      </c>
      <c r="Y3276" s="2" t="s">
        <v>119</v>
      </c>
      <c r="Z3276" s="2" t="s">
        <v>81</v>
      </c>
      <c r="AA3276" s="2" t="s">
        <v>1967</v>
      </c>
      <c r="AB3276" s="2" t="s">
        <v>1968</v>
      </c>
      <c r="AC3276" s="2" t="s">
        <v>59</v>
      </c>
      <c r="AD3276" s="2" t="s">
        <v>2156</v>
      </c>
      <c r="AE3276" s="2" t="str">
        <f>+VLOOKUP(H3276,'Mapeo Ramos'!A:C,3,0)</f>
        <v>Autos Flotas</v>
      </c>
      <c r="AF3276" t="str">
        <f>+VLOOKUP(AE3276,'Mapeo Ramos'!C:D,2,0)</f>
        <v>Flotas</v>
      </c>
      <c r="AG3276" t="str">
        <f>+VLOOKUP(X3276,'Mapeo Ramos'!I:J,2,0)</f>
        <v>ALLIANZ</v>
      </c>
      <c r="AH3276">
        <f t="shared" si="51"/>
        <v>1</v>
      </c>
    </row>
    <row r="3277" spans="1:34">
      <c r="A3277" s="2" t="s">
        <v>12311</v>
      </c>
      <c r="B3277" s="2" t="s">
        <v>12312</v>
      </c>
      <c r="C3277" s="2" t="s">
        <v>12313</v>
      </c>
      <c r="D3277" s="2" t="s">
        <v>75</v>
      </c>
      <c r="E3277" s="3">
        <v>46063</v>
      </c>
      <c r="F3277" s="3">
        <v>46059</v>
      </c>
      <c r="G3277" s="2" t="s">
        <v>8288</v>
      </c>
      <c r="H3277" s="2" t="s">
        <v>334</v>
      </c>
      <c r="I3277" s="2" t="s">
        <v>261</v>
      </c>
      <c r="J3277" s="4">
        <v>161.83000000000001</v>
      </c>
      <c r="K3277" t="s">
        <v>74</v>
      </c>
      <c r="L3277" s="4">
        <v>19.420000000000002</v>
      </c>
      <c r="M3277" t="s">
        <v>74</v>
      </c>
      <c r="N3277" s="4">
        <v>19.420000000000002</v>
      </c>
      <c r="O3277" t="s">
        <v>74</v>
      </c>
      <c r="P3277" s="4">
        <v>0</v>
      </c>
      <c r="Q3277" t="s">
        <v>74</v>
      </c>
      <c r="R3277" s="2" t="s">
        <v>75</v>
      </c>
      <c r="S3277" s="4" t="s">
        <v>76</v>
      </c>
      <c r="T3277" t="s">
        <v>74</v>
      </c>
      <c r="U3277" s="2" t="s">
        <v>650</v>
      </c>
      <c r="V3277" s="2" t="s">
        <v>1447</v>
      </c>
      <c r="W3277" s="2" t="s">
        <v>79</v>
      </c>
      <c r="X3277" s="2" t="s">
        <v>300</v>
      </c>
      <c r="Y3277" s="2" t="s">
        <v>119</v>
      </c>
      <c r="Z3277" s="2" t="s">
        <v>81</v>
      </c>
      <c r="AA3277" s="2" t="s">
        <v>644</v>
      </c>
      <c r="AB3277" s="2" t="s">
        <v>645</v>
      </c>
      <c r="AC3277" s="2" t="s">
        <v>168</v>
      </c>
      <c r="AD3277" s="2" t="s">
        <v>8289</v>
      </c>
      <c r="AE3277" s="2" t="str">
        <f>+VLOOKUP(H3277,'Mapeo Ramos'!A:C,3,0)</f>
        <v>Autos Flotas</v>
      </c>
      <c r="AF3277" t="str">
        <f>+VLOOKUP(AE3277,'Mapeo Ramos'!C:D,2,0)</f>
        <v>Flotas</v>
      </c>
      <c r="AG3277" t="str">
        <f>+VLOOKUP(X3277,'Mapeo Ramos'!I:J,2,0)</f>
        <v>ALLIANZ</v>
      </c>
      <c r="AH3277">
        <f t="shared" si="51"/>
        <v>2</v>
      </c>
    </row>
    <row r="3278" spans="1:34">
      <c r="A3278" s="2" t="s">
        <v>12314</v>
      </c>
      <c r="B3278" s="2" t="s">
        <v>12315</v>
      </c>
      <c r="C3278" s="2" t="s">
        <v>12316</v>
      </c>
      <c r="D3278" s="2" t="s">
        <v>75</v>
      </c>
      <c r="E3278" s="3">
        <v>46063</v>
      </c>
      <c r="F3278" s="3">
        <v>46058</v>
      </c>
      <c r="G3278" s="2" t="s">
        <v>3144</v>
      </c>
      <c r="H3278" s="2" t="s">
        <v>12152</v>
      </c>
      <c r="I3278" s="2" t="s">
        <v>286</v>
      </c>
      <c r="J3278" s="4">
        <v>1189.82</v>
      </c>
      <c r="K3278" t="s">
        <v>74</v>
      </c>
      <c r="L3278" s="4">
        <v>178.47</v>
      </c>
      <c r="M3278" t="s">
        <v>74</v>
      </c>
      <c r="N3278" s="4">
        <v>178.47</v>
      </c>
      <c r="O3278" t="s">
        <v>74</v>
      </c>
      <c r="P3278" s="4">
        <v>0</v>
      </c>
      <c r="Q3278" t="s">
        <v>74</v>
      </c>
      <c r="R3278" s="2" t="s">
        <v>75</v>
      </c>
      <c r="S3278" s="4" t="s">
        <v>76</v>
      </c>
      <c r="T3278" t="s">
        <v>74</v>
      </c>
      <c r="U3278" s="2" t="s">
        <v>650</v>
      </c>
      <c r="V3278" s="2" t="s">
        <v>1575</v>
      </c>
      <c r="W3278" s="2" t="s">
        <v>79</v>
      </c>
      <c r="X3278" s="2" t="s">
        <v>300</v>
      </c>
      <c r="Y3278" s="2" t="s">
        <v>286</v>
      </c>
      <c r="Z3278" s="2" t="s">
        <v>81</v>
      </c>
      <c r="AA3278" s="2" t="s">
        <v>542</v>
      </c>
      <c r="AB3278" s="2" t="s">
        <v>83</v>
      </c>
      <c r="AC3278" s="2" t="s">
        <v>59</v>
      </c>
      <c r="AD3278" s="2" t="s">
        <v>3145</v>
      </c>
      <c r="AE3278" s="2" t="str">
        <f>+VLOOKUP(H3278,'Mapeo Ramos'!A:C,3,0)</f>
        <v>Avería Maquinaria</v>
      </c>
      <c r="AF3278" t="str">
        <f>+VLOOKUP(AE3278,'Mapeo Ramos'!C:D,2,0)</f>
        <v>Ingeniería</v>
      </c>
      <c r="AG3278" t="str">
        <f>+VLOOKUP(X3278,'Mapeo Ramos'!I:J,2,0)</f>
        <v>ALLIANZ</v>
      </c>
      <c r="AH3278">
        <f t="shared" si="51"/>
        <v>2</v>
      </c>
    </row>
    <row r="3279" spans="1:34">
      <c r="A3279" s="2" t="s">
        <v>12317</v>
      </c>
      <c r="B3279" s="2" t="s">
        <v>12318</v>
      </c>
      <c r="C3279" s="2" t="s">
        <v>12319</v>
      </c>
      <c r="D3279" s="2" t="s">
        <v>75</v>
      </c>
      <c r="E3279" s="3">
        <v>46063</v>
      </c>
      <c r="F3279" s="3">
        <v>46059</v>
      </c>
      <c r="G3279" s="2" t="s">
        <v>12320</v>
      </c>
      <c r="H3279" s="2" t="s">
        <v>299</v>
      </c>
      <c r="I3279" s="2" t="s">
        <v>261</v>
      </c>
      <c r="J3279" s="4">
        <v>314.83</v>
      </c>
      <c r="K3279" t="s">
        <v>74</v>
      </c>
      <c r="L3279" s="4">
        <v>37.78</v>
      </c>
      <c r="M3279" t="s">
        <v>74</v>
      </c>
      <c r="N3279" s="4">
        <v>37.78</v>
      </c>
      <c r="O3279" t="s">
        <v>74</v>
      </c>
      <c r="P3279" s="4">
        <v>0</v>
      </c>
      <c r="Q3279" t="s">
        <v>74</v>
      </c>
      <c r="R3279" s="2" t="s">
        <v>75</v>
      </c>
      <c r="S3279" s="4" t="s">
        <v>76</v>
      </c>
      <c r="T3279" t="s">
        <v>74</v>
      </c>
      <c r="U3279" s="2" t="s">
        <v>650</v>
      </c>
      <c r="V3279" s="2" t="s">
        <v>1447</v>
      </c>
      <c r="W3279" s="2" t="s">
        <v>79</v>
      </c>
      <c r="X3279" s="2" t="s">
        <v>300</v>
      </c>
      <c r="Y3279" s="2" t="s">
        <v>119</v>
      </c>
      <c r="Z3279" s="2" t="s">
        <v>81</v>
      </c>
      <c r="AA3279" s="2" t="s">
        <v>230</v>
      </c>
      <c r="AB3279" s="2" t="s">
        <v>83</v>
      </c>
      <c r="AC3279" s="2" t="s">
        <v>168</v>
      </c>
      <c r="AD3279" s="2" t="s">
        <v>12321</v>
      </c>
      <c r="AE3279" s="2" t="str">
        <f>+VLOOKUP(H3279,'Mapeo Ramos'!A:C,3,0)</f>
        <v>Autos Flotas</v>
      </c>
      <c r="AF3279" t="str">
        <f>+VLOOKUP(AE3279,'Mapeo Ramos'!C:D,2,0)</f>
        <v>Flotas</v>
      </c>
      <c r="AG3279" t="str">
        <f>+VLOOKUP(X3279,'Mapeo Ramos'!I:J,2,0)</f>
        <v>ALLIANZ</v>
      </c>
      <c r="AH3279">
        <f t="shared" si="51"/>
        <v>2</v>
      </c>
    </row>
    <row r="3280" spans="1:34">
      <c r="A3280" s="2" t="s">
        <v>12322</v>
      </c>
      <c r="B3280" s="2" t="s">
        <v>12323</v>
      </c>
      <c r="C3280" s="2" t="s">
        <v>12324</v>
      </c>
      <c r="D3280" s="2" t="s">
        <v>75</v>
      </c>
      <c r="E3280" s="3">
        <v>46062</v>
      </c>
      <c r="F3280" s="3">
        <v>46059</v>
      </c>
      <c r="G3280" s="2" t="s">
        <v>664</v>
      </c>
      <c r="H3280" s="2" t="s">
        <v>349</v>
      </c>
      <c r="I3280" s="2" t="s">
        <v>261</v>
      </c>
      <c r="J3280" s="4">
        <v>319.62</v>
      </c>
      <c r="K3280" t="s">
        <v>74</v>
      </c>
      <c r="L3280" s="4">
        <v>38.35</v>
      </c>
      <c r="M3280" t="s">
        <v>74</v>
      </c>
      <c r="N3280" s="4">
        <v>38.35</v>
      </c>
      <c r="O3280" t="s">
        <v>74</v>
      </c>
      <c r="P3280" s="4">
        <v>0</v>
      </c>
      <c r="Q3280" t="s">
        <v>74</v>
      </c>
      <c r="R3280" s="2" t="s">
        <v>75</v>
      </c>
      <c r="S3280" s="4" t="s">
        <v>76</v>
      </c>
      <c r="T3280" t="s">
        <v>74</v>
      </c>
      <c r="U3280" s="2" t="s">
        <v>650</v>
      </c>
      <c r="V3280" s="2" t="s">
        <v>1447</v>
      </c>
      <c r="W3280" s="2" t="s">
        <v>79</v>
      </c>
      <c r="X3280" s="2" t="s">
        <v>300</v>
      </c>
      <c r="Y3280" s="2" t="s">
        <v>119</v>
      </c>
      <c r="Z3280" s="2" t="s">
        <v>81</v>
      </c>
      <c r="AA3280" s="2" t="s">
        <v>216</v>
      </c>
      <c r="AB3280" s="2" t="s">
        <v>217</v>
      </c>
      <c r="AC3280" s="2" t="s">
        <v>59</v>
      </c>
      <c r="AD3280" s="2" t="s">
        <v>665</v>
      </c>
      <c r="AE3280" s="2" t="str">
        <f>+VLOOKUP(H3280,'Mapeo Ramos'!A:C,3,0)</f>
        <v>Autos Flotas</v>
      </c>
      <c r="AF3280" t="str">
        <f>+VLOOKUP(AE3280,'Mapeo Ramos'!C:D,2,0)</f>
        <v>Flotas</v>
      </c>
      <c r="AG3280" t="str">
        <f>+VLOOKUP(X3280,'Mapeo Ramos'!I:J,2,0)</f>
        <v>ALLIANZ</v>
      </c>
      <c r="AH3280">
        <f t="shared" si="51"/>
        <v>2</v>
      </c>
    </row>
    <row r="3281" spans="1:34">
      <c r="A3281" s="2" t="s">
        <v>12325</v>
      </c>
      <c r="B3281" s="2" t="s">
        <v>12326</v>
      </c>
      <c r="C3281" s="2" t="s">
        <v>12327</v>
      </c>
      <c r="D3281" s="2" t="s">
        <v>75</v>
      </c>
      <c r="E3281" s="3">
        <v>46062</v>
      </c>
      <c r="F3281" s="3">
        <v>46059</v>
      </c>
      <c r="G3281" s="2" t="s">
        <v>664</v>
      </c>
      <c r="H3281" s="2" t="s">
        <v>349</v>
      </c>
      <c r="I3281" s="2" t="s">
        <v>261</v>
      </c>
      <c r="J3281" s="4">
        <v>319.62</v>
      </c>
      <c r="K3281" t="s">
        <v>74</v>
      </c>
      <c r="L3281" s="4">
        <v>38.35</v>
      </c>
      <c r="M3281" t="s">
        <v>74</v>
      </c>
      <c r="N3281" s="4">
        <v>38.35</v>
      </c>
      <c r="O3281" t="s">
        <v>74</v>
      </c>
      <c r="P3281" s="4">
        <v>0</v>
      </c>
      <c r="Q3281" t="s">
        <v>74</v>
      </c>
      <c r="R3281" s="2" t="s">
        <v>75</v>
      </c>
      <c r="S3281" s="4" t="s">
        <v>76</v>
      </c>
      <c r="T3281" t="s">
        <v>74</v>
      </c>
      <c r="U3281" s="2" t="s">
        <v>650</v>
      </c>
      <c r="V3281" s="2" t="s">
        <v>1447</v>
      </c>
      <c r="W3281" s="2" t="s">
        <v>79</v>
      </c>
      <c r="X3281" s="2" t="s">
        <v>300</v>
      </c>
      <c r="Y3281" s="2" t="s">
        <v>119</v>
      </c>
      <c r="Z3281" s="2" t="s">
        <v>81</v>
      </c>
      <c r="AA3281" s="2" t="s">
        <v>216</v>
      </c>
      <c r="AB3281" s="2" t="s">
        <v>217</v>
      </c>
      <c r="AC3281" s="2" t="s">
        <v>59</v>
      </c>
      <c r="AD3281" s="2" t="s">
        <v>665</v>
      </c>
      <c r="AE3281" s="2" t="str">
        <f>+VLOOKUP(H3281,'Mapeo Ramos'!A:C,3,0)</f>
        <v>Autos Flotas</v>
      </c>
      <c r="AF3281" t="str">
        <f>+VLOOKUP(AE3281,'Mapeo Ramos'!C:D,2,0)</f>
        <v>Flotas</v>
      </c>
      <c r="AG3281" t="str">
        <f>+VLOOKUP(X3281,'Mapeo Ramos'!I:J,2,0)</f>
        <v>ALLIANZ</v>
      </c>
      <c r="AH3281">
        <f t="shared" si="51"/>
        <v>2</v>
      </c>
    </row>
    <row r="3282" spans="1:34" ht="25.5">
      <c r="A3282" s="2" t="s">
        <v>12328</v>
      </c>
      <c r="B3282" s="2" t="s">
        <v>12329</v>
      </c>
      <c r="C3282" s="2" t="s">
        <v>3526</v>
      </c>
      <c r="D3282" s="2" t="s">
        <v>75</v>
      </c>
      <c r="E3282" s="3">
        <v>46062</v>
      </c>
      <c r="F3282" s="3">
        <v>46058</v>
      </c>
      <c r="G3282" s="2" t="s">
        <v>284</v>
      </c>
      <c r="H3282" s="2" t="s">
        <v>285</v>
      </c>
      <c r="I3282" s="2" t="s">
        <v>286</v>
      </c>
      <c r="J3282" s="4">
        <v>2089.61</v>
      </c>
      <c r="K3282" t="s">
        <v>74</v>
      </c>
      <c r="L3282" s="4">
        <v>376.13</v>
      </c>
      <c r="M3282" t="s">
        <v>74</v>
      </c>
      <c r="N3282" s="4">
        <v>376.13</v>
      </c>
      <c r="O3282" t="s">
        <v>74</v>
      </c>
      <c r="P3282" s="4">
        <v>0</v>
      </c>
      <c r="Q3282" t="s">
        <v>74</v>
      </c>
      <c r="R3282" s="2" t="s">
        <v>287</v>
      </c>
      <c r="S3282" s="4">
        <v>0</v>
      </c>
      <c r="T3282" t="s">
        <v>74</v>
      </c>
      <c r="U3282" s="2" t="s">
        <v>9487</v>
      </c>
      <c r="V3282" s="2" t="s">
        <v>1447</v>
      </c>
      <c r="W3282" s="2" t="s">
        <v>79</v>
      </c>
      <c r="X3282" s="2" t="s">
        <v>248</v>
      </c>
      <c r="Y3282" s="2" t="s">
        <v>286</v>
      </c>
      <c r="Z3282" s="2" t="s">
        <v>81</v>
      </c>
      <c r="AA3282" s="2" t="s">
        <v>230</v>
      </c>
      <c r="AB3282" s="2" t="s">
        <v>83</v>
      </c>
      <c r="AC3282" s="2" t="s">
        <v>59</v>
      </c>
      <c r="AD3282" s="2" t="s">
        <v>288</v>
      </c>
      <c r="AE3282" s="2" t="str">
        <f>+VLOOKUP(H3282,'Mapeo Ramos'!A:C,3,0)</f>
        <v>Transportes Mercancías</v>
      </c>
      <c r="AF3282" t="str">
        <f>+VLOOKUP(AE3282,'Mapeo Ramos'!C:D,2,0)</f>
        <v>Transporte</v>
      </c>
      <c r="AG3282" t="str">
        <f>+VLOOKUP(X3282,'Mapeo Ramos'!I:J,2,0)</f>
        <v>HELVETIA</v>
      </c>
      <c r="AH3282">
        <f t="shared" si="51"/>
        <v>2</v>
      </c>
    </row>
    <row r="3283" spans="1:34" ht="25.5">
      <c r="A3283" s="2" t="s">
        <v>12330</v>
      </c>
      <c r="B3283" s="2" t="s">
        <v>12331</v>
      </c>
      <c r="C3283" s="2" t="s">
        <v>11251</v>
      </c>
      <c r="D3283" s="2" t="s">
        <v>75</v>
      </c>
      <c r="E3283" s="3">
        <v>46062</v>
      </c>
      <c r="F3283" s="3">
        <v>46052</v>
      </c>
      <c r="G3283" s="2" t="s">
        <v>3144</v>
      </c>
      <c r="H3283" s="2" t="s">
        <v>3295</v>
      </c>
      <c r="I3283" s="2" t="s">
        <v>726</v>
      </c>
      <c r="J3283" s="4">
        <v>79.78</v>
      </c>
      <c r="K3283" t="s">
        <v>74</v>
      </c>
      <c r="L3283" s="4">
        <v>17.95</v>
      </c>
      <c r="M3283" t="s">
        <v>74</v>
      </c>
      <c r="N3283" s="4">
        <v>17.95</v>
      </c>
      <c r="O3283" t="s">
        <v>74</v>
      </c>
      <c r="P3283" s="4">
        <v>0</v>
      </c>
      <c r="Q3283" t="s">
        <v>74</v>
      </c>
      <c r="R3283" s="2" t="s">
        <v>75</v>
      </c>
      <c r="S3283" s="4" t="s">
        <v>76</v>
      </c>
      <c r="T3283" t="s">
        <v>74</v>
      </c>
      <c r="U3283" s="2" t="s">
        <v>9487</v>
      </c>
      <c r="V3283" s="2" t="s">
        <v>1575</v>
      </c>
      <c r="W3283" s="2" t="s">
        <v>79</v>
      </c>
      <c r="X3283" s="2" t="s">
        <v>248</v>
      </c>
      <c r="Y3283" s="2" t="s">
        <v>726</v>
      </c>
      <c r="Z3283" s="2" t="s">
        <v>81</v>
      </c>
      <c r="AA3283" s="2" t="s">
        <v>542</v>
      </c>
      <c r="AB3283" s="2" t="s">
        <v>83</v>
      </c>
      <c r="AC3283" s="2" t="s">
        <v>59</v>
      </c>
      <c r="AD3283" s="2" t="s">
        <v>3145</v>
      </c>
      <c r="AE3283" s="2" t="str">
        <f>+VLOOKUP(H3283,'Mapeo Ramos'!A:C,3,0)</f>
        <v>Transportes Mercancías</v>
      </c>
      <c r="AF3283" t="str">
        <f>+VLOOKUP(AE3283,'Mapeo Ramos'!C:D,2,0)</f>
        <v>Transporte</v>
      </c>
      <c r="AG3283" t="str">
        <f>+VLOOKUP(X3283,'Mapeo Ramos'!I:J,2,0)</f>
        <v>HELVETIA</v>
      </c>
      <c r="AH3283">
        <f t="shared" si="51"/>
        <v>2</v>
      </c>
    </row>
    <row r="3284" spans="1:34" ht="25.5">
      <c r="A3284" s="2" t="s">
        <v>12332</v>
      </c>
      <c r="B3284" s="2" t="s">
        <v>12333</v>
      </c>
      <c r="C3284" s="2" t="s">
        <v>12334</v>
      </c>
      <c r="D3284" s="2" t="s">
        <v>75</v>
      </c>
      <c r="E3284" s="3">
        <v>46062</v>
      </c>
      <c r="F3284" s="3">
        <v>46054</v>
      </c>
      <c r="G3284" s="2" t="s">
        <v>9714</v>
      </c>
      <c r="H3284" s="2" t="s">
        <v>1826</v>
      </c>
      <c r="I3284" s="2" t="s">
        <v>1827</v>
      </c>
      <c r="J3284" s="4">
        <v>610.45000000000005</v>
      </c>
      <c r="K3284" t="s">
        <v>74</v>
      </c>
      <c r="L3284" s="4">
        <v>152.61000000000001</v>
      </c>
      <c r="M3284" t="s">
        <v>74</v>
      </c>
      <c r="N3284" s="4">
        <v>152.61000000000001</v>
      </c>
      <c r="O3284" t="s">
        <v>74</v>
      </c>
      <c r="P3284" s="4">
        <v>0</v>
      </c>
      <c r="Q3284" t="s">
        <v>74</v>
      </c>
      <c r="R3284" s="2" t="s">
        <v>75</v>
      </c>
      <c r="S3284" s="4" t="s">
        <v>76</v>
      </c>
      <c r="T3284" t="s">
        <v>74</v>
      </c>
      <c r="U3284" s="2" t="s">
        <v>1828</v>
      </c>
      <c r="V3284" s="2" t="s">
        <v>1447</v>
      </c>
      <c r="W3284" s="2" t="s">
        <v>79</v>
      </c>
      <c r="X3284" s="2" t="s">
        <v>1829</v>
      </c>
      <c r="Y3284" s="2" t="s">
        <v>1827</v>
      </c>
      <c r="Z3284" s="2" t="s">
        <v>81</v>
      </c>
      <c r="AA3284" s="2" t="s">
        <v>1921</v>
      </c>
      <c r="AB3284" s="2" t="s">
        <v>83</v>
      </c>
      <c r="AC3284" s="2" t="s">
        <v>59</v>
      </c>
      <c r="AD3284" s="2" t="s">
        <v>9715</v>
      </c>
      <c r="AE3284" s="2" t="str">
        <f>+VLOOKUP(H3284,'Mapeo Ramos'!A:C,3,0)</f>
        <v>Responsabilidad Civil D&amp;O</v>
      </c>
      <c r="AF3284" t="str">
        <f>+VLOOKUP(AE3284,'Mapeo Ramos'!C:D,2,0)</f>
        <v>Líneas Financieras</v>
      </c>
      <c r="AG3284" t="str">
        <f>+VLOOKUP(X3284,'Mapeo Ramos'!I:J,2,0)</f>
        <v>MARKEL</v>
      </c>
      <c r="AH3284">
        <f t="shared" si="51"/>
        <v>2</v>
      </c>
    </row>
    <row r="3285" spans="1:34" ht="25.5">
      <c r="A3285" s="2" t="s">
        <v>12335</v>
      </c>
      <c r="B3285" s="2" t="s">
        <v>12336</v>
      </c>
      <c r="C3285" s="2" t="s">
        <v>11251</v>
      </c>
      <c r="D3285" s="2" t="s">
        <v>75</v>
      </c>
      <c r="E3285" s="3">
        <v>46062</v>
      </c>
      <c r="F3285" s="3">
        <v>46056</v>
      </c>
      <c r="G3285" s="2" t="s">
        <v>3144</v>
      </c>
      <c r="H3285" s="2" t="s">
        <v>3295</v>
      </c>
      <c r="I3285" s="2" t="s">
        <v>726</v>
      </c>
      <c r="J3285" s="4">
        <v>140.02000000000001</v>
      </c>
      <c r="K3285" t="s">
        <v>74</v>
      </c>
      <c r="L3285" s="4">
        <v>31.5</v>
      </c>
      <c r="M3285" t="s">
        <v>74</v>
      </c>
      <c r="N3285" s="4">
        <v>31.5</v>
      </c>
      <c r="O3285" t="s">
        <v>74</v>
      </c>
      <c r="P3285" s="4">
        <v>0</v>
      </c>
      <c r="Q3285" t="s">
        <v>74</v>
      </c>
      <c r="R3285" s="2" t="s">
        <v>75</v>
      </c>
      <c r="S3285" s="4" t="s">
        <v>76</v>
      </c>
      <c r="T3285" t="s">
        <v>74</v>
      </c>
      <c r="U3285" s="2" t="s">
        <v>9487</v>
      </c>
      <c r="V3285" s="2" t="s">
        <v>1575</v>
      </c>
      <c r="W3285" s="2" t="s">
        <v>79</v>
      </c>
      <c r="X3285" s="2" t="s">
        <v>248</v>
      </c>
      <c r="Y3285" s="2" t="s">
        <v>726</v>
      </c>
      <c r="Z3285" s="2" t="s">
        <v>81</v>
      </c>
      <c r="AA3285" s="2" t="s">
        <v>542</v>
      </c>
      <c r="AB3285" s="2" t="s">
        <v>83</v>
      </c>
      <c r="AC3285" s="2" t="s">
        <v>59</v>
      </c>
      <c r="AD3285" s="2" t="s">
        <v>3145</v>
      </c>
      <c r="AE3285" s="2" t="str">
        <f>+VLOOKUP(H3285,'Mapeo Ramos'!A:C,3,0)</f>
        <v>Transportes Mercancías</v>
      </c>
      <c r="AF3285" t="str">
        <f>+VLOOKUP(AE3285,'Mapeo Ramos'!C:D,2,0)</f>
        <v>Transporte</v>
      </c>
      <c r="AG3285" t="str">
        <f>+VLOOKUP(X3285,'Mapeo Ramos'!I:J,2,0)</f>
        <v>HELVETIA</v>
      </c>
      <c r="AH3285">
        <f t="shared" si="51"/>
        <v>2</v>
      </c>
    </row>
    <row r="3286" spans="1:34">
      <c r="A3286" s="2" t="s">
        <v>12337</v>
      </c>
      <c r="B3286" s="2" t="s">
        <v>12338</v>
      </c>
      <c r="C3286" s="2" t="s">
        <v>12339</v>
      </c>
      <c r="D3286" s="2" t="s">
        <v>75</v>
      </c>
      <c r="E3286" s="3">
        <v>46065</v>
      </c>
      <c r="F3286" s="3">
        <v>46056</v>
      </c>
      <c r="G3286" s="2" t="s">
        <v>2593</v>
      </c>
      <c r="H3286" s="2" t="s">
        <v>274</v>
      </c>
      <c r="I3286" s="2" t="s">
        <v>73</v>
      </c>
      <c r="J3286" s="4">
        <v>-102.58</v>
      </c>
      <c r="K3286" t="s">
        <v>74</v>
      </c>
      <c r="L3286" s="4">
        <v>-37.950000000000003</v>
      </c>
      <c r="M3286" t="s">
        <v>74</v>
      </c>
      <c r="N3286" s="4">
        <v>-37.950000000000003</v>
      </c>
      <c r="O3286" t="s">
        <v>74</v>
      </c>
      <c r="P3286" s="4">
        <v>0</v>
      </c>
      <c r="Q3286" t="s">
        <v>74</v>
      </c>
      <c r="R3286" s="2" t="s">
        <v>75</v>
      </c>
      <c r="S3286" s="4" t="s">
        <v>76</v>
      </c>
      <c r="T3286" t="s">
        <v>74</v>
      </c>
      <c r="U3286" s="2" t="s">
        <v>11859</v>
      </c>
      <c r="V3286" s="2" t="s">
        <v>1447</v>
      </c>
      <c r="W3286" s="2" t="s">
        <v>79</v>
      </c>
      <c r="X3286" s="2" t="s">
        <v>248</v>
      </c>
      <c r="Y3286" s="2" t="s">
        <v>73</v>
      </c>
      <c r="Z3286" s="2" t="s">
        <v>81</v>
      </c>
      <c r="AA3286" s="2" t="s">
        <v>82</v>
      </c>
      <c r="AB3286" s="2" t="s">
        <v>83</v>
      </c>
      <c r="AC3286" s="2" t="s">
        <v>59</v>
      </c>
      <c r="AD3286" s="2" t="s">
        <v>2594</v>
      </c>
      <c r="AE3286" s="2" t="str">
        <f>+VLOOKUP(H3286,'Mapeo Ramos'!A:C,3,0)</f>
        <v>Hogar</v>
      </c>
      <c r="AF3286" t="str">
        <f>+VLOOKUP(AE3286,'Mapeo Ramos'!C:D,2,0)</f>
        <v>Hogar</v>
      </c>
      <c r="AG3286" t="str">
        <f>+VLOOKUP(X3286,'Mapeo Ramos'!I:J,2,0)</f>
        <v>HELVETIA</v>
      </c>
      <c r="AH3286">
        <f t="shared" si="51"/>
        <v>2</v>
      </c>
    </row>
    <row r="3287" spans="1:34" ht="25.5">
      <c r="A3287" s="2" t="s">
        <v>12340</v>
      </c>
      <c r="B3287" s="2" t="s">
        <v>12341</v>
      </c>
      <c r="C3287" s="2" t="s">
        <v>2564</v>
      </c>
      <c r="D3287" s="2" t="s">
        <v>75</v>
      </c>
      <c r="E3287" s="3">
        <v>46063</v>
      </c>
      <c r="F3287" s="3">
        <v>45658</v>
      </c>
      <c r="G3287" s="2" t="s">
        <v>424</v>
      </c>
      <c r="H3287" s="2" t="s">
        <v>2161</v>
      </c>
      <c r="I3287" s="2" t="s">
        <v>785</v>
      </c>
      <c r="J3287" s="4">
        <v>209.43</v>
      </c>
      <c r="K3287" t="s">
        <v>74</v>
      </c>
      <c r="L3287" s="4">
        <v>47.12</v>
      </c>
      <c r="M3287" t="s">
        <v>74</v>
      </c>
      <c r="N3287" s="4">
        <v>47.12</v>
      </c>
      <c r="O3287" t="s">
        <v>74</v>
      </c>
      <c r="P3287" s="4">
        <v>0</v>
      </c>
      <c r="Q3287" t="s">
        <v>74</v>
      </c>
      <c r="R3287" s="2" t="s">
        <v>75</v>
      </c>
      <c r="S3287" s="4" t="s">
        <v>76</v>
      </c>
      <c r="T3287" t="s">
        <v>74</v>
      </c>
      <c r="U3287" s="2" t="s">
        <v>9487</v>
      </c>
      <c r="V3287" s="2" t="s">
        <v>1447</v>
      </c>
      <c r="W3287" s="2" t="s">
        <v>79</v>
      </c>
      <c r="X3287" s="2" t="s">
        <v>150</v>
      </c>
      <c r="Y3287" s="2" t="s">
        <v>785</v>
      </c>
      <c r="Z3287" s="2" t="s">
        <v>81</v>
      </c>
      <c r="AA3287" s="2" t="s">
        <v>425</v>
      </c>
      <c r="AB3287" s="2" t="s">
        <v>426</v>
      </c>
      <c r="AC3287" s="2" t="s">
        <v>59</v>
      </c>
      <c r="AD3287" s="2" t="s">
        <v>427</v>
      </c>
      <c r="AE3287" s="2" t="str">
        <f>+VLOOKUP(H3287,'Mapeo Ramos'!A:C,3,0)</f>
        <v>Responsabilidad Civil Empresa</v>
      </c>
      <c r="AF3287" t="str">
        <f>+VLOOKUP(AE3287,'Mapeo Ramos'!C:D,2,0)</f>
        <v>Responsabilidad Civil</v>
      </c>
      <c r="AG3287" t="str">
        <f>+VLOOKUP(X3287,'Mapeo Ramos'!I:J,2,0)</f>
        <v>MAPFRE</v>
      </c>
      <c r="AH3287">
        <f t="shared" si="51"/>
        <v>2</v>
      </c>
    </row>
    <row r="3288" spans="1:34">
      <c r="A3288" s="2" t="s">
        <v>12342</v>
      </c>
      <c r="B3288" s="2" t="s">
        <v>12343</v>
      </c>
      <c r="C3288" s="2" t="s">
        <v>3307</v>
      </c>
      <c r="D3288" s="2" t="s">
        <v>75</v>
      </c>
      <c r="E3288" s="3">
        <v>46063</v>
      </c>
      <c r="F3288" s="3">
        <v>46058</v>
      </c>
      <c r="G3288" s="2" t="s">
        <v>3308</v>
      </c>
      <c r="H3288" s="2" t="s">
        <v>260</v>
      </c>
      <c r="I3288" s="2" t="s">
        <v>261</v>
      </c>
      <c r="J3288" s="4">
        <v>-2535.7600000000002</v>
      </c>
      <c r="K3288" t="s">
        <v>74</v>
      </c>
      <c r="L3288" s="4">
        <v>-355.01</v>
      </c>
      <c r="M3288" t="s">
        <v>74</v>
      </c>
      <c r="N3288" s="4">
        <v>-355.01</v>
      </c>
      <c r="O3288" t="s">
        <v>74</v>
      </c>
      <c r="P3288" s="4">
        <v>0</v>
      </c>
      <c r="Q3288" t="s">
        <v>74</v>
      </c>
      <c r="R3288" s="2" t="s">
        <v>75</v>
      </c>
      <c r="S3288" s="4" t="s">
        <v>76</v>
      </c>
      <c r="T3288" t="s">
        <v>74</v>
      </c>
      <c r="U3288" s="2" t="s">
        <v>9487</v>
      </c>
      <c r="V3288" s="2" t="s">
        <v>1447</v>
      </c>
      <c r="W3288" s="2" t="s">
        <v>79</v>
      </c>
      <c r="X3288" s="2" t="s">
        <v>248</v>
      </c>
      <c r="Y3288" s="2" t="s">
        <v>119</v>
      </c>
      <c r="Z3288" s="2" t="s">
        <v>81</v>
      </c>
      <c r="AA3288" s="2" t="s">
        <v>542</v>
      </c>
      <c r="AB3288" s="2" t="s">
        <v>83</v>
      </c>
      <c r="AC3288" s="2" t="s">
        <v>59</v>
      </c>
      <c r="AD3288" s="2" t="s">
        <v>3309</v>
      </c>
      <c r="AE3288" s="2" t="str">
        <f>+VLOOKUP(H3288,'Mapeo Ramos'!A:C,3,0)</f>
        <v>Autos Flotas</v>
      </c>
      <c r="AF3288" t="str">
        <f>+VLOOKUP(AE3288,'Mapeo Ramos'!C:D,2,0)</f>
        <v>Flotas</v>
      </c>
      <c r="AG3288" t="str">
        <f>+VLOOKUP(X3288,'Mapeo Ramos'!I:J,2,0)</f>
        <v>HELVETIA</v>
      </c>
      <c r="AH3288">
        <f t="shared" si="51"/>
        <v>2</v>
      </c>
    </row>
    <row r="3289" spans="1:34">
      <c r="A3289" s="2" t="s">
        <v>12344</v>
      </c>
      <c r="B3289" s="2" t="s">
        <v>12345</v>
      </c>
      <c r="C3289" s="2" t="s">
        <v>12346</v>
      </c>
      <c r="D3289" s="2" t="s">
        <v>75</v>
      </c>
      <c r="E3289" s="3">
        <v>46023</v>
      </c>
      <c r="F3289" s="3">
        <v>46023</v>
      </c>
      <c r="G3289" s="2" t="s">
        <v>2266</v>
      </c>
      <c r="H3289" s="2" t="s">
        <v>349</v>
      </c>
      <c r="I3289" s="2" t="s">
        <v>261</v>
      </c>
      <c r="J3289" s="4">
        <v>1267.42</v>
      </c>
      <c r="K3289" t="s">
        <v>74</v>
      </c>
      <c r="L3289" s="4">
        <v>152.09</v>
      </c>
      <c r="M3289" t="s">
        <v>74</v>
      </c>
      <c r="N3289" s="4">
        <v>152.09</v>
      </c>
      <c r="O3289" t="s">
        <v>74</v>
      </c>
      <c r="P3289" s="4">
        <v>0</v>
      </c>
      <c r="Q3289" t="s">
        <v>74</v>
      </c>
      <c r="R3289" s="2" t="s">
        <v>75</v>
      </c>
      <c r="S3289" s="4" t="s">
        <v>76</v>
      </c>
      <c r="T3289" t="s">
        <v>74</v>
      </c>
      <c r="U3289" s="2" t="s">
        <v>77</v>
      </c>
      <c r="V3289" s="2" t="s">
        <v>1454</v>
      </c>
      <c r="W3289" s="2" t="s">
        <v>79</v>
      </c>
      <c r="X3289" s="2" t="s">
        <v>300</v>
      </c>
      <c r="Y3289" s="2" t="s">
        <v>119</v>
      </c>
      <c r="Z3289" s="2" t="s">
        <v>81</v>
      </c>
      <c r="AA3289" s="2" t="s">
        <v>2267</v>
      </c>
      <c r="AB3289" s="2" t="s">
        <v>2268</v>
      </c>
      <c r="AC3289" s="2" t="s">
        <v>59</v>
      </c>
      <c r="AD3289" s="2" t="s">
        <v>2269</v>
      </c>
      <c r="AE3289" s="2" t="str">
        <f>+VLOOKUP(H3289,'Mapeo Ramos'!A:C,3,0)</f>
        <v>Autos Flotas</v>
      </c>
      <c r="AF3289" t="str">
        <f>+VLOOKUP(AE3289,'Mapeo Ramos'!C:D,2,0)</f>
        <v>Flotas</v>
      </c>
      <c r="AG3289" t="str">
        <f>+VLOOKUP(X3289,'Mapeo Ramos'!I:J,2,0)</f>
        <v>ALLIANZ</v>
      </c>
      <c r="AH3289">
        <f t="shared" si="51"/>
        <v>1</v>
      </c>
    </row>
    <row r="3290" spans="1:34">
      <c r="A3290" s="2" t="s">
        <v>12347</v>
      </c>
      <c r="B3290" s="2" t="s">
        <v>12348</v>
      </c>
      <c r="C3290" s="2" t="s">
        <v>12346</v>
      </c>
      <c r="D3290" s="2" t="s">
        <v>75</v>
      </c>
      <c r="E3290" s="3">
        <v>46054</v>
      </c>
      <c r="F3290" s="3">
        <v>46054</v>
      </c>
      <c r="G3290" s="2" t="s">
        <v>2266</v>
      </c>
      <c r="H3290" s="2" t="s">
        <v>349</v>
      </c>
      <c r="I3290" s="2" t="s">
        <v>261</v>
      </c>
      <c r="J3290" s="4">
        <v>1267.42</v>
      </c>
      <c r="K3290" t="s">
        <v>74</v>
      </c>
      <c r="L3290" s="4">
        <v>152.09</v>
      </c>
      <c r="M3290" t="s">
        <v>74</v>
      </c>
      <c r="N3290" s="4">
        <v>152.09</v>
      </c>
      <c r="O3290" t="s">
        <v>74</v>
      </c>
      <c r="P3290" s="4">
        <v>0</v>
      </c>
      <c r="Q3290" t="s">
        <v>74</v>
      </c>
      <c r="R3290" s="2" t="s">
        <v>75</v>
      </c>
      <c r="S3290" s="4" t="s">
        <v>76</v>
      </c>
      <c r="T3290" t="s">
        <v>74</v>
      </c>
      <c r="U3290" s="2" t="s">
        <v>77</v>
      </c>
      <c r="V3290" s="2" t="s">
        <v>1575</v>
      </c>
      <c r="W3290" s="2" t="s">
        <v>79</v>
      </c>
      <c r="X3290" s="2" t="s">
        <v>300</v>
      </c>
      <c r="Y3290" s="2" t="s">
        <v>119</v>
      </c>
      <c r="Z3290" s="2" t="s">
        <v>81</v>
      </c>
      <c r="AA3290" s="2" t="s">
        <v>2267</v>
      </c>
      <c r="AB3290" s="2" t="s">
        <v>2268</v>
      </c>
      <c r="AC3290" s="2" t="s">
        <v>59</v>
      </c>
      <c r="AD3290" s="2" t="s">
        <v>2269</v>
      </c>
      <c r="AE3290" s="2" t="str">
        <f>+VLOOKUP(H3290,'Mapeo Ramos'!A:C,3,0)</f>
        <v>Autos Flotas</v>
      </c>
      <c r="AF3290" t="str">
        <f>+VLOOKUP(AE3290,'Mapeo Ramos'!C:D,2,0)</f>
        <v>Flotas</v>
      </c>
      <c r="AG3290" t="str">
        <f>+VLOOKUP(X3290,'Mapeo Ramos'!I:J,2,0)</f>
        <v>ALLIANZ</v>
      </c>
      <c r="AH3290">
        <f t="shared" si="51"/>
        <v>2</v>
      </c>
    </row>
    <row r="3291" spans="1:34">
      <c r="A3291" s="2" t="s">
        <v>12349</v>
      </c>
      <c r="B3291" s="2" t="s">
        <v>12350</v>
      </c>
      <c r="C3291" s="2" t="s">
        <v>10935</v>
      </c>
      <c r="D3291" s="2" t="s">
        <v>75</v>
      </c>
      <c r="E3291" s="3">
        <v>46075</v>
      </c>
      <c r="F3291" s="3">
        <v>46068</v>
      </c>
      <c r="G3291" s="2" t="s">
        <v>10936</v>
      </c>
      <c r="H3291" s="2" t="s">
        <v>10849</v>
      </c>
      <c r="I3291" s="2" t="s">
        <v>2945</v>
      </c>
      <c r="J3291" s="4">
        <v>50</v>
      </c>
      <c r="K3291" t="s">
        <v>74</v>
      </c>
      <c r="L3291" s="4">
        <v>2</v>
      </c>
      <c r="M3291" t="s">
        <v>74</v>
      </c>
      <c r="N3291" s="4">
        <v>2</v>
      </c>
      <c r="O3291" t="s">
        <v>74</v>
      </c>
      <c r="P3291" s="4">
        <v>0</v>
      </c>
      <c r="Q3291" t="s">
        <v>74</v>
      </c>
      <c r="R3291" s="2" t="s">
        <v>75</v>
      </c>
      <c r="S3291" s="4" t="s">
        <v>76</v>
      </c>
      <c r="T3291" t="s">
        <v>74</v>
      </c>
      <c r="U3291" s="2" t="s">
        <v>77</v>
      </c>
      <c r="V3291" s="2" t="s">
        <v>1454</v>
      </c>
      <c r="W3291" s="2" t="s">
        <v>79</v>
      </c>
      <c r="X3291" s="2" t="s">
        <v>300</v>
      </c>
      <c r="Y3291" s="2" t="s">
        <v>2946</v>
      </c>
      <c r="Z3291" s="2" t="s">
        <v>60</v>
      </c>
      <c r="AA3291" s="2" t="s">
        <v>328</v>
      </c>
      <c r="AB3291" s="2" t="s">
        <v>7174</v>
      </c>
      <c r="AC3291" s="2" t="s">
        <v>168</v>
      </c>
      <c r="AD3291" s="2" t="s">
        <v>10937</v>
      </c>
      <c r="AE3291" s="2" t="str">
        <f>+VLOOKUP(H3291,'Mapeo Ramos'!A:C,3,0)</f>
        <v>Vida Ahorro Individual</v>
      </c>
      <c r="AF3291" t="str">
        <f>+VLOOKUP(AE3291,'Mapeo Ramos'!C:D,2,0)</f>
        <v>Vida Ahorro Particular</v>
      </c>
      <c r="AG3291" t="str">
        <f>+VLOOKUP(X3291,'Mapeo Ramos'!I:J,2,0)</f>
        <v>ALLIANZ</v>
      </c>
      <c r="AH3291">
        <f t="shared" si="51"/>
        <v>2</v>
      </c>
    </row>
    <row r="3292" spans="1:34">
      <c r="A3292" s="2" t="s">
        <v>12351</v>
      </c>
      <c r="B3292" s="2" t="s">
        <v>12352</v>
      </c>
      <c r="C3292" s="2" t="s">
        <v>10930</v>
      </c>
      <c r="D3292" s="2" t="s">
        <v>75</v>
      </c>
      <c r="E3292" s="3">
        <v>46075</v>
      </c>
      <c r="F3292" s="3">
        <v>46068</v>
      </c>
      <c r="G3292" s="2" t="s">
        <v>10931</v>
      </c>
      <c r="H3292" s="2" t="s">
        <v>10849</v>
      </c>
      <c r="I3292" s="2" t="s">
        <v>2945</v>
      </c>
      <c r="J3292" s="4">
        <v>50</v>
      </c>
      <c r="K3292" t="s">
        <v>74</v>
      </c>
      <c r="L3292" s="4">
        <v>2</v>
      </c>
      <c r="M3292" t="s">
        <v>74</v>
      </c>
      <c r="N3292" s="4">
        <v>2</v>
      </c>
      <c r="O3292" t="s">
        <v>74</v>
      </c>
      <c r="P3292" s="4">
        <v>0</v>
      </c>
      <c r="Q3292" t="s">
        <v>74</v>
      </c>
      <c r="R3292" s="2" t="s">
        <v>75</v>
      </c>
      <c r="S3292" s="4" t="s">
        <v>76</v>
      </c>
      <c r="T3292" t="s">
        <v>74</v>
      </c>
      <c r="U3292" s="2" t="s">
        <v>77</v>
      </c>
      <c r="V3292" s="2" t="s">
        <v>1454</v>
      </c>
      <c r="W3292" s="2" t="s">
        <v>79</v>
      </c>
      <c r="X3292" s="2" t="s">
        <v>300</v>
      </c>
      <c r="Y3292" s="2" t="s">
        <v>2946</v>
      </c>
      <c r="Z3292" s="2" t="s">
        <v>60</v>
      </c>
      <c r="AA3292" s="2" t="s">
        <v>328</v>
      </c>
      <c r="AB3292" s="2" t="s">
        <v>7174</v>
      </c>
      <c r="AC3292" s="2" t="s">
        <v>168</v>
      </c>
      <c r="AD3292" s="2" t="s">
        <v>10932</v>
      </c>
      <c r="AE3292" s="2" t="str">
        <f>+VLOOKUP(H3292,'Mapeo Ramos'!A:C,3,0)</f>
        <v>Vida Ahorro Individual</v>
      </c>
      <c r="AF3292" t="str">
        <f>+VLOOKUP(AE3292,'Mapeo Ramos'!C:D,2,0)</f>
        <v>Vida Ahorro Particular</v>
      </c>
      <c r="AG3292" t="str">
        <f>+VLOOKUP(X3292,'Mapeo Ramos'!I:J,2,0)</f>
        <v>ALLIANZ</v>
      </c>
      <c r="AH3292">
        <f t="shared" si="51"/>
        <v>2</v>
      </c>
    </row>
    <row r="3293" spans="1:34">
      <c r="A3293" s="2" t="s">
        <v>12353</v>
      </c>
      <c r="B3293" s="2" t="s">
        <v>12354</v>
      </c>
      <c r="C3293" s="2" t="s">
        <v>12355</v>
      </c>
      <c r="D3293" s="2" t="s">
        <v>75</v>
      </c>
      <c r="E3293" s="3">
        <v>46064</v>
      </c>
      <c r="F3293" s="3">
        <v>46062</v>
      </c>
      <c r="G3293" s="2" t="s">
        <v>381</v>
      </c>
      <c r="H3293" s="2" t="s">
        <v>349</v>
      </c>
      <c r="I3293" s="2" t="s">
        <v>261</v>
      </c>
      <c r="J3293" s="4">
        <v>358.03</v>
      </c>
      <c r="K3293" t="s">
        <v>74</v>
      </c>
      <c r="L3293" s="4">
        <v>42.96</v>
      </c>
      <c r="M3293" t="s">
        <v>74</v>
      </c>
      <c r="N3293" s="4">
        <v>42.96</v>
      </c>
      <c r="O3293" t="s">
        <v>74</v>
      </c>
      <c r="P3293" s="4">
        <v>0</v>
      </c>
      <c r="Q3293" t="s">
        <v>74</v>
      </c>
      <c r="R3293" s="2" t="s">
        <v>75</v>
      </c>
      <c r="S3293" s="4" t="s">
        <v>76</v>
      </c>
      <c r="T3293" t="s">
        <v>74</v>
      </c>
      <c r="U3293" s="2" t="s">
        <v>650</v>
      </c>
      <c r="V3293" s="2" t="s">
        <v>1447</v>
      </c>
      <c r="W3293" s="2" t="s">
        <v>79</v>
      </c>
      <c r="X3293" s="2" t="s">
        <v>300</v>
      </c>
      <c r="Y3293" s="2" t="s">
        <v>119</v>
      </c>
      <c r="Z3293" s="2" t="s">
        <v>81</v>
      </c>
      <c r="AA3293" s="2" t="s">
        <v>350</v>
      </c>
      <c r="AB3293" s="2" t="s">
        <v>351</v>
      </c>
      <c r="AC3293" s="2" t="s">
        <v>59</v>
      </c>
      <c r="AD3293" s="2" t="s">
        <v>382</v>
      </c>
      <c r="AE3293" s="2" t="str">
        <f>+VLOOKUP(H3293,'Mapeo Ramos'!A:C,3,0)</f>
        <v>Autos Flotas</v>
      </c>
      <c r="AF3293" t="str">
        <f>+VLOOKUP(AE3293,'Mapeo Ramos'!C:D,2,0)</f>
        <v>Flotas</v>
      </c>
      <c r="AG3293" t="str">
        <f>+VLOOKUP(X3293,'Mapeo Ramos'!I:J,2,0)</f>
        <v>ALLIANZ</v>
      </c>
      <c r="AH3293">
        <f t="shared" si="51"/>
        <v>2</v>
      </c>
    </row>
    <row r="3294" spans="1:34">
      <c r="A3294" s="2" t="s">
        <v>12356</v>
      </c>
      <c r="B3294" s="2" t="s">
        <v>12357</v>
      </c>
      <c r="C3294" s="2" t="s">
        <v>12358</v>
      </c>
      <c r="D3294" s="2" t="s">
        <v>75</v>
      </c>
      <c r="E3294" s="3">
        <v>46064</v>
      </c>
      <c r="F3294" s="3">
        <v>46062</v>
      </c>
      <c r="G3294" s="2" t="s">
        <v>12359</v>
      </c>
      <c r="H3294" s="2" t="s">
        <v>334</v>
      </c>
      <c r="I3294" s="2" t="s">
        <v>261</v>
      </c>
      <c r="J3294" s="4">
        <v>826.23</v>
      </c>
      <c r="K3294" t="s">
        <v>74</v>
      </c>
      <c r="L3294" s="4">
        <v>99.15</v>
      </c>
      <c r="M3294" t="s">
        <v>74</v>
      </c>
      <c r="N3294" s="4">
        <v>99.15</v>
      </c>
      <c r="O3294" t="s">
        <v>74</v>
      </c>
      <c r="P3294" s="4">
        <v>0</v>
      </c>
      <c r="Q3294" t="s">
        <v>74</v>
      </c>
      <c r="R3294" s="2" t="s">
        <v>75</v>
      </c>
      <c r="S3294" s="4" t="s">
        <v>76</v>
      </c>
      <c r="T3294" t="s">
        <v>74</v>
      </c>
      <c r="U3294" s="2" t="s">
        <v>650</v>
      </c>
      <c r="V3294" s="2" t="s">
        <v>1447</v>
      </c>
      <c r="W3294" s="2" t="s">
        <v>79</v>
      </c>
      <c r="X3294" s="2" t="s">
        <v>300</v>
      </c>
      <c r="Y3294" s="2" t="s">
        <v>119</v>
      </c>
      <c r="Z3294" s="2" t="s">
        <v>81</v>
      </c>
      <c r="AA3294" s="2" t="s">
        <v>554</v>
      </c>
      <c r="AB3294" s="2" t="s">
        <v>12360</v>
      </c>
      <c r="AC3294" s="2" t="s">
        <v>59</v>
      </c>
      <c r="AD3294" s="2" t="s">
        <v>12361</v>
      </c>
      <c r="AE3294" s="2" t="str">
        <f>+VLOOKUP(H3294,'Mapeo Ramos'!A:C,3,0)</f>
        <v>Autos Flotas</v>
      </c>
      <c r="AF3294" t="str">
        <f>+VLOOKUP(AE3294,'Mapeo Ramos'!C:D,2,0)</f>
        <v>Flotas</v>
      </c>
      <c r="AG3294" t="str">
        <f>+VLOOKUP(X3294,'Mapeo Ramos'!I:J,2,0)</f>
        <v>ALLIANZ</v>
      </c>
      <c r="AH3294">
        <f t="shared" si="51"/>
        <v>2</v>
      </c>
    </row>
    <row r="3295" spans="1:34">
      <c r="A3295" s="2" t="s">
        <v>12362</v>
      </c>
      <c r="B3295" s="2" t="s">
        <v>12363</v>
      </c>
      <c r="C3295" s="2" t="s">
        <v>12364</v>
      </c>
      <c r="D3295" s="2" t="s">
        <v>75</v>
      </c>
      <c r="E3295" s="3">
        <v>46064</v>
      </c>
      <c r="F3295" s="3">
        <v>46062</v>
      </c>
      <c r="G3295" s="2" t="s">
        <v>3329</v>
      </c>
      <c r="H3295" s="2" t="s">
        <v>349</v>
      </c>
      <c r="I3295" s="2" t="s">
        <v>261</v>
      </c>
      <c r="J3295" s="4">
        <v>21.42</v>
      </c>
      <c r="K3295" t="s">
        <v>74</v>
      </c>
      <c r="L3295" s="4">
        <v>2.57</v>
      </c>
      <c r="M3295" t="s">
        <v>74</v>
      </c>
      <c r="N3295" s="4">
        <v>2.57</v>
      </c>
      <c r="O3295" t="s">
        <v>74</v>
      </c>
      <c r="P3295" s="4">
        <v>0</v>
      </c>
      <c r="Q3295" t="s">
        <v>74</v>
      </c>
      <c r="R3295" s="2" t="s">
        <v>287</v>
      </c>
      <c r="S3295" s="4">
        <v>0</v>
      </c>
      <c r="T3295" t="s">
        <v>74</v>
      </c>
      <c r="U3295" s="2" t="s">
        <v>650</v>
      </c>
      <c r="V3295" s="2" t="s">
        <v>1447</v>
      </c>
      <c r="W3295" s="2" t="s">
        <v>79</v>
      </c>
      <c r="X3295" s="2" t="s">
        <v>300</v>
      </c>
      <c r="Y3295" s="2" t="s">
        <v>119</v>
      </c>
      <c r="Z3295" s="2" t="s">
        <v>81</v>
      </c>
      <c r="AA3295" s="2" t="s">
        <v>3330</v>
      </c>
      <c r="AB3295" s="2" t="s">
        <v>508</v>
      </c>
      <c r="AC3295" s="2" t="s">
        <v>59</v>
      </c>
      <c r="AD3295" s="2" t="s">
        <v>3331</v>
      </c>
      <c r="AE3295" s="2" t="str">
        <f>+VLOOKUP(H3295,'Mapeo Ramos'!A:C,3,0)</f>
        <v>Autos Flotas</v>
      </c>
      <c r="AF3295" t="str">
        <f>+VLOOKUP(AE3295,'Mapeo Ramos'!C:D,2,0)</f>
        <v>Flotas</v>
      </c>
      <c r="AG3295" t="str">
        <f>+VLOOKUP(X3295,'Mapeo Ramos'!I:J,2,0)</f>
        <v>ALLIANZ</v>
      </c>
      <c r="AH3295">
        <f t="shared" si="51"/>
        <v>2</v>
      </c>
    </row>
    <row r="3296" spans="1:34">
      <c r="A3296" s="2" t="s">
        <v>12365</v>
      </c>
      <c r="B3296" s="2" t="s">
        <v>12366</v>
      </c>
      <c r="C3296" s="2" t="s">
        <v>12367</v>
      </c>
      <c r="D3296" s="2" t="s">
        <v>75</v>
      </c>
      <c r="E3296" s="3">
        <v>46064</v>
      </c>
      <c r="F3296" s="3">
        <v>46062</v>
      </c>
      <c r="G3296" s="2" t="s">
        <v>381</v>
      </c>
      <c r="H3296" s="2" t="s">
        <v>349</v>
      </c>
      <c r="I3296" s="2" t="s">
        <v>261</v>
      </c>
      <c r="J3296" s="4">
        <v>358.03</v>
      </c>
      <c r="K3296" t="s">
        <v>74</v>
      </c>
      <c r="L3296" s="4">
        <v>42.96</v>
      </c>
      <c r="M3296" t="s">
        <v>74</v>
      </c>
      <c r="N3296" s="4">
        <v>42.96</v>
      </c>
      <c r="O3296" t="s">
        <v>74</v>
      </c>
      <c r="P3296" s="4">
        <v>0</v>
      </c>
      <c r="Q3296" t="s">
        <v>74</v>
      </c>
      <c r="R3296" s="2" t="s">
        <v>75</v>
      </c>
      <c r="S3296" s="4" t="s">
        <v>76</v>
      </c>
      <c r="T3296" t="s">
        <v>74</v>
      </c>
      <c r="U3296" s="2" t="s">
        <v>650</v>
      </c>
      <c r="V3296" s="2" t="s">
        <v>1447</v>
      </c>
      <c r="W3296" s="2" t="s">
        <v>79</v>
      </c>
      <c r="X3296" s="2" t="s">
        <v>300</v>
      </c>
      <c r="Y3296" s="2" t="s">
        <v>119</v>
      </c>
      <c r="Z3296" s="2" t="s">
        <v>81</v>
      </c>
      <c r="AA3296" s="2" t="s">
        <v>350</v>
      </c>
      <c r="AB3296" s="2" t="s">
        <v>351</v>
      </c>
      <c r="AC3296" s="2" t="s">
        <v>59</v>
      </c>
      <c r="AD3296" s="2" t="s">
        <v>382</v>
      </c>
      <c r="AE3296" s="2" t="str">
        <f>+VLOOKUP(H3296,'Mapeo Ramos'!A:C,3,0)</f>
        <v>Autos Flotas</v>
      </c>
      <c r="AF3296" t="str">
        <f>+VLOOKUP(AE3296,'Mapeo Ramos'!C:D,2,0)</f>
        <v>Flotas</v>
      </c>
      <c r="AG3296" t="str">
        <f>+VLOOKUP(X3296,'Mapeo Ramos'!I:J,2,0)</f>
        <v>ALLIANZ</v>
      </c>
      <c r="AH3296">
        <f t="shared" si="51"/>
        <v>2</v>
      </c>
    </row>
    <row r="3297" spans="1:34">
      <c r="A3297" s="2" t="s">
        <v>12368</v>
      </c>
      <c r="B3297" s="2" t="s">
        <v>12369</v>
      </c>
      <c r="C3297" s="2" t="s">
        <v>12370</v>
      </c>
      <c r="D3297" s="2" t="s">
        <v>75</v>
      </c>
      <c r="E3297" s="3">
        <v>46064</v>
      </c>
      <c r="F3297" s="3">
        <v>46062</v>
      </c>
      <c r="G3297" s="2" t="s">
        <v>142</v>
      </c>
      <c r="H3297" s="2" t="s">
        <v>349</v>
      </c>
      <c r="I3297" s="2" t="s">
        <v>261</v>
      </c>
      <c r="J3297" s="4">
        <v>1114.1400000000001</v>
      </c>
      <c r="K3297" t="s">
        <v>74</v>
      </c>
      <c r="L3297" s="4">
        <v>133.69999999999999</v>
      </c>
      <c r="M3297" t="s">
        <v>74</v>
      </c>
      <c r="N3297" s="4">
        <v>133.69999999999999</v>
      </c>
      <c r="O3297" t="s">
        <v>74</v>
      </c>
      <c r="P3297" s="4">
        <v>0</v>
      </c>
      <c r="Q3297" t="s">
        <v>74</v>
      </c>
      <c r="R3297" s="2" t="s">
        <v>75</v>
      </c>
      <c r="S3297" s="4" t="s">
        <v>76</v>
      </c>
      <c r="T3297" t="s">
        <v>74</v>
      </c>
      <c r="U3297" s="2" t="s">
        <v>650</v>
      </c>
      <c r="V3297" s="2" t="s">
        <v>1447</v>
      </c>
      <c r="W3297" s="2" t="s">
        <v>79</v>
      </c>
      <c r="X3297" s="2" t="s">
        <v>300</v>
      </c>
      <c r="Y3297" s="2" t="s">
        <v>119</v>
      </c>
      <c r="Z3297" s="2" t="s">
        <v>81</v>
      </c>
      <c r="AA3297" s="2" t="s">
        <v>143</v>
      </c>
      <c r="AB3297" s="2" t="s">
        <v>144</v>
      </c>
      <c r="AC3297" s="2" t="s">
        <v>59</v>
      </c>
      <c r="AD3297" s="2" t="s">
        <v>145</v>
      </c>
      <c r="AE3297" s="2" t="str">
        <f>+VLOOKUP(H3297,'Mapeo Ramos'!A:C,3,0)</f>
        <v>Autos Flotas</v>
      </c>
      <c r="AF3297" t="str">
        <f>+VLOOKUP(AE3297,'Mapeo Ramos'!C:D,2,0)</f>
        <v>Flotas</v>
      </c>
      <c r="AG3297" t="str">
        <f>+VLOOKUP(X3297,'Mapeo Ramos'!I:J,2,0)</f>
        <v>ALLIANZ</v>
      </c>
      <c r="AH3297">
        <f t="shared" si="51"/>
        <v>2</v>
      </c>
    </row>
    <row r="3298" spans="1:34" ht="25.5">
      <c r="A3298" s="2" t="s">
        <v>12371</v>
      </c>
      <c r="B3298" s="2" t="s">
        <v>12372</v>
      </c>
      <c r="C3298" s="2" t="s">
        <v>1734</v>
      </c>
      <c r="D3298" s="2" t="s">
        <v>75</v>
      </c>
      <c r="E3298" s="3">
        <v>46064</v>
      </c>
      <c r="F3298" s="3">
        <v>46023</v>
      </c>
      <c r="G3298" s="2" t="s">
        <v>1735</v>
      </c>
      <c r="H3298" s="2" t="s">
        <v>1646</v>
      </c>
      <c r="I3298" s="2" t="s">
        <v>785</v>
      </c>
      <c r="J3298" s="4">
        <v>94.48</v>
      </c>
      <c r="K3298" t="s">
        <v>74</v>
      </c>
      <c r="L3298" s="4">
        <v>14.17</v>
      </c>
      <c r="M3298" t="s">
        <v>74</v>
      </c>
      <c r="N3298" s="4">
        <v>14.17</v>
      </c>
      <c r="O3298" t="s">
        <v>74</v>
      </c>
      <c r="P3298" s="4">
        <v>0</v>
      </c>
      <c r="Q3298" t="s">
        <v>74</v>
      </c>
      <c r="R3298" s="2" t="s">
        <v>75</v>
      </c>
      <c r="S3298" s="4" t="s">
        <v>76</v>
      </c>
      <c r="T3298" t="s">
        <v>74</v>
      </c>
      <c r="U3298" s="2" t="s">
        <v>9487</v>
      </c>
      <c r="V3298" s="2" t="s">
        <v>1447</v>
      </c>
      <c r="W3298" s="2" t="s">
        <v>79</v>
      </c>
      <c r="X3298" s="2" t="s">
        <v>300</v>
      </c>
      <c r="Y3298" s="2" t="s">
        <v>785</v>
      </c>
      <c r="Z3298" s="2" t="s">
        <v>81</v>
      </c>
      <c r="AA3298" s="2" t="s">
        <v>82</v>
      </c>
      <c r="AB3298" s="2" t="s">
        <v>101</v>
      </c>
      <c r="AC3298" s="2" t="s">
        <v>59</v>
      </c>
      <c r="AD3298" s="2" t="s">
        <v>1736</v>
      </c>
      <c r="AE3298" s="2" t="str">
        <f>+VLOOKUP(H3298,'Mapeo Ramos'!A:C,3,0)</f>
        <v>Responsabilidad Civil Empresa</v>
      </c>
      <c r="AF3298" t="str">
        <f>+VLOOKUP(AE3298,'Mapeo Ramos'!C:D,2,0)</f>
        <v>Responsabilidad Civil</v>
      </c>
      <c r="AG3298" t="str">
        <f>+VLOOKUP(X3298,'Mapeo Ramos'!I:J,2,0)</f>
        <v>ALLIANZ</v>
      </c>
      <c r="AH3298">
        <f t="shared" si="51"/>
        <v>2</v>
      </c>
    </row>
    <row r="3299" spans="1:34" ht="25.5">
      <c r="A3299" s="2" t="s">
        <v>12373</v>
      </c>
      <c r="B3299" s="2" t="s">
        <v>12374</v>
      </c>
      <c r="C3299" s="2" t="s">
        <v>11281</v>
      </c>
      <c r="D3299" s="2" t="s">
        <v>75</v>
      </c>
      <c r="E3299" s="3">
        <v>46064</v>
      </c>
      <c r="F3299" s="3">
        <v>46061</v>
      </c>
      <c r="G3299" s="2" t="s">
        <v>3345</v>
      </c>
      <c r="H3299" s="2" t="s">
        <v>784</v>
      </c>
      <c r="I3299" s="2" t="s">
        <v>785</v>
      </c>
      <c r="J3299" s="4">
        <v>-1171.46</v>
      </c>
      <c r="K3299" t="s">
        <v>74</v>
      </c>
      <c r="L3299" s="4">
        <v>-263.58</v>
      </c>
      <c r="M3299" t="s">
        <v>74</v>
      </c>
      <c r="N3299" s="4">
        <v>-263.58</v>
      </c>
      <c r="O3299" t="s">
        <v>74</v>
      </c>
      <c r="P3299" s="4">
        <v>0</v>
      </c>
      <c r="Q3299" t="s">
        <v>74</v>
      </c>
      <c r="R3299" s="2" t="s">
        <v>75</v>
      </c>
      <c r="S3299" s="4" t="s">
        <v>76</v>
      </c>
      <c r="T3299" t="s">
        <v>74</v>
      </c>
      <c r="U3299" s="2" t="s">
        <v>9487</v>
      </c>
      <c r="V3299" s="2" t="s">
        <v>1447</v>
      </c>
      <c r="W3299" s="2" t="s">
        <v>79</v>
      </c>
      <c r="X3299" s="2" t="s">
        <v>248</v>
      </c>
      <c r="Y3299" s="2" t="s">
        <v>785</v>
      </c>
      <c r="Z3299" s="2" t="s">
        <v>81</v>
      </c>
      <c r="AA3299" s="2" t="s">
        <v>851</v>
      </c>
      <c r="AB3299" s="2" t="s">
        <v>852</v>
      </c>
      <c r="AC3299" s="2" t="s">
        <v>59</v>
      </c>
      <c r="AD3299" s="2" t="s">
        <v>3346</v>
      </c>
      <c r="AE3299" s="2" t="str">
        <f>+VLOOKUP(H3299,'Mapeo Ramos'!A:C,3,0)</f>
        <v>Responsabilidad Civil Empresa</v>
      </c>
      <c r="AF3299" t="str">
        <f>+VLOOKUP(AE3299,'Mapeo Ramos'!C:D,2,0)</f>
        <v>Responsabilidad Civil</v>
      </c>
      <c r="AG3299" t="str">
        <f>+VLOOKUP(X3299,'Mapeo Ramos'!I:J,2,0)</f>
        <v>HELVETIA</v>
      </c>
      <c r="AH3299">
        <f t="shared" si="51"/>
        <v>2</v>
      </c>
    </row>
    <row r="3300" spans="1:34" ht="25.5">
      <c r="A3300" s="2" t="s">
        <v>12375</v>
      </c>
      <c r="B3300" s="2" t="s">
        <v>12376</v>
      </c>
      <c r="C3300" s="2" t="s">
        <v>9500</v>
      </c>
      <c r="D3300" s="2" t="s">
        <v>75</v>
      </c>
      <c r="E3300" s="3">
        <v>46063</v>
      </c>
      <c r="F3300" s="3">
        <v>46063</v>
      </c>
      <c r="G3300" s="2" t="s">
        <v>9501</v>
      </c>
      <c r="H3300" s="2" t="s">
        <v>260</v>
      </c>
      <c r="I3300" s="2" t="s">
        <v>261</v>
      </c>
      <c r="J3300" s="4">
        <v>-1170.6300000000001</v>
      </c>
      <c r="K3300" t="s">
        <v>74</v>
      </c>
      <c r="L3300" s="4">
        <v>-163.89</v>
      </c>
      <c r="M3300" t="s">
        <v>74</v>
      </c>
      <c r="N3300" s="4">
        <v>-163.89</v>
      </c>
      <c r="O3300" t="s">
        <v>74</v>
      </c>
      <c r="P3300" s="4">
        <v>0</v>
      </c>
      <c r="Q3300" t="s">
        <v>74</v>
      </c>
      <c r="R3300" s="2" t="s">
        <v>75</v>
      </c>
      <c r="S3300" s="4" t="s">
        <v>76</v>
      </c>
      <c r="T3300" t="s">
        <v>74</v>
      </c>
      <c r="U3300" s="2" t="s">
        <v>1786</v>
      </c>
      <c r="V3300" s="2" t="s">
        <v>1447</v>
      </c>
      <c r="W3300" s="2" t="s">
        <v>79</v>
      </c>
      <c r="X3300" s="2" t="s">
        <v>248</v>
      </c>
      <c r="Y3300" s="2" t="s">
        <v>119</v>
      </c>
      <c r="Z3300" s="2" t="s">
        <v>81</v>
      </c>
      <c r="AA3300" s="2" t="s">
        <v>230</v>
      </c>
      <c r="AB3300" s="2" t="s">
        <v>83</v>
      </c>
      <c r="AC3300" s="2" t="s">
        <v>59</v>
      </c>
      <c r="AD3300" s="2" t="s">
        <v>9502</v>
      </c>
      <c r="AE3300" s="2" t="str">
        <f>+VLOOKUP(H3300,'Mapeo Ramos'!A:C,3,0)</f>
        <v>Autos Flotas</v>
      </c>
      <c r="AF3300" t="str">
        <f>+VLOOKUP(AE3300,'Mapeo Ramos'!C:D,2,0)</f>
        <v>Flotas</v>
      </c>
      <c r="AG3300" t="str">
        <f>+VLOOKUP(X3300,'Mapeo Ramos'!I:J,2,0)</f>
        <v>HELVETIA</v>
      </c>
      <c r="AH3300">
        <f t="shared" si="51"/>
        <v>2</v>
      </c>
    </row>
    <row r="3301" spans="1:34" ht="25.5">
      <c r="A3301" s="2" t="s">
        <v>12377</v>
      </c>
      <c r="B3301" s="2" t="s">
        <v>12378</v>
      </c>
      <c r="C3301" s="2" t="s">
        <v>12379</v>
      </c>
      <c r="D3301" s="2" t="s">
        <v>75</v>
      </c>
      <c r="E3301" s="3">
        <v>46071</v>
      </c>
      <c r="F3301" s="3">
        <v>46065</v>
      </c>
      <c r="G3301" s="2" t="s">
        <v>12380</v>
      </c>
      <c r="H3301" s="2" t="s">
        <v>72</v>
      </c>
      <c r="I3301" s="2" t="s">
        <v>73</v>
      </c>
      <c r="J3301" s="4">
        <v>205.88</v>
      </c>
      <c r="K3301" t="s">
        <v>74</v>
      </c>
      <c r="L3301" s="4">
        <v>51.48</v>
      </c>
      <c r="M3301" t="s">
        <v>74</v>
      </c>
      <c r="N3301" s="4">
        <v>51.48</v>
      </c>
      <c r="O3301" t="s">
        <v>74</v>
      </c>
      <c r="P3301" s="4">
        <v>0</v>
      </c>
      <c r="Q3301" t="s">
        <v>74</v>
      </c>
      <c r="R3301" s="2" t="s">
        <v>75</v>
      </c>
      <c r="S3301" s="4" t="s">
        <v>76</v>
      </c>
      <c r="T3301" t="s">
        <v>74</v>
      </c>
      <c r="U3301" s="2" t="s">
        <v>650</v>
      </c>
      <c r="V3301" s="2" t="s">
        <v>1447</v>
      </c>
      <c r="W3301" s="2" t="s">
        <v>79</v>
      </c>
      <c r="X3301" s="2" t="s">
        <v>80</v>
      </c>
      <c r="Y3301" s="2" t="s">
        <v>73</v>
      </c>
      <c r="Z3301" s="2" t="s">
        <v>81</v>
      </c>
      <c r="AA3301" s="2" t="s">
        <v>236</v>
      </c>
      <c r="AB3301" s="2" t="s">
        <v>83</v>
      </c>
      <c r="AC3301" s="2" t="s">
        <v>168</v>
      </c>
      <c r="AD3301" s="2" t="s">
        <v>12381</v>
      </c>
      <c r="AE3301" s="2" t="str">
        <f>+VLOOKUP(H3301,'Mapeo Ramos'!A:C,3,0)</f>
        <v>Hogar</v>
      </c>
      <c r="AF3301" t="str">
        <f>+VLOOKUP(AE3301,'Mapeo Ramos'!C:D,2,0)</f>
        <v>Hogar</v>
      </c>
      <c r="AG3301" t="str">
        <f>+VLOOKUP(X3301,'Mapeo Ramos'!I:J,2,0)</f>
        <v>OCCIDENT</v>
      </c>
      <c r="AH3301">
        <f t="shared" si="51"/>
        <v>2</v>
      </c>
    </row>
    <row r="3302" spans="1:34">
      <c r="A3302" s="2" t="s">
        <v>12382</v>
      </c>
      <c r="B3302" s="2" t="s">
        <v>12383</v>
      </c>
      <c r="C3302" s="2" t="s">
        <v>12367</v>
      </c>
      <c r="D3302" s="2" t="s">
        <v>75</v>
      </c>
      <c r="E3302" s="3">
        <v>46054</v>
      </c>
      <c r="F3302" s="3">
        <v>46062</v>
      </c>
      <c r="G3302" s="2" t="s">
        <v>381</v>
      </c>
      <c r="H3302" s="2" t="s">
        <v>349</v>
      </c>
      <c r="I3302" s="2" t="s">
        <v>261</v>
      </c>
      <c r="J3302" s="4">
        <v>367.89</v>
      </c>
      <c r="K3302" t="s">
        <v>74</v>
      </c>
      <c r="L3302" s="4">
        <v>44.15</v>
      </c>
      <c r="M3302" t="s">
        <v>74</v>
      </c>
      <c r="N3302" s="4">
        <v>44.15</v>
      </c>
      <c r="O3302" t="s">
        <v>74</v>
      </c>
      <c r="P3302" s="4">
        <v>0</v>
      </c>
      <c r="Q3302" t="s">
        <v>74</v>
      </c>
      <c r="R3302" s="2" t="s">
        <v>75</v>
      </c>
      <c r="S3302" s="4" t="s">
        <v>76</v>
      </c>
      <c r="T3302" t="s">
        <v>74</v>
      </c>
      <c r="U3302" s="2" t="s">
        <v>650</v>
      </c>
      <c r="V3302" s="2" t="s">
        <v>1575</v>
      </c>
      <c r="W3302" s="2" t="s">
        <v>79</v>
      </c>
      <c r="X3302" s="2" t="s">
        <v>300</v>
      </c>
      <c r="Y3302" s="2" t="s">
        <v>119</v>
      </c>
      <c r="Z3302" s="2" t="s">
        <v>81</v>
      </c>
      <c r="AA3302" s="2" t="s">
        <v>350</v>
      </c>
      <c r="AB3302" s="2" t="s">
        <v>351</v>
      </c>
      <c r="AC3302" s="2" t="s">
        <v>59</v>
      </c>
      <c r="AD3302" s="2" t="s">
        <v>382</v>
      </c>
      <c r="AE3302" s="2" t="str">
        <f>+VLOOKUP(H3302,'Mapeo Ramos'!A:C,3,0)</f>
        <v>Autos Flotas</v>
      </c>
      <c r="AF3302" t="str">
        <f>+VLOOKUP(AE3302,'Mapeo Ramos'!C:D,2,0)</f>
        <v>Flotas</v>
      </c>
      <c r="AG3302" t="str">
        <f>+VLOOKUP(X3302,'Mapeo Ramos'!I:J,2,0)</f>
        <v>ALLIANZ</v>
      </c>
      <c r="AH3302">
        <f t="shared" si="51"/>
        <v>2</v>
      </c>
    </row>
    <row r="3303" spans="1:34">
      <c r="A3303" s="2" t="s">
        <v>12384</v>
      </c>
      <c r="B3303" s="2" t="s">
        <v>12385</v>
      </c>
      <c r="C3303" s="2" t="s">
        <v>12386</v>
      </c>
      <c r="D3303" s="2" t="s">
        <v>75</v>
      </c>
      <c r="E3303" s="3">
        <v>46065</v>
      </c>
      <c r="F3303" s="3">
        <v>46063</v>
      </c>
      <c r="G3303" s="2" t="s">
        <v>6997</v>
      </c>
      <c r="H3303" s="2" t="s">
        <v>299</v>
      </c>
      <c r="I3303" s="2" t="s">
        <v>261</v>
      </c>
      <c r="J3303" s="4">
        <v>127.41</v>
      </c>
      <c r="K3303" t="s">
        <v>74</v>
      </c>
      <c r="L3303" s="4">
        <v>15.29</v>
      </c>
      <c r="M3303" t="s">
        <v>74</v>
      </c>
      <c r="N3303" s="4">
        <v>15.29</v>
      </c>
      <c r="O3303" t="s">
        <v>74</v>
      </c>
      <c r="P3303" s="4">
        <v>0</v>
      </c>
      <c r="Q3303" t="s">
        <v>74</v>
      </c>
      <c r="R3303" s="2" t="s">
        <v>75</v>
      </c>
      <c r="S3303" s="4" t="s">
        <v>76</v>
      </c>
      <c r="T3303" t="s">
        <v>74</v>
      </c>
      <c r="U3303" s="2" t="s">
        <v>650</v>
      </c>
      <c r="V3303" s="2" t="s">
        <v>1454</v>
      </c>
      <c r="W3303" s="2" t="s">
        <v>79</v>
      </c>
      <c r="X3303" s="2" t="s">
        <v>300</v>
      </c>
      <c r="Y3303" s="2" t="s">
        <v>119</v>
      </c>
      <c r="Z3303" s="2" t="s">
        <v>60</v>
      </c>
      <c r="AA3303" s="2" t="s">
        <v>6715</v>
      </c>
      <c r="AB3303" s="2" t="s">
        <v>6998</v>
      </c>
      <c r="AC3303" s="2" t="s">
        <v>168</v>
      </c>
      <c r="AD3303" s="2" t="s">
        <v>6999</v>
      </c>
      <c r="AE3303" s="2" t="str">
        <f>+VLOOKUP(H3303,'Mapeo Ramos'!A:C,3,0)</f>
        <v>Autos Flotas</v>
      </c>
      <c r="AF3303" t="str">
        <f>+VLOOKUP(AE3303,'Mapeo Ramos'!C:D,2,0)</f>
        <v>Flotas</v>
      </c>
      <c r="AG3303" t="str">
        <f>+VLOOKUP(X3303,'Mapeo Ramos'!I:J,2,0)</f>
        <v>ALLIANZ</v>
      </c>
      <c r="AH3303">
        <f t="shared" si="51"/>
        <v>2</v>
      </c>
    </row>
    <row r="3304" spans="1:34">
      <c r="A3304" s="2" t="s">
        <v>12387</v>
      </c>
      <c r="B3304" s="2" t="s">
        <v>12388</v>
      </c>
      <c r="C3304" s="2" t="s">
        <v>12389</v>
      </c>
      <c r="D3304" s="2" t="s">
        <v>75</v>
      </c>
      <c r="E3304" s="3">
        <v>46069</v>
      </c>
      <c r="F3304" s="3">
        <v>46063</v>
      </c>
      <c r="G3304" s="2" t="s">
        <v>746</v>
      </c>
      <c r="H3304" s="2" t="s">
        <v>349</v>
      </c>
      <c r="I3304" s="2" t="s">
        <v>261</v>
      </c>
      <c r="J3304" s="4">
        <v>818.53</v>
      </c>
      <c r="K3304" t="s">
        <v>74</v>
      </c>
      <c r="L3304" s="4">
        <v>98.22</v>
      </c>
      <c r="M3304" t="s">
        <v>74</v>
      </c>
      <c r="N3304" s="4">
        <v>98.22</v>
      </c>
      <c r="O3304" t="s">
        <v>74</v>
      </c>
      <c r="P3304" s="4">
        <v>0</v>
      </c>
      <c r="Q3304" t="s">
        <v>74</v>
      </c>
      <c r="R3304" s="2" t="s">
        <v>75</v>
      </c>
      <c r="S3304" s="4" t="s">
        <v>76</v>
      </c>
      <c r="T3304" t="s">
        <v>74</v>
      </c>
      <c r="U3304" s="2" t="s">
        <v>650</v>
      </c>
      <c r="V3304" s="2" t="s">
        <v>1447</v>
      </c>
      <c r="W3304" s="2" t="s">
        <v>79</v>
      </c>
      <c r="X3304" s="2" t="s">
        <v>300</v>
      </c>
      <c r="Y3304" s="2" t="s">
        <v>119</v>
      </c>
      <c r="Z3304" s="2" t="s">
        <v>81</v>
      </c>
      <c r="AA3304" s="2" t="s">
        <v>542</v>
      </c>
      <c r="AB3304" s="2" t="s">
        <v>747</v>
      </c>
      <c r="AC3304" s="2" t="s">
        <v>168</v>
      </c>
      <c r="AD3304" s="2" t="s">
        <v>748</v>
      </c>
      <c r="AE3304" s="2" t="str">
        <f>+VLOOKUP(H3304,'Mapeo Ramos'!A:C,3,0)</f>
        <v>Autos Flotas</v>
      </c>
      <c r="AF3304" t="str">
        <f>+VLOOKUP(AE3304,'Mapeo Ramos'!C:D,2,0)</f>
        <v>Flotas</v>
      </c>
      <c r="AG3304" t="str">
        <f>+VLOOKUP(X3304,'Mapeo Ramos'!I:J,2,0)</f>
        <v>ALLIANZ</v>
      </c>
      <c r="AH3304">
        <f t="shared" si="51"/>
        <v>2</v>
      </c>
    </row>
    <row r="3305" spans="1:34">
      <c r="A3305" s="2" t="s">
        <v>12390</v>
      </c>
      <c r="B3305" s="2" t="s">
        <v>12391</v>
      </c>
      <c r="C3305" s="2" t="s">
        <v>12392</v>
      </c>
      <c r="D3305" s="2" t="s">
        <v>75</v>
      </c>
      <c r="E3305" s="3">
        <v>46065</v>
      </c>
      <c r="F3305" s="3">
        <v>46063</v>
      </c>
      <c r="G3305" s="2" t="s">
        <v>6183</v>
      </c>
      <c r="H3305" s="2" t="s">
        <v>349</v>
      </c>
      <c r="I3305" s="2" t="s">
        <v>261</v>
      </c>
      <c r="J3305" s="4">
        <v>33.71</v>
      </c>
      <c r="K3305" t="s">
        <v>74</v>
      </c>
      <c r="L3305" s="4">
        <v>4.05</v>
      </c>
      <c r="M3305" t="s">
        <v>74</v>
      </c>
      <c r="N3305" s="4">
        <v>4.05</v>
      </c>
      <c r="O3305" t="s">
        <v>74</v>
      </c>
      <c r="P3305" s="4">
        <v>0</v>
      </c>
      <c r="Q3305" t="s">
        <v>74</v>
      </c>
      <c r="R3305" s="2" t="s">
        <v>75</v>
      </c>
      <c r="S3305" s="4" t="s">
        <v>76</v>
      </c>
      <c r="T3305" t="s">
        <v>74</v>
      </c>
      <c r="U3305" s="2" t="s">
        <v>650</v>
      </c>
      <c r="V3305" s="2" t="s">
        <v>1447</v>
      </c>
      <c r="W3305" s="2" t="s">
        <v>79</v>
      </c>
      <c r="X3305" s="2" t="s">
        <v>300</v>
      </c>
      <c r="Y3305" s="2" t="s">
        <v>119</v>
      </c>
      <c r="Z3305" s="2" t="s">
        <v>81</v>
      </c>
      <c r="AA3305" s="2" t="s">
        <v>6184</v>
      </c>
      <c r="AB3305" s="2" t="s">
        <v>1503</v>
      </c>
      <c r="AC3305" s="2" t="s">
        <v>168</v>
      </c>
      <c r="AD3305" s="2" t="s">
        <v>6185</v>
      </c>
      <c r="AE3305" s="2" t="str">
        <f>+VLOOKUP(H3305,'Mapeo Ramos'!A:C,3,0)</f>
        <v>Autos Flotas</v>
      </c>
      <c r="AF3305" t="str">
        <f>+VLOOKUP(AE3305,'Mapeo Ramos'!C:D,2,0)</f>
        <v>Flotas</v>
      </c>
      <c r="AG3305" t="str">
        <f>+VLOOKUP(X3305,'Mapeo Ramos'!I:J,2,0)</f>
        <v>ALLIANZ</v>
      </c>
      <c r="AH3305">
        <f t="shared" si="51"/>
        <v>2</v>
      </c>
    </row>
    <row r="3306" spans="1:34">
      <c r="A3306" s="2" t="s">
        <v>12393</v>
      </c>
      <c r="B3306" s="2" t="s">
        <v>12394</v>
      </c>
      <c r="C3306" s="2" t="s">
        <v>12395</v>
      </c>
      <c r="D3306" s="2" t="s">
        <v>75</v>
      </c>
      <c r="E3306" s="3">
        <v>46065</v>
      </c>
      <c r="F3306" s="3">
        <v>46063</v>
      </c>
      <c r="G3306" s="2" t="s">
        <v>12396</v>
      </c>
      <c r="H3306" s="2" t="s">
        <v>461</v>
      </c>
      <c r="I3306" s="2" t="s">
        <v>261</v>
      </c>
      <c r="J3306" s="4">
        <v>305.60000000000002</v>
      </c>
      <c r="K3306" t="s">
        <v>74</v>
      </c>
      <c r="L3306" s="4">
        <v>36.67</v>
      </c>
      <c r="M3306" t="s">
        <v>74</v>
      </c>
      <c r="N3306" s="4">
        <v>36.67</v>
      </c>
      <c r="O3306" t="s">
        <v>74</v>
      </c>
      <c r="P3306" s="4">
        <v>0</v>
      </c>
      <c r="Q3306" t="s">
        <v>74</v>
      </c>
      <c r="R3306" s="2" t="s">
        <v>75</v>
      </c>
      <c r="S3306" s="4" t="s">
        <v>76</v>
      </c>
      <c r="T3306" t="s">
        <v>74</v>
      </c>
      <c r="U3306" s="2" t="s">
        <v>650</v>
      </c>
      <c r="V3306" s="2" t="s">
        <v>1447</v>
      </c>
      <c r="W3306" s="2" t="s">
        <v>79</v>
      </c>
      <c r="X3306" s="2" t="s">
        <v>300</v>
      </c>
      <c r="Y3306" s="2" t="s">
        <v>119</v>
      </c>
      <c r="Z3306" s="2" t="s">
        <v>81</v>
      </c>
      <c r="AA3306" s="2" t="s">
        <v>2087</v>
      </c>
      <c r="AB3306" s="2" t="s">
        <v>83</v>
      </c>
      <c r="AC3306" s="2" t="s">
        <v>168</v>
      </c>
      <c r="AD3306" s="2" t="s">
        <v>12397</v>
      </c>
      <c r="AE3306" s="2" t="str">
        <f>+VLOOKUP(H3306,'Mapeo Ramos'!A:C,3,0)</f>
        <v>Autos Flotas</v>
      </c>
      <c r="AF3306" t="str">
        <f>+VLOOKUP(AE3306,'Mapeo Ramos'!C:D,2,0)</f>
        <v>Flotas</v>
      </c>
      <c r="AG3306" t="str">
        <f>+VLOOKUP(X3306,'Mapeo Ramos'!I:J,2,0)</f>
        <v>ALLIANZ</v>
      </c>
      <c r="AH3306">
        <f t="shared" si="51"/>
        <v>2</v>
      </c>
    </row>
    <row r="3307" spans="1:34">
      <c r="A3307" s="2" t="s">
        <v>12398</v>
      </c>
      <c r="B3307" s="2" t="s">
        <v>12399</v>
      </c>
      <c r="C3307" s="2" t="s">
        <v>12400</v>
      </c>
      <c r="D3307" s="2" t="s">
        <v>75</v>
      </c>
      <c r="E3307" s="3">
        <v>46023</v>
      </c>
      <c r="F3307" s="3">
        <v>46023</v>
      </c>
      <c r="G3307" s="2" t="s">
        <v>6082</v>
      </c>
      <c r="H3307" s="2" t="s">
        <v>349</v>
      </c>
      <c r="I3307" s="2" t="s">
        <v>261</v>
      </c>
      <c r="J3307" s="4">
        <v>2796.05</v>
      </c>
      <c r="K3307" t="s">
        <v>74</v>
      </c>
      <c r="L3307" s="4">
        <v>335.53</v>
      </c>
      <c r="M3307" t="s">
        <v>74</v>
      </c>
      <c r="N3307" s="4">
        <v>335.53</v>
      </c>
      <c r="O3307" t="s">
        <v>74</v>
      </c>
      <c r="P3307" s="4">
        <v>0</v>
      </c>
      <c r="Q3307" t="s">
        <v>74</v>
      </c>
      <c r="R3307" s="2" t="s">
        <v>75</v>
      </c>
      <c r="S3307" s="4" t="s">
        <v>76</v>
      </c>
      <c r="T3307" t="s">
        <v>74</v>
      </c>
      <c r="U3307" s="2" t="s">
        <v>77</v>
      </c>
      <c r="V3307" s="2" t="s">
        <v>1575</v>
      </c>
      <c r="W3307" s="2" t="s">
        <v>79</v>
      </c>
      <c r="X3307" s="2" t="s">
        <v>300</v>
      </c>
      <c r="Y3307" s="2" t="s">
        <v>119</v>
      </c>
      <c r="Z3307" s="2" t="s">
        <v>81</v>
      </c>
      <c r="AA3307" s="2" t="s">
        <v>1681</v>
      </c>
      <c r="AB3307" s="2" t="s">
        <v>802</v>
      </c>
      <c r="AC3307" s="2" t="s">
        <v>59</v>
      </c>
      <c r="AD3307" s="2" t="s">
        <v>6083</v>
      </c>
      <c r="AE3307" s="2" t="str">
        <f>+VLOOKUP(H3307,'Mapeo Ramos'!A:C,3,0)</f>
        <v>Autos Flotas</v>
      </c>
      <c r="AF3307" t="str">
        <f>+VLOOKUP(AE3307,'Mapeo Ramos'!C:D,2,0)</f>
        <v>Flotas</v>
      </c>
      <c r="AG3307" t="str">
        <f>+VLOOKUP(X3307,'Mapeo Ramos'!I:J,2,0)</f>
        <v>ALLIANZ</v>
      </c>
      <c r="AH3307">
        <f t="shared" si="51"/>
        <v>1</v>
      </c>
    </row>
    <row r="3308" spans="1:34">
      <c r="A3308" s="2" t="s">
        <v>12401</v>
      </c>
      <c r="B3308" s="2" t="s">
        <v>12402</v>
      </c>
      <c r="C3308" s="2" t="s">
        <v>12400</v>
      </c>
      <c r="D3308" s="2" t="s">
        <v>75</v>
      </c>
      <c r="E3308" s="3">
        <v>46054</v>
      </c>
      <c r="F3308" s="3">
        <v>46054</v>
      </c>
      <c r="G3308" s="2" t="s">
        <v>6082</v>
      </c>
      <c r="H3308" s="2" t="s">
        <v>349</v>
      </c>
      <c r="I3308" s="2" t="s">
        <v>261</v>
      </c>
      <c r="J3308" s="4">
        <v>2796.05</v>
      </c>
      <c r="K3308" t="s">
        <v>74</v>
      </c>
      <c r="L3308" s="4">
        <v>335.53</v>
      </c>
      <c r="M3308" t="s">
        <v>74</v>
      </c>
      <c r="N3308" s="4">
        <v>335.53</v>
      </c>
      <c r="O3308" t="s">
        <v>74</v>
      </c>
      <c r="P3308" s="4">
        <v>0</v>
      </c>
      <c r="Q3308" t="s">
        <v>74</v>
      </c>
      <c r="R3308" s="2" t="s">
        <v>75</v>
      </c>
      <c r="S3308" s="4" t="s">
        <v>76</v>
      </c>
      <c r="T3308" t="s">
        <v>74</v>
      </c>
      <c r="U3308" s="2" t="s">
        <v>77</v>
      </c>
      <c r="V3308" s="2" t="s">
        <v>1575</v>
      </c>
      <c r="W3308" s="2" t="s">
        <v>79</v>
      </c>
      <c r="X3308" s="2" t="s">
        <v>300</v>
      </c>
      <c r="Y3308" s="2" t="s">
        <v>119</v>
      </c>
      <c r="Z3308" s="2" t="s">
        <v>81</v>
      </c>
      <c r="AA3308" s="2" t="s">
        <v>1681</v>
      </c>
      <c r="AB3308" s="2" t="s">
        <v>802</v>
      </c>
      <c r="AC3308" s="2" t="s">
        <v>59</v>
      </c>
      <c r="AD3308" s="2" t="s">
        <v>6083</v>
      </c>
      <c r="AE3308" s="2" t="str">
        <f>+VLOOKUP(H3308,'Mapeo Ramos'!A:C,3,0)</f>
        <v>Autos Flotas</v>
      </c>
      <c r="AF3308" t="str">
        <f>+VLOOKUP(AE3308,'Mapeo Ramos'!C:D,2,0)</f>
        <v>Flotas</v>
      </c>
      <c r="AG3308" t="str">
        <f>+VLOOKUP(X3308,'Mapeo Ramos'!I:J,2,0)</f>
        <v>ALLIANZ</v>
      </c>
      <c r="AH3308">
        <f t="shared" si="51"/>
        <v>2</v>
      </c>
    </row>
    <row r="3309" spans="1:34">
      <c r="A3309" s="2" t="s">
        <v>12403</v>
      </c>
      <c r="B3309" s="2" t="s">
        <v>12404</v>
      </c>
      <c r="C3309" s="2" t="s">
        <v>12405</v>
      </c>
      <c r="D3309" s="2" t="s">
        <v>75</v>
      </c>
      <c r="E3309" s="3">
        <v>46023</v>
      </c>
      <c r="F3309" s="3">
        <v>46023</v>
      </c>
      <c r="G3309" s="2" t="s">
        <v>117</v>
      </c>
      <c r="H3309" s="2" t="s">
        <v>349</v>
      </c>
      <c r="I3309" s="2" t="s">
        <v>261</v>
      </c>
      <c r="J3309" s="4">
        <v>2053.4899999999998</v>
      </c>
      <c r="K3309" t="s">
        <v>74</v>
      </c>
      <c r="L3309" s="4">
        <v>246.42</v>
      </c>
      <c r="M3309" t="s">
        <v>74</v>
      </c>
      <c r="N3309" s="4">
        <v>246.42</v>
      </c>
      <c r="O3309" t="s">
        <v>74</v>
      </c>
      <c r="P3309" s="4">
        <v>0</v>
      </c>
      <c r="Q3309" t="s">
        <v>74</v>
      </c>
      <c r="R3309" s="2" t="s">
        <v>75</v>
      </c>
      <c r="S3309" s="4" t="s">
        <v>76</v>
      </c>
      <c r="T3309" t="s">
        <v>74</v>
      </c>
      <c r="U3309" s="2" t="s">
        <v>77</v>
      </c>
      <c r="V3309" s="2" t="s">
        <v>1575</v>
      </c>
      <c r="W3309" s="2" t="s">
        <v>79</v>
      </c>
      <c r="X3309" s="2" t="s">
        <v>300</v>
      </c>
      <c r="Y3309" s="2" t="s">
        <v>119</v>
      </c>
      <c r="Z3309" s="2" t="s">
        <v>81</v>
      </c>
      <c r="AA3309" s="2" t="s">
        <v>120</v>
      </c>
      <c r="AB3309" s="2" t="s">
        <v>121</v>
      </c>
      <c r="AC3309" s="2" t="s">
        <v>59</v>
      </c>
      <c r="AD3309" s="2" t="s">
        <v>122</v>
      </c>
      <c r="AE3309" s="2" t="str">
        <f>+VLOOKUP(H3309,'Mapeo Ramos'!A:C,3,0)</f>
        <v>Autos Flotas</v>
      </c>
      <c r="AF3309" t="str">
        <f>+VLOOKUP(AE3309,'Mapeo Ramos'!C:D,2,0)</f>
        <v>Flotas</v>
      </c>
      <c r="AG3309" t="str">
        <f>+VLOOKUP(X3309,'Mapeo Ramos'!I:J,2,0)</f>
        <v>ALLIANZ</v>
      </c>
      <c r="AH3309">
        <f t="shared" si="51"/>
        <v>1</v>
      </c>
    </row>
    <row r="3310" spans="1:34">
      <c r="A3310" s="2" t="s">
        <v>12406</v>
      </c>
      <c r="B3310" s="2" t="s">
        <v>12407</v>
      </c>
      <c r="C3310" s="2" t="s">
        <v>12405</v>
      </c>
      <c r="D3310" s="2" t="s">
        <v>75</v>
      </c>
      <c r="E3310" s="3">
        <v>46054</v>
      </c>
      <c r="F3310" s="3">
        <v>46054</v>
      </c>
      <c r="G3310" s="2" t="s">
        <v>117</v>
      </c>
      <c r="H3310" s="2" t="s">
        <v>349</v>
      </c>
      <c r="I3310" s="2" t="s">
        <v>261</v>
      </c>
      <c r="J3310" s="4">
        <v>2053.4899999999998</v>
      </c>
      <c r="K3310" t="s">
        <v>74</v>
      </c>
      <c r="L3310" s="4">
        <v>246.42</v>
      </c>
      <c r="M3310" t="s">
        <v>74</v>
      </c>
      <c r="N3310" s="4">
        <v>246.42</v>
      </c>
      <c r="O3310" t="s">
        <v>74</v>
      </c>
      <c r="P3310" s="4">
        <v>0</v>
      </c>
      <c r="Q3310" t="s">
        <v>74</v>
      </c>
      <c r="R3310" s="2" t="s">
        <v>75</v>
      </c>
      <c r="S3310" s="4" t="s">
        <v>76</v>
      </c>
      <c r="T3310" t="s">
        <v>74</v>
      </c>
      <c r="U3310" s="2" t="s">
        <v>77</v>
      </c>
      <c r="V3310" s="2" t="s">
        <v>1575</v>
      </c>
      <c r="W3310" s="2" t="s">
        <v>79</v>
      </c>
      <c r="X3310" s="2" t="s">
        <v>300</v>
      </c>
      <c r="Y3310" s="2" t="s">
        <v>119</v>
      </c>
      <c r="Z3310" s="2" t="s">
        <v>81</v>
      </c>
      <c r="AA3310" s="2" t="s">
        <v>120</v>
      </c>
      <c r="AB3310" s="2" t="s">
        <v>121</v>
      </c>
      <c r="AC3310" s="2" t="s">
        <v>59</v>
      </c>
      <c r="AD3310" s="2" t="s">
        <v>122</v>
      </c>
      <c r="AE3310" s="2" t="str">
        <f>+VLOOKUP(H3310,'Mapeo Ramos'!A:C,3,0)</f>
        <v>Autos Flotas</v>
      </c>
      <c r="AF3310" t="str">
        <f>+VLOOKUP(AE3310,'Mapeo Ramos'!C:D,2,0)</f>
        <v>Flotas</v>
      </c>
      <c r="AG3310" t="str">
        <f>+VLOOKUP(X3310,'Mapeo Ramos'!I:J,2,0)</f>
        <v>ALLIANZ</v>
      </c>
      <c r="AH3310">
        <f t="shared" si="51"/>
        <v>2</v>
      </c>
    </row>
    <row r="3311" spans="1:34">
      <c r="A3311" s="2" t="s">
        <v>12408</v>
      </c>
      <c r="B3311" s="2" t="s">
        <v>12409</v>
      </c>
      <c r="C3311" s="2" t="s">
        <v>12410</v>
      </c>
      <c r="D3311" s="2" t="s">
        <v>75</v>
      </c>
      <c r="E3311" s="3">
        <v>46054</v>
      </c>
      <c r="F3311" s="3">
        <v>46054</v>
      </c>
      <c r="G3311" s="2" t="s">
        <v>12411</v>
      </c>
      <c r="H3311" s="2" t="s">
        <v>349</v>
      </c>
      <c r="I3311" s="2" t="s">
        <v>261</v>
      </c>
      <c r="J3311" s="4">
        <v>2151.91</v>
      </c>
      <c r="K3311" t="s">
        <v>74</v>
      </c>
      <c r="L3311" s="4">
        <v>258.23</v>
      </c>
      <c r="M3311" t="s">
        <v>74</v>
      </c>
      <c r="N3311" s="4">
        <v>258.23</v>
      </c>
      <c r="O3311" t="s">
        <v>74</v>
      </c>
      <c r="P3311" s="4">
        <v>0</v>
      </c>
      <c r="Q3311" t="s">
        <v>74</v>
      </c>
      <c r="R3311" s="2" t="s">
        <v>75</v>
      </c>
      <c r="S3311" s="4" t="s">
        <v>76</v>
      </c>
      <c r="T3311" t="s">
        <v>74</v>
      </c>
      <c r="U3311" s="2" t="s">
        <v>77</v>
      </c>
      <c r="V3311" s="2" t="s">
        <v>1575</v>
      </c>
      <c r="W3311" s="2" t="s">
        <v>79</v>
      </c>
      <c r="X3311" s="2" t="s">
        <v>300</v>
      </c>
      <c r="Y3311" s="2" t="s">
        <v>119</v>
      </c>
      <c r="Z3311" s="2" t="s">
        <v>81</v>
      </c>
      <c r="AA3311" s="2" t="s">
        <v>801</v>
      </c>
      <c r="AB3311" s="2" t="s">
        <v>802</v>
      </c>
      <c r="AC3311" s="2" t="s">
        <v>59</v>
      </c>
      <c r="AD3311" s="2" t="s">
        <v>12412</v>
      </c>
      <c r="AE3311" s="2" t="str">
        <f>+VLOOKUP(H3311,'Mapeo Ramos'!A:C,3,0)</f>
        <v>Autos Flotas</v>
      </c>
      <c r="AF3311" t="str">
        <f>+VLOOKUP(AE3311,'Mapeo Ramos'!C:D,2,0)</f>
        <v>Flotas</v>
      </c>
      <c r="AG3311" t="str">
        <f>+VLOOKUP(X3311,'Mapeo Ramos'!I:J,2,0)</f>
        <v>ALLIANZ</v>
      </c>
      <c r="AH3311">
        <f t="shared" si="51"/>
        <v>2</v>
      </c>
    </row>
    <row r="3312" spans="1:34">
      <c r="A3312" s="2" t="s">
        <v>12413</v>
      </c>
      <c r="B3312" s="2" t="s">
        <v>12414</v>
      </c>
      <c r="C3312" s="2" t="s">
        <v>12410</v>
      </c>
      <c r="D3312" s="2" t="s">
        <v>75</v>
      </c>
      <c r="E3312" s="3">
        <v>46023</v>
      </c>
      <c r="F3312" s="3">
        <v>46023</v>
      </c>
      <c r="G3312" s="2" t="s">
        <v>12411</v>
      </c>
      <c r="H3312" s="2" t="s">
        <v>349</v>
      </c>
      <c r="I3312" s="2" t="s">
        <v>261</v>
      </c>
      <c r="J3312" s="4">
        <v>2151.91</v>
      </c>
      <c r="K3312" t="s">
        <v>74</v>
      </c>
      <c r="L3312" s="4">
        <v>258.23</v>
      </c>
      <c r="M3312" t="s">
        <v>74</v>
      </c>
      <c r="N3312" s="4">
        <v>258.23</v>
      </c>
      <c r="O3312" t="s">
        <v>74</v>
      </c>
      <c r="P3312" s="4">
        <v>0</v>
      </c>
      <c r="Q3312" t="s">
        <v>74</v>
      </c>
      <c r="R3312" s="2" t="s">
        <v>75</v>
      </c>
      <c r="S3312" s="4" t="s">
        <v>76</v>
      </c>
      <c r="T3312" t="s">
        <v>74</v>
      </c>
      <c r="U3312" s="2" t="s">
        <v>77</v>
      </c>
      <c r="V3312" s="2" t="s">
        <v>1575</v>
      </c>
      <c r="W3312" s="2" t="s">
        <v>79</v>
      </c>
      <c r="X3312" s="2" t="s">
        <v>300</v>
      </c>
      <c r="Y3312" s="2" t="s">
        <v>119</v>
      </c>
      <c r="Z3312" s="2" t="s">
        <v>81</v>
      </c>
      <c r="AA3312" s="2" t="s">
        <v>801</v>
      </c>
      <c r="AB3312" s="2" t="s">
        <v>802</v>
      </c>
      <c r="AC3312" s="2" t="s">
        <v>59</v>
      </c>
      <c r="AD3312" s="2" t="s">
        <v>12412</v>
      </c>
      <c r="AE3312" s="2" t="str">
        <f>+VLOOKUP(H3312,'Mapeo Ramos'!A:C,3,0)</f>
        <v>Autos Flotas</v>
      </c>
      <c r="AF3312" t="str">
        <f>+VLOOKUP(AE3312,'Mapeo Ramos'!C:D,2,0)</f>
        <v>Flotas</v>
      </c>
      <c r="AG3312" t="str">
        <f>+VLOOKUP(X3312,'Mapeo Ramos'!I:J,2,0)</f>
        <v>ALLIANZ</v>
      </c>
      <c r="AH3312">
        <f t="shared" si="51"/>
        <v>1</v>
      </c>
    </row>
    <row r="3313" spans="1:34">
      <c r="A3313" s="2" t="s">
        <v>12415</v>
      </c>
      <c r="B3313" s="2" t="s">
        <v>12416</v>
      </c>
      <c r="C3313" s="2" t="s">
        <v>12417</v>
      </c>
      <c r="D3313" s="2" t="s">
        <v>75</v>
      </c>
      <c r="E3313" s="3">
        <v>46054</v>
      </c>
      <c r="F3313" s="3">
        <v>46054</v>
      </c>
      <c r="G3313" s="2" t="s">
        <v>12418</v>
      </c>
      <c r="H3313" s="2" t="s">
        <v>349</v>
      </c>
      <c r="I3313" s="2" t="s">
        <v>261</v>
      </c>
      <c r="J3313" s="4">
        <v>722.18</v>
      </c>
      <c r="K3313" t="s">
        <v>74</v>
      </c>
      <c r="L3313" s="4">
        <v>86.66</v>
      </c>
      <c r="M3313" t="s">
        <v>74</v>
      </c>
      <c r="N3313" s="4">
        <v>86.66</v>
      </c>
      <c r="O3313" t="s">
        <v>74</v>
      </c>
      <c r="P3313" s="4">
        <v>0</v>
      </c>
      <c r="Q3313" t="s">
        <v>74</v>
      </c>
      <c r="R3313" s="2" t="s">
        <v>75</v>
      </c>
      <c r="S3313" s="4" t="s">
        <v>76</v>
      </c>
      <c r="T3313" t="s">
        <v>74</v>
      </c>
      <c r="U3313" s="2" t="s">
        <v>77</v>
      </c>
      <c r="V3313" s="2" t="s">
        <v>1575</v>
      </c>
      <c r="W3313" s="2" t="s">
        <v>79</v>
      </c>
      <c r="X3313" s="2" t="s">
        <v>300</v>
      </c>
      <c r="Y3313" s="2" t="s">
        <v>119</v>
      </c>
      <c r="Z3313" s="2" t="s">
        <v>81</v>
      </c>
      <c r="AA3313" s="2" t="s">
        <v>1167</v>
      </c>
      <c r="AB3313" s="2" t="s">
        <v>83</v>
      </c>
      <c r="AC3313" s="2" t="s">
        <v>168</v>
      </c>
      <c r="AD3313" s="2" t="s">
        <v>12419</v>
      </c>
      <c r="AE3313" s="2" t="str">
        <f>+VLOOKUP(H3313,'Mapeo Ramos'!A:C,3,0)</f>
        <v>Autos Flotas</v>
      </c>
      <c r="AF3313" t="str">
        <f>+VLOOKUP(AE3313,'Mapeo Ramos'!C:D,2,0)</f>
        <v>Flotas</v>
      </c>
      <c r="AG3313" t="str">
        <f>+VLOOKUP(X3313,'Mapeo Ramos'!I:J,2,0)</f>
        <v>ALLIANZ</v>
      </c>
      <c r="AH3313">
        <f t="shared" si="51"/>
        <v>2</v>
      </c>
    </row>
    <row r="3314" spans="1:34">
      <c r="A3314" s="2" t="s">
        <v>12420</v>
      </c>
      <c r="B3314" s="2" t="s">
        <v>12421</v>
      </c>
      <c r="C3314" s="2" t="s">
        <v>12417</v>
      </c>
      <c r="D3314" s="2" t="s">
        <v>75</v>
      </c>
      <c r="E3314" s="3">
        <v>46023</v>
      </c>
      <c r="F3314" s="3">
        <v>46023</v>
      </c>
      <c r="G3314" s="2" t="s">
        <v>12418</v>
      </c>
      <c r="H3314" s="2" t="s">
        <v>349</v>
      </c>
      <c r="I3314" s="2" t="s">
        <v>261</v>
      </c>
      <c r="J3314" s="4">
        <v>722.18</v>
      </c>
      <c r="K3314" t="s">
        <v>74</v>
      </c>
      <c r="L3314" s="4">
        <v>86.66</v>
      </c>
      <c r="M3314" t="s">
        <v>74</v>
      </c>
      <c r="N3314" s="4">
        <v>86.66</v>
      </c>
      <c r="O3314" t="s">
        <v>74</v>
      </c>
      <c r="P3314" s="4">
        <v>0</v>
      </c>
      <c r="Q3314" t="s">
        <v>74</v>
      </c>
      <c r="R3314" s="2" t="s">
        <v>75</v>
      </c>
      <c r="S3314" s="4" t="s">
        <v>76</v>
      </c>
      <c r="T3314" t="s">
        <v>74</v>
      </c>
      <c r="U3314" s="2" t="s">
        <v>77</v>
      </c>
      <c r="V3314" s="2" t="s">
        <v>1575</v>
      </c>
      <c r="W3314" s="2" t="s">
        <v>79</v>
      </c>
      <c r="X3314" s="2" t="s">
        <v>300</v>
      </c>
      <c r="Y3314" s="2" t="s">
        <v>119</v>
      </c>
      <c r="Z3314" s="2" t="s">
        <v>81</v>
      </c>
      <c r="AA3314" s="2" t="s">
        <v>1167</v>
      </c>
      <c r="AB3314" s="2" t="s">
        <v>83</v>
      </c>
      <c r="AC3314" s="2" t="s">
        <v>168</v>
      </c>
      <c r="AD3314" s="2" t="s">
        <v>12419</v>
      </c>
      <c r="AE3314" s="2" t="str">
        <f>+VLOOKUP(H3314,'Mapeo Ramos'!A:C,3,0)</f>
        <v>Autos Flotas</v>
      </c>
      <c r="AF3314" t="str">
        <f>+VLOOKUP(AE3314,'Mapeo Ramos'!C:D,2,0)</f>
        <v>Flotas</v>
      </c>
      <c r="AG3314" t="str">
        <f>+VLOOKUP(X3314,'Mapeo Ramos'!I:J,2,0)</f>
        <v>ALLIANZ</v>
      </c>
      <c r="AH3314">
        <f t="shared" si="51"/>
        <v>1</v>
      </c>
    </row>
    <row r="3315" spans="1:34">
      <c r="A3315" s="2" t="s">
        <v>12422</v>
      </c>
      <c r="B3315" s="2" t="s">
        <v>12423</v>
      </c>
      <c r="C3315" s="2" t="s">
        <v>12424</v>
      </c>
      <c r="D3315" s="2" t="s">
        <v>75</v>
      </c>
      <c r="E3315" s="3">
        <v>46023</v>
      </c>
      <c r="F3315" s="3">
        <v>46023</v>
      </c>
      <c r="G3315" s="2" t="s">
        <v>987</v>
      </c>
      <c r="H3315" s="2" t="s">
        <v>349</v>
      </c>
      <c r="I3315" s="2" t="s">
        <v>261</v>
      </c>
      <c r="J3315" s="4">
        <v>2314.62</v>
      </c>
      <c r="K3315" t="s">
        <v>74</v>
      </c>
      <c r="L3315" s="4">
        <v>277.75</v>
      </c>
      <c r="M3315" t="s">
        <v>74</v>
      </c>
      <c r="N3315" s="4">
        <v>277.75</v>
      </c>
      <c r="O3315" t="s">
        <v>74</v>
      </c>
      <c r="P3315" s="4">
        <v>0</v>
      </c>
      <c r="Q3315" t="s">
        <v>74</v>
      </c>
      <c r="R3315" s="2" t="s">
        <v>75</v>
      </c>
      <c r="S3315" s="4" t="s">
        <v>76</v>
      </c>
      <c r="T3315" t="s">
        <v>74</v>
      </c>
      <c r="U3315" s="2" t="s">
        <v>77</v>
      </c>
      <c r="V3315" s="2" t="s">
        <v>1575</v>
      </c>
      <c r="W3315" s="2" t="s">
        <v>79</v>
      </c>
      <c r="X3315" s="2" t="s">
        <v>300</v>
      </c>
      <c r="Y3315" s="2" t="s">
        <v>119</v>
      </c>
      <c r="Z3315" s="2" t="s">
        <v>81</v>
      </c>
      <c r="AA3315" s="2" t="s">
        <v>988</v>
      </c>
      <c r="AB3315" s="2" t="s">
        <v>989</v>
      </c>
      <c r="AC3315" s="2" t="s">
        <v>59</v>
      </c>
      <c r="AD3315" s="2" t="s">
        <v>990</v>
      </c>
      <c r="AE3315" s="2" t="str">
        <f>+VLOOKUP(H3315,'Mapeo Ramos'!A:C,3,0)</f>
        <v>Autos Flotas</v>
      </c>
      <c r="AF3315" t="str">
        <f>+VLOOKUP(AE3315,'Mapeo Ramos'!C:D,2,0)</f>
        <v>Flotas</v>
      </c>
      <c r="AG3315" t="str">
        <f>+VLOOKUP(X3315,'Mapeo Ramos'!I:J,2,0)</f>
        <v>ALLIANZ</v>
      </c>
      <c r="AH3315">
        <f t="shared" si="51"/>
        <v>1</v>
      </c>
    </row>
    <row r="3316" spans="1:34">
      <c r="A3316" s="2" t="s">
        <v>12425</v>
      </c>
      <c r="B3316" s="2" t="s">
        <v>12426</v>
      </c>
      <c r="C3316" s="2" t="s">
        <v>12424</v>
      </c>
      <c r="D3316" s="2" t="s">
        <v>75</v>
      </c>
      <c r="E3316" s="3">
        <v>46054</v>
      </c>
      <c r="F3316" s="3">
        <v>46054</v>
      </c>
      <c r="G3316" s="2" t="s">
        <v>987</v>
      </c>
      <c r="H3316" s="2" t="s">
        <v>349</v>
      </c>
      <c r="I3316" s="2" t="s">
        <v>261</v>
      </c>
      <c r="J3316" s="4">
        <v>2314.62</v>
      </c>
      <c r="K3316" t="s">
        <v>74</v>
      </c>
      <c r="L3316" s="4">
        <v>277.75</v>
      </c>
      <c r="M3316" t="s">
        <v>74</v>
      </c>
      <c r="N3316" s="4">
        <v>277.75</v>
      </c>
      <c r="O3316" t="s">
        <v>74</v>
      </c>
      <c r="P3316" s="4">
        <v>0</v>
      </c>
      <c r="Q3316" t="s">
        <v>74</v>
      </c>
      <c r="R3316" s="2" t="s">
        <v>75</v>
      </c>
      <c r="S3316" s="4" t="s">
        <v>76</v>
      </c>
      <c r="T3316" t="s">
        <v>74</v>
      </c>
      <c r="U3316" s="2" t="s">
        <v>77</v>
      </c>
      <c r="V3316" s="2" t="s">
        <v>1575</v>
      </c>
      <c r="W3316" s="2" t="s">
        <v>79</v>
      </c>
      <c r="X3316" s="2" t="s">
        <v>300</v>
      </c>
      <c r="Y3316" s="2" t="s">
        <v>119</v>
      </c>
      <c r="Z3316" s="2" t="s">
        <v>81</v>
      </c>
      <c r="AA3316" s="2" t="s">
        <v>988</v>
      </c>
      <c r="AB3316" s="2" t="s">
        <v>989</v>
      </c>
      <c r="AC3316" s="2" t="s">
        <v>59</v>
      </c>
      <c r="AD3316" s="2" t="s">
        <v>990</v>
      </c>
      <c r="AE3316" s="2" t="str">
        <f>+VLOOKUP(H3316,'Mapeo Ramos'!A:C,3,0)</f>
        <v>Autos Flotas</v>
      </c>
      <c r="AF3316" t="str">
        <f>+VLOOKUP(AE3316,'Mapeo Ramos'!C:D,2,0)</f>
        <v>Flotas</v>
      </c>
      <c r="AG3316" t="str">
        <f>+VLOOKUP(X3316,'Mapeo Ramos'!I:J,2,0)</f>
        <v>ALLIANZ</v>
      </c>
      <c r="AH3316">
        <f t="shared" si="51"/>
        <v>2</v>
      </c>
    </row>
    <row r="3317" spans="1:34">
      <c r="A3317" s="2" t="s">
        <v>12427</v>
      </c>
      <c r="B3317" s="2" t="s">
        <v>12428</v>
      </c>
      <c r="C3317" s="2" t="s">
        <v>12429</v>
      </c>
      <c r="D3317" s="2" t="s">
        <v>75</v>
      </c>
      <c r="E3317" s="3">
        <v>46023</v>
      </c>
      <c r="F3317" s="3">
        <v>46023</v>
      </c>
      <c r="G3317" s="2" t="s">
        <v>1679</v>
      </c>
      <c r="H3317" s="2" t="s">
        <v>349</v>
      </c>
      <c r="I3317" s="2" t="s">
        <v>261</v>
      </c>
      <c r="J3317" s="4">
        <v>2170.84</v>
      </c>
      <c r="K3317" t="s">
        <v>74</v>
      </c>
      <c r="L3317" s="4">
        <v>260.5</v>
      </c>
      <c r="M3317" t="s">
        <v>74</v>
      </c>
      <c r="N3317" s="4">
        <v>260.5</v>
      </c>
      <c r="O3317" t="s">
        <v>74</v>
      </c>
      <c r="P3317" s="4">
        <v>0</v>
      </c>
      <c r="Q3317" t="s">
        <v>74</v>
      </c>
      <c r="R3317" s="2" t="s">
        <v>75</v>
      </c>
      <c r="S3317" s="4" t="s">
        <v>76</v>
      </c>
      <c r="T3317" t="s">
        <v>74</v>
      </c>
      <c r="U3317" s="2" t="s">
        <v>77</v>
      </c>
      <c r="V3317" s="2" t="s">
        <v>1575</v>
      </c>
      <c r="W3317" s="2" t="s">
        <v>79</v>
      </c>
      <c r="X3317" s="2" t="s">
        <v>300</v>
      </c>
      <c r="Y3317" s="2" t="s">
        <v>119</v>
      </c>
      <c r="Z3317" s="2" t="s">
        <v>81</v>
      </c>
      <c r="AA3317" s="2" t="s">
        <v>1681</v>
      </c>
      <c r="AB3317" s="2" t="s">
        <v>802</v>
      </c>
      <c r="AC3317" s="2" t="s">
        <v>59</v>
      </c>
      <c r="AD3317" s="2" t="s">
        <v>1682</v>
      </c>
      <c r="AE3317" s="2" t="str">
        <f>+VLOOKUP(H3317,'Mapeo Ramos'!A:C,3,0)</f>
        <v>Autos Flotas</v>
      </c>
      <c r="AF3317" t="str">
        <f>+VLOOKUP(AE3317,'Mapeo Ramos'!C:D,2,0)</f>
        <v>Flotas</v>
      </c>
      <c r="AG3317" t="str">
        <f>+VLOOKUP(X3317,'Mapeo Ramos'!I:J,2,0)</f>
        <v>ALLIANZ</v>
      </c>
      <c r="AH3317">
        <f t="shared" si="51"/>
        <v>1</v>
      </c>
    </row>
    <row r="3318" spans="1:34">
      <c r="A3318" s="2" t="s">
        <v>12430</v>
      </c>
      <c r="B3318" s="2" t="s">
        <v>12431</v>
      </c>
      <c r="C3318" s="2" t="s">
        <v>12429</v>
      </c>
      <c r="D3318" s="2" t="s">
        <v>75</v>
      </c>
      <c r="E3318" s="3">
        <v>46054</v>
      </c>
      <c r="F3318" s="3">
        <v>46054</v>
      </c>
      <c r="G3318" s="2" t="s">
        <v>1679</v>
      </c>
      <c r="H3318" s="2" t="s">
        <v>349</v>
      </c>
      <c r="I3318" s="2" t="s">
        <v>261</v>
      </c>
      <c r="J3318" s="4">
        <v>2170.84</v>
      </c>
      <c r="K3318" t="s">
        <v>74</v>
      </c>
      <c r="L3318" s="4">
        <v>260.5</v>
      </c>
      <c r="M3318" t="s">
        <v>74</v>
      </c>
      <c r="N3318" s="4">
        <v>260.5</v>
      </c>
      <c r="O3318" t="s">
        <v>74</v>
      </c>
      <c r="P3318" s="4">
        <v>0</v>
      </c>
      <c r="Q3318" t="s">
        <v>74</v>
      </c>
      <c r="R3318" s="2" t="s">
        <v>75</v>
      </c>
      <c r="S3318" s="4" t="s">
        <v>76</v>
      </c>
      <c r="T3318" t="s">
        <v>74</v>
      </c>
      <c r="U3318" s="2" t="s">
        <v>77</v>
      </c>
      <c r="V3318" s="2" t="s">
        <v>1575</v>
      </c>
      <c r="W3318" s="2" t="s">
        <v>79</v>
      </c>
      <c r="X3318" s="2" t="s">
        <v>300</v>
      </c>
      <c r="Y3318" s="2" t="s">
        <v>119</v>
      </c>
      <c r="Z3318" s="2" t="s">
        <v>81</v>
      </c>
      <c r="AA3318" s="2" t="s">
        <v>1681</v>
      </c>
      <c r="AB3318" s="2" t="s">
        <v>802</v>
      </c>
      <c r="AC3318" s="2" t="s">
        <v>59</v>
      </c>
      <c r="AD3318" s="2" t="s">
        <v>1682</v>
      </c>
      <c r="AE3318" s="2" t="str">
        <f>+VLOOKUP(H3318,'Mapeo Ramos'!A:C,3,0)</f>
        <v>Autos Flotas</v>
      </c>
      <c r="AF3318" t="str">
        <f>+VLOOKUP(AE3318,'Mapeo Ramos'!C:D,2,0)</f>
        <v>Flotas</v>
      </c>
      <c r="AG3318" t="str">
        <f>+VLOOKUP(X3318,'Mapeo Ramos'!I:J,2,0)</f>
        <v>ALLIANZ</v>
      </c>
      <c r="AH3318">
        <f t="shared" si="51"/>
        <v>2</v>
      </c>
    </row>
    <row r="3319" spans="1:34">
      <c r="A3319" s="2" t="s">
        <v>12432</v>
      </c>
      <c r="B3319" s="2" t="s">
        <v>12433</v>
      </c>
      <c r="C3319" s="2" t="s">
        <v>12434</v>
      </c>
      <c r="D3319" s="2" t="s">
        <v>75</v>
      </c>
      <c r="E3319" s="3">
        <v>46065</v>
      </c>
      <c r="F3319" s="3">
        <v>46064</v>
      </c>
      <c r="G3319" s="2" t="s">
        <v>2125</v>
      </c>
      <c r="H3319" s="2" t="s">
        <v>1415</v>
      </c>
      <c r="I3319" s="2" t="s">
        <v>261</v>
      </c>
      <c r="J3319" s="4">
        <v>49.93</v>
      </c>
      <c r="K3319" t="s">
        <v>74</v>
      </c>
      <c r="L3319" s="4">
        <v>7.49</v>
      </c>
      <c r="M3319" t="s">
        <v>74</v>
      </c>
      <c r="N3319" s="4">
        <v>7.49</v>
      </c>
      <c r="O3319" t="s">
        <v>74</v>
      </c>
      <c r="P3319" s="4">
        <v>0</v>
      </c>
      <c r="Q3319" t="s">
        <v>74</v>
      </c>
      <c r="R3319" s="2" t="s">
        <v>75</v>
      </c>
      <c r="S3319" s="4" t="s">
        <v>76</v>
      </c>
      <c r="T3319" t="s">
        <v>74</v>
      </c>
      <c r="U3319" s="2" t="s">
        <v>77</v>
      </c>
      <c r="V3319" s="2" t="s">
        <v>1575</v>
      </c>
      <c r="W3319" s="2" t="s">
        <v>79</v>
      </c>
      <c r="X3319" s="2" t="s">
        <v>150</v>
      </c>
      <c r="Y3319" s="2" t="s">
        <v>119</v>
      </c>
      <c r="Z3319" s="2" t="s">
        <v>81</v>
      </c>
      <c r="AA3319" s="2" t="s">
        <v>482</v>
      </c>
      <c r="AB3319" s="2" t="s">
        <v>483</v>
      </c>
      <c r="AC3319" s="2" t="s">
        <v>59</v>
      </c>
      <c r="AD3319" s="2" t="s">
        <v>2126</v>
      </c>
      <c r="AE3319" s="2" t="str">
        <f>+VLOOKUP(H3319,'Mapeo Ramos'!A:C,3,0)</f>
        <v>Autos Flotas</v>
      </c>
      <c r="AF3319" t="str">
        <f>+VLOOKUP(AE3319,'Mapeo Ramos'!C:D,2,0)</f>
        <v>Flotas</v>
      </c>
      <c r="AG3319" t="str">
        <f>+VLOOKUP(X3319,'Mapeo Ramos'!I:J,2,0)</f>
        <v>MAPFRE</v>
      </c>
      <c r="AH3319">
        <f t="shared" si="51"/>
        <v>2</v>
      </c>
    </row>
    <row r="3320" spans="1:34" ht="25.5">
      <c r="A3320" s="2" t="s">
        <v>12435</v>
      </c>
      <c r="B3320" s="2" t="s">
        <v>12436</v>
      </c>
      <c r="C3320" s="2" t="s">
        <v>12437</v>
      </c>
      <c r="D3320" s="2" t="s">
        <v>75</v>
      </c>
      <c r="E3320" s="3">
        <v>46065</v>
      </c>
      <c r="F3320" s="3">
        <v>45657</v>
      </c>
      <c r="G3320" s="2" t="s">
        <v>12438</v>
      </c>
      <c r="H3320" s="2" t="s">
        <v>1646</v>
      </c>
      <c r="I3320" s="2" t="s">
        <v>785</v>
      </c>
      <c r="J3320" s="4">
        <v>3374.42</v>
      </c>
      <c r="K3320" t="s">
        <v>74</v>
      </c>
      <c r="L3320" s="4">
        <v>674.88</v>
      </c>
      <c r="M3320" t="s">
        <v>74</v>
      </c>
      <c r="N3320" s="4">
        <v>674.88</v>
      </c>
      <c r="O3320" t="s">
        <v>74</v>
      </c>
      <c r="P3320" s="4">
        <v>0</v>
      </c>
      <c r="Q3320" t="s">
        <v>74</v>
      </c>
      <c r="R3320" s="2" t="s">
        <v>75</v>
      </c>
      <c r="S3320" s="4" t="s">
        <v>76</v>
      </c>
      <c r="T3320" t="s">
        <v>74</v>
      </c>
      <c r="U3320" s="2" t="s">
        <v>9487</v>
      </c>
      <c r="V3320" s="2" t="s">
        <v>1447</v>
      </c>
      <c r="W3320" s="2" t="s">
        <v>79</v>
      </c>
      <c r="X3320" s="2" t="s">
        <v>300</v>
      </c>
      <c r="Y3320" s="2" t="s">
        <v>785</v>
      </c>
      <c r="Z3320" s="2" t="s">
        <v>81</v>
      </c>
      <c r="AA3320" s="2" t="s">
        <v>1775</v>
      </c>
      <c r="AB3320" s="2" t="s">
        <v>1776</v>
      </c>
      <c r="AC3320" s="2" t="s">
        <v>59</v>
      </c>
      <c r="AD3320" s="2" t="s">
        <v>12439</v>
      </c>
      <c r="AE3320" s="2" t="str">
        <f>+VLOOKUP(H3320,'Mapeo Ramos'!A:C,3,0)</f>
        <v>Responsabilidad Civil Empresa</v>
      </c>
      <c r="AF3320" t="str">
        <f>+VLOOKUP(AE3320,'Mapeo Ramos'!C:D,2,0)</f>
        <v>Responsabilidad Civil</v>
      </c>
      <c r="AG3320" t="str">
        <f>+VLOOKUP(X3320,'Mapeo Ramos'!I:J,2,0)</f>
        <v>ALLIANZ</v>
      </c>
      <c r="AH3320">
        <f t="shared" si="51"/>
        <v>2</v>
      </c>
    </row>
    <row r="3321" spans="1:34">
      <c r="A3321" s="2" t="s">
        <v>12440</v>
      </c>
      <c r="B3321" s="2" t="s">
        <v>12441</v>
      </c>
      <c r="C3321" s="2" t="s">
        <v>10829</v>
      </c>
      <c r="D3321" s="2" t="s">
        <v>75</v>
      </c>
      <c r="E3321" s="3">
        <v>46054</v>
      </c>
      <c r="F3321" s="3">
        <v>46054</v>
      </c>
      <c r="G3321" s="2" t="s">
        <v>142</v>
      </c>
      <c r="H3321" s="2" t="s">
        <v>10830</v>
      </c>
      <c r="I3321" s="2" t="s">
        <v>1820</v>
      </c>
      <c r="J3321" s="4">
        <v>708.85</v>
      </c>
      <c r="K3321" t="s">
        <v>74</v>
      </c>
      <c r="L3321" s="4">
        <v>56.75</v>
      </c>
      <c r="M3321" t="s">
        <v>74</v>
      </c>
      <c r="N3321" s="4">
        <v>56.75</v>
      </c>
      <c r="O3321" t="s">
        <v>74</v>
      </c>
      <c r="P3321" s="4">
        <v>0</v>
      </c>
      <c r="Q3321" t="s">
        <v>74</v>
      </c>
      <c r="R3321" s="2" t="s">
        <v>75</v>
      </c>
      <c r="S3321" s="4" t="s">
        <v>76</v>
      </c>
      <c r="T3321" t="s">
        <v>74</v>
      </c>
      <c r="U3321" s="2" t="s">
        <v>77</v>
      </c>
      <c r="V3321" s="2" t="s">
        <v>1447</v>
      </c>
      <c r="W3321" s="2" t="s">
        <v>79</v>
      </c>
      <c r="X3321" s="2" t="s">
        <v>10680</v>
      </c>
      <c r="Y3321" s="2" t="s">
        <v>1820</v>
      </c>
      <c r="Z3321" s="2" t="s">
        <v>60</v>
      </c>
      <c r="AA3321" s="2" t="s">
        <v>143</v>
      </c>
      <c r="AB3321" s="2" t="s">
        <v>144</v>
      </c>
      <c r="AC3321" s="2" t="s">
        <v>59</v>
      </c>
      <c r="AD3321" s="2" t="s">
        <v>145</v>
      </c>
      <c r="AE3321" s="2" t="str">
        <f>+VLOOKUP(H3321,'Mapeo Ramos'!A:C,3,0)</f>
        <v>Salud Particular</v>
      </c>
      <c r="AF3321" t="str">
        <f>+VLOOKUP(AE3321,'Mapeo Ramos'!C:D,2,0)</f>
        <v>Seguros Personales (No Vida) Particular</v>
      </c>
      <c r="AG3321" t="str">
        <f>+VLOOKUP(X3321,'Mapeo Ramos'!I:J,2,0)</f>
        <v>SANITAS</v>
      </c>
      <c r="AH3321">
        <f t="shared" si="51"/>
        <v>2</v>
      </c>
    </row>
    <row r="3322" spans="1:34">
      <c r="A3322" s="2" t="s">
        <v>12442</v>
      </c>
      <c r="B3322" s="2" t="s">
        <v>12443</v>
      </c>
      <c r="C3322" s="2" t="s">
        <v>10833</v>
      </c>
      <c r="D3322" s="2" t="s">
        <v>75</v>
      </c>
      <c r="E3322" s="3">
        <v>46054</v>
      </c>
      <c r="F3322" s="3">
        <v>46054</v>
      </c>
      <c r="G3322" s="2" t="s">
        <v>142</v>
      </c>
      <c r="H3322" s="2" t="s">
        <v>10830</v>
      </c>
      <c r="I3322" s="2" t="s">
        <v>1820</v>
      </c>
      <c r="J3322" s="4">
        <v>567.08000000000004</v>
      </c>
      <c r="K3322" t="s">
        <v>74</v>
      </c>
      <c r="L3322" s="4">
        <v>45.4</v>
      </c>
      <c r="M3322" t="s">
        <v>74</v>
      </c>
      <c r="N3322" s="4">
        <v>45.4</v>
      </c>
      <c r="O3322" t="s">
        <v>74</v>
      </c>
      <c r="P3322" s="4">
        <v>0</v>
      </c>
      <c r="Q3322" t="s">
        <v>74</v>
      </c>
      <c r="R3322" s="2" t="s">
        <v>75</v>
      </c>
      <c r="S3322" s="4" t="s">
        <v>76</v>
      </c>
      <c r="T3322" t="s">
        <v>74</v>
      </c>
      <c r="U3322" s="2" t="s">
        <v>77</v>
      </c>
      <c r="V3322" s="2" t="s">
        <v>1447</v>
      </c>
      <c r="W3322" s="2" t="s">
        <v>79</v>
      </c>
      <c r="X3322" s="2" t="s">
        <v>10680</v>
      </c>
      <c r="Y3322" s="2" t="s">
        <v>1820</v>
      </c>
      <c r="Z3322" s="2" t="s">
        <v>60</v>
      </c>
      <c r="AA3322" s="2" t="s">
        <v>143</v>
      </c>
      <c r="AB3322" s="2" t="s">
        <v>144</v>
      </c>
      <c r="AC3322" s="2" t="s">
        <v>59</v>
      </c>
      <c r="AD3322" s="2" t="s">
        <v>145</v>
      </c>
      <c r="AE3322" s="2" t="str">
        <f>+VLOOKUP(H3322,'Mapeo Ramos'!A:C,3,0)</f>
        <v>Salud Particular</v>
      </c>
      <c r="AF3322" t="str">
        <f>+VLOOKUP(AE3322,'Mapeo Ramos'!C:D,2,0)</f>
        <v>Seguros Personales (No Vida) Particular</v>
      </c>
      <c r="AG3322" t="str">
        <f>+VLOOKUP(X3322,'Mapeo Ramos'!I:J,2,0)</f>
        <v>SANITAS</v>
      </c>
      <c r="AH3322">
        <f t="shared" si="51"/>
        <v>2</v>
      </c>
    </row>
    <row r="3323" spans="1:34">
      <c r="A3323" s="2" t="s">
        <v>12444</v>
      </c>
      <c r="B3323" s="2" t="s">
        <v>12445</v>
      </c>
      <c r="C3323" s="2" t="s">
        <v>10836</v>
      </c>
      <c r="D3323" s="2" t="s">
        <v>75</v>
      </c>
      <c r="E3323" s="3">
        <v>46054</v>
      </c>
      <c r="F3323" s="3">
        <v>46054</v>
      </c>
      <c r="G3323" s="2" t="s">
        <v>142</v>
      </c>
      <c r="H3323" s="2" t="s">
        <v>10830</v>
      </c>
      <c r="I3323" s="2" t="s">
        <v>1820</v>
      </c>
      <c r="J3323" s="4">
        <v>149.22999999999999</v>
      </c>
      <c r="K3323" t="s">
        <v>74</v>
      </c>
      <c r="L3323" s="4">
        <v>11.94</v>
      </c>
      <c r="M3323" t="s">
        <v>74</v>
      </c>
      <c r="N3323" s="4">
        <v>11.94</v>
      </c>
      <c r="O3323" t="s">
        <v>74</v>
      </c>
      <c r="P3323" s="4">
        <v>0</v>
      </c>
      <c r="Q3323" t="s">
        <v>74</v>
      </c>
      <c r="R3323" s="2" t="s">
        <v>75</v>
      </c>
      <c r="S3323" s="4" t="s">
        <v>76</v>
      </c>
      <c r="T3323" t="s">
        <v>74</v>
      </c>
      <c r="U3323" s="2" t="s">
        <v>77</v>
      </c>
      <c r="V3323" s="2" t="s">
        <v>1447</v>
      </c>
      <c r="W3323" s="2" t="s">
        <v>79</v>
      </c>
      <c r="X3323" s="2" t="s">
        <v>10680</v>
      </c>
      <c r="Y3323" s="2" t="s">
        <v>1820</v>
      </c>
      <c r="Z3323" s="2" t="s">
        <v>60</v>
      </c>
      <c r="AA3323" s="2" t="s">
        <v>143</v>
      </c>
      <c r="AB3323" s="2" t="s">
        <v>144</v>
      </c>
      <c r="AC3323" s="2" t="s">
        <v>59</v>
      </c>
      <c r="AD3323" s="2" t="s">
        <v>145</v>
      </c>
      <c r="AE3323" s="2" t="str">
        <f>+VLOOKUP(H3323,'Mapeo Ramos'!A:C,3,0)</f>
        <v>Salud Particular</v>
      </c>
      <c r="AF3323" t="str">
        <f>+VLOOKUP(AE3323,'Mapeo Ramos'!C:D,2,0)</f>
        <v>Seguros Personales (No Vida) Particular</v>
      </c>
      <c r="AG3323" t="str">
        <f>+VLOOKUP(X3323,'Mapeo Ramos'!I:J,2,0)</f>
        <v>SANITAS</v>
      </c>
      <c r="AH3323">
        <f t="shared" si="51"/>
        <v>2</v>
      </c>
    </row>
    <row r="3324" spans="1:34">
      <c r="A3324" s="2" t="s">
        <v>12446</v>
      </c>
      <c r="B3324" s="2" t="s">
        <v>12447</v>
      </c>
      <c r="C3324" s="2" t="s">
        <v>10772</v>
      </c>
      <c r="D3324" s="2" t="s">
        <v>75</v>
      </c>
      <c r="E3324" s="3">
        <v>46054</v>
      </c>
      <c r="F3324" s="3">
        <v>46054</v>
      </c>
      <c r="G3324" s="2" t="s">
        <v>10773</v>
      </c>
      <c r="H3324" s="2" t="s">
        <v>10705</v>
      </c>
      <c r="I3324" s="2" t="s">
        <v>1820</v>
      </c>
      <c r="J3324" s="4">
        <v>186.85</v>
      </c>
      <c r="K3324" t="s">
        <v>74</v>
      </c>
      <c r="L3324" s="4">
        <v>14.95</v>
      </c>
      <c r="M3324" t="s">
        <v>74</v>
      </c>
      <c r="N3324" s="4">
        <v>14.95</v>
      </c>
      <c r="O3324" t="s">
        <v>74</v>
      </c>
      <c r="P3324" s="4">
        <v>0</v>
      </c>
      <c r="Q3324" t="s">
        <v>74</v>
      </c>
      <c r="R3324" s="2" t="s">
        <v>75</v>
      </c>
      <c r="S3324" s="4" t="s">
        <v>76</v>
      </c>
      <c r="T3324" t="s">
        <v>74</v>
      </c>
      <c r="U3324" s="2" t="s">
        <v>77</v>
      </c>
      <c r="V3324" s="2" t="s">
        <v>1447</v>
      </c>
      <c r="W3324" s="2" t="s">
        <v>79</v>
      </c>
      <c r="X3324" s="2" t="s">
        <v>10680</v>
      </c>
      <c r="Y3324" s="2" t="s">
        <v>1820</v>
      </c>
      <c r="Z3324" s="2" t="s">
        <v>60</v>
      </c>
      <c r="AA3324" s="2" t="s">
        <v>230</v>
      </c>
      <c r="AB3324" s="2" t="s">
        <v>83</v>
      </c>
      <c r="AC3324" s="2" t="s">
        <v>168</v>
      </c>
      <c r="AD3324" s="2" t="s">
        <v>10774</v>
      </c>
      <c r="AE3324" s="2" t="str">
        <f>+VLOOKUP(H3324,'Mapeo Ramos'!A:C,3,0)</f>
        <v>Salud Particular</v>
      </c>
      <c r="AF3324" t="str">
        <f>+VLOOKUP(AE3324,'Mapeo Ramos'!C:D,2,0)</f>
        <v>Seguros Personales (No Vida) Particular</v>
      </c>
      <c r="AG3324" t="str">
        <f>+VLOOKUP(X3324,'Mapeo Ramos'!I:J,2,0)</f>
        <v>SANITAS</v>
      </c>
      <c r="AH3324">
        <f t="shared" si="51"/>
        <v>2</v>
      </c>
    </row>
    <row r="3325" spans="1:34">
      <c r="A3325" s="2" t="s">
        <v>12448</v>
      </c>
      <c r="B3325" s="2" t="s">
        <v>12449</v>
      </c>
      <c r="C3325" s="2" t="s">
        <v>10718</v>
      </c>
      <c r="D3325" s="2" t="s">
        <v>75</v>
      </c>
      <c r="E3325" s="3">
        <v>46054</v>
      </c>
      <c r="F3325" s="3">
        <v>46054</v>
      </c>
      <c r="G3325" s="2" t="s">
        <v>10719</v>
      </c>
      <c r="H3325" s="2" t="s">
        <v>10679</v>
      </c>
      <c r="I3325" s="2" t="s">
        <v>1820</v>
      </c>
      <c r="J3325" s="4">
        <v>277.33999999999997</v>
      </c>
      <c r="K3325" t="s">
        <v>74</v>
      </c>
      <c r="L3325" s="4">
        <v>24.96</v>
      </c>
      <c r="M3325" t="s">
        <v>74</v>
      </c>
      <c r="N3325" s="4">
        <v>24.96</v>
      </c>
      <c r="O3325" t="s">
        <v>74</v>
      </c>
      <c r="P3325" s="4">
        <v>0</v>
      </c>
      <c r="Q3325" t="s">
        <v>74</v>
      </c>
      <c r="R3325" s="2" t="s">
        <v>75</v>
      </c>
      <c r="S3325" s="4" t="s">
        <v>76</v>
      </c>
      <c r="T3325" t="s">
        <v>74</v>
      </c>
      <c r="U3325" s="2" t="s">
        <v>77</v>
      </c>
      <c r="V3325" s="2" t="s">
        <v>1447</v>
      </c>
      <c r="W3325" s="2" t="s">
        <v>79</v>
      </c>
      <c r="X3325" s="2" t="s">
        <v>10680</v>
      </c>
      <c r="Y3325" s="2" t="s">
        <v>1820</v>
      </c>
      <c r="Z3325" s="2" t="s">
        <v>60</v>
      </c>
      <c r="AA3325" s="2" t="s">
        <v>230</v>
      </c>
      <c r="AB3325" s="2" t="s">
        <v>83</v>
      </c>
      <c r="AC3325" s="2" t="s">
        <v>59</v>
      </c>
      <c r="AD3325" s="2" t="s">
        <v>10720</v>
      </c>
      <c r="AE3325" s="2" t="str">
        <f>+VLOOKUP(H3325,'Mapeo Ramos'!A:C,3,0)</f>
        <v>Salud Particular</v>
      </c>
      <c r="AF3325" t="str">
        <f>+VLOOKUP(AE3325,'Mapeo Ramos'!C:D,2,0)</f>
        <v>Seguros Personales (No Vida) Particular</v>
      </c>
      <c r="AG3325" t="str">
        <f>+VLOOKUP(X3325,'Mapeo Ramos'!I:J,2,0)</f>
        <v>SANITAS</v>
      </c>
      <c r="AH3325">
        <f t="shared" si="51"/>
        <v>2</v>
      </c>
    </row>
    <row r="3326" spans="1:34">
      <c r="A3326" s="2" t="s">
        <v>12450</v>
      </c>
      <c r="B3326" s="2" t="s">
        <v>12451</v>
      </c>
      <c r="C3326" s="2" t="s">
        <v>10782</v>
      </c>
      <c r="D3326" s="2" t="s">
        <v>75</v>
      </c>
      <c r="E3326" s="3">
        <v>46054</v>
      </c>
      <c r="F3326" s="3">
        <v>46054</v>
      </c>
      <c r="G3326" s="2" t="s">
        <v>10783</v>
      </c>
      <c r="H3326" s="2" t="s">
        <v>10705</v>
      </c>
      <c r="I3326" s="2" t="s">
        <v>1820</v>
      </c>
      <c r="J3326" s="4">
        <v>286.27</v>
      </c>
      <c r="K3326" t="s">
        <v>74</v>
      </c>
      <c r="L3326" s="4">
        <v>22.9</v>
      </c>
      <c r="M3326" t="s">
        <v>74</v>
      </c>
      <c r="N3326" s="4">
        <v>22.9</v>
      </c>
      <c r="O3326" t="s">
        <v>74</v>
      </c>
      <c r="P3326" s="4">
        <v>0</v>
      </c>
      <c r="Q3326" t="s">
        <v>74</v>
      </c>
      <c r="R3326" s="2" t="s">
        <v>75</v>
      </c>
      <c r="S3326" s="4" t="s">
        <v>76</v>
      </c>
      <c r="T3326" t="s">
        <v>74</v>
      </c>
      <c r="U3326" s="2" t="s">
        <v>77</v>
      </c>
      <c r="V3326" s="2" t="s">
        <v>1447</v>
      </c>
      <c r="W3326" s="2" t="s">
        <v>79</v>
      </c>
      <c r="X3326" s="2" t="s">
        <v>10680</v>
      </c>
      <c r="Y3326" s="2" t="s">
        <v>1820</v>
      </c>
      <c r="Z3326" s="2" t="s">
        <v>60</v>
      </c>
      <c r="AA3326" s="2" t="s">
        <v>10784</v>
      </c>
      <c r="AB3326" s="2" t="s">
        <v>10785</v>
      </c>
      <c r="AC3326" s="2" t="s">
        <v>168</v>
      </c>
      <c r="AD3326" s="2" t="s">
        <v>10786</v>
      </c>
      <c r="AE3326" s="2" t="str">
        <f>+VLOOKUP(H3326,'Mapeo Ramos'!A:C,3,0)</f>
        <v>Salud Particular</v>
      </c>
      <c r="AF3326" t="str">
        <f>+VLOOKUP(AE3326,'Mapeo Ramos'!C:D,2,0)</f>
        <v>Seguros Personales (No Vida) Particular</v>
      </c>
      <c r="AG3326" t="str">
        <f>+VLOOKUP(X3326,'Mapeo Ramos'!I:J,2,0)</f>
        <v>SANITAS</v>
      </c>
      <c r="AH3326">
        <f t="shared" si="51"/>
        <v>2</v>
      </c>
    </row>
    <row r="3327" spans="1:34">
      <c r="A3327" s="2" t="s">
        <v>12452</v>
      </c>
      <c r="B3327" s="2" t="s">
        <v>12453</v>
      </c>
      <c r="C3327" s="2" t="s">
        <v>10763</v>
      </c>
      <c r="D3327" s="2" t="s">
        <v>75</v>
      </c>
      <c r="E3327" s="3">
        <v>46054</v>
      </c>
      <c r="F3327" s="3">
        <v>46054</v>
      </c>
      <c r="G3327" s="2" t="s">
        <v>117</v>
      </c>
      <c r="H3327" s="2" t="s">
        <v>10679</v>
      </c>
      <c r="I3327" s="2" t="s">
        <v>1820</v>
      </c>
      <c r="J3327" s="4">
        <v>234.12</v>
      </c>
      <c r="K3327" t="s">
        <v>74</v>
      </c>
      <c r="L3327" s="4">
        <v>21.07</v>
      </c>
      <c r="M3327" t="s">
        <v>74</v>
      </c>
      <c r="N3327" s="4">
        <v>21.07</v>
      </c>
      <c r="O3327" t="s">
        <v>74</v>
      </c>
      <c r="P3327" s="4">
        <v>0</v>
      </c>
      <c r="Q3327" t="s">
        <v>74</v>
      </c>
      <c r="R3327" s="2" t="s">
        <v>75</v>
      </c>
      <c r="S3327" s="4" t="s">
        <v>76</v>
      </c>
      <c r="T3327" t="s">
        <v>74</v>
      </c>
      <c r="U3327" s="2" t="s">
        <v>77</v>
      </c>
      <c r="V3327" s="2" t="s">
        <v>1447</v>
      </c>
      <c r="W3327" s="2" t="s">
        <v>79</v>
      </c>
      <c r="X3327" s="2" t="s">
        <v>10680</v>
      </c>
      <c r="Y3327" s="2" t="s">
        <v>1820</v>
      </c>
      <c r="Z3327" s="2" t="s">
        <v>60</v>
      </c>
      <c r="AA3327" s="2" t="s">
        <v>120</v>
      </c>
      <c r="AB3327" s="2" t="s">
        <v>121</v>
      </c>
      <c r="AC3327" s="2" t="s">
        <v>59</v>
      </c>
      <c r="AD3327" s="2" t="s">
        <v>122</v>
      </c>
      <c r="AE3327" s="2" t="str">
        <f>+VLOOKUP(H3327,'Mapeo Ramos'!A:C,3,0)</f>
        <v>Salud Particular</v>
      </c>
      <c r="AF3327" t="str">
        <f>+VLOOKUP(AE3327,'Mapeo Ramos'!C:D,2,0)</f>
        <v>Seguros Personales (No Vida) Particular</v>
      </c>
      <c r="AG3327" t="str">
        <f>+VLOOKUP(X3327,'Mapeo Ramos'!I:J,2,0)</f>
        <v>SANITAS</v>
      </c>
      <c r="AH3327">
        <f t="shared" si="51"/>
        <v>2</v>
      </c>
    </row>
    <row r="3328" spans="1:34">
      <c r="A3328" s="2" t="s">
        <v>12454</v>
      </c>
      <c r="B3328" s="2" t="s">
        <v>12455</v>
      </c>
      <c r="C3328" s="2" t="s">
        <v>10752</v>
      </c>
      <c r="D3328" s="2" t="s">
        <v>75</v>
      </c>
      <c r="E3328" s="3">
        <v>46054</v>
      </c>
      <c r="F3328" s="3">
        <v>46054</v>
      </c>
      <c r="G3328" s="2" t="s">
        <v>10753</v>
      </c>
      <c r="H3328" s="2" t="s">
        <v>10679</v>
      </c>
      <c r="I3328" s="2" t="s">
        <v>1820</v>
      </c>
      <c r="J3328" s="4">
        <v>243.54</v>
      </c>
      <c r="K3328" t="s">
        <v>74</v>
      </c>
      <c r="L3328" s="4">
        <v>21.92</v>
      </c>
      <c r="M3328" t="s">
        <v>74</v>
      </c>
      <c r="N3328" s="4">
        <v>21.92</v>
      </c>
      <c r="O3328" t="s">
        <v>74</v>
      </c>
      <c r="P3328" s="4">
        <v>0</v>
      </c>
      <c r="Q3328" t="s">
        <v>74</v>
      </c>
      <c r="R3328" s="2" t="s">
        <v>75</v>
      </c>
      <c r="S3328" s="4" t="s">
        <v>76</v>
      </c>
      <c r="T3328" t="s">
        <v>74</v>
      </c>
      <c r="U3328" s="2" t="s">
        <v>77</v>
      </c>
      <c r="V3328" s="2" t="s">
        <v>1447</v>
      </c>
      <c r="W3328" s="2" t="s">
        <v>79</v>
      </c>
      <c r="X3328" s="2" t="s">
        <v>10680</v>
      </c>
      <c r="Y3328" s="2" t="s">
        <v>1820</v>
      </c>
      <c r="Z3328" s="2" t="s">
        <v>60</v>
      </c>
      <c r="AA3328" s="2" t="s">
        <v>542</v>
      </c>
      <c r="AB3328" s="2" t="s">
        <v>101</v>
      </c>
      <c r="AC3328" s="2" t="s">
        <v>59</v>
      </c>
      <c r="AD3328" s="2" t="s">
        <v>10754</v>
      </c>
      <c r="AE3328" s="2" t="str">
        <f>+VLOOKUP(H3328,'Mapeo Ramos'!A:C,3,0)</f>
        <v>Salud Particular</v>
      </c>
      <c r="AF3328" t="str">
        <f>+VLOOKUP(AE3328,'Mapeo Ramos'!C:D,2,0)</f>
        <v>Seguros Personales (No Vida) Particular</v>
      </c>
      <c r="AG3328" t="str">
        <f>+VLOOKUP(X3328,'Mapeo Ramos'!I:J,2,0)</f>
        <v>SANITAS</v>
      </c>
      <c r="AH3328">
        <f t="shared" si="51"/>
        <v>2</v>
      </c>
    </row>
    <row r="3329" spans="1:34">
      <c r="A3329" s="2" t="s">
        <v>12456</v>
      </c>
      <c r="B3329" s="2" t="s">
        <v>12457</v>
      </c>
      <c r="C3329" s="2" t="s">
        <v>12458</v>
      </c>
      <c r="D3329" s="2" t="s">
        <v>75</v>
      </c>
      <c r="E3329" s="3">
        <v>46054</v>
      </c>
      <c r="F3329" s="3">
        <v>46054</v>
      </c>
      <c r="G3329" s="2" t="s">
        <v>1790</v>
      </c>
      <c r="H3329" s="2" t="s">
        <v>10803</v>
      </c>
      <c r="I3329" s="2" t="s">
        <v>1820</v>
      </c>
      <c r="J3329" s="4">
        <v>3412.68</v>
      </c>
      <c r="K3329" t="s">
        <v>74</v>
      </c>
      <c r="L3329" s="4">
        <v>273.02</v>
      </c>
      <c r="M3329" t="s">
        <v>74</v>
      </c>
      <c r="N3329" s="4">
        <v>273.02</v>
      </c>
      <c r="O3329" t="s">
        <v>74</v>
      </c>
      <c r="P3329" s="4">
        <v>0</v>
      </c>
      <c r="Q3329" t="s">
        <v>74</v>
      </c>
      <c r="R3329" s="2" t="s">
        <v>75</v>
      </c>
      <c r="S3329" s="4" t="s">
        <v>76</v>
      </c>
      <c r="T3329" t="s">
        <v>74</v>
      </c>
      <c r="U3329" s="2" t="s">
        <v>77</v>
      </c>
      <c r="V3329" s="2" t="s">
        <v>1447</v>
      </c>
      <c r="W3329" s="2" t="s">
        <v>79</v>
      </c>
      <c r="X3329" s="2" t="s">
        <v>10680</v>
      </c>
      <c r="Y3329" s="2" t="s">
        <v>1820</v>
      </c>
      <c r="Z3329" s="2" t="s">
        <v>60</v>
      </c>
      <c r="AA3329" s="2" t="s">
        <v>1791</v>
      </c>
      <c r="AB3329" s="2" t="s">
        <v>1792</v>
      </c>
      <c r="AC3329" s="2" t="s">
        <v>168</v>
      </c>
      <c r="AD3329" s="2" t="s">
        <v>1793</v>
      </c>
      <c r="AE3329" s="2" t="str">
        <f>+VLOOKUP(H3329,'Mapeo Ramos'!A:C,3,0)</f>
        <v>Salud Particular</v>
      </c>
      <c r="AF3329" t="str">
        <f>+VLOOKUP(AE3329,'Mapeo Ramos'!C:D,2,0)</f>
        <v>Seguros Personales (No Vida) Particular</v>
      </c>
      <c r="AG3329" t="str">
        <f>+VLOOKUP(X3329,'Mapeo Ramos'!I:J,2,0)</f>
        <v>SANITAS</v>
      </c>
      <c r="AH3329">
        <f t="shared" si="51"/>
        <v>2</v>
      </c>
    </row>
    <row r="3330" spans="1:34">
      <c r="A3330" s="2" t="s">
        <v>12459</v>
      </c>
      <c r="B3330" s="2" t="s">
        <v>12460</v>
      </c>
      <c r="C3330" s="2" t="s">
        <v>10709</v>
      </c>
      <c r="D3330" s="2" t="s">
        <v>75</v>
      </c>
      <c r="E3330" s="3">
        <v>46054</v>
      </c>
      <c r="F3330" s="3">
        <v>46054</v>
      </c>
      <c r="G3330" s="2" t="s">
        <v>10710</v>
      </c>
      <c r="H3330" s="2" t="s">
        <v>10711</v>
      </c>
      <c r="I3330" s="2" t="s">
        <v>1820</v>
      </c>
      <c r="J3330" s="4">
        <v>17.59</v>
      </c>
      <c r="K3330" t="s">
        <v>74</v>
      </c>
      <c r="L3330" s="4">
        <v>1.58</v>
      </c>
      <c r="M3330" t="s">
        <v>74</v>
      </c>
      <c r="N3330" s="4">
        <v>1.58</v>
      </c>
      <c r="O3330" t="s">
        <v>74</v>
      </c>
      <c r="P3330" s="4">
        <v>0</v>
      </c>
      <c r="Q3330" t="s">
        <v>74</v>
      </c>
      <c r="R3330" s="2" t="s">
        <v>75</v>
      </c>
      <c r="S3330" s="4" t="s">
        <v>76</v>
      </c>
      <c r="T3330" t="s">
        <v>74</v>
      </c>
      <c r="U3330" s="2" t="s">
        <v>77</v>
      </c>
      <c r="V3330" s="2" t="s">
        <v>1447</v>
      </c>
      <c r="W3330" s="2" t="s">
        <v>79</v>
      </c>
      <c r="X3330" s="2" t="s">
        <v>10680</v>
      </c>
      <c r="Y3330" s="2" t="s">
        <v>1820</v>
      </c>
      <c r="Z3330" s="2" t="s">
        <v>60</v>
      </c>
      <c r="AA3330" s="2" t="s">
        <v>507</v>
      </c>
      <c r="AB3330" s="2" t="s">
        <v>508</v>
      </c>
      <c r="AC3330" s="2" t="s">
        <v>168</v>
      </c>
      <c r="AD3330" s="2" t="s">
        <v>10712</v>
      </c>
      <c r="AE3330" s="2" t="str">
        <f>+VLOOKUP(H3330,'Mapeo Ramos'!A:C,3,0)</f>
        <v>Salud Particular</v>
      </c>
      <c r="AF3330" t="str">
        <f>+VLOOKUP(AE3330,'Mapeo Ramos'!C:D,2,0)</f>
        <v>Seguros Personales (No Vida) Particular</v>
      </c>
      <c r="AG3330" t="str">
        <f>+VLOOKUP(X3330,'Mapeo Ramos'!I:J,2,0)</f>
        <v>SANITAS</v>
      </c>
      <c r="AH3330">
        <f t="shared" ref="AH3330:AH3393" si="52">+MONTH(E3330)</f>
        <v>2</v>
      </c>
    </row>
    <row r="3331" spans="1:34">
      <c r="A3331" s="2" t="s">
        <v>12461</v>
      </c>
      <c r="B3331" s="2" t="s">
        <v>12462</v>
      </c>
      <c r="C3331" s="2" t="s">
        <v>10819</v>
      </c>
      <c r="D3331" s="2" t="s">
        <v>75</v>
      </c>
      <c r="E3331" s="3">
        <v>46054</v>
      </c>
      <c r="F3331" s="3">
        <v>46054</v>
      </c>
      <c r="G3331" s="2" t="s">
        <v>10820</v>
      </c>
      <c r="H3331" s="2" t="s">
        <v>10705</v>
      </c>
      <c r="I3331" s="2" t="s">
        <v>1820</v>
      </c>
      <c r="J3331" s="4">
        <v>202.4</v>
      </c>
      <c r="K3331" t="s">
        <v>74</v>
      </c>
      <c r="L3331" s="4">
        <v>16.190000000000001</v>
      </c>
      <c r="M3331" t="s">
        <v>74</v>
      </c>
      <c r="N3331" s="4">
        <v>16.190000000000001</v>
      </c>
      <c r="O3331" t="s">
        <v>74</v>
      </c>
      <c r="P3331" s="4">
        <v>0</v>
      </c>
      <c r="Q3331" t="s">
        <v>74</v>
      </c>
      <c r="R3331" s="2" t="s">
        <v>75</v>
      </c>
      <c r="S3331" s="4" t="s">
        <v>76</v>
      </c>
      <c r="T3331" t="s">
        <v>74</v>
      </c>
      <c r="U3331" s="2" t="s">
        <v>77</v>
      </c>
      <c r="V3331" s="2" t="s">
        <v>1447</v>
      </c>
      <c r="W3331" s="2" t="s">
        <v>79</v>
      </c>
      <c r="X3331" s="2" t="s">
        <v>10680</v>
      </c>
      <c r="Y3331" s="2" t="s">
        <v>1820</v>
      </c>
      <c r="Z3331" s="2" t="s">
        <v>60</v>
      </c>
      <c r="AA3331" s="2" t="s">
        <v>10821</v>
      </c>
      <c r="AB3331" s="2" t="s">
        <v>10822</v>
      </c>
      <c r="AC3331" s="2" t="s">
        <v>168</v>
      </c>
      <c r="AD3331" s="2" t="s">
        <v>10823</v>
      </c>
      <c r="AE3331" s="2" t="str">
        <f>+VLOOKUP(H3331,'Mapeo Ramos'!A:C,3,0)</f>
        <v>Salud Particular</v>
      </c>
      <c r="AF3331" t="str">
        <f>+VLOOKUP(AE3331,'Mapeo Ramos'!C:D,2,0)</f>
        <v>Seguros Personales (No Vida) Particular</v>
      </c>
      <c r="AG3331" t="str">
        <f>+VLOOKUP(X3331,'Mapeo Ramos'!I:J,2,0)</f>
        <v>SANITAS</v>
      </c>
      <c r="AH3331">
        <f t="shared" si="52"/>
        <v>2</v>
      </c>
    </row>
    <row r="3332" spans="1:34">
      <c r="A3332" s="2" t="s">
        <v>12463</v>
      </c>
      <c r="B3332" s="2" t="s">
        <v>12464</v>
      </c>
      <c r="C3332" s="2" t="s">
        <v>10703</v>
      </c>
      <c r="D3332" s="2" t="s">
        <v>75</v>
      </c>
      <c r="E3332" s="3">
        <v>46054</v>
      </c>
      <c r="F3332" s="3">
        <v>46054</v>
      </c>
      <c r="G3332" s="2" t="s">
        <v>10704</v>
      </c>
      <c r="H3332" s="2" t="s">
        <v>10705</v>
      </c>
      <c r="I3332" s="2" t="s">
        <v>1820</v>
      </c>
      <c r="J3332" s="4">
        <v>295.75</v>
      </c>
      <c r="K3332" t="s">
        <v>74</v>
      </c>
      <c r="L3332" s="4">
        <v>23.66</v>
      </c>
      <c r="M3332" t="s">
        <v>74</v>
      </c>
      <c r="N3332" s="4">
        <v>23.66</v>
      </c>
      <c r="O3332" t="s">
        <v>74</v>
      </c>
      <c r="P3332" s="4">
        <v>0</v>
      </c>
      <c r="Q3332" t="s">
        <v>74</v>
      </c>
      <c r="R3332" s="2" t="s">
        <v>75</v>
      </c>
      <c r="S3332" s="4" t="s">
        <v>76</v>
      </c>
      <c r="T3332" t="s">
        <v>74</v>
      </c>
      <c r="U3332" s="2" t="s">
        <v>77</v>
      </c>
      <c r="V3332" s="2" t="s">
        <v>1447</v>
      </c>
      <c r="W3332" s="2" t="s">
        <v>79</v>
      </c>
      <c r="X3332" s="2" t="s">
        <v>10680</v>
      </c>
      <c r="Y3332" s="2" t="s">
        <v>1820</v>
      </c>
      <c r="Z3332" s="2" t="s">
        <v>60</v>
      </c>
      <c r="AA3332" s="2" t="s">
        <v>328</v>
      </c>
      <c r="AB3332" s="2" t="s">
        <v>83</v>
      </c>
      <c r="AC3332" s="2" t="s">
        <v>168</v>
      </c>
      <c r="AD3332" s="2" t="s">
        <v>10706</v>
      </c>
      <c r="AE3332" s="2" t="str">
        <f>+VLOOKUP(H3332,'Mapeo Ramos'!A:C,3,0)</f>
        <v>Salud Particular</v>
      </c>
      <c r="AF3332" t="str">
        <f>+VLOOKUP(AE3332,'Mapeo Ramos'!C:D,2,0)</f>
        <v>Seguros Personales (No Vida) Particular</v>
      </c>
      <c r="AG3332" t="str">
        <f>+VLOOKUP(X3332,'Mapeo Ramos'!I:J,2,0)</f>
        <v>SANITAS</v>
      </c>
      <c r="AH3332">
        <f t="shared" si="52"/>
        <v>2</v>
      </c>
    </row>
    <row r="3333" spans="1:34">
      <c r="A3333" s="2" t="s">
        <v>12465</v>
      </c>
      <c r="B3333" s="2" t="s">
        <v>12466</v>
      </c>
      <c r="C3333" s="2" t="s">
        <v>10789</v>
      </c>
      <c r="D3333" s="2" t="s">
        <v>75</v>
      </c>
      <c r="E3333" s="3">
        <v>46054</v>
      </c>
      <c r="F3333" s="3">
        <v>46054</v>
      </c>
      <c r="G3333" s="2" t="s">
        <v>10790</v>
      </c>
      <c r="H3333" s="2" t="s">
        <v>10746</v>
      </c>
      <c r="I3333" s="2" t="s">
        <v>1820</v>
      </c>
      <c r="J3333" s="4">
        <v>253.43</v>
      </c>
      <c r="K3333" t="s">
        <v>74</v>
      </c>
      <c r="L3333" s="4">
        <v>22.81</v>
      </c>
      <c r="M3333" t="s">
        <v>74</v>
      </c>
      <c r="N3333" s="4">
        <v>22.81</v>
      </c>
      <c r="O3333" t="s">
        <v>74</v>
      </c>
      <c r="P3333" s="4">
        <v>0</v>
      </c>
      <c r="Q3333" t="s">
        <v>74</v>
      </c>
      <c r="R3333" s="2" t="s">
        <v>75</v>
      </c>
      <c r="S3333" s="4" t="s">
        <v>76</v>
      </c>
      <c r="T3333" t="s">
        <v>74</v>
      </c>
      <c r="U3333" s="2" t="s">
        <v>77</v>
      </c>
      <c r="V3333" s="2" t="s">
        <v>1447</v>
      </c>
      <c r="W3333" s="2" t="s">
        <v>79</v>
      </c>
      <c r="X3333" s="2" t="s">
        <v>10680</v>
      </c>
      <c r="Y3333" s="2" t="s">
        <v>1820</v>
      </c>
      <c r="Z3333" s="2" t="s">
        <v>60</v>
      </c>
      <c r="AA3333" s="2" t="s">
        <v>542</v>
      </c>
      <c r="AB3333" s="2" t="s">
        <v>747</v>
      </c>
      <c r="AC3333" s="2" t="s">
        <v>168</v>
      </c>
      <c r="AD3333" s="2" t="s">
        <v>10791</v>
      </c>
      <c r="AE3333" s="2" t="str">
        <f>+VLOOKUP(H3333,'Mapeo Ramos'!A:C,3,0)</f>
        <v>Salud Particular</v>
      </c>
      <c r="AF3333" t="str">
        <f>+VLOOKUP(AE3333,'Mapeo Ramos'!C:D,2,0)</f>
        <v>Seguros Personales (No Vida) Particular</v>
      </c>
      <c r="AG3333" t="str">
        <f>+VLOOKUP(X3333,'Mapeo Ramos'!I:J,2,0)</f>
        <v>SANITAS</v>
      </c>
      <c r="AH3333">
        <f t="shared" si="52"/>
        <v>2</v>
      </c>
    </row>
    <row r="3334" spans="1:34">
      <c r="A3334" s="2" t="s">
        <v>12467</v>
      </c>
      <c r="B3334" s="2" t="s">
        <v>12468</v>
      </c>
      <c r="C3334" s="2" t="s">
        <v>10715</v>
      </c>
      <c r="D3334" s="2" t="s">
        <v>75</v>
      </c>
      <c r="E3334" s="3">
        <v>46054</v>
      </c>
      <c r="F3334" s="3">
        <v>46054</v>
      </c>
      <c r="G3334" s="2" t="s">
        <v>3144</v>
      </c>
      <c r="H3334" s="2" t="s">
        <v>10679</v>
      </c>
      <c r="I3334" s="2" t="s">
        <v>1820</v>
      </c>
      <c r="J3334" s="4">
        <v>2477.02</v>
      </c>
      <c r="K3334" t="s">
        <v>74</v>
      </c>
      <c r="L3334" s="4">
        <v>222.93</v>
      </c>
      <c r="M3334" t="s">
        <v>74</v>
      </c>
      <c r="N3334" s="4">
        <v>222.93</v>
      </c>
      <c r="O3334" t="s">
        <v>74</v>
      </c>
      <c r="P3334" s="4">
        <v>0</v>
      </c>
      <c r="Q3334" t="s">
        <v>74</v>
      </c>
      <c r="R3334" s="2" t="s">
        <v>75</v>
      </c>
      <c r="S3334" s="4" t="s">
        <v>76</v>
      </c>
      <c r="T3334" t="s">
        <v>74</v>
      </c>
      <c r="U3334" s="2" t="s">
        <v>77</v>
      </c>
      <c r="V3334" s="2" t="s">
        <v>1447</v>
      </c>
      <c r="W3334" s="2" t="s">
        <v>79</v>
      </c>
      <c r="X3334" s="2" t="s">
        <v>10680</v>
      </c>
      <c r="Y3334" s="2" t="s">
        <v>1820</v>
      </c>
      <c r="Z3334" s="2" t="s">
        <v>60</v>
      </c>
      <c r="AA3334" s="2" t="s">
        <v>542</v>
      </c>
      <c r="AB3334" s="2" t="s">
        <v>83</v>
      </c>
      <c r="AC3334" s="2" t="s">
        <v>59</v>
      </c>
      <c r="AD3334" s="2" t="s">
        <v>3145</v>
      </c>
      <c r="AE3334" s="2" t="str">
        <f>+VLOOKUP(H3334,'Mapeo Ramos'!A:C,3,0)</f>
        <v>Salud Particular</v>
      </c>
      <c r="AF3334" t="str">
        <f>+VLOOKUP(AE3334,'Mapeo Ramos'!C:D,2,0)</f>
        <v>Seguros Personales (No Vida) Particular</v>
      </c>
      <c r="AG3334" t="str">
        <f>+VLOOKUP(X3334,'Mapeo Ramos'!I:J,2,0)</f>
        <v>SANITAS</v>
      </c>
      <c r="AH3334">
        <f t="shared" si="52"/>
        <v>2</v>
      </c>
    </row>
    <row r="3335" spans="1:34">
      <c r="A3335" s="2" t="s">
        <v>12469</v>
      </c>
      <c r="B3335" s="2" t="s">
        <v>12470</v>
      </c>
      <c r="C3335" s="2" t="s">
        <v>10695</v>
      </c>
      <c r="D3335" s="2" t="s">
        <v>75</v>
      </c>
      <c r="E3335" s="3">
        <v>46054</v>
      </c>
      <c r="F3335" s="3">
        <v>46054</v>
      </c>
      <c r="G3335" s="2" t="s">
        <v>1289</v>
      </c>
      <c r="H3335" s="2" t="s">
        <v>10679</v>
      </c>
      <c r="I3335" s="2" t="s">
        <v>1820</v>
      </c>
      <c r="J3335" s="4">
        <v>212.17</v>
      </c>
      <c r="K3335" t="s">
        <v>74</v>
      </c>
      <c r="L3335" s="4">
        <v>19.100000000000001</v>
      </c>
      <c r="M3335" t="s">
        <v>74</v>
      </c>
      <c r="N3335" s="4">
        <v>19.100000000000001</v>
      </c>
      <c r="O3335" t="s">
        <v>74</v>
      </c>
      <c r="P3335" s="4">
        <v>0</v>
      </c>
      <c r="Q3335" t="s">
        <v>74</v>
      </c>
      <c r="R3335" s="2" t="s">
        <v>75</v>
      </c>
      <c r="S3335" s="4" t="s">
        <v>76</v>
      </c>
      <c r="T3335" t="s">
        <v>74</v>
      </c>
      <c r="U3335" s="2" t="s">
        <v>77</v>
      </c>
      <c r="V3335" s="2" t="s">
        <v>1447</v>
      </c>
      <c r="W3335" s="2" t="s">
        <v>79</v>
      </c>
      <c r="X3335" s="2" t="s">
        <v>10680</v>
      </c>
      <c r="Y3335" s="2" t="s">
        <v>1820</v>
      </c>
      <c r="Z3335" s="2" t="s">
        <v>60</v>
      </c>
      <c r="AA3335" s="2" t="s">
        <v>542</v>
      </c>
      <c r="AB3335" s="2" t="s">
        <v>83</v>
      </c>
      <c r="AC3335" s="2" t="s">
        <v>168</v>
      </c>
      <c r="AD3335" s="2" t="s">
        <v>1290</v>
      </c>
      <c r="AE3335" s="2" t="str">
        <f>+VLOOKUP(H3335,'Mapeo Ramos'!A:C,3,0)</f>
        <v>Salud Particular</v>
      </c>
      <c r="AF3335" t="str">
        <f>+VLOOKUP(AE3335,'Mapeo Ramos'!C:D,2,0)</f>
        <v>Seguros Personales (No Vida) Particular</v>
      </c>
      <c r="AG3335" t="str">
        <f>+VLOOKUP(X3335,'Mapeo Ramos'!I:J,2,0)</f>
        <v>SANITAS</v>
      </c>
      <c r="AH3335">
        <f t="shared" si="52"/>
        <v>2</v>
      </c>
    </row>
    <row r="3336" spans="1:34">
      <c r="A3336" s="2" t="s">
        <v>12471</v>
      </c>
      <c r="B3336" s="2" t="s">
        <v>12472</v>
      </c>
      <c r="C3336" s="2" t="s">
        <v>10812</v>
      </c>
      <c r="D3336" s="2" t="s">
        <v>75</v>
      </c>
      <c r="E3336" s="3">
        <v>46054</v>
      </c>
      <c r="F3336" s="3">
        <v>46054</v>
      </c>
      <c r="G3336" s="2" t="s">
        <v>10813</v>
      </c>
      <c r="H3336" s="2" t="s">
        <v>10679</v>
      </c>
      <c r="I3336" s="2" t="s">
        <v>1820</v>
      </c>
      <c r="J3336" s="4">
        <v>563.66</v>
      </c>
      <c r="K3336" t="s">
        <v>74</v>
      </c>
      <c r="L3336" s="4">
        <v>50.73</v>
      </c>
      <c r="M3336" t="s">
        <v>74</v>
      </c>
      <c r="N3336" s="4">
        <v>50.73</v>
      </c>
      <c r="O3336" t="s">
        <v>74</v>
      </c>
      <c r="P3336" s="4">
        <v>0</v>
      </c>
      <c r="Q3336" t="s">
        <v>74</v>
      </c>
      <c r="R3336" s="2" t="s">
        <v>75</v>
      </c>
      <c r="S3336" s="4" t="s">
        <v>76</v>
      </c>
      <c r="T3336" t="s">
        <v>74</v>
      </c>
      <c r="U3336" s="2" t="s">
        <v>77</v>
      </c>
      <c r="V3336" s="2" t="s">
        <v>1447</v>
      </c>
      <c r="W3336" s="2" t="s">
        <v>79</v>
      </c>
      <c r="X3336" s="2" t="s">
        <v>10680</v>
      </c>
      <c r="Y3336" s="2" t="s">
        <v>1820</v>
      </c>
      <c r="Z3336" s="2" t="s">
        <v>60</v>
      </c>
      <c r="AA3336" s="2" t="s">
        <v>10814</v>
      </c>
      <c r="AB3336" s="2" t="s">
        <v>10815</v>
      </c>
      <c r="AC3336" s="2" t="s">
        <v>59</v>
      </c>
      <c r="AD3336" s="2" t="s">
        <v>10816</v>
      </c>
      <c r="AE3336" s="2" t="str">
        <f>+VLOOKUP(H3336,'Mapeo Ramos'!A:C,3,0)</f>
        <v>Salud Particular</v>
      </c>
      <c r="AF3336" t="str">
        <f>+VLOOKUP(AE3336,'Mapeo Ramos'!C:D,2,0)</f>
        <v>Seguros Personales (No Vida) Particular</v>
      </c>
      <c r="AG3336" t="str">
        <f>+VLOOKUP(X3336,'Mapeo Ramos'!I:J,2,0)</f>
        <v>SANITAS</v>
      </c>
      <c r="AH3336">
        <f t="shared" si="52"/>
        <v>2</v>
      </c>
    </row>
    <row r="3337" spans="1:34">
      <c r="A3337" s="2" t="s">
        <v>12473</v>
      </c>
      <c r="B3337" s="2" t="s">
        <v>12474</v>
      </c>
      <c r="C3337" s="2" t="s">
        <v>10684</v>
      </c>
      <c r="D3337" s="2" t="s">
        <v>75</v>
      </c>
      <c r="E3337" s="3">
        <v>46054</v>
      </c>
      <c r="F3337" s="3">
        <v>46054</v>
      </c>
      <c r="G3337" s="2" t="s">
        <v>2251</v>
      </c>
      <c r="H3337" s="2" t="s">
        <v>10679</v>
      </c>
      <c r="I3337" s="2" t="s">
        <v>1820</v>
      </c>
      <c r="J3337" s="4">
        <v>418.81</v>
      </c>
      <c r="K3337" t="s">
        <v>74</v>
      </c>
      <c r="L3337" s="4">
        <v>37.69</v>
      </c>
      <c r="M3337" t="s">
        <v>74</v>
      </c>
      <c r="N3337" s="4">
        <v>37.69</v>
      </c>
      <c r="O3337" t="s">
        <v>74</v>
      </c>
      <c r="P3337" s="4">
        <v>0</v>
      </c>
      <c r="Q3337" t="s">
        <v>74</v>
      </c>
      <c r="R3337" s="2" t="s">
        <v>75</v>
      </c>
      <c r="S3337" s="4" t="s">
        <v>76</v>
      </c>
      <c r="T3337" t="s">
        <v>74</v>
      </c>
      <c r="U3337" s="2" t="s">
        <v>77</v>
      </c>
      <c r="V3337" s="2" t="s">
        <v>1447</v>
      </c>
      <c r="W3337" s="2" t="s">
        <v>79</v>
      </c>
      <c r="X3337" s="2" t="s">
        <v>10680</v>
      </c>
      <c r="Y3337" s="2" t="s">
        <v>1820</v>
      </c>
      <c r="Z3337" s="2" t="s">
        <v>60</v>
      </c>
      <c r="AA3337" s="2" t="s">
        <v>82</v>
      </c>
      <c r="AB3337" s="2" t="s">
        <v>83</v>
      </c>
      <c r="AC3337" s="2" t="s">
        <v>59</v>
      </c>
      <c r="AD3337" s="2" t="s">
        <v>2252</v>
      </c>
      <c r="AE3337" s="2" t="str">
        <f>+VLOOKUP(H3337,'Mapeo Ramos'!A:C,3,0)</f>
        <v>Salud Particular</v>
      </c>
      <c r="AF3337" t="str">
        <f>+VLOOKUP(AE3337,'Mapeo Ramos'!C:D,2,0)</f>
        <v>Seguros Personales (No Vida) Particular</v>
      </c>
      <c r="AG3337" t="str">
        <f>+VLOOKUP(X3337,'Mapeo Ramos'!I:J,2,0)</f>
        <v>SANITAS</v>
      </c>
      <c r="AH3337">
        <f t="shared" si="52"/>
        <v>2</v>
      </c>
    </row>
    <row r="3338" spans="1:34">
      <c r="A3338" s="2" t="s">
        <v>12475</v>
      </c>
      <c r="B3338" s="2" t="s">
        <v>12476</v>
      </c>
      <c r="C3338" s="2" t="s">
        <v>10809</v>
      </c>
      <c r="D3338" s="2" t="s">
        <v>75</v>
      </c>
      <c r="E3338" s="3">
        <v>46054</v>
      </c>
      <c r="F3338" s="3">
        <v>46054</v>
      </c>
      <c r="G3338" s="2" t="s">
        <v>3350</v>
      </c>
      <c r="H3338" s="2" t="s">
        <v>10679</v>
      </c>
      <c r="I3338" s="2" t="s">
        <v>1820</v>
      </c>
      <c r="J3338" s="4">
        <v>450.6</v>
      </c>
      <c r="K3338" t="s">
        <v>74</v>
      </c>
      <c r="L3338" s="4">
        <v>40.549999999999997</v>
      </c>
      <c r="M3338" t="s">
        <v>74</v>
      </c>
      <c r="N3338" s="4">
        <v>40.549999999999997</v>
      </c>
      <c r="O3338" t="s">
        <v>74</v>
      </c>
      <c r="P3338" s="4">
        <v>0</v>
      </c>
      <c r="Q3338" t="s">
        <v>74</v>
      </c>
      <c r="R3338" s="2" t="s">
        <v>75</v>
      </c>
      <c r="S3338" s="4" t="s">
        <v>76</v>
      </c>
      <c r="T3338" t="s">
        <v>74</v>
      </c>
      <c r="U3338" s="2" t="s">
        <v>77</v>
      </c>
      <c r="V3338" s="2" t="s">
        <v>1447</v>
      </c>
      <c r="W3338" s="2" t="s">
        <v>79</v>
      </c>
      <c r="X3338" s="2" t="s">
        <v>10680</v>
      </c>
      <c r="Y3338" s="2" t="s">
        <v>1820</v>
      </c>
      <c r="Z3338" s="2" t="s">
        <v>60</v>
      </c>
      <c r="AA3338" s="2" t="s">
        <v>542</v>
      </c>
      <c r="AB3338" s="2" t="s">
        <v>83</v>
      </c>
      <c r="AC3338" s="2" t="s">
        <v>168</v>
      </c>
      <c r="AD3338" s="2" t="s">
        <v>3351</v>
      </c>
      <c r="AE3338" s="2" t="str">
        <f>+VLOOKUP(H3338,'Mapeo Ramos'!A:C,3,0)</f>
        <v>Salud Particular</v>
      </c>
      <c r="AF3338" t="str">
        <f>+VLOOKUP(AE3338,'Mapeo Ramos'!C:D,2,0)</f>
        <v>Seguros Personales (No Vida) Particular</v>
      </c>
      <c r="AG3338" t="str">
        <f>+VLOOKUP(X3338,'Mapeo Ramos'!I:J,2,0)</f>
        <v>SANITAS</v>
      </c>
      <c r="AH3338">
        <f t="shared" si="52"/>
        <v>2</v>
      </c>
    </row>
    <row r="3339" spans="1:34">
      <c r="A3339" s="2" t="s">
        <v>12477</v>
      </c>
      <c r="B3339" s="2" t="s">
        <v>12478</v>
      </c>
      <c r="C3339" s="2" t="s">
        <v>10766</v>
      </c>
      <c r="D3339" s="2" t="s">
        <v>75</v>
      </c>
      <c r="E3339" s="3">
        <v>46054</v>
      </c>
      <c r="F3339" s="3">
        <v>46054</v>
      </c>
      <c r="G3339" s="2" t="s">
        <v>547</v>
      </c>
      <c r="H3339" s="2" t="s">
        <v>10679</v>
      </c>
      <c r="I3339" s="2" t="s">
        <v>1820</v>
      </c>
      <c r="J3339" s="4">
        <v>612.78</v>
      </c>
      <c r="K3339" t="s">
        <v>74</v>
      </c>
      <c r="L3339" s="4">
        <v>55.16</v>
      </c>
      <c r="M3339" t="s">
        <v>74</v>
      </c>
      <c r="N3339" s="4">
        <v>55.16</v>
      </c>
      <c r="O3339" t="s">
        <v>74</v>
      </c>
      <c r="P3339" s="4">
        <v>0</v>
      </c>
      <c r="Q3339" t="s">
        <v>74</v>
      </c>
      <c r="R3339" s="2" t="s">
        <v>75</v>
      </c>
      <c r="S3339" s="4" t="s">
        <v>76</v>
      </c>
      <c r="T3339" t="s">
        <v>74</v>
      </c>
      <c r="U3339" s="2" t="s">
        <v>77</v>
      </c>
      <c r="V3339" s="2" t="s">
        <v>1447</v>
      </c>
      <c r="W3339" s="2" t="s">
        <v>79</v>
      </c>
      <c r="X3339" s="2" t="s">
        <v>10680</v>
      </c>
      <c r="Y3339" s="2" t="s">
        <v>1820</v>
      </c>
      <c r="Z3339" s="2" t="s">
        <v>60</v>
      </c>
      <c r="AA3339" s="2" t="s">
        <v>230</v>
      </c>
      <c r="AB3339" s="2" t="s">
        <v>83</v>
      </c>
      <c r="AC3339" s="2" t="s">
        <v>59</v>
      </c>
      <c r="AD3339" s="2" t="s">
        <v>549</v>
      </c>
      <c r="AE3339" s="2" t="str">
        <f>+VLOOKUP(H3339,'Mapeo Ramos'!A:C,3,0)</f>
        <v>Salud Particular</v>
      </c>
      <c r="AF3339" t="str">
        <f>+VLOOKUP(AE3339,'Mapeo Ramos'!C:D,2,0)</f>
        <v>Seguros Personales (No Vida) Particular</v>
      </c>
      <c r="AG3339" t="str">
        <f>+VLOOKUP(X3339,'Mapeo Ramos'!I:J,2,0)</f>
        <v>SANITAS</v>
      </c>
      <c r="AH3339">
        <f t="shared" si="52"/>
        <v>2</v>
      </c>
    </row>
    <row r="3340" spans="1:34">
      <c r="A3340" s="2" t="s">
        <v>12479</v>
      </c>
      <c r="B3340" s="2" t="s">
        <v>12480</v>
      </c>
      <c r="C3340" s="2" t="s">
        <v>10757</v>
      </c>
      <c r="D3340" s="2" t="s">
        <v>75</v>
      </c>
      <c r="E3340" s="3">
        <v>46054</v>
      </c>
      <c r="F3340" s="3">
        <v>46054</v>
      </c>
      <c r="G3340" s="2" t="s">
        <v>284</v>
      </c>
      <c r="H3340" s="2" t="s">
        <v>10679</v>
      </c>
      <c r="I3340" s="2" t="s">
        <v>1820</v>
      </c>
      <c r="J3340" s="4">
        <v>1433.09</v>
      </c>
      <c r="K3340" t="s">
        <v>74</v>
      </c>
      <c r="L3340" s="4">
        <v>128.97999999999999</v>
      </c>
      <c r="M3340" t="s">
        <v>74</v>
      </c>
      <c r="N3340" s="4">
        <v>128.97999999999999</v>
      </c>
      <c r="O3340" t="s">
        <v>74</v>
      </c>
      <c r="P3340" s="4">
        <v>0</v>
      </c>
      <c r="Q3340" t="s">
        <v>74</v>
      </c>
      <c r="R3340" s="2" t="s">
        <v>75</v>
      </c>
      <c r="S3340" s="4" t="s">
        <v>76</v>
      </c>
      <c r="T3340" t="s">
        <v>74</v>
      </c>
      <c r="U3340" s="2" t="s">
        <v>77</v>
      </c>
      <c r="V3340" s="2" t="s">
        <v>1447</v>
      </c>
      <c r="W3340" s="2" t="s">
        <v>79</v>
      </c>
      <c r="X3340" s="2" t="s">
        <v>10680</v>
      </c>
      <c r="Y3340" s="2" t="s">
        <v>1820</v>
      </c>
      <c r="Z3340" s="2" t="s">
        <v>60</v>
      </c>
      <c r="AA3340" s="2" t="s">
        <v>230</v>
      </c>
      <c r="AB3340" s="2" t="s">
        <v>83</v>
      </c>
      <c r="AC3340" s="2" t="s">
        <v>59</v>
      </c>
      <c r="AD3340" s="2" t="s">
        <v>288</v>
      </c>
      <c r="AE3340" s="2" t="str">
        <f>+VLOOKUP(H3340,'Mapeo Ramos'!A:C,3,0)</f>
        <v>Salud Particular</v>
      </c>
      <c r="AF3340" t="str">
        <f>+VLOOKUP(AE3340,'Mapeo Ramos'!C:D,2,0)</f>
        <v>Seguros Personales (No Vida) Particular</v>
      </c>
      <c r="AG3340" t="str">
        <f>+VLOOKUP(X3340,'Mapeo Ramos'!I:J,2,0)</f>
        <v>SANITAS</v>
      </c>
      <c r="AH3340">
        <f t="shared" si="52"/>
        <v>2</v>
      </c>
    </row>
    <row r="3341" spans="1:34">
      <c r="A3341" s="2" t="s">
        <v>12481</v>
      </c>
      <c r="B3341" s="2" t="s">
        <v>12482</v>
      </c>
      <c r="C3341" s="2" t="s">
        <v>10777</v>
      </c>
      <c r="D3341" s="2" t="s">
        <v>75</v>
      </c>
      <c r="E3341" s="3">
        <v>46054</v>
      </c>
      <c r="F3341" s="3">
        <v>46054</v>
      </c>
      <c r="G3341" s="2" t="s">
        <v>10778</v>
      </c>
      <c r="H3341" s="2" t="s">
        <v>10679</v>
      </c>
      <c r="I3341" s="2" t="s">
        <v>1820</v>
      </c>
      <c r="J3341" s="4">
        <v>599.04999999999995</v>
      </c>
      <c r="K3341" t="s">
        <v>74</v>
      </c>
      <c r="L3341" s="4">
        <v>53.92</v>
      </c>
      <c r="M3341" t="s">
        <v>74</v>
      </c>
      <c r="N3341" s="4">
        <v>53.92</v>
      </c>
      <c r="O3341" t="s">
        <v>74</v>
      </c>
      <c r="P3341" s="4">
        <v>0</v>
      </c>
      <c r="Q3341" t="s">
        <v>74</v>
      </c>
      <c r="R3341" s="2" t="s">
        <v>75</v>
      </c>
      <c r="S3341" s="4" t="s">
        <v>76</v>
      </c>
      <c r="T3341" t="s">
        <v>74</v>
      </c>
      <c r="U3341" s="2" t="s">
        <v>77</v>
      </c>
      <c r="V3341" s="2" t="s">
        <v>1447</v>
      </c>
      <c r="W3341" s="2" t="s">
        <v>79</v>
      </c>
      <c r="X3341" s="2" t="s">
        <v>10680</v>
      </c>
      <c r="Y3341" s="2" t="s">
        <v>1820</v>
      </c>
      <c r="Z3341" s="2" t="s">
        <v>60</v>
      </c>
      <c r="AA3341" s="2" t="s">
        <v>942</v>
      </c>
      <c r="AB3341" s="2" t="s">
        <v>83</v>
      </c>
      <c r="AC3341" s="2" t="s">
        <v>59</v>
      </c>
      <c r="AD3341" s="2" t="s">
        <v>10779</v>
      </c>
      <c r="AE3341" s="2" t="str">
        <f>+VLOOKUP(H3341,'Mapeo Ramos'!A:C,3,0)</f>
        <v>Salud Particular</v>
      </c>
      <c r="AF3341" t="str">
        <f>+VLOOKUP(AE3341,'Mapeo Ramos'!C:D,2,0)</f>
        <v>Seguros Personales (No Vida) Particular</v>
      </c>
      <c r="AG3341" t="str">
        <f>+VLOOKUP(X3341,'Mapeo Ramos'!I:J,2,0)</f>
        <v>SANITAS</v>
      </c>
      <c r="AH3341">
        <f t="shared" si="52"/>
        <v>2</v>
      </c>
    </row>
    <row r="3342" spans="1:34">
      <c r="A3342" s="2" t="s">
        <v>12483</v>
      </c>
      <c r="B3342" s="2" t="s">
        <v>12484</v>
      </c>
      <c r="C3342" s="2" t="s">
        <v>10797</v>
      </c>
      <c r="D3342" s="2" t="s">
        <v>75</v>
      </c>
      <c r="E3342" s="3">
        <v>46054</v>
      </c>
      <c r="F3342" s="3">
        <v>46054</v>
      </c>
      <c r="G3342" s="2" t="s">
        <v>10798</v>
      </c>
      <c r="H3342" s="2" t="s">
        <v>10679</v>
      </c>
      <c r="I3342" s="2" t="s">
        <v>1820</v>
      </c>
      <c r="J3342" s="4">
        <v>452.52</v>
      </c>
      <c r="K3342" t="s">
        <v>74</v>
      </c>
      <c r="L3342" s="4">
        <v>40.729999999999997</v>
      </c>
      <c r="M3342" t="s">
        <v>74</v>
      </c>
      <c r="N3342" s="4">
        <v>40.729999999999997</v>
      </c>
      <c r="O3342" t="s">
        <v>74</v>
      </c>
      <c r="P3342" s="4">
        <v>0</v>
      </c>
      <c r="Q3342" t="s">
        <v>74</v>
      </c>
      <c r="R3342" s="2" t="s">
        <v>75</v>
      </c>
      <c r="S3342" s="4" t="s">
        <v>76</v>
      </c>
      <c r="T3342" t="s">
        <v>74</v>
      </c>
      <c r="U3342" s="2" t="s">
        <v>77</v>
      </c>
      <c r="V3342" s="2" t="s">
        <v>1447</v>
      </c>
      <c r="W3342" s="2" t="s">
        <v>79</v>
      </c>
      <c r="X3342" s="2" t="s">
        <v>10680</v>
      </c>
      <c r="Y3342" s="2" t="s">
        <v>1820</v>
      </c>
      <c r="Z3342" s="2" t="s">
        <v>60</v>
      </c>
      <c r="AA3342" s="2" t="s">
        <v>82</v>
      </c>
      <c r="AB3342" s="2" t="s">
        <v>83</v>
      </c>
      <c r="AC3342" s="2" t="s">
        <v>59</v>
      </c>
      <c r="AD3342" s="2" t="s">
        <v>10799</v>
      </c>
      <c r="AE3342" s="2" t="str">
        <f>+VLOOKUP(H3342,'Mapeo Ramos'!A:C,3,0)</f>
        <v>Salud Particular</v>
      </c>
      <c r="AF3342" t="str">
        <f>+VLOOKUP(AE3342,'Mapeo Ramos'!C:D,2,0)</f>
        <v>Seguros Personales (No Vida) Particular</v>
      </c>
      <c r="AG3342" t="str">
        <f>+VLOOKUP(X3342,'Mapeo Ramos'!I:J,2,0)</f>
        <v>SANITAS</v>
      </c>
      <c r="AH3342">
        <f t="shared" si="52"/>
        <v>2</v>
      </c>
    </row>
    <row r="3343" spans="1:34">
      <c r="A3343" s="2" t="s">
        <v>12485</v>
      </c>
      <c r="B3343" s="2" t="s">
        <v>12486</v>
      </c>
      <c r="C3343" s="2" t="s">
        <v>10723</v>
      </c>
      <c r="D3343" s="2" t="s">
        <v>75</v>
      </c>
      <c r="E3343" s="3">
        <v>46054</v>
      </c>
      <c r="F3343" s="3">
        <v>46054</v>
      </c>
      <c r="G3343" s="2" t="s">
        <v>117</v>
      </c>
      <c r="H3343" s="2" t="s">
        <v>10679</v>
      </c>
      <c r="I3343" s="2" t="s">
        <v>1820</v>
      </c>
      <c r="J3343" s="4">
        <v>276.98</v>
      </c>
      <c r="K3343" t="s">
        <v>74</v>
      </c>
      <c r="L3343" s="4">
        <v>24.93</v>
      </c>
      <c r="M3343" t="s">
        <v>74</v>
      </c>
      <c r="N3343" s="4">
        <v>24.93</v>
      </c>
      <c r="O3343" t="s">
        <v>74</v>
      </c>
      <c r="P3343" s="4">
        <v>0</v>
      </c>
      <c r="Q3343" t="s">
        <v>74</v>
      </c>
      <c r="R3343" s="2" t="s">
        <v>75</v>
      </c>
      <c r="S3343" s="4" t="s">
        <v>76</v>
      </c>
      <c r="T3343" t="s">
        <v>74</v>
      </c>
      <c r="U3343" s="2" t="s">
        <v>77</v>
      </c>
      <c r="V3343" s="2" t="s">
        <v>1447</v>
      </c>
      <c r="W3343" s="2" t="s">
        <v>79</v>
      </c>
      <c r="X3343" s="2" t="s">
        <v>10680</v>
      </c>
      <c r="Y3343" s="2" t="s">
        <v>1820</v>
      </c>
      <c r="Z3343" s="2" t="s">
        <v>60</v>
      </c>
      <c r="AA3343" s="2" t="s">
        <v>120</v>
      </c>
      <c r="AB3343" s="2" t="s">
        <v>121</v>
      </c>
      <c r="AC3343" s="2" t="s">
        <v>59</v>
      </c>
      <c r="AD3343" s="2" t="s">
        <v>122</v>
      </c>
      <c r="AE3343" s="2" t="str">
        <f>+VLOOKUP(H3343,'Mapeo Ramos'!A:C,3,0)</f>
        <v>Salud Particular</v>
      </c>
      <c r="AF3343" t="str">
        <f>+VLOOKUP(AE3343,'Mapeo Ramos'!C:D,2,0)</f>
        <v>Seguros Personales (No Vida) Particular</v>
      </c>
      <c r="AG3343" t="str">
        <f>+VLOOKUP(X3343,'Mapeo Ramos'!I:J,2,0)</f>
        <v>SANITAS</v>
      </c>
      <c r="AH3343">
        <f t="shared" si="52"/>
        <v>2</v>
      </c>
    </row>
    <row r="3344" spans="1:34">
      <c r="A3344" s="2" t="s">
        <v>12487</v>
      </c>
      <c r="B3344" s="2" t="s">
        <v>12488</v>
      </c>
      <c r="C3344" s="2" t="s">
        <v>12489</v>
      </c>
      <c r="D3344" s="2" t="s">
        <v>75</v>
      </c>
      <c r="E3344" s="3">
        <v>46054</v>
      </c>
      <c r="F3344" s="3">
        <v>46054</v>
      </c>
      <c r="G3344" s="2" t="s">
        <v>10941</v>
      </c>
      <c r="H3344" s="2" t="s">
        <v>10705</v>
      </c>
      <c r="I3344" s="2" t="s">
        <v>1820</v>
      </c>
      <c r="J3344" s="4">
        <v>4679.58</v>
      </c>
      <c r="K3344" t="s">
        <v>74</v>
      </c>
      <c r="L3344" s="4">
        <v>374.37</v>
      </c>
      <c r="M3344" t="s">
        <v>74</v>
      </c>
      <c r="N3344" s="4">
        <v>374.37</v>
      </c>
      <c r="O3344" t="s">
        <v>74</v>
      </c>
      <c r="P3344" s="4">
        <v>0</v>
      </c>
      <c r="Q3344" t="s">
        <v>74</v>
      </c>
      <c r="R3344" s="2" t="s">
        <v>75</v>
      </c>
      <c r="S3344" s="4" t="s">
        <v>76</v>
      </c>
      <c r="T3344" t="s">
        <v>74</v>
      </c>
      <c r="U3344" s="2" t="s">
        <v>77</v>
      </c>
      <c r="V3344" s="2" t="s">
        <v>1447</v>
      </c>
      <c r="W3344" s="2" t="s">
        <v>79</v>
      </c>
      <c r="X3344" s="2" t="s">
        <v>10680</v>
      </c>
      <c r="Y3344" s="2" t="s">
        <v>1820</v>
      </c>
      <c r="Z3344" s="2" t="s">
        <v>60</v>
      </c>
      <c r="AA3344" s="2" t="s">
        <v>851</v>
      </c>
      <c r="AB3344" s="2" t="s">
        <v>852</v>
      </c>
      <c r="AC3344" s="2" t="s">
        <v>168</v>
      </c>
      <c r="AD3344" s="2" t="s">
        <v>10942</v>
      </c>
      <c r="AE3344" s="2" t="str">
        <f>+VLOOKUP(H3344,'Mapeo Ramos'!A:C,3,0)</f>
        <v>Salud Particular</v>
      </c>
      <c r="AF3344" t="str">
        <f>+VLOOKUP(AE3344,'Mapeo Ramos'!C:D,2,0)</f>
        <v>Seguros Personales (No Vida) Particular</v>
      </c>
      <c r="AG3344" t="str">
        <f>+VLOOKUP(X3344,'Mapeo Ramos'!I:J,2,0)</f>
        <v>SANITAS</v>
      </c>
      <c r="AH3344">
        <f t="shared" si="52"/>
        <v>2</v>
      </c>
    </row>
    <row r="3345" spans="1:34">
      <c r="A3345" s="2" t="s">
        <v>12490</v>
      </c>
      <c r="B3345" s="2" t="s">
        <v>12491</v>
      </c>
      <c r="C3345" s="2" t="s">
        <v>10802</v>
      </c>
      <c r="D3345" s="2" t="s">
        <v>75</v>
      </c>
      <c r="E3345" s="3">
        <v>46054</v>
      </c>
      <c r="F3345" s="3">
        <v>46054</v>
      </c>
      <c r="G3345" s="2" t="s">
        <v>8077</v>
      </c>
      <c r="H3345" s="2" t="s">
        <v>10803</v>
      </c>
      <c r="I3345" s="2" t="s">
        <v>1820</v>
      </c>
      <c r="J3345" s="4">
        <v>201.18</v>
      </c>
      <c r="K3345" t="s">
        <v>74</v>
      </c>
      <c r="L3345" s="4">
        <v>16.11</v>
      </c>
      <c r="M3345" t="s">
        <v>74</v>
      </c>
      <c r="N3345" s="4">
        <v>16.11</v>
      </c>
      <c r="O3345" t="s">
        <v>74</v>
      </c>
      <c r="P3345" s="4">
        <v>0</v>
      </c>
      <c r="Q3345" t="s">
        <v>74</v>
      </c>
      <c r="R3345" s="2" t="s">
        <v>75</v>
      </c>
      <c r="S3345" s="4" t="s">
        <v>76</v>
      </c>
      <c r="T3345" t="s">
        <v>74</v>
      </c>
      <c r="U3345" s="2" t="s">
        <v>77</v>
      </c>
      <c r="V3345" s="2" t="s">
        <v>1447</v>
      </c>
      <c r="W3345" s="2" t="s">
        <v>79</v>
      </c>
      <c r="X3345" s="2" t="s">
        <v>10680</v>
      </c>
      <c r="Y3345" s="2" t="s">
        <v>1820</v>
      </c>
      <c r="Z3345" s="2" t="s">
        <v>60</v>
      </c>
      <c r="AA3345" s="2" t="s">
        <v>2087</v>
      </c>
      <c r="AB3345" s="2" t="s">
        <v>8078</v>
      </c>
      <c r="AC3345" s="2" t="s">
        <v>168</v>
      </c>
      <c r="AD3345" s="2" t="s">
        <v>8079</v>
      </c>
      <c r="AE3345" s="2" t="str">
        <f>+VLOOKUP(H3345,'Mapeo Ramos'!A:C,3,0)</f>
        <v>Salud Particular</v>
      </c>
      <c r="AF3345" t="str">
        <f>+VLOOKUP(AE3345,'Mapeo Ramos'!C:D,2,0)</f>
        <v>Seguros Personales (No Vida) Particular</v>
      </c>
      <c r="AG3345" t="str">
        <f>+VLOOKUP(X3345,'Mapeo Ramos'!I:J,2,0)</f>
        <v>SANITAS</v>
      </c>
      <c r="AH3345">
        <f t="shared" si="52"/>
        <v>2</v>
      </c>
    </row>
    <row r="3346" spans="1:34">
      <c r="A3346" s="2" t="s">
        <v>12492</v>
      </c>
      <c r="B3346" s="2" t="s">
        <v>12493</v>
      </c>
      <c r="C3346" s="2" t="s">
        <v>10769</v>
      </c>
      <c r="D3346" s="2" t="s">
        <v>75</v>
      </c>
      <c r="E3346" s="3">
        <v>46054</v>
      </c>
      <c r="F3346" s="3">
        <v>46054</v>
      </c>
      <c r="G3346" s="2" t="s">
        <v>117</v>
      </c>
      <c r="H3346" s="2" t="s">
        <v>10679</v>
      </c>
      <c r="I3346" s="2" t="s">
        <v>1820</v>
      </c>
      <c r="J3346" s="4">
        <v>584.91999999999996</v>
      </c>
      <c r="K3346" t="s">
        <v>74</v>
      </c>
      <c r="L3346" s="4">
        <v>52.65</v>
      </c>
      <c r="M3346" t="s">
        <v>74</v>
      </c>
      <c r="N3346" s="4">
        <v>52.65</v>
      </c>
      <c r="O3346" t="s">
        <v>74</v>
      </c>
      <c r="P3346" s="4">
        <v>0</v>
      </c>
      <c r="Q3346" t="s">
        <v>74</v>
      </c>
      <c r="R3346" s="2" t="s">
        <v>75</v>
      </c>
      <c r="S3346" s="4" t="s">
        <v>76</v>
      </c>
      <c r="T3346" t="s">
        <v>74</v>
      </c>
      <c r="U3346" s="2" t="s">
        <v>77</v>
      </c>
      <c r="V3346" s="2" t="s">
        <v>1447</v>
      </c>
      <c r="W3346" s="2" t="s">
        <v>79</v>
      </c>
      <c r="X3346" s="2" t="s">
        <v>10680</v>
      </c>
      <c r="Y3346" s="2" t="s">
        <v>1820</v>
      </c>
      <c r="Z3346" s="2" t="s">
        <v>60</v>
      </c>
      <c r="AA3346" s="2" t="s">
        <v>120</v>
      </c>
      <c r="AB3346" s="2" t="s">
        <v>121</v>
      </c>
      <c r="AC3346" s="2" t="s">
        <v>59</v>
      </c>
      <c r="AD3346" s="2" t="s">
        <v>122</v>
      </c>
      <c r="AE3346" s="2" t="str">
        <f>+VLOOKUP(H3346,'Mapeo Ramos'!A:C,3,0)</f>
        <v>Salud Particular</v>
      </c>
      <c r="AF3346" t="str">
        <f>+VLOOKUP(AE3346,'Mapeo Ramos'!C:D,2,0)</f>
        <v>Seguros Personales (No Vida) Particular</v>
      </c>
      <c r="AG3346" t="str">
        <f>+VLOOKUP(X3346,'Mapeo Ramos'!I:J,2,0)</f>
        <v>SANITAS</v>
      </c>
      <c r="AH3346">
        <f t="shared" si="52"/>
        <v>2</v>
      </c>
    </row>
    <row r="3347" spans="1:34">
      <c r="A3347" s="2" t="s">
        <v>12494</v>
      </c>
      <c r="B3347" s="2" t="s">
        <v>12495</v>
      </c>
      <c r="C3347" s="2" t="s">
        <v>10794</v>
      </c>
      <c r="D3347" s="2" t="s">
        <v>75</v>
      </c>
      <c r="E3347" s="3">
        <v>46054</v>
      </c>
      <c r="F3347" s="3">
        <v>46054</v>
      </c>
      <c r="G3347" s="2" t="s">
        <v>117</v>
      </c>
      <c r="H3347" s="2" t="s">
        <v>10679</v>
      </c>
      <c r="I3347" s="2" t="s">
        <v>1820</v>
      </c>
      <c r="J3347" s="4">
        <v>808.43</v>
      </c>
      <c r="K3347" t="s">
        <v>74</v>
      </c>
      <c r="L3347" s="4">
        <v>72.760000000000005</v>
      </c>
      <c r="M3347" t="s">
        <v>74</v>
      </c>
      <c r="N3347" s="4">
        <v>72.760000000000005</v>
      </c>
      <c r="O3347" t="s">
        <v>74</v>
      </c>
      <c r="P3347" s="4">
        <v>0</v>
      </c>
      <c r="Q3347" t="s">
        <v>74</v>
      </c>
      <c r="R3347" s="2" t="s">
        <v>75</v>
      </c>
      <c r="S3347" s="4" t="s">
        <v>76</v>
      </c>
      <c r="T3347" t="s">
        <v>74</v>
      </c>
      <c r="U3347" s="2" t="s">
        <v>77</v>
      </c>
      <c r="V3347" s="2" t="s">
        <v>1447</v>
      </c>
      <c r="W3347" s="2" t="s">
        <v>79</v>
      </c>
      <c r="X3347" s="2" t="s">
        <v>10680</v>
      </c>
      <c r="Y3347" s="2" t="s">
        <v>1820</v>
      </c>
      <c r="Z3347" s="2" t="s">
        <v>60</v>
      </c>
      <c r="AA3347" s="2" t="s">
        <v>120</v>
      </c>
      <c r="AB3347" s="2" t="s">
        <v>121</v>
      </c>
      <c r="AC3347" s="2" t="s">
        <v>59</v>
      </c>
      <c r="AD3347" s="2" t="s">
        <v>122</v>
      </c>
      <c r="AE3347" s="2" t="str">
        <f>+VLOOKUP(H3347,'Mapeo Ramos'!A:C,3,0)</f>
        <v>Salud Particular</v>
      </c>
      <c r="AF3347" t="str">
        <f>+VLOOKUP(AE3347,'Mapeo Ramos'!C:D,2,0)</f>
        <v>Seguros Personales (No Vida) Particular</v>
      </c>
      <c r="AG3347" t="str">
        <f>+VLOOKUP(X3347,'Mapeo Ramos'!I:J,2,0)</f>
        <v>SANITAS</v>
      </c>
      <c r="AH3347">
        <f t="shared" si="52"/>
        <v>2</v>
      </c>
    </row>
    <row r="3348" spans="1:34">
      <c r="A3348" s="2" t="s">
        <v>12496</v>
      </c>
      <c r="B3348" s="2" t="s">
        <v>12497</v>
      </c>
      <c r="C3348" s="2" t="s">
        <v>10732</v>
      </c>
      <c r="D3348" s="2" t="s">
        <v>75</v>
      </c>
      <c r="E3348" s="3">
        <v>46054</v>
      </c>
      <c r="F3348" s="3">
        <v>46054</v>
      </c>
      <c r="G3348" s="2" t="s">
        <v>10733</v>
      </c>
      <c r="H3348" s="2" t="s">
        <v>10679</v>
      </c>
      <c r="I3348" s="2" t="s">
        <v>1820</v>
      </c>
      <c r="J3348" s="4">
        <v>276.18</v>
      </c>
      <c r="K3348" t="s">
        <v>74</v>
      </c>
      <c r="L3348" s="4">
        <v>24.86</v>
      </c>
      <c r="M3348" t="s">
        <v>74</v>
      </c>
      <c r="N3348" s="4">
        <v>24.86</v>
      </c>
      <c r="O3348" t="s">
        <v>74</v>
      </c>
      <c r="P3348" s="4">
        <v>0</v>
      </c>
      <c r="Q3348" t="s">
        <v>74</v>
      </c>
      <c r="R3348" s="2" t="s">
        <v>75</v>
      </c>
      <c r="S3348" s="4" t="s">
        <v>76</v>
      </c>
      <c r="T3348" t="s">
        <v>74</v>
      </c>
      <c r="U3348" s="2" t="s">
        <v>77</v>
      </c>
      <c r="V3348" s="2" t="s">
        <v>1447</v>
      </c>
      <c r="W3348" s="2" t="s">
        <v>79</v>
      </c>
      <c r="X3348" s="2" t="s">
        <v>10680</v>
      </c>
      <c r="Y3348" s="2" t="s">
        <v>1820</v>
      </c>
      <c r="Z3348" s="2" t="s">
        <v>60</v>
      </c>
      <c r="AA3348" s="2" t="s">
        <v>1521</v>
      </c>
      <c r="AB3348" s="2" t="s">
        <v>83</v>
      </c>
      <c r="AC3348" s="2" t="s">
        <v>168</v>
      </c>
      <c r="AD3348" s="2" t="s">
        <v>10734</v>
      </c>
      <c r="AE3348" s="2" t="str">
        <f>+VLOOKUP(H3348,'Mapeo Ramos'!A:C,3,0)</f>
        <v>Salud Particular</v>
      </c>
      <c r="AF3348" t="str">
        <f>+VLOOKUP(AE3348,'Mapeo Ramos'!C:D,2,0)</f>
        <v>Seguros Personales (No Vida) Particular</v>
      </c>
      <c r="AG3348" t="str">
        <f>+VLOOKUP(X3348,'Mapeo Ramos'!I:J,2,0)</f>
        <v>SANITAS</v>
      </c>
      <c r="AH3348">
        <f t="shared" si="52"/>
        <v>2</v>
      </c>
    </row>
    <row r="3349" spans="1:34">
      <c r="A3349" s="2" t="s">
        <v>12498</v>
      </c>
      <c r="B3349" s="2" t="s">
        <v>12499</v>
      </c>
      <c r="C3349" s="2" t="s">
        <v>10749</v>
      </c>
      <c r="D3349" s="2" t="s">
        <v>75</v>
      </c>
      <c r="E3349" s="3">
        <v>46054</v>
      </c>
      <c r="F3349" s="3">
        <v>46054</v>
      </c>
      <c r="G3349" s="2" t="s">
        <v>117</v>
      </c>
      <c r="H3349" s="2" t="s">
        <v>10679</v>
      </c>
      <c r="I3349" s="2" t="s">
        <v>1820</v>
      </c>
      <c r="J3349" s="4">
        <v>210.29</v>
      </c>
      <c r="K3349" t="s">
        <v>74</v>
      </c>
      <c r="L3349" s="4">
        <v>18.93</v>
      </c>
      <c r="M3349" t="s">
        <v>74</v>
      </c>
      <c r="N3349" s="4">
        <v>18.93</v>
      </c>
      <c r="O3349" t="s">
        <v>74</v>
      </c>
      <c r="P3349" s="4">
        <v>0</v>
      </c>
      <c r="Q3349" t="s">
        <v>74</v>
      </c>
      <c r="R3349" s="2" t="s">
        <v>75</v>
      </c>
      <c r="S3349" s="4" t="s">
        <v>76</v>
      </c>
      <c r="T3349" t="s">
        <v>74</v>
      </c>
      <c r="U3349" s="2" t="s">
        <v>77</v>
      </c>
      <c r="V3349" s="2" t="s">
        <v>1447</v>
      </c>
      <c r="W3349" s="2" t="s">
        <v>79</v>
      </c>
      <c r="X3349" s="2" t="s">
        <v>10680</v>
      </c>
      <c r="Y3349" s="2" t="s">
        <v>1820</v>
      </c>
      <c r="Z3349" s="2" t="s">
        <v>60</v>
      </c>
      <c r="AA3349" s="2" t="s">
        <v>120</v>
      </c>
      <c r="AB3349" s="2" t="s">
        <v>121</v>
      </c>
      <c r="AC3349" s="2" t="s">
        <v>59</v>
      </c>
      <c r="AD3349" s="2" t="s">
        <v>122</v>
      </c>
      <c r="AE3349" s="2" t="str">
        <f>+VLOOKUP(H3349,'Mapeo Ramos'!A:C,3,0)</f>
        <v>Salud Particular</v>
      </c>
      <c r="AF3349" t="str">
        <f>+VLOOKUP(AE3349,'Mapeo Ramos'!C:D,2,0)</f>
        <v>Seguros Personales (No Vida) Particular</v>
      </c>
      <c r="AG3349" t="str">
        <f>+VLOOKUP(X3349,'Mapeo Ramos'!I:J,2,0)</f>
        <v>SANITAS</v>
      </c>
      <c r="AH3349">
        <f t="shared" si="52"/>
        <v>2</v>
      </c>
    </row>
    <row r="3350" spans="1:34">
      <c r="A3350" s="2" t="s">
        <v>12500</v>
      </c>
      <c r="B3350" s="2" t="s">
        <v>12501</v>
      </c>
      <c r="C3350" s="2" t="s">
        <v>10692</v>
      </c>
      <c r="D3350" s="2" t="s">
        <v>75</v>
      </c>
      <c r="E3350" s="3">
        <v>46054</v>
      </c>
      <c r="F3350" s="3">
        <v>46054</v>
      </c>
      <c r="G3350" s="2" t="s">
        <v>3144</v>
      </c>
      <c r="H3350" s="2" t="s">
        <v>10679</v>
      </c>
      <c r="I3350" s="2" t="s">
        <v>1820</v>
      </c>
      <c r="J3350" s="4">
        <v>525.88</v>
      </c>
      <c r="K3350" t="s">
        <v>74</v>
      </c>
      <c r="L3350" s="4">
        <v>47.33</v>
      </c>
      <c r="M3350" t="s">
        <v>74</v>
      </c>
      <c r="N3350" s="4">
        <v>47.33</v>
      </c>
      <c r="O3350" t="s">
        <v>74</v>
      </c>
      <c r="P3350" s="4">
        <v>0</v>
      </c>
      <c r="Q3350" t="s">
        <v>74</v>
      </c>
      <c r="R3350" s="2" t="s">
        <v>75</v>
      </c>
      <c r="S3350" s="4" t="s">
        <v>76</v>
      </c>
      <c r="T3350" t="s">
        <v>74</v>
      </c>
      <c r="U3350" s="2" t="s">
        <v>77</v>
      </c>
      <c r="V3350" s="2" t="s">
        <v>1447</v>
      </c>
      <c r="W3350" s="2" t="s">
        <v>79</v>
      </c>
      <c r="X3350" s="2" t="s">
        <v>10680</v>
      </c>
      <c r="Y3350" s="2" t="s">
        <v>1820</v>
      </c>
      <c r="Z3350" s="2" t="s">
        <v>60</v>
      </c>
      <c r="AA3350" s="2" t="s">
        <v>542</v>
      </c>
      <c r="AB3350" s="2" t="s">
        <v>83</v>
      </c>
      <c r="AC3350" s="2" t="s">
        <v>59</v>
      </c>
      <c r="AD3350" s="2" t="s">
        <v>3145</v>
      </c>
      <c r="AE3350" s="2" t="str">
        <f>+VLOOKUP(H3350,'Mapeo Ramos'!A:C,3,0)</f>
        <v>Salud Particular</v>
      </c>
      <c r="AF3350" t="str">
        <f>+VLOOKUP(AE3350,'Mapeo Ramos'!C:D,2,0)</f>
        <v>Seguros Personales (No Vida) Particular</v>
      </c>
      <c r="AG3350" t="str">
        <f>+VLOOKUP(X3350,'Mapeo Ramos'!I:J,2,0)</f>
        <v>SANITAS</v>
      </c>
      <c r="AH3350">
        <f t="shared" si="52"/>
        <v>2</v>
      </c>
    </row>
    <row r="3351" spans="1:34">
      <c r="A3351" s="2" t="s">
        <v>12502</v>
      </c>
      <c r="B3351" s="2" t="s">
        <v>12503</v>
      </c>
      <c r="C3351" s="2" t="s">
        <v>10826</v>
      </c>
      <c r="D3351" s="2" t="s">
        <v>75</v>
      </c>
      <c r="E3351" s="3">
        <v>46054</v>
      </c>
      <c r="F3351" s="3">
        <v>46054</v>
      </c>
      <c r="G3351" s="2" t="s">
        <v>10753</v>
      </c>
      <c r="H3351" s="2" t="s">
        <v>10679</v>
      </c>
      <c r="I3351" s="2" t="s">
        <v>1820</v>
      </c>
      <c r="J3351" s="4">
        <v>276.74</v>
      </c>
      <c r="K3351" t="s">
        <v>74</v>
      </c>
      <c r="L3351" s="4">
        <v>24.91</v>
      </c>
      <c r="M3351" t="s">
        <v>74</v>
      </c>
      <c r="N3351" s="4">
        <v>24.91</v>
      </c>
      <c r="O3351" t="s">
        <v>74</v>
      </c>
      <c r="P3351" s="4">
        <v>0</v>
      </c>
      <c r="Q3351" t="s">
        <v>74</v>
      </c>
      <c r="R3351" s="2" t="s">
        <v>75</v>
      </c>
      <c r="S3351" s="4" t="s">
        <v>76</v>
      </c>
      <c r="T3351" t="s">
        <v>74</v>
      </c>
      <c r="U3351" s="2" t="s">
        <v>77</v>
      </c>
      <c r="V3351" s="2" t="s">
        <v>1447</v>
      </c>
      <c r="W3351" s="2" t="s">
        <v>79</v>
      </c>
      <c r="X3351" s="2" t="s">
        <v>10680</v>
      </c>
      <c r="Y3351" s="2" t="s">
        <v>1820</v>
      </c>
      <c r="Z3351" s="2" t="s">
        <v>60</v>
      </c>
      <c r="AA3351" s="2" t="s">
        <v>542</v>
      </c>
      <c r="AB3351" s="2" t="s">
        <v>101</v>
      </c>
      <c r="AC3351" s="2" t="s">
        <v>59</v>
      </c>
      <c r="AD3351" s="2" t="s">
        <v>10754</v>
      </c>
      <c r="AE3351" s="2" t="str">
        <f>+VLOOKUP(H3351,'Mapeo Ramos'!A:C,3,0)</f>
        <v>Salud Particular</v>
      </c>
      <c r="AF3351" t="str">
        <f>+VLOOKUP(AE3351,'Mapeo Ramos'!C:D,2,0)</f>
        <v>Seguros Personales (No Vida) Particular</v>
      </c>
      <c r="AG3351" t="str">
        <f>+VLOOKUP(X3351,'Mapeo Ramos'!I:J,2,0)</f>
        <v>SANITAS</v>
      </c>
      <c r="AH3351">
        <f t="shared" si="52"/>
        <v>2</v>
      </c>
    </row>
    <row r="3352" spans="1:34">
      <c r="A3352" s="2" t="s">
        <v>12504</v>
      </c>
      <c r="B3352" s="2" t="s">
        <v>12505</v>
      </c>
      <c r="C3352" s="2" t="s">
        <v>10760</v>
      </c>
      <c r="D3352" s="2" t="s">
        <v>75</v>
      </c>
      <c r="E3352" s="3">
        <v>46054</v>
      </c>
      <c r="F3352" s="3">
        <v>46054</v>
      </c>
      <c r="G3352" s="2" t="s">
        <v>2251</v>
      </c>
      <c r="H3352" s="2" t="s">
        <v>10679</v>
      </c>
      <c r="I3352" s="2" t="s">
        <v>1820</v>
      </c>
      <c r="J3352" s="4">
        <v>349.26</v>
      </c>
      <c r="K3352" t="s">
        <v>74</v>
      </c>
      <c r="L3352" s="4">
        <v>31.44</v>
      </c>
      <c r="M3352" t="s">
        <v>74</v>
      </c>
      <c r="N3352" s="4">
        <v>31.44</v>
      </c>
      <c r="O3352" t="s">
        <v>74</v>
      </c>
      <c r="P3352" s="4">
        <v>0</v>
      </c>
      <c r="Q3352" t="s">
        <v>74</v>
      </c>
      <c r="R3352" s="2" t="s">
        <v>75</v>
      </c>
      <c r="S3352" s="4" t="s">
        <v>76</v>
      </c>
      <c r="T3352" t="s">
        <v>74</v>
      </c>
      <c r="U3352" s="2" t="s">
        <v>77</v>
      </c>
      <c r="V3352" s="2" t="s">
        <v>1447</v>
      </c>
      <c r="W3352" s="2" t="s">
        <v>79</v>
      </c>
      <c r="X3352" s="2" t="s">
        <v>10680</v>
      </c>
      <c r="Y3352" s="2" t="s">
        <v>1820</v>
      </c>
      <c r="Z3352" s="2" t="s">
        <v>60</v>
      </c>
      <c r="AA3352" s="2" t="s">
        <v>82</v>
      </c>
      <c r="AB3352" s="2" t="s">
        <v>83</v>
      </c>
      <c r="AC3352" s="2" t="s">
        <v>59</v>
      </c>
      <c r="AD3352" s="2" t="s">
        <v>2252</v>
      </c>
      <c r="AE3352" s="2" t="str">
        <f>+VLOOKUP(H3352,'Mapeo Ramos'!A:C,3,0)</f>
        <v>Salud Particular</v>
      </c>
      <c r="AF3352" t="str">
        <f>+VLOOKUP(AE3352,'Mapeo Ramos'!C:D,2,0)</f>
        <v>Seguros Personales (No Vida) Particular</v>
      </c>
      <c r="AG3352" t="str">
        <f>+VLOOKUP(X3352,'Mapeo Ramos'!I:J,2,0)</f>
        <v>SANITAS</v>
      </c>
      <c r="AH3352">
        <f t="shared" si="52"/>
        <v>2</v>
      </c>
    </row>
    <row r="3353" spans="1:34">
      <c r="A3353" s="2" t="s">
        <v>12506</v>
      </c>
      <c r="B3353" s="2" t="s">
        <v>12507</v>
      </c>
      <c r="C3353" s="2" t="s">
        <v>10687</v>
      </c>
      <c r="D3353" s="2" t="s">
        <v>75</v>
      </c>
      <c r="E3353" s="3">
        <v>46054</v>
      </c>
      <c r="F3353" s="3">
        <v>46054</v>
      </c>
      <c r="G3353" s="2" t="s">
        <v>10688</v>
      </c>
      <c r="H3353" s="2" t="s">
        <v>10679</v>
      </c>
      <c r="I3353" s="2" t="s">
        <v>1820</v>
      </c>
      <c r="J3353" s="4">
        <v>510.23</v>
      </c>
      <c r="K3353" t="s">
        <v>74</v>
      </c>
      <c r="L3353" s="4">
        <v>45.92</v>
      </c>
      <c r="M3353" t="s">
        <v>74</v>
      </c>
      <c r="N3353" s="4">
        <v>45.92</v>
      </c>
      <c r="O3353" t="s">
        <v>74</v>
      </c>
      <c r="P3353" s="4">
        <v>0</v>
      </c>
      <c r="Q3353" t="s">
        <v>74</v>
      </c>
      <c r="R3353" s="2" t="s">
        <v>75</v>
      </c>
      <c r="S3353" s="4" t="s">
        <v>76</v>
      </c>
      <c r="T3353" t="s">
        <v>74</v>
      </c>
      <c r="U3353" s="2" t="s">
        <v>77</v>
      </c>
      <c r="V3353" s="2" t="s">
        <v>1447</v>
      </c>
      <c r="W3353" s="2" t="s">
        <v>79</v>
      </c>
      <c r="X3353" s="2" t="s">
        <v>10680</v>
      </c>
      <c r="Y3353" s="2" t="s">
        <v>1820</v>
      </c>
      <c r="Z3353" s="2" t="s">
        <v>60</v>
      </c>
      <c r="AA3353" s="2" t="s">
        <v>5830</v>
      </c>
      <c r="AB3353" s="2" t="s">
        <v>5831</v>
      </c>
      <c r="AC3353" s="2" t="s">
        <v>168</v>
      </c>
      <c r="AD3353" s="2" t="s">
        <v>10689</v>
      </c>
      <c r="AE3353" s="2" t="str">
        <f>+VLOOKUP(H3353,'Mapeo Ramos'!A:C,3,0)</f>
        <v>Salud Particular</v>
      </c>
      <c r="AF3353" t="str">
        <f>+VLOOKUP(AE3353,'Mapeo Ramos'!C:D,2,0)</f>
        <v>Seguros Personales (No Vida) Particular</v>
      </c>
      <c r="AG3353" t="str">
        <f>+VLOOKUP(X3353,'Mapeo Ramos'!I:J,2,0)</f>
        <v>SANITAS</v>
      </c>
      <c r="AH3353">
        <f t="shared" si="52"/>
        <v>2</v>
      </c>
    </row>
    <row r="3354" spans="1:34">
      <c r="A3354" s="2" t="s">
        <v>12508</v>
      </c>
      <c r="B3354" s="2" t="s">
        <v>12509</v>
      </c>
      <c r="C3354" s="2" t="s">
        <v>10677</v>
      </c>
      <c r="D3354" s="2" t="s">
        <v>75</v>
      </c>
      <c r="E3354" s="3">
        <v>46054</v>
      </c>
      <c r="F3354" s="3">
        <v>46054</v>
      </c>
      <c r="G3354" s="2" t="s">
        <v>10678</v>
      </c>
      <c r="H3354" s="2" t="s">
        <v>10679</v>
      </c>
      <c r="I3354" s="2" t="s">
        <v>1820</v>
      </c>
      <c r="J3354" s="4">
        <v>283</v>
      </c>
      <c r="K3354" t="s">
        <v>74</v>
      </c>
      <c r="L3354" s="4">
        <v>25.47</v>
      </c>
      <c r="M3354" t="s">
        <v>74</v>
      </c>
      <c r="N3354" s="4">
        <v>25.47</v>
      </c>
      <c r="O3354" t="s">
        <v>74</v>
      </c>
      <c r="P3354" s="4">
        <v>0</v>
      </c>
      <c r="Q3354" t="s">
        <v>74</v>
      </c>
      <c r="R3354" s="2" t="s">
        <v>75</v>
      </c>
      <c r="S3354" s="4" t="s">
        <v>76</v>
      </c>
      <c r="T3354" t="s">
        <v>74</v>
      </c>
      <c r="U3354" s="2" t="s">
        <v>77</v>
      </c>
      <c r="V3354" s="2" t="s">
        <v>1447</v>
      </c>
      <c r="W3354" s="2" t="s">
        <v>79</v>
      </c>
      <c r="X3354" s="2" t="s">
        <v>10680</v>
      </c>
      <c r="Y3354" s="2" t="s">
        <v>1820</v>
      </c>
      <c r="Z3354" s="2" t="s">
        <v>60</v>
      </c>
      <c r="AA3354" s="2" t="s">
        <v>905</v>
      </c>
      <c r="AB3354" s="2" t="s">
        <v>83</v>
      </c>
      <c r="AC3354" s="2" t="s">
        <v>59</v>
      </c>
      <c r="AD3354" s="2" t="s">
        <v>10681</v>
      </c>
      <c r="AE3354" s="2" t="str">
        <f>+VLOOKUP(H3354,'Mapeo Ramos'!A:C,3,0)</f>
        <v>Salud Particular</v>
      </c>
      <c r="AF3354" t="str">
        <f>+VLOOKUP(AE3354,'Mapeo Ramos'!C:D,2,0)</f>
        <v>Seguros Personales (No Vida) Particular</v>
      </c>
      <c r="AG3354" t="str">
        <f>+VLOOKUP(X3354,'Mapeo Ramos'!I:J,2,0)</f>
        <v>SANITAS</v>
      </c>
      <c r="AH3354">
        <f t="shared" si="52"/>
        <v>2</v>
      </c>
    </row>
    <row r="3355" spans="1:34">
      <c r="A3355" s="2" t="s">
        <v>12510</v>
      </c>
      <c r="B3355" s="2" t="s">
        <v>12511</v>
      </c>
      <c r="C3355" s="2" t="s">
        <v>10742</v>
      </c>
      <c r="D3355" s="2" t="s">
        <v>75</v>
      </c>
      <c r="E3355" s="3">
        <v>46054</v>
      </c>
      <c r="F3355" s="3">
        <v>46054</v>
      </c>
      <c r="G3355" s="2" t="s">
        <v>1836</v>
      </c>
      <c r="H3355" s="2" t="s">
        <v>10679</v>
      </c>
      <c r="I3355" s="2" t="s">
        <v>1820</v>
      </c>
      <c r="J3355" s="4">
        <v>769.97</v>
      </c>
      <c r="K3355" t="s">
        <v>74</v>
      </c>
      <c r="L3355" s="4">
        <v>69.290000000000006</v>
      </c>
      <c r="M3355" t="s">
        <v>74</v>
      </c>
      <c r="N3355" s="4">
        <v>69.290000000000006</v>
      </c>
      <c r="O3355" t="s">
        <v>74</v>
      </c>
      <c r="P3355" s="4">
        <v>0</v>
      </c>
      <c r="Q3355" t="s">
        <v>74</v>
      </c>
      <c r="R3355" s="2" t="s">
        <v>75</v>
      </c>
      <c r="S3355" s="4" t="s">
        <v>76</v>
      </c>
      <c r="T3355" t="s">
        <v>74</v>
      </c>
      <c r="U3355" s="2" t="s">
        <v>77</v>
      </c>
      <c r="V3355" s="2" t="s">
        <v>1447</v>
      </c>
      <c r="W3355" s="2" t="s">
        <v>79</v>
      </c>
      <c r="X3355" s="2" t="s">
        <v>10680</v>
      </c>
      <c r="Y3355" s="2" t="s">
        <v>1820</v>
      </c>
      <c r="Z3355" s="2" t="s">
        <v>60</v>
      </c>
      <c r="AA3355" s="2" t="s">
        <v>542</v>
      </c>
      <c r="AB3355" s="2" t="s">
        <v>101</v>
      </c>
      <c r="AC3355" s="2" t="s">
        <v>59</v>
      </c>
      <c r="AD3355" s="2" t="s">
        <v>1838</v>
      </c>
      <c r="AE3355" s="2" t="str">
        <f>+VLOOKUP(H3355,'Mapeo Ramos'!A:C,3,0)</f>
        <v>Salud Particular</v>
      </c>
      <c r="AF3355" t="str">
        <f>+VLOOKUP(AE3355,'Mapeo Ramos'!C:D,2,0)</f>
        <v>Seguros Personales (No Vida) Particular</v>
      </c>
      <c r="AG3355" t="str">
        <f>+VLOOKUP(X3355,'Mapeo Ramos'!I:J,2,0)</f>
        <v>SANITAS</v>
      </c>
      <c r="AH3355">
        <f t="shared" si="52"/>
        <v>2</v>
      </c>
    </row>
    <row r="3356" spans="1:34">
      <c r="A3356" s="2" t="s">
        <v>12512</v>
      </c>
      <c r="B3356" s="2" t="s">
        <v>12513</v>
      </c>
      <c r="C3356" s="2" t="s">
        <v>10737</v>
      </c>
      <c r="D3356" s="2" t="s">
        <v>75</v>
      </c>
      <c r="E3356" s="3">
        <v>46054</v>
      </c>
      <c r="F3356" s="3">
        <v>46054</v>
      </c>
      <c r="G3356" s="2" t="s">
        <v>10738</v>
      </c>
      <c r="H3356" s="2" t="s">
        <v>10679</v>
      </c>
      <c r="I3356" s="2" t="s">
        <v>1820</v>
      </c>
      <c r="J3356" s="4">
        <v>243.91</v>
      </c>
      <c r="K3356" t="s">
        <v>74</v>
      </c>
      <c r="L3356" s="4">
        <v>21.95</v>
      </c>
      <c r="M3356" t="s">
        <v>74</v>
      </c>
      <c r="N3356" s="4">
        <v>21.95</v>
      </c>
      <c r="O3356" t="s">
        <v>74</v>
      </c>
      <c r="P3356" s="4">
        <v>0</v>
      </c>
      <c r="Q3356" t="s">
        <v>74</v>
      </c>
      <c r="R3356" s="2" t="s">
        <v>75</v>
      </c>
      <c r="S3356" s="4" t="s">
        <v>76</v>
      </c>
      <c r="T3356" t="s">
        <v>74</v>
      </c>
      <c r="U3356" s="2" t="s">
        <v>77</v>
      </c>
      <c r="V3356" s="2" t="s">
        <v>1447</v>
      </c>
      <c r="W3356" s="2" t="s">
        <v>79</v>
      </c>
      <c r="X3356" s="2" t="s">
        <v>10680</v>
      </c>
      <c r="Y3356" s="2" t="s">
        <v>1820</v>
      </c>
      <c r="Z3356" s="2" t="s">
        <v>60</v>
      </c>
      <c r="AA3356" s="2" t="s">
        <v>1142</v>
      </c>
      <c r="AB3356" s="2" t="s">
        <v>83</v>
      </c>
      <c r="AC3356" s="2" t="s">
        <v>168</v>
      </c>
      <c r="AD3356" s="2" t="s">
        <v>10739</v>
      </c>
      <c r="AE3356" s="2" t="str">
        <f>+VLOOKUP(H3356,'Mapeo Ramos'!A:C,3,0)</f>
        <v>Salud Particular</v>
      </c>
      <c r="AF3356" t="str">
        <f>+VLOOKUP(AE3356,'Mapeo Ramos'!C:D,2,0)</f>
        <v>Seguros Personales (No Vida) Particular</v>
      </c>
      <c r="AG3356" t="str">
        <f>+VLOOKUP(X3356,'Mapeo Ramos'!I:J,2,0)</f>
        <v>SANITAS</v>
      </c>
      <c r="AH3356">
        <f t="shared" si="52"/>
        <v>2</v>
      </c>
    </row>
    <row r="3357" spans="1:34">
      <c r="A3357" s="2" t="s">
        <v>12514</v>
      </c>
      <c r="B3357" s="2" t="s">
        <v>12515</v>
      </c>
      <c r="C3357" s="2" t="s">
        <v>10745</v>
      </c>
      <c r="D3357" s="2" t="s">
        <v>75</v>
      </c>
      <c r="E3357" s="3">
        <v>46054</v>
      </c>
      <c r="F3357" s="3">
        <v>46054</v>
      </c>
      <c r="G3357" s="2" t="s">
        <v>4033</v>
      </c>
      <c r="H3357" s="2" t="s">
        <v>10746</v>
      </c>
      <c r="I3357" s="2" t="s">
        <v>1820</v>
      </c>
      <c r="J3357" s="4">
        <v>710.2</v>
      </c>
      <c r="K3357" t="s">
        <v>74</v>
      </c>
      <c r="L3357" s="4">
        <v>63.92</v>
      </c>
      <c r="M3357" t="s">
        <v>74</v>
      </c>
      <c r="N3357" s="4">
        <v>63.92</v>
      </c>
      <c r="O3357" t="s">
        <v>74</v>
      </c>
      <c r="P3357" s="4">
        <v>0</v>
      </c>
      <c r="Q3357" t="s">
        <v>74</v>
      </c>
      <c r="R3357" s="2" t="s">
        <v>75</v>
      </c>
      <c r="S3357" s="4" t="s">
        <v>76</v>
      </c>
      <c r="T3357" t="s">
        <v>74</v>
      </c>
      <c r="U3357" s="2" t="s">
        <v>77</v>
      </c>
      <c r="V3357" s="2" t="s">
        <v>1447</v>
      </c>
      <c r="W3357" s="2" t="s">
        <v>79</v>
      </c>
      <c r="X3357" s="2" t="s">
        <v>10680</v>
      </c>
      <c r="Y3357" s="2" t="s">
        <v>1820</v>
      </c>
      <c r="Z3357" s="2" t="s">
        <v>60</v>
      </c>
      <c r="AA3357" s="2" t="s">
        <v>322</v>
      </c>
      <c r="AB3357" s="2" t="s">
        <v>83</v>
      </c>
      <c r="AC3357" s="2" t="s">
        <v>168</v>
      </c>
      <c r="AD3357" s="2" t="s">
        <v>4034</v>
      </c>
      <c r="AE3357" s="2" t="str">
        <f>+VLOOKUP(H3357,'Mapeo Ramos'!A:C,3,0)</f>
        <v>Salud Particular</v>
      </c>
      <c r="AF3357" t="str">
        <f>+VLOOKUP(AE3357,'Mapeo Ramos'!C:D,2,0)</f>
        <v>Seguros Personales (No Vida) Particular</v>
      </c>
      <c r="AG3357" t="str">
        <f>+VLOOKUP(X3357,'Mapeo Ramos'!I:J,2,0)</f>
        <v>SANITAS</v>
      </c>
      <c r="AH3357">
        <f t="shared" si="52"/>
        <v>2</v>
      </c>
    </row>
    <row r="3358" spans="1:34">
      <c r="A3358" s="2" t="s">
        <v>12516</v>
      </c>
      <c r="B3358" s="2" t="s">
        <v>12517</v>
      </c>
      <c r="C3358" s="2" t="s">
        <v>10726</v>
      </c>
      <c r="D3358" s="2" t="s">
        <v>75</v>
      </c>
      <c r="E3358" s="3">
        <v>46054</v>
      </c>
      <c r="F3358" s="3">
        <v>46054</v>
      </c>
      <c r="G3358" s="2" t="s">
        <v>10727</v>
      </c>
      <c r="H3358" s="2" t="s">
        <v>10728</v>
      </c>
      <c r="I3358" s="2" t="s">
        <v>1820</v>
      </c>
      <c r="J3358" s="4">
        <v>51.06</v>
      </c>
      <c r="K3358" t="s">
        <v>74</v>
      </c>
      <c r="L3358" s="4">
        <v>4.5999999999999996</v>
      </c>
      <c r="M3358" t="s">
        <v>74</v>
      </c>
      <c r="N3358" s="4">
        <v>4.5999999999999996</v>
      </c>
      <c r="O3358" t="s">
        <v>74</v>
      </c>
      <c r="P3358" s="4">
        <v>0</v>
      </c>
      <c r="Q3358" t="s">
        <v>74</v>
      </c>
      <c r="R3358" s="2" t="s">
        <v>75</v>
      </c>
      <c r="S3358" s="4" t="s">
        <v>76</v>
      </c>
      <c r="T3358" t="s">
        <v>74</v>
      </c>
      <c r="U3358" s="2" t="s">
        <v>77</v>
      </c>
      <c r="V3358" s="2" t="s">
        <v>1447</v>
      </c>
      <c r="W3358" s="2" t="s">
        <v>79</v>
      </c>
      <c r="X3358" s="2" t="s">
        <v>10680</v>
      </c>
      <c r="Y3358" s="2" t="s">
        <v>1820</v>
      </c>
      <c r="Z3358" s="2" t="s">
        <v>60</v>
      </c>
      <c r="AA3358" s="2" t="s">
        <v>568</v>
      </c>
      <c r="AB3358" s="2" t="s">
        <v>83</v>
      </c>
      <c r="AC3358" s="2" t="s">
        <v>168</v>
      </c>
      <c r="AD3358" s="2" t="s">
        <v>10729</v>
      </c>
      <c r="AE3358" s="2" t="str">
        <f>+VLOOKUP(H3358,'Mapeo Ramos'!A:C,3,0)</f>
        <v>Salud Particular</v>
      </c>
      <c r="AF3358" t="str">
        <f>+VLOOKUP(AE3358,'Mapeo Ramos'!C:D,2,0)</f>
        <v>Seguros Personales (No Vida) Particular</v>
      </c>
      <c r="AG3358" t="str">
        <f>+VLOOKUP(X3358,'Mapeo Ramos'!I:J,2,0)</f>
        <v>SANITAS</v>
      </c>
      <c r="AH3358">
        <f t="shared" si="52"/>
        <v>2</v>
      </c>
    </row>
    <row r="3359" spans="1:34">
      <c r="A3359" s="2" t="s">
        <v>12518</v>
      </c>
      <c r="B3359" s="2" t="s">
        <v>12519</v>
      </c>
      <c r="C3359" s="2" t="s">
        <v>2134</v>
      </c>
      <c r="D3359" s="2" t="s">
        <v>75</v>
      </c>
      <c r="E3359" s="3">
        <v>46065</v>
      </c>
      <c r="F3359" s="3">
        <v>46043</v>
      </c>
      <c r="G3359" s="2" t="s">
        <v>2135</v>
      </c>
      <c r="H3359" s="2" t="s">
        <v>2136</v>
      </c>
      <c r="I3359" s="2" t="s">
        <v>119</v>
      </c>
      <c r="J3359" s="4">
        <v>599.96</v>
      </c>
      <c r="K3359" t="s">
        <v>74</v>
      </c>
      <c r="L3359" s="4">
        <v>95.99</v>
      </c>
      <c r="M3359" t="s">
        <v>74</v>
      </c>
      <c r="N3359" s="4">
        <v>95.99</v>
      </c>
      <c r="O3359" t="s">
        <v>74</v>
      </c>
      <c r="P3359" s="4">
        <v>0</v>
      </c>
      <c r="Q3359" t="s">
        <v>74</v>
      </c>
      <c r="R3359" s="2" t="s">
        <v>75</v>
      </c>
      <c r="S3359" s="4" t="s">
        <v>76</v>
      </c>
      <c r="T3359" t="s">
        <v>74</v>
      </c>
      <c r="U3359" s="2" t="s">
        <v>9487</v>
      </c>
      <c r="V3359" s="2" t="s">
        <v>1447</v>
      </c>
      <c r="W3359" s="2" t="s">
        <v>79</v>
      </c>
      <c r="X3359" s="2" t="s">
        <v>150</v>
      </c>
      <c r="Y3359" s="2" t="s">
        <v>119</v>
      </c>
      <c r="Z3359" s="2" t="s">
        <v>81</v>
      </c>
      <c r="AA3359" s="2" t="s">
        <v>328</v>
      </c>
      <c r="AB3359" s="2" t="s">
        <v>83</v>
      </c>
      <c r="AC3359" s="2" t="s">
        <v>168</v>
      </c>
      <c r="AD3359" s="2" t="s">
        <v>2137</v>
      </c>
      <c r="AE3359" s="2" t="str">
        <f>+VLOOKUP(H3359,'Mapeo Ramos'!A:C,3,0)</f>
        <v>Autos Cat. 2</v>
      </c>
      <c r="AF3359" t="str">
        <f>+VLOOKUP(AE3359,'Mapeo Ramos'!C:D,2,0)</f>
        <v>Flotas</v>
      </c>
      <c r="AG3359" t="str">
        <f>+VLOOKUP(X3359,'Mapeo Ramos'!I:J,2,0)</f>
        <v>MAPFRE</v>
      </c>
      <c r="AH3359">
        <f t="shared" si="52"/>
        <v>2</v>
      </c>
    </row>
    <row r="3360" spans="1:34">
      <c r="A3360" s="2" t="s">
        <v>12520</v>
      </c>
      <c r="B3360" s="2" t="s">
        <v>12521</v>
      </c>
      <c r="C3360" s="2" t="s">
        <v>10966</v>
      </c>
      <c r="D3360" s="2" t="s">
        <v>75</v>
      </c>
      <c r="E3360" s="3">
        <v>46054</v>
      </c>
      <c r="F3360" s="3">
        <v>46054</v>
      </c>
      <c r="G3360" s="2" t="s">
        <v>9599</v>
      </c>
      <c r="H3360" s="2" t="s">
        <v>1820</v>
      </c>
      <c r="I3360" s="2" t="s">
        <v>1820</v>
      </c>
      <c r="J3360" s="4">
        <v>331.92</v>
      </c>
      <c r="K3360" t="s">
        <v>74</v>
      </c>
      <c r="L3360" s="4">
        <v>33.200000000000003</v>
      </c>
      <c r="M3360" t="s">
        <v>74</v>
      </c>
      <c r="N3360" s="4">
        <v>33.200000000000003</v>
      </c>
      <c r="O3360" t="s">
        <v>74</v>
      </c>
      <c r="P3360" s="4">
        <v>0</v>
      </c>
      <c r="Q3360" t="s">
        <v>74</v>
      </c>
      <c r="R3360" s="2" t="s">
        <v>75</v>
      </c>
      <c r="S3360" s="4" t="s">
        <v>76</v>
      </c>
      <c r="T3360" t="s">
        <v>74</v>
      </c>
      <c r="U3360" s="2" t="s">
        <v>77</v>
      </c>
      <c r="V3360" s="2" t="s">
        <v>1454</v>
      </c>
      <c r="W3360" s="2" t="s">
        <v>79</v>
      </c>
      <c r="X3360" s="2" t="s">
        <v>10962</v>
      </c>
      <c r="Y3360" s="2" t="s">
        <v>1820</v>
      </c>
      <c r="Z3360" s="2" t="s">
        <v>60</v>
      </c>
      <c r="AA3360" s="2" t="s">
        <v>1521</v>
      </c>
      <c r="AB3360" s="2" t="s">
        <v>101</v>
      </c>
      <c r="AC3360" s="2" t="s">
        <v>168</v>
      </c>
      <c r="AD3360" s="2" t="s">
        <v>9600</v>
      </c>
      <c r="AE3360" s="2" t="str">
        <f>+VLOOKUP(H3360,'Mapeo Ramos'!A:C,3,0)</f>
        <v>Salud Particular</v>
      </c>
      <c r="AF3360" t="str">
        <f>+VLOOKUP(AE3360,'Mapeo Ramos'!C:D,2,0)</f>
        <v>Seguros Personales (No Vida) Particular</v>
      </c>
      <c r="AG3360" t="str">
        <f>+VLOOKUP(X3360,'Mapeo Ramos'!I:J,2,0)</f>
        <v>ASISA</v>
      </c>
      <c r="AH3360">
        <f t="shared" si="52"/>
        <v>2</v>
      </c>
    </row>
    <row r="3361" spans="1:34">
      <c r="A3361" s="2" t="s">
        <v>12522</v>
      </c>
      <c r="B3361" s="2" t="s">
        <v>12523</v>
      </c>
      <c r="C3361" s="2" t="s">
        <v>11030</v>
      </c>
      <c r="D3361" s="2" t="s">
        <v>75</v>
      </c>
      <c r="E3361" s="3">
        <v>46054</v>
      </c>
      <c r="F3361" s="3">
        <v>46054</v>
      </c>
      <c r="G3361" s="2" t="s">
        <v>11031</v>
      </c>
      <c r="H3361" s="2" t="s">
        <v>1820</v>
      </c>
      <c r="I3361" s="2" t="s">
        <v>1820</v>
      </c>
      <c r="J3361" s="4">
        <v>45.3</v>
      </c>
      <c r="K3361" t="s">
        <v>74</v>
      </c>
      <c r="L3361" s="4">
        <v>4.54</v>
      </c>
      <c r="M3361" t="s">
        <v>74</v>
      </c>
      <c r="N3361" s="4">
        <v>4.54</v>
      </c>
      <c r="O3361" t="s">
        <v>74</v>
      </c>
      <c r="P3361" s="4">
        <v>0</v>
      </c>
      <c r="Q3361" t="s">
        <v>74</v>
      </c>
      <c r="R3361" s="2" t="s">
        <v>287</v>
      </c>
      <c r="S3361" s="4">
        <v>0</v>
      </c>
      <c r="T3361" t="s">
        <v>74</v>
      </c>
      <c r="U3361" s="2" t="s">
        <v>650</v>
      </c>
      <c r="V3361" s="2" t="s">
        <v>1454</v>
      </c>
      <c r="W3361" s="2" t="s">
        <v>79</v>
      </c>
      <c r="X3361" s="2" t="s">
        <v>10962</v>
      </c>
      <c r="Y3361" s="2" t="s">
        <v>1820</v>
      </c>
      <c r="Z3361" s="2" t="s">
        <v>60</v>
      </c>
      <c r="AA3361" s="2" t="s">
        <v>542</v>
      </c>
      <c r="AB3361" s="2" t="s">
        <v>83</v>
      </c>
      <c r="AC3361" s="2" t="s">
        <v>59</v>
      </c>
      <c r="AD3361" s="2" t="s">
        <v>11032</v>
      </c>
      <c r="AE3361" s="2" t="str">
        <f>+VLOOKUP(H3361,'Mapeo Ramos'!A:C,3,0)</f>
        <v>Salud Particular</v>
      </c>
      <c r="AF3361" t="str">
        <f>+VLOOKUP(AE3361,'Mapeo Ramos'!C:D,2,0)</f>
        <v>Seguros Personales (No Vida) Particular</v>
      </c>
      <c r="AG3361" t="str">
        <f>+VLOOKUP(X3361,'Mapeo Ramos'!I:J,2,0)</f>
        <v>ASISA</v>
      </c>
      <c r="AH3361">
        <f t="shared" si="52"/>
        <v>2</v>
      </c>
    </row>
    <row r="3362" spans="1:34">
      <c r="A3362" s="2" t="s">
        <v>12524</v>
      </c>
      <c r="B3362" s="2" t="s">
        <v>12525</v>
      </c>
      <c r="C3362" s="2" t="s">
        <v>10969</v>
      </c>
      <c r="D3362" s="2" t="s">
        <v>75</v>
      </c>
      <c r="E3362" s="3">
        <v>46054</v>
      </c>
      <c r="F3362" s="3">
        <v>46054</v>
      </c>
      <c r="G3362" s="2" t="s">
        <v>10970</v>
      </c>
      <c r="H3362" s="2" t="s">
        <v>1820</v>
      </c>
      <c r="I3362" s="2" t="s">
        <v>1820</v>
      </c>
      <c r="J3362" s="4">
        <v>68.86</v>
      </c>
      <c r="K3362" t="s">
        <v>74</v>
      </c>
      <c r="L3362" s="4">
        <v>6.89</v>
      </c>
      <c r="M3362" t="s">
        <v>74</v>
      </c>
      <c r="N3362" s="4">
        <v>6.89</v>
      </c>
      <c r="O3362" t="s">
        <v>74</v>
      </c>
      <c r="P3362" s="4">
        <v>0</v>
      </c>
      <c r="Q3362" t="s">
        <v>74</v>
      </c>
      <c r="R3362" s="2" t="s">
        <v>75</v>
      </c>
      <c r="S3362" s="4" t="s">
        <v>76</v>
      </c>
      <c r="T3362" t="s">
        <v>74</v>
      </c>
      <c r="U3362" s="2" t="s">
        <v>77</v>
      </c>
      <c r="V3362" s="2" t="s">
        <v>1454</v>
      </c>
      <c r="W3362" s="2" t="s">
        <v>79</v>
      </c>
      <c r="X3362" s="2" t="s">
        <v>10962</v>
      </c>
      <c r="Y3362" s="2" t="s">
        <v>1820</v>
      </c>
      <c r="Z3362" s="2" t="s">
        <v>60</v>
      </c>
      <c r="AA3362" s="2" t="s">
        <v>120</v>
      </c>
      <c r="AB3362" s="2" t="s">
        <v>121</v>
      </c>
      <c r="AC3362" s="2" t="s">
        <v>168</v>
      </c>
      <c r="AD3362" s="2" t="s">
        <v>10971</v>
      </c>
      <c r="AE3362" s="2" t="str">
        <f>+VLOOKUP(H3362,'Mapeo Ramos'!A:C,3,0)</f>
        <v>Salud Particular</v>
      </c>
      <c r="AF3362" t="str">
        <f>+VLOOKUP(AE3362,'Mapeo Ramos'!C:D,2,0)</f>
        <v>Seguros Personales (No Vida) Particular</v>
      </c>
      <c r="AG3362" t="str">
        <f>+VLOOKUP(X3362,'Mapeo Ramos'!I:J,2,0)</f>
        <v>ASISA</v>
      </c>
      <c r="AH3362">
        <f t="shared" si="52"/>
        <v>2</v>
      </c>
    </row>
    <row r="3363" spans="1:34">
      <c r="A3363" s="2" t="s">
        <v>12526</v>
      </c>
      <c r="B3363" s="2" t="s">
        <v>12527</v>
      </c>
      <c r="C3363" s="2" t="s">
        <v>10979</v>
      </c>
      <c r="D3363" s="2" t="s">
        <v>75</v>
      </c>
      <c r="E3363" s="3">
        <v>46054</v>
      </c>
      <c r="F3363" s="3">
        <v>46054</v>
      </c>
      <c r="G3363" s="2" t="s">
        <v>2081</v>
      </c>
      <c r="H3363" s="2" t="s">
        <v>1820</v>
      </c>
      <c r="I3363" s="2" t="s">
        <v>1820</v>
      </c>
      <c r="J3363" s="4">
        <v>138.44999999999999</v>
      </c>
      <c r="K3363" t="s">
        <v>74</v>
      </c>
      <c r="L3363" s="4">
        <v>13.85</v>
      </c>
      <c r="M3363" t="s">
        <v>74</v>
      </c>
      <c r="N3363" s="4">
        <v>13.85</v>
      </c>
      <c r="O3363" t="s">
        <v>74</v>
      </c>
      <c r="P3363" s="4">
        <v>0</v>
      </c>
      <c r="Q3363" t="s">
        <v>74</v>
      </c>
      <c r="R3363" s="2" t="s">
        <v>75</v>
      </c>
      <c r="S3363" s="4" t="s">
        <v>76</v>
      </c>
      <c r="T3363" t="s">
        <v>74</v>
      </c>
      <c r="U3363" s="2" t="s">
        <v>77</v>
      </c>
      <c r="V3363" s="2" t="s">
        <v>1454</v>
      </c>
      <c r="W3363" s="2" t="s">
        <v>79</v>
      </c>
      <c r="X3363" s="2" t="s">
        <v>10962</v>
      </c>
      <c r="Y3363" s="2" t="s">
        <v>1820</v>
      </c>
      <c r="Z3363" s="2" t="s">
        <v>60</v>
      </c>
      <c r="AA3363" s="2" t="s">
        <v>568</v>
      </c>
      <c r="AB3363" s="2" t="s">
        <v>83</v>
      </c>
      <c r="AC3363" s="2" t="s">
        <v>168</v>
      </c>
      <c r="AD3363" s="2" t="s">
        <v>2082</v>
      </c>
      <c r="AE3363" s="2" t="str">
        <f>+VLOOKUP(H3363,'Mapeo Ramos'!A:C,3,0)</f>
        <v>Salud Particular</v>
      </c>
      <c r="AF3363" t="str">
        <f>+VLOOKUP(AE3363,'Mapeo Ramos'!C:D,2,0)</f>
        <v>Seguros Personales (No Vida) Particular</v>
      </c>
      <c r="AG3363" t="str">
        <f>+VLOOKUP(X3363,'Mapeo Ramos'!I:J,2,0)</f>
        <v>ASISA</v>
      </c>
      <c r="AH3363">
        <f t="shared" si="52"/>
        <v>2</v>
      </c>
    </row>
    <row r="3364" spans="1:34">
      <c r="A3364" s="2" t="s">
        <v>12528</v>
      </c>
      <c r="B3364" s="2" t="s">
        <v>12529</v>
      </c>
      <c r="C3364" s="2" t="s">
        <v>11012</v>
      </c>
      <c r="D3364" s="2" t="s">
        <v>75</v>
      </c>
      <c r="E3364" s="3">
        <v>46054</v>
      </c>
      <c r="F3364" s="3">
        <v>46054</v>
      </c>
      <c r="G3364" s="2" t="s">
        <v>11013</v>
      </c>
      <c r="H3364" s="2" t="s">
        <v>1820</v>
      </c>
      <c r="I3364" s="2" t="s">
        <v>1820</v>
      </c>
      <c r="J3364" s="4">
        <v>242.96</v>
      </c>
      <c r="K3364" t="s">
        <v>74</v>
      </c>
      <c r="L3364" s="4">
        <v>24.28</v>
      </c>
      <c r="M3364" t="s">
        <v>74</v>
      </c>
      <c r="N3364" s="4">
        <v>24.28</v>
      </c>
      <c r="O3364" t="s">
        <v>74</v>
      </c>
      <c r="P3364" s="4">
        <v>0</v>
      </c>
      <c r="Q3364" t="s">
        <v>74</v>
      </c>
      <c r="R3364" s="2" t="s">
        <v>75</v>
      </c>
      <c r="S3364" s="4" t="s">
        <v>76</v>
      </c>
      <c r="T3364" t="s">
        <v>74</v>
      </c>
      <c r="U3364" s="2" t="s">
        <v>77</v>
      </c>
      <c r="V3364" s="2" t="s">
        <v>1454</v>
      </c>
      <c r="W3364" s="2" t="s">
        <v>79</v>
      </c>
      <c r="X3364" s="2" t="s">
        <v>10962</v>
      </c>
      <c r="Y3364" s="2" t="s">
        <v>1820</v>
      </c>
      <c r="Z3364" s="2" t="s">
        <v>60</v>
      </c>
      <c r="AA3364" s="2" t="s">
        <v>7883</v>
      </c>
      <c r="AB3364" s="2" t="s">
        <v>7884</v>
      </c>
      <c r="AC3364" s="2" t="s">
        <v>168</v>
      </c>
      <c r="AD3364" s="2" t="s">
        <v>11014</v>
      </c>
      <c r="AE3364" s="2" t="str">
        <f>+VLOOKUP(H3364,'Mapeo Ramos'!A:C,3,0)</f>
        <v>Salud Particular</v>
      </c>
      <c r="AF3364" t="str">
        <f>+VLOOKUP(AE3364,'Mapeo Ramos'!C:D,2,0)</f>
        <v>Seguros Personales (No Vida) Particular</v>
      </c>
      <c r="AG3364" t="str">
        <f>+VLOOKUP(X3364,'Mapeo Ramos'!I:J,2,0)</f>
        <v>ASISA</v>
      </c>
      <c r="AH3364">
        <f t="shared" si="52"/>
        <v>2</v>
      </c>
    </row>
    <row r="3365" spans="1:34">
      <c r="A3365" s="2" t="s">
        <v>12530</v>
      </c>
      <c r="B3365" s="2" t="s">
        <v>12531</v>
      </c>
      <c r="C3365" s="2" t="s">
        <v>11035</v>
      </c>
      <c r="D3365" s="2" t="s">
        <v>75</v>
      </c>
      <c r="E3365" s="3">
        <v>46054</v>
      </c>
      <c r="F3365" s="3">
        <v>46062</v>
      </c>
      <c r="G3365" s="2" t="s">
        <v>11036</v>
      </c>
      <c r="H3365" s="2" t="s">
        <v>1820</v>
      </c>
      <c r="I3365" s="2" t="s">
        <v>1820</v>
      </c>
      <c r="J3365" s="4">
        <v>54.43</v>
      </c>
      <c r="K3365" t="s">
        <v>74</v>
      </c>
      <c r="L3365" s="4">
        <v>5.44</v>
      </c>
      <c r="M3365" t="s">
        <v>74</v>
      </c>
      <c r="N3365" s="4">
        <v>5.44</v>
      </c>
      <c r="O3365" t="s">
        <v>74</v>
      </c>
      <c r="P3365" s="4">
        <v>0</v>
      </c>
      <c r="Q3365" t="s">
        <v>74</v>
      </c>
      <c r="R3365" s="2" t="s">
        <v>75</v>
      </c>
      <c r="S3365" s="4" t="s">
        <v>76</v>
      </c>
      <c r="T3365" t="s">
        <v>74</v>
      </c>
      <c r="U3365" s="2" t="s">
        <v>650</v>
      </c>
      <c r="V3365" s="2" t="s">
        <v>1454</v>
      </c>
      <c r="W3365" s="2" t="s">
        <v>79</v>
      </c>
      <c r="X3365" s="2" t="s">
        <v>10962</v>
      </c>
      <c r="Y3365" s="2" t="s">
        <v>1820</v>
      </c>
      <c r="Z3365" s="2" t="s">
        <v>60</v>
      </c>
      <c r="AA3365" s="2" t="s">
        <v>1869</v>
      </c>
      <c r="AB3365" s="2" t="s">
        <v>1131</v>
      </c>
      <c r="AC3365" s="2" t="s">
        <v>168</v>
      </c>
      <c r="AD3365" s="2" t="s">
        <v>11037</v>
      </c>
      <c r="AE3365" s="2" t="str">
        <f>+VLOOKUP(H3365,'Mapeo Ramos'!A:C,3,0)</f>
        <v>Salud Particular</v>
      </c>
      <c r="AF3365" t="str">
        <f>+VLOOKUP(AE3365,'Mapeo Ramos'!C:D,2,0)</f>
        <v>Seguros Personales (No Vida) Particular</v>
      </c>
      <c r="AG3365" t="str">
        <f>+VLOOKUP(X3365,'Mapeo Ramos'!I:J,2,0)</f>
        <v>ASISA</v>
      </c>
      <c r="AH3365">
        <f t="shared" si="52"/>
        <v>2</v>
      </c>
    </row>
    <row r="3366" spans="1:34">
      <c r="A3366" s="2" t="s">
        <v>12532</v>
      </c>
      <c r="B3366" s="2" t="s">
        <v>12533</v>
      </c>
      <c r="C3366" s="2" t="s">
        <v>10994</v>
      </c>
      <c r="D3366" s="2" t="s">
        <v>75</v>
      </c>
      <c r="E3366" s="3">
        <v>46054</v>
      </c>
      <c r="F3366" s="3">
        <v>46054</v>
      </c>
      <c r="G3366" s="2" t="s">
        <v>10995</v>
      </c>
      <c r="H3366" s="2" t="s">
        <v>1820</v>
      </c>
      <c r="I3366" s="2" t="s">
        <v>1820</v>
      </c>
      <c r="J3366" s="4">
        <v>333.04</v>
      </c>
      <c r="K3366" t="s">
        <v>74</v>
      </c>
      <c r="L3366" s="4">
        <v>33.32</v>
      </c>
      <c r="M3366" t="s">
        <v>74</v>
      </c>
      <c r="N3366" s="4">
        <v>33.32</v>
      </c>
      <c r="O3366" t="s">
        <v>74</v>
      </c>
      <c r="P3366" s="4">
        <v>0</v>
      </c>
      <c r="Q3366" t="s">
        <v>74</v>
      </c>
      <c r="R3366" s="2" t="s">
        <v>75</v>
      </c>
      <c r="S3366" s="4" t="s">
        <v>76</v>
      </c>
      <c r="T3366" t="s">
        <v>74</v>
      </c>
      <c r="U3366" s="2" t="s">
        <v>77</v>
      </c>
      <c r="V3366" s="2" t="s">
        <v>1454</v>
      </c>
      <c r="W3366" s="2" t="s">
        <v>79</v>
      </c>
      <c r="X3366" s="2" t="s">
        <v>10962</v>
      </c>
      <c r="Y3366" s="2" t="s">
        <v>1820</v>
      </c>
      <c r="Z3366" s="2" t="s">
        <v>60</v>
      </c>
      <c r="AA3366" s="2" t="s">
        <v>766</v>
      </c>
      <c r="AB3366" s="2" t="s">
        <v>767</v>
      </c>
      <c r="AC3366" s="2" t="s">
        <v>168</v>
      </c>
      <c r="AD3366" s="2" t="s">
        <v>10996</v>
      </c>
      <c r="AE3366" s="2" t="str">
        <f>+VLOOKUP(H3366,'Mapeo Ramos'!A:C,3,0)</f>
        <v>Salud Particular</v>
      </c>
      <c r="AF3366" t="str">
        <f>+VLOOKUP(AE3366,'Mapeo Ramos'!C:D,2,0)</f>
        <v>Seguros Personales (No Vida) Particular</v>
      </c>
      <c r="AG3366" t="str">
        <f>+VLOOKUP(X3366,'Mapeo Ramos'!I:J,2,0)</f>
        <v>ASISA</v>
      </c>
      <c r="AH3366">
        <f t="shared" si="52"/>
        <v>2</v>
      </c>
    </row>
    <row r="3367" spans="1:34">
      <c r="A3367" s="2" t="s">
        <v>12534</v>
      </c>
      <c r="B3367" s="2" t="s">
        <v>12535</v>
      </c>
      <c r="C3367" s="2" t="s">
        <v>11007</v>
      </c>
      <c r="D3367" s="2" t="s">
        <v>75</v>
      </c>
      <c r="E3367" s="3">
        <v>46054</v>
      </c>
      <c r="F3367" s="3">
        <v>46054</v>
      </c>
      <c r="G3367" s="2" t="s">
        <v>11008</v>
      </c>
      <c r="H3367" s="2" t="s">
        <v>10990</v>
      </c>
      <c r="I3367" s="2" t="s">
        <v>1820</v>
      </c>
      <c r="J3367" s="4">
        <v>9.66</v>
      </c>
      <c r="K3367" t="s">
        <v>74</v>
      </c>
      <c r="L3367" s="4">
        <v>0.97</v>
      </c>
      <c r="M3367" t="s">
        <v>74</v>
      </c>
      <c r="N3367" s="4">
        <v>0.97</v>
      </c>
      <c r="O3367" t="s">
        <v>74</v>
      </c>
      <c r="P3367" s="4">
        <v>0</v>
      </c>
      <c r="Q3367" t="s">
        <v>74</v>
      </c>
      <c r="R3367" s="2" t="s">
        <v>75</v>
      </c>
      <c r="S3367" s="4" t="s">
        <v>76</v>
      </c>
      <c r="T3367" t="s">
        <v>74</v>
      </c>
      <c r="U3367" s="2" t="s">
        <v>77</v>
      </c>
      <c r="V3367" s="2" t="s">
        <v>1454</v>
      </c>
      <c r="W3367" s="2" t="s">
        <v>79</v>
      </c>
      <c r="X3367" s="2" t="s">
        <v>10962</v>
      </c>
      <c r="Y3367" s="2" t="s">
        <v>1820</v>
      </c>
      <c r="Z3367" s="2" t="s">
        <v>60</v>
      </c>
      <c r="AA3367" s="2" t="s">
        <v>766</v>
      </c>
      <c r="AB3367" s="2" t="s">
        <v>767</v>
      </c>
      <c r="AC3367" s="2" t="s">
        <v>168</v>
      </c>
      <c r="AD3367" s="2" t="s">
        <v>11009</v>
      </c>
      <c r="AE3367" s="2" t="str">
        <f>+VLOOKUP(H3367,'Mapeo Ramos'!A:C,3,0)</f>
        <v>Salud Particular</v>
      </c>
      <c r="AF3367" t="str">
        <f>+VLOOKUP(AE3367,'Mapeo Ramos'!C:D,2,0)</f>
        <v>Seguros Personales (No Vida) Particular</v>
      </c>
      <c r="AG3367" t="str">
        <f>+VLOOKUP(X3367,'Mapeo Ramos'!I:J,2,0)</f>
        <v>ASISA</v>
      </c>
      <c r="AH3367">
        <f t="shared" si="52"/>
        <v>2</v>
      </c>
    </row>
    <row r="3368" spans="1:34">
      <c r="A3368" s="2" t="s">
        <v>12536</v>
      </c>
      <c r="B3368" s="2" t="s">
        <v>12537</v>
      </c>
      <c r="C3368" s="2" t="s">
        <v>11017</v>
      </c>
      <c r="D3368" s="2" t="s">
        <v>75</v>
      </c>
      <c r="E3368" s="3">
        <v>46054</v>
      </c>
      <c r="F3368" s="3">
        <v>46054</v>
      </c>
      <c r="G3368" s="2" t="s">
        <v>11018</v>
      </c>
      <c r="H3368" s="2" t="s">
        <v>10990</v>
      </c>
      <c r="I3368" s="2" t="s">
        <v>1820</v>
      </c>
      <c r="J3368" s="4">
        <v>9.66</v>
      </c>
      <c r="K3368" t="s">
        <v>74</v>
      </c>
      <c r="L3368" s="4">
        <v>0.97</v>
      </c>
      <c r="M3368" t="s">
        <v>74</v>
      </c>
      <c r="N3368" s="4">
        <v>0.97</v>
      </c>
      <c r="O3368" t="s">
        <v>74</v>
      </c>
      <c r="P3368" s="4">
        <v>0</v>
      </c>
      <c r="Q3368" t="s">
        <v>74</v>
      </c>
      <c r="R3368" s="2" t="s">
        <v>75</v>
      </c>
      <c r="S3368" s="4" t="s">
        <v>76</v>
      </c>
      <c r="T3368" t="s">
        <v>74</v>
      </c>
      <c r="U3368" s="2" t="s">
        <v>77</v>
      </c>
      <c r="V3368" s="2" t="s">
        <v>1454</v>
      </c>
      <c r="W3368" s="2" t="s">
        <v>79</v>
      </c>
      <c r="X3368" s="2" t="s">
        <v>10962</v>
      </c>
      <c r="Y3368" s="2" t="s">
        <v>1820</v>
      </c>
      <c r="Z3368" s="2" t="s">
        <v>60</v>
      </c>
      <c r="AA3368" s="2" t="s">
        <v>766</v>
      </c>
      <c r="AB3368" s="2" t="s">
        <v>767</v>
      </c>
      <c r="AC3368" s="2" t="s">
        <v>168</v>
      </c>
      <c r="AD3368" s="2" t="s">
        <v>11019</v>
      </c>
      <c r="AE3368" s="2" t="str">
        <f>+VLOOKUP(H3368,'Mapeo Ramos'!A:C,3,0)</f>
        <v>Salud Particular</v>
      </c>
      <c r="AF3368" t="str">
        <f>+VLOOKUP(AE3368,'Mapeo Ramos'!C:D,2,0)</f>
        <v>Seguros Personales (No Vida) Particular</v>
      </c>
      <c r="AG3368" t="str">
        <f>+VLOOKUP(X3368,'Mapeo Ramos'!I:J,2,0)</f>
        <v>ASISA</v>
      </c>
      <c r="AH3368">
        <f t="shared" si="52"/>
        <v>2</v>
      </c>
    </row>
    <row r="3369" spans="1:34">
      <c r="A3369" s="2" t="s">
        <v>12538</v>
      </c>
      <c r="B3369" s="2" t="s">
        <v>12539</v>
      </c>
      <c r="C3369" s="2" t="s">
        <v>11002</v>
      </c>
      <c r="D3369" s="2" t="s">
        <v>75</v>
      </c>
      <c r="E3369" s="3">
        <v>46054</v>
      </c>
      <c r="F3369" s="3">
        <v>46054</v>
      </c>
      <c r="G3369" s="2" t="s">
        <v>11003</v>
      </c>
      <c r="H3369" s="2" t="s">
        <v>1820</v>
      </c>
      <c r="I3369" s="2" t="s">
        <v>1820</v>
      </c>
      <c r="J3369" s="4">
        <v>75.39</v>
      </c>
      <c r="K3369" t="s">
        <v>74</v>
      </c>
      <c r="L3369" s="4">
        <v>7.54</v>
      </c>
      <c r="M3369" t="s">
        <v>74</v>
      </c>
      <c r="N3369" s="4">
        <v>7.54</v>
      </c>
      <c r="O3369" t="s">
        <v>74</v>
      </c>
      <c r="P3369" s="4">
        <v>0</v>
      </c>
      <c r="Q3369" t="s">
        <v>74</v>
      </c>
      <c r="R3369" s="2" t="s">
        <v>75</v>
      </c>
      <c r="S3369" s="4" t="s">
        <v>76</v>
      </c>
      <c r="T3369" t="s">
        <v>74</v>
      </c>
      <c r="U3369" s="2" t="s">
        <v>77</v>
      </c>
      <c r="V3369" s="2" t="s">
        <v>1454</v>
      </c>
      <c r="W3369" s="2" t="s">
        <v>79</v>
      </c>
      <c r="X3369" s="2" t="s">
        <v>10962</v>
      </c>
      <c r="Y3369" s="2" t="s">
        <v>1820</v>
      </c>
      <c r="Z3369" s="2" t="s">
        <v>60</v>
      </c>
      <c r="AA3369" s="2" t="s">
        <v>507</v>
      </c>
      <c r="AB3369" s="2" t="s">
        <v>508</v>
      </c>
      <c r="AC3369" s="2" t="s">
        <v>168</v>
      </c>
      <c r="AD3369" s="2" t="s">
        <v>11004</v>
      </c>
      <c r="AE3369" s="2" t="str">
        <f>+VLOOKUP(H3369,'Mapeo Ramos'!A:C,3,0)</f>
        <v>Salud Particular</v>
      </c>
      <c r="AF3369" t="str">
        <f>+VLOOKUP(AE3369,'Mapeo Ramos'!C:D,2,0)</f>
        <v>Seguros Personales (No Vida) Particular</v>
      </c>
      <c r="AG3369" t="str">
        <f>+VLOOKUP(X3369,'Mapeo Ramos'!I:J,2,0)</f>
        <v>ASISA</v>
      </c>
      <c r="AH3369">
        <f t="shared" si="52"/>
        <v>2</v>
      </c>
    </row>
    <row r="3370" spans="1:34">
      <c r="A3370" s="2" t="s">
        <v>12540</v>
      </c>
      <c r="B3370" s="2" t="s">
        <v>12541</v>
      </c>
      <c r="C3370" s="2" t="s">
        <v>10999</v>
      </c>
      <c r="D3370" s="2" t="s">
        <v>75</v>
      </c>
      <c r="E3370" s="3">
        <v>46054</v>
      </c>
      <c r="F3370" s="3">
        <v>46054</v>
      </c>
      <c r="G3370" s="2" t="s">
        <v>3737</v>
      </c>
      <c r="H3370" s="2" t="s">
        <v>1820</v>
      </c>
      <c r="I3370" s="2" t="s">
        <v>1820</v>
      </c>
      <c r="J3370" s="4">
        <v>152.37</v>
      </c>
      <c r="K3370" t="s">
        <v>74</v>
      </c>
      <c r="L3370" s="4">
        <v>15.24</v>
      </c>
      <c r="M3370" t="s">
        <v>74</v>
      </c>
      <c r="N3370" s="4">
        <v>15.24</v>
      </c>
      <c r="O3370" t="s">
        <v>74</v>
      </c>
      <c r="P3370" s="4">
        <v>0</v>
      </c>
      <c r="Q3370" t="s">
        <v>74</v>
      </c>
      <c r="R3370" s="2" t="s">
        <v>75</v>
      </c>
      <c r="S3370" s="4" t="s">
        <v>76</v>
      </c>
      <c r="T3370" t="s">
        <v>74</v>
      </c>
      <c r="U3370" s="2" t="s">
        <v>77</v>
      </c>
      <c r="V3370" s="2" t="s">
        <v>1454</v>
      </c>
      <c r="W3370" s="2" t="s">
        <v>79</v>
      </c>
      <c r="X3370" s="2" t="s">
        <v>10962</v>
      </c>
      <c r="Y3370" s="2" t="s">
        <v>1820</v>
      </c>
      <c r="Z3370" s="2" t="s">
        <v>60</v>
      </c>
      <c r="AA3370" s="2" t="s">
        <v>568</v>
      </c>
      <c r="AB3370" s="2" t="s">
        <v>83</v>
      </c>
      <c r="AC3370" s="2" t="s">
        <v>168</v>
      </c>
      <c r="AD3370" s="2" t="s">
        <v>3738</v>
      </c>
      <c r="AE3370" s="2" t="str">
        <f>+VLOOKUP(H3370,'Mapeo Ramos'!A:C,3,0)</f>
        <v>Salud Particular</v>
      </c>
      <c r="AF3370" t="str">
        <f>+VLOOKUP(AE3370,'Mapeo Ramos'!C:D,2,0)</f>
        <v>Seguros Personales (No Vida) Particular</v>
      </c>
      <c r="AG3370" t="str">
        <f>+VLOOKUP(X3370,'Mapeo Ramos'!I:J,2,0)</f>
        <v>ASISA</v>
      </c>
      <c r="AH3370">
        <f t="shared" si="52"/>
        <v>2</v>
      </c>
    </row>
    <row r="3371" spans="1:34">
      <c r="A3371" s="2" t="s">
        <v>12542</v>
      </c>
      <c r="B3371" s="2" t="s">
        <v>12543</v>
      </c>
      <c r="C3371" s="2" t="s">
        <v>11025</v>
      </c>
      <c r="D3371" s="2" t="s">
        <v>75</v>
      </c>
      <c r="E3371" s="3">
        <v>46054</v>
      </c>
      <c r="F3371" s="3">
        <v>46054</v>
      </c>
      <c r="G3371" s="2" t="s">
        <v>11026</v>
      </c>
      <c r="H3371" s="2" t="s">
        <v>1820</v>
      </c>
      <c r="I3371" s="2" t="s">
        <v>1820</v>
      </c>
      <c r="J3371" s="4">
        <v>79.2</v>
      </c>
      <c r="K3371" t="s">
        <v>74</v>
      </c>
      <c r="L3371" s="4">
        <v>7.93</v>
      </c>
      <c r="M3371" t="s">
        <v>74</v>
      </c>
      <c r="N3371" s="4">
        <v>7.93</v>
      </c>
      <c r="O3371" t="s">
        <v>74</v>
      </c>
      <c r="P3371" s="4">
        <v>0</v>
      </c>
      <c r="Q3371" t="s">
        <v>74</v>
      </c>
      <c r="R3371" s="2" t="s">
        <v>75</v>
      </c>
      <c r="S3371" s="4" t="s">
        <v>76</v>
      </c>
      <c r="T3371" t="s">
        <v>74</v>
      </c>
      <c r="U3371" s="2" t="s">
        <v>77</v>
      </c>
      <c r="V3371" s="2" t="s">
        <v>1454</v>
      </c>
      <c r="W3371" s="2" t="s">
        <v>79</v>
      </c>
      <c r="X3371" s="2" t="s">
        <v>10962</v>
      </c>
      <c r="Y3371" s="2" t="s">
        <v>1820</v>
      </c>
      <c r="Z3371" s="2" t="s">
        <v>60</v>
      </c>
      <c r="AA3371" s="2" t="s">
        <v>230</v>
      </c>
      <c r="AB3371" s="2" t="s">
        <v>83</v>
      </c>
      <c r="AC3371" s="2" t="s">
        <v>168</v>
      </c>
      <c r="AD3371" s="2" t="s">
        <v>11027</v>
      </c>
      <c r="AE3371" s="2" t="str">
        <f>+VLOOKUP(H3371,'Mapeo Ramos'!A:C,3,0)</f>
        <v>Salud Particular</v>
      </c>
      <c r="AF3371" t="str">
        <f>+VLOOKUP(AE3371,'Mapeo Ramos'!C:D,2,0)</f>
        <v>Seguros Personales (No Vida) Particular</v>
      </c>
      <c r="AG3371" t="str">
        <f>+VLOOKUP(X3371,'Mapeo Ramos'!I:J,2,0)</f>
        <v>ASISA</v>
      </c>
      <c r="AH3371">
        <f t="shared" si="52"/>
        <v>2</v>
      </c>
    </row>
    <row r="3372" spans="1:34">
      <c r="A3372" s="2" t="s">
        <v>12544</v>
      </c>
      <c r="B3372" s="2" t="s">
        <v>12545</v>
      </c>
      <c r="C3372" s="2" t="s">
        <v>11046</v>
      </c>
      <c r="D3372" s="2" t="s">
        <v>75</v>
      </c>
      <c r="E3372" s="3">
        <v>46054</v>
      </c>
      <c r="F3372" s="3">
        <v>46054</v>
      </c>
      <c r="G3372" s="2" t="s">
        <v>10995</v>
      </c>
      <c r="H3372" s="2" t="s">
        <v>10990</v>
      </c>
      <c r="I3372" s="2" t="s">
        <v>1820</v>
      </c>
      <c r="J3372" s="4">
        <v>17.940000000000001</v>
      </c>
      <c r="K3372" t="s">
        <v>74</v>
      </c>
      <c r="L3372" s="4">
        <v>1.79</v>
      </c>
      <c r="M3372" t="s">
        <v>74</v>
      </c>
      <c r="N3372" s="4">
        <v>1.79</v>
      </c>
      <c r="O3372" t="s">
        <v>74</v>
      </c>
      <c r="P3372" s="4">
        <v>0</v>
      </c>
      <c r="Q3372" t="s">
        <v>74</v>
      </c>
      <c r="R3372" s="2" t="s">
        <v>75</v>
      </c>
      <c r="S3372" s="4" t="s">
        <v>76</v>
      </c>
      <c r="T3372" t="s">
        <v>74</v>
      </c>
      <c r="U3372" s="2" t="s">
        <v>77</v>
      </c>
      <c r="V3372" s="2" t="s">
        <v>1454</v>
      </c>
      <c r="W3372" s="2" t="s">
        <v>79</v>
      </c>
      <c r="X3372" s="2" t="s">
        <v>10962</v>
      </c>
      <c r="Y3372" s="2" t="s">
        <v>1820</v>
      </c>
      <c r="Z3372" s="2" t="s">
        <v>60</v>
      </c>
      <c r="AA3372" s="2" t="s">
        <v>766</v>
      </c>
      <c r="AB3372" s="2" t="s">
        <v>767</v>
      </c>
      <c r="AC3372" s="2" t="s">
        <v>168</v>
      </c>
      <c r="AD3372" s="2" t="s">
        <v>10996</v>
      </c>
      <c r="AE3372" s="2" t="str">
        <f>+VLOOKUP(H3372,'Mapeo Ramos'!A:C,3,0)</f>
        <v>Salud Particular</v>
      </c>
      <c r="AF3372" t="str">
        <f>+VLOOKUP(AE3372,'Mapeo Ramos'!C:D,2,0)</f>
        <v>Seguros Personales (No Vida) Particular</v>
      </c>
      <c r="AG3372" t="str">
        <f>+VLOOKUP(X3372,'Mapeo Ramos'!I:J,2,0)</f>
        <v>ASISA</v>
      </c>
      <c r="AH3372">
        <f t="shared" si="52"/>
        <v>2</v>
      </c>
    </row>
    <row r="3373" spans="1:34">
      <c r="A3373" s="2" t="s">
        <v>12546</v>
      </c>
      <c r="B3373" s="2" t="s">
        <v>12547</v>
      </c>
      <c r="C3373" s="2" t="s">
        <v>11022</v>
      </c>
      <c r="D3373" s="2" t="s">
        <v>75</v>
      </c>
      <c r="E3373" s="3">
        <v>46054</v>
      </c>
      <c r="F3373" s="3">
        <v>46054</v>
      </c>
      <c r="G3373" s="2" t="s">
        <v>11013</v>
      </c>
      <c r="H3373" s="2" t="s">
        <v>10990</v>
      </c>
      <c r="I3373" s="2" t="s">
        <v>1820</v>
      </c>
      <c r="J3373" s="4">
        <v>17.940000000000001</v>
      </c>
      <c r="K3373" t="s">
        <v>74</v>
      </c>
      <c r="L3373" s="4">
        <v>1.79</v>
      </c>
      <c r="M3373" t="s">
        <v>74</v>
      </c>
      <c r="N3373" s="4">
        <v>1.79</v>
      </c>
      <c r="O3373" t="s">
        <v>74</v>
      </c>
      <c r="P3373" s="4">
        <v>0</v>
      </c>
      <c r="Q3373" t="s">
        <v>74</v>
      </c>
      <c r="R3373" s="2" t="s">
        <v>75</v>
      </c>
      <c r="S3373" s="4" t="s">
        <v>76</v>
      </c>
      <c r="T3373" t="s">
        <v>74</v>
      </c>
      <c r="U3373" s="2" t="s">
        <v>77</v>
      </c>
      <c r="V3373" s="2" t="s">
        <v>1454</v>
      </c>
      <c r="W3373" s="2" t="s">
        <v>79</v>
      </c>
      <c r="X3373" s="2" t="s">
        <v>10962</v>
      </c>
      <c r="Y3373" s="2" t="s">
        <v>1820</v>
      </c>
      <c r="Z3373" s="2" t="s">
        <v>60</v>
      </c>
      <c r="AA3373" s="2" t="s">
        <v>7883</v>
      </c>
      <c r="AB3373" s="2" t="s">
        <v>7884</v>
      </c>
      <c r="AC3373" s="2" t="s">
        <v>168</v>
      </c>
      <c r="AD3373" s="2" t="s">
        <v>11014</v>
      </c>
      <c r="AE3373" s="2" t="str">
        <f>+VLOOKUP(H3373,'Mapeo Ramos'!A:C,3,0)</f>
        <v>Salud Particular</v>
      </c>
      <c r="AF3373" t="str">
        <f>+VLOOKUP(AE3373,'Mapeo Ramos'!C:D,2,0)</f>
        <v>Seguros Personales (No Vida) Particular</v>
      </c>
      <c r="AG3373" t="str">
        <f>+VLOOKUP(X3373,'Mapeo Ramos'!I:J,2,0)</f>
        <v>ASISA</v>
      </c>
      <c r="AH3373">
        <f t="shared" si="52"/>
        <v>2</v>
      </c>
    </row>
    <row r="3374" spans="1:34" ht="25.5">
      <c r="A3374" s="2" t="s">
        <v>12548</v>
      </c>
      <c r="B3374" s="2" t="s">
        <v>12549</v>
      </c>
      <c r="C3374" s="2" t="s">
        <v>12550</v>
      </c>
      <c r="D3374" s="2" t="s">
        <v>75</v>
      </c>
      <c r="E3374" s="3">
        <v>46066</v>
      </c>
      <c r="F3374" s="3">
        <v>46066</v>
      </c>
      <c r="G3374" s="2" t="s">
        <v>12551</v>
      </c>
      <c r="H3374" s="2" t="s">
        <v>12552</v>
      </c>
      <c r="I3374" s="2" t="s">
        <v>197</v>
      </c>
      <c r="J3374" s="4">
        <v>65.48</v>
      </c>
      <c r="K3374" t="s">
        <v>74</v>
      </c>
      <c r="L3374" s="4">
        <v>9.82</v>
      </c>
      <c r="M3374" t="s">
        <v>74</v>
      </c>
      <c r="N3374" s="4">
        <v>9.82</v>
      </c>
      <c r="O3374" t="s">
        <v>74</v>
      </c>
      <c r="P3374" s="4">
        <v>0</v>
      </c>
      <c r="Q3374" t="s">
        <v>74</v>
      </c>
      <c r="R3374" s="2" t="s">
        <v>75</v>
      </c>
      <c r="S3374" s="4" t="s">
        <v>76</v>
      </c>
      <c r="T3374" t="s">
        <v>74</v>
      </c>
      <c r="U3374" s="2" t="s">
        <v>650</v>
      </c>
      <c r="V3374" s="2" t="s">
        <v>1454</v>
      </c>
      <c r="W3374" s="2" t="s">
        <v>79</v>
      </c>
      <c r="X3374" s="2" t="s">
        <v>150</v>
      </c>
      <c r="Y3374" s="2" t="s">
        <v>197</v>
      </c>
      <c r="Z3374" s="2" t="s">
        <v>60</v>
      </c>
      <c r="AA3374" s="2" t="s">
        <v>1681</v>
      </c>
      <c r="AB3374" s="2" t="s">
        <v>802</v>
      </c>
      <c r="AC3374" s="2" t="s">
        <v>168</v>
      </c>
      <c r="AD3374" s="2" t="s">
        <v>12553</v>
      </c>
      <c r="AE3374" s="2" t="str">
        <f>+VLOOKUP(H3374,'Mapeo Ramos'!A:C,3,0)</f>
        <v>Asistencia Viaje</v>
      </c>
      <c r="AF3374" t="str">
        <f>+VLOOKUP(AE3374,'Mapeo Ramos'!C:D,2,0)</f>
        <v>Particulares Resto</v>
      </c>
      <c r="AG3374" t="str">
        <f>+VLOOKUP(X3374,'Mapeo Ramos'!I:J,2,0)</f>
        <v>MAPFRE</v>
      </c>
      <c r="AH3374">
        <f t="shared" si="52"/>
        <v>2</v>
      </c>
    </row>
    <row r="3375" spans="1:34">
      <c r="A3375" s="2" t="s">
        <v>12554</v>
      </c>
      <c r="B3375" s="2" t="s">
        <v>12555</v>
      </c>
      <c r="C3375" s="2" t="s">
        <v>12556</v>
      </c>
      <c r="D3375" s="2" t="s">
        <v>75</v>
      </c>
      <c r="E3375" s="3">
        <v>46065</v>
      </c>
      <c r="F3375" s="3">
        <v>46073</v>
      </c>
      <c r="G3375" s="2" t="s">
        <v>12282</v>
      </c>
      <c r="H3375" s="2" t="s">
        <v>12552</v>
      </c>
      <c r="I3375" s="2" t="s">
        <v>197</v>
      </c>
      <c r="J3375" s="4">
        <v>63.69</v>
      </c>
      <c r="K3375" t="s">
        <v>74</v>
      </c>
      <c r="L3375" s="4">
        <v>9.5500000000000007</v>
      </c>
      <c r="M3375" t="s">
        <v>74</v>
      </c>
      <c r="N3375" s="4">
        <v>9.5500000000000007</v>
      </c>
      <c r="O3375" t="s">
        <v>74</v>
      </c>
      <c r="P3375" s="4">
        <v>0</v>
      </c>
      <c r="Q3375" t="s">
        <v>74</v>
      </c>
      <c r="R3375" s="2" t="s">
        <v>75</v>
      </c>
      <c r="S3375" s="4" t="s">
        <v>76</v>
      </c>
      <c r="T3375" t="s">
        <v>74</v>
      </c>
      <c r="U3375" s="2" t="s">
        <v>650</v>
      </c>
      <c r="V3375" s="2" t="s">
        <v>1454</v>
      </c>
      <c r="W3375" s="2" t="s">
        <v>79</v>
      </c>
      <c r="X3375" s="2" t="s">
        <v>150</v>
      </c>
      <c r="Y3375" s="2" t="s">
        <v>197</v>
      </c>
      <c r="Z3375" s="2" t="s">
        <v>60</v>
      </c>
      <c r="AA3375" s="2" t="s">
        <v>230</v>
      </c>
      <c r="AB3375" s="2" t="s">
        <v>83</v>
      </c>
      <c r="AC3375" s="2" t="s">
        <v>168</v>
      </c>
      <c r="AD3375" s="2" t="s">
        <v>12283</v>
      </c>
      <c r="AE3375" s="2" t="str">
        <f>+VLOOKUP(H3375,'Mapeo Ramos'!A:C,3,0)</f>
        <v>Asistencia Viaje</v>
      </c>
      <c r="AF3375" t="str">
        <f>+VLOOKUP(AE3375,'Mapeo Ramos'!C:D,2,0)</f>
        <v>Particulares Resto</v>
      </c>
      <c r="AG3375" t="str">
        <f>+VLOOKUP(X3375,'Mapeo Ramos'!I:J,2,0)</f>
        <v>MAPFRE</v>
      </c>
      <c r="AH3375">
        <f t="shared" si="52"/>
        <v>2</v>
      </c>
    </row>
    <row r="3376" spans="1:34" ht="25.5">
      <c r="A3376" s="2" t="s">
        <v>12557</v>
      </c>
      <c r="B3376" s="2" t="s">
        <v>12558</v>
      </c>
      <c r="C3376" s="2" t="s">
        <v>11251</v>
      </c>
      <c r="D3376" s="2" t="s">
        <v>75</v>
      </c>
      <c r="E3376" s="3">
        <v>46065</v>
      </c>
      <c r="F3376" s="3">
        <v>46063</v>
      </c>
      <c r="G3376" s="2" t="s">
        <v>3144</v>
      </c>
      <c r="H3376" s="2" t="s">
        <v>3295</v>
      </c>
      <c r="I3376" s="2" t="s">
        <v>726</v>
      </c>
      <c r="J3376" s="4">
        <v>123.22</v>
      </c>
      <c r="K3376" t="s">
        <v>74</v>
      </c>
      <c r="L3376" s="4">
        <v>27.72</v>
      </c>
      <c r="M3376" t="s">
        <v>74</v>
      </c>
      <c r="N3376" s="4">
        <v>27.72</v>
      </c>
      <c r="O3376" t="s">
        <v>74</v>
      </c>
      <c r="P3376" s="4">
        <v>0</v>
      </c>
      <c r="Q3376" t="s">
        <v>74</v>
      </c>
      <c r="R3376" s="2" t="s">
        <v>75</v>
      </c>
      <c r="S3376" s="4" t="s">
        <v>76</v>
      </c>
      <c r="T3376" t="s">
        <v>74</v>
      </c>
      <c r="U3376" s="2" t="s">
        <v>77</v>
      </c>
      <c r="V3376" s="2" t="s">
        <v>1575</v>
      </c>
      <c r="W3376" s="2" t="s">
        <v>79</v>
      </c>
      <c r="X3376" s="2" t="s">
        <v>248</v>
      </c>
      <c r="Y3376" s="2" t="s">
        <v>726</v>
      </c>
      <c r="Z3376" s="2" t="s">
        <v>81</v>
      </c>
      <c r="AA3376" s="2" t="s">
        <v>542</v>
      </c>
      <c r="AB3376" s="2" t="s">
        <v>83</v>
      </c>
      <c r="AC3376" s="2" t="s">
        <v>59</v>
      </c>
      <c r="AD3376" s="2" t="s">
        <v>3145</v>
      </c>
      <c r="AE3376" s="2" t="str">
        <f>+VLOOKUP(H3376,'Mapeo Ramos'!A:C,3,0)</f>
        <v>Transportes Mercancías</v>
      </c>
      <c r="AF3376" t="str">
        <f>+VLOOKUP(AE3376,'Mapeo Ramos'!C:D,2,0)</f>
        <v>Transporte</v>
      </c>
      <c r="AG3376" t="str">
        <f>+VLOOKUP(X3376,'Mapeo Ramos'!I:J,2,0)</f>
        <v>HELVETIA</v>
      </c>
      <c r="AH3376">
        <f t="shared" si="52"/>
        <v>2</v>
      </c>
    </row>
    <row r="3377" spans="1:34">
      <c r="A3377" s="2" t="s">
        <v>12559</v>
      </c>
      <c r="B3377" s="2" t="s">
        <v>12560</v>
      </c>
      <c r="C3377" s="2" t="s">
        <v>12561</v>
      </c>
      <c r="D3377" s="2" t="s">
        <v>75</v>
      </c>
      <c r="E3377" s="3">
        <v>46023</v>
      </c>
      <c r="F3377" s="3">
        <v>46023</v>
      </c>
      <c r="G3377" s="2" t="s">
        <v>1584</v>
      </c>
      <c r="H3377" s="2" t="s">
        <v>9027</v>
      </c>
      <c r="I3377" s="2" t="s">
        <v>1820</v>
      </c>
      <c r="J3377" s="4">
        <v>481.36</v>
      </c>
      <c r="K3377" t="s">
        <v>74</v>
      </c>
      <c r="L3377" s="4">
        <v>48.12</v>
      </c>
      <c r="M3377" t="s">
        <v>74</v>
      </c>
      <c r="N3377" s="4">
        <v>48.12</v>
      </c>
      <c r="O3377" t="s">
        <v>74</v>
      </c>
      <c r="P3377" s="4">
        <v>0</v>
      </c>
      <c r="Q3377" t="s">
        <v>74</v>
      </c>
      <c r="R3377" s="2" t="s">
        <v>75</v>
      </c>
      <c r="S3377" s="4" t="s">
        <v>76</v>
      </c>
      <c r="T3377" t="s">
        <v>74</v>
      </c>
      <c r="U3377" s="2" t="s">
        <v>77</v>
      </c>
      <c r="V3377" s="2" t="s">
        <v>1454</v>
      </c>
      <c r="W3377" s="2" t="s">
        <v>79</v>
      </c>
      <c r="X3377" s="2" t="s">
        <v>150</v>
      </c>
      <c r="Y3377" s="2" t="s">
        <v>1820</v>
      </c>
      <c r="Z3377" s="2" t="s">
        <v>60</v>
      </c>
      <c r="AA3377" s="2" t="s">
        <v>1585</v>
      </c>
      <c r="AB3377" s="2" t="s">
        <v>1586</v>
      </c>
      <c r="AC3377" s="2" t="s">
        <v>168</v>
      </c>
      <c r="AD3377" s="2" t="s">
        <v>1587</v>
      </c>
      <c r="AE3377" s="2" t="str">
        <f>+VLOOKUP(H3377,'Mapeo Ramos'!A:C,3,0)</f>
        <v>Salud Particular</v>
      </c>
      <c r="AF3377" t="str">
        <f>+VLOOKUP(AE3377,'Mapeo Ramos'!C:D,2,0)</f>
        <v>Seguros Personales (No Vida) Particular</v>
      </c>
      <c r="AG3377" t="str">
        <f>+VLOOKUP(X3377,'Mapeo Ramos'!I:J,2,0)</f>
        <v>MAPFRE</v>
      </c>
      <c r="AH3377">
        <f t="shared" si="52"/>
        <v>1</v>
      </c>
    </row>
    <row r="3378" spans="1:34">
      <c r="A3378" s="2" t="s">
        <v>12562</v>
      </c>
      <c r="B3378" s="2" t="s">
        <v>12563</v>
      </c>
      <c r="C3378" s="2" t="s">
        <v>12564</v>
      </c>
      <c r="D3378" s="2" t="s">
        <v>75</v>
      </c>
      <c r="E3378" s="3">
        <v>46066</v>
      </c>
      <c r="F3378" s="3">
        <v>46064</v>
      </c>
      <c r="G3378" s="2" t="s">
        <v>381</v>
      </c>
      <c r="H3378" s="2" t="s">
        <v>349</v>
      </c>
      <c r="I3378" s="2" t="s">
        <v>261</v>
      </c>
      <c r="J3378" s="4">
        <v>355.83</v>
      </c>
      <c r="K3378" t="s">
        <v>74</v>
      </c>
      <c r="L3378" s="4">
        <v>42.7</v>
      </c>
      <c r="M3378" t="s">
        <v>74</v>
      </c>
      <c r="N3378" s="4">
        <v>42.7</v>
      </c>
      <c r="O3378" t="s">
        <v>74</v>
      </c>
      <c r="P3378" s="4">
        <v>0</v>
      </c>
      <c r="Q3378" t="s">
        <v>74</v>
      </c>
      <c r="R3378" s="2" t="s">
        <v>75</v>
      </c>
      <c r="S3378" s="4" t="s">
        <v>76</v>
      </c>
      <c r="T3378" t="s">
        <v>74</v>
      </c>
      <c r="U3378" s="2" t="s">
        <v>650</v>
      </c>
      <c r="V3378" s="2" t="s">
        <v>1447</v>
      </c>
      <c r="W3378" s="2" t="s">
        <v>79</v>
      </c>
      <c r="X3378" s="2" t="s">
        <v>300</v>
      </c>
      <c r="Y3378" s="2" t="s">
        <v>119</v>
      </c>
      <c r="Z3378" s="2" t="s">
        <v>81</v>
      </c>
      <c r="AA3378" s="2" t="s">
        <v>350</v>
      </c>
      <c r="AB3378" s="2" t="s">
        <v>351</v>
      </c>
      <c r="AC3378" s="2" t="s">
        <v>59</v>
      </c>
      <c r="AD3378" s="2" t="s">
        <v>382</v>
      </c>
      <c r="AE3378" s="2" t="str">
        <f>+VLOOKUP(H3378,'Mapeo Ramos'!A:C,3,0)</f>
        <v>Autos Flotas</v>
      </c>
      <c r="AF3378" t="str">
        <f>+VLOOKUP(AE3378,'Mapeo Ramos'!C:D,2,0)</f>
        <v>Flotas</v>
      </c>
      <c r="AG3378" t="str">
        <f>+VLOOKUP(X3378,'Mapeo Ramos'!I:J,2,0)</f>
        <v>ALLIANZ</v>
      </c>
      <c r="AH3378">
        <f t="shared" si="52"/>
        <v>2</v>
      </c>
    </row>
    <row r="3379" spans="1:34">
      <c r="A3379" s="2" t="s">
        <v>12565</v>
      </c>
      <c r="B3379" s="2" t="s">
        <v>12566</v>
      </c>
      <c r="C3379" s="2" t="s">
        <v>12567</v>
      </c>
      <c r="D3379" s="2" t="s">
        <v>75</v>
      </c>
      <c r="E3379" s="3">
        <v>46066</v>
      </c>
      <c r="F3379" s="3">
        <v>46064</v>
      </c>
      <c r="G3379" s="2" t="s">
        <v>12568</v>
      </c>
      <c r="H3379" s="2" t="s">
        <v>349</v>
      </c>
      <c r="I3379" s="2" t="s">
        <v>261</v>
      </c>
      <c r="J3379" s="4">
        <v>876.48</v>
      </c>
      <c r="K3379" t="s">
        <v>74</v>
      </c>
      <c r="L3379" s="4">
        <v>105.18</v>
      </c>
      <c r="M3379" t="s">
        <v>74</v>
      </c>
      <c r="N3379" s="4">
        <v>105.18</v>
      </c>
      <c r="O3379" t="s">
        <v>74</v>
      </c>
      <c r="P3379" s="4">
        <v>0</v>
      </c>
      <c r="Q3379" t="s">
        <v>74</v>
      </c>
      <c r="R3379" s="2" t="s">
        <v>75</v>
      </c>
      <c r="S3379" s="4" t="s">
        <v>76</v>
      </c>
      <c r="T3379" t="s">
        <v>74</v>
      </c>
      <c r="U3379" s="2" t="s">
        <v>650</v>
      </c>
      <c r="V3379" s="2" t="s">
        <v>1447</v>
      </c>
      <c r="W3379" s="2" t="s">
        <v>79</v>
      </c>
      <c r="X3379" s="2" t="s">
        <v>300</v>
      </c>
      <c r="Y3379" s="2" t="s">
        <v>119</v>
      </c>
      <c r="Z3379" s="2" t="s">
        <v>81</v>
      </c>
      <c r="AA3379" s="2" t="s">
        <v>230</v>
      </c>
      <c r="AB3379" s="2" t="s">
        <v>83</v>
      </c>
      <c r="AC3379" s="2" t="s">
        <v>59</v>
      </c>
      <c r="AD3379" s="2" t="s">
        <v>12569</v>
      </c>
      <c r="AE3379" s="2" t="str">
        <f>+VLOOKUP(H3379,'Mapeo Ramos'!A:C,3,0)</f>
        <v>Autos Flotas</v>
      </c>
      <c r="AF3379" t="str">
        <f>+VLOOKUP(AE3379,'Mapeo Ramos'!C:D,2,0)</f>
        <v>Flotas</v>
      </c>
      <c r="AG3379" t="str">
        <f>+VLOOKUP(X3379,'Mapeo Ramos'!I:J,2,0)</f>
        <v>ALLIANZ</v>
      </c>
      <c r="AH3379">
        <f t="shared" si="52"/>
        <v>2</v>
      </c>
    </row>
    <row r="3380" spans="1:34">
      <c r="A3380" s="2" t="s">
        <v>12570</v>
      </c>
      <c r="B3380" s="2" t="s">
        <v>12571</v>
      </c>
      <c r="C3380" s="2" t="s">
        <v>12572</v>
      </c>
      <c r="D3380" s="2" t="s">
        <v>75</v>
      </c>
      <c r="E3380" s="3">
        <v>46066</v>
      </c>
      <c r="F3380" s="3">
        <v>46064</v>
      </c>
      <c r="G3380" s="2" t="s">
        <v>5101</v>
      </c>
      <c r="H3380" s="2" t="s">
        <v>299</v>
      </c>
      <c r="I3380" s="2" t="s">
        <v>261</v>
      </c>
      <c r="J3380" s="4">
        <v>146.58000000000001</v>
      </c>
      <c r="K3380" t="s">
        <v>74</v>
      </c>
      <c r="L3380" s="4">
        <v>17.59</v>
      </c>
      <c r="M3380" t="s">
        <v>74</v>
      </c>
      <c r="N3380" s="4">
        <v>17.59</v>
      </c>
      <c r="O3380" t="s">
        <v>74</v>
      </c>
      <c r="P3380" s="4">
        <v>0</v>
      </c>
      <c r="Q3380" t="s">
        <v>74</v>
      </c>
      <c r="R3380" s="2" t="s">
        <v>75</v>
      </c>
      <c r="S3380" s="4" t="s">
        <v>76</v>
      </c>
      <c r="T3380" t="s">
        <v>74</v>
      </c>
      <c r="U3380" s="2" t="s">
        <v>650</v>
      </c>
      <c r="V3380" s="2" t="s">
        <v>1447</v>
      </c>
      <c r="W3380" s="2" t="s">
        <v>79</v>
      </c>
      <c r="X3380" s="2" t="s">
        <v>300</v>
      </c>
      <c r="Y3380" s="2" t="s">
        <v>119</v>
      </c>
      <c r="Z3380" s="2" t="s">
        <v>81</v>
      </c>
      <c r="AA3380" s="2" t="s">
        <v>5102</v>
      </c>
      <c r="AB3380" s="2" t="s">
        <v>5103</v>
      </c>
      <c r="AC3380" s="2" t="s">
        <v>168</v>
      </c>
      <c r="AD3380" s="2" t="s">
        <v>5104</v>
      </c>
      <c r="AE3380" s="2" t="str">
        <f>+VLOOKUP(H3380,'Mapeo Ramos'!A:C,3,0)</f>
        <v>Autos Flotas</v>
      </c>
      <c r="AF3380" t="str">
        <f>+VLOOKUP(AE3380,'Mapeo Ramos'!C:D,2,0)</f>
        <v>Flotas</v>
      </c>
      <c r="AG3380" t="str">
        <f>+VLOOKUP(X3380,'Mapeo Ramos'!I:J,2,0)</f>
        <v>ALLIANZ</v>
      </c>
      <c r="AH3380">
        <f t="shared" si="52"/>
        <v>2</v>
      </c>
    </row>
    <row r="3381" spans="1:34">
      <c r="A3381" s="2" t="s">
        <v>12573</v>
      </c>
      <c r="B3381" s="2" t="s">
        <v>12574</v>
      </c>
      <c r="C3381" s="2" t="s">
        <v>12575</v>
      </c>
      <c r="D3381" s="2" t="s">
        <v>75</v>
      </c>
      <c r="E3381" s="3">
        <v>46066</v>
      </c>
      <c r="F3381" s="3">
        <v>46064</v>
      </c>
      <c r="G3381" s="2" t="s">
        <v>381</v>
      </c>
      <c r="H3381" s="2" t="s">
        <v>349</v>
      </c>
      <c r="I3381" s="2" t="s">
        <v>261</v>
      </c>
      <c r="J3381" s="4">
        <v>355.83</v>
      </c>
      <c r="K3381" t="s">
        <v>74</v>
      </c>
      <c r="L3381" s="4">
        <v>42.7</v>
      </c>
      <c r="M3381" t="s">
        <v>74</v>
      </c>
      <c r="N3381" s="4">
        <v>42.7</v>
      </c>
      <c r="O3381" t="s">
        <v>74</v>
      </c>
      <c r="P3381" s="4">
        <v>0</v>
      </c>
      <c r="Q3381" t="s">
        <v>74</v>
      </c>
      <c r="R3381" s="2" t="s">
        <v>75</v>
      </c>
      <c r="S3381" s="4" t="s">
        <v>76</v>
      </c>
      <c r="T3381" t="s">
        <v>74</v>
      </c>
      <c r="U3381" s="2" t="s">
        <v>650</v>
      </c>
      <c r="V3381" s="2" t="s">
        <v>1447</v>
      </c>
      <c r="W3381" s="2" t="s">
        <v>79</v>
      </c>
      <c r="X3381" s="2" t="s">
        <v>300</v>
      </c>
      <c r="Y3381" s="2" t="s">
        <v>119</v>
      </c>
      <c r="Z3381" s="2" t="s">
        <v>81</v>
      </c>
      <c r="AA3381" s="2" t="s">
        <v>350</v>
      </c>
      <c r="AB3381" s="2" t="s">
        <v>351</v>
      </c>
      <c r="AC3381" s="2" t="s">
        <v>59</v>
      </c>
      <c r="AD3381" s="2" t="s">
        <v>382</v>
      </c>
      <c r="AE3381" s="2" t="str">
        <f>+VLOOKUP(H3381,'Mapeo Ramos'!A:C,3,0)</f>
        <v>Autos Flotas</v>
      </c>
      <c r="AF3381" t="str">
        <f>+VLOOKUP(AE3381,'Mapeo Ramos'!C:D,2,0)</f>
        <v>Flotas</v>
      </c>
      <c r="AG3381" t="str">
        <f>+VLOOKUP(X3381,'Mapeo Ramos'!I:J,2,0)</f>
        <v>ALLIANZ</v>
      </c>
      <c r="AH3381">
        <f t="shared" si="52"/>
        <v>2</v>
      </c>
    </row>
    <row r="3382" spans="1:34">
      <c r="A3382" s="2" t="s">
        <v>12576</v>
      </c>
      <c r="B3382" s="2" t="s">
        <v>12577</v>
      </c>
      <c r="C3382" s="2" t="s">
        <v>12578</v>
      </c>
      <c r="D3382" s="2" t="s">
        <v>75</v>
      </c>
      <c r="E3382" s="3">
        <v>46066</v>
      </c>
      <c r="F3382" s="3">
        <v>46064</v>
      </c>
      <c r="G3382" s="2" t="s">
        <v>12579</v>
      </c>
      <c r="H3382" s="2" t="s">
        <v>1428</v>
      </c>
      <c r="I3382" s="2" t="s">
        <v>119</v>
      </c>
      <c r="J3382" s="4">
        <v>88.93</v>
      </c>
      <c r="K3382" t="s">
        <v>74</v>
      </c>
      <c r="L3382" s="4">
        <v>13.34</v>
      </c>
      <c r="M3382" t="s">
        <v>74</v>
      </c>
      <c r="N3382" s="4">
        <v>13.34</v>
      </c>
      <c r="O3382" t="s">
        <v>74</v>
      </c>
      <c r="P3382" s="4">
        <v>0</v>
      </c>
      <c r="Q3382" t="s">
        <v>74</v>
      </c>
      <c r="R3382" s="2" t="s">
        <v>75</v>
      </c>
      <c r="S3382" s="4" t="s">
        <v>76</v>
      </c>
      <c r="T3382" t="s">
        <v>74</v>
      </c>
      <c r="U3382" s="2" t="s">
        <v>650</v>
      </c>
      <c r="V3382" s="2" t="s">
        <v>1766</v>
      </c>
      <c r="W3382" s="2" t="s">
        <v>79</v>
      </c>
      <c r="X3382" s="2" t="s">
        <v>300</v>
      </c>
      <c r="Y3382" s="2" t="s">
        <v>119</v>
      </c>
      <c r="Z3382" s="2" t="s">
        <v>60</v>
      </c>
      <c r="AA3382" s="2" t="s">
        <v>328</v>
      </c>
      <c r="AB3382" s="2" t="s">
        <v>83</v>
      </c>
      <c r="AC3382" s="2" t="s">
        <v>168</v>
      </c>
      <c r="AD3382" s="2" t="s">
        <v>12580</v>
      </c>
      <c r="AE3382" s="2" t="str">
        <f>+VLOOKUP(H3382,'Mapeo Ramos'!A:C,3,0)</f>
        <v>Autos Cat. 3</v>
      </c>
      <c r="AF3382" t="str">
        <f>+VLOOKUP(AE3382,'Mapeo Ramos'!C:D,2,0)</f>
        <v>Autos</v>
      </c>
      <c r="AG3382" t="str">
        <f>+VLOOKUP(X3382,'Mapeo Ramos'!I:J,2,0)</f>
        <v>ALLIANZ</v>
      </c>
      <c r="AH3382">
        <f t="shared" si="52"/>
        <v>2</v>
      </c>
    </row>
    <row r="3383" spans="1:34">
      <c r="A3383" s="2" t="s">
        <v>12581</v>
      </c>
      <c r="B3383" s="2" t="s">
        <v>12582</v>
      </c>
      <c r="C3383" s="2" t="s">
        <v>12583</v>
      </c>
      <c r="D3383" s="2" t="s">
        <v>75</v>
      </c>
      <c r="E3383" s="3">
        <v>46066</v>
      </c>
      <c r="F3383" s="3">
        <v>46064</v>
      </c>
      <c r="G3383" s="2" t="s">
        <v>621</v>
      </c>
      <c r="H3383" s="2" t="s">
        <v>349</v>
      </c>
      <c r="I3383" s="2" t="s">
        <v>261</v>
      </c>
      <c r="J3383" s="4">
        <v>507.1</v>
      </c>
      <c r="K3383" t="s">
        <v>74</v>
      </c>
      <c r="L3383" s="4">
        <v>40.57</v>
      </c>
      <c r="M3383" t="s">
        <v>74</v>
      </c>
      <c r="N3383" s="4">
        <v>40.57</v>
      </c>
      <c r="O3383" t="s">
        <v>74</v>
      </c>
      <c r="P3383" s="4">
        <v>0</v>
      </c>
      <c r="Q3383" t="s">
        <v>74</v>
      </c>
      <c r="R3383" s="2" t="s">
        <v>75</v>
      </c>
      <c r="S3383" s="4" t="s">
        <v>76</v>
      </c>
      <c r="T3383" t="s">
        <v>74</v>
      </c>
      <c r="U3383" s="2" t="s">
        <v>650</v>
      </c>
      <c r="V3383" s="2" t="s">
        <v>1575</v>
      </c>
      <c r="W3383" s="2" t="s">
        <v>79</v>
      </c>
      <c r="X3383" s="2" t="s">
        <v>300</v>
      </c>
      <c r="Y3383" s="2" t="s">
        <v>119</v>
      </c>
      <c r="Z3383" s="2" t="s">
        <v>81</v>
      </c>
      <c r="AA3383" s="2" t="s">
        <v>622</v>
      </c>
      <c r="AB3383" s="2" t="s">
        <v>623</v>
      </c>
      <c r="AC3383" s="2" t="s">
        <v>59</v>
      </c>
      <c r="AD3383" s="2" t="s">
        <v>624</v>
      </c>
      <c r="AE3383" s="2" t="str">
        <f>+VLOOKUP(H3383,'Mapeo Ramos'!A:C,3,0)</f>
        <v>Autos Flotas</v>
      </c>
      <c r="AF3383" t="str">
        <f>+VLOOKUP(AE3383,'Mapeo Ramos'!C:D,2,0)</f>
        <v>Flotas</v>
      </c>
      <c r="AG3383" t="str">
        <f>+VLOOKUP(X3383,'Mapeo Ramos'!I:J,2,0)</f>
        <v>ALLIANZ</v>
      </c>
      <c r="AH3383">
        <f t="shared" si="52"/>
        <v>2</v>
      </c>
    </row>
    <row r="3384" spans="1:34">
      <c r="A3384" s="2" t="s">
        <v>12584</v>
      </c>
      <c r="B3384" s="2" t="s">
        <v>12585</v>
      </c>
      <c r="C3384" s="2" t="s">
        <v>5973</v>
      </c>
      <c r="D3384" s="2" t="s">
        <v>75</v>
      </c>
      <c r="E3384" s="3">
        <v>46066</v>
      </c>
      <c r="F3384" s="3">
        <v>46044</v>
      </c>
      <c r="G3384" s="2" t="s">
        <v>5974</v>
      </c>
      <c r="H3384" s="2" t="s">
        <v>349</v>
      </c>
      <c r="I3384" s="2" t="s">
        <v>261</v>
      </c>
      <c r="J3384" s="4">
        <v>-1100.46</v>
      </c>
      <c r="K3384" t="s">
        <v>74</v>
      </c>
      <c r="L3384" s="4">
        <v>-132.06</v>
      </c>
      <c r="M3384" t="s">
        <v>74</v>
      </c>
      <c r="N3384" s="4">
        <v>-132.06</v>
      </c>
      <c r="O3384" t="s">
        <v>74</v>
      </c>
      <c r="P3384" s="4">
        <v>0</v>
      </c>
      <c r="Q3384" t="s">
        <v>74</v>
      </c>
      <c r="R3384" s="2" t="s">
        <v>75</v>
      </c>
      <c r="S3384" s="4" t="s">
        <v>76</v>
      </c>
      <c r="T3384" t="s">
        <v>74</v>
      </c>
      <c r="U3384" s="2" t="s">
        <v>2162</v>
      </c>
      <c r="V3384" s="2" t="s">
        <v>1454</v>
      </c>
      <c r="W3384" s="2" t="s">
        <v>79</v>
      </c>
      <c r="X3384" s="2" t="s">
        <v>300</v>
      </c>
      <c r="Y3384" s="2" t="s">
        <v>119</v>
      </c>
      <c r="Z3384" s="2" t="s">
        <v>81</v>
      </c>
      <c r="AA3384" s="2" t="s">
        <v>143</v>
      </c>
      <c r="AB3384" s="2" t="s">
        <v>144</v>
      </c>
      <c r="AC3384" s="2" t="s">
        <v>59</v>
      </c>
      <c r="AD3384" s="2" t="s">
        <v>5975</v>
      </c>
      <c r="AE3384" s="2" t="str">
        <f>+VLOOKUP(H3384,'Mapeo Ramos'!A:C,3,0)</f>
        <v>Autos Flotas</v>
      </c>
      <c r="AF3384" t="str">
        <f>+VLOOKUP(AE3384,'Mapeo Ramos'!C:D,2,0)</f>
        <v>Flotas</v>
      </c>
      <c r="AG3384" t="str">
        <f>+VLOOKUP(X3384,'Mapeo Ramos'!I:J,2,0)</f>
        <v>ALLIANZ</v>
      </c>
      <c r="AH3384">
        <f t="shared" si="52"/>
        <v>2</v>
      </c>
    </row>
    <row r="3385" spans="1:34">
      <c r="A3385" s="2" t="s">
        <v>12586</v>
      </c>
      <c r="B3385" s="2" t="s">
        <v>12587</v>
      </c>
      <c r="C3385" s="2" t="s">
        <v>12588</v>
      </c>
      <c r="D3385" s="2" t="s">
        <v>75</v>
      </c>
      <c r="E3385" s="3">
        <v>46066</v>
      </c>
      <c r="F3385" s="3">
        <v>46062</v>
      </c>
      <c r="G3385" s="2" t="s">
        <v>246</v>
      </c>
      <c r="H3385" s="2" t="s">
        <v>349</v>
      </c>
      <c r="I3385" s="2" t="s">
        <v>261</v>
      </c>
      <c r="J3385" s="4">
        <v>364.16</v>
      </c>
      <c r="K3385" t="s">
        <v>74</v>
      </c>
      <c r="L3385" s="4">
        <v>46.43</v>
      </c>
      <c r="M3385" t="s">
        <v>74</v>
      </c>
      <c r="N3385" s="4">
        <v>43.7</v>
      </c>
      <c r="O3385" t="s">
        <v>74</v>
      </c>
      <c r="P3385" s="4">
        <v>2.73</v>
      </c>
      <c r="Q3385" t="s">
        <v>74</v>
      </c>
      <c r="R3385" s="2" t="s">
        <v>75</v>
      </c>
      <c r="S3385" s="4" t="s">
        <v>76</v>
      </c>
      <c r="T3385" t="s">
        <v>74</v>
      </c>
      <c r="U3385" s="2" t="s">
        <v>650</v>
      </c>
      <c r="V3385" s="2" t="s">
        <v>1447</v>
      </c>
      <c r="W3385" s="2" t="s">
        <v>79</v>
      </c>
      <c r="X3385" s="2" t="s">
        <v>300</v>
      </c>
      <c r="Y3385" s="2" t="s">
        <v>119</v>
      </c>
      <c r="Z3385" s="2" t="s">
        <v>81</v>
      </c>
      <c r="AA3385" s="2" t="s">
        <v>249</v>
      </c>
      <c r="AB3385" s="2" t="s">
        <v>250</v>
      </c>
      <c r="AC3385" s="2" t="s">
        <v>59</v>
      </c>
      <c r="AD3385" s="2" t="s">
        <v>251</v>
      </c>
      <c r="AE3385" s="2" t="str">
        <f>+VLOOKUP(H3385,'Mapeo Ramos'!A:C,3,0)</f>
        <v>Autos Flotas</v>
      </c>
      <c r="AF3385" t="str">
        <f>+VLOOKUP(AE3385,'Mapeo Ramos'!C:D,2,0)</f>
        <v>Flotas</v>
      </c>
      <c r="AG3385" t="str">
        <f>+VLOOKUP(X3385,'Mapeo Ramos'!I:J,2,0)</f>
        <v>ALLIANZ</v>
      </c>
      <c r="AH3385">
        <f t="shared" si="52"/>
        <v>2</v>
      </c>
    </row>
    <row r="3386" spans="1:34">
      <c r="A3386" s="2" t="s">
        <v>12589</v>
      </c>
      <c r="B3386" s="2" t="s">
        <v>12590</v>
      </c>
      <c r="C3386" s="2" t="s">
        <v>12591</v>
      </c>
      <c r="D3386" s="2" t="s">
        <v>75</v>
      </c>
      <c r="E3386" s="3">
        <v>46023</v>
      </c>
      <c r="F3386" s="3">
        <v>46023</v>
      </c>
      <c r="G3386" s="2" t="s">
        <v>259</v>
      </c>
      <c r="H3386" s="2" t="s">
        <v>11858</v>
      </c>
      <c r="I3386" s="2" t="s">
        <v>261</v>
      </c>
      <c r="J3386" s="4">
        <v>40.520000000000003</v>
      </c>
      <c r="K3386" t="s">
        <v>74</v>
      </c>
      <c r="L3386" s="4">
        <v>5.67</v>
      </c>
      <c r="M3386" t="s">
        <v>74</v>
      </c>
      <c r="N3386" s="4">
        <v>5.67</v>
      </c>
      <c r="O3386" t="s">
        <v>74</v>
      </c>
      <c r="P3386" s="4">
        <v>0</v>
      </c>
      <c r="Q3386" t="s">
        <v>74</v>
      </c>
      <c r="R3386" s="2" t="s">
        <v>287</v>
      </c>
      <c r="S3386" s="4">
        <v>0</v>
      </c>
      <c r="T3386" t="s">
        <v>74</v>
      </c>
      <c r="U3386" s="2" t="s">
        <v>650</v>
      </c>
      <c r="V3386" s="2" t="s">
        <v>1575</v>
      </c>
      <c r="W3386" s="2" t="s">
        <v>79</v>
      </c>
      <c r="X3386" s="2" t="s">
        <v>11308</v>
      </c>
      <c r="Y3386" s="2" t="s">
        <v>119</v>
      </c>
      <c r="Z3386" s="2" t="s">
        <v>81</v>
      </c>
      <c r="AA3386" s="2" t="s">
        <v>263</v>
      </c>
      <c r="AB3386" s="2" t="s">
        <v>264</v>
      </c>
      <c r="AC3386" s="2" t="s">
        <v>59</v>
      </c>
      <c r="AD3386" s="2" t="s">
        <v>265</v>
      </c>
      <c r="AE3386" s="2" t="str">
        <f>+VLOOKUP(H3386,'Mapeo Ramos'!A:C,3,0)</f>
        <v>Autos Flotas</v>
      </c>
      <c r="AF3386" t="str">
        <f>+VLOOKUP(AE3386,'Mapeo Ramos'!C:D,2,0)</f>
        <v>Flotas</v>
      </c>
      <c r="AG3386" t="str">
        <f>+VLOOKUP(X3386,'Mapeo Ramos'!I:J,2,0)</f>
        <v>ZURICH</v>
      </c>
      <c r="AH3386">
        <f t="shared" si="52"/>
        <v>1</v>
      </c>
    </row>
    <row r="3387" spans="1:34">
      <c r="A3387" s="2" t="s">
        <v>12592</v>
      </c>
      <c r="B3387" s="2" t="s">
        <v>12593</v>
      </c>
      <c r="C3387" s="2" t="s">
        <v>12594</v>
      </c>
      <c r="D3387" s="2" t="s">
        <v>75</v>
      </c>
      <c r="E3387" s="3">
        <v>46023</v>
      </c>
      <c r="F3387" s="3">
        <v>46023</v>
      </c>
      <c r="G3387" s="2" t="s">
        <v>259</v>
      </c>
      <c r="H3387" s="2" t="s">
        <v>11858</v>
      </c>
      <c r="I3387" s="2" t="s">
        <v>261</v>
      </c>
      <c r="J3387" s="4">
        <v>171.81</v>
      </c>
      <c r="K3387" t="s">
        <v>74</v>
      </c>
      <c r="L3387" s="4">
        <v>24.05</v>
      </c>
      <c r="M3387" t="s">
        <v>74</v>
      </c>
      <c r="N3387" s="4">
        <v>24.05</v>
      </c>
      <c r="O3387" t="s">
        <v>74</v>
      </c>
      <c r="P3387" s="4">
        <v>0</v>
      </c>
      <c r="Q3387" t="s">
        <v>74</v>
      </c>
      <c r="R3387" s="2" t="s">
        <v>287</v>
      </c>
      <c r="S3387" s="4">
        <v>0</v>
      </c>
      <c r="T3387" t="s">
        <v>74</v>
      </c>
      <c r="U3387" s="2" t="s">
        <v>650</v>
      </c>
      <c r="V3387" s="2" t="s">
        <v>1575</v>
      </c>
      <c r="W3387" s="2" t="s">
        <v>79</v>
      </c>
      <c r="X3387" s="2" t="s">
        <v>11308</v>
      </c>
      <c r="Y3387" s="2" t="s">
        <v>119</v>
      </c>
      <c r="Z3387" s="2" t="s">
        <v>81</v>
      </c>
      <c r="AA3387" s="2" t="s">
        <v>263</v>
      </c>
      <c r="AB3387" s="2" t="s">
        <v>264</v>
      </c>
      <c r="AC3387" s="2" t="s">
        <v>59</v>
      </c>
      <c r="AD3387" s="2" t="s">
        <v>265</v>
      </c>
      <c r="AE3387" s="2" t="str">
        <f>+VLOOKUP(H3387,'Mapeo Ramos'!A:C,3,0)</f>
        <v>Autos Flotas</v>
      </c>
      <c r="AF3387" t="str">
        <f>+VLOOKUP(AE3387,'Mapeo Ramos'!C:D,2,0)</f>
        <v>Flotas</v>
      </c>
      <c r="AG3387" t="str">
        <f>+VLOOKUP(X3387,'Mapeo Ramos'!I:J,2,0)</f>
        <v>ZURICH</v>
      </c>
      <c r="AH3387">
        <f t="shared" si="52"/>
        <v>1</v>
      </c>
    </row>
    <row r="3388" spans="1:34">
      <c r="A3388" s="2" t="s">
        <v>12595</v>
      </c>
      <c r="B3388" s="2" t="s">
        <v>12596</v>
      </c>
      <c r="C3388" s="2" t="s">
        <v>12597</v>
      </c>
      <c r="D3388" s="2" t="s">
        <v>75</v>
      </c>
      <c r="E3388" s="3">
        <v>46023</v>
      </c>
      <c r="F3388" s="3">
        <v>46023</v>
      </c>
      <c r="G3388" s="2" t="s">
        <v>259</v>
      </c>
      <c r="H3388" s="2" t="s">
        <v>11858</v>
      </c>
      <c r="I3388" s="2" t="s">
        <v>261</v>
      </c>
      <c r="J3388" s="4">
        <v>40.520000000000003</v>
      </c>
      <c r="K3388" t="s">
        <v>74</v>
      </c>
      <c r="L3388" s="4">
        <v>5.67</v>
      </c>
      <c r="M3388" t="s">
        <v>74</v>
      </c>
      <c r="N3388" s="4">
        <v>5.67</v>
      </c>
      <c r="O3388" t="s">
        <v>74</v>
      </c>
      <c r="P3388" s="4">
        <v>0</v>
      </c>
      <c r="Q3388" t="s">
        <v>74</v>
      </c>
      <c r="R3388" s="2" t="s">
        <v>287</v>
      </c>
      <c r="S3388" s="4">
        <v>0</v>
      </c>
      <c r="T3388" t="s">
        <v>74</v>
      </c>
      <c r="U3388" s="2" t="s">
        <v>650</v>
      </c>
      <c r="V3388" s="2" t="s">
        <v>1575</v>
      </c>
      <c r="W3388" s="2" t="s">
        <v>79</v>
      </c>
      <c r="X3388" s="2" t="s">
        <v>11308</v>
      </c>
      <c r="Y3388" s="2" t="s">
        <v>119</v>
      </c>
      <c r="Z3388" s="2" t="s">
        <v>81</v>
      </c>
      <c r="AA3388" s="2" t="s">
        <v>263</v>
      </c>
      <c r="AB3388" s="2" t="s">
        <v>264</v>
      </c>
      <c r="AC3388" s="2" t="s">
        <v>59</v>
      </c>
      <c r="AD3388" s="2" t="s">
        <v>265</v>
      </c>
      <c r="AE3388" s="2" t="str">
        <f>+VLOOKUP(H3388,'Mapeo Ramos'!A:C,3,0)</f>
        <v>Autos Flotas</v>
      </c>
      <c r="AF3388" t="str">
        <f>+VLOOKUP(AE3388,'Mapeo Ramos'!C:D,2,0)</f>
        <v>Flotas</v>
      </c>
      <c r="AG3388" t="str">
        <f>+VLOOKUP(X3388,'Mapeo Ramos'!I:J,2,0)</f>
        <v>ZURICH</v>
      </c>
      <c r="AH3388">
        <f t="shared" si="52"/>
        <v>1</v>
      </c>
    </row>
    <row r="3389" spans="1:34" ht="25.5">
      <c r="A3389" s="2" t="s">
        <v>12598</v>
      </c>
      <c r="B3389" s="2" t="s">
        <v>12599</v>
      </c>
      <c r="C3389" s="2" t="s">
        <v>12600</v>
      </c>
      <c r="D3389" s="2" t="s">
        <v>75</v>
      </c>
      <c r="E3389" s="3">
        <v>46069</v>
      </c>
      <c r="F3389" s="3">
        <v>46064</v>
      </c>
      <c r="G3389" s="2" t="s">
        <v>2901</v>
      </c>
      <c r="H3389" s="2" t="s">
        <v>1809</v>
      </c>
      <c r="I3389" s="2" t="s">
        <v>785</v>
      </c>
      <c r="J3389" s="4">
        <v>784.11</v>
      </c>
      <c r="K3389" t="s">
        <v>74</v>
      </c>
      <c r="L3389" s="4">
        <v>156.83000000000001</v>
      </c>
      <c r="M3389" t="s">
        <v>74</v>
      </c>
      <c r="N3389" s="4">
        <v>156.83000000000001</v>
      </c>
      <c r="O3389" t="s">
        <v>74</v>
      </c>
      <c r="P3389" s="4">
        <v>0</v>
      </c>
      <c r="Q3389" t="s">
        <v>74</v>
      </c>
      <c r="R3389" s="2" t="s">
        <v>287</v>
      </c>
      <c r="S3389" s="4">
        <v>0</v>
      </c>
      <c r="T3389" t="s">
        <v>74</v>
      </c>
      <c r="U3389" s="2" t="s">
        <v>650</v>
      </c>
      <c r="V3389" s="2" t="s">
        <v>1447</v>
      </c>
      <c r="W3389" s="2" t="s">
        <v>79</v>
      </c>
      <c r="X3389" s="2" t="s">
        <v>11308</v>
      </c>
      <c r="Y3389" s="2" t="s">
        <v>785</v>
      </c>
      <c r="Z3389" s="2" t="s">
        <v>81</v>
      </c>
      <c r="AA3389" s="2" t="s">
        <v>507</v>
      </c>
      <c r="AB3389" s="2" t="s">
        <v>508</v>
      </c>
      <c r="AC3389" s="2" t="s">
        <v>59</v>
      </c>
      <c r="AD3389" s="2" t="s">
        <v>2902</v>
      </c>
      <c r="AE3389" s="2" t="str">
        <f>+VLOOKUP(H3389,'Mapeo Ramos'!A:C,3,0)</f>
        <v>Responsabilidad Civil Empresa</v>
      </c>
      <c r="AF3389" t="str">
        <f>+VLOOKUP(AE3389,'Mapeo Ramos'!C:D,2,0)</f>
        <v>Responsabilidad Civil</v>
      </c>
      <c r="AG3389" t="str">
        <f>+VLOOKUP(X3389,'Mapeo Ramos'!I:J,2,0)</f>
        <v>ZURICH</v>
      </c>
      <c r="AH3389">
        <f t="shared" si="52"/>
        <v>2</v>
      </c>
    </row>
    <row r="3390" spans="1:34">
      <c r="A3390" s="2" t="s">
        <v>12601</v>
      </c>
      <c r="B3390" s="2" t="s">
        <v>12602</v>
      </c>
      <c r="C3390" s="2" t="s">
        <v>12603</v>
      </c>
      <c r="D3390" s="2" t="s">
        <v>75</v>
      </c>
      <c r="E3390" s="3">
        <v>46023</v>
      </c>
      <c r="F3390" s="3">
        <v>46023</v>
      </c>
      <c r="G3390" s="2" t="s">
        <v>259</v>
      </c>
      <c r="H3390" s="2" t="s">
        <v>11858</v>
      </c>
      <c r="I3390" s="2" t="s">
        <v>261</v>
      </c>
      <c r="J3390" s="4">
        <v>40.520000000000003</v>
      </c>
      <c r="K3390" t="s">
        <v>74</v>
      </c>
      <c r="L3390" s="4">
        <v>5.67</v>
      </c>
      <c r="M3390" t="s">
        <v>74</v>
      </c>
      <c r="N3390" s="4">
        <v>5.67</v>
      </c>
      <c r="O3390" t="s">
        <v>74</v>
      </c>
      <c r="P3390" s="4">
        <v>0</v>
      </c>
      <c r="Q3390" t="s">
        <v>74</v>
      </c>
      <c r="R3390" s="2" t="s">
        <v>287</v>
      </c>
      <c r="S3390" s="4">
        <v>0</v>
      </c>
      <c r="T3390" t="s">
        <v>74</v>
      </c>
      <c r="U3390" s="2" t="s">
        <v>650</v>
      </c>
      <c r="V3390" s="2" t="s">
        <v>1575</v>
      </c>
      <c r="W3390" s="2" t="s">
        <v>79</v>
      </c>
      <c r="X3390" s="2" t="s">
        <v>11308</v>
      </c>
      <c r="Y3390" s="2" t="s">
        <v>119</v>
      </c>
      <c r="Z3390" s="2" t="s">
        <v>81</v>
      </c>
      <c r="AA3390" s="2" t="s">
        <v>263</v>
      </c>
      <c r="AB3390" s="2" t="s">
        <v>264</v>
      </c>
      <c r="AC3390" s="2" t="s">
        <v>59</v>
      </c>
      <c r="AD3390" s="2" t="s">
        <v>265</v>
      </c>
      <c r="AE3390" s="2" t="str">
        <f>+VLOOKUP(H3390,'Mapeo Ramos'!A:C,3,0)</f>
        <v>Autos Flotas</v>
      </c>
      <c r="AF3390" t="str">
        <f>+VLOOKUP(AE3390,'Mapeo Ramos'!C:D,2,0)</f>
        <v>Flotas</v>
      </c>
      <c r="AG3390" t="str">
        <f>+VLOOKUP(X3390,'Mapeo Ramos'!I:J,2,0)</f>
        <v>ZURICH</v>
      </c>
      <c r="AH3390">
        <f t="shared" si="52"/>
        <v>1</v>
      </c>
    </row>
    <row r="3391" spans="1:34">
      <c r="A3391" s="2" t="s">
        <v>12604</v>
      </c>
      <c r="B3391" s="2" t="s">
        <v>12605</v>
      </c>
      <c r="C3391" s="2" t="s">
        <v>12606</v>
      </c>
      <c r="D3391" s="2" t="s">
        <v>75</v>
      </c>
      <c r="E3391" s="3">
        <v>46023</v>
      </c>
      <c r="F3391" s="3">
        <v>46023</v>
      </c>
      <c r="G3391" s="2" t="s">
        <v>259</v>
      </c>
      <c r="H3391" s="2" t="s">
        <v>11858</v>
      </c>
      <c r="I3391" s="2" t="s">
        <v>261</v>
      </c>
      <c r="J3391" s="4">
        <v>40.520000000000003</v>
      </c>
      <c r="K3391" t="s">
        <v>74</v>
      </c>
      <c r="L3391" s="4">
        <v>5.67</v>
      </c>
      <c r="M3391" t="s">
        <v>74</v>
      </c>
      <c r="N3391" s="4">
        <v>5.67</v>
      </c>
      <c r="O3391" t="s">
        <v>74</v>
      </c>
      <c r="P3391" s="4">
        <v>0</v>
      </c>
      <c r="Q3391" t="s">
        <v>74</v>
      </c>
      <c r="R3391" s="2" t="s">
        <v>287</v>
      </c>
      <c r="S3391" s="4">
        <v>0</v>
      </c>
      <c r="T3391" t="s">
        <v>74</v>
      </c>
      <c r="U3391" s="2" t="s">
        <v>650</v>
      </c>
      <c r="V3391" s="2" t="s">
        <v>1575</v>
      </c>
      <c r="W3391" s="2" t="s">
        <v>79</v>
      </c>
      <c r="X3391" s="2" t="s">
        <v>11308</v>
      </c>
      <c r="Y3391" s="2" t="s">
        <v>119</v>
      </c>
      <c r="Z3391" s="2" t="s">
        <v>81</v>
      </c>
      <c r="AA3391" s="2" t="s">
        <v>263</v>
      </c>
      <c r="AB3391" s="2" t="s">
        <v>264</v>
      </c>
      <c r="AC3391" s="2" t="s">
        <v>59</v>
      </c>
      <c r="AD3391" s="2" t="s">
        <v>265</v>
      </c>
      <c r="AE3391" s="2" t="str">
        <f>+VLOOKUP(H3391,'Mapeo Ramos'!A:C,3,0)</f>
        <v>Autos Flotas</v>
      </c>
      <c r="AF3391" t="str">
        <f>+VLOOKUP(AE3391,'Mapeo Ramos'!C:D,2,0)</f>
        <v>Flotas</v>
      </c>
      <c r="AG3391" t="str">
        <f>+VLOOKUP(X3391,'Mapeo Ramos'!I:J,2,0)</f>
        <v>ZURICH</v>
      </c>
      <c r="AH3391">
        <f t="shared" si="52"/>
        <v>1</v>
      </c>
    </row>
    <row r="3392" spans="1:34">
      <c r="A3392" s="2" t="s">
        <v>12607</v>
      </c>
      <c r="B3392" s="2" t="s">
        <v>12608</v>
      </c>
      <c r="C3392" s="2" t="s">
        <v>12609</v>
      </c>
      <c r="D3392" s="2" t="s">
        <v>75</v>
      </c>
      <c r="E3392" s="3">
        <v>46023</v>
      </c>
      <c r="F3392" s="3">
        <v>46023</v>
      </c>
      <c r="G3392" s="2" t="s">
        <v>259</v>
      </c>
      <c r="H3392" s="2" t="s">
        <v>11858</v>
      </c>
      <c r="I3392" s="2" t="s">
        <v>261</v>
      </c>
      <c r="J3392" s="4">
        <v>40.520000000000003</v>
      </c>
      <c r="K3392" t="s">
        <v>74</v>
      </c>
      <c r="L3392" s="4">
        <v>5.67</v>
      </c>
      <c r="M3392" t="s">
        <v>74</v>
      </c>
      <c r="N3392" s="4">
        <v>5.67</v>
      </c>
      <c r="O3392" t="s">
        <v>74</v>
      </c>
      <c r="P3392" s="4">
        <v>0</v>
      </c>
      <c r="Q3392" t="s">
        <v>74</v>
      </c>
      <c r="R3392" s="2" t="s">
        <v>287</v>
      </c>
      <c r="S3392" s="4">
        <v>0</v>
      </c>
      <c r="T3392" t="s">
        <v>74</v>
      </c>
      <c r="U3392" s="2" t="s">
        <v>650</v>
      </c>
      <c r="V3392" s="2" t="s">
        <v>1575</v>
      </c>
      <c r="W3392" s="2" t="s">
        <v>79</v>
      </c>
      <c r="X3392" s="2" t="s">
        <v>11308</v>
      </c>
      <c r="Y3392" s="2" t="s">
        <v>119</v>
      </c>
      <c r="Z3392" s="2" t="s">
        <v>81</v>
      </c>
      <c r="AA3392" s="2" t="s">
        <v>263</v>
      </c>
      <c r="AB3392" s="2" t="s">
        <v>264</v>
      </c>
      <c r="AC3392" s="2" t="s">
        <v>59</v>
      </c>
      <c r="AD3392" s="2" t="s">
        <v>265</v>
      </c>
      <c r="AE3392" s="2" t="str">
        <f>+VLOOKUP(H3392,'Mapeo Ramos'!A:C,3,0)</f>
        <v>Autos Flotas</v>
      </c>
      <c r="AF3392" t="str">
        <f>+VLOOKUP(AE3392,'Mapeo Ramos'!C:D,2,0)</f>
        <v>Flotas</v>
      </c>
      <c r="AG3392" t="str">
        <f>+VLOOKUP(X3392,'Mapeo Ramos'!I:J,2,0)</f>
        <v>ZURICH</v>
      </c>
      <c r="AH3392">
        <f t="shared" si="52"/>
        <v>1</v>
      </c>
    </row>
    <row r="3393" spans="1:34">
      <c r="A3393" s="2" t="s">
        <v>12610</v>
      </c>
      <c r="B3393" s="2" t="s">
        <v>12611</v>
      </c>
      <c r="C3393" s="2" t="s">
        <v>12612</v>
      </c>
      <c r="D3393" s="2" t="s">
        <v>75</v>
      </c>
      <c r="E3393" s="3">
        <v>46023</v>
      </c>
      <c r="F3393" s="3">
        <v>46023</v>
      </c>
      <c r="G3393" s="2" t="s">
        <v>259</v>
      </c>
      <c r="H3393" s="2" t="s">
        <v>11858</v>
      </c>
      <c r="I3393" s="2" t="s">
        <v>261</v>
      </c>
      <c r="J3393" s="4">
        <v>40.520000000000003</v>
      </c>
      <c r="K3393" t="s">
        <v>74</v>
      </c>
      <c r="L3393" s="4">
        <v>5.67</v>
      </c>
      <c r="M3393" t="s">
        <v>74</v>
      </c>
      <c r="N3393" s="4">
        <v>5.67</v>
      </c>
      <c r="O3393" t="s">
        <v>74</v>
      </c>
      <c r="P3393" s="4">
        <v>0</v>
      </c>
      <c r="Q3393" t="s">
        <v>74</v>
      </c>
      <c r="R3393" s="2" t="s">
        <v>287</v>
      </c>
      <c r="S3393" s="4">
        <v>0</v>
      </c>
      <c r="T3393" t="s">
        <v>74</v>
      </c>
      <c r="U3393" s="2" t="s">
        <v>650</v>
      </c>
      <c r="V3393" s="2" t="s">
        <v>1575</v>
      </c>
      <c r="W3393" s="2" t="s">
        <v>79</v>
      </c>
      <c r="X3393" s="2" t="s">
        <v>11308</v>
      </c>
      <c r="Y3393" s="2" t="s">
        <v>119</v>
      </c>
      <c r="Z3393" s="2" t="s">
        <v>81</v>
      </c>
      <c r="AA3393" s="2" t="s">
        <v>263</v>
      </c>
      <c r="AB3393" s="2" t="s">
        <v>264</v>
      </c>
      <c r="AC3393" s="2" t="s">
        <v>59</v>
      </c>
      <c r="AD3393" s="2" t="s">
        <v>265</v>
      </c>
      <c r="AE3393" s="2" t="str">
        <f>+VLOOKUP(H3393,'Mapeo Ramos'!A:C,3,0)</f>
        <v>Autos Flotas</v>
      </c>
      <c r="AF3393" t="str">
        <f>+VLOOKUP(AE3393,'Mapeo Ramos'!C:D,2,0)</f>
        <v>Flotas</v>
      </c>
      <c r="AG3393" t="str">
        <f>+VLOOKUP(X3393,'Mapeo Ramos'!I:J,2,0)</f>
        <v>ZURICH</v>
      </c>
      <c r="AH3393">
        <f t="shared" si="52"/>
        <v>1</v>
      </c>
    </row>
    <row r="3394" spans="1:34">
      <c r="A3394" s="2" t="s">
        <v>12613</v>
      </c>
      <c r="B3394" s="2" t="s">
        <v>12614</v>
      </c>
      <c r="C3394" s="2" t="s">
        <v>12615</v>
      </c>
      <c r="D3394" s="2" t="s">
        <v>75</v>
      </c>
      <c r="E3394" s="3">
        <v>46023</v>
      </c>
      <c r="F3394" s="3">
        <v>46023</v>
      </c>
      <c r="G3394" s="2" t="s">
        <v>259</v>
      </c>
      <c r="H3394" s="2" t="s">
        <v>11858</v>
      </c>
      <c r="I3394" s="2" t="s">
        <v>261</v>
      </c>
      <c r="J3394" s="4">
        <v>40.520000000000003</v>
      </c>
      <c r="K3394" t="s">
        <v>74</v>
      </c>
      <c r="L3394" s="4">
        <v>5.67</v>
      </c>
      <c r="M3394" t="s">
        <v>74</v>
      </c>
      <c r="N3394" s="4">
        <v>5.67</v>
      </c>
      <c r="O3394" t="s">
        <v>74</v>
      </c>
      <c r="P3394" s="4">
        <v>0</v>
      </c>
      <c r="Q3394" t="s">
        <v>74</v>
      </c>
      <c r="R3394" s="2" t="s">
        <v>287</v>
      </c>
      <c r="S3394" s="4">
        <v>0</v>
      </c>
      <c r="T3394" t="s">
        <v>74</v>
      </c>
      <c r="U3394" s="2" t="s">
        <v>650</v>
      </c>
      <c r="V3394" s="2" t="s">
        <v>1575</v>
      </c>
      <c r="W3394" s="2" t="s">
        <v>79</v>
      </c>
      <c r="X3394" s="2" t="s">
        <v>11308</v>
      </c>
      <c r="Y3394" s="2" t="s">
        <v>119</v>
      </c>
      <c r="Z3394" s="2" t="s">
        <v>81</v>
      </c>
      <c r="AA3394" s="2" t="s">
        <v>263</v>
      </c>
      <c r="AB3394" s="2" t="s">
        <v>264</v>
      </c>
      <c r="AC3394" s="2" t="s">
        <v>59</v>
      </c>
      <c r="AD3394" s="2" t="s">
        <v>265</v>
      </c>
      <c r="AE3394" s="2" t="str">
        <f>+VLOOKUP(H3394,'Mapeo Ramos'!A:C,3,0)</f>
        <v>Autos Flotas</v>
      </c>
      <c r="AF3394" t="str">
        <f>+VLOOKUP(AE3394,'Mapeo Ramos'!C:D,2,0)</f>
        <v>Flotas</v>
      </c>
      <c r="AG3394" t="str">
        <f>+VLOOKUP(X3394,'Mapeo Ramos'!I:J,2,0)</f>
        <v>ZURICH</v>
      </c>
      <c r="AH3394">
        <f t="shared" ref="AH3394:AH3457" si="53">+MONTH(E3394)</f>
        <v>1</v>
      </c>
    </row>
    <row r="3395" spans="1:34">
      <c r="A3395" s="2" t="s">
        <v>12616</v>
      </c>
      <c r="B3395" s="2" t="s">
        <v>12617</v>
      </c>
      <c r="C3395" s="2" t="s">
        <v>12618</v>
      </c>
      <c r="D3395" s="2" t="s">
        <v>75</v>
      </c>
      <c r="E3395" s="3">
        <v>46023</v>
      </c>
      <c r="F3395" s="3">
        <v>46023</v>
      </c>
      <c r="G3395" s="2" t="s">
        <v>259</v>
      </c>
      <c r="H3395" s="2" t="s">
        <v>11858</v>
      </c>
      <c r="I3395" s="2" t="s">
        <v>261</v>
      </c>
      <c r="J3395" s="4">
        <v>40.520000000000003</v>
      </c>
      <c r="K3395" t="s">
        <v>74</v>
      </c>
      <c r="L3395" s="4">
        <v>5.67</v>
      </c>
      <c r="M3395" t="s">
        <v>74</v>
      </c>
      <c r="N3395" s="4">
        <v>5.67</v>
      </c>
      <c r="O3395" t="s">
        <v>74</v>
      </c>
      <c r="P3395" s="4">
        <v>0</v>
      </c>
      <c r="Q3395" t="s">
        <v>74</v>
      </c>
      <c r="R3395" s="2" t="s">
        <v>287</v>
      </c>
      <c r="S3395" s="4">
        <v>0</v>
      </c>
      <c r="T3395" t="s">
        <v>74</v>
      </c>
      <c r="U3395" s="2" t="s">
        <v>650</v>
      </c>
      <c r="V3395" s="2" t="s">
        <v>1575</v>
      </c>
      <c r="W3395" s="2" t="s">
        <v>79</v>
      </c>
      <c r="X3395" s="2" t="s">
        <v>11308</v>
      </c>
      <c r="Y3395" s="2" t="s">
        <v>119</v>
      </c>
      <c r="Z3395" s="2" t="s">
        <v>81</v>
      </c>
      <c r="AA3395" s="2" t="s">
        <v>263</v>
      </c>
      <c r="AB3395" s="2" t="s">
        <v>264</v>
      </c>
      <c r="AC3395" s="2" t="s">
        <v>59</v>
      </c>
      <c r="AD3395" s="2" t="s">
        <v>265</v>
      </c>
      <c r="AE3395" s="2" t="str">
        <f>+VLOOKUP(H3395,'Mapeo Ramos'!A:C,3,0)</f>
        <v>Autos Flotas</v>
      </c>
      <c r="AF3395" t="str">
        <f>+VLOOKUP(AE3395,'Mapeo Ramos'!C:D,2,0)</f>
        <v>Flotas</v>
      </c>
      <c r="AG3395" t="str">
        <f>+VLOOKUP(X3395,'Mapeo Ramos'!I:J,2,0)</f>
        <v>ZURICH</v>
      </c>
      <c r="AH3395">
        <f t="shared" si="53"/>
        <v>1</v>
      </c>
    </row>
    <row r="3396" spans="1:34">
      <c r="A3396" s="2" t="s">
        <v>12619</v>
      </c>
      <c r="B3396" s="2" t="s">
        <v>12620</v>
      </c>
      <c r="C3396" s="2" t="s">
        <v>12621</v>
      </c>
      <c r="D3396" s="2" t="s">
        <v>75</v>
      </c>
      <c r="E3396" s="3">
        <v>46023</v>
      </c>
      <c r="F3396" s="3">
        <v>46023</v>
      </c>
      <c r="G3396" s="2" t="s">
        <v>259</v>
      </c>
      <c r="H3396" s="2" t="s">
        <v>11858</v>
      </c>
      <c r="I3396" s="2" t="s">
        <v>261</v>
      </c>
      <c r="J3396" s="4">
        <v>40.520000000000003</v>
      </c>
      <c r="K3396" t="s">
        <v>74</v>
      </c>
      <c r="L3396" s="4">
        <v>5.67</v>
      </c>
      <c r="M3396" t="s">
        <v>74</v>
      </c>
      <c r="N3396" s="4">
        <v>5.67</v>
      </c>
      <c r="O3396" t="s">
        <v>74</v>
      </c>
      <c r="P3396" s="4">
        <v>0</v>
      </c>
      <c r="Q3396" t="s">
        <v>74</v>
      </c>
      <c r="R3396" s="2" t="s">
        <v>287</v>
      </c>
      <c r="S3396" s="4">
        <v>0</v>
      </c>
      <c r="T3396" t="s">
        <v>74</v>
      </c>
      <c r="U3396" s="2" t="s">
        <v>650</v>
      </c>
      <c r="V3396" s="2" t="s">
        <v>1575</v>
      </c>
      <c r="W3396" s="2" t="s">
        <v>79</v>
      </c>
      <c r="X3396" s="2" t="s">
        <v>11308</v>
      </c>
      <c r="Y3396" s="2" t="s">
        <v>119</v>
      </c>
      <c r="Z3396" s="2" t="s">
        <v>81</v>
      </c>
      <c r="AA3396" s="2" t="s">
        <v>263</v>
      </c>
      <c r="AB3396" s="2" t="s">
        <v>264</v>
      </c>
      <c r="AC3396" s="2" t="s">
        <v>59</v>
      </c>
      <c r="AD3396" s="2" t="s">
        <v>265</v>
      </c>
      <c r="AE3396" s="2" t="str">
        <f>+VLOOKUP(H3396,'Mapeo Ramos'!A:C,3,0)</f>
        <v>Autos Flotas</v>
      </c>
      <c r="AF3396" t="str">
        <f>+VLOOKUP(AE3396,'Mapeo Ramos'!C:D,2,0)</f>
        <v>Flotas</v>
      </c>
      <c r="AG3396" t="str">
        <f>+VLOOKUP(X3396,'Mapeo Ramos'!I:J,2,0)</f>
        <v>ZURICH</v>
      </c>
      <c r="AH3396">
        <f t="shared" si="53"/>
        <v>1</v>
      </c>
    </row>
    <row r="3397" spans="1:34">
      <c r="A3397" s="2" t="s">
        <v>12622</v>
      </c>
      <c r="B3397" s="2" t="s">
        <v>12623</v>
      </c>
      <c r="C3397" s="2" t="s">
        <v>12624</v>
      </c>
      <c r="D3397" s="2" t="s">
        <v>75</v>
      </c>
      <c r="E3397" s="3">
        <v>46023</v>
      </c>
      <c r="F3397" s="3">
        <v>46023</v>
      </c>
      <c r="G3397" s="2" t="s">
        <v>259</v>
      </c>
      <c r="H3397" s="2" t="s">
        <v>11858</v>
      </c>
      <c r="I3397" s="2" t="s">
        <v>261</v>
      </c>
      <c r="J3397" s="4">
        <v>40.520000000000003</v>
      </c>
      <c r="K3397" t="s">
        <v>74</v>
      </c>
      <c r="L3397" s="4">
        <v>5.67</v>
      </c>
      <c r="M3397" t="s">
        <v>74</v>
      </c>
      <c r="N3397" s="4">
        <v>5.67</v>
      </c>
      <c r="O3397" t="s">
        <v>74</v>
      </c>
      <c r="P3397" s="4">
        <v>0</v>
      </c>
      <c r="Q3397" t="s">
        <v>74</v>
      </c>
      <c r="R3397" s="2" t="s">
        <v>287</v>
      </c>
      <c r="S3397" s="4">
        <v>0</v>
      </c>
      <c r="T3397" t="s">
        <v>74</v>
      </c>
      <c r="U3397" s="2" t="s">
        <v>650</v>
      </c>
      <c r="V3397" s="2" t="s">
        <v>1575</v>
      </c>
      <c r="W3397" s="2" t="s">
        <v>79</v>
      </c>
      <c r="X3397" s="2" t="s">
        <v>11308</v>
      </c>
      <c r="Y3397" s="2" t="s">
        <v>119</v>
      </c>
      <c r="Z3397" s="2" t="s">
        <v>81</v>
      </c>
      <c r="AA3397" s="2" t="s">
        <v>263</v>
      </c>
      <c r="AB3397" s="2" t="s">
        <v>264</v>
      </c>
      <c r="AC3397" s="2" t="s">
        <v>59</v>
      </c>
      <c r="AD3397" s="2" t="s">
        <v>265</v>
      </c>
      <c r="AE3397" s="2" t="str">
        <f>+VLOOKUP(H3397,'Mapeo Ramos'!A:C,3,0)</f>
        <v>Autos Flotas</v>
      </c>
      <c r="AF3397" t="str">
        <f>+VLOOKUP(AE3397,'Mapeo Ramos'!C:D,2,0)</f>
        <v>Flotas</v>
      </c>
      <c r="AG3397" t="str">
        <f>+VLOOKUP(X3397,'Mapeo Ramos'!I:J,2,0)</f>
        <v>ZURICH</v>
      </c>
      <c r="AH3397">
        <f t="shared" si="53"/>
        <v>1</v>
      </c>
    </row>
    <row r="3398" spans="1:34">
      <c r="A3398" s="2" t="s">
        <v>12625</v>
      </c>
      <c r="B3398" s="2" t="s">
        <v>12626</v>
      </c>
      <c r="C3398" s="2" t="s">
        <v>12627</v>
      </c>
      <c r="D3398" s="2" t="s">
        <v>75</v>
      </c>
      <c r="E3398" s="3">
        <v>46023</v>
      </c>
      <c r="F3398" s="3">
        <v>46023</v>
      </c>
      <c r="G3398" s="2" t="s">
        <v>259</v>
      </c>
      <c r="H3398" s="2" t="s">
        <v>11858</v>
      </c>
      <c r="I3398" s="2" t="s">
        <v>261</v>
      </c>
      <c r="J3398" s="4">
        <v>40.520000000000003</v>
      </c>
      <c r="K3398" t="s">
        <v>74</v>
      </c>
      <c r="L3398" s="4">
        <v>5.67</v>
      </c>
      <c r="M3398" t="s">
        <v>74</v>
      </c>
      <c r="N3398" s="4">
        <v>5.67</v>
      </c>
      <c r="O3398" t="s">
        <v>74</v>
      </c>
      <c r="P3398" s="4">
        <v>0</v>
      </c>
      <c r="Q3398" t="s">
        <v>74</v>
      </c>
      <c r="R3398" s="2" t="s">
        <v>287</v>
      </c>
      <c r="S3398" s="4">
        <v>0</v>
      </c>
      <c r="T3398" t="s">
        <v>74</v>
      </c>
      <c r="U3398" s="2" t="s">
        <v>650</v>
      </c>
      <c r="V3398" s="2" t="s">
        <v>1575</v>
      </c>
      <c r="W3398" s="2" t="s">
        <v>79</v>
      </c>
      <c r="X3398" s="2" t="s">
        <v>11308</v>
      </c>
      <c r="Y3398" s="2" t="s">
        <v>119</v>
      </c>
      <c r="Z3398" s="2" t="s">
        <v>81</v>
      </c>
      <c r="AA3398" s="2" t="s">
        <v>263</v>
      </c>
      <c r="AB3398" s="2" t="s">
        <v>264</v>
      </c>
      <c r="AC3398" s="2" t="s">
        <v>59</v>
      </c>
      <c r="AD3398" s="2" t="s">
        <v>265</v>
      </c>
      <c r="AE3398" s="2" t="str">
        <f>+VLOOKUP(H3398,'Mapeo Ramos'!A:C,3,0)</f>
        <v>Autos Flotas</v>
      </c>
      <c r="AF3398" t="str">
        <f>+VLOOKUP(AE3398,'Mapeo Ramos'!C:D,2,0)</f>
        <v>Flotas</v>
      </c>
      <c r="AG3398" t="str">
        <f>+VLOOKUP(X3398,'Mapeo Ramos'!I:J,2,0)</f>
        <v>ZURICH</v>
      </c>
      <c r="AH3398">
        <f t="shared" si="53"/>
        <v>1</v>
      </c>
    </row>
    <row r="3399" spans="1:34">
      <c r="A3399" s="2" t="s">
        <v>12628</v>
      </c>
      <c r="B3399" s="2" t="s">
        <v>12629</v>
      </c>
      <c r="C3399" s="2" t="s">
        <v>12630</v>
      </c>
      <c r="D3399" s="2" t="s">
        <v>75</v>
      </c>
      <c r="E3399" s="3">
        <v>46023</v>
      </c>
      <c r="F3399" s="3">
        <v>46023</v>
      </c>
      <c r="G3399" s="2" t="s">
        <v>259</v>
      </c>
      <c r="H3399" s="2" t="s">
        <v>11858</v>
      </c>
      <c r="I3399" s="2" t="s">
        <v>261</v>
      </c>
      <c r="J3399" s="4">
        <v>40.520000000000003</v>
      </c>
      <c r="K3399" t="s">
        <v>74</v>
      </c>
      <c r="L3399" s="4">
        <v>5.67</v>
      </c>
      <c r="M3399" t="s">
        <v>74</v>
      </c>
      <c r="N3399" s="4">
        <v>5.67</v>
      </c>
      <c r="O3399" t="s">
        <v>74</v>
      </c>
      <c r="P3399" s="4">
        <v>0</v>
      </c>
      <c r="Q3399" t="s">
        <v>74</v>
      </c>
      <c r="R3399" s="2" t="s">
        <v>287</v>
      </c>
      <c r="S3399" s="4">
        <v>0</v>
      </c>
      <c r="T3399" t="s">
        <v>74</v>
      </c>
      <c r="U3399" s="2" t="s">
        <v>650</v>
      </c>
      <c r="V3399" s="2" t="s">
        <v>1575</v>
      </c>
      <c r="W3399" s="2" t="s">
        <v>79</v>
      </c>
      <c r="X3399" s="2" t="s">
        <v>11308</v>
      </c>
      <c r="Y3399" s="2" t="s">
        <v>119</v>
      </c>
      <c r="Z3399" s="2" t="s">
        <v>81</v>
      </c>
      <c r="AA3399" s="2" t="s">
        <v>263</v>
      </c>
      <c r="AB3399" s="2" t="s">
        <v>264</v>
      </c>
      <c r="AC3399" s="2" t="s">
        <v>59</v>
      </c>
      <c r="AD3399" s="2" t="s">
        <v>265</v>
      </c>
      <c r="AE3399" s="2" t="str">
        <f>+VLOOKUP(H3399,'Mapeo Ramos'!A:C,3,0)</f>
        <v>Autos Flotas</v>
      </c>
      <c r="AF3399" t="str">
        <f>+VLOOKUP(AE3399,'Mapeo Ramos'!C:D,2,0)</f>
        <v>Flotas</v>
      </c>
      <c r="AG3399" t="str">
        <f>+VLOOKUP(X3399,'Mapeo Ramos'!I:J,2,0)</f>
        <v>ZURICH</v>
      </c>
      <c r="AH3399">
        <f t="shared" si="53"/>
        <v>1</v>
      </c>
    </row>
    <row r="3400" spans="1:34">
      <c r="A3400" s="2" t="s">
        <v>12631</v>
      </c>
      <c r="B3400" s="2" t="s">
        <v>12632</v>
      </c>
      <c r="C3400" s="2" t="s">
        <v>12633</v>
      </c>
      <c r="D3400" s="2" t="s">
        <v>75</v>
      </c>
      <c r="E3400" s="3">
        <v>46023</v>
      </c>
      <c r="F3400" s="3">
        <v>46023</v>
      </c>
      <c r="G3400" s="2" t="s">
        <v>259</v>
      </c>
      <c r="H3400" s="2" t="s">
        <v>11858</v>
      </c>
      <c r="I3400" s="2" t="s">
        <v>261</v>
      </c>
      <c r="J3400" s="4">
        <v>40.520000000000003</v>
      </c>
      <c r="K3400" t="s">
        <v>74</v>
      </c>
      <c r="L3400" s="4">
        <v>5.67</v>
      </c>
      <c r="M3400" t="s">
        <v>74</v>
      </c>
      <c r="N3400" s="4">
        <v>5.67</v>
      </c>
      <c r="O3400" t="s">
        <v>74</v>
      </c>
      <c r="P3400" s="4">
        <v>0</v>
      </c>
      <c r="Q3400" t="s">
        <v>74</v>
      </c>
      <c r="R3400" s="2" t="s">
        <v>287</v>
      </c>
      <c r="S3400" s="4">
        <v>0</v>
      </c>
      <c r="T3400" t="s">
        <v>74</v>
      </c>
      <c r="U3400" s="2" t="s">
        <v>650</v>
      </c>
      <c r="V3400" s="2" t="s">
        <v>1575</v>
      </c>
      <c r="W3400" s="2" t="s">
        <v>79</v>
      </c>
      <c r="X3400" s="2" t="s">
        <v>11308</v>
      </c>
      <c r="Y3400" s="2" t="s">
        <v>119</v>
      </c>
      <c r="Z3400" s="2" t="s">
        <v>81</v>
      </c>
      <c r="AA3400" s="2" t="s">
        <v>263</v>
      </c>
      <c r="AB3400" s="2" t="s">
        <v>264</v>
      </c>
      <c r="AC3400" s="2" t="s">
        <v>59</v>
      </c>
      <c r="AD3400" s="2" t="s">
        <v>265</v>
      </c>
      <c r="AE3400" s="2" t="str">
        <f>+VLOOKUP(H3400,'Mapeo Ramos'!A:C,3,0)</f>
        <v>Autos Flotas</v>
      </c>
      <c r="AF3400" t="str">
        <f>+VLOOKUP(AE3400,'Mapeo Ramos'!C:D,2,0)</f>
        <v>Flotas</v>
      </c>
      <c r="AG3400" t="str">
        <f>+VLOOKUP(X3400,'Mapeo Ramos'!I:J,2,0)</f>
        <v>ZURICH</v>
      </c>
      <c r="AH3400">
        <f t="shared" si="53"/>
        <v>1</v>
      </c>
    </row>
    <row r="3401" spans="1:34">
      <c r="A3401" s="2" t="s">
        <v>12634</v>
      </c>
      <c r="B3401" s="2" t="s">
        <v>12635</v>
      </c>
      <c r="C3401" s="2" t="s">
        <v>12636</v>
      </c>
      <c r="D3401" s="2" t="s">
        <v>75</v>
      </c>
      <c r="E3401" s="3">
        <v>46023</v>
      </c>
      <c r="F3401" s="3">
        <v>46023</v>
      </c>
      <c r="G3401" s="2" t="s">
        <v>259</v>
      </c>
      <c r="H3401" s="2" t="s">
        <v>11858</v>
      </c>
      <c r="I3401" s="2" t="s">
        <v>261</v>
      </c>
      <c r="J3401" s="4">
        <v>40.520000000000003</v>
      </c>
      <c r="K3401" t="s">
        <v>74</v>
      </c>
      <c r="L3401" s="4">
        <v>5.67</v>
      </c>
      <c r="M3401" t="s">
        <v>74</v>
      </c>
      <c r="N3401" s="4">
        <v>5.67</v>
      </c>
      <c r="O3401" t="s">
        <v>74</v>
      </c>
      <c r="P3401" s="4">
        <v>0</v>
      </c>
      <c r="Q3401" t="s">
        <v>74</v>
      </c>
      <c r="R3401" s="2" t="s">
        <v>287</v>
      </c>
      <c r="S3401" s="4">
        <v>0</v>
      </c>
      <c r="T3401" t="s">
        <v>74</v>
      </c>
      <c r="U3401" s="2" t="s">
        <v>650</v>
      </c>
      <c r="V3401" s="2" t="s">
        <v>1575</v>
      </c>
      <c r="W3401" s="2" t="s">
        <v>79</v>
      </c>
      <c r="X3401" s="2" t="s">
        <v>11308</v>
      </c>
      <c r="Y3401" s="2" t="s">
        <v>119</v>
      </c>
      <c r="Z3401" s="2" t="s">
        <v>81</v>
      </c>
      <c r="AA3401" s="2" t="s">
        <v>263</v>
      </c>
      <c r="AB3401" s="2" t="s">
        <v>264</v>
      </c>
      <c r="AC3401" s="2" t="s">
        <v>59</v>
      </c>
      <c r="AD3401" s="2" t="s">
        <v>265</v>
      </c>
      <c r="AE3401" s="2" t="str">
        <f>+VLOOKUP(H3401,'Mapeo Ramos'!A:C,3,0)</f>
        <v>Autos Flotas</v>
      </c>
      <c r="AF3401" t="str">
        <f>+VLOOKUP(AE3401,'Mapeo Ramos'!C:D,2,0)</f>
        <v>Flotas</v>
      </c>
      <c r="AG3401" t="str">
        <f>+VLOOKUP(X3401,'Mapeo Ramos'!I:J,2,0)</f>
        <v>ZURICH</v>
      </c>
      <c r="AH3401">
        <f t="shared" si="53"/>
        <v>1</v>
      </c>
    </row>
    <row r="3402" spans="1:34">
      <c r="A3402" s="2" t="s">
        <v>12637</v>
      </c>
      <c r="B3402" s="2" t="s">
        <v>12638</v>
      </c>
      <c r="C3402" s="2" t="s">
        <v>12639</v>
      </c>
      <c r="D3402" s="2" t="s">
        <v>75</v>
      </c>
      <c r="E3402" s="3">
        <v>46023</v>
      </c>
      <c r="F3402" s="3">
        <v>46023</v>
      </c>
      <c r="G3402" s="2" t="s">
        <v>259</v>
      </c>
      <c r="H3402" s="2" t="s">
        <v>11858</v>
      </c>
      <c r="I3402" s="2" t="s">
        <v>261</v>
      </c>
      <c r="J3402" s="4">
        <v>40.520000000000003</v>
      </c>
      <c r="K3402" t="s">
        <v>74</v>
      </c>
      <c r="L3402" s="4">
        <v>5.67</v>
      </c>
      <c r="M3402" t="s">
        <v>74</v>
      </c>
      <c r="N3402" s="4">
        <v>5.67</v>
      </c>
      <c r="O3402" t="s">
        <v>74</v>
      </c>
      <c r="P3402" s="4">
        <v>0</v>
      </c>
      <c r="Q3402" t="s">
        <v>74</v>
      </c>
      <c r="R3402" s="2" t="s">
        <v>287</v>
      </c>
      <c r="S3402" s="4">
        <v>0</v>
      </c>
      <c r="T3402" t="s">
        <v>74</v>
      </c>
      <c r="U3402" s="2" t="s">
        <v>650</v>
      </c>
      <c r="V3402" s="2" t="s">
        <v>1575</v>
      </c>
      <c r="W3402" s="2" t="s">
        <v>79</v>
      </c>
      <c r="X3402" s="2" t="s">
        <v>11308</v>
      </c>
      <c r="Y3402" s="2" t="s">
        <v>119</v>
      </c>
      <c r="Z3402" s="2" t="s">
        <v>81</v>
      </c>
      <c r="AA3402" s="2" t="s">
        <v>263</v>
      </c>
      <c r="AB3402" s="2" t="s">
        <v>264</v>
      </c>
      <c r="AC3402" s="2" t="s">
        <v>59</v>
      </c>
      <c r="AD3402" s="2" t="s">
        <v>265</v>
      </c>
      <c r="AE3402" s="2" t="str">
        <f>+VLOOKUP(H3402,'Mapeo Ramos'!A:C,3,0)</f>
        <v>Autos Flotas</v>
      </c>
      <c r="AF3402" t="str">
        <f>+VLOOKUP(AE3402,'Mapeo Ramos'!C:D,2,0)</f>
        <v>Flotas</v>
      </c>
      <c r="AG3402" t="str">
        <f>+VLOOKUP(X3402,'Mapeo Ramos'!I:J,2,0)</f>
        <v>ZURICH</v>
      </c>
      <c r="AH3402">
        <f t="shared" si="53"/>
        <v>1</v>
      </c>
    </row>
    <row r="3403" spans="1:34">
      <c r="A3403" s="2" t="s">
        <v>12640</v>
      </c>
      <c r="B3403" s="2" t="s">
        <v>12641</v>
      </c>
      <c r="C3403" s="2" t="s">
        <v>12642</v>
      </c>
      <c r="D3403" s="2" t="s">
        <v>75</v>
      </c>
      <c r="E3403" s="3">
        <v>46023</v>
      </c>
      <c r="F3403" s="3">
        <v>46023</v>
      </c>
      <c r="G3403" s="2" t="s">
        <v>259</v>
      </c>
      <c r="H3403" s="2" t="s">
        <v>11858</v>
      </c>
      <c r="I3403" s="2" t="s">
        <v>261</v>
      </c>
      <c r="J3403" s="4">
        <v>40.520000000000003</v>
      </c>
      <c r="K3403" t="s">
        <v>74</v>
      </c>
      <c r="L3403" s="4">
        <v>5.67</v>
      </c>
      <c r="M3403" t="s">
        <v>74</v>
      </c>
      <c r="N3403" s="4">
        <v>5.67</v>
      </c>
      <c r="O3403" t="s">
        <v>74</v>
      </c>
      <c r="P3403" s="4">
        <v>0</v>
      </c>
      <c r="Q3403" t="s">
        <v>74</v>
      </c>
      <c r="R3403" s="2" t="s">
        <v>287</v>
      </c>
      <c r="S3403" s="4">
        <v>0</v>
      </c>
      <c r="T3403" t="s">
        <v>74</v>
      </c>
      <c r="U3403" s="2" t="s">
        <v>650</v>
      </c>
      <c r="V3403" s="2" t="s">
        <v>1575</v>
      </c>
      <c r="W3403" s="2" t="s">
        <v>79</v>
      </c>
      <c r="X3403" s="2" t="s">
        <v>11308</v>
      </c>
      <c r="Y3403" s="2" t="s">
        <v>119</v>
      </c>
      <c r="Z3403" s="2" t="s">
        <v>81</v>
      </c>
      <c r="AA3403" s="2" t="s">
        <v>263</v>
      </c>
      <c r="AB3403" s="2" t="s">
        <v>264</v>
      </c>
      <c r="AC3403" s="2" t="s">
        <v>59</v>
      </c>
      <c r="AD3403" s="2" t="s">
        <v>265</v>
      </c>
      <c r="AE3403" s="2" t="str">
        <f>+VLOOKUP(H3403,'Mapeo Ramos'!A:C,3,0)</f>
        <v>Autos Flotas</v>
      </c>
      <c r="AF3403" t="str">
        <f>+VLOOKUP(AE3403,'Mapeo Ramos'!C:D,2,0)</f>
        <v>Flotas</v>
      </c>
      <c r="AG3403" t="str">
        <f>+VLOOKUP(X3403,'Mapeo Ramos'!I:J,2,0)</f>
        <v>ZURICH</v>
      </c>
      <c r="AH3403">
        <f t="shared" si="53"/>
        <v>1</v>
      </c>
    </row>
    <row r="3404" spans="1:34">
      <c r="A3404" s="2" t="s">
        <v>12643</v>
      </c>
      <c r="B3404" s="2" t="s">
        <v>12644</v>
      </c>
      <c r="C3404" s="2" t="s">
        <v>12645</v>
      </c>
      <c r="D3404" s="2" t="s">
        <v>75</v>
      </c>
      <c r="E3404" s="3">
        <v>46023</v>
      </c>
      <c r="F3404" s="3">
        <v>46023</v>
      </c>
      <c r="G3404" s="2" t="s">
        <v>259</v>
      </c>
      <c r="H3404" s="2" t="s">
        <v>11858</v>
      </c>
      <c r="I3404" s="2" t="s">
        <v>261</v>
      </c>
      <c r="J3404" s="4">
        <v>171.81</v>
      </c>
      <c r="K3404" t="s">
        <v>74</v>
      </c>
      <c r="L3404" s="4">
        <v>24.05</v>
      </c>
      <c r="M3404" t="s">
        <v>74</v>
      </c>
      <c r="N3404" s="4">
        <v>24.05</v>
      </c>
      <c r="O3404" t="s">
        <v>74</v>
      </c>
      <c r="P3404" s="4">
        <v>0</v>
      </c>
      <c r="Q3404" t="s">
        <v>74</v>
      </c>
      <c r="R3404" s="2" t="s">
        <v>287</v>
      </c>
      <c r="S3404" s="4">
        <v>0</v>
      </c>
      <c r="T3404" t="s">
        <v>74</v>
      </c>
      <c r="U3404" s="2" t="s">
        <v>650</v>
      </c>
      <c r="V3404" s="2" t="s">
        <v>1575</v>
      </c>
      <c r="W3404" s="2" t="s">
        <v>79</v>
      </c>
      <c r="X3404" s="2" t="s">
        <v>11308</v>
      </c>
      <c r="Y3404" s="2" t="s">
        <v>119</v>
      </c>
      <c r="Z3404" s="2" t="s">
        <v>81</v>
      </c>
      <c r="AA3404" s="2" t="s">
        <v>263</v>
      </c>
      <c r="AB3404" s="2" t="s">
        <v>264</v>
      </c>
      <c r="AC3404" s="2" t="s">
        <v>59</v>
      </c>
      <c r="AD3404" s="2" t="s">
        <v>265</v>
      </c>
      <c r="AE3404" s="2" t="str">
        <f>+VLOOKUP(H3404,'Mapeo Ramos'!A:C,3,0)</f>
        <v>Autos Flotas</v>
      </c>
      <c r="AF3404" t="str">
        <f>+VLOOKUP(AE3404,'Mapeo Ramos'!C:D,2,0)</f>
        <v>Flotas</v>
      </c>
      <c r="AG3404" t="str">
        <f>+VLOOKUP(X3404,'Mapeo Ramos'!I:J,2,0)</f>
        <v>ZURICH</v>
      </c>
      <c r="AH3404">
        <f t="shared" si="53"/>
        <v>1</v>
      </c>
    </row>
    <row r="3405" spans="1:34">
      <c r="A3405" s="2" t="s">
        <v>12646</v>
      </c>
      <c r="B3405" s="2" t="s">
        <v>12647</v>
      </c>
      <c r="C3405" s="2" t="s">
        <v>12648</v>
      </c>
      <c r="D3405" s="2" t="s">
        <v>75</v>
      </c>
      <c r="E3405" s="3">
        <v>46023</v>
      </c>
      <c r="F3405" s="3">
        <v>46023</v>
      </c>
      <c r="G3405" s="2" t="s">
        <v>259</v>
      </c>
      <c r="H3405" s="2" t="s">
        <v>11858</v>
      </c>
      <c r="I3405" s="2" t="s">
        <v>261</v>
      </c>
      <c r="J3405" s="4">
        <v>40.520000000000003</v>
      </c>
      <c r="K3405" t="s">
        <v>74</v>
      </c>
      <c r="L3405" s="4">
        <v>5.67</v>
      </c>
      <c r="M3405" t="s">
        <v>74</v>
      </c>
      <c r="N3405" s="4">
        <v>5.67</v>
      </c>
      <c r="O3405" t="s">
        <v>74</v>
      </c>
      <c r="P3405" s="4">
        <v>0</v>
      </c>
      <c r="Q3405" t="s">
        <v>74</v>
      </c>
      <c r="R3405" s="2" t="s">
        <v>287</v>
      </c>
      <c r="S3405" s="4">
        <v>0</v>
      </c>
      <c r="T3405" t="s">
        <v>74</v>
      </c>
      <c r="U3405" s="2" t="s">
        <v>650</v>
      </c>
      <c r="V3405" s="2" t="s">
        <v>1575</v>
      </c>
      <c r="W3405" s="2" t="s">
        <v>79</v>
      </c>
      <c r="X3405" s="2" t="s">
        <v>11308</v>
      </c>
      <c r="Y3405" s="2" t="s">
        <v>119</v>
      </c>
      <c r="Z3405" s="2" t="s">
        <v>81</v>
      </c>
      <c r="AA3405" s="2" t="s">
        <v>263</v>
      </c>
      <c r="AB3405" s="2" t="s">
        <v>264</v>
      </c>
      <c r="AC3405" s="2" t="s">
        <v>59</v>
      </c>
      <c r="AD3405" s="2" t="s">
        <v>265</v>
      </c>
      <c r="AE3405" s="2" t="str">
        <f>+VLOOKUP(H3405,'Mapeo Ramos'!A:C,3,0)</f>
        <v>Autos Flotas</v>
      </c>
      <c r="AF3405" t="str">
        <f>+VLOOKUP(AE3405,'Mapeo Ramos'!C:D,2,0)</f>
        <v>Flotas</v>
      </c>
      <c r="AG3405" t="str">
        <f>+VLOOKUP(X3405,'Mapeo Ramos'!I:J,2,0)</f>
        <v>ZURICH</v>
      </c>
      <c r="AH3405">
        <f t="shared" si="53"/>
        <v>1</v>
      </c>
    </row>
    <row r="3406" spans="1:34">
      <c r="A3406" s="2" t="s">
        <v>12649</v>
      </c>
      <c r="B3406" s="2" t="s">
        <v>12650</v>
      </c>
      <c r="C3406" s="2" t="s">
        <v>12651</v>
      </c>
      <c r="D3406" s="2" t="s">
        <v>75</v>
      </c>
      <c r="E3406" s="3">
        <v>46023</v>
      </c>
      <c r="F3406" s="3">
        <v>46023</v>
      </c>
      <c r="G3406" s="2" t="s">
        <v>259</v>
      </c>
      <c r="H3406" s="2" t="s">
        <v>11858</v>
      </c>
      <c r="I3406" s="2" t="s">
        <v>261</v>
      </c>
      <c r="J3406" s="4">
        <v>171.81</v>
      </c>
      <c r="K3406" t="s">
        <v>74</v>
      </c>
      <c r="L3406" s="4">
        <v>24.05</v>
      </c>
      <c r="M3406" t="s">
        <v>74</v>
      </c>
      <c r="N3406" s="4">
        <v>24.05</v>
      </c>
      <c r="O3406" t="s">
        <v>74</v>
      </c>
      <c r="P3406" s="4">
        <v>0</v>
      </c>
      <c r="Q3406" t="s">
        <v>74</v>
      </c>
      <c r="R3406" s="2" t="s">
        <v>287</v>
      </c>
      <c r="S3406" s="4">
        <v>0</v>
      </c>
      <c r="T3406" t="s">
        <v>74</v>
      </c>
      <c r="U3406" s="2" t="s">
        <v>650</v>
      </c>
      <c r="V3406" s="2" t="s">
        <v>1575</v>
      </c>
      <c r="W3406" s="2" t="s">
        <v>79</v>
      </c>
      <c r="X3406" s="2" t="s">
        <v>11308</v>
      </c>
      <c r="Y3406" s="2" t="s">
        <v>119</v>
      </c>
      <c r="Z3406" s="2" t="s">
        <v>81</v>
      </c>
      <c r="AA3406" s="2" t="s">
        <v>263</v>
      </c>
      <c r="AB3406" s="2" t="s">
        <v>264</v>
      </c>
      <c r="AC3406" s="2" t="s">
        <v>59</v>
      </c>
      <c r="AD3406" s="2" t="s">
        <v>265</v>
      </c>
      <c r="AE3406" s="2" t="str">
        <f>+VLOOKUP(H3406,'Mapeo Ramos'!A:C,3,0)</f>
        <v>Autos Flotas</v>
      </c>
      <c r="AF3406" t="str">
        <f>+VLOOKUP(AE3406,'Mapeo Ramos'!C:D,2,0)</f>
        <v>Flotas</v>
      </c>
      <c r="AG3406" t="str">
        <f>+VLOOKUP(X3406,'Mapeo Ramos'!I:J,2,0)</f>
        <v>ZURICH</v>
      </c>
      <c r="AH3406">
        <f t="shared" si="53"/>
        <v>1</v>
      </c>
    </row>
    <row r="3407" spans="1:34">
      <c r="A3407" s="2" t="s">
        <v>12652</v>
      </c>
      <c r="B3407" s="2" t="s">
        <v>12653</v>
      </c>
      <c r="C3407" s="2" t="s">
        <v>12654</v>
      </c>
      <c r="D3407" s="2" t="s">
        <v>75</v>
      </c>
      <c r="E3407" s="3">
        <v>46023</v>
      </c>
      <c r="F3407" s="3">
        <v>46023</v>
      </c>
      <c r="G3407" s="2" t="s">
        <v>259</v>
      </c>
      <c r="H3407" s="2" t="s">
        <v>11858</v>
      </c>
      <c r="I3407" s="2" t="s">
        <v>261</v>
      </c>
      <c r="J3407" s="4">
        <v>171.81</v>
      </c>
      <c r="K3407" t="s">
        <v>74</v>
      </c>
      <c r="L3407" s="4">
        <v>24.05</v>
      </c>
      <c r="M3407" t="s">
        <v>74</v>
      </c>
      <c r="N3407" s="4">
        <v>24.05</v>
      </c>
      <c r="O3407" t="s">
        <v>74</v>
      </c>
      <c r="P3407" s="4">
        <v>0</v>
      </c>
      <c r="Q3407" t="s">
        <v>74</v>
      </c>
      <c r="R3407" s="2" t="s">
        <v>287</v>
      </c>
      <c r="S3407" s="4">
        <v>0</v>
      </c>
      <c r="T3407" t="s">
        <v>74</v>
      </c>
      <c r="U3407" s="2" t="s">
        <v>650</v>
      </c>
      <c r="V3407" s="2" t="s">
        <v>1575</v>
      </c>
      <c r="W3407" s="2" t="s">
        <v>79</v>
      </c>
      <c r="X3407" s="2" t="s">
        <v>11308</v>
      </c>
      <c r="Y3407" s="2" t="s">
        <v>119</v>
      </c>
      <c r="Z3407" s="2" t="s">
        <v>81</v>
      </c>
      <c r="AA3407" s="2" t="s">
        <v>263</v>
      </c>
      <c r="AB3407" s="2" t="s">
        <v>264</v>
      </c>
      <c r="AC3407" s="2" t="s">
        <v>59</v>
      </c>
      <c r="AD3407" s="2" t="s">
        <v>265</v>
      </c>
      <c r="AE3407" s="2" t="str">
        <f>+VLOOKUP(H3407,'Mapeo Ramos'!A:C,3,0)</f>
        <v>Autos Flotas</v>
      </c>
      <c r="AF3407" t="str">
        <f>+VLOOKUP(AE3407,'Mapeo Ramos'!C:D,2,0)</f>
        <v>Flotas</v>
      </c>
      <c r="AG3407" t="str">
        <f>+VLOOKUP(X3407,'Mapeo Ramos'!I:J,2,0)</f>
        <v>ZURICH</v>
      </c>
      <c r="AH3407">
        <f t="shared" si="53"/>
        <v>1</v>
      </c>
    </row>
    <row r="3408" spans="1:34">
      <c r="A3408" s="2" t="s">
        <v>12655</v>
      </c>
      <c r="B3408" s="2" t="s">
        <v>12656</v>
      </c>
      <c r="C3408" s="2" t="s">
        <v>12657</v>
      </c>
      <c r="D3408" s="2" t="s">
        <v>75</v>
      </c>
      <c r="E3408" s="3">
        <v>46023</v>
      </c>
      <c r="F3408" s="3">
        <v>46023</v>
      </c>
      <c r="G3408" s="2" t="s">
        <v>259</v>
      </c>
      <c r="H3408" s="2" t="s">
        <v>11858</v>
      </c>
      <c r="I3408" s="2" t="s">
        <v>261</v>
      </c>
      <c r="J3408" s="4">
        <v>171.81</v>
      </c>
      <c r="K3408" t="s">
        <v>74</v>
      </c>
      <c r="L3408" s="4">
        <v>24.05</v>
      </c>
      <c r="M3408" t="s">
        <v>74</v>
      </c>
      <c r="N3408" s="4">
        <v>24.05</v>
      </c>
      <c r="O3408" t="s">
        <v>74</v>
      </c>
      <c r="P3408" s="4">
        <v>0</v>
      </c>
      <c r="Q3408" t="s">
        <v>74</v>
      </c>
      <c r="R3408" s="2" t="s">
        <v>287</v>
      </c>
      <c r="S3408" s="4">
        <v>0</v>
      </c>
      <c r="T3408" t="s">
        <v>74</v>
      </c>
      <c r="U3408" s="2" t="s">
        <v>650</v>
      </c>
      <c r="V3408" s="2" t="s">
        <v>1575</v>
      </c>
      <c r="W3408" s="2" t="s">
        <v>79</v>
      </c>
      <c r="X3408" s="2" t="s">
        <v>11308</v>
      </c>
      <c r="Y3408" s="2" t="s">
        <v>119</v>
      </c>
      <c r="Z3408" s="2" t="s">
        <v>81</v>
      </c>
      <c r="AA3408" s="2" t="s">
        <v>263</v>
      </c>
      <c r="AB3408" s="2" t="s">
        <v>264</v>
      </c>
      <c r="AC3408" s="2" t="s">
        <v>59</v>
      </c>
      <c r="AD3408" s="2" t="s">
        <v>265</v>
      </c>
      <c r="AE3408" s="2" t="str">
        <f>+VLOOKUP(H3408,'Mapeo Ramos'!A:C,3,0)</f>
        <v>Autos Flotas</v>
      </c>
      <c r="AF3408" t="str">
        <f>+VLOOKUP(AE3408,'Mapeo Ramos'!C:D,2,0)</f>
        <v>Flotas</v>
      </c>
      <c r="AG3408" t="str">
        <f>+VLOOKUP(X3408,'Mapeo Ramos'!I:J,2,0)</f>
        <v>ZURICH</v>
      </c>
      <c r="AH3408">
        <f t="shared" si="53"/>
        <v>1</v>
      </c>
    </row>
    <row r="3409" spans="1:34">
      <c r="A3409" s="2" t="s">
        <v>12658</v>
      </c>
      <c r="B3409" s="2" t="s">
        <v>12659</v>
      </c>
      <c r="C3409" s="2" t="s">
        <v>12660</v>
      </c>
      <c r="D3409" s="2" t="s">
        <v>75</v>
      </c>
      <c r="E3409" s="3">
        <v>46023</v>
      </c>
      <c r="F3409" s="3">
        <v>46023</v>
      </c>
      <c r="G3409" s="2" t="s">
        <v>259</v>
      </c>
      <c r="H3409" s="2" t="s">
        <v>11858</v>
      </c>
      <c r="I3409" s="2" t="s">
        <v>261</v>
      </c>
      <c r="J3409" s="4">
        <v>171.81</v>
      </c>
      <c r="K3409" t="s">
        <v>74</v>
      </c>
      <c r="L3409" s="4">
        <v>24.05</v>
      </c>
      <c r="M3409" t="s">
        <v>74</v>
      </c>
      <c r="N3409" s="4">
        <v>24.05</v>
      </c>
      <c r="O3409" t="s">
        <v>74</v>
      </c>
      <c r="P3409" s="4">
        <v>0</v>
      </c>
      <c r="Q3409" t="s">
        <v>74</v>
      </c>
      <c r="R3409" s="2" t="s">
        <v>287</v>
      </c>
      <c r="S3409" s="4">
        <v>0</v>
      </c>
      <c r="T3409" t="s">
        <v>74</v>
      </c>
      <c r="U3409" s="2" t="s">
        <v>650</v>
      </c>
      <c r="V3409" s="2" t="s">
        <v>1575</v>
      </c>
      <c r="W3409" s="2" t="s">
        <v>79</v>
      </c>
      <c r="X3409" s="2" t="s">
        <v>11308</v>
      </c>
      <c r="Y3409" s="2" t="s">
        <v>119</v>
      </c>
      <c r="Z3409" s="2" t="s">
        <v>81</v>
      </c>
      <c r="AA3409" s="2" t="s">
        <v>263</v>
      </c>
      <c r="AB3409" s="2" t="s">
        <v>264</v>
      </c>
      <c r="AC3409" s="2" t="s">
        <v>59</v>
      </c>
      <c r="AD3409" s="2" t="s">
        <v>265</v>
      </c>
      <c r="AE3409" s="2" t="str">
        <f>+VLOOKUP(H3409,'Mapeo Ramos'!A:C,3,0)</f>
        <v>Autos Flotas</v>
      </c>
      <c r="AF3409" t="str">
        <f>+VLOOKUP(AE3409,'Mapeo Ramos'!C:D,2,0)</f>
        <v>Flotas</v>
      </c>
      <c r="AG3409" t="str">
        <f>+VLOOKUP(X3409,'Mapeo Ramos'!I:J,2,0)</f>
        <v>ZURICH</v>
      </c>
      <c r="AH3409">
        <f t="shared" si="53"/>
        <v>1</v>
      </c>
    </row>
    <row r="3410" spans="1:34">
      <c r="A3410" s="2" t="s">
        <v>12661</v>
      </c>
      <c r="B3410" s="2" t="s">
        <v>12662</v>
      </c>
      <c r="C3410" s="2" t="s">
        <v>12663</v>
      </c>
      <c r="D3410" s="2" t="s">
        <v>75</v>
      </c>
      <c r="E3410" s="3">
        <v>46023</v>
      </c>
      <c r="F3410" s="3">
        <v>46023</v>
      </c>
      <c r="G3410" s="2" t="s">
        <v>259</v>
      </c>
      <c r="H3410" s="2" t="s">
        <v>11858</v>
      </c>
      <c r="I3410" s="2" t="s">
        <v>261</v>
      </c>
      <c r="J3410" s="4">
        <v>171.81</v>
      </c>
      <c r="K3410" t="s">
        <v>74</v>
      </c>
      <c r="L3410" s="4">
        <v>24.05</v>
      </c>
      <c r="M3410" t="s">
        <v>74</v>
      </c>
      <c r="N3410" s="4">
        <v>24.05</v>
      </c>
      <c r="O3410" t="s">
        <v>74</v>
      </c>
      <c r="P3410" s="4">
        <v>0</v>
      </c>
      <c r="Q3410" t="s">
        <v>74</v>
      </c>
      <c r="R3410" s="2" t="s">
        <v>287</v>
      </c>
      <c r="S3410" s="4">
        <v>0</v>
      </c>
      <c r="T3410" t="s">
        <v>74</v>
      </c>
      <c r="U3410" s="2" t="s">
        <v>650</v>
      </c>
      <c r="V3410" s="2" t="s">
        <v>1575</v>
      </c>
      <c r="W3410" s="2" t="s">
        <v>79</v>
      </c>
      <c r="X3410" s="2" t="s">
        <v>11308</v>
      </c>
      <c r="Y3410" s="2" t="s">
        <v>119</v>
      </c>
      <c r="Z3410" s="2" t="s">
        <v>81</v>
      </c>
      <c r="AA3410" s="2" t="s">
        <v>263</v>
      </c>
      <c r="AB3410" s="2" t="s">
        <v>264</v>
      </c>
      <c r="AC3410" s="2" t="s">
        <v>59</v>
      </c>
      <c r="AD3410" s="2" t="s">
        <v>265</v>
      </c>
      <c r="AE3410" s="2" t="str">
        <f>+VLOOKUP(H3410,'Mapeo Ramos'!A:C,3,0)</f>
        <v>Autos Flotas</v>
      </c>
      <c r="AF3410" t="str">
        <f>+VLOOKUP(AE3410,'Mapeo Ramos'!C:D,2,0)</f>
        <v>Flotas</v>
      </c>
      <c r="AG3410" t="str">
        <f>+VLOOKUP(X3410,'Mapeo Ramos'!I:J,2,0)</f>
        <v>ZURICH</v>
      </c>
      <c r="AH3410">
        <f t="shared" si="53"/>
        <v>1</v>
      </c>
    </row>
    <row r="3411" spans="1:34">
      <c r="A3411" s="2" t="s">
        <v>12664</v>
      </c>
      <c r="B3411" s="2" t="s">
        <v>12665</v>
      </c>
      <c r="C3411" s="2" t="s">
        <v>12666</v>
      </c>
      <c r="D3411" s="2" t="s">
        <v>75</v>
      </c>
      <c r="E3411" s="3">
        <v>46023</v>
      </c>
      <c r="F3411" s="3">
        <v>46023</v>
      </c>
      <c r="G3411" s="2" t="s">
        <v>259</v>
      </c>
      <c r="H3411" s="2" t="s">
        <v>11858</v>
      </c>
      <c r="I3411" s="2" t="s">
        <v>261</v>
      </c>
      <c r="J3411" s="4">
        <v>171.81</v>
      </c>
      <c r="K3411" t="s">
        <v>74</v>
      </c>
      <c r="L3411" s="4">
        <v>24.05</v>
      </c>
      <c r="M3411" t="s">
        <v>74</v>
      </c>
      <c r="N3411" s="4">
        <v>24.05</v>
      </c>
      <c r="O3411" t="s">
        <v>74</v>
      </c>
      <c r="P3411" s="4">
        <v>0</v>
      </c>
      <c r="Q3411" t="s">
        <v>74</v>
      </c>
      <c r="R3411" s="2" t="s">
        <v>287</v>
      </c>
      <c r="S3411" s="4">
        <v>0</v>
      </c>
      <c r="T3411" t="s">
        <v>74</v>
      </c>
      <c r="U3411" s="2" t="s">
        <v>650</v>
      </c>
      <c r="V3411" s="2" t="s">
        <v>1575</v>
      </c>
      <c r="W3411" s="2" t="s">
        <v>79</v>
      </c>
      <c r="X3411" s="2" t="s">
        <v>11308</v>
      </c>
      <c r="Y3411" s="2" t="s">
        <v>119</v>
      </c>
      <c r="Z3411" s="2" t="s">
        <v>81</v>
      </c>
      <c r="AA3411" s="2" t="s">
        <v>263</v>
      </c>
      <c r="AB3411" s="2" t="s">
        <v>264</v>
      </c>
      <c r="AC3411" s="2" t="s">
        <v>59</v>
      </c>
      <c r="AD3411" s="2" t="s">
        <v>265</v>
      </c>
      <c r="AE3411" s="2" t="str">
        <f>+VLOOKUP(H3411,'Mapeo Ramos'!A:C,3,0)</f>
        <v>Autos Flotas</v>
      </c>
      <c r="AF3411" t="str">
        <f>+VLOOKUP(AE3411,'Mapeo Ramos'!C:D,2,0)</f>
        <v>Flotas</v>
      </c>
      <c r="AG3411" t="str">
        <f>+VLOOKUP(X3411,'Mapeo Ramos'!I:J,2,0)</f>
        <v>ZURICH</v>
      </c>
      <c r="AH3411">
        <f t="shared" si="53"/>
        <v>1</v>
      </c>
    </row>
    <row r="3412" spans="1:34">
      <c r="A3412" s="2" t="s">
        <v>12667</v>
      </c>
      <c r="B3412" s="2" t="s">
        <v>12668</v>
      </c>
      <c r="C3412" s="2" t="s">
        <v>12669</v>
      </c>
      <c r="D3412" s="2" t="s">
        <v>75</v>
      </c>
      <c r="E3412" s="3">
        <v>46023</v>
      </c>
      <c r="F3412" s="3">
        <v>46023</v>
      </c>
      <c r="G3412" s="2" t="s">
        <v>259</v>
      </c>
      <c r="H3412" s="2" t="s">
        <v>11858</v>
      </c>
      <c r="I3412" s="2" t="s">
        <v>261</v>
      </c>
      <c r="J3412" s="4">
        <v>171.81</v>
      </c>
      <c r="K3412" t="s">
        <v>74</v>
      </c>
      <c r="L3412" s="4">
        <v>24.05</v>
      </c>
      <c r="M3412" t="s">
        <v>74</v>
      </c>
      <c r="N3412" s="4">
        <v>24.05</v>
      </c>
      <c r="O3412" t="s">
        <v>74</v>
      </c>
      <c r="P3412" s="4">
        <v>0</v>
      </c>
      <c r="Q3412" t="s">
        <v>74</v>
      </c>
      <c r="R3412" s="2" t="s">
        <v>287</v>
      </c>
      <c r="S3412" s="4">
        <v>0</v>
      </c>
      <c r="T3412" t="s">
        <v>74</v>
      </c>
      <c r="U3412" s="2" t="s">
        <v>650</v>
      </c>
      <c r="V3412" s="2" t="s">
        <v>1575</v>
      </c>
      <c r="W3412" s="2" t="s">
        <v>79</v>
      </c>
      <c r="X3412" s="2" t="s">
        <v>11308</v>
      </c>
      <c r="Y3412" s="2" t="s">
        <v>119</v>
      </c>
      <c r="Z3412" s="2" t="s">
        <v>81</v>
      </c>
      <c r="AA3412" s="2" t="s">
        <v>263</v>
      </c>
      <c r="AB3412" s="2" t="s">
        <v>264</v>
      </c>
      <c r="AC3412" s="2" t="s">
        <v>59</v>
      </c>
      <c r="AD3412" s="2" t="s">
        <v>265</v>
      </c>
      <c r="AE3412" s="2" t="str">
        <f>+VLOOKUP(H3412,'Mapeo Ramos'!A:C,3,0)</f>
        <v>Autos Flotas</v>
      </c>
      <c r="AF3412" t="str">
        <f>+VLOOKUP(AE3412,'Mapeo Ramos'!C:D,2,0)</f>
        <v>Flotas</v>
      </c>
      <c r="AG3412" t="str">
        <f>+VLOOKUP(X3412,'Mapeo Ramos'!I:J,2,0)</f>
        <v>ZURICH</v>
      </c>
      <c r="AH3412">
        <f t="shared" si="53"/>
        <v>1</v>
      </c>
    </row>
    <row r="3413" spans="1:34">
      <c r="A3413" s="2" t="s">
        <v>12670</v>
      </c>
      <c r="B3413" s="2" t="s">
        <v>12671</v>
      </c>
      <c r="C3413" s="2" t="s">
        <v>12672</v>
      </c>
      <c r="D3413" s="2" t="s">
        <v>75</v>
      </c>
      <c r="E3413" s="3">
        <v>46023</v>
      </c>
      <c r="F3413" s="3">
        <v>46023</v>
      </c>
      <c r="G3413" s="2" t="s">
        <v>259</v>
      </c>
      <c r="H3413" s="2" t="s">
        <v>11858</v>
      </c>
      <c r="I3413" s="2" t="s">
        <v>261</v>
      </c>
      <c r="J3413" s="4">
        <v>171.81</v>
      </c>
      <c r="K3413" t="s">
        <v>74</v>
      </c>
      <c r="L3413" s="4">
        <v>24.05</v>
      </c>
      <c r="M3413" t="s">
        <v>74</v>
      </c>
      <c r="N3413" s="4">
        <v>24.05</v>
      </c>
      <c r="O3413" t="s">
        <v>74</v>
      </c>
      <c r="P3413" s="4">
        <v>0</v>
      </c>
      <c r="Q3413" t="s">
        <v>74</v>
      </c>
      <c r="R3413" s="2" t="s">
        <v>287</v>
      </c>
      <c r="S3413" s="4">
        <v>0</v>
      </c>
      <c r="T3413" t="s">
        <v>74</v>
      </c>
      <c r="U3413" s="2" t="s">
        <v>650</v>
      </c>
      <c r="V3413" s="2" t="s">
        <v>1575</v>
      </c>
      <c r="W3413" s="2" t="s">
        <v>79</v>
      </c>
      <c r="X3413" s="2" t="s">
        <v>11308</v>
      </c>
      <c r="Y3413" s="2" t="s">
        <v>119</v>
      </c>
      <c r="Z3413" s="2" t="s">
        <v>81</v>
      </c>
      <c r="AA3413" s="2" t="s">
        <v>263</v>
      </c>
      <c r="AB3413" s="2" t="s">
        <v>264</v>
      </c>
      <c r="AC3413" s="2" t="s">
        <v>59</v>
      </c>
      <c r="AD3413" s="2" t="s">
        <v>265</v>
      </c>
      <c r="AE3413" s="2" t="str">
        <f>+VLOOKUP(H3413,'Mapeo Ramos'!A:C,3,0)</f>
        <v>Autos Flotas</v>
      </c>
      <c r="AF3413" t="str">
        <f>+VLOOKUP(AE3413,'Mapeo Ramos'!C:D,2,0)</f>
        <v>Flotas</v>
      </c>
      <c r="AG3413" t="str">
        <f>+VLOOKUP(X3413,'Mapeo Ramos'!I:J,2,0)</f>
        <v>ZURICH</v>
      </c>
      <c r="AH3413">
        <f t="shared" si="53"/>
        <v>1</v>
      </c>
    </row>
    <row r="3414" spans="1:34">
      <c r="A3414" s="2" t="s">
        <v>12673</v>
      </c>
      <c r="B3414" s="2" t="s">
        <v>12674</v>
      </c>
      <c r="C3414" s="2" t="s">
        <v>12675</v>
      </c>
      <c r="D3414" s="2" t="s">
        <v>75</v>
      </c>
      <c r="E3414" s="3">
        <v>46023</v>
      </c>
      <c r="F3414" s="3">
        <v>46023</v>
      </c>
      <c r="G3414" s="2" t="s">
        <v>259</v>
      </c>
      <c r="H3414" s="2" t="s">
        <v>11858</v>
      </c>
      <c r="I3414" s="2" t="s">
        <v>261</v>
      </c>
      <c r="J3414" s="4">
        <v>171.81</v>
      </c>
      <c r="K3414" t="s">
        <v>74</v>
      </c>
      <c r="L3414" s="4">
        <v>24.05</v>
      </c>
      <c r="M3414" t="s">
        <v>74</v>
      </c>
      <c r="N3414" s="4">
        <v>24.05</v>
      </c>
      <c r="O3414" t="s">
        <v>74</v>
      </c>
      <c r="P3414" s="4">
        <v>0</v>
      </c>
      <c r="Q3414" t="s">
        <v>74</v>
      </c>
      <c r="R3414" s="2" t="s">
        <v>287</v>
      </c>
      <c r="S3414" s="4">
        <v>0</v>
      </c>
      <c r="T3414" t="s">
        <v>74</v>
      </c>
      <c r="U3414" s="2" t="s">
        <v>650</v>
      </c>
      <c r="V3414" s="2" t="s">
        <v>1575</v>
      </c>
      <c r="W3414" s="2" t="s">
        <v>79</v>
      </c>
      <c r="X3414" s="2" t="s">
        <v>11308</v>
      </c>
      <c r="Y3414" s="2" t="s">
        <v>119</v>
      </c>
      <c r="Z3414" s="2" t="s">
        <v>81</v>
      </c>
      <c r="AA3414" s="2" t="s">
        <v>263</v>
      </c>
      <c r="AB3414" s="2" t="s">
        <v>264</v>
      </c>
      <c r="AC3414" s="2" t="s">
        <v>59</v>
      </c>
      <c r="AD3414" s="2" t="s">
        <v>265</v>
      </c>
      <c r="AE3414" s="2" t="str">
        <f>+VLOOKUP(H3414,'Mapeo Ramos'!A:C,3,0)</f>
        <v>Autos Flotas</v>
      </c>
      <c r="AF3414" t="str">
        <f>+VLOOKUP(AE3414,'Mapeo Ramos'!C:D,2,0)</f>
        <v>Flotas</v>
      </c>
      <c r="AG3414" t="str">
        <f>+VLOOKUP(X3414,'Mapeo Ramos'!I:J,2,0)</f>
        <v>ZURICH</v>
      </c>
      <c r="AH3414">
        <f t="shared" si="53"/>
        <v>1</v>
      </c>
    </row>
    <row r="3415" spans="1:34">
      <c r="A3415" s="2" t="s">
        <v>12676</v>
      </c>
      <c r="B3415" s="2" t="s">
        <v>12677</v>
      </c>
      <c r="C3415" s="2" t="s">
        <v>12678</v>
      </c>
      <c r="D3415" s="2" t="s">
        <v>75</v>
      </c>
      <c r="E3415" s="3">
        <v>46023</v>
      </c>
      <c r="F3415" s="3">
        <v>46023</v>
      </c>
      <c r="G3415" s="2" t="s">
        <v>259</v>
      </c>
      <c r="H3415" s="2" t="s">
        <v>11858</v>
      </c>
      <c r="I3415" s="2" t="s">
        <v>261</v>
      </c>
      <c r="J3415" s="4">
        <v>40.520000000000003</v>
      </c>
      <c r="K3415" t="s">
        <v>74</v>
      </c>
      <c r="L3415" s="4">
        <v>5.67</v>
      </c>
      <c r="M3415" t="s">
        <v>74</v>
      </c>
      <c r="N3415" s="4">
        <v>5.67</v>
      </c>
      <c r="O3415" t="s">
        <v>74</v>
      </c>
      <c r="P3415" s="4">
        <v>0</v>
      </c>
      <c r="Q3415" t="s">
        <v>74</v>
      </c>
      <c r="R3415" s="2" t="s">
        <v>287</v>
      </c>
      <c r="S3415" s="4">
        <v>0</v>
      </c>
      <c r="T3415" t="s">
        <v>74</v>
      </c>
      <c r="U3415" s="2" t="s">
        <v>650</v>
      </c>
      <c r="V3415" s="2" t="s">
        <v>1575</v>
      </c>
      <c r="W3415" s="2" t="s">
        <v>79</v>
      </c>
      <c r="X3415" s="2" t="s">
        <v>11308</v>
      </c>
      <c r="Y3415" s="2" t="s">
        <v>119</v>
      </c>
      <c r="Z3415" s="2" t="s">
        <v>81</v>
      </c>
      <c r="AA3415" s="2" t="s">
        <v>263</v>
      </c>
      <c r="AB3415" s="2" t="s">
        <v>264</v>
      </c>
      <c r="AC3415" s="2" t="s">
        <v>59</v>
      </c>
      <c r="AD3415" s="2" t="s">
        <v>265</v>
      </c>
      <c r="AE3415" s="2" t="str">
        <f>+VLOOKUP(H3415,'Mapeo Ramos'!A:C,3,0)</f>
        <v>Autos Flotas</v>
      </c>
      <c r="AF3415" t="str">
        <f>+VLOOKUP(AE3415,'Mapeo Ramos'!C:D,2,0)</f>
        <v>Flotas</v>
      </c>
      <c r="AG3415" t="str">
        <f>+VLOOKUP(X3415,'Mapeo Ramos'!I:J,2,0)</f>
        <v>ZURICH</v>
      </c>
      <c r="AH3415">
        <f t="shared" si="53"/>
        <v>1</v>
      </c>
    </row>
    <row r="3416" spans="1:34">
      <c r="A3416" s="2" t="s">
        <v>12679</v>
      </c>
      <c r="B3416" s="2" t="s">
        <v>12680</v>
      </c>
      <c r="C3416" s="2" t="s">
        <v>12681</v>
      </c>
      <c r="D3416" s="2" t="s">
        <v>75</v>
      </c>
      <c r="E3416" s="3">
        <v>46023</v>
      </c>
      <c r="F3416" s="3">
        <v>46023</v>
      </c>
      <c r="G3416" s="2" t="s">
        <v>259</v>
      </c>
      <c r="H3416" s="2" t="s">
        <v>11858</v>
      </c>
      <c r="I3416" s="2" t="s">
        <v>261</v>
      </c>
      <c r="J3416" s="4">
        <v>40.520000000000003</v>
      </c>
      <c r="K3416" t="s">
        <v>74</v>
      </c>
      <c r="L3416" s="4">
        <v>5.67</v>
      </c>
      <c r="M3416" t="s">
        <v>74</v>
      </c>
      <c r="N3416" s="4">
        <v>5.67</v>
      </c>
      <c r="O3416" t="s">
        <v>74</v>
      </c>
      <c r="P3416" s="4">
        <v>0</v>
      </c>
      <c r="Q3416" t="s">
        <v>74</v>
      </c>
      <c r="R3416" s="2" t="s">
        <v>287</v>
      </c>
      <c r="S3416" s="4">
        <v>0</v>
      </c>
      <c r="T3416" t="s">
        <v>74</v>
      </c>
      <c r="U3416" s="2" t="s">
        <v>650</v>
      </c>
      <c r="V3416" s="2" t="s">
        <v>1575</v>
      </c>
      <c r="W3416" s="2" t="s">
        <v>79</v>
      </c>
      <c r="X3416" s="2" t="s">
        <v>11308</v>
      </c>
      <c r="Y3416" s="2" t="s">
        <v>119</v>
      </c>
      <c r="Z3416" s="2" t="s">
        <v>81</v>
      </c>
      <c r="AA3416" s="2" t="s">
        <v>263</v>
      </c>
      <c r="AB3416" s="2" t="s">
        <v>264</v>
      </c>
      <c r="AC3416" s="2" t="s">
        <v>59</v>
      </c>
      <c r="AD3416" s="2" t="s">
        <v>265</v>
      </c>
      <c r="AE3416" s="2" t="str">
        <f>+VLOOKUP(H3416,'Mapeo Ramos'!A:C,3,0)</f>
        <v>Autos Flotas</v>
      </c>
      <c r="AF3416" t="str">
        <f>+VLOOKUP(AE3416,'Mapeo Ramos'!C:D,2,0)</f>
        <v>Flotas</v>
      </c>
      <c r="AG3416" t="str">
        <f>+VLOOKUP(X3416,'Mapeo Ramos'!I:J,2,0)</f>
        <v>ZURICH</v>
      </c>
      <c r="AH3416">
        <f t="shared" si="53"/>
        <v>1</v>
      </c>
    </row>
    <row r="3417" spans="1:34">
      <c r="A3417" s="2" t="s">
        <v>12682</v>
      </c>
      <c r="B3417" s="2" t="s">
        <v>12683</v>
      </c>
      <c r="C3417" s="2" t="s">
        <v>12684</v>
      </c>
      <c r="D3417" s="2" t="s">
        <v>75</v>
      </c>
      <c r="E3417" s="3">
        <v>46023</v>
      </c>
      <c r="F3417" s="3">
        <v>46023</v>
      </c>
      <c r="G3417" s="2" t="s">
        <v>259</v>
      </c>
      <c r="H3417" s="2" t="s">
        <v>11858</v>
      </c>
      <c r="I3417" s="2" t="s">
        <v>261</v>
      </c>
      <c r="J3417" s="4">
        <v>40.520000000000003</v>
      </c>
      <c r="K3417" t="s">
        <v>74</v>
      </c>
      <c r="L3417" s="4">
        <v>5.67</v>
      </c>
      <c r="M3417" t="s">
        <v>74</v>
      </c>
      <c r="N3417" s="4">
        <v>5.67</v>
      </c>
      <c r="O3417" t="s">
        <v>74</v>
      </c>
      <c r="P3417" s="4">
        <v>0</v>
      </c>
      <c r="Q3417" t="s">
        <v>74</v>
      </c>
      <c r="R3417" s="2" t="s">
        <v>287</v>
      </c>
      <c r="S3417" s="4">
        <v>0</v>
      </c>
      <c r="T3417" t="s">
        <v>74</v>
      </c>
      <c r="U3417" s="2" t="s">
        <v>650</v>
      </c>
      <c r="V3417" s="2" t="s">
        <v>1575</v>
      </c>
      <c r="W3417" s="2" t="s">
        <v>79</v>
      </c>
      <c r="X3417" s="2" t="s">
        <v>11308</v>
      </c>
      <c r="Y3417" s="2" t="s">
        <v>119</v>
      </c>
      <c r="Z3417" s="2" t="s">
        <v>81</v>
      </c>
      <c r="AA3417" s="2" t="s">
        <v>263</v>
      </c>
      <c r="AB3417" s="2" t="s">
        <v>264</v>
      </c>
      <c r="AC3417" s="2" t="s">
        <v>59</v>
      </c>
      <c r="AD3417" s="2" t="s">
        <v>265</v>
      </c>
      <c r="AE3417" s="2" t="str">
        <f>+VLOOKUP(H3417,'Mapeo Ramos'!A:C,3,0)</f>
        <v>Autos Flotas</v>
      </c>
      <c r="AF3417" t="str">
        <f>+VLOOKUP(AE3417,'Mapeo Ramos'!C:D,2,0)</f>
        <v>Flotas</v>
      </c>
      <c r="AG3417" t="str">
        <f>+VLOOKUP(X3417,'Mapeo Ramos'!I:J,2,0)</f>
        <v>ZURICH</v>
      </c>
      <c r="AH3417">
        <f t="shared" si="53"/>
        <v>1</v>
      </c>
    </row>
    <row r="3418" spans="1:34" ht="25.5">
      <c r="A3418" s="2" t="s">
        <v>12685</v>
      </c>
      <c r="B3418" s="2" t="s">
        <v>12686</v>
      </c>
      <c r="C3418" s="2" t="s">
        <v>12687</v>
      </c>
      <c r="D3418" s="2" t="s">
        <v>75</v>
      </c>
      <c r="E3418" s="3">
        <v>46070</v>
      </c>
      <c r="F3418" s="3">
        <v>46064</v>
      </c>
      <c r="G3418" s="2" t="s">
        <v>222</v>
      </c>
      <c r="H3418" s="2" t="s">
        <v>118</v>
      </c>
      <c r="I3418" s="2" t="s">
        <v>119</v>
      </c>
      <c r="J3418" s="4">
        <v>299.3</v>
      </c>
      <c r="K3418" t="s">
        <v>74</v>
      </c>
      <c r="L3418" s="4">
        <v>35.92</v>
      </c>
      <c r="M3418" t="s">
        <v>74</v>
      </c>
      <c r="N3418" s="4">
        <v>35.92</v>
      </c>
      <c r="O3418" t="s">
        <v>74</v>
      </c>
      <c r="P3418" s="4">
        <v>0</v>
      </c>
      <c r="Q3418" t="s">
        <v>74</v>
      </c>
      <c r="R3418" s="2" t="s">
        <v>75</v>
      </c>
      <c r="S3418" s="4" t="s">
        <v>76</v>
      </c>
      <c r="T3418" t="s">
        <v>74</v>
      </c>
      <c r="U3418" s="2" t="s">
        <v>650</v>
      </c>
      <c r="V3418" s="2" t="s">
        <v>1447</v>
      </c>
      <c r="W3418" s="2" t="s">
        <v>79</v>
      </c>
      <c r="X3418" s="2" t="s">
        <v>80</v>
      </c>
      <c r="Y3418" s="2" t="s">
        <v>119</v>
      </c>
      <c r="Z3418" s="2" t="s">
        <v>81</v>
      </c>
      <c r="AA3418" s="2" t="s">
        <v>223</v>
      </c>
      <c r="AB3418" s="2" t="s">
        <v>83</v>
      </c>
      <c r="AC3418" s="2" t="s">
        <v>168</v>
      </c>
      <c r="AD3418" s="2" t="s">
        <v>224</v>
      </c>
      <c r="AE3418" s="2" t="str">
        <f>+VLOOKUP(H3418,'Mapeo Ramos'!A:C,3,0)</f>
        <v>Autos Cat. 1</v>
      </c>
      <c r="AF3418" t="str">
        <f>+VLOOKUP(AE3418,'Mapeo Ramos'!C:D,2,0)</f>
        <v>Autos</v>
      </c>
      <c r="AG3418" t="str">
        <f>+VLOOKUP(X3418,'Mapeo Ramos'!I:J,2,0)</f>
        <v>OCCIDENT</v>
      </c>
      <c r="AH3418">
        <f t="shared" si="53"/>
        <v>2</v>
      </c>
    </row>
    <row r="3419" spans="1:34" ht="25.5">
      <c r="A3419" s="2" t="s">
        <v>12688</v>
      </c>
      <c r="B3419" s="2" t="s">
        <v>12689</v>
      </c>
      <c r="C3419" s="2" t="s">
        <v>9713</v>
      </c>
      <c r="D3419" s="2" t="s">
        <v>75</v>
      </c>
      <c r="E3419" s="3">
        <v>46069</v>
      </c>
      <c r="F3419" s="3">
        <v>46074</v>
      </c>
      <c r="G3419" s="2" t="s">
        <v>9714</v>
      </c>
      <c r="H3419" s="2" t="s">
        <v>155</v>
      </c>
      <c r="I3419" s="2" t="s">
        <v>156</v>
      </c>
      <c r="J3419" s="4">
        <v>326.27999999999997</v>
      </c>
      <c r="K3419" t="s">
        <v>74</v>
      </c>
      <c r="L3419" s="4">
        <v>79.94</v>
      </c>
      <c r="M3419" t="s">
        <v>74</v>
      </c>
      <c r="N3419" s="4">
        <v>79.94</v>
      </c>
      <c r="O3419" t="s">
        <v>74</v>
      </c>
      <c r="P3419" s="4">
        <v>0</v>
      </c>
      <c r="Q3419" t="s">
        <v>74</v>
      </c>
      <c r="R3419" s="2" t="s">
        <v>75</v>
      </c>
      <c r="S3419" s="4" t="s">
        <v>76</v>
      </c>
      <c r="T3419" t="s">
        <v>74</v>
      </c>
      <c r="U3419" s="2" t="s">
        <v>2754</v>
      </c>
      <c r="V3419" s="2" t="s">
        <v>1447</v>
      </c>
      <c r="W3419" s="2" t="s">
        <v>79</v>
      </c>
      <c r="X3419" s="2" t="s">
        <v>150</v>
      </c>
      <c r="Y3419" s="2" t="s">
        <v>157</v>
      </c>
      <c r="Z3419" s="2" t="s">
        <v>81</v>
      </c>
      <c r="AA3419" s="2" t="s">
        <v>1921</v>
      </c>
      <c r="AB3419" s="2" t="s">
        <v>83</v>
      </c>
      <c r="AC3419" s="2" t="s">
        <v>59</v>
      </c>
      <c r="AD3419" s="2" t="s">
        <v>9715</v>
      </c>
      <c r="AE3419" s="2" t="str">
        <f>+VLOOKUP(H3419,'Mapeo Ramos'!A:C,3,0)</f>
        <v>Multirriesgo Industriales (PYME)</v>
      </c>
      <c r="AF3419" t="str">
        <f>+VLOOKUP(AE3419,'Mapeo Ramos'!C:D,2,0)</f>
        <v>Property</v>
      </c>
      <c r="AG3419" t="str">
        <f>+VLOOKUP(X3419,'Mapeo Ramos'!I:J,2,0)</f>
        <v>MAPFRE</v>
      </c>
      <c r="AH3419">
        <f t="shared" si="53"/>
        <v>2</v>
      </c>
    </row>
    <row r="3420" spans="1:34">
      <c r="A3420" s="2" t="s">
        <v>12690</v>
      </c>
      <c r="B3420" s="2" t="s">
        <v>12691</v>
      </c>
      <c r="C3420" s="2" t="s">
        <v>12692</v>
      </c>
      <c r="D3420" s="2" t="s">
        <v>75</v>
      </c>
      <c r="E3420" s="3">
        <v>46023</v>
      </c>
      <c r="F3420" s="3">
        <v>46023</v>
      </c>
      <c r="G3420" s="2" t="s">
        <v>12693</v>
      </c>
      <c r="H3420" s="2" t="s">
        <v>349</v>
      </c>
      <c r="I3420" s="2" t="s">
        <v>261</v>
      </c>
      <c r="J3420" s="4">
        <v>354.25</v>
      </c>
      <c r="K3420" t="s">
        <v>74</v>
      </c>
      <c r="L3420" s="4">
        <v>42.51</v>
      </c>
      <c r="M3420" t="s">
        <v>74</v>
      </c>
      <c r="N3420" s="4">
        <v>42.51</v>
      </c>
      <c r="O3420" t="s">
        <v>74</v>
      </c>
      <c r="P3420" s="4">
        <v>0</v>
      </c>
      <c r="Q3420" t="s">
        <v>74</v>
      </c>
      <c r="R3420" s="2" t="s">
        <v>75</v>
      </c>
      <c r="S3420" s="4" t="s">
        <v>76</v>
      </c>
      <c r="T3420" t="s">
        <v>74</v>
      </c>
      <c r="U3420" s="2" t="s">
        <v>77</v>
      </c>
      <c r="V3420" s="2" t="s">
        <v>1575</v>
      </c>
      <c r="W3420" s="2" t="s">
        <v>79</v>
      </c>
      <c r="X3420" s="2" t="s">
        <v>300</v>
      </c>
      <c r="Y3420" s="2" t="s">
        <v>119</v>
      </c>
      <c r="Z3420" s="2" t="s">
        <v>81</v>
      </c>
      <c r="AA3420" s="2" t="s">
        <v>372</v>
      </c>
      <c r="AB3420" s="2" t="s">
        <v>719</v>
      </c>
      <c r="AC3420" s="2" t="s">
        <v>59</v>
      </c>
      <c r="AD3420" s="2" t="s">
        <v>12694</v>
      </c>
      <c r="AE3420" s="2" t="str">
        <f>+VLOOKUP(H3420,'Mapeo Ramos'!A:C,3,0)</f>
        <v>Autos Flotas</v>
      </c>
      <c r="AF3420" t="str">
        <f>+VLOOKUP(AE3420,'Mapeo Ramos'!C:D,2,0)</f>
        <v>Flotas</v>
      </c>
      <c r="AG3420" t="str">
        <f>+VLOOKUP(X3420,'Mapeo Ramos'!I:J,2,0)</f>
        <v>ALLIANZ</v>
      </c>
      <c r="AH3420">
        <f t="shared" si="53"/>
        <v>1</v>
      </c>
    </row>
    <row r="3421" spans="1:34">
      <c r="A3421" s="2" t="s">
        <v>12695</v>
      </c>
      <c r="B3421" s="2" t="s">
        <v>12696</v>
      </c>
      <c r="C3421" s="2" t="s">
        <v>12697</v>
      </c>
      <c r="D3421" s="2" t="s">
        <v>75</v>
      </c>
      <c r="E3421" s="3">
        <v>46070</v>
      </c>
      <c r="F3421" s="3">
        <v>46059</v>
      </c>
      <c r="G3421" s="2" t="s">
        <v>12698</v>
      </c>
      <c r="H3421" s="2" t="s">
        <v>349</v>
      </c>
      <c r="I3421" s="2" t="s">
        <v>261</v>
      </c>
      <c r="J3421" s="4">
        <v>0.05</v>
      </c>
      <c r="K3421" t="s">
        <v>74</v>
      </c>
      <c r="L3421" s="4">
        <v>0.01</v>
      </c>
      <c r="M3421" t="s">
        <v>74</v>
      </c>
      <c r="N3421" s="4">
        <v>0.01</v>
      </c>
      <c r="O3421" t="s">
        <v>74</v>
      </c>
      <c r="P3421" s="4">
        <v>0</v>
      </c>
      <c r="Q3421" t="s">
        <v>74</v>
      </c>
      <c r="R3421" s="2" t="s">
        <v>75</v>
      </c>
      <c r="S3421" s="4" t="s">
        <v>76</v>
      </c>
      <c r="T3421" t="s">
        <v>74</v>
      </c>
      <c r="U3421" s="2" t="s">
        <v>650</v>
      </c>
      <c r="V3421" s="2" t="s">
        <v>1447</v>
      </c>
      <c r="W3421" s="2" t="s">
        <v>79</v>
      </c>
      <c r="X3421" s="2" t="s">
        <v>300</v>
      </c>
      <c r="Y3421" s="2" t="s">
        <v>119</v>
      </c>
      <c r="Z3421" s="2" t="s">
        <v>81</v>
      </c>
      <c r="AA3421" s="2" t="s">
        <v>4571</v>
      </c>
      <c r="AB3421" s="2" t="s">
        <v>4572</v>
      </c>
      <c r="AC3421" s="2" t="s">
        <v>59</v>
      </c>
      <c r="AD3421" s="2" t="s">
        <v>12699</v>
      </c>
      <c r="AE3421" s="2" t="str">
        <f>+VLOOKUP(H3421,'Mapeo Ramos'!A:C,3,0)</f>
        <v>Autos Flotas</v>
      </c>
      <c r="AF3421" t="str">
        <f>+VLOOKUP(AE3421,'Mapeo Ramos'!C:D,2,0)</f>
        <v>Flotas</v>
      </c>
      <c r="AG3421" t="str">
        <f>+VLOOKUP(X3421,'Mapeo Ramos'!I:J,2,0)</f>
        <v>ALLIANZ</v>
      </c>
      <c r="AH3421">
        <f t="shared" si="53"/>
        <v>2</v>
      </c>
    </row>
    <row r="3422" spans="1:34">
      <c r="A3422" s="2" t="s">
        <v>12700</v>
      </c>
      <c r="B3422" s="2" t="s">
        <v>12701</v>
      </c>
      <c r="C3422" s="2" t="s">
        <v>12692</v>
      </c>
      <c r="D3422" s="2" t="s">
        <v>75</v>
      </c>
      <c r="E3422" s="3">
        <v>46054</v>
      </c>
      <c r="F3422" s="3">
        <v>46054</v>
      </c>
      <c r="G3422" s="2" t="s">
        <v>12693</v>
      </c>
      <c r="H3422" s="2" t="s">
        <v>349</v>
      </c>
      <c r="I3422" s="2" t="s">
        <v>261</v>
      </c>
      <c r="J3422" s="4">
        <v>354.25</v>
      </c>
      <c r="K3422" t="s">
        <v>74</v>
      </c>
      <c r="L3422" s="4">
        <v>42.51</v>
      </c>
      <c r="M3422" t="s">
        <v>74</v>
      </c>
      <c r="N3422" s="4">
        <v>42.51</v>
      </c>
      <c r="O3422" t="s">
        <v>74</v>
      </c>
      <c r="P3422" s="4">
        <v>0</v>
      </c>
      <c r="Q3422" t="s">
        <v>74</v>
      </c>
      <c r="R3422" s="2" t="s">
        <v>75</v>
      </c>
      <c r="S3422" s="4" t="s">
        <v>76</v>
      </c>
      <c r="T3422" t="s">
        <v>74</v>
      </c>
      <c r="U3422" s="2" t="s">
        <v>77</v>
      </c>
      <c r="V3422" s="2" t="s">
        <v>1575</v>
      </c>
      <c r="W3422" s="2" t="s">
        <v>79</v>
      </c>
      <c r="X3422" s="2" t="s">
        <v>300</v>
      </c>
      <c r="Y3422" s="2" t="s">
        <v>119</v>
      </c>
      <c r="Z3422" s="2" t="s">
        <v>81</v>
      </c>
      <c r="AA3422" s="2" t="s">
        <v>372</v>
      </c>
      <c r="AB3422" s="2" t="s">
        <v>719</v>
      </c>
      <c r="AC3422" s="2" t="s">
        <v>59</v>
      </c>
      <c r="AD3422" s="2" t="s">
        <v>12694</v>
      </c>
      <c r="AE3422" s="2" t="str">
        <f>+VLOOKUP(H3422,'Mapeo Ramos'!A:C,3,0)</f>
        <v>Autos Flotas</v>
      </c>
      <c r="AF3422" t="str">
        <f>+VLOOKUP(AE3422,'Mapeo Ramos'!C:D,2,0)</f>
        <v>Flotas</v>
      </c>
      <c r="AG3422" t="str">
        <f>+VLOOKUP(X3422,'Mapeo Ramos'!I:J,2,0)</f>
        <v>ALLIANZ</v>
      </c>
      <c r="AH3422">
        <f t="shared" si="53"/>
        <v>2</v>
      </c>
    </row>
    <row r="3423" spans="1:34">
      <c r="A3423" s="2" t="s">
        <v>12702</v>
      </c>
      <c r="B3423" s="2" t="s">
        <v>12703</v>
      </c>
      <c r="C3423" s="2" t="s">
        <v>12704</v>
      </c>
      <c r="D3423" s="2" t="s">
        <v>75</v>
      </c>
      <c r="E3423" s="3">
        <v>46070</v>
      </c>
      <c r="F3423" s="3">
        <v>46059</v>
      </c>
      <c r="G3423" s="2" t="s">
        <v>12698</v>
      </c>
      <c r="H3423" s="2" t="s">
        <v>349</v>
      </c>
      <c r="I3423" s="2" t="s">
        <v>261</v>
      </c>
      <c r="J3423" s="4">
        <v>0.06</v>
      </c>
      <c r="K3423" t="s">
        <v>74</v>
      </c>
      <c r="L3423" s="4">
        <v>0.01</v>
      </c>
      <c r="M3423" t="s">
        <v>74</v>
      </c>
      <c r="N3423" s="4">
        <v>0.01</v>
      </c>
      <c r="O3423" t="s">
        <v>74</v>
      </c>
      <c r="P3423" s="4">
        <v>0</v>
      </c>
      <c r="Q3423" t="s">
        <v>74</v>
      </c>
      <c r="R3423" s="2" t="s">
        <v>75</v>
      </c>
      <c r="S3423" s="4" t="s">
        <v>76</v>
      </c>
      <c r="T3423" t="s">
        <v>74</v>
      </c>
      <c r="U3423" s="2" t="s">
        <v>650</v>
      </c>
      <c r="V3423" s="2" t="s">
        <v>1447</v>
      </c>
      <c r="W3423" s="2" t="s">
        <v>79</v>
      </c>
      <c r="X3423" s="2" t="s">
        <v>300</v>
      </c>
      <c r="Y3423" s="2" t="s">
        <v>119</v>
      </c>
      <c r="Z3423" s="2" t="s">
        <v>81</v>
      </c>
      <c r="AA3423" s="2" t="s">
        <v>4571</v>
      </c>
      <c r="AB3423" s="2" t="s">
        <v>4572</v>
      </c>
      <c r="AC3423" s="2" t="s">
        <v>59</v>
      </c>
      <c r="AD3423" s="2" t="s">
        <v>12699</v>
      </c>
      <c r="AE3423" s="2" t="str">
        <f>+VLOOKUP(H3423,'Mapeo Ramos'!A:C,3,0)</f>
        <v>Autos Flotas</v>
      </c>
      <c r="AF3423" t="str">
        <f>+VLOOKUP(AE3423,'Mapeo Ramos'!C:D,2,0)</f>
        <v>Flotas</v>
      </c>
      <c r="AG3423" t="str">
        <f>+VLOOKUP(X3423,'Mapeo Ramos'!I:J,2,0)</f>
        <v>ALLIANZ</v>
      </c>
      <c r="AH3423">
        <f t="shared" si="53"/>
        <v>2</v>
      </c>
    </row>
    <row r="3424" spans="1:34">
      <c r="A3424" s="2" t="s">
        <v>12705</v>
      </c>
      <c r="B3424" s="2" t="s">
        <v>12706</v>
      </c>
      <c r="C3424" s="2" t="s">
        <v>12707</v>
      </c>
      <c r="D3424" s="2" t="s">
        <v>75</v>
      </c>
      <c r="E3424" s="3">
        <v>46069</v>
      </c>
      <c r="F3424" s="3">
        <v>46068</v>
      </c>
      <c r="G3424" s="2" t="s">
        <v>1716</v>
      </c>
      <c r="H3424" s="2" t="s">
        <v>349</v>
      </c>
      <c r="I3424" s="2" t="s">
        <v>261</v>
      </c>
      <c r="J3424" s="4">
        <v>1103.8599999999999</v>
      </c>
      <c r="K3424" t="s">
        <v>74</v>
      </c>
      <c r="L3424" s="4">
        <v>132.46</v>
      </c>
      <c r="M3424" t="s">
        <v>74</v>
      </c>
      <c r="N3424" s="4">
        <v>132.46</v>
      </c>
      <c r="O3424" t="s">
        <v>74</v>
      </c>
      <c r="P3424" s="4">
        <v>0</v>
      </c>
      <c r="Q3424" t="s">
        <v>74</v>
      </c>
      <c r="R3424" s="2" t="s">
        <v>75</v>
      </c>
      <c r="S3424" s="4" t="s">
        <v>76</v>
      </c>
      <c r="T3424" t="s">
        <v>74</v>
      </c>
      <c r="U3424" s="2" t="s">
        <v>650</v>
      </c>
      <c r="V3424" s="2" t="s">
        <v>1447</v>
      </c>
      <c r="W3424" s="2" t="s">
        <v>79</v>
      </c>
      <c r="X3424" s="2" t="s">
        <v>300</v>
      </c>
      <c r="Y3424" s="2" t="s">
        <v>119</v>
      </c>
      <c r="Z3424" s="2" t="s">
        <v>81</v>
      </c>
      <c r="AA3424" s="2" t="s">
        <v>1717</v>
      </c>
      <c r="AB3424" s="2" t="s">
        <v>1718</v>
      </c>
      <c r="AC3424" s="2" t="s">
        <v>168</v>
      </c>
      <c r="AD3424" s="2" t="s">
        <v>1719</v>
      </c>
      <c r="AE3424" s="2" t="str">
        <f>+VLOOKUP(H3424,'Mapeo Ramos'!A:C,3,0)</f>
        <v>Autos Flotas</v>
      </c>
      <c r="AF3424" t="str">
        <f>+VLOOKUP(AE3424,'Mapeo Ramos'!C:D,2,0)</f>
        <v>Flotas</v>
      </c>
      <c r="AG3424" t="str">
        <f>+VLOOKUP(X3424,'Mapeo Ramos'!I:J,2,0)</f>
        <v>ALLIANZ</v>
      </c>
      <c r="AH3424">
        <f t="shared" si="53"/>
        <v>2</v>
      </c>
    </row>
    <row r="3425" spans="1:34">
      <c r="A3425" s="2" t="s">
        <v>12708</v>
      </c>
      <c r="B3425" s="2" t="s">
        <v>12709</v>
      </c>
      <c r="C3425" s="2" t="s">
        <v>12710</v>
      </c>
      <c r="D3425" s="2" t="s">
        <v>75</v>
      </c>
      <c r="E3425" s="3">
        <v>46069</v>
      </c>
      <c r="F3425" s="3">
        <v>46065</v>
      </c>
      <c r="G3425" s="2" t="s">
        <v>746</v>
      </c>
      <c r="H3425" s="2" t="s">
        <v>349</v>
      </c>
      <c r="I3425" s="2" t="s">
        <v>261</v>
      </c>
      <c r="J3425" s="4">
        <v>644.83000000000004</v>
      </c>
      <c r="K3425" t="s">
        <v>74</v>
      </c>
      <c r="L3425" s="4">
        <v>77.38</v>
      </c>
      <c r="M3425" t="s">
        <v>74</v>
      </c>
      <c r="N3425" s="4">
        <v>77.38</v>
      </c>
      <c r="O3425" t="s">
        <v>74</v>
      </c>
      <c r="P3425" s="4">
        <v>0</v>
      </c>
      <c r="Q3425" t="s">
        <v>74</v>
      </c>
      <c r="R3425" s="2" t="s">
        <v>75</v>
      </c>
      <c r="S3425" s="4" t="s">
        <v>76</v>
      </c>
      <c r="T3425" t="s">
        <v>74</v>
      </c>
      <c r="U3425" s="2" t="s">
        <v>650</v>
      </c>
      <c r="V3425" s="2" t="s">
        <v>1447</v>
      </c>
      <c r="W3425" s="2" t="s">
        <v>79</v>
      </c>
      <c r="X3425" s="2" t="s">
        <v>300</v>
      </c>
      <c r="Y3425" s="2" t="s">
        <v>119</v>
      </c>
      <c r="Z3425" s="2" t="s">
        <v>81</v>
      </c>
      <c r="AA3425" s="2" t="s">
        <v>542</v>
      </c>
      <c r="AB3425" s="2" t="s">
        <v>747</v>
      </c>
      <c r="AC3425" s="2" t="s">
        <v>168</v>
      </c>
      <c r="AD3425" s="2" t="s">
        <v>748</v>
      </c>
      <c r="AE3425" s="2" t="str">
        <f>+VLOOKUP(H3425,'Mapeo Ramos'!A:C,3,0)</f>
        <v>Autos Flotas</v>
      </c>
      <c r="AF3425" t="str">
        <f>+VLOOKUP(AE3425,'Mapeo Ramos'!C:D,2,0)</f>
        <v>Flotas</v>
      </c>
      <c r="AG3425" t="str">
        <f>+VLOOKUP(X3425,'Mapeo Ramos'!I:J,2,0)</f>
        <v>ALLIANZ</v>
      </c>
      <c r="AH3425">
        <f t="shared" si="53"/>
        <v>2</v>
      </c>
    </row>
    <row r="3426" spans="1:34" ht="25.5">
      <c r="A3426" s="2" t="s">
        <v>12711</v>
      </c>
      <c r="B3426" s="2" t="s">
        <v>12712</v>
      </c>
      <c r="C3426" s="2" t="s">
        <v>12713</v>
      </c>
      <c r="D3426" s="2" t="s">
        <v>75</v>
      </c>
      <c r="E3426" s="3">
        <v>46069</v>
      </c>
      <c r="F3426" s="3">
        <v>46065</v>
      </c>
      <c r="G3426" s="2" t="s">
        <v>664</v>
      </c>
      <c r="H3426" s="2" t="s">
        <v>1741</v>
      </c>
      <c r="I3426" s="2" t="s">
        <v>726</v>
      </c>
      <c r="J3426" s="4">
        <v>1352.16</v>
      </c>
      <c r="K3426" t="s">
        <v>74</v>
      </c>
      <c r="L3426" s="4">
        <v>236.63</v>
      </c>
      <c r="M3426" t="s">
        <v>74</v>
      </c>
      <c r="N3426" s="4">
        <v>236.63</v>
      </c>
      <c r="O3426" t="s">
        <v>74</v>
      </c>
      <c r="P3426" s="4">
        <v>0</v>
      </c>
      <c r="Q3426" t="s">
        <v>74</v>
      </c>
      <c r="R3426" s="2" t="s">
        <v>75</v>
      </c>
      <c r="S3426" s="4" t="s">
        <v>76</v>
      </c>
      <c r="T3426" t="s">
        <v>74</v>
      </c>
      <c r="U3426" s="2" t="s">
        <v>650</v>
      </c>
      <c r="V3426" s="2" t="s">
        <v>1447</v>
      </c>
      <c r="W3426" s="2" t="s">
        <v>79</v>
      </c>
      <c r="X3426" s="2" t="s">
        <v>300</v>
      </c>
      <c r="Y3426" s="2" t="s">
        <v>726</v>
      </c>
      <c r="Z3426" s="2" t="s">
        <v>81</v>
      </c>
      <c r="AA3426" s="2" t="s">
        <v>216</v>
      </c>
      <c r="AB3426" s="2" t="s">
        <v>217</v>
      </c>
      <c r="AC3426" s="2" t="s">
        <v>59</v>
      </c>
      <c r="AD3426" s="2" t="s">
        <v>665</v>
      </c>
      <c r="AE3426" s="2" t="str">
        <f>+VLOOKUP(H3426,'Mapeo Ramos'!A:C,3,0)</f>
        <v>Transportes Mercancías</v>
      </c>
      <c r="AF3426" t="str">
        <f>+VLOOKUP(AE3426,'Mapeo Ramos'!C:D,2,0)</f>
        <v>Transporte</v>
      </c>
      <c r="AG3426" t="str">
        <f>+VLOOKUP(X3426,'Mapeo Ramos'!I:J,2,0)</f>
        <v>ALLIANZ</v>
      </c>
      <c r="AH3426">
        <f t="shared" si="53"/>
        <v>2</v>
      </c>
    </row>
    <row r="3427" spans="1:34">
      <c r="A3427" s="2" t="s">
        <v>12714</v>
      </c>
      <c r="B3427" s="2" t="s">
        <v>12715</v>
      </c>
      <c r="C3427" s="2" t="s">
        <v>12716</v>
      </c>
      <c r="D3427" s="2" t="s">
        <v>75</v>
      </c>
      <c r="E3427" s="3">
        <v>46054</v>
      </c>
      <c r="F3427" s="3">
        <v>46054</v>
      </c>
      <c r="G3427" s="2" t="s">
        <v>10798</v>
      </c>
      <c r="H3427" s="2" t="s">
        <v>349</v>
      </c>
      <c r="I3427" s="2" t="s">
        <v>261</v>
      </c>
      <c r="J3427" s="4">
        <v>171</v>
      </c>
      <c r="K3427" t="s">
        <v>74</v>
      </c>
      <c r="L3427" s="4">
        <v>20.52</v>
      </c>
      <c r="M3427" t="s">
        <v>74</v>
      </c>
      <c r="N3427" s="4">
        <v>20.52</v>
      </c>
      <c r="O3427" t="s">
        <v>74</v>
      </c>
      <c r="P3427" s="4">
        <v>0</v>
      </c>
      <c r="Q3427" t="s">
        <v>74</v>
      </c>
      <c r="R3427" s="2" t="s">
        <v>75</v>
      </c>
      <c r="S3427" s="4" t="s">
        <v>76</v>
      </c>
      <c r="T3427" t="s">
        <v>74</v>
      </c>
      <c r="U3427" s="2" t="s">
        <v>77</v>
      </c>
      <c r="V3427" s="2" t="s">
        <v>1575</v>
      </c>
      <c r="W3427" s="2" t="s">
        <v>79</v>
      </c>
      <c r="X3427" s="2" t="s">
        <v>300</v>
      </c>
      <c r="Y3427" s="2" t="s">
        <v>119</v>
      </c>
      <c r="Z3427" s="2" t="s">
        <v>81</v>
      </c>
      <c r="AA3427" s="2" t="s">
        <v>82</v>
      </c>
      <c r="AB3427" s="2" t="s">
        <v>83</v>
      </c>
      <c r="AC3427" s="2" t="s">
        <v>59</v>
      </c>
      <c r="AD3427" s="2" t="s">
        <v>10799</v>
      </c>
      <c r="AE3427" s="2" t="str">
        <f>+VLOOKUP(H3427,'Mapeo Ramos'!A:C,3,0)</f>
        <v>Autos Flotas</v>
      </c>
      <c r="AF3427" t="str">
        <f>+VLOOKUP(AE3427,'Mapeo Ramos'!C:D,2,0)</f>
        <v>Flotas</v>
      </c>
      <c r="AG3427" t="str">
        <f>+VLOOKUP(X3427,'Mapeo Ramos'!I:J,2,0)</f>
        <v>ALLIANZ</v>
      </c>
      <c r="AH3427">
        <f t="shared" si="53"/>
        <v>2</v>
      </c>
    </row>
    <row r="3428" spans="1:34">
      <c r="A3428" s="2" t="s">
        <v>12717</v>
      </c>
      <c r="B3428" s="2" t="s">
        <v>12718</v>
      </c>
      <c r="C3428" s="2" t="s">
        <v>12716</v>
      </c>
      <c r="D3428" s="2" t="s">
        <v>75</v>
      </c>
      <c r="E3428" s="3">
        <v>46023</v>
      </c>
      <c r="F3428" s="3">
        <v>46023</v>
      </c>
      <c r="G3428" s="2" t="s">
        <v>10798</v>
      </c>
      <c r="H3428" s="2" t="s">
        <v>349</v>
      </c>
      <c r="I3428" s="2" t="s">
        <v>261</v>
      </c>
      <c r="J3428" s="4">
        <v>171</v>
      </c>
      <c r="K3428" t="s">
        <v>74</v>
      </c>
      <c r="L3428" s="4">
        <v>20.52</v>
      </c>
      <c r="M3428" t="s">
        <v>74</v>
      </c>
      <c r="N3428" s="4">
        <v>20.52</v>
      </c>
      <c r="O3428" t="s">
        <v>74</v>
      </c>
      <c r="P3428" s="4">
        <v>0</v>
      </c>
      <c r="Q3428" t="s">
        <v>74</v>
      </c>
      <c r="R3428" s="2" t="s">
        <v>75</v>
      </c>
      <c r="S3428" s="4" t="s">
        <v>76</v>
      </c>
      <c r="T3428" t="s">
        <v>74</v>
      </c>
      <c r="U3428" s="2" t="s">
        <v>77</v>
      </c>
      <c r="V3428" s="2" t="s">
        <v>1575</v>
      </c>
      <c r="W3428" s="2" t="s">
        <v>79</v>
      </c>
      <c r="X3428" s="2" t="s">
        <v>300</v>
      </c>
      <c r="Y3428" s="2" t="s">
        <v>119</v>
      </c>
      <c r="Z3428" s="2" t="s">
        <v>81</v>
      </c>
      <c r="AA3428" s="2" t="s">
        <v>82</v>
      </c>
      <c r="AB3428" s="2" t="s">
        <v>83</v>
      </c>
      <c r="AC3428" s="2" t="s">
        <v>59</v>
      </c>
      <c r="AD3428" s="2" t="s">
        <v>10799</v>
      </c>
      <c r="AE3428" s="2" t="str">
        <f>+VLOOKUP(H3428,'Mapeo Ramos'!A:C,3,0)</f>
        <v>Autos Flotas</v>
      </c>
      <c r="AF3428" t="str">
        <f>+VLOOKUP(AE3428,'Mapeo Ramos'!C:D,2,0)</f>
        <v>Flotas</v>
      </c>
      <c r="AG3428" t="str">
        <f>+VLOOKUP(X3428,'Mapeo Ramos'!I:J,2,0)</f>
        <v>ALLIANZ</v>
      </c>
      <c r="AH3428">
        <f t="shared" si="53"/>
        <v>1</v>
      </c>
    </row>
    <row r="3429" spans="1:34">
      <c r="A3429" s="2" t="s">
        <v>12719</v>
      </c>
      <c r="B3429" s="2" t="s">
        <v>12720</v>
      </c>
      <c r="C3429" s="2" t="s">
        <v>12721</v>
      </c>
      <c r="D3429" s="2" t="s">
        <v>75</v>
      </c>
      <c r="E3429" s="3">
        <v>46023</v>
      </c>
      <c r="F3429" s="3">
        <v>46023</v>
      </c>
      <c r="G3429" s="2" t="s">
        <v>2276</v>
      </c>
      <c r="H3429" s="2" t="s">
        <v>349</v>
      </c>
      <c r="I3429" s="2" t="s">
        <v>261</v>
      </c>
      <c r="J3429" s="4">
        <v>9355.2099999999991</v>
      </c>
      <c r="K3429" t="s">
        <v>74</v>
      </c>
      <c r="L3429" s="4">
        <v>1122.6300000000001</v>
      </c>
      <c r="M3429" t="s">
        <v>74</v>
      </c>
      <c r="N3429" s="4">
        <v>1122.6300000000001</v>
      </c>
      <c r="O3429" t="s">
        <v>74</v>
      </c>
      <c r="P3429" s="4">
        <v>0</v>
      </c>
      <c r="Q3429" t="s">
        <v>74</v>
      </c>
      <c r="R3429" s="2" t="s">
        <v>75</v>
      </c>
      <c r="S3429" s="4" t="s">
        <v>76</v>
      </c>
      <c r="T3429" t="s">
        <v>74</v>
      </c>
      <c r="U3429" s="2" t="s">
        <v>77</v>
      </c>
      <c r="V3429" s="2" t="s">
        <v>1575</v>
      </c>
      <c r="W3429" s="2" t="s">
        <v>79</v>
      </c>
      <c r="X3429" s="2" t="s">
        <v>300</v>
      </c>
      <c r="Y3429" s="2" t="s">
        <v>119</v>
      </c>
      <c r="Z3429" s="2" t="s">
        <v>81</v>
      </c>
      <c r="AA3429" s="2" t="s">
        <v>2277</v>
      </c>
      <c r="AB3429" s="2" t="s">
        <v>2278</v>
      </c>
      <c r="AC3429" s="2" t="s">
        <v>59</v>
      </c>
      <c r="AD3429" s="2" t="s">
        <v>2279</v>
      </c>
      <c r="AE3429" s="2" t="str">
        <f>+VLOOKUP(H3429,'Mapeo Ramos'!A:C,3,0)</f>
        <v>Autos Flotas</v>
      </c>
      <c r="AF3429" t="str">
        <f>+VLOOKUP(AE3429,'Mapeo Ramos'!C:D,2,0)</f>
        <v>Flotas</v>
      </c>
      <c r="AG3429" t="str">
        <f>+VLOOKUP(X3429,'Mapeo Ramos'!I:J,2,0)</f>
        <v>ALLIANZ</v>
      </c>
      <c r="AH3429">
        <f t="shared" si="53"/>
        <v>1</v>
      </c>
    </row>
    <row r="3430" spans="1:34">
      <c r="A3430" s="2" t="s">
        <v>12722</v>
      </c>
      <c r="B3430" s="2" t="s">
        <v>12723</v>
      </c>
      <c r="C3430" s="2" t="s">
        <v>12721</v>
      </c>
      <c r="D3430" s="2" t="s">
        <v>75</v>
      </c>
      <c r="E3430" s="3">
        <v>46054</v>
      </c>
      <c r="F3430" s="3">
        <v>46054</v>
      </c>
      <c r="G3430" s="2" t="s">
        <v>2276</v>
      </c>
      <c r="H3430" s="2" t="s">
        <v>349</v>
      </c>
      <c r="I3430" s="2" t="s">
        <v>261</v>
      </c>
      <c r="J3430" s="4">
        <v>9355.2099999999991</v>
      </c>
      <c r="K3430" t="s">
        <v>74</v>
      </c>
      <c r="L3430" s="4">
        <v>1122.6300000000001</v>
      </c>
      <c r="M3430" t="s">
        <v>74</v>
      </c>
      <c r="N3430" s="4">
        <v>1122.6300000000001</v>
      </c>
      <c r="O3430" t="s">
        <v>74</v>
      </c>
      <c r="P3430" s="4">
        <v>0</v>
      </c>
      <c r="Q3430" t="s">
        <v>74</v>
      </c>
      <c r="R3430" s="2" t="s">
        <v>75</v>
      </c>
      <c r="S3430" s="4" t="s">
        <v>76</v>
      </c>
      <c r="T3430" t="s">
        <v>74</v>
      </c>
      <c r="U3430" s="2" t="s">
        <v>77</v>
      </c>
      <c r="V3430" s="2" t="s">
        <v>1575</v>
      </c>
      <c r="W3430" s="2" t="s">
        <v>79</v>
      </c>
      <c r="X3430" s="2" t="s">
        <v>300</v>
      </c>
      <c r="Y3430" s="2" t="s">
        <v>119</v>
      </c>
      <c r="Z3430" s="2" t="s">
        <v>81</v>
      </c>
      <c r="AA3430" s="2" t="s">
        <v>2277</v>
      </c>
      <c r="AB3430" s="2" t="s">
        <v>2278</v>
      </c>
      <c r="AC3430" s="2" t="s">
        <v>59</v>
      </c>
      <c r="AD3430" s="2" t="s">
        <v>2279</v>
      </c>
      <c r="AE3430" s="2" t="str">
        <f>+VLOOKUP(H3430,'Mapeo Ramos'!A:C,3,0)</f>
        <v>Autos Flotas</v>
      </c>
      <c r="AF3430" t="str">
        <f>+VLOOKUP(AE3430,'Mapeo Ramos'!C:D,2,0)</f>
        <v>Flotas</v>
      </c>
      <c r="AG3430" t="str">
        <f>+VLOOKUP(X3430,'Mapeo Ramos'!I:J,2,0)</f>
        <v>ALLIANZ</v>
      </c>
      <c r="AH3430">
        <f t="shared" si="53"/>
        <v>2</v>
      </c>
    </row>
    <row r="3431" spans="1:34">
      <c r="A3431" s="2" t="s">
        <v>12724</v>
      </c>
      <c r="B3431" s="2" t="s">
        <v>12725</v>
      </c>
      <c r="C3431" s="2" t="s">
        <v>12726</v>
      </c>
      <c r="D3431" s="2" t="s">
        <v>75</v>
      </c>
      <c r="E3431" s="3">
        <v>46023</v>
      </c>
      <c r="F3431" s="3">
        <v>46023</v>
      </c>
      <c r="G3431" s="2" t="s">
        <v>1314</v>
      </c>
      <c r="H3431" s="2" t="s">
        <v>349</v>
      </c>
      <c r="I3431" s="2" t="s">
        <v>261</v>
      </c>
      <c r="J3431" s="4">
        <v>3190.42</v>
      </c>
      <c r="K3431" t="s">
        <v>74</v>
      </c>
      <c r="L3431" s="4">
        <v>382.85</v>
      </c>
      <c r="M3431" t="s">
        <v>74</v>
      </c>
      <c r="N3431" s="4">
        <v>382.85</v>
      </c>
      <c r="O3431" t="s">
        <v>74</v>
      </c>
      <c r="P3431" s="4">
        <v>0</v>
      </c>
      <c r="Q3431" t="s">
        <v>74</v>
      </c>
      <c r="R3431" s="2" t="s">
        <v>75</v>
      </c>
      <c r="S3431" s="4" t="s">
        <v>76</v>
      </c>
      <c r="T3431" t="s">
        <v>74</v>
      </c>
      <c r="U3431" s="2" t="s">
        <v>77</v>
      </c>
      <c r="V3431" s="2" t="s">
        <v>1575</v>
      </c>
      <c r="W3431" s="2" t="s">
        <v>79</v>
      </c>
      <c r="X3431" s="2" t="s">
        <v>300</v>
      </c>
      <c r="Y3431" s="2" t="s">
        <v>119</v>
      </c>
      <c r="Z3431" s="2" t="s">
        <v>81</v>
      </c>
      <c r="AA3431" s="2" t="s">
        <v>308</v>
      </c>
      <c r="AB3431" s="2" t="s">
        <v>309</v>
      </c>
      <c r="AC3431" s="2" t="s">
        <v>59</v>
      </c>
      <c r="AD3431" s="2" t="s">
        <v>1315</v>
      </c>
      <c r="AE3431" s="2" t="str">
        <f>+VLOOKUP(H3431,'Mapeo Ramos'!A:C,3,0)</f>
        <v>Autos Flotas</v>
      </c>
      <c r="AF3431" t="str">
        <f>+VLOOKUP(AE3431,'Mapeo Ramos'!C:D,2,0)</f>
        <v>Flotas</v>
      </c>
      <c r="AG3431" t="str">
        <f>+VLOOKUP(X3431,'Mapeo Ramos'!I:J,2,0)</f>
        <v>ALLIANZ</v>
      </c>
      <c r="AH3431">
        <f t="shared" si="53"/>
        <v>1</v>
      </c>
    </row>
    <row r="3432" spans="1:34">
      <c r="A3432" s="2" t="s">
        <v>12727</v>
      </c>
      <c r="B3432" s="2" t="s">
        <v>12728</v>
      </c>
      <c r="C3432" s="2" t="s">
        <v>12726</v>
      </c>
      <c r="D3432" s="2" t="s">
        <v>75</v>
      </c>
      <c r="E3432" s="3">
        <v>46054</v>
      </c>
      <c r="F3432" s="3">
        <v>46054</v>
      </c>
      <c r="G3432" s="2" t="s">
        <v>1314</v>
      </c>
      <c r="H3432" s="2" t="s">
        <v>349</v>
      </c>
      <c r="I3432" s="2" t="s">
        <v>261</v>
      </c>
      <c r="J3432" s="4">
        <v>3190.42</v>
      </c>
      <c r="K3432" t="s">
        <v>74</v>
      </c>
      <c r="L3432" s="4">
        <v>382.85</v>
      </c>
      <c r="M3432" t="s">
        <v>74</v>
      </c>
      <c r="N3432" s="4">
        <v>382.85</v>
      </c>
      <c r="O3432" t="s">
        <v>74</v>
      </c>
      <c r="P3432" s="4">
        <v>0</v>
      </c>
      <c r="Q3432" t="s">
        <v>74</v>
      </c>
      <c r="R3432" s="2" t="s">
        <v>75</v>
      </c>
      <c r="S3432" s="4" t="s">
        <v>76</v>
      </c>
      <c r="T3432" t="s">
        <v>74</v>
      </c>
      <c r="U3432" s="2" t="s">
        <v>77</v>
      </c>
      <c r="V3432" s="2" t="s">
        <v>1575</v>
      </c>
      <c r="W3432" s="2" t="s">
        <v>79</v>
      </c>
      <c r="X3432" s="2" t="s">
        <v>300</v>
      </c>
      <c r="Y3432" s="2" t="s">
        <v>119</v>
      </c>
      <c r="Z3432" s="2" t="s">
        <v>81</v>
      </c>
      <c r="AA3432" s="2" t="s">
        <v>308</v>
      </c>
      <c r="AB3432" s="2" t="s">
        <v>309</v>
      </c>
      <c r="AC3432" s="2" t="s">
        <v>59</v>
      </c>
      <c r="AD3432" s="2" t="s">
        <v>1315</v>
      </c>
      <c r="AE3432" s="2" t="str">
        <f>+VLOOKUP(H3432,'Mapeo Ramos'!A:C,3,0)</f>
        <v>Autos Flotas</v>
      </c>
      <c r="AF3432" t="str">
        <f>+VLOOKUP(AE3432,'Mapeo Ramos'!C:D,2,0)</f>
        <v>Flotas</v>
      </c>
      <c r="AG3432" t="str">
        <f>+VLOOKUP(X3432,'Mapeo Ramos'!I:J,2,0)</f>
        <v>ALLIANZ</v>
      </c>
      <c r="AH3432">
        <f t="shared" si="53"/>
        <v>2</v>
      </c>
    </row>
    <row r="3433" spans="1:34">
      <c r="A3433" s="2" t="s">
        <v>12729</v>
      </c>
      <c r="B3433" s="2" t="s">
        <v>12730</v>
      </c>
      <c r="C3433" s="2" t="s">
        <v>12731</v>
      </c>
      <c r="D3433" s="2" t="s">
        <v>75</v>
      </c>
      <c r="E3433" s="3">
        <v>46069</v>
      </c>
      <c r="F3433" s="3">
        <v>46066</v>
      </c>
      <c r="G3433" s="2" t="s">
        <v>2396</v>
      </c>
      <c r="H3433" s="2" t="s">
        <v>349</v>
      </c>
      <c r="I3433" s="2" t="s">
        <v>261</v>
      </c>
      <c r="J3433" s="4">
        <v>1100.47</v>
      </c>
      <c r="K3433" t="s">
        <v>74</v>
      </c>
      <c r="L3433" s="4">
        <v>132.06</v>
      </c>
      <c r="M3433" t="s">
        <v>74</v>
      </c>
      <c r="N3433" s="4">
        <v>132.06</v>
      </c>
      <c r="O3433" t="s">
        <v>74</v>
      </c>
      <c r="P3433" s="4">
        <v>0</v>
      </c>
      <c r="Q3433" t="s">
        <v>74</v>
      </c>
      <c r="R3433" s="2" t="s">
        <v>75</v>
      </c>
      <c r="S3433" s="4" t="s">
        <v>76</v>
      </c>
      <c r="T3433" t="s">
        <v>74</v>
      </c>
      <c r="U3433" s="2" t="s">
        <v>650</v>
      </c>
      <c r="V3433" s="2" t="s">
        <v>1447</v>
      </c>
      <c r="W3433" s="2" t="s">
        <v>79</v>
      </c>
      <c r="X3433" s="2" t="s">
        <v>300</v>
      </c>
      <c r="Y3433" s="2" t="s">
        <v>119</v>
      </c>
      <c r="Z3433" s="2" t="s">
        <v>81</v>
      </c>
      <c r="AA3433" s="2" t="s">
        <v>322</v>
      </c>
      <c r="AB3433" s="2" t="s">
        <v>83</v>
      </c>
      <c r="AC3433" s="2" t="s">
        <v>168</v>
      </c>
      <c r="AD3433" s="2" t="s">
        <v>2397</v>
      </c>
      <c r="AE3433" s="2" t="str">
        <f>+VLOOKUP(H3433,'Mapeo Ramos'!A:C,3,0)</f>
        <v>Autos Flotas</v>
      </c>
      <c r="AF3433" t="str">
        <f>+VLOOKUP(AE3433,'Mapeo Ramos'!C:D,2,0)</f>
        <v>Flotas</v>
      </c>
      <c r="AG3433" t="str">
        <f>+VLOOKUP(X3433,'Mapeo Ramos'!I:J,2,0)</f>
        <v>ALLIANZ</v>
      </c>
      <c r="AH3433">
        <f t="shared" si="53"/>
        <v>2</v>
      </c>
    </row>
    <row r="3434" spans="1:34">
      <c r="A3434" s="2" t="s">
        <v>12732</v>
      </c>
      <c r="B3434" s="2" t="s">
        <v>12733</v>
      </c>
      <c r="C3434" s="2" t="s">
        <v>12734</v>
      </c>
      <c r="D3434" s="2" t="s">
        <v>75</v>
      </c>
      <c r="E3434" s="3">
        <v>46069</v>
      </c>
      <c r="F3434" s="3">
        <v>46066</v>
      </c>
      <c r="G3434" s="2" t="s">
        <v>12735</v>
      </c>
      <c r="H3434" s="2" t="s">
        <v>349</v>
      </c>
      <c r="I3434" s="2" t="s">
        <v>261</v>
      </c>
      <c r="J3434" s="4">
        <v>1110.76</v>
      </c>
      <c r="K3434" t="s">
        <v>74</v>
      </c>
      <c r="L3434" s="4">
        <v>133.29</v>
      </c>
      <c r="M3434" t="s">
        <v>74</v>
      </c>
      <c r="N3434" s="4">
        <v>133.29</v>
      </c>
      <c r="O3434" t="s">
        <v>74</v>
      </c>
      <c r="P3434" s="4">
        <v>0</v>
      </c>
      <c r="Q3434" t="s">
        <v>74</v>
      </c>
      <c r="R3434" s="2" t="s">
        <v>75</v>
      </c>
      <c r="S3434" s="4" t="s">
        <v>76</v>
      </c>
      <c r="T3434" t="s">
        <v>74</v>
      </c>
      <c r="U3434" s="2" t="s">
        <v>650</v>
      </c>
      <c r="V3434" s="2" t="s">
        <v>1447</v>
      </c>
      <c r="W3434" s="2" t="s">
        <v>79</v>
      </c>
      <c r="X3434" s="2" t="s">
        <v>300</v>
      </c>
      <c r="Y3434" s="2" t="s">
        <v>119</v>
      </c>
      <c r="Z3434" s="2" t="s">
        <v>81</v>
      </c>
      <c r="AA3434" s="2" t="s">
        <v>12736</v>
      </c>
      <c r="AB3434" s="2" t="s">
        <v>12737</v>
      </c>
      <c r="AC3434" s="2" t="s">
        <v>168</v>
      </c>
      <c r="AD3434" s="2" t="s">
        <v>12738</v>
      </c>
      <c r="AE3434" s="2" t="str">
        <f>+VLOOKUP(H3434,'Mapeo Ramos'!A:C,3,0)</f>
        <v>Autos Flotas</v>
      </c>
      <c r="AF3434" t="str">
        <f>+VLOOKUP(AE3434,'Mapeo Ramos'!C:D,2,0)</f>
        <v>Flotas</v>
      </c>
      <c r="AG3434" t="str">
        <f>+VLOOKUP(X3434,'Mapeo Ramos'!I:J,2,0)</f>
        <v>ALLIANZ</v>
      </c>
      <c r="AH3434">
        <f t="shared" si="53"/>
        <v>2</v>
      </c>
    </row>
    <row r="3435" spans="1:34" ht="25.5">
      <c r="A3435" s="2" t="s">
        <v>12739</v>
      </c>
      <c r="B3435" s="2" t="s">
        <v>12740</v>
      </c>
      <c r="C3435" s="2" t="s">
        <v>12741</v>
      </c>
      <c r="D3435" s="2" t="s">
        <v>75</v>
      </c>
      <c r="E3435" s="3">
        <v>46069</v>
      </c>
      <c r="F3435" s="3">
        <v>46067</v>
      </c>
      <c r="G3435" s="2" t="s">
        <v>12735</v>
      </c>
      <c r="H3435" s="2" t="s">
        <v>1674</v>
      </c>
      <c r="I3435" s="2" t="s">
        <v>785</v>
      </c>
      <c r="J3435" s="4">
        <v>172.79</v>
      </c>
      <c r="K3435" t="s">
        <v>74</v>
      </c>
      <c r="L3435" s="4">
        <v>25.92</v>
      </c>
      <c r="M3435" t="s">
        <v>74</v>
      </c>
      <c r="N3435" s="4">
        <v>25.92</v>
      </c>
      <c r="O3435" t="s">
        <v>74</v>
      </c>
      <c r="P3435" s="4">
        <v>0</v>
      </c>
      <c r="Q3435" t="s">
        <v>74</v>
      </c>
      <c r="R3435" s="2" t="s">
        <v>75</v>
      </c>
      <c r="S3435" s="4" t="s">
        <v>76</v>
      </c>
      <c r="T3435" t="s">
        <v>74</v>
      </c>
      <c r="U3435" s="2" t="s">
        <v>650</v>
      </c>
      <c r="V3435" s="2" t="s">
        <v>1447</v>
      </c>
      <c r="W3435" s="2" t="s">
        <v>79</v>
      </c>
      <c r="X3435" s="2" t="s">
        <v>300</v>
      </c>
      <c r="Y3435" s="2" t="s">
        <v>785</v>
      </c>
      <c r="Z3435" s="2" t="s">
        <v>81</v>
      </c>
      <c r="AA3435" s="2" t="s">
        <v>12736</v>
      </c>
      <c r="AB3435" s="2" t="s">
        <v>12737</v>
      </c>
      <c r="AC3435" s="2" t="s">
        <v>168</v>
      </c>
      <c r="AD3435" s="2" t="s">
        <v>12738</v>
      </c>
      <c r="AE3435" s="2" t="str">
        <f>+VLOOKUP(H3435,'Mapeo Ramos'!A:C,3,0)</f>
        <v>Responsabilidad Civil Empresa</v>
      </c>
      <c r="AF3435" t="str">
        <f>+VLOOKUP(AE3435,'Mapeo Ramos'!C:D,2,0)</f>
        <v>Responsabilidad Civil</v>
      </c>
      <c r="AG3435" t="str">
        <f>+VLOOKUP(X3435,'Mapeo Ramos'!I:J,2,0)</f>
        <v>ALLIANZ</v>
      </c>
      <c r="AH3435">
        <f t="shared" si="53"/>
        <v>2</v>
      </c>
    </row>
    <row r="3436" spans="1:34">
      <c r="A3436" s="2" t="s">
        <v>12742</v>
      </c>
      <c r="B3436" s="2" t="s">
        <v>12743</v>
      </c>
      <c r="C3436" s="2" t="s">
        <v>12744</v>
      </c>
      <c r="D3436" s="2" t="s">
        <v>75</v>
      </c>
      <c r="E3436" s="3">
        <v>46070</v>
      </c>
      <c r="F3436" s="3">
        <v>46066</v>
      </c>
      <c r="G3436" s="2" t="s">
        <v>12745</v>
      </c>
      <c r="H3436" s="2" t="s">
        <v>299</v>
      </c>
      <c r="I3436" s="2" t="s">
        <v>261</v>
      </c>
      <c r="J3436" s="4">
        <v>608.20000000000005</v>
      </c>
      <c r="K3436" t="s">
        <v>74</v>
      </c>
      <c r="L3436" s="4">
        <v>72.98</v>
      </c>
      <c r="M3436" t="s">
        <v>74</v>
      </c>
      <c r="N3436" s="4">
        <v>72.98</v>
      </c>
      <c r="O3436" t="s">
        <v>74</v>
      </c>
      <c r="P3436" s="4">
        <v>0</v>
      </c>
      <c r="Q3436" t="s">
        <v>74</v>
      </c>
      <c r="R3436" s="2" t="s">
        <v>75</v>
      </c>
      <c r="S3436" s="4" t="s">
        <v>76</v>
      </c>
      <c r="T3436" t="s">
        <v>74</v>
      </c>
      <c r="U3436" s="2" t="s">
        <v>650</v>
      </c>
      <c r="V3436" s="2" t="s">
        <v>1447</v>
      </c>
      <c r="W3436" s="2" t="s">
        <v>79</v>
      </c>
      <c r="X3436" s="2" t="s">
        <v>300</v>
      </c>
      <c r="Y3436" s="2" t="s">
        <v>119</v>
      </c>
      <c r="Z3436" s="2" t="s">
        <v>81</v>
      </c>
      <c r="AA3436" s="2" t="s">
        <v>542</v>
      </c>
      <c r="AB3436" s="2" t="s">
        <v>83</v>
      </c>
      <c r="AC3436" s="2" t="s">
        <v>168</v>
      </c>
      <c r="AD3436" s="2" t="s">
        <v>12746</v>
      </c>
      <c r="AE3436" s="2" t="str">
        <f>+VLOOKUP(H3436,'Mapeo Ramos'!A:C,3,0)</f>
        <v>Autos Flotas</v>
      </c>
      <c r="AF3436" t="str">
        <f>+VLOOKUP(AE3436,'Mapeo Ramos'!C:D,2,0)</f>
        <v>Flotas</v>
      </c>
      <c r="AG3436" t="str">
        <f>+VLOOKUP(X3436,'Mapeo Ramos'!I:J,2,0)</f>
        <v>ALLIANZ</v>
      </c>
      <c r="AH3436">
        <f t="shared" si="53"/>
        <v>2</v>
      </c>
    </row>
    <row r="3437" spans="1:34">
      <c r="A3437" s="2" t="s">
        <v>12747</v>
      </c>
      <c r="B3437" s="2" t="s">
        <v>12748</v>
      </c>
      <c r="C3437" s="2" t="s">
        <v>689</v>
      </c>
      <c r="D3437" s="2" t="s">
        <v>75</v>
      </c>
      <c r="E3437" s="3">
        <v>46070</v>
      </c>
      <c r="F3437" s="3">
        <v>45658</v>
      </c>
      <c r="G3437" s="2" t="s">
        <v>690</v>
      </c>
      <c r="H3437" s="2" t="s">
        <v>691</v>
      </c>
      <c r="I3437" s="2" t="s">
        <v>197</v>
      </c>
      <c r="J3437" s="4">
        <v>-137.4</v>
      </c>
      <c r="K3437" t="s">
        <v>74</v>
      </c>
      <c r="L3437" s="4">
        <v>-27.48</v>
      </c>
      <c r="M3437" t="s">
        <v>74</v>
      </c>
      <c r="N3437" s="4">
        <v>-27.48</v>
      </c>
      <c r="O3437" t="s">
        <v>74</v>
      </c>
      <c r="P3437" s="4">
        <v>0</v>
      </c>
      <c r="Q3437" t="s">
        <v>74</v>
      </c>
      <c r="R3437" s="2" t="s">
        <v>75</v>
      </c>
      <c r="S3437" s="4" t="s">
        <v>76</v>
      </c>
      <c r="T3437" t="s">
        <v>74</v>
      </c>
      <c r="U3437" s="2" t="s">
        <v>9487</v>
      </c>
      <c r="V3437" s="2" t="s">
        <v>1575</v>
      </c>
      <c r="W3437" s="2" t="s">
        <v>79</v>
      </c>
      <c r="X3437" s="2" t="s">
        <v>300</v>
      </c>
      <c r="Y3437" s="2" t="s">
        <v>197</v>
      </c>
      <c r="Z3437" s="2" t="s">
        <v>81</v>
      </c>
      <c r="AA3437" s="2" t="s">
        <v>447</v>
      </c>
      <c r="AB3437" s="2" t="s">
        <v>448</v>
      </c>
      <c r="AC3437" s="2" t="s">
        <v>59</v>
      </c>
      <c r="AD3437" s="2" t="s">
        <v>692</v>
      </c>
      <c r="AE3437" s="2" t="str">
        <f>+VLOOKUP(H3437,'Mapeo Ramos'!A:C,3,0)</f>
        <v>Accidentes Convenio</v>
      </c>
      <c r="AF3437" t="str">
        <f>+VLOOKUP(AE3437,'Mapeo Ramos'!C:D,2,0)</f>
        <v>Seguros Personales (No Vida) Colectivos</v>
      </c>
      <c r="AG3437" t="str">
        <f>+VLOOKUP(X3437,'Mapeo Ramos'!I:J,2,0)</f>
        <v>ALLIANZ</v>
      </c>
      <c r="AH3437">
        <f t="shared" si="53"/>
        <v>2</v>
      </c>
    </row>
    <row r="3438" spans="1:34">
      <c r="A3438" s="2" t="s">
        <v>12749</v>
      </c>
      <c r="B3438" s="2" t="s">
        <v>12750</v>
      </c>
      <c r="C3438" s="2" t="s">
        <v>12751</v>
      </c>
      <c r="D3438" s="2" t="s">
        <v>75</v>
      </c>
      <c r="E3438" s="3">
        <v>46069</v>
      </c>
      <c r="F3438" s="3">
        <v>46056</v>
      </c>
      <c r="G3438" s="2" t="s">
        <v>2593</v>
      </c>
      <c r="H3438" s="2" t="s">
        <v>274</v>
      </c>
      <c r="I3438" s="2" t="s">
        <v>73</v>
      </c>
      <c r="J3438" s="4">
        <v>-106.09</v>
      </c>
      <c r="K3438" t="s">
        <v>74</v>
      </c>
      <c r="L3438" s="4">
        <v>-39.24</v>
      </c>
      <c r="M3438" t="s">
        <v>74</v>
      </c>
      <c r="N3438" s="4">
        <v>-39.24</v>
      </c>
      <c r="O3438" t="s">
        <v>74</v>
      </c>
      <c r="P3438" s="4">
        <v>0</v>
      </c>
      <c r="Q3438" t="s">
        <v>74</v>
      </c>
      <c r="R3438" s="2" t="s">
        <v>75</v>
      </c>
      <c r="S3438" s="4" t="s">
        <v>76</v>
      </c>
      <c r="T3438" t="s">
        <v>74</v>
      </c>
      <c r="U3438" s="2" t="s">
        <v>650</v>
      </c>
      <c r="V3438" s="2" t="s">
        <v>1447</v>
      </c>
      <c r="W3438" s="2" t="s">
        <v>79</v>
      </c>
      <c r="X3438" s="2" t="s">
        <v>248</v>
      </c>
      <c r="Y3438" s="2" t="s">
        <v>73</v>
      </c>
      <c r="Z3438" s="2" t="s">
        <v>81</v>
      </c>
      <c r="AA3438" s="2" t="s">
        <v>82</v>
      </c>
      <c r="AB3438" s="2" t="s">
        <v>83</v>
      </c>
      <c r="AC3438" s="2" t="s">
        <v>59</v>
      </c>
      <c r="AD3438" s="2" t="s">
        <v>2594</v>
      </c>
      <c r="AE3438" s="2" t="str">
        <f>+VLOOKUP(H3438,'Mapeo Ramos'!A:C,3,0)</f>
        <v>Hogar</v>
      </c>
      <c r="AF3438" t="str">
        <f>+VLOOKUP(AE3438,'Mapeo Ramos'!C:D,2,0)</f>
        <v>Hogar</v>
      </c>
      <c r="AG3438" t="str">
        <f>+VLOOKUP(X3438,'Mapeo Ramos'!I:J,2,0)</f>
        <v>HELVETIA</v>
      </c>
      <c r="AH3438">
        <f t="shared" si="53"/>
        <v>2</v>
      </c>
    </row>
    <row r="3439" spans="1:34" ht="25.5">
      <c r="A3439" s="2" t="s">
        <v>12752</v>
      </c>
      <c r="B3439" s="2" t="s">
        <v>12753</v>
      </c>
      <c r="C3439" s="2" t="s">
        <v>2159</v>
      </c>
      <c r="D3439" s="2" t="s">
        <v>75</v>
      </c>
      <c r="E3439" s="3">
        <v>46069</v>
      </c>
      <c r="F3439" s="3">
        <v>45658</v>
      </c>
      <c r="G3439" s="2" t="s">
        <v>2160</v>
      </c>
      <c r="H3439" s="2" t="s">
        <v>2161</v>
      </c>
      <c r="I3439" s="2" t="s">
        <v>785</v>
      </c>
      <c r="J3439" s="4">
        <v>128.13999999999999</v>
      </c>
      <c r="K3439" t="s">
        <v>74</v>
      </c>
      <c r="L3439" s="4">
        <v>28.83</v>
      </c>
      <c r="M3439" t="s">
        <v>74</v>
      </c>
      <c r="N3439" s="4">
        <v>28.83</v>
      </c>
      <c r="O3439" t="s">
        <v>74</v>
      </c>
      <c r="P3439" s="4">
        <v>0</v>
      </c>
      <c r="Q3439" t="s">
        <v>74</v>
      </c>
      <c r="R3439" s="2" t="s">
        <v>75</v>
      </c>
      <c r="S3439" s="4" t="s">
        <v>76</v>
      </c>
      <c r="T3439" t="s">
        <v>74</v>
      </c>
      <c r="U3439" s="2" t="s">
        <v>9487</v>
      </c>
      <c r="V3439" s="2" t="s">
        <v>1447</v>
      </c>
      <c r="W3439" s="2" t="s">
        <v>79</v>
      </c>
      <c r="X3439" s="2" t="s">
        <v>150</v>
      </c>
      <c r="Y3439" s="2" t="s">
        <v>785</v>
      </c>
      <c r="Z3439" s="2" t="s">
        <v>81</v>
      </c>
      <c r="AA3439" s="2" t="s">
        <v>2163</v>
      </c>
      <c r="AB3439" s="2" t="s">
        <v>2164</v>
      </c>
      <c r="AC3439" s="2" t="s">
        <v>59</v>
      </c>
      <c r="AD3439" s="2" t="s">
        <v>2165</v>
      </c>
      <c r="AE3439" s="2" t="str">
        <f>+VLOOKUP(H3439,'Mapeo Ramos'!A:C,3,0)</f>
        <v>Responsabilidad Civil Empresa</v>
      </c>
      <c r="AF3439" t="str">
        <f>+VLOOKUP(AE3439,'Mapeo Ramos'!C:D,2,0)</f>
        <v>Responsabilidad Civil</v>
      </c>
      <c r="AG3439" t="str">
        <f>+VLOOKUP(X3439,'Mapeo Ramos'!I:J,2,0)</f>
        <v>MAPFRE</v>
      </c>
      <c r="AH3439">
        <f t="shared" si="53"/>
        <v>2</v>
      </c>
    </row>
    <row r="3440" spans="1:34">
      <c r="A3440" s="2" t="s">
        <v>12754</v>
      </c>
      <c r="B3440" s="2" t="s">
        <v>12755</v>
      </c>
      <c r="C3440" s="2" t="s">
        <v>1385</v>
      </c>
      <c r="D3440" s="2" t="s">
        <v>75</v>
      </c>
      <c r="E3440" s="3">
        <v>46069</v>
      </c>
      <c r="F3440" s="3">
        <v>46430</v>
      </c>
      <c r="G3440" s="2" t="s">
        <v>386</v>
      </c>
      <c r="H3440" s="2" t="s">
        <v>214</v>
      </c>
      <c r="I3440" s="2" t="s">
        <v>119</v>
      </c>
      <c r="J3440" s="4">
        <v>2104.4499999999998</v>
      </c>
      <c r="K3440" t="s">
        <v>74</v>
      </c>
      <c r="L3440" s="4">
        <v>263.06</v>
      </c>
      <c r="M3440" t="s">
        <v>74</v>
      </c>
      <c r="N3440" s="4">
        <v>263.06</v>
      </c>
      <c r="O3440" t="s">
        <v>74</v>
      </c>
      <c r="P3440" s="4">
        <v>0</v>
      </c>
      <c r="Q3440" t="s">
        <v>74</v>
      </c>
      <c r="R3440" s="2" t="s">
        <v>75</v>
      </c>
      <c r="S3440" s="4" t="s">
        <v>76</v>
      </c>
      <c r="T3440" t="s">
        <v>74</v>
      </c>
      <c r="U3440" s="2" t="s">
        <v>77</v>
      </c>
      <c r="V3440" s="2" t="s">
        <v>1447</v>
      </c>
      <c r="W3440" s="2" t="s">
        <v>79</v>
      </c>
      <c r="X3440" s="2" t="s">
        <v>215</v>
      </c>
      <c r="Y3440" s="2" t="s">
        <v>119</v>
      </c>
      <c r="Z3440" s="2" t="s">
        <v>81</v>
      </c>
      <c r="AA3440" s="2" t="s">
        <v>387</v>
      </c>
      <c r="AB3440" s="2" t="s">
        <v>388</v>
      </c>
      <c r="AC3440" s="2" t="s">
        <v>168</v>
      </c>
      <c r="AD3440" s="2" t="s">
        <v>389</v>
      </c>
      <c r="AE3440" s="2" t="str">
        <f>+VLOOKUP(H3440,'Mapeo Ramos'!A:C,3,0)</f>
        <v>Autos Cat. 1</v>
      </c>
      <c r="AF3440" t="str">
        <f>+VLOOKUP(AE3440,'Mapeo Ramos'!C:D,2,0)</f>
        <v>Autos</v>
      </c>
      <c r="AG3440" t="str">
        <f>+VLOOKUP(X3440,'Mapeo Ramos'!I:J,2,0)</f>
        <v>GENERALI</v>
      </c>
      <c r="AH3440">
        <f t="shared" si="53"/>
        <v>2</v>
      </c>
    </row>
    <row r="3441" spans="1:34" ht="25.5">
      <c r="A3441" s="2" t="s">
        <v>12756</v>
      </c>
      <c r="B3441" s="2" t="s">
        <v>12757</v>
      </c>
      <c r="C3441" s="2" t="s">
        <v>9495</v>
      </c>
      <c r="D3441" s="2" t="s">
        <v>75</v>
      </c>
      <c r="E3441" s="3">
        <v>46069</v>
      </c>
      <c r="F3441" s="3">
        <v>45950</v>
      </c>
      <c r="G3441" s="2" t="s">
        <v>2542</v>
      </c>
      <c r="H3441" s="2" t="s">
        <v>9496</v>
      </c>
      <c r="I3441" s="2" t="s">
        <v>785</v>
      </c>
      <c r="J3441" s="4">
        <v>60.11</v>
      </c>
      <c r="K3441" t="s">
        <v>74</v>
      </c>
      <c r="L3441" s="4">
        <v>10.220000000000001</v>
      </c>
      <c r="M3441" t="s">
        <v>74</v>
      </c>
      <c r="N3441" s="4">
        <v>10.220000000000001</v>
      </c>
      <c r="O3441" t="s">
        <v>74</v>
      </c>
      <c r="P3441" s="4">
        <v>0</v>
      </c>
      <c r="Q3441" t="s">
        <v>74</v>
      </c>
      <c r="R3441" s="2" t="s">
        <v>75</v>
      </c>
      <c r="S3441" s="4" t="s">
        <v>76</v>
      </c>
      <c r="T3441" t="s">
        <v>74</v>
      </c>
      <c r="U3441" s="2" t="s">
        <v>9487</v>
      </c>
      <c r="V3441" s="2" t="s">
        <v>1447</v>
      </c>
      <c r="W3441" s="2" t="s">
        <v>79</v>
      </c>
      <c r="X3441" s="2" t="s">
        <v>9497</v>
      </c>
      <c r="Y3441" s="2" t="s">
        <v>785</v>
      </c>
      <c r="Z3441" s="2" t="s">
        <v>81</v>
      </c>
      <c r="AA3441" s="2" t="s">
        <v>82</v>
      </c>
      <c r="AB3441" s="2" t="s">
        <v>83</v>
      </c>
      <c r="AC3441" s="2" t="s">
        <v>59</v>
      </c>
      <c r="AD3441" s="2" t="s">
        <v>2543</v>
      </c>
      <c r="AE3441" s="2" t="str">
        <f>+VLOOKUP(H3441,'Mapeo Ramos'!A:C,3,0)</f>
        <v>Responsabilidad Civil Construcción</v>
      </c>
      <c r="AF3441" t="str">
        <f>+VLOOKUP(AE3441,'Mapeo Ramos'!C:D,2,0)</f>
        <v>Responsabilidad Civil</v>
      </c>
      <c r="AG3441" t="str">
        <f>+VLOOKUP(X3441,'Mapeo Ramos'!I:J,2,0)</f>
        <v>ASEFA</v>
      </c>
      <c r="AH3441">
        <f t="shared" si="53"/>
        <v>2</v>
      </c>
    </row>
    <row r="3442" spans="1:34" ht="25.5">
      <c r="A3442" s="2" t="s">
        <v>12758</v>
      </c>
      <c r="B3442" s="2" t="s">
        <v>12759</v>
      </c>
      <c r="C3442" s="2" t="s">
        <v>5388</v>
      </c>
      <c r="D3442" s="2" t="s">
        <v>75</v>
      </c>
      <c r="E3442" s="3">
        <v>46069</v>
      </c>
      <c r="F3442" s="3">
        <v>46062</v>
      </c>
      <c r="G3442" s="2" t="s">
        <v>424</v>
      </c>
      <c r="H3442" s="2" t="s">
        <v>349</v>
      </c>
      <c r="I3442" s="2" t="s">
        <v>261</v>
      </c>
      <c r="J3442" s="4">
        <v>-1499.98</v>
      </c>
      <c r="K3442" t="s">
        <v>74</v>
      </c>
      <c r="L3442" s="4">
        <v>-180</v>
      </c>
      <c r="M3442" t="s">
        <v>74</v>
      </c>
      <c r="N3442" s="4">
        <v>-180</v>
      </c>
      <c r="O3442" t="s">
        <v>74</v>
      </c>
      <c r="P3442" s="4">
        <v>0</v>
      </c>
      <c r="Q3442" t="s">
        <v>74</v>
      </c>
      <c r="R3442" s="2" t="s">
        <v>75</v>
      </c>
      <c r="S3442" s="4" t="s">
        <v>76</v>
      </c>
      <c r="T3442" t="s">
        <v>74</v>
      </c>
      <c r="U3442" s="2" t="s">
        <v>2162</v>
      </c>
      <c r="V3442" s="2" t="s">
        <v>1447</v>
      </c>
      <c r="W3442" s="2" t="s">
        <v>79</v>
      </c>
      <c r="X3442" s="2" t="s">
        <v>300</v>
      </c>
      <c r="Y3442" s="2" t="s">
        <v>119</v>
      </c>
      <c r="Z3442" s="2" t="s">
        <v>81</v>
      </c>
      <c r="AA3442" s="2" t="s">
        <v>425</v>
      </c>
      <c r="AB3442" s="2" t="s">
        <v>426</v>
      </c>
      <c r="AC3442" s="2" t="s">
        <v>59</v>
      </c>
      <c r="AD3442" s="2" t="s">
        <v>427</v>
      </c>
      <c r="AE3442" s="2" t="str">
        <f>+VLOOKUP(H3442,'Mapeo Ramos'!A:C,3,0)</f>
        <v>Autos Flotas</v>
      </c>
      <c r="AF3442" t="str">
        <f>+VLOOKUP(AE3442,'Mapeo Ramos'!C:D,2,0)</f>
        <v>Flotas</v>
      </c>
      <c r="AG3442" t="str">
        <f>+VLOOKUP(X3442,'Mapeo Ramos'!I:J,2,0)</f>
        <v>ALLIANZ</v>
      </c>
      <c r="AH3442">
        <f t="shared" si="53"/>
        <v>2</v>
      </c>
    </row>
    <row r="3443" spans="1:34" ht="25.5">
      <c r="A3443" s="2" t="s">
        <v>12760</v>
      </c>
      <c r="B3443" s="2" t="s">
        <v>12761</v>
      </c>
      <c r="C3443" s="2" t="s">
        <v>3385</v>
      </c>
      <c r="D3443" s="2" t="s">
        <v>75</v>
      </c>
      <c r="E3443" s="3">
        <v>46069</v>
      </c>
      <c r="F3443" s="3">
        <v>45658</v>
      </c>
      <c r="G3443" s="2" t="s">
        <v>499</v>
      </c>
      <c r="H3443" s="2" t="s">
        <v>3295</v>
      </c>
      <c r="I3443" s="2" t="s">
        <v>726</v>
      </c>
      <c r="J3443" s="4">
        <v>-3366.74</v>
      </c>
      <c r="K3443" t="s">
        <v>74</v>
      </c>
      <c r="L3443" s="4">
        <v>-757.52</v>
      </c>
      <c r="M3443" t="s">
        <v>74</v>
      </c>
      <c r="N3443" s="4">
        <v>-757.52</v>
      </c>
      <c r="O3443" t="s">
        <v>74</v>
      </c>
      <c r="P3443" s="4">
        <v>0</v>
      </c>
      <c r="Q3443" t="s">
        <v>74</v>
      </c>
      <c r="R3443" s="2" t="s">
        <v>75</v>
      </c>
      <c r="S3443" s="4" t="s">
        <v>76</v>
      </c>
      <c r="T3443" t="s">
        <v>74</v>
      </c>
      <c r="U3443" s="2" t="s">
        <v>1786</v>
      </c>
      <c r="V3443" s="2" t="s">
        <v>1575</v>
      </c>
      <c r="W3443" s="2" t="s">
        <v>79</v>
      </c>
      <c r="X3443" s="2" t="s">
        <v>248</v>
      </c>
      <c r="Y3443" s="2" t="s">
        <v>726</v>
      </c>
      <c r="Z3443" s="2" t="s">
        <v>81</v>
      </c>
      <c r="AA3443" s="2" t="s">
        <v>500</v>
      </c>
      <c r="AB3443" s="2" t="s">
        <v>501</v>
      </c>
      <c r="AC3443" s="2" t="s">
        <v>59</v>
      </c>
      <c r="AD3443" s="2" t="s">
        <v>502</v>
      </c>
      <c r="AE3443" s="2" t="str">
        <f>+VLOOKUP(H3443,'Mapeo Ramos'!A:C,3,0)</f>
        <v>Transportes Mercancías</v>
      </c>
      <c r="AF3443" t="str">
        <f>+VLOOKUP(AE3443,'Mapeo Ramos'!C:D,2,0)</f>
        <v>Transporte</v>
      </c>
      <c r="AG3443" t="str">
        <f>+VLOOKUP(X3443,'Mapeo Ramos'!I:J,2,0)</f>
        <v>HELVETIA</v>
      </c>
      <c r="AH3443">
        <f t="shared" si="53"/>
        <v>2</v>
      </c>
    </row>
    <row r="3444" spans="1:34" ht="25.5">
      <c r="A3444" s="2" t="s">
        <v>12762</v>
      </c>
      <c r="B3444" s="2" t="s">
        <v>12763</v>
      </c>
      <c r="C3444" s="2" t="s">
        <v>12764</v>
      </c>
      <c r="D3444" s="2" t="s">
        <v>75</v>
      </c>
      <c r="E3444" s="3">
        <v>46070</v>
      </c>
      <c r="F3444" s="3">
        <v>46066</v>
      </c>
      <c r="G3444" s="2" t="s">
        <v>11312</v>
      </c>
      <c r="H3444" s="2" t="s">
        <v>285</v>
      </c>
      <c r="I3444" s="2" t="s">
        <v>286</v>
      </c>
      <c r="J3444" s="4">
        <v>1162.48</v>
      </c>
      <c r="K3444" t="s">
        <v>74</v>
      </c>
      <c r="L3444" s="4">
        <v>209.25</v>
      </c>
      <c r="M3444" t="s">
        <v>74</v>
      </c>
      <c r="N3444" s="4">
        <v>209.25</v>
      </c>
      <c r="O3444" t="s">
        <v>74</v>
      </c>
      <c r="P3444" s="4">
        <v>0</v>
      </c>
      <c r="Q3444" t="s">
        <v>74</v>
      </c>
      <c r="R3444" s="2" t="s">
        <v>75</v>
      </c>
      <c r="S3444" s="4" t="s">
        <v>76</v>
      </c>
      <c r="T3444" t="s">
        <v>74</v>
      </c>
      <c r="U3444" s="2" t="s">
        <v>650</v>
      </c>
      <c r="V3444" s="2" t="s">
        <v>1447</v>
      </c>
      <c r="W3444" s="2" t="s">
        <v>79</v>
      </c>
      <c r="X3444" s="2" t="s">
        <v>248</v>
      </c>
      <c r="Y3444" s="2" t="s">
        <v>286</v>
      </c>
      <c r="Z3444" s="2" t="s">
        <v>81</v>
      </c>
      <c r="AA3444" s="2" t="s">
        <v>11313</v>
      </c>
      <c r="AB3444" s="2" t="s">
        <v>11314</v>
      </c>
      <c r="AC3444" s="2" t="s">
        <v>59</v>
      </c>
      <c r="AD3444" s="2" t="s">
        <v>11315</v>
      </c>
      <c r="AE3444" s="2" t="str">
        <f>+VLOOKUP(H3444,'Mapeo Ramos'!A:C,3,0)</f>
        <v>Transportes Mercancías</v>
      </c>
      <c r="AF3444" t="str">
        <f>+VLOOKUP(AE3444,'Mapeo Ramos'!C:D,2,0)</f>
        <v>Transporte</v>
      </c>
      <c r="AG3444" t="str">
        <f>+VLOOKUP(X3444,'Mapeo Ramos'!I:J,2,0)</f>
        <v>HELVETIA</v>
      </c>
      <c r="AH3444">
        <f t="shared" si="53"/>
        <v>2</v>
      </c>
    </row>
    <row r="3445" spans="1:34" ht="25.5">
      <c r="A3445" s="2" t="s">
        <v>12765</v>
      </c>
      <c r="B3445" s="2" t="s">
        <v>12766</v>
      </c>
      <c r="C3445" s="2" t="s">
        <v>12767</v>
      </c>
      <c r="D3445" s="2" t="s">
        <v>75</v>
      </c>
      <c r="E3445" s="3">
        <v>46070</v>
      </c>
      <c r="F3445" s="3">
        <v>46057</v>
      </c>
      <c r="G3445" s="2" t="s">
        <v>12768</v>
      </c>
      <c r="H3445" s="2" t="s">
        <v>285</v>
      </c>
      <c r="I3445" s="2" t="s">
        <v>286</v>
      </c>
      <c r="J3445" s="4">
        <v>881.54</v>
      </c>
      <c r="K3445" t="s">
        <v>74</v>
      </c>
      <c r="L3445" s="4">
        <v>158.68</v>
      </c>
      <c r="M3445" t="s">
        <v>74</v>
      </c>
      <c r="N3445" s="4">
        <v>158.68</v>
      </c>
      <c r="O3445" t="s">
        <v>74</v>
      </c>
      <c r="P3445" s="4">
        <v>0</v>
      </c>
      <c r="Q3445" t="s">
        <v>74</v>
      </c>
      <c r="R3445" s="2" t="s">
        <v>75</v>
      </c>
      <c r="S3445" s="4" t="s">
        <v>76</v>
      </c>
      <c r="T3445" t="s">
        <v>74</v>
      </c>
      <c r="U3445" s="2" t="s">
        <v>650</v>
      </c>
      <c r="V3445" s="2" t="s">
        <v>1447</v>
      </c>
      <c r="W3445" s="2" t="s">
        <v>79</v>
      </c>
      <c r="X3445" s="2" t="s">
        <v>248</v>
      </c>
      <c r="Y3445" s="2" t="s">
        <v>286</v>
      </c>
      <c r="Z3445" s="2" t="s">
        <v>81</v>
      </c>
      <c r="AA3445" s="2" t="s">
        <v>12769</v>
      </c>
      <c r="AB3445" s="2" t="s">
        <v>12770</v>
      </c>
      <c r="AC3445" s="2" t="s">
        <v>168</v>
      </c>
      <c r="AD3445" s="2" t="s">
        <v>12771</v>
      </c>
      <c r="AE3445" s="2" t="str">
        <f>+VLOOKUP(H3445,'Mapeo Ramos'!A:C,3,0)</f>
        <v>Transportes Mercancías</v>
      </c>
      <c r="AF3445" t="str">
        <f>+VLOOKUP(AE3445,'Mapeo Ramos'!C:D,2,0)</f>
        <v>Transporte</v>
      </c>
      <c r="AG3445" t="str">
        <f>+VLOOKUP(X3445,'Mapeo Ramos'!I:J,2,0)</f>
        <v>HELVETIA</v>
      </c>
      <c r="AH3445">
        <f t="shared" si="53"/>
        <v>2</v>
      </c>
    </row>
    <row r="3446" spans="1:34" ht="25.5">
      <c r="A3446" s="2" t="s">
        <v>12772</v>
      </c>
      <c r="B3446" s="2" t="s">
        <v>12773</v>
      </c>
      <c r="C3446" s="2" t="s">
        <v>12437</v>
      </c>
      <c r="D3446" s="2" t="s">
        <v>75</v>
      </c>
      <c r="E3446" s="3">
        <v>46070</v>
      </c>
      <c r="F3446" s="3">
        <v>46022</v>
      </c>
      <c r="G3446" s="2" t="s">
        <v>12438</v>
      </c>
      <c r="H3446" s="2" t="s">
        <v>1646</v>
      </c>
      <c r="I3446" s="2" t="s">
        <v>785</v>
      </c>
      <c r="J3446" s="4">
        <v>1559.98</v>
      </c>
      <c r="K3446" t="s">
        <v>74</v>
      </c>
      <c r="L3446" s="4">
        <v>343.2</v>
      </c>
      <c r="M3446" t="s">
        <v>74</v>
      </c>
      <c r="N3446" s="4">
        <v>234</v>
      </c>
      <c r="O3446" t="s">
        <v>74</v>
      </c>
      <c r="P3446" s="4">
        <v>109.2</v>
      </c>
      <c r="Q3446" t="s">
        <v>74</v>
      </c>
      <c r="R3446" s="2" t="s">
        <v>75</v>
      </c>
      <c r="S3446" s="4" t="s">
        <v>76</v>
      </c>
      <c r="T3446" t="s">
        <v>74</v>
      </c>
      <c r="U3446" s="2" t="s">
        <v>9487</v>
      </c>
      <c r="V3446" s="2" t="s">
        <v>1447</v>
      </c>
      <c r="W3446" s="2" t="s">
        <v>79</v>
      </c>
      <c r="X3446" s="2" t="s">
        <v>300</v>
      </c>
      <c r="Y3446" s="2" t="s">
        <v>785</v>
      </c>
      <c r="Z3446" s="2" t="s">
        <v>81</v>
      </c>
      <c r="AA3446" s="2" t="s">
        <v>1775</v>
      </c>
      <c r="AB3446" s="2" t="s">
        <v>1776</v>
      </c>
      <c r="AC3446" s="2" t="s">
        <v>59</v>
      </c>
      <c r="AD3446" s="2" t="s">
        <v>12439</v>
      </c>
      <c r="AE3446" s="2" t="str">
        <f>+VLOOKUP(H3446,'Mapeo Ramos'!A:C,3,0)</f>
        <v>Responsabilidad Civil Empresa</v>
      </c>
      <c r="AF3446" t="str">
        <f>+VLOOKUP(AE3446,'Mapeo Ramos'!C:D,2,0)</f>
        <v>Responsabilidad Civil</v>
      </c>
      <c r="AG3446" t="str">
        <f>+VLOOKUP(X3446,'Mapeo Ramos'!I:J,2,0)</f>
        <v>ALLIANZ</v>
      </c>
      <c r="AH3446">
        <f t="shared" si="53"/>
        <v>2</v>
      </c>
    </row>
    <row r="3447" spans="1:34">
      <c r="A3447" s="2" t="s">
        <v>12774</v>
      </c>
      <c r="B3447" s="2" t="s">
        <v>12775</v>
      </c>
      <c r="C3447" s="2" t="s">
        <v>12776</v>
      </c>
      <c r="D3447" s="2" t="s">
        <v>75</v>
      </c>
      <c r="E3447" s="3">
        <v>46070</v>
      </c>
      <c r="F3447" s="3">
        <v>45637</v>
      </c>
      <c r="G3447" s="2" t="s">
        <v>2659</v>
      </c>
      <c r="H3447" s="2" t="s">
        <v>2660</v>
      </c>
      <c r="I3447" s="2" t="s">
        <v>197</v>
      </c>
      <c r="J3447" s="4">
        <v>308.49</v>
      </c>
      <c r="K3447" t="s">
        <v>74</v>
      </c>
      <c r="L3447" s="4">
        <v>67.87</v>
      </c>
      <c r="M3447" t="s">
        <v>74</v>
      </c>
      <c r="N3447" s="4">
        <v>67.87</v>
      </c>
      <c r="O3447" t="s">
        <v>74</v>
      </c>
      <c r="P3447" s="4">
        <v>0</v>
      </c>
      <c r="Q3447" t="s">
        <v>74</v>
      </c>
      <c r="R3447" s="2" t="s">
        <v>75</v>
      </c>
      <c r="S3447" s="4" t="s">
        <v>76</v>
      </c>
      <c r="T3447" t="s">
        <v>74</v>
      </c>
      <c r="U3447" s="2" t="s">
        <v>2162</v>
      </c>
      <c r="V3447" s="2" t="s">
        <v>1447</v>
      </c>
      <c r="W3447" s="2" t="s">
        <v>79</v>
      </c>
      <c r="X3447" s="2" t="s">
        <v>150</v>
      </c>
      <c r="Y3447" s="2" t="s">
        <v>197</v>
      </c>
      <c r="Z3447" s="2" t="s">
        <v>81</v>
      </c>
      <c r="AA3447" s="2" t="s">
        <v>568</v>
      </c>
      <c r="AB3447" s="2" t="s">
        <v>83</v>
      </c>
      <c r="AC3447" s="2" t="s">
        <v>59</v>
      </c>
      <c r="AD3447" s="2" t="s">
        <v>2661</v>
      </c>
      <c r="AE3447" s="2" t="str">
        <f>+VLOOKUP(H3447,'Mapeo Ramos'!A:C,3,0)</f>
        <v>Accidentes Colectivo</v>
      </c>
      <c r="AF3447" t="str">
        <f>+VLOOKUP(AE3447,'Mapeo Ramos'!C:D,2,0)</f>
        <v>Seguros Personales (No Vida) Colectivos</v>
      </c>
      <c r="AG3447" t="str">
        <f>+VLOOKUP(X3447,'Mapeo Ramos'!I:J,2,0)</f>
        <v>MAPFRE</v>
      </c>
      <c r="AH3447">
        <f t="shared" si="53"/>
        <v>2</v>
      </c>
    </row>
    <row r="3448" spans="1:34" ht="25.5">
      <c r="A3448" s="2" t="s">
        <v>12777</v>
      </c>
      <c r="B3448" s="2" t="s">
        <v>12778</v>
      </c>
      <c r="C3448" s="2" t="s">
        <v>12779</v>
      </c>
      <c r="D3448" s="2" t="s">
        <v>75</v>
      </c>
      <c r="E3448" s="3">
        <v>46070</v>
      </c>
      <c r="F3448" s="3">
        <v>46063</v>
      </c>
      <c r="G3448" s="2" t="s">
        <v>5848</v>
      </c>
      <c r="H3448" s="2" t="s">
        <v>784</v>
      </c>
      <c r="I3448" s="2" t="s">
        <v>785</v>
      </c>
      <c r="J3448" s="4">
        <v>90</v>
      </c>
      <c r="K3448" t="s">
        <v>74</v>
      </c>
      <c r="L3448" s="4">
        <v>20.25</v>
      </c>
      <c r="M3448" t="s">
        <v>74</v>
      </c>
      <c r="N3448" s="4">
        <v>20.25</v>
      </c>
      <c r="O3448" t="s">
        <v>74</v>
      </c>
      <c r="P3448" s="4">
        <v>0</v>
      </c>
      <c r="Q3448" t="s">
        <v>74</v>
      </c>
      <c r="R3448" s="2" t="s">
        <v>75</v>
      </c>
      <c r="S3448" s="4" t="s">
        <v>76</v>
      </c>
      <c r="T3448" t="s">
        <v>74</v>
      </c>
      <c r="U3448" s="2" t="s">
        <v>2754</v>
      </c>
      <c r="V3448" s="2" t="s">
        <v>1447</v>
      </c>
      <c r="W3448" s="2" t="s">
        <v>79</v>
      </c>
      <c r="X3448" s="2" t="s">
        <v>248</v>
      </c>
      <c r="Y3448" s="2" t="s">
        <v>785</v>
      </c>
      <c r="Z3448" s="2" t="s">
        <v>81</v>
      </c>
      <c r="AA3448" s="2" t="s">
        <v>5849</v>
      </c>
      <c r="AB3448" s="2" t="s">
        <v>5850</v>
      </c>
      <c r="AC3448" s="2" t="s">
        <v>59</v>
      </c>
      <c r="AD3448" s="2" t="s">
        <v>5851</v>
      </c>
      <c r="AE3448" s="2" t="str">
        <f>+VLOOKUP(H3448,'Mapeo Ramos'!A:C,3,0)</f>
        <v>Responsabilidad Civil Empresa</v>
      </c>
      <c r="AF3448" t="str">
        <f>+VLOOKUP(AE3448,'Mapeo Ramos'!C:D,2,0)</f>
        <v>Responsabilidad Civil</v>
      </c>
      <c r="AG3448" t="str">
        <f>+VLOOKUP(X3448,'Mapeo Ramos'!I:J,2,0)</f>
        <v>HELVETIA</v>
      </c>
      <c r="AH3448">
        <f t="shared" si="53"/>
        <v>2</v>
      </c>
    </row>
    <row r="3449" spans="1:34" ht="25.5">
      <c r="A3449" s="2" t="s">
        <v>12780</v>
      </c>
      <c r="B3449" s="2" t="s">
        <v>12781</v>
      </c>
      <c r="C3449" s="2" t="s">
        <v>11515</v>
      </c>
      <c r="D3449" s="2" t="s">
        <v>75</v>
      </c>
      <c r="E3449" s="3">
        <v>46023</v>
      </c>
      <c r="F3449" s="3">
        <v>46023</v>
      </c>
      <c r="G3449" s="2" t="s">
        <v>284</v>
      </c>
      <c r="H3449" s="2" t="s">
        <v>285</v>
      </c>
      <c r="I3449" s="2" t="s">
        <v>286</v>
      </c>
      <c r="J3449" s="4">
        <v>2574.46</v>
      </c>
      <c r="K3449" t="s">
        <v>74</v>
      </c>
      <c r="L3449" s="4">
        <v>463.39</v>
      </c>
      <c r="M3449" t="s">
        <v>74</v>
      </c>
      <c r="N3449" s="4">
        <v>463.39</v>
      </c>
      <c r="O3449" t="s">
        <v>74</v>
      </c>
      <c r="P3449" s="4">
        <v>0</v>
      </c>
      <c r="Q3449" t="s">
        <v>74</v>
      </c>
      <c r="R3449" s="2" t="s">
        <v>287</v>
      </c>
      <c r="S3449" s="4">
        <v>0</v>
      </c>
      <c r="T3449" t="s">
        <v>74</v>
      </c>
      <c r="U3449" s="2" t="s">
        <v>77</v>
      </c>
      <c r="V3449" s="2" t="s">
        <v>1575</v>
      </c>
      <c r="W3449" s="2" t="s">
        <v>79</v>
      </c>
      <c r="X3449" s="2" t="s">
        <v>248</v>
      </c>
      <c r="Y3449" s="2" t="s">
        <v>286</v>
      </c>
      <c r="Z3449" s="2" t="s">
        <v>81</v>
      </c>
      <c r="AA3449" s="2" t="s">
        <v>230</v>
      </c>
      <c r="AB3449" s="2" t="s">
        <v>83</v>
      </c>
      <c r="AC3449" s="2" t="s">
        <v>59</v>
      </c>
      <c r="AD3449" s="2" t="s">
        <v>288</v>
      </c>
      <c r="AE3449" s="2" t="str">
        <f>+VLOOKUP(H3449,'Mapeo Ramos'!A:C,3,0)</f>
        <v>Transportes Mercancías</v>
      </c>
      <c r="AF3449" t="str">
        <f>+VLOOKUP(AE3449,'Mapeo Ramos'!C:D,2,0)</f>
        <v>Transporte</v>
      </c>
      <c r="AG3449" t="str">
        <f>+VLOOKUP(X3449,'Mapeo Ramos'!I:J,2,0)</f>
        <v>HELVETIA</v>
      </c>
      <c r="AH3449">
        <f t="shared" si="53"/>
        <v>1</v>
      </c>
    </row>
    <row r="3450" spans="1:34">
      <c r="A3450" s="2" t="s">
        <v>12782</v>
      </c>
      <c r="B3450" s="2" t="s">
        <v>12783</v>
      </c>
      <c r="C3450" s="2" t="s">
        <v>1664</v>
      </c>
      <c r="D3450" s="2" t="s">
        <v>75</v>
      </c>
      <c r="E3450" s="3">
        <v>46080</v>
      </c>
      <c r="F3450" s="3">
        <v>45658</v>
      </c>
      <c r="G3450" s="2" t="s">
        <v>1665</v>
      </c>
      <c r="H3450" s="2" t="s">
        <v>691</v>
      </c>
      <c r="I3450" s="2" t="s">
        <v>197</v>
      </c>
      <c r="J3450" s="4">
        <v>-22.8</v>
      </c>
      <c r="K3450" t="s">
        <v>74</v>
      </c>
      <c r="L3450" s="4">
        <v>-4.5599999999999996</v>
      </c>
      <c r="M3450" t="s">
        <v>74</v>
      </c>
      <c r="N3450" s="4">
        <v>-4.5599999999999996</v>
      </c>
      <c r="O3450" t="s">
        <v>74</v>
      </c>
      <c r="P3450" s="4">
        <v>0</v>
      </c>
      <c r="Q3450" t="s">
        <v>74</v>
      </c>
      <c r="R3450" s="2" t="s">
        <v>75</v>
      </c>
      <c r="S3450" s="4" t="s">
        <v>76</v>
      </c>
      <c r="T3450" t="s">
        <v>74</v>
      </c>
      <c r="U3450" s="2" t="s">
        <v>9487</v>
      </c>
      <c r="V3450" s="2" t="s">
        <v>1575</v>
      </c>
      <c r="W3450" s="2" t="s">
        <v>79</v>
      </c>
      <c r="X3450" s="2" t="s">
        <v>300</v>
      </c>
      <c r="Y3450" s="2" t="s">
        <v>197</v>
      </c>
      <c r="Z3450" s="2" t="s">
        <v>81</v>
      </c>
      <c r="AA3450" s="2" t="s">
        <v>82</v>
      </c>
      <c r="AB3450" s="2" t="s">
        <v>83</v>
      </c>
      <c r="AC3450" s="2" t="s">
        <v>59</v>
      </c>
      <c r="AD3450" s="2" t="s">
        <v>1666</v>
      </c>
      <c r="AE3450" s="2" t="str">
        <f>+VLOOKUP(H3450,'Mapeo Ramos'!A:C,3,0)</f>
        <v>Accidentes Convenio</v>
      </c>
      <c r="AF3450" t="str">
        <f>+VLOOKUP(AE3450,'Mapeo Ramos'!C:D,2,0)</f>
        <v>Seguros Personales (No Vida) Colectivos</v>
      </c>
      <c r="AG3450" t="str">
        <f>+VLOOKUP(X3450,'Mapeo Ramos'!I:J,2,0)</f>
        <v>ALLIANZ</v>
      </c>
      <c r="AH3450">
        <f t="shared" si="53"/>
        <v>2</v>
      </c>
    </row>
    <row r="3451" spans="1:34">
      <c r="A3451" s="2" t="s">
        <v>12784</v>
      </c>
      <c r="B3451" s="2" t="s">
        <v>12785</v>
      </c>
      <c r="C3451" s="2" t="s">
        <v>1669</v>
      </c>
      <c r="D3451" s="2" t="s">
        <v>75</v>
      </c>
      <c r="E3451" s="3">
        <v>46080</v>
      </c>
      <c r="F3451" s="3">
        <v>45658</v>
      </c>
      <c r="G3451" s="2" t="s">
        <v>1665</v>
      </c>
      <c r="H3451" s="2" t="s">
        <v>1611</v>
      </c>
      <c r="I3451" s="2" t="s">
        <v>197</v>
      </c>
      <c r="J3451" s="4">
        <v>84.3</v>
      </c>
      <c r="K3451" t="s">
        <v>74</v>
      </c>
      <c r="L3451" s="4">
        <v>16.86</v>
      </c>
      <c r="M3451" t="s">
        <v>74</v>
      </c>
      <c r="N3451" s="4">
        <v>16.86</v>
      </c>
      <c r="O3451" t="s">
        <v>74</v>
      </c>
      <c r="P3451" s="4">
        <v>0</v>
      </c>
      <c r="Q3451" t="s">
        <v>74</v>
      </c>
      <c r="R3451" s="2" t="s">
        <v>75</v>
      </c>
      <c r="S3451" s="4" t="s">
        <v>76</v>
      </c>
      <c r="T3451" t="s">
        <v>74</v>
      </c>
      <c r="U3451" s="2" t="s">
        <v>9487</v>
      </c>
      <c r="V3451" s="2" t="s">
        <v>1447</v>
      </c>
      <c r="W3451" s="2" t="s">
        <v>79</v>
      </c>
      <c r="X3451" s="2" t="s">
        <v>300</v>
      </c>
      <c r="Y3451" s="2" t="s">
        <v>197</v>
      </c>
      <c r="Z3451" s="2" t="s">
        <v>81</v>
      </c>
      <c r="AA3451" s="2" t="s">
        <v>82</v>
      </c>
      <c r="AB3451" s="2" t="s">
        <v>83</v>
      </c>
      <c r="AC3451" s="2" t="s">
        <v>59</v>
      </c>
      <c r="AD3451" s="2" t="s">
        <v>1666</v>
      </c>
      <c r="AE3451" s="2" t="str">
        <f>+VLOOKUP(H3451,'Mapeo Ramos'!A:C,3,0)</f>
        <v>Accidentes Convenio</v>
      </c>
      <c r="AF3451" t="str">
        <f>+VLOOKUP(AE3451,'Mapeo Ramos'!C:D,2,0)</f>
        <v>Seguros Personales (No Vida) Colectivos</v>
      </c>
      <c r="AG3451" t="str">
        <f>+VLOOKUP(X3451,'Mapeo Ramos'!I:J,2,0)</f>
        <v>ALLIANZ</v>
      </c>
      <c r="AH3451">
        <f t="shared" si="53"/>
        <v>2</v>
      </c>
    </row>
    <row r="3452" spans="1:34">
      <c r="A3452" s="2" t="s">
        <v>12786</v>
      </c>
      <c r="B3452" s="2" t="s">
        <v>12787</v>
      </c>
      <c r="C3452" s="2" t="s">
        <v>3344</v>
      </c>
      <c r="D3452" s="2" t="s">
        <v>75</v>
      </c>
      <c r="E3452" s="3">
        <v>46071</v>
      </c>
      <c r="F3452" s="3">
        <v>46070</v>
      </c>
      <c r="G3452" s="2" t="s">
        <v>3345</v>
      </c>
      <c r="H3452" s="2" t="s">
        <v>260</v>
      </c>
      <c r="I3452" s="2" t="s">
        <v>261</v>
      </c>
      <c r="J3452" s="4">
        <v>-32.71</v>
      </c>
      <c r="K3452" t="s">
        <v>74</v>
      </c>
      <c r="L3452" s="4">
        <v>-4.58</v>
      </c>
      <c r="M3452" t="s">
        <v>74</v>
      </c>
      <c r="N3452" s="4">
        <v>-4.58</v>
      </c>
      <c r="O3452" t="s">
        <v>74</v>
      </c>
      <c r="P3452" s="4">
        <v>0</v>
      </c>
      <c r="Q3452" t="s">
        <v>74</v>
      </c>
      <c r="R3452" s="2" t="s">
        <v>75</v>
      </c>
      <c r="S3452" s="4" t="s">
        <v>76</v>
      </c>
      <c r="T3452" t="s">
        <v>74</v>
      </c>
      <c r="U3452" s="2" t="s">
        <v>9487</v>
      </c>
      <c r="V3452" s="2" t="s">
        <v>1575</v>
      </c>
      <c r="W3452" s="2" t="s">
        <v>79</v>
      </c>
      <c r="X3452" s="2" t="s">
        <v>248</v>
      </c>
      <c r="Y3452" s="2" t="s">
        <v>119</v>
      </c>
      <c r="Z3452" s="2" t="s">
        <v>81</v>
      </c>
      <c r="AA3452" s="2" t="s">
        <v>851</v>
      </c>
      <c r="AB3452" s="2" t="s">
        <v>852</v>
      </c>
      <c r="AC3452" s="2" t="s">
        <v>59</v>
      </c>
      <c r="AD3452" s="2" t="s">
        <v>3346</v>
      </c>
      <c r="AE3452" s="2" t="str">
        <f>+VLOOKUP(H3452,'Mapeo Ramos'!A:C,3,0)</f>
        <v>Autos Flotas</v>
      </c>
      <c r="AF3452" t="str">
        <f>+VLOOKUP(AE3452,'Mapeo Ramos'!C:D,2,0)</f>
        <v>Flotas</v>
      </c>
      <c r="AG3452" t="str">
        <f>+VLOOKUP(X3452,'Mapeo Ramos'!I:J,2,0)</f>
        <v>HELVETIA</v>
      </c>
      <c r="AH3452">
        <f t="shared" si="53"/>
        <v>2</v>
      </c>
    </row>
    <row r="3453" spans="1:34">
      <c r="A3453" s="2" t="s">
        <v>12788</v>
      </c>
      <c r="B3453" s="2" t="s">
        <v>12789</v>
      </c>
      <c r="C3453" s="2" t="s">
        <v>12790</v>
      </c>
      <c r="D3453" s="2" t="s">
        <v>75</v>
      </c>
      <c r="E3453" s="3">
        <v>46076</v>
      </c>
      <c r="F3453" s="3">
        <v>46066</v>
      </c>
      <c r="G3453" s="2" t="s">
        <v>12791</v>
      </c>
      <c r="H3453" s="2" t="s">
        <v>2660</v>
      </c>
      <c r="I3453" s="2" t="s">
        <v>197</v>
      </c>
      <c r="J3453" s="4">
        <v>35.29</v>
      </c>
      <c r="K3453" t="s">
        <v>74</v>
      </c>
      <c r="L3453" s="4">
        <v>6.35</v>
      </c>
      <c r="M3453" t="s">
        <v>74</v>
      </c>
      <c r="N3453" s="4">
        <v>6.35</v>
      </c>
      <c r="O3453" t="s">
        <v>74</v>
      </c>
      <c r="P3453" s="4">
        <v>0</v>
      </c>
      <c r="Q3453" t="s">
        <v>74</v>
      </c>
      <c r="R3453" s="2" t="s">
        <v>75</v>
      </c>
      <c r="S3453" s="4" t="s">
        <v>76</v>
      </c>
      <c r="T3453" t="s">
        <v>74</v>
      </c>
      <c r="U3453" s="2" t="s">
        <v>650</v>
      </c>
      <c r="V3453" s="2" t="s">
        <v>1447</v>
      </c>
      <c r="W3453" s="2" t="s">
        <v>79</v>
      </c>
      <c r="X3453" s="2" t="s">
        <v>150</v>
      </c>
      <c r="Y3453" s="2" t="s">
        <v>197</v>
      </c>
      <c r="Z3453" s="2" t="s">
        <v>81</v>
      </c>
      <c r="AA3453" s="2" t="s">
        <v>12792</v>
      </c>
      <c r="AB3453" s="2" t="s">
        <v>12793</v>
      </c>
      <c r="AC3453" s="2" t="s">
        <v>59</v>
      </c>
      <c r="AD3453" s="2" t="s">
        <v>12794</v>
      </c>
      <c r="AE3453" s="2" t="str">
        <f>+VLOOKUP(H3453,'Mapeo Ramos'!A:C,3,0)</f>
        <v>Accidentes Colectivo</v>
      </c>
      <c r="AF3453" t="str">
        <f>+VLOOKUP(AE3453,'Mapeo Ramos'!C:D,2,0)</f>
        <v>Seguros Personales (No Vida) Colectivos</v>
      </c>
      <c r="AG3453" t="str">
        <f>+VLOOKUP(X3453,'Mapeo Ramos'!I:J,2,0)</f>
        <v>MAPFRE</v>
      </c>
      <c r="AH3453">
        <f t="shared" si="53"/>
        <v>2</v>
      </c>
    </row>
    <row r="3454" spans="1:34">
      <c r="A3454" s="2" t="s">
        <v>12795</v>
      </c>
      <c r="B3454" s="2" t="s">
        <v>12796</v>
      </c>
      <c r="C3454" s="2" t="s">
        <v>227</v>
      </c>
      <c r="D3454" s="2" t="s">
        <v>75</v>
      </c>
      <c r="E3454" s="3">
        <v>46071</v>
      </c>
      <c r="F3454" s="3">
        <v>46023</v>
      </c>
      <c r="G3454" s="2" t="s">
        <v>228</v>
      </c>
      <c r="H3454" s="2" t="s">
        <v>229</v>
      </c>
      <c r="I3454" s="2" t="s">
        <v>119</v>
      </c>
      <c r="J3454" s="4">
        <v>-127.65</v>
      </c>
      <c r="K3454" t="s">
        <v>74</v>
      </c>
      <c r="L3454" s="4">
        <v>-15.32</v>
      </c>
      <c r="M3454" t="s">
        <v>74</v>
      </c>
      <c r="N3454" s="4">
        <v>-15.32</v>
      </c>
      <c r="O3454" t="s">
        <v>74</v>
      </c>
      <c r="P3454" s="4">
        <v>0</v>
      </c>
      <c r="Q3454" t="s">
        <v>74</v>
      </c>
      <c r="R3454" s="2" t="s">
        <v>75</v>
      </c>
      <c r="S3454" s="4" t="s">
        <v>76</v>
      </c>
      <c r="T3454" t="s">
        <v>74</v>
      </c>
      <c r="U3454" s="2" t="s">
        <v>9487</v>
      </c>
      <c r="V3454" s="2" t="s">
        <v>1447</v>
      </c>
      <c r="W3454" s="2" t="s">
        <v>79</v>
      </c>
      <c r="X3454" s="2" t="s">
        <v>150</v>
      </c>
      <c r="Y3454" s="2" t="s">
        <v>119</v>
      </c>
      <c r="Z3454" s="2" t="s">
        <v>81</v>
      </c>
      <c r="AA3454" s="2" t="s">
        <v>230</v>
      </c>
      <c r="AB3454" s="2" t="s">
        <v>83</v>
      </c>
      <c r="AC3454" s="2" t="s">
        <v>168</v>
      </c>
      <c r="AD3454" s="2" t="s">
        <v>231</v>
      </c>
      <c r="AE3454" s="2" t="str">
        <f>+VLOOKUP(H3454,'Mapeo Ramos'!A:C,3,0)</f>
        <v>Autos Cat. 1</v>
      </c>
      <c r="AF3454" t="str">
        <f>+VLOOKUP(AE3454,'Mapeo Ramos'!C:D,2,0)</f>
        <v>Autos</v>
      </c>
      <c r="AG3454" t="str">
        <f>+VLOOKUP(X3454,'Mapeo Ramos'!I:J,2,0)</f>
        <v>MAPFRE</v>
      </c>
      <c r="AH3454">
        <f t="shared" si="53"/>
        <v>2</v>
      </c>
    </row>
    <row r="3455" spans="1:34">
      <c r="A3455" s="2" t="s">
        <v>12797</v>
      </c>
      <c r="B3455" s="2" t="s">
        <v>12798</v>
      </c>
      <c r="C3455" s="2" t="s">
        <v>12799</v>
      </c>
      <c r="D3455" s="2" t="s">
        <v>75</v>
      </c>
      <c r="E3455" s="3">
        <v>46072</v>
      </c>
      <c r="F3455" s="3">
        <v>46070</v>
      </c>
      <c r="G3455" s="2" t="s">
        <v>12800</v>
      </c>
      <c r="H3455" s="2" t="s">
        <v>461</v>
      </c>
      <c r="I3455" s="2" t="s">
        <v>261</v>
      </c>
      <c r="J3455" s="4">
        <v>1438.34</v>
      </c>
      <c r="K3455" t="s">
        <v>74</v>
      </c>
      <c r="L3455" s="4">
        <v>172.6</v>
      </c>
      <c r="M3455" t="s">
        <v>74</v>
      </c>
      <c r="N3455" s="4">
        <v>172.6</v>
      </c>
      <c r="O3455" t="s">
        <v>74</v>
      </c>
      <c r="P3455" s="4">
        <v>0</v>
      </c>
      <c r="Q3455" t="s">
        <v>74</v>
      </c>
      <c r="R3455" s="2" t="s">
        <v>75</v>
      </c>
      <c r="S3455" s="4" t="s">
        <v>76</v>
      </c>
      <c r="T3455" t="s">
        <v>74</v>
      </c>
      <c r="U3455" s="2" t="s">
        <v>650</v>
      </c>
      <c r="V3455" s="2" t="s">
        <v>1447</v>
      </c>
      <c r="W3455" s="2" t="s">
        <v>79</v>
      </c>
      <c r="X3455" s="2" t="s">
        <v>300</v>
      </c>
      <c r="Y3455" s="2" t="s">
        <v>119</v>
      </c>
      <c r="Z3455" s="2" t="s">
        <v>81</v>
      </c>
      <c r="AA3455" s="2" t="s">
        <v>542</v>
      </c>
      <c r="AB3455" s="2" t="s">
        <v>83</v>
      </c>
      <c r="AC3455" s="2" t="s">
        <v>168</v>
      </c>
      <c r="AD3455" s="2" t="s">
        <v>12801</v>
      </c>
      <c r="AE3455" s="2" t="str">
        <f>+VLOOKUP(H3455,'Mapeo Ramos'!A:C,3,0)</f>
        <v>Autos Flotas</v>
      </c>
      <c r="AF3455" t="str">
        <f>+VLOOKUP(AE3455,'Mapeo Ramos'!C:D,2,0)</f>
        <v>Flotas</v>
      </c>
      <c r="AG3455" t="str">
        <f>+VLOOKUP(X3455,'Mapeo Ramos'!I:J,2,0)</f>
        <v>ALLIANZ</v>
      </c>
      <c r="AH3455">
        <f t="shared" si="53"/>
        <v>2</v>
      </c>
    </row>
    <row r="3456" spans="1:34">
      <c r="A3456" s="2" t="s">
        <v>12802</v>
      </c>
      <c r="B3456" s="2" t="s">
        <v>12803</v>
      </c>
      <c r="C3456" s="2" t="s">
        <v>1398</v>
      </c>
      <c r="D3456" s="2" t="s">
        <v>75</v>
      </c>
      <c r="E3456" s="3">
        <v>46072</v>
      </c>
      <c r="F3456" s="3">
        <v>46070</v>
      </c>
      <c r="G3456" s="2" t="s">
        <v>1399</v>
      </c>
      <c r="H3456" s="2" t="s">
        <v>461</v>
      </c>
      <c r="I3456" s="2" t="s">
        <v>261</v>
      </c>
      <c r="J3456" s="4">
        <v>1007.48</v>
      </c>
      <c r="K3456" t="s">
        <v>74</v>
      </c>
      <c r="L3456" s="4">
        <v>120.9</v>
      </c>
      <c r="M3456" t="s">
        <v>74</v>
      </c>
      <c r="N3456" s="4">
        <v>120.9</v>
      </c>
      <c r="O3456" t="s">
        <v>74</v>
      </c>
      <c r="P3456" s="4">
        <v>0</v>
      </c>
      <c r="Q3456" t="s">
        <v>74</v>
      </c>
      <c r="R3456" s="2" t="s">
        <v>75</v>
      </c>
      <c r="S3456" s="4" t="s">
        <v>76</v>
      </c>
      <c r="T3456" t="s">
        <v>74</v>
      </c>
      <c r="U3456" s="2" t="s">
        <v>650</v>
      </c>
      <c r="V3456" s="2" t="s">
        <v>1447</v>
      </c>
      <c r="W3456" s="2" t="s">
        <v>79</v>
      </c>
      <c r="X3456" s="2" t="s">
        <v>300</v>
      </c>
      <c r="Y3456" s="2" t="s">
        <v>119</v>
      </c>
      <c r="Z3456" s="2" t="s">
        <v>81</v>
      </c>
      <c r="AA3456" s="2" t="s">
        <v>236</v>
      </c>
      <c r="AB3456" s="2" t="s">
        <v>83</v>
      </c>
      <c r="AC3456" s="2" t="s">
        <v>168</v>
      </c>
      <c r="AD3456" s="2" t="s">
        <v>1400</v>
      </c>
      <c r="AE3456" s="2" t="str">
        <f>+VLOOKUP(H3456,'Mapeo Ramos'!A:C,3,0)</f>
        <v>Autos Flotas</v>
      </c>
      <c r="AF3456" t="str">
        <f>+VLOOKUP(AE3456,'Mapeo Ramos'!C:D,2,0)</f>
        <v>Flotas</v>
      </c>
      <c r="AG3456" t="str">
        <f>+VLOOKUP(X3456,'Mapeo Ramos'!I:J,2,0)</f>
        <v>ALLIANZ</v>
      </c>
      <c r="AH3456">
        <f t="shared" si="53"/>
        <v>2</v>
      </c>
    </row>
    <row r="3457" spans="1:34" ht="25.5">
      <c r="A3457" s="2" t="s">
        <v>12804</v>
      </c>
      <c r="B3457" s="2" t="s">
        <v>12805</v>
      </c>
      <c r="C3457" s="2" t="s">
        <v>12806</v>
      </c>
      <c r="D3457" s="2" t="s">
        <v>75</v>
      </c>
      <c r="E3457" s="3">
        <v>46072</v>
      </c>
      <c r="F3457" s="3">
        <v>46022</v>
      </c>
      <c r="G3457" s="2" t="s">
        <v>71</v>
      </c>
      <c r="H3457" s="2" t="s">
        <v>155</v>
      </c>
      <c r="I3457" s="2" t="s">
        <v>156</v>
      </c>
      <c r="J3457" s="4">
        <v>1007.61</v>
      </c>
      <c r="K3457" t="s">
        <v>74</v>
      </c>
      <c r="L3457" s="4">
        <v>226.71</v>
      </c>
      <c r="M3457" t="s">
        <v>74</v>
      </c>
      <c r="N3457" s="4">
        <v>226.71</v>
      </c>
      <c r="O3457" t="s">
        <v>74</v>
      </c>
      <c r="P3457" s="4">
        <v>0</v>
      </c>
      <c r="Q3457" t="s">
        <v>74</v>
      </c>
      <c r="R3457" s="2" t="s">
        <v>75</v>
      </c>
      <c r="S3457" s="4" t="s">
        <v>76</v>
      </c>
      <c r="T3457" t="s">
        <v>74</v>
      </c>
      <c r="U3457" s="2" t="s">
        <v>77</v>
      </c>
      <c r="V3457" s="2" t="s">
        <v>1447</v>
      </c>
      <c r="W3457" s="2" t="s">
        <v>79</v>
      </c>
      <c r="X3457" s="2" t="s">
        <v>150</v>
      </c>
      <c r="Y3457" s="2" t="s">
        <v>157</v>
      </c>
      <c r="Z3457" s="2" t="s">
        <v>81</v>
      </c>
      <c r="AA3457" s="2" t="s">
        <v>82</v>
      </c>
      <c r="AB3457" s="2" t="s">
        <v>83</v>
      </c>
      <c r="AC3457" s="2" t="s">
        <v>59</v>
      </c>
      <c r="AD3457" s="2" t="s">
        <v>84</v>
      </c>
      <c r="AE3457" s="2" t="str">
        <f>+VLOOKUP(H3457,'Mapeo Ramos'!A:C,3,0)</f>
        <v>Multirriesgo Industriales (PYME)</v>
      </c>
      <c r="AF3457" t="str">
        <f>+VLOOKUP(AE3457,'Mapeo Ramos'!C:D,2,0)</f>
        <v>Property</v>
      </c>
      <c r="AG3457" t="str">
        <f>+VLOOKUP(X3457,'Mapeo Ramos'!I:J,2,0)</f>
        <v>MAPFRE</v>
      </c>
      <c r="AH3457">
        <f t="shared" si="53"/>
        <v>2</v>
      </c>
    </row>
    <row r="3458" spans="1:34">
      <c r="A3458" s="2" t="s">
        <v>12807</v>
      </c>
      <c r="B3458" s="2" t="s">
        <v>12808</v>
      </c>
      <c r="C3458" s="2" t="s">
        <v>11675</v>
      </c>
      <c r="D3458" s="2" t="s">
        <v>75</v>
      </c>
      <c r="E3458" s="3">
        <v>46054</v>
      </c>
      <c r="F3458" s="3">
        <v>46065</v>
      </c>
      <c r="G3458" s="2" t="s">
        <v>2266</v>
      </c>
      <c r="H3458" s="2" t="s">
        <v>11676</v>
      </c>
      <c r="I3458" s="2" t="s">
        <v>2945</v>
      </c>
      <c r="J3458" s="4">
        <v>180.95</v>
      </c>
      <c r="K3458" t="s">
        <v>74</v>
      </c>
      <c r="L3458" s="4">
        <v>0</v>
      </c>
      <c r="M3458" t="s">
        <v>74</v>
      </c>
      <c r="N3458" s="4">
        <v>0</v>
      </c>
      <c r="O3458" t="s">
        <v>74</v>
      </c>
      <c r="P3458" s="4">
        <v>0</v>
      </c>
      <c r="Q3458" t="s">
        <v>74</v>
      </c>
      <c r="R3458" s="2" t="s">
        <v>75</v>
      </c>
      <c r="S3458" s="4" t="s">
        <v>76</v>
      </c>
      <c r="T3458" t="s">
        <v>74</v>
      </c>
      <c r="U3458" s="2" t="s">
        <v>77</v>
      </c>
      <c r="V3458" s="2" t="s">
        <v>1454</v>
      </c>
      <c r="W3458" s="2" t="s">
        <v>79</v>
      </c>
      <c r="X3458" s="2" t="s">
        <v>165</v>
      </c>
      <c r="Y3458" s="2" t="s">
        <v>2946</v>
      </c>
      <c r="Z3458" s="2" t="s">
        <v>60</v>
      </c>
      <c r="AA3458" s="2" t="s">
        <v>2267</v>
      </c>
      <c r="AB3458" s="2" t="s">
        <v>2268</v>
      </c>
      <c r="AC3458" s="2" t="s">
        <v>59</v>
      </c>
      <c r="AD3458" s="2" t="s">
        <v>2269</v>
      </c>
      <c r="AE3458" s="2" t="str">
        <f>+VLOOKUP(H3458,'Mapeo Ramos'!A:C,3,0)</f>
        <v>Vida Ahorro Individual</v>
      </c>
      <c r="AF3458" t="str">
        <f>+VLOOKUP(AE3458,'Mapeo Ramos'!C:D,2,0)</f>
        <v>Vida Ahorro Particular</v>
      </c>
      <c r="AG3458" t="str">
        <f>+VLOOKUP(X3458,'Mapeo Ramos'!I:J,2,0)</f>
        <v>AXA</v>
      </c>
      <c r="AH3458">
        <f t="shared" ref="AH3458:AH3521" si="54">+MONTH(E3458)</f>
        <v>2</v>
      </c>
    </row>
    <row r="3459" spans="1:34">
      <c r="A3459" s="2" t="s">
        <v>12809</v>
      </c>
      <c r="B3459" s="2" t="s">
        <v>12810</v>
      </c>
      <c r="C3459" s="2" t="s">
        <v>11679</v>
      </c>
      <c r="D3459" s="2" t="s">
        <v>75</v>
      </c>
      <c r="E3459" s="3">
        <v>46054</v>
      </c>
      <c r="F3459" s="3">
        <v>46065</v>
      </c>
      <c r="G3459" s="2" t="s">
        <v>2266</v>
      </c>
      <c r="H3459" s="2" t="s">
        <v>11676</v>
      </c>
      <c r="I3459" s="2" t="s">
        <v>2945</v>
      </c>
      <c r="J3459" s="4">
        <v>221.8</v>
      </c>
      <c r="K3459" t="s">
        <v>74</v>
      </c>
      <c r="L3459" s="4">
        <v>0</v>
      </c>
      <c r="M3459" t="s">
        <v>74</v>
      </c>
      <c r="N3459" s="4">
        <v>0</v>
      </c>
      <c r="O3459" t="s">
        <v>74</v>
      </c>
      <c r="P3459" s="4">
        <v>0</v>
      </c>
      <c r="Q3459" t="s">
        <v>74</v>
      </c>
      <c r="R3459" s="2" t="s">
        <v>75</v>
      </c>
      <c r="S3459" s="4" t="s">
        <v>76</v>
      </c>
      <c r="T3459" t="s">
        <v>74</v>
      </c>
      <c r="U3459" s="2" t="s">
        <v>77</v>
      </c>
      <c r="V3459" s="2" t="s">
        <v>1454</v>
      </c>
      <c r="W3459" s="2" t="s">
        <v>79</v>
      </c>
      <c r="X3459" s="2" t="s">
        <v>165</v>
      </c>
      <c r="Y3459" s="2" t="s">
        <v>2946</v>
      </c>
      <c r="Z3459" s="2" t="s">
        <v>60</v>
      </c>
      <c r="AA3459" s="2" t="s">
        <v>2267</v>
      </c>
      <c r="AB3459" s="2" t="s">
        <v>2268</v>
      </c>
      <c r="AC3459" s="2" t="s">
        <v>59</v>
      </c>
      <c r="AD3459" s="2" t="s">
        <v>2269</v>
      </c>
      <c r="AE3459" s="2" t="str">
        <f>+VLOOKUP(H3459,'Mapeo Ramos'!A:C,3,0)</f>
        <v>Vida Ahorro Individual</v>
      </c>
      <c r="AF3459" t="str">
        <f>+VLOOKUP(AE3459,'Mapeo Ramos'!C:D,2,0)</f>
        <v>Vida Ahorro Particular</v>
      </c>
      <c r="AG3459" t="str">
        <f>+VLOOKUP(X3459,'Mapeo Ramos'!I:J,2,0)</f>
        <v>AXA</v>
      </c>
      <c r="AH3459">
        <f t="shared" si="54"/>
        <v>2</v>
      </c>
    </row>
    <row r="3460" spans="1:34">
      <c r="A3460" s="2" t="s">
        <v>12811</v>
      </c>
      <c r="B3460" s="2" t="s">
        <v>12812</v>
      </c>
      <c r="C3460" s="2" t="s">
        <v>11682</v>
      </c>
      <c r="D3460" s="2" t="s">
        <v>75</v>
      </c>
      <c r="E3460" s="3">
        <v>46054</v>
      </c>
      <c r="F3460" s="3">
        <v>46065</v>
      </c>
      <c r="G3460" s="2" t="s">
        <v>2266</v>
      </c>
      <c r="H3460" s="2" t="s">
        <v>11676</v>
      </c>
      <c r="I3460" s="2" t="s">
        <v>2945</v>
      </c>
      <c r="J3460" s="4">
        <v>245.56</v>
      </c>
      <c r="K3460" t="s">
        <v>74</v>
      </c>
      <c r="L3460" s="4">
        <v>0</v>
      </c>
      <c r="M3460" t="s">
        <v>74</v>
      </c>
      <c r="N3460" s="4">
        <v>0</v>
      </c>
      <c r="O3460" t="s">
        <v>74</v>
      </c>
      <c r="P3460" s="4">
        <v>0</v>
      </c>
      <c r="Q3460" t="s">
        <v>74</v>
      </c>
      <c r="R3460" s="2" t="s">
        <v>75</v>
      </c>
      <c r="S3460" s="4" t="s">
        <v>76</v>
      </c>
      <c r="T3460" t="s">
        <v>74</v>
      </c>
      <c r="U3460" s="2" t="s">
        <v>77</v>
      </c>
      <c r="V3460" s="2" t="s">
        <v>1454</v>
      </c>
      <c r="W3460" s="2" t="s">
        <v>79</v>
      </c>
      <c r="X3460" s="2" t="s">
        <v>165</v>
      </c>
      <c r="Y3460" s="2" t="s">
        <v>2946</v>
      </c>
      <c r="Z3460" s="2" t="s">
        <v>60</v>
      </c>
      <c r="AA3460" s="2" t="s">
        <v>2267</v>
      </c>
      <c r="AB3460" s="2" t="s">
        <v>2268</v>
      </c>
      <c r="AC3460" s="2" t="s">
        <v>59</v>
      </c>
      <c r="AD3460" s="2" t="s">
        <v>2269</v>
      </c>
      <c r="AE3460" s="2" t="str">
        <f>+VLOOKUP(H3460,'Mapeo Ramos'!A:C,3,0)</f>
        <v>Vida Ahorro Individual</v>
      </c>
      <c r="AF3460" t="str">
        <f>+VLOOKUP(AE3460,'Mapeo Ramos'!C:D,2,0)</f>
        <v>Vida Ahorro Particular</v>
      </c>
      <c r="AG3460" t="str">
        <f>+VLOOKUP(X3460,'Mapeo Ramos'!I:J,2,0)</f>
        <v>AXA</v>
      </c>
      <c r="AH3460">
        <f t="shared" si="54"/>
        <v>2</v>
      </c>
    </row>
    <row r="3461" spans="1:34" ht="25.5">
      <c r="A3461" s="2" t="s">
        <v>12813</v>
      </c>
      <c r="B3461" s="2" t="s">
        <v>12814</v>
      </c>
      <c r="C3461" s="2" t="s">
        <v>12815</v>
      </c>
      <c r="D3461" s="2" t="s">
        <v>75</v>
      </c>
      <c r="E3461" s="3">
        <v>46072</v>
      </c>
      <c r="F3461" s="3">
        <v>46060</v>
      </c>
      <c r="G3461" s="2" t="s">
        <v>12816</v>
      </c>
      <c r="H3461" s="2" t="s">
        <v>1646</v>
      </c>
      <c r="I3461" s="2" t="s">
        <v>785</v>
      </c>
      <c r="J3461" s="4">
        <v>889.61</v>
      </c>
      <c r="K3461" t="s">
        <v>74</v>
      </c>
      <c r="L3461" s="4">
        <v>266.88</v>
      </c>
      <c r="M3461" t="s">
        <v>74</v>
      </c>
      <c r="N3461" s="4">
        <v>177.92</v>
      </c>
      <c r="O3461" t="s">
        <v>74</v>
      </c>
      <c r="P3461" s="4">
        <v>88.96</v>
      </c>
      <c r="Q3461" t="s">
        <v>74</v>
      </c>
      <c r="R3461" s="2" t="s">
        <v>12817</v>
      </c>
      <c r="S3461" s="4">
        <v>0</v>
      </c>
      <c r="T3461" t="s">
        <v>74</v>
      </c>
      <c r="U3461" s="2" t="s">
        <v>650</v>
      </c>
      <c r="V3461" s="2" t="s">
        <v>1447</v>
      </c>
      <c r="W3461" s="2" t="s">
        <v>79</v>
      </c>
      <c r="X3461" s="2" t="s">
        <v>165</v>
      </c>
      <c r="Y3461" s="2" t="s">
        <v>785</v>
      </c>
      <c r="Z3461" s="2" t="s">
        <v>81</v>
      </c>
      <c r="AA3461" s="2" t="s">
        <v>3786</v>
      </c>
      <c r="AB3461" s="2" t="s">
        <v>309</v>
      </c>
      <c r="AC3461" s="2" t="s">
        <v>59</v>
      </c>
      <c r="AD3461" s="2" t="s">
        <v>12818</v>
      </c>
      <c r="AE3461" s="2" t="str">
        <f>+VLOOKUP(H3461,'Mapeo Ramos'!A:C,3,0)</f>
        <v>Responsabilidad Civil Empresa</v>
      </c>
      <c r="AF3461" t="str">
        <f>+VLOOKUP(AE3461,'Mapeo Ramos'!C:D,2,0)</f>
        <v>Responsabilidad Civil</v>
      </c>
      <c r="AG3461" t="str">
        <f>+VLOOKUP(X3461,'Mapeo Ramos'!I:J,2,0)</f>
        <v>AXA</v>
      </c>
      <c r="AH3461">
        <f t="shared" si="54"/>
        <v>2</v>
      </c>
    </row>
    <row r="3462" spans="1:34" ht="25.5">
      <c r="A3462" s="2" t="s">
        <v>12819</v>
      </c>
      <c r="B3462" s="2" t="s">
        <v>12820</v>
      </c>
      <c r="C3462" s="2" t="s">
        <v>12779</v>
      </c>
      <c r="D3462" s="2" t="s">
        <v>75</v>
      </c>
      <c r="E3462" s="3">
        <v>46072</v>
      </c>
      <c r="F3462" s="3">
        <v>46072</v>
      </c>
      <c r="G3462" s="2" t="s">
        <v>5848</v>
      </c>
      <c r="H3462" s="2" t="s">
        <v>784</v>
      </c>
      <c r="I3462" s="2" t="s">
        <v>785</v>
      </c>
      <c r="J3462" s="4">
        <v>90</v>
      </c>
      <c r="K3462" t="s">
        <v>74</v>
      </c>
      <c r="L3462" s="4">
        <v>20.25</v>
      </c>
      <c r="M3462" t="s">
        <v>74</v>
      </c>
      <c r="N3462" s="4">
        <v>20.25</v>
      </c>
      <c r="O3462" t="s">
        <v>74</v>
      </c>
      <c r="P3462" s="4">
        <v>0</v>
      </c>
      <c r="Q3462" t="s">
        <v>74</v>
      </c>
      <c r="R3462" s="2" t="s">
        <v>75</v>
      </c>
      <c r="S3462" s="4" t="s">
        <v>76</v>
      </c>
      <c r="T3462" t="s">
        <v>74</v>
      </c>
      <c r="U3462" s="2" t="s">
        <v>2162</v>
      </c>
      <c r="V3462" s="2" t="s">
        <v>1447</v>
      </c>
      <c r="W3462" s="2" t="s">
        <v>79</v>
      </c>
      <c r="X3462" s="2" t="s">
        <v>248</v>
      </c>
      <c r="Y3462" s="2" t="s">
        <v>785</v>
      </c>
      <c r="Z3462" s="2" t="s">
        <v>81</v>
      </c>
      <c r="AA3462" s="2" t="s">
        <v>5849</v>
      </c>
      <c r="AB3462" s="2" t="s">
        <v>5850</v>
      </c>
      <c r="AC3462" s="2" t="s">
        <v>59</v>
      </c>
      <c r="AD3462" s="2" t="s">
        <v>5851</v>
      </c>
      <c r="AE3462" s="2" t="str">
        <f>+VLOOKUP(H3462,'Mapeo Ramos'!A:C,3,0)</f>
        <v>Responsabilidad Civil Empresa</v>
      </c>
      <c r="AF3462" t="str">
        <f>+VLOOKUP(AE3462,'Mapeo Ramos'!C:D,2,0)</f>
        <v>Responsabilidad Civil</v>
      </c>
      <c r="AG3462" t="str">
        <f>+VLOOKUP(X3462,'Mapeo Ramos'!I:J,2,0)</f>
        <v>HELVETIA</v>
      </c>
      <c r="AH3462">
        <f t="shared" si="54"/>
        <v>2</v>
      </c>
    </row>
    <row r="3463" spans="1:34" ht="25.5">
      <c r="A3463" s="2" t="s">
        <v>12821</v>
      </c>
      <c r="B3463" s="2" t="s">
        <v>12822</v>
      </c>
      <c r="C3463" s="2" t="s">
        <v>9718</v>
      </c>
      <c r="D3463" s="2" t="s">
        <v>75</v>
      </c>
      <c r="E3463" s="3">
        <v>46074</v>
      </c>
      <c r="F3463" s="3">
        <v>46074</v>
      </c>
      <c r="G3463" s="2" t="s">
        <v>9714</v>
      </c>
      <c r="H3463" s="2" t="s">
        <v>155</v>
      </c>
      <c r="I3463" s="2" t="s">
        <v>156</v>
      </c>
      <c r="J3463" s="4">
        <v>203.41</v>
      </c>
      <c r="K3463" t="s">
        <v>74</v>
      </c>
      <c r="L3463" s="4">
        <v>45.77</v>
      </c>
      <c r="M3463" t="s">
        <v>74</v>
      </c>
      <c r="N3463" s="4">
        <v>45.77</v>
      </c>
      <c r="O3463" t="s">
        <v>74</v>
      </c>
      <c r="P3463" s="4">
        <v>0</v>
      </c>
      <c r="Q3463" t="s">
        <v>74</v>
      </c>
      <c r="R3463" s="2" t="s">
        <v>75</v>
      </c>
      <c r="S3463" s="4" t="s">
        <v>76</v>
      </c>
      <c r="T3463" t="s">
        <v>74</v>
      </c>
      <c r="U3463" s="2" t="s">
        <v>9487</v>
      </c>
      <c r="V3463" s="2" t="s">
        <v>1447</v>
      </c>
      <c r="W3463" s="2" t="s">
        <v>79</v>
      </c>
      <c r="X3463" s="2" t="s">
        <v>150</v>
      </c>
      <c r="Y3463" s="2" t="s">
        <v>157</v>
      </c>
      <c r="Z3463" s="2" t="s">
        <v>81</v>
      </c>
      <c r="AA3463" s="2" t="s">
        <v>1921</v>
      </c>
      <c r="AB3463" s="2" t="s">
        <v>83</v>
      </c>
      <c r="AC3463" s="2" t="s">
        <v>59</v>
      </c>
      <c r="AD3463" s="2" t="s">
        <v>9715</v>
      </c>
      <c r="AE3463" s="2" t="str">
        <f>+VLOOKUP(H3463,'Mapeo Ramos'!A:C,3,0)</f>
        <v>Multirriesgo Industriales (PYME)</v>
      </c>
      <c r="AF3463" t="str">
        <f>+VLOOKUP(AE3463,'Mapeo Ramos'!C:D,2,0)</f>
        <v>Property</v>
      </c>
      <c r="AG3463" t="str">
        <f>+VLOOKUP(X3463,'Mapeo Ramos'!I:J,2,0)</f>
        <v>MAPFRE</v>
      </c>
      <c r="AH3463">
        <f t="shared" si="54"/>
        <v>2</v>
      </c>
    </row>
    <row r="3464" spans="1:34">
      <c r="A3464" s="2" t="s">
        <v>12823</v>
      </c>
      <c r="B3464" s="2" t="s">
        <v>12824</v>
      </c>
      <c r="C3464" s="2" t="s">
        <v>11919</v>
      </c>
      <c r="D3464" s="2" t="s">
        <v>75</v>
      </c>
      <c r="E3464" s="3">
        <v>46073</v>
      </c>
      <c r="F3464" s="3">
        <v>46071</v>
      </c>
      <c r="G3464" s="2" t="s">
        <v>2988</v>
      </c>
      <c r="H3464" s="2" t="s">
        <v>11858</v>
      </c>
      <c r="I3464" s="2" t="s">
        <v>261</v>
      </c>
      <c r="J3464" s="4">
        <v>-126.17</v>
      </c>
      <c r="K3464" t="s">
        <v>74</v>
      </c>
      <c r="L3464" s="4">
        <v>-15.14</v>
      </c>
      <c r="M3464" t="s">
        <v>74</v>
      </c>
      <c r="N3464" s="4">
        <v>-15.14</v>
      </c>
      <c r="O3464" t="s">
        <v>74</v>
      </c>
      <c r="P3464" s="4">
        <v>0</v>
      </c>
      <c r="Q3464" t="s">
        <v>74</v>
      </c>
      <c r="R3464" s="2" t="s">
        <v>75</v>
      </c>
      <c r="S3464" s="4" t="s">
        <v>76</v>
      </c>
      <c r="T3464" t="s">
        <v>74</v>
      </c>
      <c r="U3464" s="2" t="s">
        <v>650</v>
      </c>
      <c r="V3464" s="2" t="s">
        <v>1575</v>
      </c>
      <c r="W3464" s="2" t="s">
        <v>79</v>
      </c>
      <c r="X3464" s="2" t="s">
        <v>11308</v>
      </c>
      <c r="Y3464" s="2" t="s">
        <v>119</v>
      </c>
      <c r="Z3464" s="2" t="s">
        <v>81</v>
      </c>
      <c r="AA3464" s="2" t="s">
        <v>82</v>
      </c>
      <c r="AB3464" s="2" t="s">
        <v>83</v>
      </c>
      <c r="AC3464" s="2" t="s">
        <v>59</v>
      </c>
      <c r="AD3464" s="2" t="s">
        <v>2989</v>
      </c>
      <c r="AE3464" s="2" t="str">
        <f>+VLOOKUP(H3464,'Mapeo Ramos'!A:C,3,0)</f>
        <v>Autos Flotas</v>
      </c>
      <c r="AF3464" t="str">
        <f>+VLOOKUP(AE3464,'Mapeo Ramos'!C:D,2,0)</f>
        <v>Flotas</v>
      </c>
      <c r="AG3464" t="str">
        <f>+VLOOKUP(X3464,'Mapeo Ramos'!I:J,2,0)</f>
        <v>ZURICH</v>
      </c>
      <c r="AH3464">
        <f t="shared" si="54"/>
        <v>2</v>
      </c>
    </row>
    <row r="3465" spans="1:34">
      <c r="A3465" s="2" t="s">
        <v>12825</v>
      </c>
      <c r="B3465" s="2" t="s">
        <v>12826</v>
      </c>
      <c r="C3465" s="2" t="s">
        <v>9565</v>
      </c>
      <c r="D3465" s="2" t="s">
        <v>75</v>
      </c>
      <c r="E3465" s="3">
        <v>46073</v>
      </c>
      <c r="F3465" s="3">
        <v>46071</v>
      </c>
      <c r="G3465" s="2" t="s">
        <v>1626</v>
      </c>
      <c r="H3465" s="2" t="s">
        <v>149</v>
      </c>
      <c r="I3465" s="2" t="s">
        <v>119</v>
      </c>
      <c r="J3465" s="4">
        <v>-864.19</v>
      </c>
      <c r="K3465" t="s">
        <v>74</v>
      </c>
      <c r="L3465" s="4">
        <v>-69.14</v>
      </c>
      <c r="M3465" t="s">
        <v>74</v>
      </c>
      <c r="N3465" s="4">
        <v>-69.14</v>
      </c>
      <c r="O3465" t="s">
        <v>74</v>
      </c>
      <c r="P3465" s="4">
        <v>0</v>
      </c>
      <c r="Q3465" t="s">
        <v>74</v>
      </c>
      <c r="R3465" s="2" t="s">
        <v>75</v>
      </c>
      <c r="S3465" s="4" t="s">
        <v>76</v>
      </c>
      <c r="T3465" t="s">
        <v>74</v>
      </c>
      <c r="U3465" s="2" t="s">
        <v>77</v>
      </c>
      <c r="V3465" s="2" t="s">
        <v>1575</v>
      </c>
      <c r="W3465" s="2" t="s">
        <v>79</v>
      </c>
      <c r="X3465" s="2" t="s">
        <v>150</v>
      </c>
      <c r="Y3465" s="2" t="s">
        <v>119</v>
      </c>
      <c r="Z3465" s="2" t="s">
        <v>81</v>
      </c>
      <c r="AA3465" s="2" t="s">
        <v>447</v>
      </c>
      <c r="AB3465" s="2" t="s">
        <v>448</v>
      </c>
      <c r="AC3465" s="2" t="s">
        <v>59</v>
      </c>
      <c r="AD3465" s="2" t="s">
        <v>1627</v>
      </c>
      <c r="AE3465" s="2" t="str">
        <f>+VLOOKUP(H3465,'Mapeo Ramos'!A:C,3,0)</f>
        <v>Autos Cat. 3</v>
      </c>
      <c r="AF3465" t="str">
        <f>+VLOOKUP(AE3465,'Mapeo Ramos'!C:D,2,0)</f>
        <v>Autos</v>
      </c>
      <c r="AG3465" t="str">
        <f>+VLOOKUP(X3465,'Mapeo Ramos'!I:J,2,0)</f>
        <v>MAPFRE</v>
      </c>
      <c r="AH3465">
        <f t="shared" si="54"/>
        <v>2</v>
      </c>
    </row>
    <row r="3466" spans="1:34">
      <c r="A3466" s="2" t="s">
        <v>12825</v>
      </c>
      <c r="B3466" s="2" t="s">
        <v>12826</v>
      </c>
      <c r="C3466" s="2" t="s">
        <v>9565</v>
      </c>
      <c r="D3466" s="2" t="s">
        <v>75</v>
      </c>
      <c r="E3466" s="3">
        <v>46073</v>
      </c>
      <c r="F3466" s="3">
        <v>46071</v>
      </c>
      <c r="G3466" s="2" t="s">
        <v>1626</v>
      </c>
      <c r="H3466" s="2" t="s">
        <v>149</v>
      </c>
      <c r="I3466" s="2" t="s">
        <v>119</v>
      </c>
      <c r="J3466" s="4">
        <v>-864.19</v>
      </c>
      <c r="K3466" t="s">
        <v>74</v>
      </c>
      <c r="L3466" s="4">
        <v>-69.14</v>
      </c>
      <c r="M3466" t="s">
        <v>74</v>
      </c>
      <c r="N3466" s="4">
        <v>-69.14</v>
      </c>
      <c r="O3466" t="s">
        <v>74</v>
      </c>
      <c r="P3466" s="4">
        <v>0</v>
      </c>
      <c r="Q3466" t="s">
        <v>74</v>
      </c>
      <c r="R3466" s="2" t="s">
        <v>75</v>
      </c>
      <c r="S3466" s="4" t="s">
        <v>76</v>
      </c>
      <c r="T3466" t="s">
        <v>74</v>
      </c>
      <c r="U3466" s="2" t="s">
        <v>77</v>
      </c>
      <c r="V3466" s="2" t="s">
        <v>1575</v>
      </c>
      <c r="W3466" s="2" t="s">
        <v>79</v>
      </c>
      <c r="X3466" s="2" t="s">
        <v>150</v>
      </c>
      <c r="Y3466" s="2" t="s">
        <v>119</v>
      </c>
      <c r="Z3466" s="2" t="s">
        <v>81</v>
      </c>
      <c r="AA3466" s="2" t="s">
        <v>447</v>
      </c>
      <c r="AB3466" s="2" t="s">
        <v>448</v>
      </c>
      <c r="AC3466" s="2" t="s">
        <v>59</v>
      </c>
      <c r="AD3466" s="2" t="s">
        <v>1627</v>
      </c>
      <c r="AE3466" s="2" t="str">
        <f>+VLOOKUP(H3466,'Mapeo Ramos'!A:C,3,0)</f>
        <v>Autos Cat. 3</v>
      </c>
      <c r="AF3466" t="str">
        <f>+VLOOKUP(AE3466,'Mapeo Ramos'!C:D,2,0)</f>
        <v>Autos</v>
      </c>
      <c r="AG3466" t="str">
        <f>+VLOOKUP(X3466,'Mapeo Ramos'!I:J,2,0)</f>
        <v>MAPFRE</v>
      </c>
      <c r="AH3466">
        <f t="shared" si="54"/>
        <v>2</v>
      </c>
    </row>
    <row r="3467" spans="1:34">
      <c r="A3467" s="2" t="s">
        <v>12827</v>
      </c>
      <c r="B3467" s="2" t="s">
        <v>12828</v>
      </c>
      <c r="C3467" s="2" t="s">
        <v>3315</v>
      </c>
      <c r="D3467" s="2" t="s">
        <v>75</v>
      </c>
      <c r="E3467" s="3">
        <v>46073</v>
      </c>
      <c r="F3467" s="3">
        <v>46073</v>
      </c>
      <c r="G3467" s="2" t="s">
        <v>2256</v>
      </c>
      <c r="H3467" s="2" t="s">
        <v>260</v>
      </c>
      <c r="I3467" s="2" t="s">
        <v>261</v>
      </c>
      <c r="J3467" s="4">
        <v>144.1</v>
      </c>
      <c r="K3467" t="s">
        <v>74</v>
      </c>
      <c r="L3467" s="4">
        <v>20.260000000000002</v>
      </c>
      <c r="M3467" t="s">
        <v>74</v>
      </c>
      <c r="N3467" s="4">
        <v>20.260000000000002</v>
      </c>
      <c r="O3467" t="s">
        <v>74</v>
      </c>
      <c r="P3467" s="4">
        <v>0</v>
      </c>
      <c r="Q3467" t="s">
        <v>74</v>
      </c>
      <c r="R3467" s="2" t="s">
        <v>75</v>
      </c>
      <c r="S3467" s="4" t="s">
        <v>76</v>
      </c>
      <c r="T3467" t="s">
        <v>74</v>
      </c>
      <c r="U3467" s="2" t="s">
        <v>77</v>
      </c>
      <c r="V3467" s="2" t="s">
        <v>1575</v>
      </c>
      <c r="W3467" s="2" t="s">
        <v>79</v>
      </c>
      <c r="X3467" s="2" t="s">
        <v>248</v>
      </c>
      <c r="Y3467" s="2" t="s">
        <v>119</v>
      </c>
      <c r="Z3467" s="2" t="s">
        <v>81</v>
      </c>
      <c r="AA3467" s="2" t="s">
        <v>1921</v>
      </c>
      <c r="AB3467" s="2" t="s">
        <v>101</v>
      </c>
      <c r="AC3467" s="2" t="s">
        <v>59</v>
      </c>
      <c r="AD3467" s="2" t="s">
        <v>2257</v>
      </c>
      <c r="AE3467" s="2" t="str">
        <f>+VLOOKUP(H3467,'Mapeo Ramos'!A:C,3,0)</f>
        <v>Autos Flotas</v>
      </c>
      <c r="AF3467" t="str">
        <f>+VLOOKUP(AE3467,'Mapeo Ramos'!C:D,2,0)</f>
        <v>Flotas</v>
      </c>
      <c r="AG3467" t="str">
        <f>+VLOOKUP(X3467,'Mapeo Ramos'!I:J,2,0)</f>
        <v>HELVETIA</v>
      </c>
      <c r="AH3467">
        <f t="shared" si="54"/>
        <v>2</v>
      </c>
    </row>
    <row r="3468" spans="1:34" ht="25.5">
      <c r="A3468" s="2" t="s">
        <v>12829</v>
      </c>
      <c r="B3468" s="2" t="s">
        <v>12830</v>
      </c>
      <c r="C3468" s="2" t="s">
        <v>12831</v>
      </c>
      <c r="D3468" s="2" t="s">
        <v>75</v>
      </c>
      <c r="E3468" s="3">
        <v>46078</v>
      </c>
      <c r="F3468" s="3">
        <v>46073</v>
      </c>
      <c r="G3468" s="2" t="s">
        <v>5555</v>
      </c>
      <c r="H3468" s="2" t="s">
        <v>118</v>
      </c>
      <c r="I3468" s="2" t="s">
        <v>119</v>
      </c>
      <c r="J3468" s="4">
        <v>313.14999999999998</v>
      </c>
      <c r="K3468" t="s">
        <v>74</v>
      </c>
      <c r="L3468" s="4">
        <v>37.58</v>
      </c>
      <c r="M3468" t="s">
        <v>74</v>
      </c>
      <c r="N3468" s="4">
        <v>37.58</v>
      </c>
      <c r="O3468" t="s">
        <v>74</v>
      </c>
      <c r="P3468" s="4">
        <v>0</v>
      </c>
      <c r="Q3468" t="s">
        <v>74</v>
      </c>
      <c r="R3468" s="2" t="s">
        <v>75</v>
      </c>
      <c r="S3468" s="4" t="s">
        <v>76</v>
      </c>
      <c r="T3468" t="s">
        <v>74</v>
      </c>
      <c r="U3468" s="2" t="s">
        <v>650</v>
      </c>
      <c r="V3468" s="2" t="s">
        <v>1447</v>
      </c>
      <c r="W3468" s="2" t="s">
        <v>79</v>
      </c>
      <c r="X3468" s="2" t="s">
        <v>80</v>
      </c>
      <c r="Y3468" s="2" t="s">
        <v>119</v>
      </c>
      <c r="Z3468" s="2" t="s">
        <v>81</v>
      </c>
      <c r="AA3468" s="2" t="s">
        <v>568</v>
      </c>
      <c r="AB3468" s="2" t="s">
        <v>101</v>
      </c>
      <c r="AC3468" s="2" t="s">
        <v>168</v>
      </c>
      <c r="AD3468" s="2" t="s">
        <v>5556</v>
      </c>
      <c r="AE3468" s="2" t="str">
        <f>+VLOOKUP(H3468,'Mapeo Ramos'!A:C,3,0)</f>
        <v>Autos Cat. 1</v>
      </c>
      <c r="AF3468" t="str">
        <f>+VLOOKUP(AE3468,'Mapeo Ramos'!C:D,2,0)</f>
        <v>Autos</v>
      </c>
      <c r="AG3468" t="str">
        <f>+VLOOKUP(X3468,'Mapeo Ramos'!I:J,2,0)</f>
        <v>OCCIDENT</v>
      </c>
      <c r="AH3468">
        <f t="shared" si="54"/>
        <v>2</v>
      </c>
    </row>
    <row r="3469" spans="1:34">
      <c r="A3469" s="2" t="s">
        <v>12832</v>
      </c>
      <c r="B3469" s="2" t="s">
        <v>12833</v>
      </c>
      <c r="C3469" s="2" t="s">
        <v>5859</v>
      </c>
      <c r="D3469" s="2" t="s">
        <v>75</v>
      </c>
      <c r="E3469" s="3">
        <v>46023</v>
      </c>
      <c r="F3469" s="3">
        <v>46023</v>
      </c>
      <c r="G3469" s="2" t="s">
        <v>5860</v>
      </c>
      <c r="H3469" s="2" t="s">
        <v>349</v>
      </c>
      <c r="I3469" s="2" t="s">
        <v>261</v>
      </c>
      <c r="J3469" s="4">
        <v>1247.42</v>
      </c>
      <c r="K3469" t="s">
        <v>74</v>
      </c>
      <c r="L3469" s="4">
        <v>149.69</v>
      </c>
      <c r="M3469" t="s">
        <v>74</v>
      </c>
      <c r="N3469" s="4">
        <v>149.69</v>
      </c>
      <c r="O3469" t="s">
        <v>74</v>
      </c>
      <c r="P3469" s="4">
        <v>0</v>
      </c>
      <c r="Q3469" t="s">
        <v>74</v>
      </c>
      <c r="R3469" s="2" t="s">
        <v>75</v>
      </c>
      <c r="S3469" s="4" t="s">
        <v>76</v>
      </c>
      <c r="T3469" t="s">
        <v>74</v>
      </c>
      <c r="U3469" s="2" t="s">
        <v>77</v>
      </c>
      <c r="V3469" s="2" t="s">
        <v>1575</v>
      </c>
      <c r="W3469" s="2" t="s">
        <v>79</v>
      </c>
      <c r="X3469" s="2" t="s">
        <v>300</v>
      </c>
      <c r="Y3469" s="2" t="s">
        <v>119</v>
      </c>
      <c r="Z3469" s="2" t="s">
        <v>81</v>
      </c>
      <c r="AA3469" s="2" t="s">
        <v>328</v>
      </c>
      <c r="AB3469" s="2" t="s">
        <v>101</v>
      </c>
      <c r="AC3469" s="2" t="s">
        <v>168</v>
      </c>
      <c r="AD3469" s="2" t="s">
        <v>5861</v>
      </c>
      <c r="AE3469" s="2" t="str">
        <f>+VLOOKUP(H3469,'Mapeo Ramos'!A:C,3,0)</f>
        <v>Autos Flotas</v>
      </c>
      <c r="AF3469" t="str">
        <f>+VLOOKUP(AE3469,'Mapeo Ramos'!C:D,2,0)</f>
        <v>Flotas</v>
      </c>
      <c r="AG3469" t="str">
        <f>+VLOOKUP(X3469,'Mapeo Ramos'!I:J,2,0)</f>
        <v>ALLIANZ</v>
      </c>
      <c r="AH3469">
        <f t="shared" si="54"/>
        <v>1</v>
      </c>
    </row>
    <row r="3470" spans="1:34">
      <c r="A3470" s="2" t="s">
        <v>12834</v>
      </c>
      <c r="B3470" s="2" t="s">
        <v>12835</v>
      </c>
      <c r="C3470" s="2" t="s">
        <v>12836</v>
      </c>
      <c r="D3470" s="2" t="s">
        <v>75</v>
      </c>
      <c r="E3470" s="3">
        <v>46076</v>
      </c>
      <c r="F3470" s="3">
        <v>46072</v>
      </c>
      <c r="G3470" s="2" t="s">
        <v>600</v>
      </c>
      <c r="H3470" s="2" t="s">
        <v>349</v>
      </c>
      <c r="I3470" s="2" t="s">
        <v>261</v>
      </c>
      <c r="J3470" s="4">
        <v>322.42</v>
      </c>
      <c r="K3470" t="s">
        <v>74</v>
      </c>
      <c r="L3470" s="4">
        <v>38.69</v>
      </c>
      <c r="M3470" t="s">
        <v>74</v>
      </c>
      <c r="N3470" s="4">
        <v>38.69</v>
      </c>
      <c r="O3470" t="s">
        <v>74</v>
      </c>
      <c r="P3470" s="4">
        <v>0</v>
      </c>
      <c r="Q3470" t="s">
        <v>74</v>
      </c>
      <c r="R3470" s="2" t="s">
        <v>75</v>
      </c>
      <c r="S3470" s="4" t="s">
        <v>76</v>
      </c>
      <c r="T3470" t="s">
        <v>74</v>
      </c>
      <c r="U3470" s="2" t="s">
        <v>650</v>
      </c>
      <c r="V3470" s="2" t="s">
        <v>1575</v>
      </c>
      <c r="W3470" s="2" t="s">
        <v>79</v>
      </c>
      <c r="X3470" s="2" t="s">
        <v>300</v>
      </c>
      <c r="Y3470" s="2" t="s">
        <v>119</v>
      </c>
      <c r="Z3470" s="2" t="s">
        <v>81</v>
      </c>
      <c r="AA3470" s="2" t="s">
        <v>406</v>
      </c>
      <c r="AB3470" s="2" t="s">
        <v>601</v>
      </c>
      <c r="AC3470" s="2" t="s">
        <v>59</v>
      </c>
      <c r="AD3470" s="2" t="s">
        <v>602</v>
      </c>
      <c r="AE3470" s="2" t="str">
        <f>+VLOOKUP(H3470,'Mapeo Ramos'!A:C,3,0)</f>
        <v>Autos Flotas</v>
      </c>
      <c r="AF3470" t="str">
        <f>+VLOOKUP(AE3470,'Mapeo Ramos'!C:D,2,0)</f>
        <v>Flotas</v>
      </c>
      <c r="AG3470" t="str">
        <f>+VLOOKUP(X3470,'Mapeo Ramos'!I:J,2,0)</f>
        <v>ALLIANZ</v>
      </c>
      <c r="AH3470">
        <f t="shared" si="54"/>
        <v>2</v>
      </c>
    </row>
    <row r="3471" spans="1:34">
      <c r="A3471" s="2" t="s">
        <v>12837</v>
      </c>
      <c r="B3471" s="2" t="s">
        <v>12838</v>
      </c>
      <c r="C3471" s="2" t="s">
        <v>12839</v>
      </c>
      <c r="D3471" s="2" t="s">
        <v>75</v>
      </c>
      <c r="E3471" s="3">
        <v>46023</v>
      </c>
      <c r="F3471" s="3">
        <v>46023</v>
      </c>
      <c r="G3471" s="2" t="s">
        <v>2812</v>
      </c>
      <c r="H3471" s="2" t="s">
        <v>349</v>
      </c>
      <c r="I3471" s="2" t="s">
        <v>261</v>
      </c>
      <c r="J3471" s="4">
        <v>12456.9</v>
      </c>
      <c r="K3471" t="s">
        <v>74</v>
      </c>
      <c r="L3471" s="4">
        <v>1494.83</v>
      </c>
      <c r="M3471" t="s">
        <v>74</v>
      </c>
      <c r="N3471" s="4">
        <v>1494.83</v>
      </c>
      <c r="O3471" t="s">
        <v>74</v>
      </c>
      <c r="P3471" s="4">
        <v>0</v>
      </c>
      <c r="Q3471" t="s">
        <v>74</v>
      </c>
      <c r="R3471" s="2" t="s">
        <v>75</v>
      </c>
      <c r="S3471" s="4" t="s">
        <v>76</v>
      </c>
      <c r="T3471" t="s">
        <v>74</v>
      </c>
      <c r="U3471" s="2" t="s">
        <v>77</v>
      </c>
      <c r="V3471" s="2" t="s">
        <v>1575</v>
      </c>
      <c r="W3471" s="2" t="s">
        <v>79</v>
      </c>
      <c r="X3471" s="2" t="s">
        <v>300</v>
      </c>
      <c r="Y3471" s="2" t="s">
        <v>119</v>
      </c>
      <c r="Z3471" s="2" t="s">
        <v>81</v>
      </c>
      <c r="AA3471" s="2" t="s">
        <v>230</v>
      </c>
      <c r="AB3471" s="2" t="s">
        <v>83</v>
      </c>
      <c r="AC3471" s="2" t="s">
        <v>59</v>
      </c>
      <c r="AD3471" s="2" t="s">
        <v>2813</v>
      </c>
      <c r="AE3471" s="2" t="str">
        <f>+VLOOKUP(H3471,'Mapeo Ramos'!A:C,3,0)</f>
        <v>Autos Flotas</v>
      </c>
      <c r="AF3471" t="str">
        <f>+VLOOKUP(AE3471,'Mapeo Ramos'!C:D,2,0)</f>
        <v>Flotas</v>
      </c>
      <c r="AG3471" t="str">
        <f>+VLOOKUP(X3471,'Mapeo Ramos'!I:J,2,0)</f>
        <v>ALLIANZ</v>
      </c>
      <c r="AH3471">
        <f t="shared" si="54"/>
        <v>1</v>
      </c>
    </row>
    <row r="3472" spans="1:34">
      <c r="A3472" s="2" t="s">
        <v>12840</v>
      </c>
      <c r="B3472" s="2" t="s">
        <v>12841</v>
      </c>
      <c r="C3472" s="2" t="s">
        <v>12839</v>
      </c>
      <c r="D3472" s="2" t="s">
        <v>75</v>
      </c>
      <c r="E3472" s="3">
        <v>46054</v>
      </c>
      <c r="F3472" s="3">
        <v>46054</v>
      </c>
      <c r="G3472" s="2" t="s">
        <v>2812</v>
      </c>
      <c r="H3472" s="2" t="s">
        <v>349</v>
      </c>
      <c r="I3472" s="2" t="s">
        <v>261</v>
      </c>
      <c r="J3472" s="4">
        <v>12456.9</v>
      </c>
      <c r="K3472" t="s">
        <v>74</v>
      </c>
      <c r="L3472" s="4">
        <v>1494.83</v>
      </c>
      <c r="M3472" t="s">
        <v>74</v>
      </c>
      <c r="N3472" s="4">
        <v>1494.83</v>
      </c>
      <c r="O3472" t="s">
        <v>74</v>
      </c>
      <c r="P3472" s="4">
        <v>0</v>
      </c>
      <c r="Q3472" t="s">
        <v>74</v>
      </c>
      <c r="R3472" s="2" t="s">
        <v>75</v>
      </c>
      <c r="S3472" s="4" t="s">
        <v>76</v>
      </c>
      <c r="T3472" t="s">
        <v>74</v>
      </c>
      <c r="U3472" s="2" t="s">
        <v>77</v>
      </c>
      <c r="V3472" s="2" t="s">
        <v>1575</v>
      </c>
      <c r="W3472" s="2" t="s">
        <v>79</v>
      </c>
      <c r="X3472" s="2" t="s">
        <v>300</v>
      </c>
      <c r="Y3472" s="2" t="s">
        <v>119</v>
      </c>
      <c r="Z3472" s="2" t="s">
        <v>81</v>
      </c>
      <c r="AA3472" s="2" t="s">
        <v>230</v>
      </c>
      <c r="AB3472" s="2" t="s">
        <v>83</v>
      </c>
      <c r="AC3472" s="2" t="s">
        <v>59</v>
      </c>
      <c r="AD3472" s="2" t="s">
        <v>2813</v>
      </c>
      <c r="AE3472" s="2" t="str">
        <f>+VLOOKUP(H3472,'Mapeo Ramos'!A:C,3,0)</f>
        <v>Autos Flotas</v>
      </c>
      <c r="AF3472" t="str">
        <f>+VLOOKUP(AE3472,'Mapeo Ramos'!C:D,2,0)</f>
        <v>Flotas</v>
      </c>
      <c r="AG3472" t="str">
        <f>+VLOOKUP(X3472,'Mapeo Ramos'!I:J,2,0)</f>
        <v>ALLIANZ</v>
      </c>
      <c r="AH3472">
        <f t="shared" si="54"/>
        <v>2</v>
      </c>
    </row>
    <row r="3473" spans="1:34">
      <c r="A3473" s="2" t="s">
        <v>12842</v>
      </c>
      <c r="B3473" s="2" t="s">
        <v>12843</v>
      </c>
      <c r="C3473" s="2" t="s">
        <v>12844</v>
      </c>
      <c r="D3473" s="2" t="s">
        <v>75</v>
      </c>
      <c r="E3473" s="3">
        <v>46054</v>
      </c>
      <c r="F3473" s="3">
        <v>46054</v>
      </c>
      <c r="G3473" s="2" t="s">
        <v>2192</v>
      </c>
      <c r="H3473" s="2" t="s">
        <v>349</v>
      </c>
      <c r="I3473" s="2" t="s">
        <v>261</v>
      </c>
      <c r="J3473" s="4">
        <v>3772.76</v>
      </c>
      <c r="K3473" t="s">
        <v>74</v>
      </c>
      <c r="L3473" s="4">
        <v>452.73</v>
      </c>
      <c r="M3473" t="s">
        <v>74</v>
      </c>
      <c r="N3473" s="4">
        <v>452.73</v>
      </c>
      <c r="O3473" t="s">
        <v>74</v>
      </c>
      <c r="P3473" s="4">
        <v>0</v>
      </c>
      <c r="Q3473" t="s">
        <v>74</v>
      </c>
      <c r="R3473" s="2" t="s">
        <v>75</v>
      </c>
      <c r="S3473" s="4" t="s">
        <v>76</v>
      </c>
      <c r="T3473" t="s">
        <v>74</v>
      </c>
      <c r="U3473" s="2" t="s">
        <v>77</v>
      </c>
      <c r="V3473" s="2" t="s">
        <v>1575</v>
      </c>
      <c r="W3473" s="2" t="s">
        <v>79</v>
      </c>
      <c r="X3473" s="2" t="s">
        <v>300</v>
      </c>
      <c r="Y3473" s="2" t="s">
        <v>119</v>
      </c>
      <c r="Z3473" s="2" t="s">
        <v>81</v>
      </c>
      <c r="AA3473" s="2" t="s">
        <v>230</v>
      </c>
      <c r="AB3473" s="2" t="s">
        <v>83</v>
      </c>
      <c r="AC3473" s="2" t="s">
        <v>59</v>
      </c>
      <c r="AD3473" s="2" t="s">
        <v>2193</v>
      </c>
      <c r="AE3473" s="2" t="str">
        <f>+VLOOKUP(H3473,'Mapeo Ramos'!A:C,3,0)</f>
        <v>Autos Flotas</v>
      </c>
      <c r="AF3473" t="str">
        <f>+VLOOKUP(AE3473,'Mapeo Ramos'!C:D,2,0)</f>
        <v>Flotas</v>
      </c>
      <c r="AG3473" t="str">
        <f>+VLOOKUP(X3473,'Mapeo Ramos'!I:J,2,0)</f>
        <v>ALLIANZ</v>
      </c>
      <c r="AH3473">
        <f t="shared" si="54"/>
        <v>2</v>
      </c>
    </row>
    <row r="3474" spans="1:34">
      <c r="A3474" s="2" t="s">
        <v>12845</v>
      </c>
      <c r="B3474" s="2" t="s">
        <v>12846</v>
      </c>
      <c r="C3474" s="2" t="s">
        <v>12844</v>
      </c>
      <c r="D3474" s="2" t="s">
        <v>75</v>
      </c>
      <c r="E3474" s="3">
        <v>46023</v>
      </c>
      <c r="F3474" s="3">
        <v>46023</v>
      </c>
      <c r="G3474" s="2" t="s">
        <v>2192</v>
      </c>
      <c r="H3474" s="2" t="s">
        <v>349</v>
      </c>
      <c r="I3474" s="2" t="s">
        <v>261</v>
      </c>
      <c r="J3474" s="4">
        <v>3772.76</v>
      </c>
      <c r="K3474" t="s">
        <v>74</v>
      </c>
      <c r="L3474" s="4">
        <v>452.73</v>
      </c>
      <c r="M3474" t="s">
        <v>74</v>
      </c>
      <c r="N3474" s="4">
        <v>452.73</v>
      </c>
      <c r="O3474" t="s">
        <v>74</v>
      </c>
      <c r="P3474" s="4">
        <v>0</v>
      </c>
      <c r="Q3474" t="s">
        <v>74</v>
      </c>
      <c r="R3474" s="2" t="s">
        <v>75</v>
      </c>
      <c r="S3474" s="4" t="s">
        <v>76</v>
      </c>
      <c r="T3474" t="s">
        <v>74</v>
      </c>
      <c r="U3474" s="2" t="s">
        <v>77</v>
      </c>
      <c r="V3474" s="2" t="s">
        <v>1575</v>
      </c>
      <c r="W3474" s="2" t="s">
        <v>79</v>
      </c>
      <c r="X3474" s="2" t="s">
        <v>300</v>
      </c>
      <c r="Y3474" s="2" t="s">
        <v>119</v>
      </c>
      <c r="Z3474" s="2" t="s">
        <v>81</v>
      </c>
      <c r="AA3474" s="2" t="s">
        <v>230</v>
      </c>
      <c r="AB3474" s="2" t="s">
        <v>83</v>
      </c>
      <c r="AC3474" s="2" t="s">
        <v>59</v>
      </c>
      <c r="AD3474" s="2" t="s">
        <v>2193</v>
      </c>
      <c r="AE3474" s="2" t="str">
        <f>+VLOOKUP(H3474,'Mapeo Ramos'!A:C,3,0)</f>
        <v>Autos Flotas</v>
      </c>
      <c r="AF3474" t="str">
        <f>+VLOOKUP(AE3474,'Mapeo Ramos'!C:D,2,0)</f>
        <v>Flotas</v>
      </c>
      <c r="AG3474" t="str">
        <f>+VLOOKUP(X3474,'Mapeo Ramos'!I:J,2,0)</f>
        <v>ALLIANZ</v>
      </c>
      <c r="AH3474">
        <f t="shared" si="54"/>
        <v>1</v>
      </c>
    </row>
    <row r="3475" spans="1:34">
      <c r="A3475" s="2" t="s">
        <v>12847</v>
      </c>
      <c r="B3475" s="2" t="s">
        <v>12848</v>
      </c>
      <c r="C3475" s="2" t="s">
        <v>12849</v>
      </c>
      <c r="D3475" s="2" t="s">
        <v>75</v>
      </c>
      <c r="E3475" s="3">
        <v>46023</v>
      </c>
      <c r="F3475" s="3">
        <v>46023</v>
      </c>
      <c r="G3475" s="2" t="s">
        <v>2236</v>
      </c>
      <c r="H3475" s="2" t="s">
        <v>349</v>
      </c>
      <c r="I3475" s="2" t="s">
        <v>261</v>
      </c>
      <c r="J3475" s="4">
        <v>5697.24</v>
      </c>
      <c r="K3475" t="s">
        <v>74</v>
      </c>
      <c r="L3475" s="4">
        <v>683.67</v>
      </c>
      <c r="M3475" t="s">
        <v>74</v>
      </c>
      <c r="N3475" s="4">
        <v>683.67</v>
      </c>
      <c r="O3475" t="s">
        <v>74</v>
      </c>
      <c r="P3475" s="4">
        <v>0</v>
      </c>
      <c r="Q3475" t="s">
        <v>74</v>
      </c>
      <c r="R3475" s="2" t="s">
        <v>75</v>
      </c>
      <c r="S3475" s="4" t="s">
        <v>76</v>
      </c>
      <c r="T3475" t="s">
        <v>74</v>
      </c>
      <c r="U3475" s="2" t="s">
        <v>77</v>
      </c>
      <c r="V3475" s="2" t="s">
        <v>1575</v>
      </c>
      <c r="W3475" s="2" t="s">
        <v>79</v>
      </c>
      <c r="X3475" s="2" t="s">
        <v>300</v>
      </c>
      <c r="Y3475" s="2" t="s">
        <v>119</v>
      </c>
      <c r="Z3475" s="2" t="s">
        <v>81</v>
      </c>
      <c r="AA3475" s="2" t="s">
        <v>542</v>
      </c>
      <c r="AB3475" s="2" t="s">
        <v>83</v>
      </c>
      <c r="AC3475" s="2" t="s">
        <v>59</v>
      </c>
      <c r="AD3475" s="2" t="s">
        <v>2237</v>
      </c>
      <c r="AE3475" s="2" t="str">
        <f>+VLOOKUP(H3475,'Mapeo Ramos'!A:C,3,0)</f>
        <v>Autos Flotas</v>
      </c>
      <c r="AF3475" t="str">
        <f>+VLOOKUP(AE3475,'Mapeo Ramos'!C:D,2,0)</f>
        <v>Flotas</v>
      </c>
      <c r="AG3475" t="str">
        <f>+VLOOKUP(X3475,'Mapeo Ramos'!I:J,2,0)</f>
        <v>ALLIANZ</v>
      </c>
      <c r="AH3475">
        <f t="shared" si="54"/>
        <v>1</v>
      </c>
    </row>
    <row r="3476" spans="1:34">
      <c r="A3476" s="2" t="s">
        <v>12850</v>
      </c>
      <c r="B3476" s="2" t="s">
        <v>12851</v>
      </c>
      <c r="C3476" s="2" t="s">
        <v>12849</v>
      </c>
      <c r="D3476" s="2" t="s">
        <v>75</v>
      </c>
      <c r="E3476" s="3">
        <v>46054</v>
      </c>
      <c r="F3476" s="3">
        <v>46054</v>
      </c>
      <c r="G3476" s="2" t="s">
        <v>2236</v>
      </c>
      <c r="H3476" s="2" t="s">
        <v>349</v>
      </c>
      <c r="I3476" s="2" t="s">
        <v>261</v>
      </c>
      <c r="J3476" s="4">
        <v>5697.24</v>
      </c>
      <c r="K3476" t="s">
        <v>74</v>
      </c>
      <c r="L3476" s="4">
        <v>683.67</v>
      </c>
      <c r="M3476" t="s">
        <v>74</v>
      </c>
      <c r="N3476" s="4">
        <v>683.67</v>
      </c>
      <c r="O3476" t="s">
        <v>74</v>
      </c>
      <c r="P3476" s="4">
        <v>0</v>
      </c>
      <c r="Q3476" t="s">
        <v>74</v>
      </c>
      <c r="R3476" s="2" t="s">
        <v>75</v>
      </c>
      <c r="S3476" s="4" t="s">
        <v>76</v>
      </c>
      <c r="T3476" t="s">
        <v>74</v>
      </c>
      <c r="U3476" s="2" t="s">
        <v>77</v>
      </c>
      <c r="V3476" s="2" t="s">
        <v>1575</v>
      </c>
      <c r="W3476" s="2" t="s">
        <v>79</v>
      </c>
      <c r="X3476" s="2" t="s">
        <v>300</v>
      </c>
      <c r="Y3476" s="2" t="s">
        <v>119</v>
      </c>
      <c r="Z3476" s="2" t="s">
        <v>81</v>
      </c>
      <c r="AA3476" s="2" t="s">
        <v>542</v>
      </c>
      <c r="AB3476" s="2" t="s">
        <v>83</v>
      </c>
      <c r="AC3476" s="2" t="s">
        <v>59</v>
      </c>
      <c r="AD3476" s="2" t="s">
        <v>2237</v>
      </c>
      <c r="AE3476" s="2" t="str">
        <f>+VLOOKUP(H3476,'Mapeo Ramos'!A:C,3,0)</f>
        <v>Autos Flotas</v>
      </c>
      <c r="AF3476" t="str">
        <f>+VLOOKUP(AE3476,'Mapeo Ramos'!C:D,2,0)</f>
        <v>Flotas</v>
      </c>
      <c r="AG3476" t="str">
        <f>+VLOOKUP(X3476,'Mapeo Ramos'!I:J,2,0)</f>
        <v>ALLIANZ</v>
      </c>
      <c r="AH3476">
        <f t="shared" si="54"/>
        <v>2</v>
      </c>
    </row>
    <row r="3477" spans="1:34">
      <c r="A3477" s="2" t="s">
        <v>12852</v>
      </c>
      <c r="B3477" s="2" t="s">
        <v>12853</v>
      </c>
      <c r="C3477" s="2" t="s">
        <v>12854</v>
      </c>
      <c r="D3477" s="2" t="s">
        <v>75</v>
      </c>
      <c r="E3477" s="3">
        <v>46023</v>
      </c>
      <c r="F3477" s="3">
        <v>46023</v>
      </c>
      <c r="G3477" s="2" t="s">
        <v>4008</v>
      </c>
      <c r="H3477" s="2" t="s">
        <v>349</v>
      </c>
      <c r="I3477" s="2" t="s">
        <v>261</v>
      </c>
      <c r="J3477" s="4">
        <v>11709.89</v>
      </c>
      <c r="K3477" t="s">
        <v>74</v>
      </c>
      <c r="L3477" s="4">
        <v>1405.19</v>
      </c>
      <c r="M3477" t="s">
        <v>74</v>
      </c>
      <c r="N3477" s="4">
        <v>1405.19</v>
      </c>
      <c r="O3477" t="s">
        <v>74</v>
      </c>
      <c r="P3477" s="4">
        <v>0</v>
      </c>
      <c r="Q3477" t="s">
        <v>74</v>
      </c>
      <c r="R3477" s="2" t="s">
        <v>75</v>
      </c>
      <c r="S3477" s="4" t="s">
        <v>76</v>
      </c>
      <c r="T3477" t="s">
        <v>74</v>
      </c>
      <c r="U3477" s="2" t="s">
        <v>77</v>
      </c>
      <c r="V3477" s="2" t="s">
        <v>1575</v>
      </c>
      <c r="W3477" s="2" t="s">
        <v>79</v>
      </c>
      <c r="X3477" s="2" t="s">
        <v>300</v>
      </c>
      <c r="Y3477" s="2" t="s">
        <v>119</v>
      </c>
      <c r="Z3477" s="2" t="s">
        <v>81</v>
      </c>
      <c r="AA3477" s="2" t="s">
        <v>4009</v>
      </c>
      <c r="AB3477" s="2" t="s">
        <v>4010</v>
      </c>
      <c r="AC3477" s="2" t="s">
        <v>59</v>
      </c>
      <c r="AD3477" s="2" t="s">
        <v>4011</v>
      </c>
      <c r="AE3477" s="2" t="str">
        <f>+VLOOKUP(H3477,'Mapeo Ramos'!A:C,3,0)</f>
        <v>Autos Flotas</v>
      </c>
      <c r="AF3477" t="str">
        <f>+VLOOKUP(AE3477,'Mapeo Ramos'!C:D,2,0)</f>
        <v>Flotas</v>
      </c>
      <c r="AG3477" t="str">
        <f>+VLOOKUP(X3477,'Mapeo Ramos'!I:J,2,0)</f>
        <v>ALLIANZ</v>
      </c>
      <c r="AH3477">
        <f t="shared" si="54"/>
        <v>1</v>
      </c>
    </row>
    <row r="3478" spans="1:34">
      <c r="A3478" s="2" t="s">
        <v>12852</v>
      </c>
      <c r="B3478" s="2" t="s">
        <v>12853</v>
      </c>
      <c r="C3478" s="2" t="s">
        <v>12854</v>
      </c>
      <c r="D3478" s="2" t="s">
        <v>75</v>
      </c>
      <c r="E3478" s="3">
        <v>46023</v>
      </c>
      <c r="F3478" s="3">
        <v>46023</v>
      </c>
      <c r="G3478" s="2" t="s">
        <v>4008</v>
      </c>
      <c r="H3478" s="2" t="s">
        <v>349</v>
      </c>
      <c r="I3478" s="2" t="s">
        <v>261</v>
      </c>
      <c r="J3478" s="4">
        <v>11709.89</v>
      </c>
      <c r="K3478" t="s">
        <v>74</v>
      </c>
      <c r="L3478" s="4">
        <v>1405.19</v>
      </c>
      <c r="M3478" t="s">
        <v>74</v>
      </c>
      <c r="N3478" s="4">
        <v>1405.19</v>
      </c>
      <c r="O3478" t="s">
        <v>74</v>
      </c>
      <c r="P3478" s="4">
        <v>0</v>
      </c>
      <c r="Q3478" t="s">
        <v>74</v>
      </c>
      <c r="R3478" s="2" t="s">
        <v>75</v>
      </c>
      <c r="S3478" s="4" t="s">
        <v>76</v>
      </c>
      <c r="T3478" t="s">
        <v>74</v>
      </c>
      <c r="U3478" s="2" t="s">
        <v>77</v>
      </c>
      <c r="V3478" s="2" t="s">
        <v>1575</v>
      </c>
      <c r="W3478" s="2" t="s">
        <v>79</v>
      </c>
      <c r="X3478" s="2" t="s">
        <v>300</v>
      </c>
      <c r="Y3478" s="2" t="s">
        <v>119</v>
      </c>
      <c r="Z3478" s="2" t="s">
        <v>81</v>
      </c>
      <c r="AA3478" s="2" t="s">
        <v>4009</v>
      </c>
      <c r="AB3478" s="2" t="s">
        <v>4010</v>
      </c>
      <c r="AC3478" s="2" t="s">
        <v>59</v>
      </c>
      <c r="AD3478" s="2" t="s">
        <v>4011</v>
      </c>
      <c r="AE3478" s="2" t="str">
        <f>+VLOOKUP(H3478,'Mapeo Ramos'!A:C,3,0)</f>
        <v>Autos Flotas</v>
      </c>
      <c r="AF3478" t="str">
        <f>+VLOOKUP(AE3478,'Mapeo Ramos'!C:D,2,0)</f>
        <v>Flotas</v>
      </c>
      <c r="AG3478" t="str">
        <f>+VLOOKUP(X3478,'Mapeo Ramos'!I:J,2,0)</f>
        <v>ALLIANZ</v>
      </c>
      <c r="AH3478">
        <f t="shared" si="54"/>
        <v>1</v>
      </c>
    </row>
    <row r="3479" spans="1:34">
      <c r="A3479" s="2" t="s">
        <v>12852</v>
      </c>
      <c r="B3479" s="2" t="s">
        <v>12853</v>
      </c>
      <c r="C3479" s="2" t="s">
        <v>12854</v>
      </c>
      <c r="D3479" s="2" t="s">
        <v>75</v>
      </c>
      <c r="E3479" s="3">
        <v>46023</v>
      </c>
      <c r="F3479" s="3">
        <v>46023</v>
      </c>
      <c r="G3479" s="2" t="s">
        <v>4008</v>
      </c>
      <c r="H3479" s="2" t="s">
        <v>349</v>
      </c>
      <c r="I3479" s="2" t="s">
        <v>261</v>
      </c>
      <c r="J3479" s="4">
        <v>11709.89</v>
      </c>
      <c r="K3479" t="s">
        <v>74</v>
      </c>
      <c r="L3479" s="4">
        <v>1405.19</v>
      </c>
      <c r="M3479" t="s">
        <v>74</v>
      </c>
      <c r="N3479" s="4">
        <v>1405.19</v>
      </c>
      <c r="O3479" t="s">
        <v>74</v>
      </c>
      <c r="P3479" s="4">
        <v>0</v>
      </c>
      <c r="Q3479" t="s">
        <v>74</v>
      </c>
      <c r="R3479" s="2" t="s">
        <v>75</v>
      </c>
      <c r="S3479" s="4" t="s">
        <v>76</v>
      </c>
      <c r="T3479" t="s">
        <v>74</v>
      </c>
      <c r="U3479" s="2" t="s">
        <v>77</v>
      </c>
      <c r="V3479" s="2" t="s">
        <v>1575</v>
      </c>
      <c r="W3479" s="2" t="s">
        <v>79</v>
      </c>
      <c r="X3479" s="2" t="s">
        <v>300</v>
      </c>
      <c r="Y3479" s="2" t="s">
        <v>119</v>
      </c>
      <c r="Z3479" s="2" t="s">
        <v>81</v>
      </c>
      <c r="AA3479" s="2" t="s">
        <v>4009</v>
      </c>
      <c r="AB3479" s="2" t="s">
        <v>4010</v>
      </c>
      <c r="AC3479" s="2" t="s">
        <v>59</v>
      </c>
      <c r="AD3479" s="2" t="s">
        <v>4011</v>
      </c>
      <c r="AE3479" s="2" t="str">
        <f>+VLOOKUP(H3479,'Mapeo Ramos'!A:C,3,0)</f>
        <v>Autos Flotas</v>
      </c>
      <c r="AF3479" t="str">
        <f>+VLOOKUP(AE3479,'Mapeo Ramos'!C:D,2,0)</f>
        <v>Flotas</v>
      </c>
      <c r="AG3479" t="str">
        <f>+VLOOKUP(X3479,'Mapeo Ramos'!I:J,2,0)</f>
        <v>ALLIANZ</v>
      </c>
      <c r="AH3479">
        <f t="shared" si="54"/>
        <v>1</v>
      </c>
    </row>
    <row r="3480" spans="1:34">
      <c r="A3480" s="2" t="s">
        <v>12855</v>
      </c>
      <c r="B3480" s="2" t="s">
        <v>12856</v>
      </c>
      <c r="C3480" s="2" t="s">
        <v>12854</v>
      </c>
      <c r="D3480" s="2" t="s">
        <v>75</v>
      </c>
      <c r="E3480" s="3">
        <v>46054</v>
      </c>
      <c r="F3480" s="3">
        <v>46054</v>
      </c>
      <c r="G3480" s="2" t="s">
        <v>4008</v>
      </c>
      <c r="H3480" s="2" t="s">
        <v>349</v>
      </c>
      <c r="I3480" s="2" t="s">
        <v>261</v>
      </c>
      <c r="J3480" s="4">
        <v>11709.89</v>
      </c>
      <c r="K3480" t="s">
        <v>74</v>
      </c>
      <c r="L3480" s="4">
        <v>1405.19</v>
      </c>
      <c r="M3480" t="s">
        <v>74</v>
      </c>
      <c r="N3480" s="4">
        <v>1405.19</v>
      </c>
      <c r="O3480" t="s">
        <v>74</v>
      </c>
      <c r="P3480" s="4">
        <v>0</v>
      </c>
      <c r="Q3480" t="s">
        <v>74</v>
      </c>
      <c r="R3480" s="2" t="s">
        <v>75</v>
      </c>
      <c r="S3480" s="4" t="s">
        <v>76</v>
      </c>
      <c r="T3480" t="s">
        <v>74</v>
      </c>
      <c r="U3480" s="2" t="s">
        <v>77</v>
      </c>
      <c r="V3480" s="2" t="s">
        <v>1575</v>
      </c>
      <c r="W3480" s="2" t="s">
        <v>79</v>
      </c>
      <c r="X3480" s="2" t="s">
        <v>300</v>
      </c>
      <c r="Y3480" s="2" t="s">
        <v>119</v>
      </c>
      <c r="Z3480" s="2" t="s">
        <v>81</v>
      </c>
      <c r="AA3480" s="2" t="s">
        <v>4009</v>
      </c>
      <c r="AB3480" s="2" t="s">
        <v>4010</v>
      </c>
      <c r="AC3480" s="2" t="s">
        <v>59</v>
      </c>
      <c r="AD3480" s="2" t="s">
        <v>4011</v>
      </c>
      <c r="AE3480" s="2" t="str">
        <f>+VLOOKUP(H3480,'Mapeo Ramos'!A:C,3,0)</f>
        <v>Autos Flotas</v>
      </c>
      <c r="AF3480" t="str">
        <f>+VLOOKUP(AE3480,'Mapeo Ramos'!C:D,2,0)</f>
        <v>Flotas</v>
      </c>
      <c r="AG3480" t="str">
        <f>+VLOOKUP(X3480,'Mapeo Ramos'!I:J,2,0)</f>
        <v>ALLIANZ</v>
      </c>
      <c r="AH3480">
        <f t="shared" si="54"/>
        <v>2</v>
      </c>
    </row>
    <row r="3481" spans="1:34">
      <c r="A3481" s="2" t="s">
        <v>12855</v>
      </c>
      <c r="B3481" s="2" t="s">
        <v>12856</v>
      </c>
      <c r="C3481" s="2" t="s">
        <v>12854</v>
      </c>
      <c r="D3481" s="2" t="s">
        <v>75</v>
      </c>
      <c r="E3481" s="3">
        <v>46054</v>
      </c>
      <c r="F3481" s="3">
        <v>46054</v>
      </c>
      <c r="G3481" s="2" t="s">
        <v>4008</v>
      </c>
      <c r="H3481" s="2" t="s">
        <v>349</v>
      </c>
      <c r="I3481" s="2" t="s">
        <v>261</v>
      </c>
      <c r="J3481" s="4">
        <v>11709.89</v>
      </c>
      <c r="K3481" t="s">
        <v>74</v>
      </c>
      <c r="L3481" s="4">
        <v>1405.19</v>
      </c>
      <c r="M3481" t="s">
        <v>74</v>
      </c>
      <c r="N3481" s="4">
        <v>1405.19</v>
      </c>
      <c r="O3481" t="s">
        <v>74</v>
      </c>
      <c r="P3481" s="4">
        <v>0</v>
      </c>
      <c r="Q3481" t="s">
        <v>74</v>
      </c>
      <c r="R3481" s="2" t="s">
        <v>75</v>
      </c>
      <c r="S3481" s="4" t="s">
        <v>76</v>
      </c>
      <c r="T3481" t="s">
        <v>74</v>
      </c>
      <c r="U3481" s="2" t="s">
        <v>77</v>
      </c>
      <c r="V3481" s="2" t="s">
        <v>1575</v>
      </c>
      <c r="W3481" s="2" t="s">
        <v>79</v>
      </c>
      <c r="X3481" s="2" t="s">
        <v>300</v>
      </c>
      <c r="Y3481" s="2" t="s">
        <v>119</v>
      </c>
      <c r="Z3481" s="2" t="s">
        <v>81</v>
      </c>
      <c r="AA3481" s="2" t="s">
        <v>4009</v>
      </c>
      <c r="AB3481" s="2" t="s">
        <v>4010</v>
      </c>
      <c r="AC3481" s="2" t="s">
        <v>59</v>
      </c>
      <c r="AD3481" s="2" t="s">
        <v>4011</v>
      </c>
      <c r="AE3481" s="2" t="str">
        <f>+VLOOKUP(H3481,'Mapeo Ramos'!A:C,3,0)</f>
        <v>Autos Flotas</v>
      </c>
      <c r="AF3481" t="str">
        <f>+VLOOKUP(AE3481,'Mapeo Ramos'!C:D,2,0)</f>
        <v>Flotas</v>
      </c>
      <c r="AG3481" t="str">
        <f>+VLOOKUP(X3481,'Mapeo Ramos'!I:J,2,0)</f>
        <v>ALLIANZ</v>
      </c>
      <c r="AH3481">
        <f t="shared" si="54"/>
        <v>2</v>
      </c>
    </row>
    <row r="3482" spans="1:34">
      <c r="A3482" s="2" t="s">
        <v>12855</v>
      </c>
      <c r="B3482" s="2" t="s">
        <v>12856</v>
      </c>
      <c r="C3482" s="2" t="s">
        <v>12854</v>
      </c>
      <c r="D3482" s="2" t="s">
        <v>75</v>
      </c>
      <c r="E3482" s="3">
        <v>46054</v>
      </c>
      <c r="F3482" s="3">
        <v>46054</v>
      </c>
      <c r="G3482" s="2" t="s">
        <v>4008</v>
      </c>
      <c r="H3482" s="2" t="s">
        <v>349</v>
      </c>
      <c r="I3482" s="2" t="s">
        <v>261</v>
      </c>
      <c r="J3482" s="4">
        <v>11709.89</v>
      </c>
      <c r="K3482" t="s">
        <v>74</v>
      </c>
      <c r="L3482" s="4">
        <v>1405.19</v>
      </c>
      <c r="M3482" t="s">
        <v>74</v>
      </c>
      <c r="N3482" s="4">
        <v>1405.19</v>
      </c>
      <c r="O3482" t="s">
        <v>74</v>
      </c>
      <c r="P3482" s="4">
        <v>0</v>
      </c>
      <c r="Q3482" t="s">
        <v>74</v>
      </c>
      <c r="R3482" s="2" t="s">
        <v>75</v>
      </c>
      <c r="S3482" s="4" t="s">
        <v>76</v>
      </c>
      <c r="T3482" t="s">
        <v>74</v>
      </c>
      <c r="U3482" s="2" t="s">
        <v>77</v>
      </c>
      <c r="V3482" s="2" t="s">
        <v>1575</v>
      </c>
      <c r="W3482" s="2" t="s">
        <v>79</v>
      </c>
      <c r="X3482" s="2" t="s">
        <v>300</v>
      </c>
      <c r="Y3482" s="2" t="s">
        <v>119</v>
      </c>
      <c r="Z3482" s="2" t="s">
        <v>81</v>
      </c>
      <c r="AA3482" s="2" t="s">
        <v>4009</v>
      </c>
      <c r="AB3482" s="2" t="s">
        <v>4010</v>
      </c>
      <c r="AC3482" s="2" t="s">
        <v>59</v>
      </c>
      <c r="AD3482" s="2" t="s">
        <v>4011</v>
      </c>
      <c r="AE3482" s="2" t="str">
        <f>+VLOOKUP(H3482,'Mapeo Ramos'!A:C,3,0)</f>
        <v>Autos Flotas</v>
      </c>
      <c r="AF3482" t="str">
        <f>+VLOOKUP(AE3482,'Mapeo Ramos'!C:D,2,0)</f>
        <v>Flotas</v>
      </c>
      <c r="AG3482" t="str">
        <f>+VLOOKUP(X3482,'Mapeo Ramos'!I:J,2,0)</f>
        <v>ALLIANZ</v>
      </c>
      <c r="AH3482">
        <f t="shared" si="54"/>
        <v>2</v>
      </c>
    </row>
    <row r="3483" spans="1:34">
      <c r="A3483" s="2" t="s">
        <v>12857</v>
      </c>
      <c r="B3483" s="2" t="s">
        <v>12858</v>
      </c>
      <c r="C3483" s="2" t="s">
        <v>12859</v>
      </c>
      <c r="D3483" s="2" t="s">
        <v>75</v>
      </c>
      <c r="E3483" s="3">
        <v>46076</v>
      </c>
      <c r="F3483" s="3">
        <v>46073</v>
      </c>
      <c r="G3483" s="2" t="s">
        <v>142</v>
      </c>
      <c r="H3483" s="2" t="s">
        <v>349</v>
      </c>
      <c r="I3483" s="2" t="s">
        <v>261</v>
      </c>
      <c r="J3483" s="4">
        <v>1322.95</v>
      </c>
      <c r="K3483" t="s">
        <v>74</v>
      </c>
      <c r="L3483" s="4">
        <v>158.75</v>
      </c>
      <c r="M3483" t="s">
        <v>74</v>
      </c>
      <c r="N3483" s="4">
        <v>158.75</v>
      </c>
      <c r="O3483" t="s">
        <v>74</v>
      </c>
      <c r="P3483" s="4">
        <v>0</v>
      </c>
      <c r="Q3483" t="s">
        <v>74</v>
      </c>
      <c r="R3483" s="2" t="s">
        <v>75</v>
      </c>
      <c r="S3483" s="4" t="s">
        <v>76</v>
      </c>
      <c r="T3483" t="s">
        <v>74</v>
      </c>
      <c r="U3483" s="2" t="s">
        <v>650</v>
      </c>
      <c r="V3483" s="2" t="s">
        <v>1447</v>
      </c>
      <c r="W3483" s="2" t="s">
        <v>79</v>
      </c>
      <c r="X3483" s="2" t="s">
        <v>300</v>
      </c>
      <c r="Y3483" s="2" t="s">
        <v>119</v>
      </c>
      <c r="Z3483" s="2" t="s">
        <v>81</v>
      </c>
      <c r="AA3483" s="2" t="s">
        <v>143</v>
      </c>
      <c r="AB3483" s="2" t="s">
        <v>144</v>
      </c>
      <c r="AC3483" s="2" t="s">
        <v>59</v>
      </c>
      <c r="AD3483" s="2" t="s">
        <v>145</v>
      </c>
      <c r="AE3483" s="2" t="str">
        <f>+VLOOKUP(H3483,'Mapeo Ramos'!A:C,3,0)</f>
        <v>Autos Flotas</v>
      </c>
      <c r="AF3483" t="str">
        <f>+VLOOKUP(AE3483,'Mapeo Ramos'!C:D,2,0)</f>
        <v>Flotas</v>
      </c>
      <c r="AG3483" t="str">
        <f>+VLOOKUP(X3483,'Mapeo Ramos'!I:J,2,0)</f>
        <v>ALLIANZ</v>
      </c>
      <c r="AH3483">
        <f t="shared" si="54"/>
        <v>2</v>
      </c>
    </row>
    <row r="3484" spans="1:34" ht="25.5">
      <c r="A3484" s="2" t="s">
        <v>12860</v>
      </c>
      <c r="B3484" s="2" t="s">
        <v>12861</v>
      </c>
      <c r="C3484" s="2" t="s">
        <v>12862</v>
      </c>
      <c r="D3484" s="2" t="s">
        <v>75</v>
      </c>
      <c r="E3484" s="3">
        <v>46054</v>
      </c>
      <c r="F3484" s="3">
        <v>46073</v>
      </c>
      <c r="G3484" s="2" t="s">
        <v>424</v>
      </c>
      <c r="H3484" s="2" t="s">
        <v>349</v>
      </c>
      <c r="I3484" s="2" t="s">
        <v>261</v>
      </c>
      <c r="J3484" s="4">
        <v>1449.38</v>
      </c>
      <c r="K3484" t="s">
        <v>74</v>
      </c>
      <c r="L3484" s="4">
        <v>173.93</v>
      </c>
      <c r="M3484" t="s">
        <v>74</v>
      </c>
      <c r="N3484" s="4">
        <v>173.93</v>
      </c>
      <c r="O3484" t="s">
        <v>74</v>
      </c>
      <c r="P3484" s="4">
        <v>0</v>
      </c>
      <c r="Q3484" t="s">
        <v>74</v>
      </c>
      <c r="R3484" s="2" t="s">
        <v>75</v>
      </c>
      <c r="S3484" s="4" t="s">
        <v>76</v>
      </c>
      <c r="T3484" t="s">
        <v>74</v>
      </c>
      <c r="U3484" s="2" t="s">
        <v>650</v>
      </c>
      <c r="V3484" s="2" t="s">
        <v>1575</v>
      </c>
      <c r="W3484" s="2" t="s">
        <v>79</v>
      </c>
      <c r="X3484" s="2" t="s">
        <v>300</v>
      </c>
      <c r="Y3484" s="2" t="s">
        <v>119</v>
      </c>
      <c r="Z3484" s="2" t="s">
        <v>81</v>
      </c>
      <c r="AA3484" s="2" t="s">
        <v>425</v>
      </c>
      <c r="AB3484" s="2" t="s">
        <v>426</v>
      </c>
      <c r="AC3484" s="2" t="s">
        <v>59</v>
      </c>
      <c r="AD3484" s="2" t="s">
        <v>427</v>
      </c>
      <c r="AE3484" s="2" t="str">
        <f>+VLOOKUP(H3484,'Mapeo Ramos'!A:C,3,0)</f>
        <v>Autos Flotas</v>
      </c>
      <c r="AF3484" t="str">
        <f>+VLOOKUP(AE3484,'Mapeo Ramos'!C:D,2,0)</f>
        <v>Flotas</v>
      </c>
      <c r="AG3484" t="str">
        <f>+VLOOKUP(X3484,'Mapeo Ramos'!I:J,2,0)</f>
        <v>ALLIANZ</v>
      </c>
      <c r="AH3484">
        <f t="shared" si="54"/>
        <v>2</v>
      </c>
    </row>
    <row r="3485" spans="1:34">
      <c r="A3485" s="2" t="s">
        <v>12863</v>
      </c>
      <c r="B3485" s="2" t="s">
        <v>12864</v>
      </c>
      <c r="C3485" s="2" t="s">
        <v>12865</v>
      </c>
      <c r="D3485" s="2" t="s">
        <v>75</v>
      </c>
      <c r="E3485" s="3">
        <v>46054</v>
      </c>
      <c r="F3485" s="3">
        <v>46065</v>
      </c>
      <c r="G3485" s="2" t="s">
        <v>1631</v>
      </c>
      <c r="H3485" s="2" t="s">
        <v>11858</v>
      </c>
      <c r="I3485" s="2" t="s">
        <v>261</v>
      </c>
      <c r="J3485" s="4">
        <v>22.06</v>
      </c>
      <c r="K3485" t="s">
        <v>74</v>
      </c>
      <c r="L3485" s="4">
        <v>3.1</v>
      </c>
      <c r="M3485" t="s">
        <v>74</v>
      </c>
      <c r="N3485" s="4">
        <v>3.1</v>
      </c>
      <c r="O3485" t="s">
        <v>74</v>
      </c>
      <c r="P3485" s="4">
        <v>0</v>
      </c>
      <c r="Q3485" t="s">
        <v>74</v>
      </c>
      <c r="R3485" s="2" t="s">
        <v>75</v>
      </c>
      <c r="S3485" s="4" t="s">
        <v>76</v>
      </c>
      <c r="T3485" t="s">
        <v>74</v>
      </c>
      <c r="U3485" s="2" t="s">
        <v>650</v>
      </c>
      <c r="V3485" s="2" t="s">
        <v>1575</v>
      </c>
      <c r="W3485" s="2" t="s">
        <v>79</v>
      </c>
      <c r="X3485" s="2" t="s">
        <v>11308</v>
      </c>
      <c r="Y3485" s="2" t="s">
        <v>119</v>
      </c>
      <c r="Z3485" s="2" t="s">
        <v>81</v>
      </c>
      <c r="AA3485" s="2" t="s">
        <v>82</v>
      </c>
      <c r="AB3485" s="2" t="s">
        <v>83</v>
      </c>
      <c r="AC3485" s="2" t="s">
        <v>59</v>
      </c>
      <c r="AD3485" s="2" t="s">
        <v>1632</v>
      </c>
      <c r="AE3485" s="2" t="str">
        <f>+VLOOKUP(H3485,'Mapeo Ramos'!A:C,3,0)</f>
        <v>Autos Flotas</v>
      </c>
      <c r="AF3485" t="str">
        <f>+VLOOKUP(AE3485,'Mapeo Ramos'!C:D,2,0)</f>
        <v>Flotas</v>
      </c>
      <c r="AG3485" t="str">
        <f>+VLOOKUP(X3485,'Mapeo Ramos'!I:J,2,0)</f>
        <v>ZURICH</v>
      </c>
      <c r="AH3485">
        <f t="shared" si="54"/>
        <v>2</v>
      </c>
    </row>
    <row r="3486" spans="1:34">
      <c r="A3486" s="2" t="s">
        <v>12866</v>
      </c>
      <c r="B3486" s="2" t="s">
        <v>12867</v>
      </c>
      <c r="C3486" s="2" t="s">
        <v>12868</v>
      </c>
      <c r="D3486" s="2" t="s">
        <v>75</v>
      </c>
      <c r="E3486" s="3">
        <v>46076</v>
      </c>
      <c r="F3486" s="3">
        <v>46066</v>
      </c>
      <c r="G3486" s="2" t="s">
        <v>2988</v>
      </c>
      <c r="H3486" s="2" t="s">
        <v>11858</v>
      </c>
      <c r="I3486" s="2" t="s">
        <v>261</v>
      </c>
      <c r="J3486" s="4">
        <v>33.4</v>
      </c>
      <c r="K3486" t="s">
        <v>74</v>
      </c>
      <c r="L3486" s="4">
        <v>4.01</v>
      </c>
      <c r="M3486" t="s">
        <v>74</v>
      </c>
      <c r="N3486" s="4">
        <v>4.01</v>
      </c>
      <c r="O3486" t="s">
        <v>74</v>
      </c>
      <c r="P3486" s="4">
        <v>0</v>
      </c>
      <c r="Q3486" t="s">
        <v>74</v>
      </c>
      <c r="R3486" s="2" t="s">
        <v>75</v>
      </c>
      <c r="S3486" s="4" t="s">
        <v>76</v>
      </c>
      <c r="T3486" t="s">
        <v>74</v>
      </c>
      <c r="U3486" s="2" t="s">
        <v>650</v>
      </c>
      <c r="V3486" s="2" t="s">
        <v>1575</v>
      </c>
      <c r="W3486" s="2" t="s">
        <v>79</v>
      </c>
      <c r="X3486" s="2" t="s">
        <v>11308</v>
      </c>
      <c r="Y3486" s="2" t="s">
        <v>119</v>
      </c>
      <c r="Z3486" s="2" t="s">
        <v>81</v>
      </c>
      <c r="AA3486" s="2" t="s">
        <v>82</v>
      </c>
      <c r="AB3486" s="2" t="s">
        <v>83</v>
      </c>
      <c r="AC3486" s="2" t="s">
        <v>59</v>
      </c>
      <c r="AD3486" s="2" t="s">
        <v>2989</v>
      </c>
      <c r="AE3486" s="2" t="str">
        <f>+VLOOKUP(H3486,'Mapeo Ramos'!A:C,3,0)</f>
        <v>Autos Flotas</v>
      </c>
      <c r="AF3486" t="str">
        <f>+VLOOKUP(AE3486,'Mapeo Ramos'!C:D,2,0)</f>
        <v>Flotas</v>
      </c>
      <c r="AG3486" t="str">
        <f>+VLOOKUP(X3486,'Mapeo Ramos'!I:J,2,0)</f>
        <v>ZURICH</v>
      </c>
      <c r="AH3486">
        <f t="shared" si="54"/>
        <v>2</v>
      </c>
    </row>
    <row r="3487" spans="1:34">
      <c r="A3487" s="2" t="s">
        <v>12869</v>
      </c>
      <c r="B3487" s="2" t="s">
        <v>12870</v>
      </c>
      <c r="C3487" s="2" t="s">
        <v>12871</v>
      </c>
      <c r="D3487" s="2" t="s">
        <v>75</v>
      </c>
      <c r="E3487" s="3">
        <v>46076</v>
      </c>
      <c r="F3487" s="3">
        <v>46066</v>
      </c>
      <c r="G3487" s="2" t="s">
        <v>2988</v>
      </c>
      <c r="H3487" s="2" t="s">
        <v>11858</v>
      </c>
      <c r="I3487" s="2" t="s">
        <v>261</v>
      </c>
      <c r="J3487" s="4">
        <v>33.4</v>
      </c>
      <c r="K3487" t="s">
        <v>74</v>
      </c>
      <c r="L3487" s="4">
        <v>4.01</v>
      </c>
      <c r="M3487" t="s">
        <v>74</v>
      </c>
      <c r="N3487" s="4">
        <v>4.01</v>
      </c>
      <c r="O3487" t="s">
        <v>74</v>
      </c>
      <c r="P3487" s="4">
        <v>0</v>
      </c>
      <c r="Q3487" t="s">
        <v>74</v>
      </c>
      <c r="R3487" s="2" t="s">
        <v>75</v>
      </c>
      <c r="S3487" s="4" t="s">
        <v>76</v>
      </c>
      <c r="T3487" t="s">
        <v>74</v>
      </c>
      <c r="U3487" s="2" t="s">
        <v>650</v>
      </c>
      <c r="V3487" s="2" t="s">
        <v>1575</v>
      </c>
      <c r="W3487" s="2" t="s">
        <v>79</v>
      </c>
      <c r="X3487" s="2" t="s">
        <v>11308</v>
      </c>
      <c r="Y3487" s="2" t="s">
        <v>119</v>
      </c>
      <c r="Z3487" s="2" t="s">
        <v>81</v>
      </c>
      <c r="AA3487" s="2" t="s">
        <v>82</v>
      </c>
      <c r="AB3487" s="2" t="s">
        <v>83</v>
      </c>
      <c r="AC3487" s="2" t="s">
        <v>59</v>
      </c>
      <c r="AD3487" s="2" t="s">
        <v>2989</v>
      </c>
      <c r="AE3487" s="2" t="str">
        <f>+VLOOKUP(H3487,'Mapeo Ramos'!A:C,3,0)</f>
        <v>Autos Flotas</v>
      </c>
      <c r="AF3487" t="str">
        <f>+VLOOKUP(AE3487,'Mapeo Ramos'!C:D,2,0)</f>
        <v>Flotas</v>
      </c>
      <c r="AG3487" t="str">
        <f>+VLOOKUP(X3487,'Mapeo Ramos'!I:J,2,0)</f>
        <v>ZURICH</v>
      </c>
      <c r="AH3487">
        <f t="shared" si="54"/>
        <v>2</v>
      </c>
    </row>
    <row r="3488" spans="1:34">
      <c r="A3488" s="2" t="s">
        <v>12872</v>
      </c>
      <c r="B3488" s="2" t="s">
        <v>12873</v>
      </c>
      <c r="C3488" s="2" t="s">
        <v>12874</v>
      </c>
      <c r="D3488" s="2" t="s">
        <v>75</v>
      </c>
      <c r="E3488" s="3">
        <v>46076</v>
      </c>
      <c r="F3488" s="3">
        <v>46066</v>
      </c>
      <c r="G3488" s="2" t="s">
        <v>2988</v>
      </c>
      <c r="H3488" s="2" t="s">
        <v>11858</v>
      </c>
      <c r="I3488" s="2" t="s">
        <v>261</v>
      </c>
      <c r="J3488" s="4">
        <v>33.4</v>
      </c>
      <c r="K3488" t="s">
        <v>74</v>
      </c>
      <c r="L3488" s="4">
        <v>4.01</v>
      </c>
      <c r="M3488" t="s">
        <v>74</v>
      </c>
      <c r="N3488" s="4">
        <v>4.01</v>
      </c>
      <c r="O3488" t="s">
        <v>74</v>
      </c>
      <c r="P3488" s="4">
        <v>0</v>
      </c>
      <c r="Q3488" t="s">
        <v>74</v>
      </c>
      <c r="R3488" s="2" t="s">
        <v>75</v>
      </c>
      <c r="S3488" s="4" t="s">
        <v>76</v>
      </c>
      <c r="T3488" t="s">
        <v>74</v>
      </c>
      <c r="U3488" s="2" t="s">
        <v>650</v>
      </c>
      <c r="V3488" s="2" t="s">
        <v>1575</v>
      </c>
      <c r="W3488" s="2" t="s">
        <v>79</v>
      </c>
      <c r="X3488" s="2" t="s">
        <v>11308</v>
      </c>
      <c r="Y3488" s="2" t="s">
        <v>119</v>
      </c>
      <c r="Z3488" s="2" t="s">
        <v>81</v>
      </c>
      <c r="AA3488" s="2" t="s">
        <v>82</v>
      </c>
      <c r="AB3488" s="2" t="s">
        <v>83</v>
      </c>
      <c r="AC3488" s="2" t="s">
        <v>59</v>
      </c>
      <c r="AD3488" s="2" t="s">
        <v>2989</v>
      </c>
      <c r="AE3488" s="2" t="str">
        <f>+VLOOKUP(H3488,'Mapeo Ramos'!A:C,3,0)</f>
        <v>Autos Flotas</v>
      </c>
      <c r="AF3488" t="str">
        <f>+VLOOKUP(AE3488,'Mapeo Ramos'!C:D,2,0)</f>
        <v>Flotas</v>
      </c>
      <c r="AG3488" t="str">
        <f>+VLOOKUP(X3488,'Mapeo Ramos'!I:J,2,0)</f>
        <v>ZURICH</v>
      </c>
      <c r="AH3488">
        <f t="shared" si="54"/>
        <v>2</v>
      </c>
    </row>
    <row r="3489" spans="1:34">
      <c r="A3489" s="2" t="s">
        <v>12875</v>
      </c>
      <c r="B3489" s="2" t="s">
        <v>12876</v>
      </c>
      <c r="C3489" s="2" t="s">
        <v>12877</v>
      </c>
      <c r="D3489" s="2" t="s">
        <v>75</v>
      </c>
      <c r="E3489" s="3">
        <v>46076</v>
      </c>
      <c r="F3489" s="3">
        <v>46066</v>
      </c>
      <c r="G3489" s="2" t="s">
        <v>2988</v>
      </c>
      <c r="H3489" s="2" t="s">
        <v>11858</v>
      </c>
      <c r="I3489" s="2" t="s">
        <v>261</v>
      </c>
      <c r="J3489" s="4">
        <v>33.4</v>
      </c>
      <c r="K3489" t="s">
        <v>74</v>
      </c>
      <c r="L3489" s="4">
        <v>4.01</v>
      </c>
      <c r="M3489" t="s">
        <v>74</v>
      </c>
      <c r="N3489" s="4">
        <v>4.01</v>
      </c>
      <c r="O3489" t="s">
        <v>74</v>
      </c>
      <c r="P3489" s="4">
        <v>0</v>
      </c>
      <c r="Q3489" t="s">
        <v>74</v>
      </c>
      <c r="R3489" s="2" t="s">
        <v>75</v>
      </c>
      <c r="S3489" s="4" t="s">
        <v>76</v>
      </c>
      <c r="T3489" t="s">
        <v>74</v>
      </c>
      <c r="U3489" s="2" t="s">
        <v>650</v>
      </c>
      <c r="V3489" s="2" t="s">
        <v>1575</v>
      </c>
      <c r="W3489" s="2" t="s">
        <v>79</v>
      </c>
      <c r="X3489" s="2" t="s">
        <v>11308</v>
      </c>
      <c r="Y3489" s="2" t="s">
        <v>119</v>
      </c>
      <c r="Z3489" s="2" t="s">
        <v>81</v>
      </c>
      <c r="AA3489" s="2" t="s">
        <v>82</v>
      </c>
      <c r="AB3489" s="2" t="s">
        <v>83</v>
      </c>
      <c r="AC3489" s="2" t="s">
        <v>59</v>
      </c>
      <c r="AD3489" s="2" t="s">
        <v>2989</v>
      </c>
      <c r="AE3489" s="2" t="str">
        <f>+VLOOKUP(H3489,'Mapeo Ramos'!A:C,3,0)</f>
        <v>Autos Flotas</v>
      </c>
      <c r="AF3489" t="str">
        <f>+VLOOKUP(AE3489,'Mapeo Ramos'!C:D,2,0)</f>
        <v>Flotas</v>
      </c>
      <c r="AG3489" t="str">
        <f>+VLOOKUP(X3489,'Mapeo Ramos'!I:J,2,0)</f>
        <v>ZURICH</v>
      </c>
      <c r="AH3489">
        <f t="shared" si="54"/>
        <v>2</v>
      </c>
    </row>
    <row r="3490" spans="1:34">
      <c r="A3490" s="2" t="s">
        <v>12878</v>
      </c>
      <c r="B3490" s="2" t="s">
        <v>12879</v>
      </c>
      <c r="C3490" s="2" t="s">
        <v>12880</v>
      </c>
      <c r="D3490" s="2" t="s">
        <v>75</v>
      </c>
      <c r="E3490" s="3">
        <v>46076</v>
      </c>
      <c r="F3490" s="3">
        <v>46066</v>
      </c>
      <c r="G3490" s="2" t="s">
        <v>2988</v>
      </c>
      <c r="H3490" s="2" t="s">
        <v>11858</v>
      </c>
      <c r="I3490" s="2" t="s">
        <v>261</v>
      </c>
      <c r="J3490" s="4">
        <v>33.4</v>
      </c>
      <c r="K3490" t="s">
        <v>74</v>
      </c>
      <c r="L3490" s="4">
        <v>4.01</v>
      </c>
      <c r="M3490" t="s">
        <v>74</v>
      </c>
      <c r="N3490" s="4">
        <v>4.01</v>
      </c>
      <c r="O3490" t="s">
        <v>74</v>
      </c>
      <c r="P3490" s="4">
        <v>0</v>
      </c>
      <c r="Q3490" t="s">
        <v>74</v>
      </c>
      <c r="R3490" s="2" t="s">
        <v>75</v>
      </c>
      <c r="S3490" s="4" t="s">
        <v>76</v>
      </c>
      <c r="T3490" t="s">
        <v>74</v>
      </c>
      <c r="U3490" s="2" t="s">
        <v>650</v>
      </c>
      <c r="V3490" s="2" t="s">
        <v>1575</v>
      </c>
      <c r="W3490" s="2" t="s">
        <v>79</v>
      </c>
      <c r="X3490" s="2" t="s">
        <v>11308</v>
      </c>
      <c r="Y3490" s="2" t="s">
        <v>119</v>
      </c>
      <c r="Z3490" s="2" t="s">
        <v>81</v>
      </c>
      <c r="AA3490" s="2" t="s">
        <v>82</v>
      </c>
      <c r="AB3490" s="2" t="s">
        <v>83</v>
      </c>
      <c r="AC3490" s="2" t="s">
        <v>59</v>
      </c>
      <c r="AD3490" s="2" t="s">
        <v>2989</v>
      </c>
      <c r="AE3490" s="2" t="str">
        <f>+VLOOKUP(H3490,'Mapeo Ramos'!A:C,3,0)</f>
        <v>Autos Flotas</v>
      </c>
      <c r="AF3490" t="str">
        <f>+VLOOKUP(AE3490,'Mapeo Ramos'!C:D,2,0)</f>
        <v>Flotas</v>
      </c>
      <c r="AG3490" t="str">
        <f>+VLOOKUP(X3490,'Mapeo Ramos'!I:J,2,0)</f>
        <v>ZURICH</v>
      </c>
      <c r="AH3490">
        <f t="shared" si="54"/>
        <v>2</v>
      </c>
    </row>
    <row r="3491" spans="1:34">
      <c r="A3491" s="2" t="s">
        <v>12881</v>
      </c>
      <c r="B3491" s="2" t="s">
        <v>12882</v>
      </c>
      <c r="C3491" s="2" t="s">
        <v>12883</v>
      </c>
      <c r="D3491" s="2" t="s">
        <v>75</v>
      </c>
      <c r="E3491" s="3">
        <v>46054</v>
      </c>
      <c r="F3491" s="3">
        <v>46066</v>
      </c>
      <c r="G3491" s="2" t="s">
        <v>2988</v>
      </c>
      <c r="H3491" s="2" t="s">
        <v>11858</v>
      </c>
      <c r="I3491" s="2" t="s">
        <v>261</v>
      </c>
      <c r="J3491" s="4">
        <v>33.4</v>
      </c>
      <c r="K3491" t="s">
        <v>74</v>
      </c>
      <c r="L3491" s="4">
        <v>4.01</v>
      </c>
      <c r="M3491" t="s">
        <v>74</v>
      </c>
      <c r="N3491" s="4">
        <v>4.01</v>
      </c>
      <c r="O3491" t="s">
        <v>74</v>
      </c>
      <c r="P3491" s="4">
        <v>0</v>
      </c>
      <c r="Q3491" t="s">
        <v>74</v>
      </c>
      <c r="R3491" s="2" t="s">
        <v>75</v>
      </c>
      <c r="S3491" s="4" t="s">
        <v>76</v>
      </c>
      <c r="T3491" t="s">
        <v>74</v>
      </c>
      <c r="U3491" s="2" t="s">
        <v>650</v>
      </c>
      <c r="V3491" s="2" t="s">
        <v>1575</v>
      </c>
      <c r="W3491" s="2" t="s">
        <v>79</v>
      </c>
      <c r="X3491" s="2" t="s">
        <v>11308</v>
      </c>
      <c r="Y3491" s="2" t="s">
        <v>119</v>
      </c>
      <c r="Z3491" s="2" t="s">
        <v>81</v>
      </c>
      <c r="AA3491" s="2" t="s">
        <v>82</v>
      </c>
      <c r="AB3491" s="2" t="s">
        <v>83</v>
      </c>
      <c r="AC3491" s="2" t="s">
        <v>59</v>
      </c>
      <c r="AD3491" s="2" t="s">
        <v>2989</v>
      </c>
      <c r="AE3491" s="2" t="str">
        <f>+VLOOKUP(H3491,'Mapeo Ramos'!A:C,3,0)</f>
        <v>Autos Flotas</v>
      </c>
      <c r="AF3491" t="str">
        <f>+VLOOKUP(AE3491,'Mapeo Ramos'!C:D,2,0)</f>
        <v>Flotas</v>
      </c>
      <c r="AG3491" t="str">
        <f>+VLOOKUP(X3491,'Mapeo Ramos'!I:J,2,0)</f>
        <v>ZURICH</v>
      </c>
      <c r="AH3491">
        <f t="shared" si="54"/>
        <v>2</v>
      </c>
    </row>
    <row r="3492" spans="1:34">
      <c r="A3492" s="2" t="s">
        <v>12884</v>
      </c>
      <c r="B3492" s="2" t="s">
        <v>12885</v>
      </c>
      <c r="C3492" s="2" t="s">
        <v>12886</v>
      </c>
      <c r="D3492" s="2" t="s">
        <v>75</v>
      </c>
      <c r="E3492" s="3">
        <v>46076</v>
      </c>
      <c r="F3492" s="3">
        <v>46071</v>
      </c>
      <c r="G3492" s="2" t="s">
        <v>2988</v>
      </c>
      <c r="H3492" s="2" t="s">
        <v>11858</v>
      </c>
      <c r="I3492" s="2" t="s">
        <v>261</v>
      </c>
      <c r="J3492" s="4">
        <v>126.17</v>
      </c>
      <c r="K3492" t="s">
        <v>74</v>
      </c>
      <c r="L3492" s="4">
        <v>15.14</v>
      </c>
      <c r="M3492" t="s">
        <v>74</v>
      </c>
      <c r="N3492" s="4">
        <v>15.14</v>
      </c>
      <c r="O3492" t="s">
        <v>74</v>
      </c>
      <c r="P3492" s="4">
        <v>0</v>
      </c>
      <c r="Q3492" t="s">
        <v>74</v>
      </c>
      <c r="R3492" s="2" t="s">
        <v>75</v>
      </c>
      <c r="S3492" s="4" t="s">
        <v>76</v>
      </c>
      <c r="T3492" t="s">
        <v>74</v>
      </c>
      <c r="U3492" s="2" t="s">
        <v>650</v>
      </c>
      <c r="V3492" s="2" t="s">
        <v>1575</v>
      </c>
      <c r="W3492" s="2" t="s">
        <v>79</v>
      </c>
      <c r="X3492" s="2" t="s">
        <v>11308</v>
      </c>
      <c r="Y3492" s="2" t="s">
        <v>119</v>
      </c>
      <c r="Z3492" s="2" t="s">
        <v>81</v>
      </c>
      <c r="AA3492" s="2" t="s">
        <v>82</v>
      </c>
      <c r="AB3492" s="2" t="s">
        <v>83</v>
      </c>
      <c r="AC3492" s="2" t="s">
        <v>59</v>
      </c>
      <c r="AD3492" s="2" t="s">
        <v>2989</v>
      </c>
      <c r="AE3492" s="2" t="str">
        <f>+VLOOKUP(H3492,'Mapeo Ramos'!A:C,3,0)</f>
        <v>Autos Flotas</v>
      </c>
      <c r="AF3492" t="str">
        <f>+VLOOKUP(AE3492,'Mapeo Ramos'!C:D,2,0)</f>
        <v>Flotas</v>
      </c>
      <c r="AG3492" t="str">
        <f>+VLOOKUP(X3492,'Mapeo Ramos'!I:J,2,0)</f>
        <v>ZURICH</v>
      </c>
      <c r="AH3492">
        <f t="shared" si="54"/>
        <v>2</v>
      </c>
    </row>
    <row r="3493" spans="1:34">
      <c r="A3493" s="2" t="s">
        <v>12887</v>
      </c>
      <c r="B3493" s="2" t="s">
        <v>12888</v>
      </c>
      <c r="C3493" s="2" t="s">
        <v>12889</v>
      </c>
      <c r="D3493" s="2" t="s">
        <v>75</v>
      </c>
      <c r="E3493" s="3">
        <v>46077</v>
      </c>
      <c r="F3493" s="3">
        <v>46070</v>
      </c>
      <c r="G3493" s="2" t="s">
        <v>2276</v>
      </c>
      <c r="H3493" s="2" t="s">
        <v>1362</v>
      </c>
      <c r="I3493" s="2" t="s">
        <v>119</v>
      </c>
      <c r="J3493" s="4">
        <v>644.84</v>
      </c>
      <c r="K3493" t="s">
        <v>74</v>
      </c>
      <c r="L3493" s="4">
        <v>64.48</v>
      </c>
      <c r="M3493" t="s">
        <v>74</v>
      </c>
      <c r="N3493" s="4">
        <v>64.48</v>
      </c>
      <c r="O3493" t="s">
        <v>74</v>
      </c>
      <c r="P3493" s="4">
        <v>0</v>
      </c>
      <c r="Q3493" t="s">
        <v>74</v>
      </c>
      <c r="R3493" s="2" t="s">
        <v>75</v>
      </c>
      <c r="S3493" s="4" t="s">
        <v>76</v>
      </c>
      <c r="T3493" t="s">
        <v>74</v>
      </c>
      <c r="U3493" s="2" t="s">
        <v>650</v>
      </c>
      <c r="V3493" s="2" t="s">
        <v>1575</v>
      </c>
      <c r="W3493" s="2" t="s">
        <v>79</v>
      </c>
      <c r="X3493" s="2" t="s">
        <v>150</v>
      </c>
      <c r="Y3493" s="2" t="s">
        <v>119</v>
      </c>
      <c r="Z3493" s="2" t="s">
        <v>81</v>
      </c>
      <c r="AA3493" s="2" t="s">
        <v>2277</v>
      </c>
      <c r="AB3493" s="2" t="s">
        <v>2278</v>
      </c>
      <c r="AC3493" s="2" t="s">
        <v>59</v>
      </c>
      <c r="AD3493" s="2" t="s">
        <v>2279</v>
      </c>
      <c r="AE3493" s="2" t="str">
        <f>+VLOOKUP(H3493,'Mapeo Ramos'!A:C,3,0)</f>
        <v>Autos Cat. 2</v>
      </c>
      <c r="AF3493" t="str">
        <f>+VLOOKUP(AE3493,'Mapeo Ramos'!C:D,2,0)</f>
        <v>Flotas</v>
      </c>
      <c r="AG3493" t="str">
        <f>+VLOOKUP(X3493,'Mapeo Ramos'!I:J,2,0)</f>
        <v>MAPFRE</v>
      </c>
      <c r="AH3493">
        <f t="shared" si="54"/>
        <v>2</v>
      </c>
    </row>
    <row r="3494" spans="1:34">
      <c r="A3494" s="2" t="s">
        <v>12890</v>
      </c>
      <c r="B3494" s="2" t="s">
        <v>12891</v>
      </c>
      <c r="C3494" s="2" t="s">
        <v>12892</v>
      </c>
      <c r="D3494" s="2" t="s">
        <v>75</v>
      </c>
      <c r="E3494" s="3">
        <v>46078</v>
      </c>
      <c r="F3494" s="3">
        <v>46077</v>
      </c>
      <c r="G3494" s="2" t="s">
        <v>1195</v>
      </c>
      <c r="H3494" s="2" t="s">
        <v>349</v>
      </c>
      <c r="I3494" s="2" t="s">
        <v>261</v>
      </c>
      <c r="J3494" s="4">
        <v>40.03</v>
      </c>
      <c r="K3494" t="s">
        <v>74</v>
      </c>
      <c r="L3494" s="4">
        <v>4.8</v>
      </c>
      <c r="M3494" t="s">
        <v>74</v>
      </c>
      <c r="N3494" s="4">
        <v>4.8</v>
      </c>
      <c r="O3494" t="s">
        <v>74</v>
      </c>
      <c r="P3494" s="4">
        <v>0</v>
      </c>
      <c r="Q3494" t="s">
        <v>74</v>
      </c>
      <c r="R3494" s="2" t="s">
        <v>75</v>
      </c>
      <c r="S3494" s="4" t="s">
        <v>76</v>
      </c>
      <c r="T3494" t="s">
        <v>74</v>
      </c>
      <c r="U3494" s="2" t="s">
        <v>650</v>
      </c>
      <c r="V3494" s="2" t="s">
        <v>1447</v>
      </c>
      <c r="W3494" s="2" t="s">
        <v>79</v>
      </c>
      <c r="X3494" s="2" t="s">
        <v>300</v>
      </c>
      <c r="Y3494" s="2" t="s">
        <v>119</v>
      </c>
      <c r="Z3494" s="2" t="s">
        <v>81</v>
      </c>
      <c r="AA3494" s="2" t="s">
        <v>1196</v>
      </c>
      <c r="AB3494" s="2" t="s">
        <v>1197</v>
      </c>
      <c r="AC3494" s="2" t="s">
        <v>59</v>
      </c>
      <c r="AD3494" s="2" t="s">
        <v>1198</v>
      </c>
      <c r="AE3494" s="2" t="str">
        <f>+VLOOKUP(H3494,'Mapeo Ramos'!A:C,3,0)</f>
        <v>Autos Flotas</v>
      </c>
      <c r="AF3494" t="str">
        <f>+VLOOKUP(AE3494,'Mapeo Ramos'!C:D,2,0)</f>
        <v>Flotas</v>
      </c>
      <c r="AG3494" t="str">
        <f>+VLOOKUP(X3494,'Mapeo Ramos'!I:J,2,0)</f>
        <v>ALLIANZ</v>
      </c>
      <c r="AH3494">
        <f t="shared" si="54"/>
        <v>2</v>
      </c>
    </row>
    <row r="3495" spans="1:34">
      <c r="A3495" s="2" t="s">
        <v>12893</v>
      </c>
      <c r="B3495" s="2" t="s">
        <v>12894</v>
      </c>
      <c r="C3495" s="2" t="s">
        <v>12895</v>
      </c>
      <c r="D3495" s="2" t="s">
        <v>75</v>
      </c>
      <c r="E3495" s="3">
        <v>46078</v>
      </c>
      <c r="F3495" s="3">
        <v>46078</v>
      </c>
      <c r="G3495" s="2" t="s">
        <v>7872</v>
      </c>
      <c r="H3495" s="2" t="s">
        <v>299</v>
      </c>
      <c r="I3495" s="2" t="s">
        <v>261</v>
      </c>
      <c r="J3495" s="4">
        <v>19.170000000000002</v>
      </c>
      <c r="K3495" t="s">
        <v>74</v>
      </c>
      <c r="L3495" s="4">
        <v>2.2999999999999998</v>
      </c>
      <c r="M3495" t="s">
        <v>74</v>
      </c>
      <c r="N3495" s="4">
        <v>2.2999999999999998</v>
      </c>
      <c r="O3495" t="s">
        <v>74</v>
      </c>
      <c r="P3495" s="4">
        <v>0</v>
      </c>
      <c r="Q3495" t="s">
        <v>74</v>
      </c>
      <c r="R3495" s="2" t="s">
        <v>75</v>
      </c>
      <c r="S3495" s="4" t="s">
        <v>76</v>
      </c>
      <c r="T3495" t="s">
        <v>74</v>
      </c>
      <c r="U3495" s="2" t="s">
        <v>650</v>
      </c>
      <c r="V3495" s="2" t="s">
        <v>1447</v>
      </c>
      <c r="W3495" s="2" t="s">
        <v>79</v>
      </c>
      <c r="X3495" s="2" t="s">
        <v>300</v>
      </c>
      <c r="Y3495" s="2" t="s">
        <v>119</v>
      </c>
      <c r="Z3495" s="2" t="s">
        <v>81</v>
      </c>
      <c r="AA3495" s="2" t="s">
        <v>3779</v>
      </c>
      <c r="AB3495" s="2" t="s">
        <v>5581</v>
      </c>
      <c r="AC3495" s="2" t="s">
        <v>59</v>
      </c>
      <c r="AD3495" s="2" t="s">
        <v>7873</v>
      </c>
      <c r="AE3495" s="2" t="str">
        <f>+VLOOKUP(H3495,'Mapeo Ramos'!A:C,3,0)</f>
        <v>Autos Flotas</v>
      </c>
      <c r="AF3495" t="str">
        <f>+VLOOKUP(AE3495,'Mapeo Ramos'!C:D,2,0)</f>
        <v>Flotas</v>
      </c>
      <c r="AG3495" t="str">
        <f>+VLOOKUP(X3495,'Mapeo Ramos'!I:J,2,0)</f>
        <v>ALLIANZ</v>
      </c>
      <c r="AH3495">
        <f t="shared" si="54"/>
        <v>2</v>
      </c>
    </row>
    <row r="3496" spans="1:34">
      <c r="A3496" s="2" t="s">
        <v>12896</v>
      </c>
      <c r="B3496" s="2" t="s">
        <v>12897</v>
      </c>
      <c r="C3496" s="2" t="s">
        <v>12898</v>
      </c>
      <c r="D3496" s="2" t="s">
        <v>75</v>
      </c>
      <c r="E3496" s="3">
        <v>46078</v>
      </c>
      <c r="F3496" s="3">
        <v>46079</v>
      </c>
      <c r="G3496" s="2" t="s">
        <v>499</v>
      </c>
      <c r="H3496" s="2" t="s">
        <v>349</v>
      </c>
      <c r="I3496" s="2" t="s">
        <v>261</v>
      </c>
      <c r="J3496" s="4">
        <v>3263.83</v>
      </c>
      <c r="K3496" t="s">
        <v>74</v>
      </c>
      <c r="L3496" s="4">
        <v>391.66</v>
      </c>
      <c r="M3496" t="s">
        <v>74</v>
      </c>
      <c r="N3496" s="4">
        <v>391.66</v>
      </c>
      <c r="O3496" t="s">
        <v>74</v>
      </c>
      <c r="P3496" s="4">
        <v>0</v>
      </c>
      <c r="Q3496" t="s">
        <v>74</v>
      </c>
      <c r="R3496" s="2" t="s">
        <v>75</v>
      </c>
      <c r="S3496" s="4" t="s">
        <v>76</v>
      </c>
      <c r="T3496" t="s">
        <v>74</v>
      </c>
      <c r="U3496" s="2" t="s">
        <v>650</v>
      </c>
      <c r="V3496" s="2" t="s">
        <v>1575</v>
      </c>
      <c r="W3496" s="2" t="s">
        <v>79</v>
      </c>
      <c r="X3496" s="2" t="s">
        <v>300</v>
      </c>
      <c r="Y3496" s="2" t="s">
        <v>119</v>
      </c>
      <c r="Z3496" s="2" t="s">
        <v>81</v>
      </c>
      <c r="AA3496" s="2" t="s">
        <v>500</v>
      </c>
      <c r="AB3496" s="2" t="s">
        <v>501</v>
      </c>
      <c r="AC3496" s="2" t="s">
        <v>59</v>
      </c>
      <c r="AD3496" s="2" t="s">
        <v>502</v>
      </c>
      <c r="AE3496" s="2" t="str">
        <f>+VLOOKUP(H3496,'Mapeo Ramos'!A:C,3,0)</f>
        <v>Autos Flotas</v>
      </c>
      <c r="AF3496" t="str">
        <f>+VLOOKUP(AE3496,'Mapeo Ramos'!C:D,2,0)</f>
        <v>Flotas</v>
      </c>
      <c r="AG3496" t="str">
        <f>+VLOOKUP(X3496,'Mapeo Ramos'!I:J,2,0)</f>
        <v>ALLIANZ</v>
      </c>
      <c r="AH3496">
        <f t="shared" si="54"/>
        <v>2</v>
      </c>
    </row>
    <row r="3497" spans="1:34">
      <c r="A3497" s="2" t="s">
        <v>12899</v>
      </c>
      <c r="B3497" s="2" t="s">
        <v>12900</v>
      </c>
      <c r="C3497" s="2" t="s">
        <v>12901</v>
      </c>
      <c r="D3497" s="2" t="s">
        <v>75</v>
      </c>
      <c r="E3497" s="3">
        <v>46078</v>
      </c>
      <c r="F3497" s="3">
        <v>46076</v>
      </c>
      <c r="G3497" s="2" t="s">
        <v>12902</v>
      </c>
      <c r="H3497" s="2" t="s">
        <v>461</v>
      </c>
      <c r="I3497" s="2" t="s">
        <v>261</v>
      </c>
      <c r="J3497" s="4">
        <v>95.13</v>
      </c>
      <c r="K3497" t="s">
        <v>74</v>
      </c>
      <c r="L3497" s="4">
        <v>11.42</v>
      </c>
      <c r="M3497" t="s">
        <v>74</v>
      </c>
      <c r="N3497" s="4">
        <v>11.42</v>
      </c>
      <c r="O3497" t="s">
        <v>74</v>
      </c>
      <c r="P3497" s="4">
        <v>0</v>
      </c>
      <c r="Q3497" t="s">
        <v>74</v>
      </c>
      <c r="R3497" s="2" t="s">
        <v>75</v>
      </c>
      <c r="S3497" s="4" t="s">
        <v>76</v>
      </c>
      <c r="T3497" t="s">
        <v>74</v>
      </c>
      <c r="U3497" s="2" t="s">
        <v>650</v>
      </c>
      <c r="V3497" s="2" t="s">
        <v>1447</v>
      </c>
      <c r="W3497" s="2" t="s">
        <v>79</v>
      </c>
      <c r="X3497" s="2" t="s">
        <v>300</v>
      </c>
      <c r="Y3497" s="2" t="s">
        <v>119</v>
      </c>
      <c r="Z3497" s="2" t="s">
        <v>81</v>
      </c>
      <c r="AA3497" s="2" t="s">
        <v>372</v>
      </c>
      <c r="AB3497" s="2" t="s">
        <v>719</v>
      </c>
      <c r="AC3497" s="2" t="s">
        <v>168</v>
      </c>
      <c r="AD3497" s="2" t="s">
        <v>12903</v>
      </c>
      <c r="AE3497" s="2" t="str">
        <f>+VLOOKUP(H3497,'Mapeo Ramos'!A:C,3,0)</f>
        <v>Autos Flotas</v>
      </c>
      <c r="AF3497" t="str">
        <f>+VLOOKUP(AE3497,'Mapeo Ramos'!C:D,2,0)</f>
        <v>Flotas</v>
      </c>
      <c r="AG3497" t="str">
        <f>+VLOOKUP(X3497,'Mapeo Ramos'!I:J,2,0)</f>
        <v>ALLIANZ</v>
      </c>
      <c r="AH3497">
        <f t="shared" si="54"/>
        <v>2</v>
      </c>
    </row>
    <row r="3498" spans="1:34">
      <c r="A3498" s="2" t="s">
        <v>12904</v>
      </c>
      <c r="B3498" s="2" t="s">
        <v>12905</v>
      </c>
      <c r="C3498" s="2" t="s">
        <v>12906</v>
      </c>
      <c r="D3498" s="2" t="s">
        <v>75</v>
      </c>
      <c r="E3498" s="3">
        <v>46078</v>
      </c>
      <c r="F3498" s="3">
        <v>46073</v>
      </c>
      <c r="G3498" s="2" t="s">
        <v>8573</v>
      </c>
      <c r="H3498" s="2" t="s">
        <v>299</v>
      </c>
      <c r="I3498" s="2" t="s">
        <v>261</v>
      </c>
      <c r="J3498" s="4">
        <v>16.8</v>
      </c>
      <c r="K3498" t="s">
        <v>74</v>
      </c>
      <c r="L3498" s="4">
        <v>2.02</v>
      </c>
      <c r="M3498" t="s">
        <v>74</v>
      </c>
      <c r="N3498" s="4">
        <v>2.02</v>
      </c>
      <c r="O3498" t="s">
        <v>74</v>
      </c>
      <c r="P3498" s="4">
        <v>0</v>
      </c>
      <c r="Q3498" t="s">
        <v>74</v>
      </c>
      <c r="R3498" s="2" t="s">
        <v>75</v>
      </c>
      <c r="S3498" s="4" t="s">
        <v>76</v>
      </c>
      <c r="T3498" t="s">
        <v>74</v>
      </c>
      <c r="U3498" s="2" t="s">
        <v>650</v>
      </c>
      <c r="V3498" s="2" t="s">
        <v>1575</v>
      </c>
      <c r="W3498" s="2" t="s">
        <v>79</v>
      </c>
      <c r="X3498" s="2" t="s">
        <v>300</v>
      </c>
      <c r="Y3498" s="2" t="s">
        <v>119</v>
      </c>
      <c r="Z3498" s="2" t="s">
        <v>81</v>
      </c>
      <c r="AA3498" s="2" t="s">
        <v>322</v>
      </c>
      <c r="AB3498" s="2" t="s">
        <v>83</v>
      </c>
      <c r="AC3498" s="2" t="s">
        <v>168</v>
      </c>
      <c r="AD3498" s="2" t="s">
        <v>8574</v>
      </c>
      <c r="AE3498" s="2" t="str">
        <f>+VLOOKUP(H3498,'Mapeo Ramos'!A:C,3,0)</f>
        <v>Autos Flotas</v>
      </c>
      <c r="AF3498" t="str">
        <f>+VLOOKUP(AE3498,'Mapeo Ramos'!C:D,2,0)</f>
        <v>Flotas</v>
      </c>
      <c r="AG3498" t="str">
        <f>+VLOOKUP(X3498,'Mapeo Ramos'!I:J,2,0)</f>
        <v>ALLIANZ</v>
      </c>
      <c r="AH3498">
        <f t="shared" si="54"/>
        <v>2</v>
      </c>
    </row>
    <row r="3499" spans="1:34">
      <c r="A3499" s="2" t="s">
        <v>12907</v>
      </c>
      <c r="B3499" s="2" t="s">
        <v>12908</v>
      </c>
      <c r="C3499" s="2" t="s">
        <v>5385</v>
      </c>
      <c r="D3499" s="2" t="s">
        <v>75</v>
      </c>
      <c r="E3499" s="3">
        <v>46054</v>
      </c>
      <c r="F3499" s="3">
        <v>46058</v>
      </c>
      <c r="G3499" s="2" t="s">
        <v>4360</v>
      </c>
      <c r="H3499" s="2" t="s">
        <v>349</v>
      </c>
      <c r="I3499" s="2" t="s">
        <v>261</v>
      </c>
      <c r="J3499" s="4">
        <v>-1518.39</v>
      </c>
      <c r="K3499" t="s">
        <v>74</v>
      </c>
      <c r="L3499" s="4">
        <v>-182.21</v>
      </c>
      <c r="M3499" t="s">
        <v>74</v>
      </c>
      <c r="N3499" s="4">
        <v>-182.21</v>
      </c>
      <c r="O3499" t="s">
        <v>74</v>
      </c>
      <c r="P3499" s="4">
        <v>0</v>
      </c>
      <c r="Q3499" t="s">
        <v>74</v>
      </c>
      <c r="R3499" s="2" t="s">
        <v>75</v>
      </c>
      <c r="S3499" s="4" t="s">
        <v>76</v>
      </c>
      <c r="T3499" t="s">
        <v>74</v>
      </c>
      <c r="U3499" s="2" t="s">
        <v>2162</v>
      </c>
      <c r="V3499" s="2" t="s">
        <v>1447</v>
      </c>
      <c r="W3499" s="2" t="s">
        <v>79</v>
      </c>
      <c r="X3499" s="2" t="s">
        <v>300</v>
      </c>
      <c r="Y3499" s="2" t="s">
        <v>119</v>
      </c>
      <c r="Z3499" s="2" t="s">
        <v>81</v>
      </c>
      <c r="AA3499" s="2" t="s">
        <v>120</v>
      </c>
      <c r="AB3499" s="2" t="s">
        <v>121</v>
      </c>
      <c r="AC3499" s="2" t="s">
        <v>59</v>
      </c>
      <c r="AD3499" s="2" t="s">
        <v>4361</v>
      </c>
      <c r="AE3499" s="2" t="str">
        <f>+VLOOKUP(H3499,'Mapeo Ramos'!A:C,3,0)</f>
        <v>Autos Flotas</v>
      </c>
      <c r="AF3499" t="str">
        <f>+VLOOKUP(AE3499,'Mapeo Ramos'!C:D,2,0)</f>
        <v>Flotas</v>
      </c>
      <c r="AG3499" t="str">
        <f>+VLOOKUP(X3499,'Mapeo Ramos'!I:J,2,0)</f>
        <v>ALLIANZ</v>
      </c>
      <c r="AH3499">
        <f t="shared" si="54"/>
        <v>2</v>
      </c>
    </row>
    <row r="3500" spans="1:34" ht="25.5">
      <c r="A3500" s="2" t="s">
        <v>12909</v>
      </c>
      <c r="B3500" s="2" t="s">
        <v>12910</v>
      </c>
      <c r="C3500" s="2" t="s">
        <v>12779</v>
      </c>
      <c r="D3500" s="2" t="s">
        <v>75</v>
      </c>
      <c r="E3500" s="3">
        <v>46078</v>
      </c>
      <c r="F3500" s="3">
        <v>46073</v>
      </c>
      <c r="G3500" s="2" t="s">
        <v>5848</v>
      </c>
      <c r="H3500" s="2" t="s">
        <v>784</v>
      </c>
      <c r="I3500" s="2" t="s">
        <v>785</v>
      </c>
      <c r="J3500" s="4">
        <v>90</v>
      </c>
      <c r="K3500" t="s">
        <v>74</v>
      </c>
      <c r="L3500" s="4">
        <v>20.25</v>
      </c>
      <c r="M3500" t="s">
        <v>74</v>
      </c>
      <c r="N3500" s="4">
        <v>20.25</v>
      </c>
      <c r="O3500" t="s">
        <v>74</v>
      </c>
      <c r="P3500" s="4">
        <v>0</v>
      </c>
      <c r="Q3500" t="s">
        <v>74</v>
      </c>
      <c r="R3500" s="2" t="s">
        <v>75</v>
      </c>
      <c r="S3500" s="4" t="s">
        <v>76</v>
      </c>
      <c r="T3500" t="s">
        <v>74</v>
      </c>
      <c r="U3500" s="2" t="s">
        <v>2162</v>
      </c>
      <c r="V3500" s="2" t="s">
        <v>1447</v>
      </c>
      <c r="W3500" s="2" t="s">
        <v>79</v>
      </c>
      <c r="X3500" s="2" t="s">
        <v>248</v>
      </c>
      <c r="Y3500" s="2" t="s">
        <v>785</v>
      </c>
      <c r="Z3500" s="2" t="s">
        <v>81</v>
      </c>
      <c r="AA3500" s="2" t="s">
        <v>5849</v>
      </c>
      <c r="AB3500" s="2" t="s">
        <v>5850</v>
      </c>
      <c r="AC3500" s="2" t="s">
        <v>59</v>
      </c>
      <c r="AD3500" s="2" t="s">
        <v>5851</v>
      </c>
      <c r="AE3500" s="2" t="str">
        <f>+VLOOKUP(H3500,'Mapeo Ramos'!A:C,3,0)</f>
        <v>Responsabilidad Civil Empresa</v>
      </c>
      <c r="AF3500" t="str">
        <f>+VLOOKUP(AE3500,'Mapeo Ramos'!C:D,2,0)</f>
        <v>Responsabilidad Civil</v>
      </c>
      <c r="AG3500" t="str">
        <f>+VLOOKUP(X3500,'Mapeo Ramos'!I:J,2,0)</f>
        <v>HELVETIA</v>
      </c>
      <c r="AH3500">
        <f t="shared" si="54"/>
        <v>2</v>
      </c>
    </row>
    <row r="3501" spans="1:34">
      <c r="A3501" s="2" t="s">
        <v>12911</v>
      </c>
      <c r="B3501" s="2" t="s">
        <v>12912</v>
      </c>
      <c r="C3501" s="2" t="s">
        <v>12913</v>
      </c>
      <c r="D3501" s="2" t="s">
        <v>75</v>
      </c>
      <c r="E3501" s="3">
        <v>46078</v>
      </c>
      <c r="F3501" s="3">
        <v>46058</v>
      </c>
      <c r="G3501" s="2" t="s">
        <v>2593</v>
      </c>
      <c r="H3501" s="2" t="s">
        <v>274</v>
      </c>
      <c r="I3501" s="2" t="s">
        <v>73</v>
      </c>
      <c r="J3501" s="4">
        <v>-113.15</v>
      </c>
      <c r="K3501" t="s">
        <v>74</v>
      </c>
      <c r="L3501" s="4">
        <v>-41.86</v>
      </c>
      <c r="M3501" t="s">
        <v>74</v>
      </c>
      <c r="N3501" s="4">
        <v>-41.86</v>
      </c>
      <c r="O3501" t="s">
        <v>74</v>
      </c>
      <c r="P3501" s="4">
        <v>0</v>
      </c>
      <c r="Q3501" t="s">
        <v>74</v>
      </c>
      <c r="R3501" s="2" t="s">
        <v>75</v>
      </c>
      <c r="S3501" s="4" t="s">
        <v>76</v>
      </c>
      <c r="T3501" t="s">
        <v>74</v>
      </c>
      <c r="U3501" s="2" t="s">
        <v>650</v>
      </c>
      <c r="V3501" s="2" t="s">
        <v>1447</v>
      </c>
      <c r="W3501" s="2" t="s">
        <v>79</v>
      </c>
      <c r="X3501" s="2" t="s">
        <v>248</v>
      </c>
      <c r="Y3501" s="2" t="s">
        <v>73</v>
      </c>
      <c r="Z3501" s="2" t="s">
        <v>81</v>
      </c>
      <c r="AA3501" s="2" t="s">
        <v>82</v>
      </c>
      <c r="AB3501" s="2" t="s">
        <v>83</v>
      </c>
      <c r="AC3501" s="2" t="s">
        <v>59</v>
      </c>
      <c r="AD3501" s="2" t="s">
        <v>2594</v>
      </c>
      <c r="AE3501" s="2" t="str">
        <f>+VLOOKUP(H3501,'Mapeo Ramos'!A:C,3,0)</f>
        <v>Hogar</v>
      </c>
      <c r="AF3501" t="str">
        <f>+VLOOKUP(AE3501,'Mapeo Ramos'!C:D,2,0)</f>
        <v>Hogar</v>
      </c>
      <c r="AG3501" t="str">
        <f>+VLOOKUP(X3501,'Mapeo Ramos'!I:J,2,0)</f>
        <v>HELVETIA</v>
      </c>
      <c r="AH3501">
        <f t="shared" si="54"/>
        <v>2</v>
      </c>
    </row>
    <row r="3502" spans="1:34">
      <c r="A3502" s="2" t="s">
        <v>12914</v>
      </c>
      <c r="B3502" s="2" t="s">
        <v>12915</v>
      </c>
      <c r="C3502" s="2" t="s">
        <v>12916</v>
      </c>
      <c r="D3502" s="2" t="s">
        <v>75</v>
      </c>
      <c r="E3502" s="3">
        <v>46078</v>
      </c>
      <c r="F3502" s="3">
        <v>46058</v>
      </c>
      <c r="G3502" s="2" t="s">
        <v>2593</v>
      </c>
      <c r="H3502" s="2" t="s">
        <v>274</v>
      </c>
      <c r="I3502" s="2" t="s">
        <v>73</v>
      </c>
      <c r="J3502" s="4">
        <v>-101.81</v>
      </c>
      <c r="K3502" t="s">
        <v>74</v>
      </c>
      <c r="L3502" s="4">
        <v>-37.67</v>
      </c>
      <c r="M3502" t="s">
        <v>74</v>
      </c>
      <c r="N3502" s="4">
        <v>-37.67</v>
      </c>
      <c r="O3502" t="s">
        <v>74</v>
      </c>
      <c r="P3502" s="4">
        <v>0</v>
      </c>
      <c r="Q3502" t="s">
        <v>74</v>
      </c>
      <c r="R3502" s="2" t="s">
        <v>75</v>
      </c>
      <c r="S3502" s="4" t="s">
        <v>76</v>
      </c>
      <c r="T3502" t="s">
        <v>74</v>
      </c>
      <c r="U3502" s="2" t="s">
        <v>650</v>
      </c>
      <c r="V3502" s="2" t="s">
        <v>1447</v>
      </c>
      <c r="W3502" s="2" t="s">
        <v>79</v>
      </c>
      <c r="X3502" s="2" t="s">
        <v>248</v>
      </c>
      <c r="Y3502" s="2" t="s">
        <v>73</v>
      </c>
      <c r="Z3502" s="2" t="s">
        <v>81</v>
      </c>
      <c r="AA3502" s="2" t="s">
        <v>82</v>
      </c>
      <c r="AB3502" s="2" t="s">
        <v>83</v>
      </c>
      <c r="AC3502" s="2" t="s">
        <v>59</v>
      </c>
      <c r="AD3502" s="2" t="s">
        <v>2594</v>
      </c>
      <c r="AE3502" s="2" t="str">
        <f>+VLOOKUP(H3502,'Mapeo Ramos'!A:C,3,0)</f>
        <v>Hogar</v>
      </c>
      <c r="AF3502" t="str">
        <f>+VLOOKUP(AE3502,'Mapeo Ramos'!C:D,2,0)</f>
        <v>Hogar</v>
      </c>
      <c r="AG3502" t="str">
        <f>+VLOOKUP(X3502,'Mapeo Ramos'!I:J,2,0)</f>
        <v>HELVETIA</v>
      </c>
      <c r="AH3502">
        <f t="shared" si="54"/>
        <v>2</v>
      </c>
    </row>
    <row r="3503" spans="1:34">
      <c r="A3503" s="2" t="s">
        <v>12917</v>
      </c>
      <c r="B3503" s="2" t="s">
        <v>12918</v>
      </c>
      <c r="C3503" s="2" t="s">
        <v>12919</v>
      </c>
      <c r="D3503" s="2" t="s">
        <v>75</v>
      </c>
      <c r="E3503" s="3">
        <v>46078</v>
      </c>
      <c r="F3503" s="3">
        <v>46058</v>
      </c>
      <c r="G3503" s="2" t="s">
        <v>2593</v>
      </c>
      <c r="H3503" s="2" t="s">
        <v>274</v>
      </c>
      <c r="I3503" s="2" t="s">
        <v>73</v>
      </c>
      <c r="J3503" s="4">
        <v>-113.99</v>
      </c>
      <c r="K3503" t="s">
        <v>74</v>
      </c>
      <c r="L3503" s="4">
        <v>-42.17</v>
      </c>
      <c r="M3503" t="s">
        <v>74</v>
      </c>
      <c r="N3503" s="4">
        <v>-42.17</v>
      </c>
      <c r="O3503" t="s">
        <v>74</v>
      </c>
      <c r="P3503" s="4">
        <v>0</v>
      </c>
      <c r="Q3503" t="s">
        <v>74</v>
      </c>
      <c r="R3503" s="2" t="s">
        <v>75</v>
      </c>
      <c r="S3503" s="4" t="s">
        <v>76</v>
      </c>
      <c r="T3503" t="s">
        <v>74</v>
      </c>
      <c r="U3503" s="2" t="s">
        <v>650</v>
      </c>
      <c r="V3503" s="2" t="s">
        <v>1447</v>
      </c>
      <c r="W3503" s="2" t="s">
        <v>79</v>
      </c>
      <c r="X3503" s="2" t="s">
        <v>248</v>
      </c>
      <c r="Y3503" s="2" t="s">
        <v>73</v>
      </c>
      <c r="Z3503" s="2" t="s">
        <v>81</v>
      </c>
      <c r="AA3503" s="2" t="s">
        <v>82</v>
      </c>
      <c r="AB3503" s="2" t="s">
        <v>83</v>
      </c>
      <c r="AC3503" s="2" t="s">
        <v>59</v>
      </c>
      <c r="AD3503" s="2" t="s">
        <v>2594</v>
      </c>
      <c r="AE3503" s="2" t="str">
        <f>+VLOOKUP(H3503,'Mapeo Ramos'!A:C,3,0)</f>
        <v>Hogar</v>
      </c>
      <c r="AF3503" t="str">
        <f>+VLOOKUP(AE3503,'Mapeo Ramos'!C:D,2,0)</f>
        <v>Hogar</v>
      </c>
      <c r="AG3503" t="str">
        <f>+VLOOKUP(X3503,'Mapeo Ramos'!I:J,2,0)</f>
        <v>HELVETIA</v>
      </c>
      <c r="AH3503">
        <f t="shared" si="54"/>
        <v>2</v>
      </c>
    </row>
    <row r="3504" spans="1:34" ht="25.5">
      <c r="A3504" s="2" t="s">
        <v>12920</v>
      </c>
      <c r="B3504" s="2" t="s">
        <v>12921</v>
      </c>
      <c r="C3504" s="2" t="s">
        <v>12779</v>
      </c>
      <c r="D3504" s="2" t="s">
        <v>75</v>
      </c>
      <c r="E3504" s="3">
        <v>46078</v>
      </c>
      <c r="F3504" s="3">
        <v>46074</v>
      </c>
      <c r="G3504" s="2" t="s">
        <v>5848</v>
      </c>
      <c r="H3504" s="2" t="s">
        <v>784</v>
      </c>
      <c r="I3504" s="2" t="s">
        <v>785</v>
      </c>
      <c r="J3504" s="4">
        <v>90</v>
      </c>
      <c r="K3504" t="s">
        <v>74</v>
      </c>
      <c r="L3504" s="4">
        <v>20.25</v>
      </c>
      <c r="M3504" t="s">
        <v>74</v>
      </c>
      <c r="N3504" s="4">
        <v>20.25</v>
      </c>
      <c r="O3504" t="s">
        <v>74</v>
      </c>
      <c r="P3504" s="4">
        <v>0</v>
      </c>
      <c r="Q3504" t="s">
        <v>74</v>
      </c>
      <c r="R3504" s="2" t="s">
        <v>75</v>
      </c>
      <c r="S3504" s="4" t="s">
        <v>76</v>
      </c>
      <c r="T3504" t="s">
        <v>74</v>
      </c>
      <c r="U3504" s="2" t="s">
        <v>2162</v>
      </c>
      <c r="V3504" s="2" t="s">
        <v>1447</v>
      </c>
      <c r="W3504" s="2" t="s">
        <v>79</v>
      </c>
      <c r="X3504" s="2" t="s">
        <v>248</v>
      </c>
      <c r="Y3504" s="2" t="s">
        <v>785</v>
      </c>
      <c r="Z3504" s="2" t="s">
        <v>81</v>
      </c>
      <c r="AA3504" s="2" t="s">
        <v>5849</v>
      </c>
      <c r="AB3504" s="2" t="s">
        <v>5850</v>
      </c>
      <c r="AC3504" s="2" t="s">
        <v>59</v>
      </c>
      <c r="AD3504" s="2" t="s">
        <v>5851</v>
      </c>
      <c r="AE3504" s="2" t="str">
        <f>+VLOOKUP(H3504,'Mapeo Ramos'!A:C,3,0)</f>
        <v>Responsabilidad Civil Empresa</v>
      </c>
      <c r="AF3504" t="str">
        <f>+VLOOKUP(AE3504,'Mapeo Ramos'!C:D,2,0)</f>
        <v>Responsabilidad Civil</v>
      </c>
      <c r="AG3504" t="str">
        <f>+VLOOKUP(X3504,'Mapeo Ramos'!I:J,2,0)</f>
        <v>HELVETIA</v>
      </c>
      <c r="AH3504">
        <f t="shared" si="54"/>
        <v>2</v>
      </c>
    </row>
    <row r="3505" spans="1:34">
      <c r="A3505" s="2" t="s">
        <v>12922</v>
      </c>
      <c r="B3505" s="2" t="s">
        <v>12923</v>
      </c>
      <c r="C3505" s="2" t="s">
        <v>12924</v>
      </c>
      <c r="D3505" s="2" t="s">
        <v>75</v>
      </c>
      <c r="E3505" s="3">
        <v>46078</v>
      </c>
      <c r="F3505" s="3">
        <v>46058</v>
      </c>
      <c r="G3505" s="2" t="s">
        <v>987</v>
      </c>
      <c r="H3505" s="2" t="s">
        <v>12925</v>
      </c>
      <c r="I3505" s="2" t="s">
        <v>1410</v>
      </c>
      <c r="J3505" s="4">
        <v>124.16</v>
      </c>
      <c r="K3505" t="s">
        <v>74</v>
      </c>
      <c r="L3505" s="4">
        <v>24.83</v>
      </c>
      <c r="M3505" t="s">
        <v>74</v>
      </c>
      <c r="N3505" s="4">
        <v>24.83</v>
      </c>
      <c r="O3505" t="s">
        <v>74</v>
      </c>
      <c r="P3505" s="4">
        <v>0</v>
      </c>
      <c r="Q3505" t="s">
        <v>74</v>
      </c>
      <c r="R3505" s="2" t="s">
        <v>75</v>
      </c>
      <c r="S3505" s="4" t="s">
        <v>76</v>
      </c>
      <c r="T3505" t="s">
        <v>74</v>
      </c>
      <c r="U3505" s="2" t="s">
        <v>9487</v>
      </c>
      <c r="V3505" s="2" t="s">
        <v>1447</v>
      </c>
      <c r="W3505" s="2" t="s">
        <v>79</v>
      </c>
      <c r="X3505" s="2" t="s">
        <v>1411</v>
      </c>
      <c r="Y3505" s="2" t="s">
        <v>1410</v>
      </c>
      <c r="Z3505" s="2" t="s">
        <v>81</v>
      </c>
      <c r="AA3505" s="2" t="s">
        <v>988</v>
      </c>
      <c r="AB3505" s="2" t="s">
        <v>989</v>
      </c>
      <c r="AC3505" s="2" t="s">
        <v>59</v>
      </c>
      <c r="AD3505" s="2" t="s">
        <v>990</v>
      </c>
      <c r="AE3505" s="2" t="str">
        <f>+VLOOKUP(H3505,'Mapeo Ramos'!A:C,3,0)</f>
        <v>Defensa Jurídica</v>
      </c>
      <c r="AF3505" t="str">
        <f>+VLOOKUP(AE3505,'Mapeo Ramos'!C:D,2,0)</f>
        <v>Particulares Resto</v>
      </c>
      <c r="AG3505" t="str">
        <f>+VLOOKUP(X3505,'Mapeo Ramos'!I:J,2,0)</f>
        <v>ARAG</v>
      </c>
      <c r="AH3505">
        <f t="shared" si="54"/>
        <v>2</v>
      </c>
    </row>
    <row r="3506" spans="1:34">
      <c r="A3506" s="2" t="s">
        <v>12926</v>
      </c>
      <c r="B3506" s="2" t="s">
        <v>12927</v>
      </c>
      <c r="C3506" s="2" t="s">
        <v>12924</v>
      </c>
      <c r="D3506" s="2" t="s">
        <v>75</v>
      </c>
      <c r="E3506" s="3">
        <v>46078</v>
      </c>
      <c r="F3506" s="3">
        <v>46044</v>
      </c>
      <c r="G3506" s="2" t="s">
        <v>987</v>
      </c>
      <c r="H3506" s="2" t="s">
        <v>12925</v>
      </c>
      <c r="I3506" s="2" t="s">
        <v>1410</v>
      </c>
      <c r="J3506" s="4">
        <v>15.77</v>
      </c>
      <c r="K3506" t="s">
        <v>74</v>
      </c>
      <c r="L3506" s="4">
        <v>6.31</v>
      </c>
      <c r="M3506" t="s">
        <v>74</v>
      </c>
      <c r="N3506" s="4">
        <v>6.31</v>
      </c>
      <c r="O3506" t="s">
        <v>74</v>
      </c>
      <c r="P3506" s="4">
        <v>0</v>
      </c>
      <c r="Q3506" t="s">
        <v>74</v>
      </c>
      <c r="R3506" s="2" t="s">
        <v>75</v>
      </c>
      <c r="S3506" s="4" t="s">
        <v>76</v>
      </c>
      <c r="T3506" t="s">
        <v>74</v>
      </c>
      <c r="U3506" s="2" t="s">
        <v>9487</v>
      </c>
      <c r="V3506" s="2" t="s">
        <v>1447</v>
      </c>
      <c r="W3506" s="2" t="s">
        <v>79</v>
      </c>
      <c r="X3506" s="2" t="s">
        <v>1411</v>
      </c>
      <c r="Y3506" s="2" t="s">
        <v>1410</v>
      </c>
      <c r="Z3506" s="2" t="s">
        <v>81</v>
      </c>
      <c r="AA3506" s="2" t="s">
        <v>988</v>
      </c>
      <c r="AB3506" s="2" t="s">
        <v>989</v>
      </c>
      <c r="AC3506" s="2" t="s">
        <v>59</v>
      </c>
      <c r="AD3506" s="2" t="s">
        <v>990</v>
      </c>
      <c r="AE3506" s="2" t="str">
        <f>+VLOOKUP(H3506,'Mapeo Ramos'!A:C,3,0)</f>
        <v>Defensa Jurídica</v>
      </c>
      <c r="AF3506" t="str">
        <f>+VLOOKUP(AE3506,'Mapeo Ramos'!C:D,2,0)</f>
        <v>Particulares Resto</v>
      </c>
      <c r="AG3506" t="str">
        <f>+VLOOKUP(X3506,'Mapeo Ramos'!I:J,2,0)</f>
        <v>ARAG</v>
      </c>
      <c r="AH3506">
        <f t="shared" si="54"/>
        <v>2</v>
      </c>
    </row>
    <row r="3507" spans="1:34">
      <c r="A3507" s="2" t="s">
        <v>12928</v>
      </c>
      <c r="B3507" s="2" t="s">
        <v>12929</v>
      </c>
      <c r="C3507" s="2" t="s">
        <v>12930</v>
      </c>
      <c r="D3507" s="2" t="s">
        <v>75</v>
      </c>
      <c r="E3507" s="3">
        <v>46054</v>
      </c>
      <c r="F3507" s="3">
        <v>46054</v>
      </c>
      <c r="G3507" s="2" t="s">
        <v>284</v>
      </c>
      <c r="H3507" s="2" t="s">
        <v>349</v>
      </c>
      <c r="I3507" s="2" t="s">
        <v>261</v>
      </c>
      <c r="J3507" s="4">
        <v>27516.45</v>
      </c>
      <c r="K3507" t="s">
        <v>74</v>
      </c>
      <c r="L3507" s="4">
        <v>3301.97</v>
      </c>
      <c r="M3507" t="s">
        <v>74</v>
      </c>
      <c r="N3507" s="4">
        <v>3301.97</v>
      </c>
      <c r="O3507" t="s">
        <v>74</v>
      </c>
      <c r="P3507" s="4">
        <v>0</v>
      </c>
      <c r="Q3507" t="s">
        <v>74</v>
      </c>
      <c r="R3507" s="2" t="s">
        <v>262</v>
      </c>
      <c r="S3507" s="4">
        <v>687.91</v>
      </c>
      <c r="T3507" t="s">
        <v>74</v>
      </c>
      <c r="U3507" s="2" t="s">
        <v>77</v>
      </c>
      <c r="V3507" s="2" t="s">
        <v>1575</v>
      </c>
      <c r="W3507" s="2" t="s">
        <v>79</v>
      </c>
      <c r="X3507" s="2" t="s">
        <v>300</v>
      </c>
      <c r="Y3507" s="2" t="s">
        <v>119</v>
      </c>
      <c r="Z3507" s="2" t="s">
        <v>81</v>
      </c>
      <c r="AA3507" s="2" t="s">
        <v>230</v>
      </c>
      <c r="AB3507" s="2" t="s">
        <v>83</v>
      </c>
      <c r="AC3507" s="2" t="s">
        <v>59</v>
      </c>
      <c r="AD3507" s="2" t="s">
        <v>288</v>
      </c>
      <c r="AE3507" s="2" t="str">
        <f>+VLOOKUP(H3507,'Mapeo Ramos'!A:C,3,0)</f>
        <v>Autos Flotas</v>
      </c>
      <c r="AF3507" t="str">
        <f>+VLOOKUP(AE3507,'Mapeo Ramos'!C:D,2,0)</f>
        <v>Flotas</v>
      </c>
      <c r="AG3507" t="str">
        <f>+VLOOKUP(X3507,'Mapeo Ramos'!I:J,2,0)</f>
        <v>ALLIANZ</v>
      </c>
      <c r="AH3507">
        <f t="shared" si="54"/>
        <v>2</v>
      </c>
    </row>
    <row r="3508" spans="1:34">
      <c r="A3508" s="2" t="s">
        <v>12931</v>
      </c>
      <c r="B3508" s="2" t="s">
        <v>12932</v>
      </c>
      <c r="C3508" s="2" t="s">
        <v>12930</v>
      </c>
      <c r="D3508" s="2" t="s">
        <v>75</v>
      </c>
      <c r="E3508" s="3">
        <v>46023</v>
      </c>
      <c r="F3508" s="3">
        <v>46023</v>
      </c>
      <c r="G3508" s="2" t="s">
        <v>284</v>
      </c>
      <c r="H3508" s="2" t="s">
        <v>349</v>
      </c>
      <c r="I3508" s="2" t="s">
        <v>261</v>
      </c>
      <c r="J3508" s="4">
        <v>27516.45</v>
      </c>
      <c r="K3508" t="s">
        <v>74</v>
      </c>
      <c r="L3508" s="4">
        <v>3301.97</v>
      </c>
      <c r="M3508" t="s">
        <v>74</v>
      </c>
      <c r="N3508" s="4">
        <v>3301.97</v>
      </c>
      <c r="O3508" t="s">
        <v>74</v>
      </c>
      <c r="P3508" s="4">
        <v>0</v>
      </c>
      <c r="Q3508" t="s">
        <v>74</v>
      </c>
      <c r="R3508" s="2" t="s">
        <v>262</v>
      </c>
      <c r="S3508" s="4">
        <v>687.91</v>
      </c>
      <c r="T3508" t="s">
        <v>74</v>
      </c>
      <c r="U3508" s="2" t="s">
        <v>77</v>
      </c>
      <c r="V3508" s="2" t="s">
        <v>1575</v>
      </c>
      <c r="W3508" s="2" t="s">
        <v>79</v>
      </c>
      <c r="X3508" s="2" t="s">
        <v>300</v>
      </c>
      <c r="Y3508" s="2" t="s">
        <v>119</v>
      </c>
      <c r="Z3508" s="2" t="s">
        <v>81</v>
      </c>
      <c r="AA3508" s="2" t="s">
        <v>230</v>
      </c>
      <c r="AB3508" s="2" t="s">
        <v>83</v>
      </c>
      <c r="AC3508" s="2" t="s">
        <v>59</v>
      </c>
      <c r="AD3508" s="2" t="s">
        <v>288</v>
      </c>
      <c r="AE3508" s="2" t="str">
        <f>+VLOOKUP(H3508,'Mapeo Ramos'!A:C,3,0)</f>
        <v>Autos Flotas</v>
      </c>
      <c r="AF3508" t="str">
        <f>+VLOOKUP(AE3508,'Mapeo Ramos'!C:D,2,0)</f>
        <v>Flotas</v>
      </c>
      <c r="AG3508" t="str">
        <f>+VLOOKUP(X3508,'Mapeo Ramos'!I:J,2,0)</f>
        <v>ALLIANZ</v>
      </c>
      <c r="AH3508">
        <f t="shared" si="54"/>
        <v>1</v>
      </c>
    </row>
    <row r="3509" spans="1:34">
      <c r="A3509" s="2" t="s">
        <v>12933</v>
      </c>
      <c r="B3509" s="2" t="s">
        <v>12934</v>
      </c>
      <c r="C3509" s="2" t="s">
        <v>12935</v>
      </c>
      <c r="D3509" s="2" t="s">
        <v>75</v>
      </c>
      <c r="E3509" s="3">
        <v>46054</v>
      </c>
      <c r="F3509" s="3">
        <v>46077</v>
      </c>
      <c r="G3509" s="2" t="s">
        <v>381</v>
      </c>
      <c r="H3509" s="2" t="s">
        <v>349</v>
      </c>
      <c r="I3509" s="2" t="s">
        <v>261</v>
      </c>
      <c r="J3509" s="4">
        <v>341.56</v>
      </c>
      <c r="K3509" t="s">
        <v>74</v>
      </c>
      <c r="L3509" s="4">
        <v>40.99</v>
      </c>
      <c r="M3509" t="s">
        <v>74</v>
      </c>
      <c r="N3509" s="4">
        <v>40.99</v>
      </c>
      <c r="O3509" t="s">
        <v>74</v>
      </c>
      <c r="P3509" s="4">
        <v>0</v>
      </c>
      <c r="Q3509" t="s">
        <v>74</v>
      </c>
      <c r="R3509" s="2" t="s">
        <v>75</v>
      </c>
      <c r="S3509" s="4" t="s">
        <v>76</v>
      </c>
      <c r="T3509" t="s">
        <v>74</v>
      </c>
      <c r="U3509" s="2" t="s">
        <v>650</v>
      </c>
      <c r="V3509" s="2" t="s">
        <v>1447</v>
      </c>
      <c r="W3509" s="2" t="s">
        <v>79</v>
      </c>
      <c r="X3509" s="2" t="s">
        <v>300</v>
      </c>
      <c r="Y3509" s="2" t="s">
        <v>119</v>
      </c>
      <c r="Z3509" s="2" t="s">
        <v>81</v>
      </c>
      <c r="AA3509" s="2" t="s">
        <v>350</v>
      </c>
      <c r="AB3509" s="2" t="s">
        <v>351</v>
      </c>
      <c r="AC3509" s="2" t="s">
        <v>59</v>
      </c>
      <c r="AD3509" s="2" t="s">
        <v>382</v>
      </c>
      <c r="AE3509" s="2" t="str">
        <f>+VLOOKUP(H3509,'Mapeo Ramos'!A:C,3,0)</f>
        <v>Autos Flotas</v>
      </c>
      <c r="AF3509" t="str">
        <f>+VLOOKUP(AE3509,'Mapeo Ramos'!C:D,2,0)</f>
        <v>Flotas</v>
      </c>
      <c r="AG3509" t="str">
        <f>+VLOOKUP(X3509,'Mapeo Ramos'!I:J,2,0)</f>
        <v>ALLIANZ</v>
      </c>
      <c r="AH3509">
        <f t="shared" si="54"/>
        <v>2</v>
      </c>
    </row>
    <row r="3510" spans="1:34">
      <c r="A3510" s="2" t="s">
        <v>12936</v>
      </c>
      <c r="B3510" s="2" t="s">
        <v>12937</v>
      </c>
      <c r="C3510" s="2" t="s">
        <v>649</v>
      </c>
      <c r="D3510" s="2" t="s">
        <v>75</v>
      </c>
      <c r="E3510" s="3">
        <v>46023</v>
      </c>
      <c r="F3510" s="3">
        <v>46023</v>
      </c>
      <c r="G3510" s="2" t="s">
        <v>567</v>
      </c>
      <c r="H3510" s="2" t="s">
        <v>299</v>
      </c>
      <c r="I3510" s="2" t="s">
        <v>261</v>
      </c>
      <c r="J3510" s="4">
        <v>0</v>
      </c>
      <c r="K3510" t="s">
        <v>74</v>
      </c>
      <c r="L3510" s="4">
        <v>14.97</v>
      </c>
      <c r="M3510" t="s">
        <v>74</v>
      </c>
      <c r="N3510" s="4">
        <v>0</v>
      </c>
      <c r="O3510" t="s">
        <v>74</v>
      </c>
      <c r="P3510" s="4">
        <v>14.97</v>
      </c>
      <c r="Q3510" t="s">
        <v>74</v>
      </c>
      <c r="R3510" s="2" t="s">
        <v>75</v>
      </c>
      <c r="S3510" s="4" t="s">
        <v>76</v>
      </c>
      <c r="T3510" t="s">
        <v>74</v>
      </c>
      <c r="U3510" s="2" t="s">
        <v>12114</v>
      </c>
      <c r="V3510" s="2" t="s">
        <v>1575</v>
      </c>
      <c r="W3510" s="2" t="s">
        <v>79</v>
      </c>
      <c r="X3510" s="2" t="s">
        <v>300</v>
      </c>
      <c r="Y3510" s="2" t="s">
        <v>119</v>
      </c>
      <c r="Z3510" s="2" t="s">
        <v>81</v>
      </c>
      <c r="AA3510" s="2" t="s">
        <v>568</v>
      </c>
      <c r="AB3510" s="2" t="s">
        <v>83</v>
      </c>
      <c r="AC3510" s="2" t="s">
        <v>168</v>
      </c>
      <c r="AD3510" s="2" t="s">
        <v>569</v>
      </c>
      <c r="AE3510" s="2" t="str">
        <f>+VLOOKUP(H3510,'Mapeo Ramos'!A:C,3,0)</f>
        <v>Autos Flotas</v>
      </c>
      <c r="AF3510" t="str">
        <f>+VLOOKUP(AE3510,'Mapeo Ramos'!C:D,2,0)</f>
        <v>Flotas</v>
      </c>
      <c r="AG3510" t="str">
        <f>+VLOOKUP(X3510,'Mapeo Ramos'!I:J,2,0)</f>
        <v>ALLIANZ</v>
      </c>
      <c r="AH3510">
        <f t="shared" si="54"/>
        <v>1</v>
      </c>
    </row>
    <row r="3511" spans="1:34">
      <c r="A3511" s="2" t="s">
        <v>12938</v>
      </c>
      <c r="B3511" s="2" t="s">
        <v>12939</v>
      </c>
      <c r="C3511" s="2" t="s">
        <v>12940</v>
      </c>
      <c r="D3511" s="2" t="s">
        <v>75</v>
      </c>
      <c r="E3511" s="3">
        <v>46054</v>
      </c>
      <c r="F3511" s="3">
        <v>46076</v>
      </c>
      <c r="G3511" s="2" t="s">
        <v>481</v>
      </c>
      <c r="H3511" s="2" t="s">
        <v>349</v>
      </c>
      <c r="I3511" s="2" t="s">
        <v>261</v>
      </c>
      <c r="J3511" s="4">
        <v>0</v>
      </c>
      <c r="K3511" t="s">
        <v>74</v>
      </c>
      <c r="L3511" s="4">
        <v>0</v>
      </c>
      <c r="M3511" t="s">
        <v>74</v>
      </c>
      <c r="N3511" s="4">
        <v>0</v>
      </c>
      <c r="O3511" t="s">
        <v>74</v>
      </c>
      <c r="P3511" s="4">
        <v>0</v>
      </c>
      <c r="Q3511" t="s">
        <v>74</v>
      </c>
      <c r="R3511" s="2" t="s">
        <v>75</v>
      </c>
      <c r="S3511" s="4" t="s">
        <v>76</v>
      </c>
      <c r="T3511" t="s">
        <v>74</v>
      </c>
      <c r="U3511" s="2" t="s">
        <v>650</v>
      </c>
      <c r="V3511" s="2" t="s">
        <v>1575</v>
      </c>
      <c r="W3511" s="2" t="s">
        <v>79</v>
      </c>
      <c r="X3511" s="2" t="s">
        <v>300</v>
      </c>
      <c r="Y3511" s="2" t="s">
        <v>119</v>
      </c>
      <c r="Z3511" s="2" t="s">
        <v>81</v>
      </c>
      <c r="AA3511" s="2" t="s">
        <v>482</v>
      </c>
      <c r="AB3511" s="2" t="s">
        <v>483</v>
      </c>
      <c r="AC3511" s="2" t="s">
        <v>168</v>
      </c>
      <c r="AD3511" s="2" t="s">
        <v>484</v>
      </c>
      <c r="AE3511" s="2" t="str">
        <f>+VLOOKUP(H3511,'Mapeo Ramos'!A:C,3,0)</f>
        <v>Autos Flotas</v>
      </c>
      <c r="AF3511" t="str">
        <f>+VLOOKUP(AE3511,'Mapeo Ramos'!C:D,2,0)</f>
        <v>Flotas</v>
      </c>
      <c r="AG3511" t="str">
        <f>+VLOOKUP(X3511,'Mapeo Ramos'!I:J,2,0)</f>
        <v>ALLIANZ</v>
      </c>
      <c r="AH3511">
        <f t="shared" si="54"/>
        <v>2</v>
      </c>
    </row>
    <row r="3512" spans="1:34">
      <c r="A3512" s="2" t="s">
        <v>12941</v>
      </c>
      <c r="B3512" s="2" t="s">
        <v>12942</v>
      </c>
      <c r="C3512" s="2" t="s">
        <v>12943</v>
      </c>
      <c r="D3512" s="2" t="s">
        <v>75</v>
      </c>
      <c r="E3512" s="3">
        <v>46054</v>
      </c>
      <c r="F3512" s="3">
        <v>46076</v>
      </c>
      <c r="G3512" s="2" t="s">
        <v>481</v>
      </c>
      <c r="H3512" s="2" t="s">
        <v>349</v>
      </c>
      <c r="I3512" s="2" t="s">
        <v>261</v>
      </c>
      <c r="J3512" s="4">
        <v>0</v>
      </c>
      <c r="K3512" t="s">
        <v>74</v>
      </c>
      <c r="L3512" s="4">
        <v>0</v>
      </c>
      <c r="M3512" t="s">
        <v>74</v>
      </c>
      <c r="N3512" s="4">
        <v>0</v>
      </c>
      <c r="O3512" t="s">
        <v>74</v>
      </c>
      <c r="P3512" s="4">
        <v>0</v>
      </c>
      <c r="Q3512" t="s">
        <v>74</v>
      </c>
      <c r="R3512" s="2" t="s">
        <v>75</v>
      </c>
      <c r="S3512" s="4" t="s">
        <v>76</v>
      </c>
      <c r="T3512" t="s">
        <v>74</v>
      </c>
      <c r="U3512" s="2" t="s">
        <v>650</v>
      </c>
      <c r="V3512" s="2" t="s">
        <v>1575</v>
      </c>
      <c r="W3512" s="2" t="s">
        <v>79</v>
      </c>
      <c r="X3512" s="2" t="s">
        <v>300</v>
      </c>
      <c r="Y3512" s="2" t="s">
        <v>119</v>
      </c>
      <c r="Z3512" s="2" t="s">
        <v>81</v>
      </c>
      <c r="AA3512" s="2" t="s">
        <v>482</v>
      </c>
      <c r="AB3512" s="2" t="s">
        <v>483</v>
      </c>
      <c r="AC3512" s="2" t="s">
        <v>168</v>
      </c>
      <c r="AD3512" s="2" t="s">
        <v>484</v>
      </c>
      <c r="AE3512" s="2" t="str">
        <f>+VLOOKUP(H3512,'Mapeo Ramos'!A:C,3,0)</f>
        <v>Autos Flotas</v>
      </c>
      <c r="AF3512" t="str">
        <f>+VLOOKUP(AE3512,'Mapeo Ramos'!C:D,2,0)</f>
        <v>Flotas</v>
      </c>
      <c r="AG3512" t="str">
        <f>+VLOOKUP(X3512,'Mapeo Ramos'!I:J,2,0)</f>
        <v>ALLIANZ</v>
      </c>
      <c r="AH3512">
        <f t="shared" si="54"/>
        <v>2</v>
      </c>
    </row>
    <row r="3513" spans="1:34" ht="25.5">
      <c r="A3513" s="2" t="s">
        <v>12944</v>
      </c>
      <c r="B3513" s="2" t="s">
        <v>12945</v>
      </c>
      <c r="C3513" s="2" t="s">
        <v>12946</v>
      </c>
      <c r="D3513" s="2" t="s">
        <v>75</v>
      </c>
      <c r="E3513" s="3">
        <v>46054</v>
      </c>
      <c r="F3513" s="3">
        <v>46072</v>
      </c>
      <c r="G3513" s="2" t="s">
        <v>12947</v>
      </c>
      <c r="H3513" s="2" t="s">
        <v>285</v>
      </c>
      <c r="I3513" s="2" t="s">
        <v>286</v>
      </c>
      <c r="J3513" s="4">
        <v>1528.92</v>
      </c>
      <c r="K3513" t="s">
        <v>74</v>
      </c>
      <c r="L3513" s="4">
        <v>275.20999999999998</v>
      </c>
      <c r="M3513" t="s">
        <v>74</v>
      </c>
      <c r="N3513" s="4">
        <v>275.20999999999998</v>
      </c>
      <c r="O3513" t="s">
        <v>74</v>
      </c>
      <c r="P3513" s="4">
        <v>0</v>
      </c>
      <c r="Q3513" t="s">
        <v>74</v>
      </c>
      <c r="R3513" s="2" t="s">
        <v>75</v>
      </c>
      <c r="S3513" s="4" t="s">
        <v>76</v>
      </c>
      <c r="T3513" t="s">
        <v>74</v>
      </c>
      <c r="U3513" s="2" t="s">
        <v>650</v>
      </c>
      <c r="V3513" s="2" t="s">
        <v>1447</v>
      </c>
      <c r="W3513" s="2" t="s">
        <v>79</v>
      </c>
      <c r="X3513" s="2" t="s">
        <v>248</v>
      </c>
      <c r="Y3513" s="2" t="s">
        <v>286</v>
      </c>
      <c r="Z3513" s="2" t="s">
        <v>81</v>
      </c>
      <c r="AA3513" s="2" t="s">
        <v>12948</v>
      </c>
      <c r="AB3513" s="2" t="s">
        <v>12949</v>
      </c>
      <c r="AC3513" s="2" t="s">
        <v>168</v>
      </c>
      <c r="AD3513" s="2" t="s">
        <v>12950</v>
      </c>
      <c r="AE3513" s="2" t="str">
        <f>+VLOOKUP(H3513,'Mapeo Ramos'!A:C,3,0)</f>
        <v>Transportes Mercancías</v>
      </c>
      <c r="AF3513" t="str">
        <f>+VLOOKUP(AE3513,'Mapeo Ramos'!C:D,2,0)</f>
        <v>Transporte</v>
      </c>
      <c r="AG3513" t="str">
        <f>+VLOOKUP(X3513,'Mapeo Ramos'!I:J,2,0)</f>
        <v>HELVETIA</v>
      </c>
      <c r="AH3513">
        <f t="shared" si="54"/>
        <v>2</v>
      </c>
    </row>
    <row r="3514" spans="1:34" ht="25.5">
      <c r="A3514" s="2" t="s">
        <v>12944</v>
      </c>
      <c r="B3514" s="2" t="s">
        <v>12945</v>
      </c>
      <c r="C3514" s="2" t="s">
        <v>12946</v>
      </c>
      <c r="D3514" s="2" t="s">
        <v>75</v>
      </c>
      <c r="E3514" s="3">
        <v>46054</v>
      </c>
      <c r="F3514" s="3">
        <v>46072</v>
      </c>
      <c r="G3514" s="2" t="s">
        <v>12947</v>
      </c>
      <c r="H3514" s="2" t="s">
        <v>285</v>
      </c>
      <c r="I3514" s="2" t="s">
        <v>286</v>
      </c>
      <c r="J3514" s="4">
        <v>1528.92</v>
      </c>
      <c r="K3514" t="s">
        <v>74</v>
      </c>
      <c r="L3514" s="4">
        <v>275.20999999999998</v>
      </c>
      <c r="M3514" t="s">
        <v>74</v>
      </c>
      <c r="N3514" s="4">
        <v>275.20999999999998</v>
      </c>
      <c r="O3514" t="s">
        <v>74</v>
      </c>
      <c r="P3514" s="4">
        <v>0</v>
      </c>
      <c r="Q3514" t="s">
        <v>74</v>
      </c>
      <c r="R3514" s="2" t="s">
        <v>75</v>
      </c>
      <c r="S3514" s="4" t="s">
        <v>76</v>
      </c>
      <c r="T3514" t="s">
        <v>74</v>
      </c>
      <c r="U3514" s="2" t="s">
        <v>650</v>
      </c>
      <c r="V3514" s="2" t="s">
        <v>1447</v>
      </c>
      <c r="W3514" s="2" t="s">
        <v>79</v>
      </c>
      <c r="X3514" s="2" t="s">
        <v>248</v>
      </c>
      <c r="Y3514" s="2" t="s">
        <v>286</v>
      </c>
      <c r="Z3514" s="2" t="s">
        <v>81</v>
      </c>
      <c r="AA3514" s="2" t="s">
        <v>12948</v>
      </c>
      <c r="AB3514" s="2" t="s">
        <v>12949</v>
      </c>
      <c r="AC3514" s="2" t="s">
        <v>168</v>
      </c>
      <c r="AD3514" s="2" t="s">
        <v>12950</v>
      </c>
      <c r="AE3514" s="2" t="str">
        <f>+VLOOKUP(H3514,'Mapeo Ramos'!A:C,3,0)</f>
        <v>Transportes Mercancías</v>
      </c>
      <c r="AF3514" t="str">
        <f>+VLOOKUP(AE3514,'Mapeo Ramos'!C:D,2,0)</f>
        <v>Transporte</v>
      </c>
      <c r="AG3514" t="str">
        <f>+VLOOKUP(X3514,'Mapeo Ramos'!I:J,2,0)</f>
        <v>HELVETIA</v>
      </c>
      <c r="AH3514">
        <f t="shared" si="54"/>
        <v>2</v>
      </c>
    </row>
    <row r="3515" spans="1:34" ht="25.5">
      <c r="A3515" s="2" t="s">
        <v>12951</v>
      </c>
      <c r="B3515" s="2" t="s">
        <v>12952</v>
      </c>
      <c r="C3515" s="2" t="s">
        <v>12953</v>
      </c>
      <c r="D3515" s="2" t="s">
        <v>75</v>
      </c>
      <c r="E3515" s="3">
        <v>46079</v>
      </c>
      <c r="F3515" s="3">
        <v>46078</v>
      </c>
      <c r="G3515" s="2" t="s">
        <v>100</v>
      </c>
      <c r="H3515" s="2" t="s">
        <v>1826</v>
      </c>
      <c r="I3515" s="2" t="s">
        <v>1827</v>
      </c>
      <c r="J3515" s="4">
        <v>1110.0999999999999</v>
      </c>
      <c r="K3515" t="s">
        <v>74</v>
      </c>
      <c r="L3515" s="4">
        <v>277.52</v>
      </c>
      <c r="M3515" t="s">
        <v>74</v>
      </c>
      <c r="N3515" s="4">
        <v>277.52</v>
      </c>
      <c r="O3515" t="s">
        <v>74</v>
      </c>
      <c r="P3515" s="4">
        <v>0</v>
      </c>
      <c r="Q3515" t="s">
        <v>74</v>
      </c>
      <c r="R3515" s="2" t="s">
        <v>75</v>
      </c>
      <c r="S3515" s="4" t="s">
        <v>76</v>
      </c>
      <c r="T3515" t="s">
        <v>74</v>
      </c>
      <c r="U3515" s="2" t="s">
        <v>650</v>
      </c>
      <c r="V3515" s="2" t="s">
        <v>1447</v>
      </c>
      <c r="W3515" s="2" t="s">
        <v>79</v>
      </c>
      <c r="X3515" s="2" t="s">
        <v>1829</v>
      </c>
      <c r="Y3515" s="2" t="s">
        <v>1827</v>
      </c>
      <c r="Z3515" s="2" t="s">
        <v>81</v>
      </c>
      <c r="AA3515" s="2" t="s">
        <v>82</v>
      </c>
      <c r="AB3515" s="2" t="s">
        <v>101</v>
      </c>
      <c r="AC3515" s="2" t="s">
        <v>59</v>
      </c>
      <c r="AD3515" s="2" t="s">
        <v>102</v>
      </c>
      <c r="AE3515" s="2" t="str">
        <f>+VLOOKUP(H3515,'Mapeo Ramos'!A:C,3,0)</f>
        <v>Responsabilidad Civil D&amp;O</v>
      </c>
      <c r="AF3515" t="str">
        <f>+VLOOKUP(AE3515,'Mapeo Ramos'!C:D,2,0)</f>
        <v>Líneas Financieras</v>
      </c>
      <c r="AG3515" t="str">
        <f>+VLOOKUP(X3515,'Mapeo Ramos'!I:J,2,0)</f>
        <v>MARKEL</v>
      </c>
      <c r="AH3515">
        <f t="shared" si="54"/>
        <v>2</v>
      </c>
    </row>
    <row r="3516" spans="1:34">
      <c r="A3516" s="2" t="s">
        <v>12954</v>
      </c>
      <c r="B3516" s="2" t="s">
        <v>12955</v>
      </c>
      <c r="C3516" s="2" t="s">
        <v>12047</v>
      </c>
      <c r="D3516" s="2" t="s">
        <v>75</v>
      </c>
      <c r="E3516" s="3">
        <v>46054</v>
      </c>
      <c r="F3516" s="3">
        <v>46054</v>
      </c>
      <c r="G3516" s="2" t="s">
        <v>8262</v>
      </c>
      <c r="H3516" s="2" t="s">
        <v>12048</v>
      </c>
      <c r="I3516" s="2" t="s">
        <v>1820</v>
      </c>
      <c r="J3516" s="4">
        <v>216.44</v>
      </c>
      <c r="K3516" t="s">
        <v>74</v>
      </c>
      <c r="L3516" s="4">
        <v>17.32</v>
      </c>
      <c r="M3516" t="s">
        <v>74</v>
      </c>
      <c r="N3516" s="4">
        <v>17.32</v>
      </c>
      <c r="O3516" t="s">
        <v>74</v>
      </c>
      <c r="P3516" s="4">
        <v>0</v>
      </c>
      <c r="Q3516" t="s">
        <v>74</v>
      </c>
      <c r="R3516" s="2" t="s">
        <v>75</v>
      </c>
      <c r="S3516" s="4" t="s">
        <v>76</v>
      </c>
      <c r="T3516" t="s">
        <v>74</v>
      </c>
      <c r="U3516" s="2" t="s">
        <v>77</v>
      </c>
      <c r="V3516" s="2" t="s">
        <v>1454</v>
      </c>
      <c r="W3516" s="2" t="s">
        <v>79</v>
      </c>
      <c r="X3516" s="2" t="s">
        <v>12049</v>
      </c>
      <c r="Y3516" s="2" t="s">
        <v>1820</v>
      </c>
      <c r="Z3516" s="2" t="s">
        <v>60</v>
      </c>
      <c r="AA3516" s="2" t="s">
        <v>644</v>
      </c>
      <c r="AB3516" s="2" t="s">
        <v>8263</v>
      </c>
      <c r="AC3516" s="2" t="s">
        <v>59</v>
      </c>
      <c r="AD3516" s="2" t="s">
        <v>8264</v>
      </c>
      <c r="AE3516" s="2" t="str">
        <f>+VLOOKUP(H3516,'Mapeo Ramos'!A:C,3,0)</f>
        <v>Salud Particular</v>
      </c>
      <c r="AF3516" t="str">
        <f>+VLOOKUP(AE3516,'Mapeo Ramos'!C:D,2,0)</f>
        <v>Seguros Personales (No Vida) Particular</v>
      </c>
      <c r="AG3516" t="str">
        <f>+VLOOKUP(X3516,'Mapeo Ramos'!I:J,2,0)</f>
        <v>DKV</v>
      </c>
      <c r="AH3516">
        <f t="shared" si="54"/>
        <v>2</v>
      </c>
    </row>
    <row r="3517" spans="1:34">
      <c r="A3517" s="2" t="s">
        <v>12956</v>
      </c>
      <c r="B3517" s="2" t="s">
        <v>12957</v>
      </c>
      <c r="C3517" s="2" t="s">
        <v>12052</v>
      </c>
      <c r="D3517" s="2" t="s">
        <v>75</v>
      </c>
      <c r="E3517" s="3">
        <v>46054</v>
      </c>
      <c r="F3517" s="3">
        <v>46054</v>
      </c>
      <c r="G3517" s="2" t="s">
        <v>12053</v>
      </c>
      <c r="H3517" s="2" t="s">
        <v>12048</v>
      </c>
      <c r="I3517" s="2" t="s">
        <v>1820</v>
      </c>
      <c r="J3517" s="4">
        <v>83.91</v>
      </c>
      <c r="K3517" t="s">
        <v>74</v>
      </c>
      <c r="L3517" s="4">
        <v>8.39</v>
      </c>
      <c r="M3517" t="s">
        <v>74</v>
      </c>
      <c r="N3517" s="4">
        <v>8.39</v>
      </c>
      <c r="O3517" t="s">
        <v>74</v>
      </c>
      <c r="P3517" s="4">
        <v>0</v>
      </c>
      <c r="Q3517" t="s">
        <v>74</v>
      </c>
      <c r="R3517" s="2" t="s">
        <v>75</v>
      </c>
      <c r="S3517" s="4" t="s">
        <v>76</v>
      </c>
      <c r="T3517" t="s">
        <v>74</v>
      </c>
      <c r="U3517" s="2" t="s">
        <v>77</v>
      </c>
      <c r="V3517" s="2" t="s">
        <v>1454</v>
      </c>
      <c r="W3517" s="2" t="s">
        <v>79</v>
      </c>
      <c r="X3517" s="2" t="s">
        <v>12049</v>
      </c>
      <c r="Y3517" s="2" t="s">
        <v>1820</v>
      </c>
      <c r="Z3517" s="2" t="s">
        <v>60</v>
      </c>
      <c r="AA3517" s="2" t="s">
        <v>12054</v>
      </c>
      <c r="AB3517" s="2" t="s">
        <v>12055</v>
      </c>
      <c r="AC3517" s="2" t="s">
        <v>168</v>
      </c>
      <c r="AD3517" s="2" t="s">
        <v>12056</v>
      </c>
      <c r="AE3517" s="2" t="str">
        <f>+VLOOKUP(H3517,'Mapeo Ramos'!A:C,3,0)</f>
        <v>Salud Particular</v>
      </c>
      <c r="AF3517" t="str">
        <f>+VLOOKUP(AE3517,'Mapeo Ramos'!C:D,2,0)</f>
        <v>Seguros Personales (No Vida) Particular</v>
      </c>
      <c r="AG3517" t="str">
        <f>+VLOOKUP(X3517,'Mapeo Ramos'!I:J,2,0)</f>
        <v>DKV</v>
      </c>
      <c r="AH3517">
        <f t="shared" si="54"/>
        <v>2</v>
      </c>
    </row>
    <row r="3518" spans="1:34">
      <c r="A3518" s="2" t="s">
        <v>12958</v>
      </c>
      <c r="B3518" s="2" t="s">
        <v>12959</v>
      </c>
      <c r="C3518" s="2" t="s">
        <v>12059</v>
      </c>
      <c r="D3518" s="2" t="s">
        <v>75</v>
      </c>
      <c r="E3518" s="3">
        <v>46054</v>
      </c>
      <c r="F3518" s="3">
        <v>46054</v>
      </c>
      <c r="G3518" s="2" t="s">
        <v>12060</v>
      </c>
      <c r="H3518" s="2" t="s">
        <v>12048</v>
      </c>
      <c r="I3518" s="2" t="s">
        <v>1820</v>
      </c>
      <c r="J3518" s="4">
        <v>259.31</v>
      </c>
      <c r="K3518" t="s">
        <v>74</v>
      </c>
      <c r="L3518" s="4">
        <v>7.78</v>
      </c>
      <c r="M3518" t="s">
        <v>74</v>
      </c>
      <c r="N3518" s="4">
        <v>7.78</v>
      </c>
      <c r="O3518" t="s">
        <v>74</v>
      </c>
      <c r="P3518" s="4">
        <v>0</v>
      </c>
      <c r="Q3518" t="s">
        <v>74</v>
      </c>
      <c r="R3518" s="2" t="s">
        <v>75</v>
      </c>
      <c r="S3518" s="4" t="s">
        <v>76</v>
      </c>
      <c r="T3518" t="s">
        <v>74</v>
      </c>
      <c r="U3518" s="2" t="s">
        <v>77</v>
      </c>
      <c r="V3518" s="2" t="s">
        <v>1454</v>
      </c>
      <c r="W3518" s="2" t="s">
        <v>79</v>
      </c>
      <c r="X3518" s="2" t="s">
        <v>12049</v>
      </c>
      <c r="Y3518" s="2" t="s">
        <v>1820</v>
      </c>
      <c r="Z3518" s="2" t="s">
        <v>60</v>
      </c>
      <c r="AA3518" s="2" t="s">
        <v>166</v>
      </c>
      <c r="AB3518" s="2" t="s">
        <v>167</v>
      </c>
      <c r="AC3518" s="2" t="s">
        <v>168</v>
      </c>
      <c r="AD3518" s="2" t="s">
        <v>12061</v>
      </c>
      <c r="AE3518" s="2" t="str">
        <f>+VLOOKUP(H3518,'Mapeo Ramos'!A:C,3,0)</f>
        <v>Salud Particular</v>
      </c>
      <c r="AF3518" t="str">
        <f>+VLOOKUP(AE3518,'Mapeo Ramos'!C:D,2,0)</f>
        <v>Seguros Personales (No Vida) Particular</v>
      </c>
      <c r="AG3518" t="str">
        <f>+VLOOKUP(X3518,'Mapeo Ramos'!I:J,2,0)</f>
        <v>DKV</v>
      </c>
      <c r="AH3518">
        <f t="shared" si="54"/>
        <v>2</v>
      </c>
    </row>
    <row r="3519" spans="1:34">
      <c r="A3519" s="2" t="s">
        <v>12960</v>
      </c>
      <c r="B3519" s="2" t="s">
        <v>12961</v>
      </c>
      <c r="C3519" s="2" t="s">
        <v>12064</v>
      </c>
      <c r="D3519" s="2" t="s">
        <v>75</v>
      </c>
      <c r="E3519" s="3">
        <v>46054</v>
      </c>
      <c r="F3519" s="3">
        <v>46079</v>
      </c>
      <c r="G3519" s="2" t="s">
        <v>1631</v>
      </c>
      <c r="H3519" s="2" t="s">
        <v>12065</v>
      </c>
      <c r="I3519" s="2" t="s">
        <v>197</v>
      </c>
      <c r="J3519" s="4">
        <v>136.47</v>
      </c>
      <c r="K3519" t="s">
        <v>74</v>
      </c>
      <c r="L3519" s="4">
        <v>34.119999999999997</v>
      </c>
      <c r="M3519" t="s">
        <v>74</v>
      </c>
      <c r="N3519" s="4">
        <v>34.119999999999997</v>
      </c>
      <c r="O3519" t="s">
        <v>74</v>
      </c>
      <c r="P3519" s="4">
        <v>0</v>
      </c>
      <c r="Q3519" t="s">
        <v>74</v>
      </c>
      <c r="R3519" s="2" t="s">
        <v>75</v>
      </c>
      <c r="S3519" s="4" t="s">
        <v>76</v>
      </c>
      <c r="T3519" t="s">
        <v>74</v>
      </c>
      <c r="U3519" s="2" t="s">
        <v>77</v>
      </c>
      <c r="V3519" s="2" t="s">
        <v>1454</v>
      </c>
      <c r="W3519" s="2" t="s">
        <v>79</v>
      </c>
      <c r="X3519" s="2" t="s">
        <v>12049</v>
      </c>
      <c r="Y3519" s="2" t="s">
        <v>197</v>
      </c>
      <c r="Z3519" s="2" t="s">
        <v>60</v>
      </c>
      <c r="AA3519" s="2" t="s">
        <v>82</v>
      </c>
      <c r="AB3519" s="2" t="s">
        <v>83</v>
      </c>
      <c r="AC3519" s="2" t="s">
        <v>59</v>
      </c>
      <c r="AD3519" s="2" t="s">
        <v>1632</v>
      </c>
      <c r="AE3519" s="2" t="str">
        <f>+VLOOKUP(H3519,'Mapeo Ramos'!A:C,3,0)</f>
        <v>Vida Ahorro Individual</v>
      </c>
      <c r="AF3519" t="str">
        <f>+VLOOKUP(AE3519,'Mapeo Ramos'!C:D,2,0)</f>
        <v>Vida Ahorro Particular</v>
      </c>
      <c r="AG3519" t="str">
        <f>+VLOOKUP(X3519,'Mapeo Ramos'!I:J,2,0)</f>
        <v>DKV</v>
      </c>
      <c r="AH3519">
        <f t="shared" si="54"/>
        <v>2</v>
      </c>
    </row>
    <row r="3520" spans="1:34">
      <c r="A3520" s="2" t="s">
        <v>12962</v>
      </c>
      <c r="B3520" s="2" t="s">
        <v>12963</v>
      </c>
      <c r="C3520" s="2" t="s">
        <v>12068</v>
      </c>
      <c r="D3520" s="2" t="s">
        <v>75</v>
      </c>
      <c r="E3520" s="3">
        <v>46054</v>
      </c>
      <c r="F3520" s="3">
        <v>46054</v>
      </c>
      <c r="G3520" s="2" t="s">
        <v>1631</v>
      </c>
      <c r="H3520" s="2" t="s">
        <v>12069</v>
      </c>
      <c r="I3520" s="2" t="s">
        <v>1820</v>
      </c>
      <c r="J3520" s="4">
        <v>456.89</v>
      </c>
      <c r="K3520" t="s">
        <v>74</v>
      </c>
      <c r="L3520" s="4">
        <v>36.549999999999997</v>
      </c>
      <c r="M3520" t="s">
        <v>74</v>
      </c>
      <c r="N3520" s="4">
        <v>36.549999999999997</v>
      </c>
      <c r="O3520" t="s">
        <v>74</v>
      </c>
      <c r="P3520" s="4">
        <v>0</v>
      </c>
      <c r="Q3520" t="s">
        <v>74</v>
      </c>
      <c r="R3520" s="2" t="s">
        <v>75</v>
      </c>
      <c r="S3520" s="4" t="s">
        <v>76</v>
      </c>
      <c r="T3520" t="s">
        <v>74</v>
      </c>
      <c r="U3520" s="2" t="s">
        <v>77</v>
      </c>
      <c r="V3520" s="2" t="s">
        <v>1454</v>
      </c>
      <c r="W3520" s="2" t="s">
        <v>79</v>
      </c>
      <c r="X3520" s="2" t="s">
        <v>12049</v>
      </c>
      <c r="Y3520" s="2" t="s">
        <v>1820</v>
      </c>
      <c r="Z3520" s="2" t="s">
        <v>60</v>
      </c>
      <c r="AA3520" s="2" t="s">
        <v>82</v>
      </c>
      <c r="AB3520" s="2" t="s">
        <v>83</v>
      </c>
      <c r="AC3520" s="2" t="s">
        <v>59</v>
      </c>
      <c r="AD3520" s="2" t="s">
        <v>1632</v>
      </c>
      <c r="AE3520" s="2" t="str">
        <f>+VLOOKUP(H3520,'Mapeo Ramos'!A:C,3,0)</f>
        <v>Salud Particular</v>
      </c>
      <c r="AF3520" t="str">
        <f>+VLOOKUP(AE3520,'Mapeo Ramos'!C:D,2,0)</f>
        <v>Seguros Personales (No Vida) Particular</v>
      </c>
      <c r="AG3520" t="str">
        <f>+VLOOKUP(X3520,'Mapeo Ramos'!I:J,2,0)</f>
        <v>DKV</v>
      </c>
      <c r="AH3520">
        <f t="shared" si="54"/>
        <v>2</v>
      </c>
    </row>
    <row r="3521" spans="1:34">
      <c r="A3521" s="2" t="s">
        <v>12964</v>
      </c>
      <c r="B3521" s="2" t="s">
        <v>12965</v>
      </c>
      <c r="C3521" s="2" t="s">
        <v>12072</v>
      </c>
      <c r="D3521" s="2" t="s">
        <v>75</v>
      </c>
      <c r="E3521" s="3">
        <v>46054</v>
      </c>
      <c r="F3521" s="3">
        <v>46054</v>
      </c>
      <c r="G3521" s="2" t="s">
        <v>11123</v>
      </c>
      <c r="H3521" s="2" t="s">
        <v>12069</v>
      </c>
      <c r="I3521" s="2" t="s">
        <v>1820</v>
      </c>
      <c r="J3521" s="4">
        <v>343.08</v>
      </c>
      <c r="K3521" t="s">
        <v>74</v>
      </c>
      <c r="L3521" s="4">
        <v>51.46</v>
      </c>
      <c r="M3521" t="s">
        <v>74</v>
      </c>
      <c r="N3521" s="4">
        <v>51.46</v>
      </c>
      <c r="O3521" t="s">
        <v>74</v>
      </c>
      <c r="P3521" s="4">
        <v>0</v>
      </c>
      <c r="Q3521" t="s">
        <v>74</v>
      </c>
      <c r="R3521" s="2" t="s">
        <v>75</v>
      </c>
      <c r="S3521" s="4" t="s">
        <v>76</v>
      </c>
      <c r="T3521" t="s">
        <v>74</v>
      </c>
      <c r="U3521" s="2" t="s">
        <v>77</v>
      </c>
      <c r="V3521" s="2" t="s">
        <v>1454</v>
      </c>
      <c r="W3521" s="2" t="s">
        <v>79</v>
      </c>
      <c r="X3521" s="2" t="s">
        <v>12049</v>
      </c>
      <c r="Y3521" s="2" t="s">
        <v>1820</v>
      </c>
      <c r="Z3521" s="2" t="s">
        <v>60</v>
      </c>
      <c r="AA3521" s="2" t="s">
        <v>1521</v>
      </c>
      <c r="AB3521" s="2" t="s">
        <v>83</v>
      </c>
      <c r="AC3521" s="2" t="s">
        <v>168</v>
      </c>
      <c r="AD3521" s="2" t="s">
        <v>11124</v>
      </c>
      <c r="AE3521" s="2" t="str">
        <f>+VLOOKUP(H3521,'Mapeo Ramos'!A:C,3,0)</f>
        <v>Salud Particular</v>
      </c>
      <c r="AF3521" t="str">
        <f>+VLOOKUP(AE3521,'Mapeo Ramos'!C:D,2,0)</f>
        <v>Seguros Personales (No Vida) Particular</v>
      </c>
      <c r="AG3521" t="str">
        <f>+VLOOKUP(X3521,'Mapeo Ramos'!I:J,2,0)</f>
        <v>DKV</v>
      </c>
      <c r="AH3521">
        <f t="shared" si="54"/>
        <v>2</v>
      </c>
    </row>
    <row r="3522" spans="1:34">
      <c r="A3522" s="2" t="s">
        <v>12966</v>
      </c>
      <c r="B3522" s="2" t="s">
        <v>12967</v>
      </c>
      <c r="C3522" s="2" t="s">
        <v>12075</v>
      </c>
      <c r="D3522" s="2" t="s">
        <v>75</v>
      </c>
      <c r="E3522" s="3">
        <v>46054</v>
      </c>
      <c r="F3522" s="3">
        <v>46054</v>
      </c>
      <c r="G3522" s="2" t="s">
        <v>7544</v>
      </c>
      <c r="H3522" s="2" t="s">
        <v>12069</v>
      </c>
      <c r="I3522" s="2" t="s">
        <v>1820</v>
      </c>
      <c r="J3522" s="4">
        <v>372</v>
      </c>
      <c r="K3522" t="s">
        <v>74</v>
      </c>
      <c r="L3522" s="4">
        <v>55.8</v>
      </c>
      <c r="M3522" t="s">
        <v>74</v>
      </c>
      <c r="N3522" s="4">
        <v>55.8</v>
      </c>
      <c r="O3522" t="s">
        <v>74</v>
      </c>
      <c r="P3522" s="4">
        <v>0</v>
      </c>
      <c r="Q3522" t="s">
        <v>74</v>
      </c>
      <c r="R3522" s="2" t="s">
        <v>75</v>
      </c>
      <c r="S3522" s="4" t="s">
        <v>76</v>
      </c>
      <c r="T3522" t="s">
        <v>74</v>
      </c>
      <c r="U3522" s="2" t="s">
        <v>77</v>
      </c>
      <c r="V3522" s="2" t="s">
        <v>1454</v>
      </c>
      <c r="W3522" s="2" t="s">
        <v>79</v>
      </c>
      <c r="X3522" s="2" t="s">
        <v>12049</v>
      </c>
      <c r="Y3522" s="2" t="s">
        <v>1820</v>
      </c>
      <c r="Z3522" s="2" t="s">
        <v>60</v>
      </c>
      <c r="AA3522" s="2" t="s">
        <v>1167</v>
      </c>
      <c r="AB3522" s="2" t="s">
        <v>83</v>
      </c>
      <c r="AC3522" s="2" t="s">
        <v>168</v>
      </c>
      <c r="AD3522" s="2" t="s">
        <v>7545</v>
      </c>
      <c r="AE3522" s="2" t="str">
        <f>+VLOOKUP(H3522,'Mapeo Ramos'!A:C,3,0)</f>
        <v>Salud Particular</v>
      </c>
      <c r="AF3522" t="str">
        <f>+VLOOKUP(AE3522,'Mapeo Ramos'!C:D,2,0)</f>
        <v>Seguros Personales (No Vida) Particular</v>
      </c>
      <c r="AG3522" t="str">
        <f>+VLOOKUP(X3522,'Mapeo Ramos'!I:J,2,0)</f>
        <v>DKV</v>
      </c>
      <c r="AH3522">
        <f t="shared" ref="AH3522:AH3546" si="55">+MONTH(E3522)</f>
        <v>2</v>
      </c>
    </row>
    <row r="3523" spans="1:34" ht="25.5">
      <c r="A3523" s="2" t="s">
        <v>12968</v>
      </c>
      <c r="B3523" s="2" t="s">
        <v>12969</v>
      </c>
      <c r="C3523" s="2" t="s">
        <v>12779</v>
      </c>
      <c r="D3523" s="2" t="s">
        <v>75</v>
      </c>
      <c r="E3523" s="3">
        <v>46079</v>
      </c>
      <c r="F3523" s="3">
        <v>46075</v>
      </c>
      <c r="G3523" s="2" t="s">
        <v>5848</v>
      </c>
      <c r="H3523" s="2" t="s">
        <v>784</v>
      </c>
      <c r="I3523" s="2" t="s">
        <v>785</v>
      </c>
      <c r="J3523" s="4">
        <v>90</v>
      </c>
      <c r="K3523" t="s">
        <v>74</v>
      </c>
      <c r="L3523" s="4">
        <v>20.25</v>
      </c>
      <c r="M3523" t="s">
        <v>74</v>
      </c>
      <c r="N3523" s="4">
        <v>20.25</v>
      </c>
      <c r="O3523" t="s">
        <v>74</v>
      </c>
      <c r="P3523" s="4">
        <v>0</v>
      </c>
      <c r="Q3523" t="s">
        <v>74</v>
      </c>
      <c r="R3523" s="2" t="s">
        <v>75</v>
      </c>
      <c r="S3523" s="4" t="s">
        <v>76</v>
      </c>
      <c r="T3523" t="s">
        <v>74</v>
      </c>
      <c r="U3523" s="2" t="s">
        <v>2162</v>
      </c>
      <c r="V3523" s="2" t="s">
        <v>1447</v>
      </c>
      <c r="W3523" s="2" t="s">
        <v>79</v>
      </c>
      <c r="X3523" s="2" t="s">
        <v>248</v>
      </c>
      <c r="Y3523" s="2" t="s">
        <v>785</v>
      </c>
      <c r="Z3523" s="2" t="s">
        <v>81</v>
      </c>
      <c r="AA3523" s="2" t="s">
        <v>5849</v>
      </c>
      <c r="AB3523" s="2" t="s">
        <v>5850</v>
      </c>
      <c r="AC3523" s="2" t="s">
        <v>59</v>
      </c>
      <c r="AD3523" s="2" t="s">
        <v>5851</v>
      </c>
      <c r="AE3523" s="2" t="str">
        <f>+VLOOKUP(H3523,'Mapeo Ramos'!A:C,3,0)</f>
        <v>Responsabilidad Civil Empresa</v>
      </c>
      <c r="AF3523" t="str">
        <f>+VLOOKUP(AE3523,'Mapeo Ramos'!C:D,2,0)</f>
        <v>Responsabilidad Civil</v>
      </c>
      <c r="AG3523" t="str">
        <f>+VLOOKUP(X3523,'Mapeo Ramos'!I:J,2,0)</f>
        <v>HELVETIA</v>
      </c>
      <c r="AH3523">
        <f t="shared" si="55"/>
        <v>2</v>
      </c>
    </row>
    <row r="3524" spans="1:34">
      <c r="A3524" s="2" t="s">
        <v>12970</v>
      </c>
      <c r="B3524" s="2" t="s">
        <v>12971</v>
      </c>
      <c r="C3524" s="2" t="s">
        <v>2683</v>
      </c>
      <c r="D3524" s="2" t="s">
        <v>75</v>
      </c>
      <c r="E3524" s="3">
        <v>46079</v>
      </c>
      <c r="F3524" s="3">
        <v>45658</v>
      </c>
      <c r="G3524" s="2" t="s">
        <v>2659</v>
      </c>
      <c r="H3524" s="2" t="s">
        <v>2660</v>
      </c>
      <c r="I3524" s="2" t="s">
        <v>197</v>
      </c>
      <c r="J3524" s="4">
        <v>33.78</v>
      </c>
      <c r="K3524" t="s">
        <v>74</v>
      </c>
      <c r="L3524" s="4">
        <v>6.76</v>
      </c>
      <c r="M3524" t="s">
        <v>74</v>
      </c>
      <c r="N3524" s="4">
        <v>6.76</v>
      </c>
      <c r="O3524" t="s">
        <v>74</v>
      </c>
      <c r="P3524" s="4">
        <v>0</v>
      </c>
      <c r="Q3524" t="s">
        <v>74</v>
      </c>
      <c r="R3524" s="2" t="s">
        <v>75</v>
      </c>
      <c r="S3524" s="4" t="s">
        <v>76</v>
      </c>
      <c r="T3524" t="s">
        <v>74</v>
      </c>
      <c r="U3524" s="2" t="s">
        <v>2754</v>
      </c>
      <c r="V3524" s="2" t="s">
        <v>1447</v>
      </c>
      <c r="W3524" s="2" t="s">
        <v>79</v>
      </c>
      <c r="X3524" s="2" t="s">
        <v>150</v>
      </c>
      <c r="Y3524" s="2" t="s">
        <v>197</v>
      </c>
      <c r="Z3524" s="2" t="s">
        <v>81</v>
      </c>
      <c r="AA3524" s="2" t="s">
        <v>568</v>
      </c>
      <c r="AB3524" s="2" t="s">
        <v>83</v>
      </c>
      <c r="AC3524" s="2" t="s">
        <v>59</v>
      </c>
      <c r="AD3524" s="2" t="s">
        <v>2661</v>
      </c>
      <c r="AE3524" s="2" t="str">
        <f>+VLOOKUP(H3524,'Mapeo Ramos'!A:C,3,0)</f>
        <v>Accidentes Colectivo</v>
      </c>
      <c r="AF3524" t="str">
        <f>+VLOOKUP(AE3524,'Mapeo Ramos'!C:D,2,0)</f>
        <v>Seguros Personales (No Vida) Colectivos</v>
      </c>
      <c r="AG3524" t="str">
        <f>+VLOOKUP(X3524,'Mapeo Ramos'!I:J,2,0)</f>
        <v>MAPFRE</v>
      </c>
      <c r="AH3524">
        <f t="shared" si="55"/>
        <v>2</v>
      </c>
    </row>
    <row r="3525" spans="1:34">
      <c r="A3525" s="2" t="s">
        <v>12972</v>
      </c>
      <c r="B3525" s="2" t="s">
        <v>12973</v>
      </c>
      <c r="C3525" s="2" t="s">
        <v>2658</v>
      </c>
      <c r="D3525" s="2" t="s">
        <v>75</v>
      </c>
      <c r="E3525" s="3">
        <v>46079</v>
      </c>
      <c r="F3525" s="3">
        <v>45658</v>
      </c>
      <c r="G3525" s="2" t="s">
        <v>2659</v>
      </c>
      <c r="H3525" s="2" t="s">
        <v>2660</v>
      </c>
      <c r="I3525" s="2" t="s">
        <v>197</v>
      </c>
      <c r="J3525" s="4">
        <v>49.99</v>
      </c>
      <c r="K3525" t="s">
        <v>74</v>
      </c>
      <c r="L3525" s="4">
        <v>8.99</v>
      </c>
      <c r="M3525" t="s">
        <v>74</v>
      </c>
      <c r="N3525" s="4">
        <v>8.99</v>
      </c>
      <c r="O3525" t="s">
        <v>74</v>
      </c>
      <c r="P3525" s="4">
        <v>0</v>
      </c>
      <c r="Q3525" t="s">
        <v>74</v>
      </c>
      <c r="R3525" s="2" t="s">
        <v>75</v>
      </c>
      <c r="S3525" s="4" t="s">
        <v>76</v>
      </c>
      <c r="T3525" t="s">
        <v>74</v>
      </c>
      <c r="U3525" s="2" t="s">
        <v>2754</v>
      </c>
      <c r="V3525" s="2" t="s">
        <v>1447</v>
      </c>
      <c r="W3525" s="2" t="s">
        <v>79</v>
      </c>
      <c r="X3525" s="2" t="s">
        <v>150</v>
      </c>
      <c r="Y3525" s="2" t="s">
        <v>197</v>
      </c>
      <c r="Z3525" s="2" t="s">
        <v>81</v>
      </c>
      <c r="AA3525" s="2" t="s">
        <v>568</v>
      </c>
      <c r="AB3525" s="2" t="s">
        <v>83</v>
      </c>
      <c r="AC3525" s="2" t="s">
        <v>59</v>
      </c>
      <c r="AD3525" s="2" t="s">
        <v>2661</v>
      </c>
      <c r="AE3525" s="2" t="str">
        <f>+VLOOKUP(H3525,'Mapeo Ramos'!A:C,3,0)</f>
        <v>Accidentes Colectivo</v>
      </c>
      <c r="AF3525" t="str">
        <f>+VLOOKUP(AE3525,'Mapeo Ramos'!C:D,2,0)</f>
        <v>Seguros Personales (No Vida) Colectivos</v>
      </c>
      <c r="AG3525" t="str">
        <f>+VLOOKUP(X3525,'Mapeo Ramos'!I:J,2,0)</f>
        <v>MAPFRE</v>
      </c>
      <c r="AH3525">
        <f t="shared" si="55"/>
        <v>2</v>
      </c>
    </row>
    <row r="3526" spans="1:34">
      <c r="A3526" s="2" t="s">
        <v>12974</v>
      </c>
      <c r="B3526" s="2" t="s">
        <v>12975</v>
      </c>
      <c r="C3526" s="2" t="s">
        <v>2664</v>
      </c>
      <c r="D3526" s="2" t="s">
        <v>75</v>
      </c>
      <c r="E3526" s="3">
        <v>46079</v>
      </c>
      <c r="F3526" s="3">
        <v>45658</v>
      </c>
      <c r="G3526" s="2" t="s">
        <v>2659</v>
      </c>
      <c r="H3526" s="2" t="s">
        <v>2660</v>
      </c>
      <c r="I3526" s="2" t="s">
        <v>197</v>
      </c>
      <c r="J3526" s="4">
        <v>-499.71</v>
      </c>
      <c r="K3526" t="s">
        <v>74</v>
      </c>
      <c r="L3526" s="4">
        <v>-89.96</v>
      </c>
      <c r="M3526" t="s">
        <v>74</v>
      </c>
      <c r="N3526" s="4">
        <v>-89.96</v>
      </c>
      <c r="O3526" t="s">
        <v>74</v>
      </c>
      <c r="P3526" s="4">
        <v>0</v>
      </c>
      <c r="Q3526" t="s">
        <v>74</v>
      </c>
      <c r="R3526" s="2" t="s">
        <v>75</v>
      </c>
      <c r="S3526" s="4" t="s">
        <v>76</v>
      </c>
      <c r="T3526" t="s">
        <v>74</v>
      </c>
      <c r="U3526" s="2" t="s">
        <v>2754</v>
      </c>
      <c r="V3526" s="2" t="s">
        <v>1447</v>
      </c>
      <c r="W3526" s="2" t="s">
        <v>79</v>
      </c>
      <c r="X3526" s="2" t="s">
        <v>150</v>
      </c>
      <c r="Y3526" s="2" t="s">
        <v>197</v>
      </c>
      <c r="Z3526" s="2" t="s">
        <v>81</v>
      </c>
      <c r="AA3526" s="2" t="s">
        <v>568</v>
      </c>
      <c r="AB3526" s="2" t="s">
        <v>83</v>
      </c>
      <c r="AC3526" s="2" t="s">
        <v>59</v>
      </c>
      <c r="AD3526" s="2" t="s">
        <v>2661</v>
      </c>
      <c r="AE3526" s="2" t="str">
        <f>+VLOOKUP(H3526,'Mapeo Ramos'!A:C,3,0)</f>
        <v>Accidentes Colectivo</v>
      </c>
      <c r="AF3526" t="str">
        <f>+VLOOKUP(AE3526,'Mapeo Ramos'!C:D,2,0)</f>
        <v>Seguros Personales (No Vida) Colectivos</v>
      </c>
      <c r="AG3526" t="str">
        <f>+VLOOKUP(X3526,'Mapeo Ramos'!I:J,2,0)</f>
        <v>MAPFRE</v>
      </c>
      <c r="AH3526">
        <f t="shared" si="55"/>
        <v>2</v>
      </c>
    </row>
    <row r="3527" spans="1:34">
      <c r="A3527" s="2" t="s">
        <v>12976</v>
      </c>
      <c r="B3527" s="2" t="s">
        <v>12977</v>
      </c>
      <c r="C3527" s="2" t="s">
        <v>2689</v>
      </c>
      <c r="D3527" s="2" t="s">
        <v>75</v>
      </c>
      <c r="E3527" s="3">
        <v>46079</v>
      </c>
      <c r="F3527" s="3">
        <v>45658</v>
      </c>
      <c r="G3527" s="2" t="s">
        <v>2659</v>
      </c>
      <c r="H3527" s="2" t="s">
        <v>2660</v>
      </c>
      <c r="I3527" s="2" t="s">
        <v>197</v>
      </c>
      <c r="J3527" s="4">
        <v>70.150000000000006</v>
      </c>
      <c r="K3527" t="s">
        <v>74</v>
      </c>
      <c r="L3527" s="4">
        <v>12.62</v>
      </c>
      <c r="M3527" t="s">
        <v>74</v>
      </c>
      <c r="N3527" s="4">
        <v>12.62</v>
      </c>
      <c r="O3527" t="s">
        <v>74</v>
      </c>
      <c r="P3527" s="4">
        <v>0</v>
      </c>
      <c r="Q3527" t="s">
        <v>74</v>
      </c>
      <c r="R3527" s="2" t="s">
        <v>75</v>
      </c>
      <c r="S3527" s="4" t="s">
        <v>76</v>
      </c>
      <c r="T3527" t="s">
        <v>74</v>
      </c>
      <c r="U3527" s="2" t="s">
        <v>2754</v>
      </c>
      <c r="V3527" s="2" t="s">
        <v>1447</v>
      </c>
      <c r="W3527" s="2" t="s">
        <v>79</v>
      </c>
      <c r="X3527" s="2" t="s">
        <v>150</v>
      </c>
      <c r="Y3527" s="2" t="s">
        <v>197</v>
      </c>
      <c r="Z3527" s="2" t="s">
        <v>81</v>
      </c>
      <c r="AA3527" s="2" t="s">
        <v>568</v>
      </c>
      <c r="AB3527" s="2" t="s">
        <v>83</v>
      </c>
      <c r="AC3527" s="2" t="s">
        <v>59</v>
      </c>
      <c r="AD3527" s="2" t="s">
        <v>2661</v>
      </c>
      <c r="AE3527" s="2" t="str">
        <f>+VLOOKUP(H3527,'Mapeo Ramos'!A:C,3,0)</f>
        <v>Accidentes Colectivo</v>
      </c>
      <c r="AF3527" t="str">
        <f>+VLOOKUP(AE3527,'Mapeo Ramos'!C:D,2,0)</f>
        <v>Seguros Personales (No Vida) Colectivos</v>
      </c>
      <c r="AG3527" t="str">
        <f>+VLOOKUP(X3527,'Mapeo Ramos'!I:J,2,0)</f>
        <v>MAPFRE</v>
      </c>
      <c r="AH3527">
        <f t="shared" si="55"/>
        <v>2</v>
      </c>
    </row>
    <row r="3528" spans="1:34">
      <c r="A3528" s="2" t="s">
        <v>12978</v>
      </c>
      <c r="B3528" s="2" t="s">
        <v>12979</v>
      </c>
      <c r="C3528" s="2" t="s">
        <v>2698</v>
      </c>
      <c r="D3528" s="2" t="s">
        <v>75</v>
      </c>
      <c r="E3528" s="3">
        <v>46079</v>
      </c>
      <c r="F3528" s="3">
        <v>45658</v>
      </c>
      <c r="G3528" s="2" t="s">
        <v>2659</v>
      </c>
      <c r="H3528" s="2" t="s">
        <v>2660</v>
      </c>
      <c r="I3528" s="2" t="s">
        <v>197</v>
      </c>
      <c r="J3528" s="4">
        <v>465.56</v>
      </c>
      <c r="K3528" t="s">
        <v>74</v>
      </c>
      <c r="L3528" s="4">
        <v>93.12</v>
      </c>
      <c r="M3528" t="s">
        <v>74</v>
      </c>
      <c r="N3528" s="4">
        <v>93.12</v>
      </c>
      <c r="O3528" t="s">
        <v>74</v>
      </c>
      <c r="P3528" s="4">
        <v>0</v>
      </c>
      <c r="Q3528" t="s">
        <v>74</v>
      </c>
      <c r="R3528" s="2" t="s">
        <v>75</v>
      </c>
      <c r="S3528" s="4" t="s">
        <v>76</v>
      </c>
      <c r="T3528" t="s">
        <v>74</v>
      </c>
      <c r="U3528" s="2" t="s">
        <v>2754</v>
      </c>
      <c r="V3528" s="2" t="s">
        <v>1447</v>
      </c>
      <c r="W3528" s="2" t="s">
        <v>79</v>
      </c>
      <c r="X3528" s="2" t="s">
        <v>150</v>
      </c>
      <c r="Y3528" s="2" t="s">
        <v>197</v>
      </c>
      <c r="Z3528" s="2" t="s">
        <v>81</v>
      </c>
      <c r="AA3528" s="2" t="s">
        <v>568</v>
      </c>
      <c r="AB3528" s="2" t="s">
        <v>83</v>
      </c>
      <c r="AC3528" s="2" t="s">
        <v>59</v>
      </c>
      <c r="AD3528" s="2" t="s">
        <v>2661</v>
      </c>
      <c r="AE3528" s="2" t="str">
        <f>+VLOOKUP(H3528,'Mapeo Ramos'!A:C,3,0)</f>
        <v>Accidentes Colectivo</v>
      </c>
      <c r="AF3528" t="str">
        <f>+VLOOKUP(AE3528,'Mapeo Ramos'!C:D,2,0)</f>
        <v>Seguros Personales (No Vida) Colectivos</v>
      </c>
      <c r="AG3528" t="str">
        <f>+VLOOKUP(X3528,'Mapeo Ramos'!I:J,2,0)</f>
        <v>MAPFRE</v>
      </c>
      <c r="AH3528">
        <f t="shared" si="55"/>
        <v>2</v>
      </c>
    </row>
    <row r="3529" spans="1:34">
      <c r="A3529" s="2" t="s">
        <v>12980</v>
      </c>
      <c r="B3529" s="2" t="s">
        <v>12981</v>
      </c>
      <c r="C3529" s="2" t="s">
        <v>2686</v>
      </c>
      <c r="D3529" s="2" t="s">
        <v>75</v>
      </c>
      <c r="E3529" s="3">
        <v>46079</v>
      </c>
      <c r="F3529" s="3">
        <v>45658</v>
      </c>
      <c r="G3529" s="2" t="s">
        <v>2659</v>
      </c>
      <c r="H3529" s="2" t="s">
        <v>2660</v>
      </c>
      <c r="I3529" s="2" t="s">
        <v>197</v>
      </c>
      <c r="J3529" s="4">
        <v>408.61</v>
      </c>
      <c r="K3529" t="s">
        <v>74</v>
      </c>
      <c r="L3529" s="4">
        <v>81.72</v>
      </c>
      <c r="M3529" t="s">
        <v>74</v>
      </c>
      <c r="N3529" s="4">
        <v>81.72</v>
      </c>
      <c r="O3529" t="s">
        <v>74</v>
      </c>
      <c r="P3529" s="4">
        <v>0</v>
      </c>
      <c r="Q3529" t="s">
        <v>74</v>
      </c>
      <c r="R3529" s="2" t="s">
        <v>75</v>
      </c>
      <c r="S3529" s="4" t="s">
        <v>76</v>
      </c>
      <c r="T3529" t="s">
        <v>74</v>
      </c>
      <c r="U3529" s="2" t="s">
        <v>2754</v>
      </c>
      <c r="V3529" s="2" t="s">
        <v>1447</v>
      </c>
      <c r="W3529" s="2" t="s">
        <v>79</v>
      </c>
      <c r="X3529" s="2" t="s">
        <v>150</v>
      </c>
      <c r="Y3529" s="2" t="s">
        <v>197</v>
      </c>
      <c r="Z3529" s="2" t="s">
        <v>81</v>
      </c>
      <c r="AA3529" s="2" t="s">
        <v>568</v>
      </c>
      <c r="AB3529" s="2" t="s">
        <v>83</v>
      </c>
      <c r="AC3529" s="2" t="s">
        <v>59</v>
      </c>
      <c r="AD3529" s="2" t="s">
        <v>2661</v>
      </c>
      <c r="AE3529" s="2" t="str">
        <f>+VLOOKUP(H3529,'Mapeo Ramos'!A:C,3,0)</f>
        <v>Accidentes Colectivo</v>
      </c>
      <c r="AF3529" t="str">
        <f>+VLOOKUP(AE3529,'Mapeo Ramos'!C:D,2,0)</f>
        <v>Seguros Personales (No Vida) Colectivos</v>
      </c>
      <c r="AG3529" t="str">
        <f>+VLOOKUP(X3529,'Mapeo Ramos'!I:J,2,0)</f>
        <v>MAPFRE</v>
      </c>
      <c r="AH3529">
        <f t="shared" si="55"/>
        <v>2</v>
      </c>
    </row>
    <row r="3530" spans="1:34">
      <c r="A3530" s="2" t="s">
        <v>12982</v>
      </c>
      <c r="B3530" s="2" t="s">
        <v>12983</v>
      </c>
      <c r="C3530" s="2" t="s">
        <v>2695</v>
      </c>
      <c r="D3530" s="2" t="s">
        <v>75</v>
      </c>
      <c r="E3530" s="3">
        <v>46079</v>
      </c>
      <c r="F3530" s="3">
        <v>45658</v>
      </c>
      <c r="G3530" s="2" t="s">
        <v>2659</v>
      </c>
      <c r="H3530" s="2" t="s">
        <v>2660</v>
      </c>
      <c r="I3530" s="2" t="s">
        <v>197</v>
      </c>
      <c r="J3530" s="4">
        <v>212.79</v>
      </c>
      <c r="K3530" t="s">
        <v>74</v>
      </c>
      <c r="L3530" s="4">
        <v>42.56</v>
      </c>
      <c r="M3530" t="s">
        <v>74</v>
      </c>
      <c r="N3530" s="4">
        <v>42.56</v>
      </c>
      <c r="O3530" t="s">
        <v>74</v>
      </c>
      <c r="P3530" s="4">
        <v>0</v>
      </c>
      <c r="Q3530" t="s">
        <v>74</v>
      </c>
      <c r="R3530" s="2" t="s">
        <v>75</v>
      </c>
      <c r="S3530" s="4" t="s">
        <v>76</v>
      </c>
      <c r="T3530" t="s">
        <v>74</v>
      </c>
      <c r="U3530" s="2" t="s">
        <v>2754</v>
      </c>
      <c r="V3530" s="2" t="s">
        <v>1447</v>
      </c>
      <c r="W3530" s="2" t="s">
        <v>79</v>
      </c>
      <c r="X3530" s="2" t="s">
        <v>150</v>
      </c>
      <c r="Y3530" s="2" t="s">
        <v>197</v>
      </c>
      <c r="Z3530" s="2" t="s">
        <v>81</v>
      </c>
      <c r="AA3530" s="2" t="s">
        <v>568</v>
      </c>
      <c r="AB3530" s="2" t="s">
        <v>83</v>
      </c>
      <c r="AC3530" s="2" t="s">
        <v>59</v>
      </c>
      <c r="AD3530" s="2" t="s">
        <v>2661</v>
      </c>
      <c r="AE3530" s="2" t="str">
        <f>+VLOOKUP(H3530,'Mapeo Ramos'!A:C,3,0)</f>
        <v>Accidentes Colectivo</v>
      </c>
      <c r="AF3530" t="str">
        <f>+VLOOKUP(AE3530,'Mapeo Ramos'!C:D,2,0)</f>
        <v>Seguros Personales (No Vida) Colectivos</v>
      </c>
      <c r="AG3530" t="str">
        <f>+VLOOKUP(X3530,'Mapeo Ramos'!I:J,2,0)</f>
        <v>MAPFRE</v>
      </c>
      <c r="AH3530">
        <f t="shared" si="55"/>
        <v>2</v>
      </c>
    </row>
    <row r="3531" spans="1:34">
      <c r="A3531" s="2" t="s">
        <v>12984</v>
      </c>
      <c r="B3531" s="2" t="s">
        <v>12985</v>
      </c>
      <c r="C3531" s="2" t="s">
        <v>2692</v>
      </c>
      <c r="D3531" s="2" t="s">
        <v>75</v>
      </c>
      <c r="E3531" s="3">
        <v>46079</v>
      </c>
      <c r="F3531" s="3">
        <v>45658</v>
      </c>
      <c r="G3531" s="2" t="s">
        <v>2659</v>
      </c>
      <c r="H3531" s="2" t="s">
        <v>2660</v>
      </c>
      <c r="I3531" s="2" t="s">
        <v>197</v>
      </c>
      <c r="J3531" s="4">
        <v>335.99</v>
      </c>
      <c r="K3531" t="s">
        <v>74</v>
      </c>
      <c r="L3531" s="4">
        <v>67.19</v>
      </c>
      <c r="M3531" t="s">
        <v>74</v>
      </c>
      <c r="N3531" s="4">
        <v>67.19</v>
      </c>
      <c r="O3531" t="s">
        <v>74</v>
      </c>
      <c r="P3531" s="4">
        <v>0</v>
      </c>
      <c r="Q3531" t="s">
        <v>74</v>
      </c>
      <c r="R3531" s="2" t="s">
        <v>75</v>
      </c>
      <c r="S3531" s="4" t="s">
        <v>76</v>
      </c>
      <c r="T3531" t="s">
        <v>74</v>
      </c>
      <c r="U3531" s="2" t="s">
        <v>2754</v>
      </c>
      <c r="V3531" s="2" t="s">
        <v>1447</v>
      </c>
      <c r="W3531" s="2" t="s">
        <v>79</v>
      </c>
      <c r="X3531" s="2" t="s">
        <v>150</v>
      </c>
      <c r="Y3531" s="2" t="s">
        <v>197</v>
      </c>
      <c r="Z3531" s="2" t="s">
        <v>81</v>
      </c>
      <c r="AA3531" s="2" t="s">
        <v>568</v>
      </c>
      <c r="AB3531" s="2" t="s">
        <v>83</v>
      </c>
      <c r="AC3531" s="2" t="s">
        <v>59</v>
      </c>
      <c r="AD3531" s="2" t="s">
        <v>2661</v>
      </c>
      <c r="AE3531" s="2" t="str">
        <f>+VLOOKUP(H3531,'Mapeo Ramos'!A:C,3,0)</f>
        <v>Accidentes Colectivo</v>
      </c>
      <c r="AF3531" t="str">
        <f>+VLOOKUP(AE3531,'Mapeo Ramos'!C:D,2,0)</f>
        <v>Seguros Personales (No Vida) Colectivos</v>
      </c>
      <c r="AG3531" t="str">
        <f>+VLOOKUP(X3531,'Mapeo Ramos'!I:J,2,0)</f>
        <v>MAPFRE</v>
      </c>
      <c r="AH3531">
        <f t="shared" si="55"/>
        <v>2</v>
      </c>
    </row>
    <row r="3532" spans="1:34">
      <c r="A3532" s="2" t="s">
        <v>12986</v>
      </c>
      <c r="B3532" s="2" t="s">
        <v>12987</v>
      </c>
      <c r="C3532" s="2" t="s">
        <v>2701</v>
      </c>
      <c r="D3532" s="2" t="s">
        <v>75</v>
      </c>
      <c r="E3532" s="3">
        <v>46079</v>
      </c>
      <c r="F3532" s="3">
        <v>45658</v>
      </c>
      <c r="G3532" s="2" t="s">
        <v>2659</v>
      </c>
      <c r="H3532" s="2" t="s">
        <v>2660</v>
      </c>
      <c r="I3532" s="2" t="s">
        <v>197</v>
      </c>
      <c r="J3532" s="4">
        <v>315.88</v>
      </c>
      <c r="K3532" t="s">
        <v>74</v>
      </c>
      <c r="L3532" s="4">
        <v>63.17</v>
      </c>
      <c r="M3532" t="s">
        <v>74</v>
      </c>
      <c r="N3532" s="4">
        <v>63.17</v>
      </c>
      <c r="O3532" t="s">
        <v>74</v>
      </c>
      <c r="P3532" s="4">
        <v>0</v>
      </c>
      <c r="Q3532" t="s">
        <v>74</v>
      </c>
      <c r="R3532" s="2" t="s">
        <v>75</v>
      </c>
      <c r="S3532" s="4" t="s">
        <v>76</v>
      </c>
      <c r="T3532" t="s">
        <v>74</v>
      </c>
      <c r="U3532" s="2" t="s">
        <v>2754</v>
      </c>
      <c r="V3532" s="2" t="s">
        <v>1447</v>
      </c>
      <c r="W3532" s="2" t="s">
        <v>79</v>
      </c>
      <c r="X3532" s="2" t="s">
        <v>150</v>
      </c>
      <c r="Y3532" s="2" t="s">
        <v>197</v>
      </c>
      <c r="Z3532" s="2" t="s">
        <v>81</v>
      </c>
      <c r="AA3532" s="2" t="s">
        <v>568</v>
      </c>
      <c r="AB3532" s="2" t="s">
        <v>83</v>
      </c>
      <c r="AC3532" s="2" t="s">
        <v>59</v>
      </c>
      <c r="AD3532" s="2" t="s">
        <v>2661</v>
      </c>
      <c r="AE3532" s="2" t="str">
        <f>+VLOOKUP(H3532,'Mapeo Ramos'!A:C,3,0)</f>
        <v>Accidentes Colectivo</v>
      </c>
      <c r="AF3532" t="str">
        <f>+VLOOKUP(AE3532,'Mapeo Ramos'!C:D,2,0)</f>
        <v>Seguros Personales (No Vida) Colectivos</v>
      </c>
      <c r="AG3532" t="str">
        <f>+VLOOKUP(X3532,'Mapeo Ramos'!I:J,2,0)</f>
        <v>MAPFRE</v>
      </c>
      <c r="AH3532">
        <f t="shared" si="55"/>
        <v>2</v>
      </c>
    </row>
    <row r="3533" spans="1:34">
      <c r="A3533" s="2" t="s">
        <v>12988</v>
      </c>
      <c r="B3533" s="2" t="s">
        <v>12989</v>
      </c>
      <c r="C3533" s="2" t="s">
        <v>2704</v>
      </c>
      <c r="D3533" s="2" t="s">
        <v>75</v>
      </c>
      <c r="E3533" s="3">
        <v>46079</v>
      </c>
      <c r="F3533" s="3">
        <v>45658</v>
      </c>
      <c r="G3533" s="2" t="s">
        <v>2659</v>
      </c>
      <c r="H3533" s="2" t="s">
        <v>2660</v>
      </c>
      <c r="I3533" s="2" t="s">
        <v>197</v>
      </c>
      <c r="J3533" s="4">
        <v>3026.5</v>
      </c>
      <c r="K3533" t="s">
        <v>74</v>
      </c>
      <c r="L3533" s="4">
        <v>605.29</v>
      </c>
      <c r="M3533" t="s">
        <v>74</v>
      </c>
      <c r="N3533" s="4">
        <v>605.29</v>
      </c>
      <c r="O3533" t="s">
        <v>74</v>
      </c>
      <c r="P3533" s="4">
        <v>0</v>
      </c>
      <c r="Q3533" t="s">
        <v>74</v>
      </c>
      <c r="R3533" s="2" t="s">
        <v>75</v>
      </c>
      <c r="S3533" s="4" t="s">
        <v>76</v>
      </c>
      <c r="T3533" t="s">
        <v>74</v>
      </c>
      <c r="U3533" s="2" t="s">
        <v>2754</v>
      </c>
      <c r="V3533" s="2" t="s">
        <v>1447</v>
      </c>
      <c r="W3533" s="2" t="s">
        <v>79</v>
      </c>
      <c r="X3533" s="2" t="s">
        <v>150</v>
      </c>
      <c r="Y3533" s="2" t="s">
        <v>197</v>
      </c>
      <c r="Z3533" s="2" t="s">
        <v>81</v>
      </c>
      <c r="AA3533" s="2" t="s">
        <v>568</v>
      </c>
      <c r="AB3533" s="2" t="s">
        <v>83</v>
      </c>
      <c r="AC3533" s="2" t="s">
        <v>59</v>
      </c>
      <c r="AD3533" s="2" t="s">
        <v>2661</v>
      </c>
      <c r="AE3533" s="2" t="str">
        <f>+VLOOKUP(H3533,'Mapeo Ramos'!A:C,3,0)</f>
        <v>Accidentes Colectivo</v>
      </c>
      <c r="AF3533" t="str">
        <f>+VLOOKUP(AE3533,'Mapeo Ramos'!C:D,2,0)</f>
        <v>Seguros Personales (No Vida) Colectivos</v>
      </c>
      <c r="AG3533" t="str">
        <f>+VLOOKUP(X3533,'Mapeo Ramos'!I:J,2,0)</f>
        <v>MAPFRE</v>
      </c>
      <c r="AH3533">
        <f t="shared" si="55"/>
        <v>2</v>
      </c>
    </row>
    <row r="3534" spans="1:34">
      <c r="A3534" s="2" t="s">
        <v>12990</v>
      </c>
      <c r="B3534" s="2" t="s">
        <v>12991</v>
      </c>
      <c r="C3534" s="2" t="s">
        <v>2716</v>
      </c>
      <c r="D3534" s="2" t="s">
        <v>75</v>
      </c>
      <c r="E3534" s="3">
        <v>46079</v>
      </c>
      <c r="F3534" s="3">
        <v>45658</v>
      </c>
      <c r="G3534" s="2" t="s">
        <v>2717</v>
      </c>
      <c r="H3534" s="2" t="s">
        <v>2660</v>
      </c>
      <c r="I3534" s="2" t="s">
        <v>197</v>
      </c>
      <c r="J3534" s="4">
        <v>43.57</v>
      </c>
      <c r="K3534" t="s">
        <v>74</v>
      </c>
      <c r="L3534" s="4">
        <v>8.7100000000000009</v>
      </c>
      <c r="M3534" t="s">
        <v>74</v>
      </c>
      <c r="N3534" s="4">
        <v>8.7100000000000009</v>
      </c>
      <c r="O3534" t="s">
        <v>74</v>
      </c>
      <c r="P3534" s="4">
        <v>0</v>
      </c>
      <c r="Q3534" t="s">
        <v>74</v>
      </c>
      <c r="R3534" s="2" t="s">
        <v>75</v>
      </c>
      <c r="S3534" s="4" t="s">
        <v>76</v>
      </c>
      <c r="T3534" t="s">
        <v>74</v>
      </c>
      <c r="U3534" s="2" t="s">
        <v>11859</v>
      </c>
      <c r="V3534" s="2" t="s">
        <v>1447</v>
      </c>
      <c r="W3534" s="2" t="s">
        <v>79</v>
      </c>
      <c r="X3534" s="2" t="s">
        <v>150</v>
      </c>
      <c r="Y3534" s="2" t="s">
        <v>197</v>
      </c>
      <c r="Z3534" s="2" t="s">
        <v>81</v>
      </c>
      <c r="AA3534" s="2" t="s">
        <v>2718</v>
      </c>
      <c r="AB3534" s="2" t="s">
        <v>2719</v>
      </c>
      <c r="AC3534" s="2" t="s">
        <v>59</v>
      </c>
      <c r="AD3534" s="2" t="s">
        <v>2720</v>
      </c>
      <c r="AE3534" s="2" t="str">
        <f>+VLOOKUP(H3534,'Mapeo Ramos'!A:C,3,0)</f>
        <v>Accidentes Colectivo</v>
      </c>
      <c r="AF3534" t="str">
        <f>+VLOOKUP(AE3534,'Mapeo Ramos'!C:D,2,0)</f>
        <v>Seguros Personales (No Vida) Colectivos</v>
      </c>
      <c r="AG3534" t="str">
        <f>+VLOOKUP(X3534,'Mapeo Ramos'!I:J,2,0)</f>
        <v>MAPFRE</v>
      </c>
      <c r="AH3534">
        <f t="shared" si="55"/>
        <v>2</v>
      </c>
    </row>
    <row r="3535" spans="1:34">
      <c r="A3535" s="2" t="s">
        <v>12992</v>
      </c>
      <c r="B3535" s="2" t="s">
        <v>12993</v>
      </c>
      <c r="C3535" s="2" t="s">
        <v>2707</v>
      </c>
      <c r="D3535" s="2" t="s">
        <v>75</v>
      </c>
      <c r="E3535" s="3">
        <v>46079</v>
      </c>
      <c r="F3535" s="3">
        <v>45658</v>
      </c>
      <c r="G3535" s="2" t="s">
        <v>2659</v>
      </c>
      <c r="H3535" s="2" t="s">
        <v>2660</v>
      </c>
      <c r="I3535" s="2" t="s">
        <v>197</v>
      </c>
      <c r="J3535" s="4">
        <v>-1386.34</v>
      </c>
      <c r="K3535" t="s">
        <v>74</v>
      </c>
      <c r="L3535" s="4">
        <v>-277.27</v>
      </c>
      <c r="M3535" t="s">
        <v>74</v>
      </c>
      <c r="N3535" s="4">
        <v>-277.27</v>
      </c>
      <c r="O3535" t="s">
        <v>74</v>
      </c>
      <c r="P3535" s="4">
        <v>0</v>
      </c>
      <c r="Q3535" t="s">
        <v>74</v>
      </c>
      <c r="R3535" s="2" t="s">
        <v>75</v>
      </c>
      <c r="S3535" s="4" t="s">
        <v>76</v>
      </c>
      <c r="T3535" t="s">
        <v>74</v>
      </c>
      <c r="U3535" s="2" t="s">
        <v>11859</v>
      </c>
      <c r="V3535" s="2" t="s">
        <v>1447</v>
      </c>
      <c r="W3535" s="2" t="s">
        <v>79</v>
      </c>
      <c r="X3535" s="2" t="s">
        <v>150</v>
      </c>
      <c r="Y3535" s="2" t="s">
        <v>197</v>
      </c>
      <c r="Z3535" s="2" t="s">
        <v>81</v>
      </c>
      <c r="AA3535" s="2" t="s">
        <v>568</v>
      </c>
      <c r="AB3535" s="2" t="s">
        <v>83</v>
      </c>
      <c r="AC3535" s="2" t="s">
        <v>59</v>
      </c>
      <c r="AD3535" s="2" t="s">
        <v>2661</v>
      </c>
      <c r="AE3535" s="2" t="str">
        <f>+VLOOKUP(H3535,'Mapeo Ramos'!A:C,3,0)</f>
        <v>Accidentes Colectivo</v>
      </c>
      <c r="AF3535" t="str">
        <f>+VLOOKUP(AE3535,'Mapeo Ramos'!C:D,2,0)</f>
        <v>Seguros Personales (No Vida) Colectivos</v>
      </c>
      <c r="AG3535" t="str">
        <f>+VLOOKUP(X3535,'Mapeo Ramos'!I:J,2,0)</f>
        <v>MAPFRE</v>
      </c>
      <c r="AH3535">
        <f t="shared" si="55"/>
        <v>2</v>
      </c>
    </row>
    <row r="3536" spans="1:34">
      <c r="A3536" s="2" t="s">
        <v>12994</v>
      </c>
      <c r="B3536" s="2" t="s">
        <v>12995</v>
      </c>
      <c r="C3536" s="2" t="s">
        <v>2726</v>
      </c>
      <c r="D3536" s="2" t="s">
        <v>75</v>
      </c>
      <c r="E3536" s="3">
        <v>46079</v>
      </c>
      <c r="F3536" s="3">
        <v>45658</v>
      </c>
      <c r="G3536" s="2" t="s">
        <v>2659</v>
      </c>
      <c r="H3536" s="2" t="s">
        <v>2660</v>
      </c>
      <c r="I3536" s="2" t="s">
        <v>197</v>
      </c>
      <c r="J3536" s="4">
        <v>26.06</v>
      </c>
      <c r="K3536" t="s">
        <v>74</v>
      </c>
      <c r="L3536" s="4">
        <v>5.2</v>
      </c>
      <c r="M3536" t="s">
        <v>74</v>
      </c>
      <c r="N3536" s="4">
        <v>5.2</v>
      </c>
      <c r="O3536" t="s">
        <v>74</v>
      </c>
      <c r="P3536" s="4">
        <v>0</v>
      </c>
      <c r="Q3536" t="s">
        <v>74</v>
      </c>
      <c r="R3536" s="2" t="s">
        <v>75</v>
      </c>
      <c r="S3536" s="4" t="s">
        <v>76</v>
      </c>
      <c r="T3536" t="s">
        <v>74</v>
      </c>
      <c r="U3536" s="2" t="s">
        <v>11859</v>
      </c>
      <c r="V3536" s="2" t="s">
        <v>1447</v>
      </c>
      <c r="W3536" s="2" t="s">
        <v>79</v>
      </c>
      <c r="X3536" s="2" t="s">
        <v>150</v>
      </c>
      <c r="Y3536" s="2" t="s">
        <v>197</v>
      </c>
      <c r="Z3536" s="2" t="s">
        <v>81</v>
      </c>
      <c r="AA3536" s="2" t="s">
        <v>568</v>
      </c>
      <c r="AB3536" s="2" t="s">
        <v>83</v>
      </c>
      <c r="AC3536" s="2" t="s">
        <v>59</v>
      </c>
      <c r="AD3536" s="2" t="s">
        <v>2661</v>
      </c>
      <c r="AE3536" s="2" t="str">
        <f>+VLOOKUP(H3536,'Mapeo Ramos'!A:C,3,0)</f>
        <v>Accidentes Colectivo</v>
      </c>
      <c r="AF3536" t="str">
        <f>+VLOOKUP(AE3536,'Mapeo Ramos'!C:D,2,0)</f>
        <v>Seguros Personales (No Vida) Colectivos</v>
      </c>
      <c r="AG3536" t="str">
        <f>+VLOOKUP(X3536,'Mapeo Ramos'!I:J,2,0)</f>
        <v>MAPFRE</v>
      </c>
      <c r="AH3536">
        <f t="shared" si="55"/>
        <v>2</v>
      </c>
    </row>
    <row r="3537" spans="1:34">
      <c r="A3537" s="2" t="s">
        <v>12996</v>
      </c>
      <c r="B3537" s="2" t="s">
        <v>12997</v>
      </c>
      <c r="C3537" s="2" t="s">
        <v>2729</v>
      </c>
      <c r="D3537" s="2" t="s">
        <v>75</v>
      </c>
      <c r="E3537" s="3">
        <v>46079</v>
      </c>
      <c r="F3537" s="3">
        <v>45658</v>
      </c>
      <c r="G3537" s="2" t="s">
        <v>2659</v>
      </c>
      <c r="H3537" s="2" t="s">
        <v>2660</v>
      </c>
      <c r="I3537" s="2" t="s">
        <v>197</v>
      </c>
      <c r="J3537" s="4">
        <v>12.5</v>
      </c>
      <c r="K3537" t="s">
        <v>74</v>
      </c>
      <c r="L3537" s="4">
        <v>2.25</v>
      </c>
      <c r="M3537" t="s">
        <v>74</v>
      </c>
      <c r="N3537" s="4">
        <v>2.25</v>
      </c>
      <c r="O3537" t="s">
        <v>74</v>
      </c>
      <c r="P3537" s="4">
        <v>0</v>
      </c>
      <c r="Q3537" t="s">
        <v>74</v>
      </c>
      <c r="R3537" s="2" t="s">
        <v>75</v>
      </c>
      <c r="S3537" s="4" t="s">
        <v>76</v>
      </c>
      <c r="T3537" t="s">
        <v>74</v>
      </c>
      <c r="U3537" s="2" t="s">
        <v>2754</v>
      </c>
      <c r="V3537" s="2" t="s">
        <v>1447</v>
      </c>
      <c r="W3537" s="2" t="s">
        <v>79</v>
      </c>
      <c r="X3537" s="2" t="s">
        <v>150</v>
      </c>
      <c r="Y3537" s="2" t="s">
        <v>197</v>
      </c>
      <c r="Z3537" s="2" t="s">
        <v>81</v>
      </c>
      <c r="AA3537" s="2" t="s">
        <v>568</v>
      </c>
      <c r="AB3537" s="2" t="s">
        <v>83</v>
      </c>
      <c r="AC3537" s="2" t="s">
        <v>59</v>
      </c>
      <c r="AD3537" s="2" t="s">
        <v>2661</v>
      </c>
      <c r="AE3537" s="2" t="str">
        <f>+VLOOKUP(H3537,'Mapeo Ramos'!A:C,3,0)</f>
        <v>Accidentes Colectivo</v>
      </c>
      <c r="AF3537" t="str">
        <f>+VLOOKUP(AE3537,'Mapeo Ramos'!C:D,2,0)</f>
        <v>Seguros Personales (No Vida) Colectivos</v>
      </c>
      <c r="AG3537" t="str">
        <f>+VLOOKUP(X3537,'Mapeo Ramos'!I:J,2,0)</f>
        <v>MAPFRE</v>
      </c>
      <c r="AH3537">
        <f t="shared" si="55"/>
        <v>2</v>
      </c>
    </row>
    <row r="3538" spans="1:34">
      <c r="A3538" s="2" t="s">
        <v>12998</v>
      </c>
      <c r="B3538" s="2" t="s">
        <v>12999</v>
      </c>
      <c r="C3538" s="2" t="s">
        <v>13000</v>
      </c>
      <c r="D3538" s="2" t="s">
        <v>75</v>
      </c>
      <c r="E3538" s="3">
        <v>46054</v>
      </c>
      <c r="F3538" s="3">
        <v>46078</v>
      </c>
      <c r="G3538" s="2" t="s">
        <v>506</v>
      </c>
      <c r="H3538" s="2" t="s">
        <v>349</v>
      </c>
      <c r="I3538" s="2" t="s">
        <v>261</v>
      </c>
      <c r="J3538" s="4">
        <v>39.729999999999997</v>
      </c>
      <c r="K3538" t="s">
        <v>74</v>
      </c>
      <c r="L3538" s="4">
        <v>4.7699999999999996</v>
      </c>
      <c r="M3538" t="s">
        <v>74</v>
      </c>
      <c r="N3538" s="4">
        <v>4.7699999999999996</v>
      </c>
      <c r="O3538" t="s">
        <v>74</v>
      </c>
      <c r="P3538" s="4">
        <v>0</v>
      </c>
      <c r="Q3538" t="s">
        <v>74</v>
      </c>
      <c r="R3538" s="2" t="s">
        <v>75</v>
      </c>
      <c r="S3538" s="4" t="s">
        <v>76</v>
      </c>
      <c r="T3538" t="s">
        <v>74</v>
      </c>
      <c r="U3538" s="2" t="s">
        <v>650</v>
      </c>
      <c r="V3538" s="2" t="s">
        <v>1447</v>
      </c>
      <c r="W3538" s="2" t="s">
        <v>79</v>
      </c>
      <c r="X3538" s="2" t="s">
        <v>300</v>
      </c>
      <c r="Y3538" s="2" t="s">
        <v>119</v>
      </c>
      <c r="Z3538" s="2" t="s">
        <v>81</v>
      </c>
      <c r="AA3538" s="2" t="s">
        <v>507</v>
      </c>
      <c r="AB3538" s="2" t="s">
        <v>508</v>
      </c>
      <c r="AC3538" s="2" t="s">
        <v>59</v>
      </c>
      <c r="AD3538" s="2" t="s">
        <v>509</v>
      </c>
      <c r="AE3538" s="2" t="str">
        <f>+VLOOKUP(H3538,'Mapeo Ramos'!A:C,3,0)</f>
        <v>Autos Flotas</v>
      </c>
      <c r="AF3538" t="str">
        <f>+VLOOKUP(AE3538,'Mapeo Ramos'!C:D,2,0)</f>
        <v>Flotas</v>
      </c>
      <c r="AG3538" t="str">
        <f>+VLOOKUP(X3538,'Mapeo Ramos'!I:J,2,0)</f>
        <v>ALLIANZ</v>
      </c>
      <c r="AH3538">
        <f t="shared" si="55"/>
        <v>2</v>
      </c>
    </row>
    <row r="3539" spans="1:34">
      <c r="A3539" s="2" t="s">
        <v>13001</v>
      </c>
      <c r="B3539" s="2" t="s">
        <v>13002</v>
      </c>
      <c r="C3539" s="2" t="s">
        <v>13003</v>
      </c>
      <c r="D3539" s="2" t="s">
        <v>75</v>
      </c>
      <c r="E3539" s="3">
        <v>46054</v>
      </c>
      <c r="F3539" s="3">
        <v>46079</v>
      </c>
      <c r="G3539" s="2" t="s">
        <v>6879</v>
      </c>
      <c r="H3539" s="2" t="s">
        <v>461</v>
      </c>
      <c r="I3539" s="2" t="s">
        <v>261</v>
      </c>
      <c r="J3539" s="4">
        <v>697.15</v>
      </c>
      <c r="K3539" t="s">
        <v>74</v>
      </c>
      <c r="L3539" s="4">
        <v>83.66</v>
      </c>
      <c r="M3539" t="s">
        <v>74</v>
      </c>
      <c r="N3539" s="4">
        <v>83.66</v>
      </c>
      <c r="O3539" t="s">
        <v>74</v>
      </c>
      <c r="P3539" s="4">
        <v>0</v>
      </c>
      <c r="Q3539" t="s">
        <v>74</v>
      </c>
      <c r="R3539" s="2" t="s">
        <v>75</v>
      </c>
      <c r="S3539" s="4" t="s">
        <v>76</v>
      </c>
      <c r="T3539" t="s">
        <v>74</v>
      </c>
      <c r="U3539" s="2" t="s">
        <v>650</v>
      </c>
      <c r="V3539" s="2" t="s">
        <v>1447</v>
      </c>
      <c r="W3539" s="2" t="s">
        <v>79</v>
      </c>
      <c r="X3539" s="2" t="s">
        <v>300</v>
      </c>
      <c r="Y3539" s="2" t="s">
        <v>119</v>
      </c>
      <c r="Z3539" s="2" t="s">
        <v>81</v>
      </c>
      <c r="AA3539" s="2" t="s">
        <v>322</v>
      </c>
      <c r="AB3539" s="2" t="s">
        <v>83</v>
      </c>
      <c r="AC3539" s="2" t="s">
        <v>168</v>
      </c>
      <c r="AD3539" s="2" t="s">
        <v>6880</v>
      </c>
      <c r="AE3539" s="2" t="str">
        <f>+VLOOKUP(H3539,'Mapeo Ramos'!A:C,3,0)</f>
        <v>Autos Flotas</v>
      </c>
      <c r="AF3539" t="str">
        <f>+VLOOKUP(AE3539,'Mapeo Ramos'!C:D,2,0)</f>
        <v>Flotas</v>
      </c>
      <c r="AG3539" t="str">
        <f>+VLOOKUP(X3539,'Mapeo Ramos'!I:J,2,0)</f>
        <v>ALLIANZ</v>
      </c>
      <c r="AH3539">
        <f t="shared" si="55"/>
        <v>2</v>
      </c>
    </row>
    <row r="3540" spans="1:34">
      <c r="A3540" s="2" t="s">
        <v>13004</v>
      </c>
      <c r="B3540" s="2" t="s">
        <v>13005</v>
      </c>
      <c r="C3540" s="2" t="s">
        <v>5864</v>
      </c>
      <c r="D3540" s="2" t="s">
        <v>75</v>
      </c>
      <c r="E3540" s="3">
        <v>46079</v>
      </c>
      <c r="F3540" s="3">
        <v>46023</v>
      </c>
      <c r="G3540" s="2" t="s">
        <v>2963</v>
      </c>
      <c r="H3540" s="2" t="s">
        <v>461</v>
      </c>
      <c r="I3540" s="2" t="s">
        <v>261</v>
      </c>
      <c r="J3540" s="4">
        <v>185.74</v>
      </c>
      <c r="K3540" t="s">
        <v>74</v>
      </c>
      <c r="L3540" s="4">
        <v>22.29</v>
      </c>
      <c r="M3540" t="s">
        <v>74</v>
      </c>
      <c r="N3540" s="4">
        <v>22.29</v>
      </c>
      <c r="O3540" t="s">
        <v>74</v>
      </c>
      <c r="P3540" s="4">
        <v>0</v>
      </c>
      <c r="Q3540" t="s">
        <v>74</v>
      </c>
      <c r="R3540" s="2" t="s">
        <v>75</v>
      </c>
      <c r="S3540" s="4" t="s">
        <v>76</v>
      </c>
      <c r="T3540" t="s">
        <v>74</v>
      </c>
      <c r="U3540" s="2" t="s">
        <v>77</v>
      </c>
      <c r="V3540" s="2" t="s">
        <v>1575</v>
      </c>
      <c r="W3540" s="2" t="s">
        <v>79</v>
      </c>
      <c r="X3540" s="2" t="s">
        <v>300</v>
      </c>
      <c r="Y3540" s="2" t="s">
        <v>119</v>
      </c>
      <c r="Z3540" s="2" t="s">
        <v>81</v>
      </c>
      <c r="AA3540" s="2" t="s">
        <v>507</v>
      </c>
      <c r="AB3540" s="2" t="s">
        <v>2964</v>
      </c>
      <c r="AC3540" s="2" t="s">
        <v>168</v>
      </c>
      <c r="AD3540" s="2" t="s">
        <v>2965</v>
      </c>
      <c r="AE3540" s="2" t="str">
        <f>+VLOOKUP(H3540,'Mapeo Ramos'!A:C,3,0)</f>
        <v>Autos Flotas</v>
      </c>
      <c r="AF3540" t="str">
        <f>+VLOOKUP(AE3540,'Mapeo Ramos'!C:D,2,0)</f>
        <v>Flotas</v>
      </c>
      <c r="AG3540" t="str">
        <f>+VLOOKUP(X3540,'Mapeo Ramos'!I:J,2,0)</f>
        <v>ALLIANZ</v>
      </c>
      <c r="AH3540">
        <f t="shared" si="55"/>
        <v>2</v>
      </c>
    </row>
    <row r="3541" spans="1:34">
      <c r="A3541" s="2" t="s">
        <v>13006</v>
      </c>
      <c r="B3541" s="2" t="s">
        <v>13007</v>
      </c>
      <c r="C3541" s="2" t="s">
        <v>13008</v>
      </c>
      <c r="D3541" s="2" t="s">
        <v>75</v>
      </c>
      <c r="E3541" s="3">
        <v>46080</v>
      </c>
      <c r="F3541" s="3">
        <v>46076</v>
      </c>
      <c r="G3541" s="2" t="s">
        <v>13009</v>
      </c>
      <c r="H3541" s="2" t="s">
        <v>13010</v>
      </c>
      <c r="I3541" s="2" t="s">
        <v>164</v>
      </c>
      <c r="J3541" s="4">
        <v>177.61</v>
      </c>
      <c r="K3541" t="s">
        <v>74</v>
      </c>
      <c r="L3541" s="4">
        <v>35.520000000000003</v>
      </c>
      <c r="M3541" t="s">
        <v>74</v>
      </c>
      <c r="N3541" s="4">
        <v>35.520000000000003</v>
      </c>
      <c r="O3541" t="s">
        <v>74</v>
      </c>
      <c r="P3541" s="4">
        <v>0</v>
      </c>
      <c r="Q3541" t="s">
        <v>74</v>
      </c>
      <c r="R3541" s="2" t="s">
        <v>75</v>
      </c>
      <c r="S3541" s="4" t="s">
        <v>76</v>
      </c>
      <c r="T3541" t="s">
        <v>74</v>
      </c>
      <c r="U3541" s="2" t="s">
        <v>77</v>
      </c>
      <c r="V3541" s="2" t="s">
        <v>1447</v>
      </c>
      <c r="W3541" s="2" t="s">
        <v>79</v>
      </c>
      <c r="X3541" s="2" t="s">
        <v>13011</v>
      </c>
      <c r="Y3541" s="2" t="s">
        <v>164</v>
      </c>
      <c r="Z3541" s="2" t="s">
        <v>60</v>
      </c>
      <c r="AA3541" s="2" t="s">
        <v>507</v>
      </c>
      <c r="AB3541" s="2" t="s">
        <v>508</v>
      </c>
      <c r="AC3541" s="2" t="s">
        <v>168</v>
      </c>
      <c r="AD3541" s="2" t="s">
        <v>13012</v>
      </c>
      <c r="AE3541" s="2" t="str">
        <f>+VLOOKUP(H3541,'Mapeo Ramos'!A:C,3,0)</f>
        <v>Vida Riesgo Individual</v>
      </c>
      <c r="AF3541" t="str">
        <f>+VLOOKUP(AE3541,'Mapeo Ramos'!C:D,2,0)</f>
        <v>Vida Riesgo Particular</v>
      </c>
      <c r="AG3541" t="str">
        <f>+VLOOKUP(X3541,'Mapeo Ramos'!I:J,2,0)</f>
        <v>SVRNE</v>
      </c>
      <c r="AH3541">
        <f t="shared" si="55"/>
        <v>2</v>
      </c>
    </row>
    <row r="3542" spans="1:34">
      <c r="A3542" s="2" t="s">
        <v>13013</v>
      </c>
      <c r="B3542" s="2" t="s">
        <v>13014</v>
      </c>
      <c r="C3542" s="2" t="s">
        <v>13015</v>
      </c>
      <c r="D3542" s="2" t="s">
        <v>75</v>
      </c>
      <c r="E3542" s="3">
        <v>46079</v>
      </c>
      <c r="F3542" s="3">
        <v>46079</v>
      </c>
      <c r="G3542" s="2" t="s">
        <v>1427</v>
      </c>
      <c r="H3542" s="2" t="s">
        <v>13016</v>
      </c>
      <c r="I3542" s="2" t="s">
        <v>119</v>
      </c>
      <c r="J3542" s="4">
        <v>80.97</v>
      </c>
      <c r="K3542" t="s">
        <v>74</v>
      </c>
      <c r="L3542" s="4">
        <v>16.2</v>
      </c>
      <c r="M3542" t="s">
        <v>74</v>
      </c>
      <c r="N3542" s="4">
        <v>12.15</v>
      </c>
      <c r="O3542" t="s">
        <v>74</v>
      </c>
      <c r="P3542" s="4">
        <v>4.05</v>
      </c>
      <c r="Q3542" t="s">
        <v>74</v>
      </c>
      <c r="R3542" s="2" t="s">
        <v>75</v>
      </c>
      <c r="S3542" s="4" t="s">
        <v>76</v>
      </c>
      <c r="T3542" t="s">
        <v>74</v>
      </c>
      <c r="U3542" s="2" t="s">
        <v>650</v>
      </c>
      <c r="V3542" s="2" t="s">
        <v>1454</v>
      </c>
      <c r="W3542" s="2" t="s">
        <v>79</v>
      </c>
      <c r="X3542" s="2" t="s">
        <v>165</v>
      </c>
      <c r="Y3542" s="2" t="s">
        <v>119</v>
      </c>
      <c r="Z3542" s="2" t="s">
        <v>60</v>
      </c>
      <c r="AA3542" s="2" t="s">
        <v>82</v>
      </c>
      <c r="AB3542" s="2" t="s">
        <v>83</v>
      </c>
      <c r="AC3542" s="2" t="s">
        <v>168</v>
      </c>
      <c r="AD3542" s="2" t="s">
        <v>1429</v>
      </c>
      <c r="AE3542" s="2" t="str">
        <f>+VLOOKUP(H3542,'Mapeo Ramos'!A:C,3,0)</f>
        <v>Autos Cat. 3</v>
      </c>
      <c r="AF3542" t="str">
        <f>+VLOOKUP(AE3542,'Mapeo Ramos'!C:D,2,0)</f>
        <v>Autos</v>
      </c>
      <c r="AG3542" t="str">
        <f>+VLOOKUP(X3542,'Mapeo Ramos'!I:J,2,0)</f>
        <v>AXA</v>
      </c>
      <c r="AH3542">
        <f t="shared" si="55"/>
        <v>2</v>
      </c>
    </row>
    <row r="3543" spans="1:34">
      <c r="A3543" s="2" t="s">
        <v>13017</v>
      </c>
      <c r="B3543" s="2" t="s">
        <v>13018</v>
      </c>
      <c r="C3543" s="2" t="s">
        <v>12277</v>
      </c>
      <c r="D3543" s="2" t="s">
        <v>75</v>
      </c>
      <c r="E3543" s="3">
        <v>46080</v>
      </c>
      <c r="F3543" s="3">
        <v>46054</v>
      </c>
      <c r="G3543" s="2" t="s">
        <v>2192</v>
      </c>
      <c r="H3543" s="2" t="s">
        <v>1820</v>
      </c>
      <c r="I3543" s="2" t="s">
        <v>1820</v>
      </c>
      <c r="J3543" s="4">
        <v>658.84</v>
      </c>
      <c r="K3543" t="s">
        <v>74</v>
      </c>
      <c r="L3543" s="4">
        <v>52.7</v>
      </c>
      <c r="M3543" t="s">
        <v>74</v>
      </c>
      <c r="N3543" s="4">
        <v>52.7</v>
      </c>
      <c r="O3543" t="s">
        <v>74</v>
      </c>
      <c r="P3543" s="4">
        <v>0</v>
      </c>
      <c r="Q3543" t="s">
        <v>74</v>
      </c>
      <c r="R3543" s="2" t="s">
        <v>75</v>
      </c>
      <c r="S3543" s="4" t="s">
        <v>76</v>
      </c>
      <c r="T3543" t="s">
        <v>74</v>
      </c>
      <c r="U3543" s="2" t="s">
        <v>650</v>
      </c>
      <c r="V3543" s="2" t="s">
        <v>1447</v>
      </c>
      <c r="W3543" s="2" t="s">
        <v>79</v>
      </c>
      <c r="X3543" s="2" t="s">
        <v>12278</v>
      </c>
      <c r="Y3543" s="2" t="s">
        <v>1820</v>
      </c>
      <c r="Z3543" s="2" t="s">
        <v>60</v>
      </c>
      <c r="AA3543" s="2" t="s">
        <v>230</v>
      </c>
      <c r="AB3543" s="2" t="s">
        <v>83</v>
      </c>
      <c r="AC3543" s="2" t="s">
        <v>59</v>
      </c>
      <c r="AD3543" s="2" t="s">
        <v>2193</v>
      </c>
      <c r="AE3543" s="2" t="str">
        <f>+VLOOKUP(H3543,'Mapeo Ramos'!A:C,3,0)</f>
        <v>Salud Particular</v>
      </c>
      <c r="AF3543" t="str">
        <f>+VLOOKUP(AE3543,'Mapeo Ramos'!C:D,2,0)</f>
        <v>Seguros Personales (No Vida) Particular</v>
      </c>
      <c r="AG3543" t="str">
        <f>+VLOOKUP(X3543,'Mapeo Ramos'!I:J,2,0)</f>
        <v>SEGURCAIXA ADESLAS</v>
      </c>
      <c r="AH3543">
        <f t="shared" si="55"/>
        <v>2</v>
      </c>
    </row>
    <row r="3544" spans="1:34">
      <c r="A3544" s="2" t="s">
        <v>13019</v>
      </c>
      <c r="B3544" s="2" t="s">
        <v>13020</v>
      </c>
      <c r="C3544" s="2" t="s">
        <v>12281</v>
      </c>
      <c r="D3544" s="2" t="s">
        <v>75</v>
      </c>
      <c r="E3544" s="3">
        <v>46080</v>
      </c>
      <c r="F3544" s="3">
        <v>46054</v>
      </c>
      <c r="G3544" s="2" t="s">
        <v>12282</v>
      </c>
      <c r="H3544" s="2" t="s">
        <v>1820</v>
      </c>
      <c r="I3544" s="2" t="s">
        <v>1820</v>
      </c>
      <c r="J3544" s="4">
        <v>88.85</v>
      </c>
      <c r="K3544" t="s">
        <v>74</v>
      </c>
      <c r="L3544" s="4">
        <v>16.88</v>
      </c>
      <c r="M3544" t="s">
        <v>74</v>
      </c>
      <c r="N3544" s="4">
        <v>16.88</v>
      </c>
      <c r="O3544" t="s">
        <v>74</v>
      </c>
      <c r="P3544" s="4">
        <v>0</v>
      </c>
      <c r="Q3544" t="s">
        <v>74</v>
      </c>
      <c r="R3544" s="2" t="s">
        <v>75</v>
      </c>
      <c r="S3544" s="4" t="s">
        <v>76</v>
      </c>
      <c r="T3544" t="s">
        <v>74</v>
      </c>
      <c r="U3544" s="2" t="s">
        <v>650</v>
      </c>
      <c r="V3544" s="2" t="s">
        <v>1447</v>
      </c>
      <c r="W3544" s="2" t="s">
        <v>79</v>
      </c>
      <c r="X3544" s="2" t="s">
        <v>12278</v>
      </c>
      <c r="Y3544" s="2" t="s">
        <v>1820</v>
      </c>
      <c r="Z3544" s="2" t="s">
        <v>60</v>
      </c>
      <c r="AA3544" s="2" t="s">
        <v>230</v>
      </c>
      <c r="AB3544" s="2" t="s">
        <v>83</v>
      </c>
      <c r="AC3544" s="2" t="s">
        <v>168</v>
      </c>
      <c r="AD3544" s="2" t="s">
        <v>12283</v>
      </c>
      <c r="AE3544" s="2" t="str">
        <f>+VLOOKUP(H3544,'Mapeo Ramos'!A:C,3,0)</f>
        <v>Salud Particular</v>
      </c>
      <c r="AF3544" t="str">
        <f>+VLOOKUP(AE3544,'Mapeo Ramos'!C:D,2,0)</f>
        <v>Seguros Personales (No Vida) Particular</v>
      </c>
      <c r="AG3544" t="str">
        <f>+VLOOKUP(X3544,'Mapeo Ramos'!I:J,2,0)</f>
        <v>SEGURCAIXA ADESLAS</v>
      </c>
      <c r="AH3544">
        <f t="shared" si="55"/>
        <v>2</v>
      </c>
    </row>
    <row r="3545" spans="1:34">
      <c r="A3545" s="2" t="s">
        <v>13021</v>
      </c>
      <c r="B3545" s="2" t="s">
        <v>13022</v>
      </c>
      <c r="C3545" s="2" t="s">
        <v>12289</v>
      </c>
      <c r="D3545" s="2" t="s">
        <v>75</v>
      </c>
      <c r="E3545" s="3">
        <v>46080</v>
      </c>
      <c r="F3545" s="3">
        <v>46054</v>
      </c>
      <c r="G3545" s="2" t="s">
        <v>9480</v>
      </c>
      <c r="H3545" s="2" t="s">
        <v>1820</v>
      </c>
      <c r="I3545" s="2" t="s">
        <v>1820</v>
      </c>
      <c r="J3545" s="4">
        <v>939.37</v>
      </c>
      <c r="K3545" t="s">
        <v>74</v>
      </c>
      <c r="L3545" s="4">
        <v>65.87</v>
      </c>
      <c r="M3545" t="s">
        <v>74</v>
      </c>
      <c r="N3545" s="4">
        <v>65.87</v>
      </c>
      <c r="O3545" t="s">
        <v>74</v>
      </c>
      <c r="P3545" s="4">
        <v>0</v>
      </c>
      <c r="Q3545" t="s">
        <v>74</v>
      </c>
      <c r="R3545" s="2" t="s">
        <v>75</v>
      </c>
      <c r="S3545" s="4" t="s">
        <v>76</v>
      </c>
      <c r="T3545" t="s">
        <v>74</v>
      </c>
      <c r="U3545" s="2" t="s">
        <v>12293</v>
      </c>
      <c r="V3545" s="2" t="s">
        <v>1447</v>
      </c>
      <c r="W3545" s="2" t="s">
        <v>79</v>
      </c>
      <c r="X3545" s="2" t="s">
        <v>12278</v>
      </c>
      <c r="Y3545" s="2" t="s">
        <v>1820</v>
      </c>
      <c r="Z3545" s="2" t="s">
        <v>60</v>
      </c>
      <c r="AA3545" s="2" t="s">
        <v>9482</v>
      </c>
      <c r="AB3545" s="2" t="s">
        <v>9483</v>
      </c>
      <c r="AC3545" s="2" t="s">
        <v>168</v>
      </c>
      <c r="AD3545" s="2" t="s">
        <v>9484</v>
      </c>
      <c r="AE3545" s="2" t="str">
        <f>+VLOOKUP(H3545,'Mapeo Ramos'!A:C,3,0)</f>
        <v>Salud Particular</v>
      </c>
      <c r="AF3545" t="str">
        <f>+VLOOKUP(AE3545,'Mapeo Ramos'!C:D,2,0)</f>
        <v>Seguros Personales (No Vida) Particular</v>
      </c>
      <c r="AG3545" t="str">
        <f>+VLOOKUP(X3545,'Mapeo Ramos'!I:J,2,0)</f>
        <v>SEGURCAIXA ADESLAS</v>
      </c>
      <c r="AH3545">
        <f t="shared" si="55"/>
        <v>2</v>
      </c>
    </row>
    <row r="3546" spans="1:34">
      <c r="A3546" s="2" t="s">
        <v>13023</v>
      </c>
      <c r="B3546" s="2" t="s">
        <v>12292</v>
      </c>
      <c r="C3546" s="2" t="s">
        <v>12292</v>
      </c>
      <c r="D3546" s="2" t="s">
        <v>75</v>
      </c>
      <c r="E3546" s="3">
        <v>46080</v>
      </c>
      <c r="F3546" s="3">
        <v>46054</v>
      </c>
      <c r="G3546" s="2" t="s">
        <v>5848</v>
      </c>
      <c r="H3546" s="2" t="s">
        <v>1820</v>
      </c>
      <c r="I3546" s="2" t="s">
        <v>1820</v>
      </c>
      <c r="J3546" s="4">
        <v>432.57</v>
      </c>
      <c r="K3546" t="s">
        <v>74</v>
      </c>
      <c r="L3546" s="4">
        <v>21.71</v>
      </c>
      <c r="M3546" t="s">
        <v>74</v>
      </c>
      <c r="N3546" s="4">
        <v>21.71</v>
      </c>
      <c r="O3546" t="s">
        <v>74</v>
      </c>
      <c r="P3546" s="4">
        <v>0</v>
      </c>
      <c r="Q3546" t="s">
        <v>74</v>
      </c>
      <c r="R3546" s="2" t="s">
        <v>75</v>
      </c>
      <c r="S3546" s="4" t="s">
        <v>76</v>
      </c>
      <c r="T3546" t="s">
        <v>74</v>
      </c>
      <c r="U3546" s="2" t="s">
        <v>12293</v>
      </c>
      <c r="V3546" s="2" t="s">
        <v>1447</v>
      </c>
      <c r="W3546" s="2" t="s">
        <v>79</v>
      </c>
      <c r="X3546" s="2" t="s">
        <v>12278</v>
      </c>
      <c r="Y3546" s="2" t="s">
        <v>1820</v>
      </c>
      <c r="Z3546" s="2" t="s">
        <v>60</v>
      </c>
      <c r="AA3546" s="2" t="s">
        <v>5849</v>
      </c>
      <c r="AB3546" s="2" t="s">
        <v>5850</v>
      </c>
      <c r="AC3546" s="2" t="s">
        <v>59</v>
      </c>
      <c r="AD3546" s="2" t="s">
        <v>5851</v>
      </c>
      <c r="AE3546" s="2" t="str">
        <f>+VLOOKUP(H3546,'Mapeo Ramos'!A:C,3,0)</f>
        <v>Salud Particular</v>
      </c>
      <c r="AF3546" t="str">
        <f>+VLOOKUP(AE3546,'Mapeo Ramos'!C:D,2,0)</f>
        <v>Seguros Personales (No Vida) Particular</v>
      </c>
      <c r="AG3546" t="str">
        <f>+VLOOKUP(X3546,'Mapeo Ramos'!I:J,2,0)</f>
        <v>SEGURCAIXA ADESLAS</v>
      </c>
      <c r="AH3546">
        <f t="shared" si="55"/>
        <v>2</v>
      </c>
    </row>
    <row r="3547" spans="1:34" ht="25.5">
      <c r="A3547" s="5" t="s">
        <v>68</v>
      </c>
      <c r="B3547" s="5" t="s">
        <v>69</v>
      </c>
      <c r="C3547" s="5" t="s">
        <v>70</v>
      </c>
      <c r="D3547" s="6">
        <v>46023</v>
      </c>
      <c r="E3547" s="6">
        <v>46023</v>
      </c>
      <c r="F3547" s="6">
        <v>46023</v>
      </c>
      <c r="G3547" s="5" t="s">
        <v>71</v>
      </c>
      <c r="H3547" s="5" t="s">
        <v>72</v>
      </c>
      <c r="I3547" s="5" t="s">
        <v>73</v>
      </c>
      <c r="J3547" s="7">
        <v>-150.61000000000001</v>
      </c>
      <c r="K3547" s="8" t="s">
        <v>74</v>
      </c>
      <c r="L3547" s="7">
        <v>-37.65</v>
      </c>
      <c r="M3547" s="8" t="s">
        <v>74</v>
      </c>
      <c r="N3547" s="7">
        <v>-37.65</v>
      </c>
      <c r="O3547" s="8" t="s">
        <v>74</v>
      </c>
      <c r="P3547" s="7">
        <v>0</v>
      </c>
      <c r="Q3547" s="8" t="s">
        <v>74</v>
      </c>
      <c r="R3547" s="5" t="s">
        <v>75</v>
      </c>
      <c r="S3547" s="7">
        <v>0</v>
      </c>
      <c r="T3547" s="8" t="s">
        <v>74</v>
      </c>
      <c r="U3547" s="5" t="s">
        <v>77</v>
      </c>
      <c r="V3547" s="5" t="s">
        <v>78</v>
      </c>
      <c r="W3547" s="5" t="s">
        <v>79</v>
      </c>
      <c r="X3547" s="5" t="s">
        <v>80</v>
      </c>
      <c r="Y3547" s="5" t="s">
        <v>73</v>
      </c>
      <c r="Z3547" s="5" t="s">
        <v>81</v>
      </c>
      <c r="AA3547" s="5" t="s">
        <v>82</v>
      </c>
      <c r="AB3547" s="5" t="s">
        <v>83</v>
      </c>
      <c r="AC3547" s="5" t="s">
        <v>59</v>
      </c>
      <c r="AD3547" s="5" t="s">
        <v>84</v>
      </c>
      <c r="AE3547" s="2" t="str">
        <f>+VLOOKUP(H3547,'Mapeo Ramos'!A:C,3,0)</f>
        <v>Hogar</v>
      </c>
      <c r="AF3547" t="str">
        <f>+VLOOKUP(AE3547,'Mapeo Ramos'!C:D,2,0)</f>
        <v>Hogar</v>
      </c>
      <c r="AG3547" t="str">
        <f>+VLOOKUP(X3547,'Mapeo Ramos'!I:J,2,0)</f>
        <v>OCCIDENT</v>
      </c>
      <c r="AH3547">
        <f t="shared" ref="AH3547:AH3610" si="56">+MONTH(D3547)</f>
        <v>1</v>
      </c>
    </row>
    <row r="3548" spans="1:34" ht="25.5">
      <c r="A3548" s="5" t="s">
        <v>85</v>
      </c>
      <c r="B3548" s="5" t="s">
        <v>86</v>
      </c>
      <c r="C3548" s="5" t="s">
        <v>87</v>
      </c>
      <c r="D3548" s="6">
        <v>46023</v>
      </c>
      <c r="E3548" s="6">
        <v>46023</v>
      </c>
      <c r="F3548" s="6">
        <v>46023</v>
      </c>
      <c r="G3548" s="5" t="s">
        <v>71</v>
      </c>
      <c r="H3548" s="5" t="s">
        <v>72</v>
      </c>
      <c r="I3548" s="5" t="s">
        <v>73</v>
      </c>
      <c r="J3548" s="7">
        <v>-160.31</v>
      </c>
      <c r="K3548" s="8" t="s">
        <v>74</v>
      </c>
      <c r="L3548" s="7">
        <v>-40.08</v>
      </c>
      <c r="M3548" s="8" t="s">
        <v>74</v>
      </c>
      <c r="N3548" s="7">
        <v>-40.08</v>
      </c>
      <c r="O3548" s="8" t="s">
        <v>74</v>
      </c>
      <c r="P3548" s="7">
        <v>0</v>
      </c>
      <c r="Q3548" s="8" t="s">
        <v>74</v>
      </c>
      <c r="R3548" s="5" t="s">
        <v>75</v>
      </c>
      <c r="S3548" s="7">
        <v>0</v>
      </c>
      <c r="T3548" s="8" t="s">
        <v>74</v>
      </c>
      <c r="U3548" s="5" t="s">
        <v>77</v>
      </c>
      <c r="V3548" s="5" t="s">
        <v>78</v>
      </c>
      <c r="W3548" s="5" t="s">
        <v>79</v>
      </c>
      <c r="X3548" s="5" t="s">
        <v>80</v>
      </c>
      <c r="Y3548" s="5" t="s">
        <v>73</v>
      </c>
      <c r="Z3548" s="5" t="s">
        <v>81</v>
      </c>
      <c r="AA3548" s="5" t="s">
        <v>82</v>
      </c>
      <c r="AB3548" s="5" t="s">
        <v>83</v>
      </c>
      <c r="AC3548" s="5" t="s">
        <v>59</v>
      </c>
      <c r="AD3548" s="5" t="s">
        <v>84</v>
      </c>
      <c r="AE3548" s="2" t="str">
        <f>+VLOOKUP(H3548,'Mapeo Ramos'!A:C,3,0)</f>
        <v>Hogar</v>
      </c>
      <c r="AF3548" t="str">
        <f>+VLOOKUP(AE3548,'Mapeo Ramos'!C:D,2,0)</f>
        <v>Hogar</v>
      </c>
      <c r="AG3548" t="str">
        <f>+VLOOKUP(X3548,'Mapeo Ramos'!I:J,2,0)</f>
        <v>OCCIDENT</v>
      </c>
      <c r="AH3548">
        <f t="shared" si="56"/>
        <v>1</v>
      </c>
    </row>
    <row r="3549" spans="1:34" ht="25.5">
      <c r="A3549" s="5" t="s">
        <v>88</v>
      </c>
      <c r="B3549" s="5" t="s">
        <v>89</v>
      </c>
      <c r="C3549" s="5" t="s">
        <v>90</v>
      </c>
      <c r="D3549" s="6">
        <v>46023</v>
      </c>
      <c r="E3549" s="6">
        <v>46023</v>
      </c>
      <c r="F3549" s="6">
        <v>46023</v>
      </c>
      <c r="G3549" s="5" t="s">
        <v>71</v>
      </c>
      <c r="H3549" s="5" t="s">
        <v>72</v>
      </c>
      <c r="I3549" s="5" t="s">
        <v>73</v>
      </c>
      <c r="J3549" s="7">
        <v>-147.41999999999999</v>
      </c>
      <c r="K3549" s="8" t="s">
        <v>74</v>
      </c>
      <c r="L3549" s="7">
        <v>-36.85</v>
      </c>
      <c r="M3549" s="8" t="s">
        <v>74</v>
      </c>
      <c r="N3549" s="7">
        <v>-36.85</v>
      </c>
      <c r="O3549" s="8" t="s">
        <v>74</v>
      </c>
      <c r="P3549" s="7">
        <v>0</v>
      </c>
      <c r="Q3549" s="8" t="s">
        <v>74</v>
      </c>
      <c r="R3549" s="5" t="s">
        <v>75</v>
      </c>
      <c r="S3549" s="7">
        <v>0</v>
      </c>
      <c r="T3549" s="8" t="s">
        <v>74</v>
      </c>
      <c r="U3549" s="5" t="s">
        <v>77</v>
      </c>
      <c r="V3549" s="5" t="s">
        <v>78</v>
      </c>
      <c r="W3549" s="5" t="s">
        <v>79</v>
      </c>
      <c r="X3549" s="5" t="s">
        <v>80</v>
      </c>
      <c r="Y3549" s="5" t="s">
        <v>73</v>
      </c>
      <c r="Z3549" s="5" t="s">
        <v>81</v>
      </c>
      <c r="AA3549" s="5" t="s">
        <v>82</v>
      </c>
      <c r="AB3549" s="5" t="s">
        <v>83</v>
      </c>
      <c r="AC3549" s="5" t="s">
        <v>59</v>
      </c>
      <c r="AD3549" s="5" t="s">
        <v>84</v>
      </c>
      <c r="AE3549" s="2" t="str">
        <f>+VLOOKUP(H3549,'Mapeo Ramos'!A:C,3,0)</f>
        <v>Hogar</v>
      </c>
      <c r="AF3549" t="str">
        <f>+VLOOKUP(AE3549,'Mapeo Ramos'!C:D,2,0)</f>
        <v>Hogar</v>
      </c>
      <c r="AG3549" t="str">
        <f>+VLOOKUP(X3549,'Mapeo Ramos'!I:J,2,0)</f>
        <v>OCCIDENT</v>
      </c>
      <c r="AH3549">
        <f t="shared" si="56"/>
        <v>1</v>
      </c>
    </row>
    <row r="3550" spans="1:34" ht="25.5">
      <c r="A3550" s="5" t="s">
        <v>91</v>
      </c>
      <c r="B3550" s="5" t="s">
        <v>92</v>
      </c>
      <c r="C3550" s="5" t="s">
        <v>93</v>
      </c>
      <c r="D3550" s="6">
        <v>46023</v>
      </c>
      <c r="E3550" s="6">
        <v>46023</v>
      </c>
      <c r="F3550" s="6">
        <v>46023</v>
      </c>
      <c r="G3550" s="5" t="s">
        <v>71</v>
      </c>
      <c r="H3550" s="5" t="s">
        <v>72</v>
      </c>
      <c r="I3550" s="5" t="s">
        <v>73</v>
      </c>
      <c r="J3550" s="7">
        <v>-145.22999999999999</v>
      </c>
      <c r="K3550" s="8" t="s">
        <v>74</v>
      </c>
      <c r="L3550" s="7">
        <v>-36.31</v>
      </c>
      <c r="M3550" s="8" t="s">
        <v>74</v>
      </c>
      <c r="N3550" s="7">
        <v>-36.31</v>
      </c>
      <c r="O3550" s="8" t="s">
        <v>74</v>
      </c>
      <c r="P3550" s="7">
        <v>0</v>
      </c>
      <c r="Q3550" s="8" t="s">
        <v>74</v>
      </c>
      <c r="R3550" s="5" t="s">
        <v>75</v>
      </c>
      <c r="S3550" s="7">
        <v>0</v>
      </c>
      <c r="T3550" s="8" t="s">
        <v>74</v>
      </c>
      <c r="U3550" s="5" t="s">
        <v>77</v>
      </c>
      <c r="V3550" s="5" t="s">
        <v>78</v>
      </c>
      <c r="W3550" s="5" t="s">
        <v>79</v>
      </c>
      <c r="X3550" s="5" t="s">
        <v>80</v>
      </c>
      <c r="Y3550" s="5" t="s">
        <v>73</v>
      </c>
      <c r="Z3550" s="5" t="s">
        <v>81</v>
      </c>
      <c r="AA3550" s="5" t="s">
        <v>82</v>
      </c>
      <c r="AB3550" s="5" t="s">
        <v>83</v>
      </c>
      <c r="AC3550" s="5" t="s">
        <v>59</v>
      </c>
      <c r="AD3550" s="5" t="s">
        <v>84</v>
      </c>
      <c r="AE3550" s="2" t="str">
        <f>+VLOOKUP(H3550,'Mapeo Ramos'!A:C,3,0)</f>
        <v>Hogar</v>
      </c>
      <c r="AF3550" t="str">
        <f>+VLOOKUP(AE3550,'Mapeo Ramos'!C:D,2,0)</f>
        <v>Hogar</v>
      </c>
      <c r="AG3550" t="str">
        <f>+VLOOKUP(X3550,'Mapeo Ramos'!I:J,2,0)</f>
        <v>OCCIDENT</v>
      </c>
      <c r="AH3550">
        <f t="shared" si="56"/>
        <v>1</v>
      </c>
    </row>
    <row r="3551" spans="1:34" ht="25.5">
      <c r="A3551" s="5" t="s">
        <v>94</v>
      </c>
      <c r="B3551" s="5" t="s">
        <v>95</v>
      </c>
      <c r="C3551" s="5" t="s">
        <v>96</v>
      </c>
      <c r="D3551" s="6">
        <v>46023</v>
      </c>
      <c r="E3551" s="6">
        <v>46023</v>
      </c>
      <c r="F3551" s="6">
        <v>46023</v>
      </c>
      <c r="G3551" s="5" t="s">
        <v>71</v>
      </c>
      <c r="H3551" s="5" t="s">
        <v>72</v>
      </c>
      <c r="I3551" s="5" t="s">
        <v>73</v>
      </c>
      <c r="J3551" s="7">
        <v>-1337.64</v>
      </c>
      <c r="K3551" s="8" t="s">
        <v>74</v>
      </c>
      <c r="L3551" s="7">
        <v>-334.41</v>
      </c>
      <c r="M3551" s="8" t="s">
        <v>74</v>
      </c>
      <c r="N3551" s="7">
        <v>-334.41</v>
      </c>
      <c r="O3551" s="8" t="s">
        <v>74</v>
      </c>
      <c r="P3551" s="7">
        <v>0</v>
      </c>
      <c r="Q3551" s="8" t="s">
        <v>74</v>
      </c>
      <c r="R3551" s="5" t="s">
        <v>75</v>
      </c>
      <c r="S3551" s="7">
        <v>0</v>
      </c>
      <c r="T3551" s="8" t="s">
        <v>74</v>
      </c>
      <c r="U3551" s="5" t="s">
        <v>77</v>
      </c>
      <c r="V3551" s="5" t="s">
        <v>78</v>
      </c>
      <c r="W3551" s="5" t="s">
        <v>79</v>
      </c>
      <c r="X3551" s="5" t="s">
        <v>80</v>
      </c>
      <c r="Y3551" s="5" t="s">
        <v>73</v>
      </c>
      <c r="Z3551" s="5" t="s">
        <v>81</v>
      </c>
      <c r="AA3551" s="5" t="s">
        <v>82</v>
      </c>
      <c r="AB3551" s="5" t="s">
        <v>83</v>
      </c>
      <c r="AC3551" s="5" t="s">
        <v>59</v>
      </c>
      <c r="AD3551" s="5" t="s">
        <v>84</v>
      </c>
      <c r="AE3551" s="2" t="str">
        <f>+VLOOKUP(H3551,'Mapeo Ramos'!A:C,3,0)</f>
        <v>Hogar</v>
      </c>
      <c r="AF3551" t="str">
        <f>+VLOOKUP(AE3551,'Mapeo Ramos'!C:D,2,0)</f>
        <v>Hogar</v>
      </c>
      <c r="AG3551" t="str">
        <f>+VLOOKUP(X3551,'Mapeo Ramos'!I:J,2,0)</f>
        <v>OCCIDENT</v>
      </c>
      <c r="AH3551">
        <f t="shared" si="56"/>
        <v>1</v>
      </c>
    </row>
    <row r="3552" spans="1:34" ht="25.5">
      <c r="A3552" s="5" t="s">
        <v>97</v>
      </c>
      <c r="B3552" s="5" t="s">
        <v>98</v>
      </c>
      <c r="C3552" s="5" t="s">
        <v>99</v>
      </c>
      <c r="D3552" s="6">
        <v>46023</v>
      </c>
      <c r="E3552" s="6">
        <v>46023</v>
      </c>
      <c r="F3552" s="6">
        <v>46023</v>
      </c>
      <c r="G3552" s="5" t="s">
        <v>100</v>
      </c>
      <c r="H3552" s="5" t="s">
        <v>72</v>
      </c>
      <c r="I3552" s="5" t="s">
        <v>73</v>
      </c>
      <c r="J3552" s="7">
        <v>-235.35</v>
      </c>
      <c r="K3552" s="8" t="s">
        <v>74</v>
      </c>
      <c r="L3552" s="7">
        <v>-58.84</v>
      </c>
      <c r="M3552" s="8" t="s">
        <v>74</v>
      </c>
      <c r="N3552" s="7">
        <v>-58.84</v>
      </c>
      <c r="O3552" s="8" t="s">
        <v>74</v>
      </c>
      <c r="P3552" s="7">
        <v>0</v>
      </c>
      <c r="Q3552" s="8" t="s">
        <v>74</v>
      </c>
      <c r="R3552" s="5" t="s">
        <v>75</v>
      </c>
      <c r="S3552" s="7">
        <v>0</v>
      </c>
      <c r="T3552" s="8" t="s">
        <v>74</v>
      </c>
      <c r="U3552" s="5" t="s">
        <v>77</v>
      </c>
      <c r="V3552" s="5" t="s">
        <v>78</v>
      </c>
      <c r="W3552" s="5" t="s">
        <v>79</v>
      </c>
      <c r="X3552" s="5" t="s">
        <v>80</v>
      </c>
      <c r="Y3552" s="5" t="s">
        <v>73</v>
      </c>
      <c r="Z3552" s="5" t="s">
        <v>81</v>
      </c>
      <c r="AA3552" s="5" t="s">
        <v>82</v>
      </c>
      <c r="AB3552" s="5" t="s">
        <v>101</v>
      </c>
      <c r="AC3552" s="5" t="s">
        <v>59</v>
      </c>
      <c r="AD3552" s="5" t="s">
        <v>102</v>
      </c>
      <c r="AE3552" s="2" t="str">
        <f>+VLOOKUP(H3552,'Mapeo Ramos'!A:C,3,0)</f>
        <v>Hogar</v>
      </c>
      <c r="AF3552" t="str">
        <f>+VLOOKUP(AE3552,'Mapeo Ramos'!C:D,2,0)</f>
        <v>Hogar</v>
      </c>
      <c r="AG3552" t="str">
        <f>+VLOOKUP(X3552,'Mapeo Ramos'!I:J,2,0)</f>
        <v>OCCIDENT</v>
      </c>
      <c r="AH3552">
        <f t="shared" si="56"/>
        <v>1</v>
      </c>
    </row>
    <row r="3553" spans="1:34" ht="25.5">
      <c r="A3553" s="5" t="s">
        <v>103</v>
      </c>
      <c r="B3553" s="5" t="s">
        <v>104</v>
      </c>
      <c r="C3553" s="5" t="s">
        <v>105</v>
      </c>
      <c r="D3553" s="6">
        <v>46023</v>
      </c>
      <c r="E3553" s="6">
        <v>46023</v>
      </c>
      <c r="F3553" s="6">
        <v>46023</v>
      </c>
      <c r="G3553" s="5" t="s">
        <v>71</v>
      </c>
      <c r="H3553" s="5" t="s">
        <v>72</v>
      </c>
      <c r="I3553" s="5" t="s">
        <v>73</v>
      </c>
      <c r="J3553" s="7">
        <v>-196.18</v>
      </c>
      <c r="K3553" s="8" t="s">
        <v>74</v>
      </c>
      <c r="L3553" s="7">
        <v>-49.04</v>
      </c>
      <c r="M3553" s="8" t="s">
        <v>74</v>
      </c>
      <c r="N3553" s="7">
        <v>-49.04</v>
      </c>
      <c r="O3553" s="8" t="s">
        <v>74</v>
      </c>
      <c r="P3553" s="7">
        <v>0</v>
      </c>
      <c r="Q3553" s="8" t="s">
        <v>74</v>
      </c>
      <c r="R3553" s="5" t="s">
        <v>75</v>
      </c>
      <c r="S3553" s="7">
        <v>0</v>
      </c>
      <c r="T3553" s="8" t="s">
        <v>74</v>
      </c>
      <c r="U3553" s="5" t="s">
        <v>77</v>
      </c>
      <c r="V3553" s="5" t="s">
        <v>78</v>
      </c>
      <c r="W3553" s="5" t="s">
        <v>79</v>
      </c>
      <c r="X3553" s="5" t="s">
        <v>80</v>
      </c>
      <c r="Y3553" s="5" t="s">
        <v>73</v>
      </c>
      <c r="Z3553" s="5" t="s">
        <v>81</v>
      </c>
      <c r="AA3553" s="5" t="s">
        <v>82</v>
      </c>
      <c r="AB3553" s="5" t="s">
        <v>83</v>
      </c>
      <c r="AC3553" s="5" t="s">
        <v>59</v>
      </c>
      <c r="AD3553" s="5" t="s">
        <v>84</v>
      </c>
      <c r="AE3553" s="2" t="str">
        <f>+VLOOKUP(H3553,'Mapeo Ramos'!A:C,3,0)</f>
        <v>Hogar</v>
      </c>
      <c r="AF3553" t="str">
        <f>+VLOOKUP(AE3553,'Mapeo Ramos'!C:D,2,0)</f>
        <v>Hogar</v>
      </c>
      <c r="AG3553" t="str">
        <f>+VLOOKUP(X3553,'Mapeo Ramos'!I:J,2,0)</f>
        <v>OCCIDENT</v>
      </c>
      <c r="AH3553">
        <f t="shared" si="56"/>
        <v>1</v>
      </c>
    </row>
    <row r="3554" spans="1:34" ht="25.5">
      <c r="A3554" s="5" t="s">
        <v>106</v>
      </c>
      <c r="B3554" s="5" t="s">
        <v>107</v>
      </c>
      <c r="C3554" s="5" t="s">
        <v>108</v>
      </c>
      <c r="D3554" s="6">
        <v>46023</v>
      </c>
      <c r="E3554" s="6">
        <v>46023</v>
      </c>
      <c r="F3554" s="6">
        <v>46023</v>
      </c>
      <c r="G3554" s="5" t="s">
        <v>71</v>
      </c>
      <c r="H3554" s="5" t="s">
        <v>72</v>
      </c>
      <c r="I3554" s="5" t="s">
        <v>73</v>
      </c>
      <c r="J3554" s="7">
        <v>-196.18</v>
      </c>
      <c r="K3554" s="8" t="s">
        <v>74</v>
      </c>
      <c r="L3554" s="7">
        <v>-49.04</v>
      </c>
      <c r="M3554" s="8" t="s">
        <v>74</v>
      </c>
      <c r="N3554" s="7">
        <v>-49.04</v>
      </c>
      <c r="O3554" s="8" t="s">
        <v>74</v>
      </c>
      <c r="P3554" s="7">
        <v>0</v>
      </c>
      <c r="Q3554" s="8" t="s">
        <v>74</v>
      </c>
      <c r="R3554" s="5" t="s">
        <v>75</v>
      </c>
      <c r="S3554" s="7">
        <v>0</v>
      </c>
      <c r="T3554" s="8" t="s">
        <v>74</v>
      </c>
      <c r="U3554" s="5" t="s">
        <v>77</v>
      </c>
      <c r="V3554" s="5" t="s">
        <v>78</v>
      </c>
      <c r="W3554" s="5" t="s">
        <v>79</v>
      </c>
      <c r="X3554" s="5" t="s">
        <v>80</v>
      </c>
      <c r="Y3554" s="5" t="s">
        <v>73</v>
      </c>
      <c r="Z3554" s="5" t="s">
        <v>81</v>
      </c>
      <c r="AA3554" s="5" t="s">
        <v>82</v>
      </c>
      <c r="AB3554" s="5" t="s">
        <v>83</v>
      </c>
      <c r="AC3554" s="5" t="s">
        <v>59</v>
      </c>
      <c r="AD3554" s="5" t="s">
        <v>84</v>
      </c>
      <c r="AE3554" s="2" t="str">
        <f>+VLOOKUP(H3554,'Mapeo Ramos'!A:C,3,0)</f>
        <v>Hogar</v>
      </c>
      <c r="AF3554" t="str">
        <f>+VLOOKUP(AE3554,'Mapeo Ramos'!C:D,2,0)</f>
        <v>Hogar</v>
      </c>
      <c r="AG3554" t="str">
        <f>+VLOOKUP(X3554,'Mapeo Ramos'!I:J,2,0)</f>
        <v>OCCIDENT</v>
      </c>
      <c r="AH3554">
        <f t="shared" si="56"/>
        <v>1</v>
      </c>
    </row>
    <row r="3555" spans="1:34">
      <c r="A3555" s="5" t="s">
        <v>13024</v>
      </c>
      <c r="B3555" s="5" t="s">
        <v>13025</v>
      </c>
      <c r="C3555" s="5" t="s">
        <v>13026</v>
      </c>
      <c r="D3555" s="6">
        <v>46023</v>
      </c>
      <c r="E3555" s="6">
        <v>45992</v>
      </c>
      <c r="F3555" s="6">
        <v>46022</v>
      </c>
      <c r="G3555" s="5" t="s">
        <v>117</v>
      </c>
      <c r="H3555" s="5" t="s">
        <v>941</v>
      </c>
      <c r="I3555" s="5" t="s">
        <v>119</v>
      </c>
      <c r="J3555" s="7">
        <v>-380.26</v>
      </c>
      <c r="K3555" s="8" t="s">
        <v>74</v>
      </c>
      <c r="L3555" s="7">
        <v>-60.85</v>
      </c>
      <c r="M3555" s="8" t="s">
        <v>74</v>
      </c>
      <c r="N3555" s="7">
        <v>-60.85</v>
      </c>
      <c r="O3555" s="8" t="s">
        <v>74</v>
      </c>
      <c r="P3555" s="7">
        <v>0</v>
      </c>
      <c r="Q3555" s="8" t="s">
        <v>74</v>
      </c>
      <c r="R3555" s="5" t="s">
        <v>75</v>
      </c>
      <c r="S3555" s="7">
        <v>0</v>
      </c>
      <c r="T3555" s="8" t="s">
        <v>74</v>
      </c>
      <c r="U3555" s="5" t="s">
        <v>77</v>
      </c>
      <c r="V3555" s="5" t="s">
        <v>78</v>
      </c>
      <c r="W3555" s="5" t="s">
        <v>79</v>
      </c>
      <c r="X3555" s="5" t="s">
        <v>150</v>
      </c>
      <c r="Y3555" s="5" t="s">
        <v>119</v>
      </c>
      <c r="Z3555" s="5" t="s">
        <v>81</v>
      </c>
      <c r="AA3555" s="5" t="s">
        <v>120</v>
      </c>
      <c r="AB3555" s="5" t="s">
        <v>121</v>
      </c>
      <c r="AC3555" s="5" t="s">
        <v>59</v>
      </c>
      <c r="AD3555" s="5" t="s">
        <v>122</v>
      </c>
      <c r="AE3555" s="2" t="str">
        <f>+VLOOKUP(H3555,'Mapeo Ramos'!A:C,3,0)</f>
        <v>Autos Cat. 1</v>
      </c>
      <c r="AF3555" t="str">
        <f>+VLOOKUP(AE3555,'Mapeo Ramos'!C:D,2,0)</f>
        <v>Autos</v>
      </c>
      <c r="AG3555" t="str">
        <f>+VLOOKUP(X3555,'Mapeo Ramos'!I:J,2,0)</f>
        <v>MAPFRE</v>
      </c>
      <c r="AH3555">
        <f t="shared" si="56"/>
        <v>1</v>
      </c>
    </row>
    <row r="3556" spans="1:34" ht="25.5">
      <c r="A3556" s="5" t="s">
        <v>109</v>
      </c>
      <c r="B3556" s="5" t="s">
        <v>110</v>
      </c>
      <c r="C3556" s="5" t="s">
        <v>111</v>
      </c>
      <c r="D3556" s="6">
        <v>46023</v>
      </c>
      <c r="E3556" s="6">
        <v>46023</v>
      </c>
      <c r="F3556" s="6">
        <v>46023</v>
      </c>
      <c r="G3556" s="5" t="s">
        <v>71</v>
      </c>
      <c r="H3556" s="5" t="s">
        <v>112</v>
      </c>
      <c r="I3556" s="5" t="s">
        <v>113</v>
      </c>
      <c r="J3556" s="7">
        <v>-318.5</v>
      </c>
      <c r="K3556" s="8" t="s">
        <v>74</v>
      </c>
      <c r="L3556" s="7">
        <v>-71.66</v>
      </c>
      <c r="M3556" s="8" t="s">
        <v>74</v>
      </c>
      <c r="N3556" s="7">
        <v>-71.66</v>
      </c>
      <c r="O3556" s="8" t="s">
        <v>74</v>
      </c>
      <c r="P3556" s="7">
        <v>0</v>
      </c>
      <c r="Q3556" s="8" t="s">
        <v>74</v>
      </c>
      <c r="R3556" s="5" t="s">
        <v>75</v>
      </c>
      <c r="S3556" s="7">
        <v>0</v>
      </c>
      <c r="T3556" s="8" t="s">
        <v>74</v>
      </c>
      <c r="U3556" s="5" t="s">
        <v>77</v>
      </c>
      <c r="V3556" s="5" t="s">
        <v>78</v>
      </c>
      <c r="W3556" s="5" t="s">
        <v>79</v>
      </c>
      <c r="X3556" s="5" t="s">
        <v>80</v>
      </c>
      <c r="Y3556" s="5" t="s">
        <v>113</v>
      </c>
      <c r="Z3556" s="5" t="s">
        <v>81</v>
      </c>
      <c r="AA3556" s="5" t="s">
        <v>82</v>
      </c>
      <c r="AB3556" s="5" t="s">
        <v>83</v>
      </c>
      <c r="AC3556" s="5" t="s">
        <v>59</v>
      </c>
      <c r="AD3556" s="5" t="s">
        <v>84</v>
      </c>
      <c r="AE3556" s="2" t="str">
        <f>+VLOOKUP(H3556,'Mapeo Ramos'!A:C,3,0)</f>
        <v>Multirriesgo Comercios</v>
      </c>
      <c r="AF3556" t="str">
        <f>+VLOOKUP(AE3556,'Mapeo Ramos'!C:D,2,0)</f>
        <v>Property</v>
      </c>
      <c r="AG3556" t="str">
        <f>+VLOOKUP(X3556,'Mapeo Ramos'!I:J,2,0)</f>
        <v>OCCIDENT</v>
      </c>
      <c r="AH3556">
        <f t="shared" si="56"/>
        <v>1</v>
      </c>
    </row>
    <row r="3557" spans="1:34" ht="25.5">
      <c r="A3557" s="5" t="s">
        <v>114</v>
      </c>
      <c r="B3557" s="5" t="s">
        <v>115</v>
      </c>
      <c r="C3557" s="5" t="s">
        <v>116</v>
      </c>
      <c r="D3557" s="6">
        <v>46023</v>
      </c>
      <c r="E3557" s="6">
        <v>46023</v>
      </c>
      <c r="F3557" s="6">
        <v>46025</v>
      </c>
      <c r="G3557" s="5" t="s">
        <v>117</v>
      </c>
      <c r="H3557" s="5" t="s">
        <v>118</v>
      </c>
      <c r="I3557" s="5" t="s">
        <v>119</v>
      </c>
      <c r="J3557" s="7">
        <v>-544.72</v>
      </c>
      <c r="K3557" s="8" t="s">
        <v>74</v>
      </c>
      <c r="L3557" s="7">
        <v>-65.36</v>
      </c>
      <c r="M3557" s="8" t="s">
        <v>74</v>
      </c>
      <c r="N3557" s="7">
        <v>-65.36</v>
      </c>
      <c r="O3557" s="8" t="s">
        <v>74</v>
      </c>
      <c r="P3557" s="7">
        <v>0</v>
      </c>
      <c r="Q3557" s="8" t="s">
        <v>74</v>
      </c>
      <c r="R3557" s="5" t="s">
        <v>75</v>
      </c>
      <c r="S3557" s="7">
        <v>0</v>
      </c>
      <c r="T3557" s="8" t="s">
        <v>74</v>
      </c>
      <c r="U3557" s="5" t="s">
        <v>77</v>
      </c>
      <c r="V3557" s="5" t="s">
        <v>78</v>
      </c>
      <c r="W3557" s="5" t="s">
        <v>79</v>
      </c>
      <c r="X3557" s="5" t="s">
        <v>80</v>
      </c>
      <c r="Y3557" s="5" t="s">
        <v>119</v>
      </c>
      <c r="Z3557" s="5" t="s">
        <v>81</v>
      </c>
      <c r="AA3557" s="5" t="s">
        <v>120</v>
      </c>
      <c r="AB3557" s="5" t="s">
        <v>121</v>
      </c>
      <c r="AC3557" s="5" t="s">
        <v>59</v>
      </c>
      <c r="AD3557" s="5" t="s">
        <v>122</v>
      </c>
      <c r="AE3557" s="2" t="str">
        <f>+VLOOKUP(H3557,'Mapeo Ramos'!A:C,3,0)</f>
        <v>Autos Cat. 1</v>
      </c>
      <c r="AF3557" t="str">
        <f>+VLOOKUP(AE3557,'Mapeo Ramos'!C:D,2,0)</f>
        <v>Autos</v>
      </c>
      <c r="AG3557" t="str">
        <f>+VLOOKUP(X3557,'Mapeo Ramos'!I:J,2,0)</f>
        <v>OCCIDENT</v>
      </c>
      <c r="AH3557">
        <f t="shared" si="56"/>
        <v>1</v>
      </c>
    </row>
    <row r="3558" spans="1:34" ht="25.5">
      <c r="A3558" s="5" t="s">
        <v>123</v>
      </c>
      <c r="B3558" s="5" t="s">
        <v>124</v>
      </c>
      <c r="C3558" s="5" t="s">
        <v>125</v>
      </c>
      <c r="D3558" s="6">
        <v>46023</v>
      </c>
      <c r="E3558" s="6">
        <v>46023</v>
      </c>
      <c r="F3558" s="6">
        <v>46025</v>
      </c>
      <c r="G3558" s="5" t="s">
        <v>117</v>
      </c>
      <c r="H3558" s="5" t="s">
        <v>118</v>
      </c>
      <c r="I3558" s="5" t="s">
        <v>119</v>
      </c>
      <c r="J3558" s="7">
        <v>-577.24</v>
      </c>
      <c r="K3558" s="8" t="s">
        <v>74</v>
      </c>
      <c r="L3558" s="7">
        <v>-69.260000000000005</v>
      </c>
      <c r="M3558" s="8" t="s">
        <v>74</v>
      </c>
      <c r="N3558" s="7">
        <v>-69.260000000000005</v>
      </c>
      <c r="O3558" s="8" t="s">
        <v>74</v>
      </c>
      <c r="P3558" s="7">
        <v>0</v>
      </c>
      <c r="Q3558" s="8" t="s">
        <v>74</v>
      </c>
      <c r="R3558" s="5" t="s">
        <v>75</v>
      </c>
      <c r="S3558" s="7">
        <v>0</v>
      </c>
      <c r="T3558" s="8" t="s">
        <v>74</v>
      </c>
      <c r="U3558" s="5" t="s">
        <v>77</v>
      </c>
      <c r="V3558" s="5" t="s">
        <v>78</v>
      </c>
      <c r="W3558" s="5" t="s">
        <v>79</v>
      </c>
      <c r="X3558" s="5" t="s">
        <v>80</v>
      </c>
      <c r="Y3558" s="5" t="s">
        <v>119</v>
      </c>
      <c r="Z3558" s="5" t="s">
        <v>81</v>
      </c>
      <c r="AA3558" s="5" t="s">
        <v>120</v>
      </c>
      <c r="AB3558" s="5" t="s">
        <v>121</v>
      </c>
      <c r="AC3558" s="5" t="s">
        <v>59</v>
      </c>
      <c r="AD3558" s="5" t="s">
        <v>122</v>
      </c>
      <c r="AE3558" s="2" t="str">
        <f>+VLOOKUP(H3558,'Mapeo Ramos'!A:C,3,0)</f>
        <v>Autos Cat. 1</v>
      </c>
      <c r="AF3558" t="str">
        <f>+VLOOKUP(AE3558,'Mapeo Ramos'!C:D,2,0)</f>
        <v>Autos</v>
      </c>
      <c r="AG3558" t="str">
        <f>+VLOOKUP(X3558,'Mapeo Ramos'!I:J,2,0)</f>
        <v>OCCIDENT</v>
      </c>
      <c r="AH3558">
        <f t="shared" si="56"/>
        <v>1</v>
      </c>
    </row>
    <row r="3559" spans="1:34" ht="25.5">
      <c r="A3559" s="5" t="s">
        <v>126</v>
      </c>
      <c r="B3559" s="5" t="s">
        <v>127</v>
      </c>
      <c r="C3559" s="5" t="s">
        <v>128</v>
      </c>
      <c r="D3559" s="6">
        <v>46023</v>
      </c>
      <c r="E3559" s="6">
        <v>46023</v>
      </c>
      <c r="F3559" s="6">
        <v>46025</v>
      </c>
      <c r="G3559" s="5" t="s">
        <v>117</v>
      </c>
      <c r="H3559" s="5" t="s">
        <v>118</v>
      </c>
      <c r="I3559" s="5" t="s">
        <v>119</v>
      </c>
      <c r="J3559" s="7">
        <v>-597.46</v>
      </c>
      <c r="K3559" s="8" t="s">
        <v>74</v>
      </c>
      <c r="L3559" s="7">
        <v>-71.7</v>
      </c>
      <c r="M3559" s="8" t="s">
        <v>74</v>
      </c>
      <c r="N3559" s="7">
        <v>-71.7</v>
      </c>
      <c r="O3559" s="8" t="s">
        <v>74</v>
      </c>
      <c r="P3559" s="7">
        <v>0</v>
      </c>
      <c r="Q3559" s="8" t="s">
        <v>74</v>
      </c>
      <c r="R3559" s="5" t="s">
        <v>75</v>
      </c>
      <c r="S3559" s="7">
        <v>0</v>
      </c>
      <c r="T3559" s="8" t="s">
        <v>74</v>
      </c>
      <c r="U3559" s="5" t="s">
        <v>77</v>
      </c>
      <c r="V3559" s="5" t="s">
        <v>78</v>
      </c>
      <c r="W3559" s="5" t="s">
        <v>79</v>
      </c>
      <c r="X3559" s="5" t="s">
        <v>80</v>
      </c>
      <c r="Y3559" s="5" t="s">
        <v>119</v>
      </c>
      <c r="Z3559" s="5" t="s">
        <v>81</v>
      </c>
      <c r="AA3559" s="5" t="s">
        <v>120</v>
      </c>
      <c r="AB3559" s="5" t="s">
        <v>121</v>
      </c>
      <c r="AC3559" s="5" t="s">
        <v>59</v>
      </c>
      <c r="AD3559" s="5" t="s">
        <v>122</v>
      </c>
      <c r="AE3559" s="2" t="str">
        <f>+VLOOKUP(H3559,'Mapeo Ramos'!A:C,3,0)</f>
        <v>Autos Cat. 1</v>
      </c>
      <c r="AF3559" t="str">
        <f>+VLOOKUP(AE3559,'Mapeo Ramos'!C:D,2,0)</f>
        <v>Autos</v>
      </c>
      <c r="AG3559" t="str">
        <f>+VLOOKUP(X3559,'Mapeo Ramos'!I:J,2,0)</f>
        <v>OCCIDENT</v>
      </c>
      <c r="AH3559">
        <f t="shared" si="56"/>
        <v>1</v>
      </c>
    </row>
    <row r="3560" spans="1:34" ht="25.5">
      <c r="A3560" s="5" t="s">
        <v>129</v>
      </c>
      <c r="B3560" s="5" t="s">
        <v>130</v>
      </c>
      <c r="C3560" s="5" t="s">
        <v>131</v>
      </c>
      <c r="D3560" s="6">
        <v>46023</v>
      </c>
      <c r="E3560" s="6">
        <v>46023</v>
      </c>
      <c r="F3560" s="6">
        <v>46025</v>
      </c>
      <c r="G3560" s="5" t="s">
        <v>117</v>
      </c>
      <c r="H3560" s="5" t="s">
        <v>118</v>
      </c>
      <c r="I3560" s="5" t="s">
        <v>119</v>
      </c>
      <c r="J3560" s="7">
        <v>-552.58000000000004</v>
      </c>
      <c r="K3560" s="8" t="s">
        <v>74</v>
      </c>
      <c r="L3560" s="7">
        <v>-66.31</v>
      </c>
      <c r="M3560" s="8" t="s">
        <v>74</v>
      </c>
      <c r="N3560" s="7">
        <v>-66.31</v>
      </c>
      <c r="O3560" s="8" t="s">
        <v>74</v>
      </c>
      <c r="P3560" s="7">
        <v>0</v>
      </c>
      <c r="Q3560" s="8" t="s">
        <v>74</v>
      </c>
      <c r="R3560" s="5" t="s">
        <v>75</v>
      </c>
      <c r="S3560" s="7">
        <v>0</v>
      </c>
      <c r="T3560" s="8" t="s">
        <v>74</v>
      </c>
      <c r="U3560" s="5" t="s">
        <v>77</v>
      </c>
      <c r="V3560" s="5" t="s">
        <v>78</v>
      </c>
      <c r="W3560" s="5" t="s">
        <v>79</v>
      </c>
      <c r="X3560" s="5" t="s">
        <v>80</v>
      </c>
      <c r="Y3560" s="5" t="s">
        <v>119</v>
      </c>
      <c r="Z3560" s="5" t="s">
        <v>81</v>
      </c>
      <c r="AA3560" s="5" t="s">
        <v>120</v>
      </c>
      <c r="AB3560" s="5" t="s">
        <v>121</v>
      </c>
      <c r="AC3560" s="5" t="s">
        <v>59</v>
      </c>
      <c r="AD3560" s="5" t="s">
        <v>122</v>
      </c>
      <c r="AE3560" s="2" t="str">
        <f>+VLOOKUP(H3560,'Mapeo Ramos'!A:C,3,0)</f>
        <v>Autos Cat. 1</v>
      </c>
      <c r="AF3560" t="str">
        <f>+VLOOKUP(AE3560,'Mapeo Ramos'!C:D,2,0)</f>
        <v>Autos</v>
      </c>
      <c r="AG3560" t="str">
        <f>+VLOOKUP(X3560,'Mapeo Ramos'!I:J,2,0)</f>
        <v>OCCIDENT</v>
      </c>
      <c r="AH3560">
        <f t="shared" si="56"/>
        <v>1</v>
      </c>
    </row>
    <row r="3561" spans="1:34" ht="25.5">
      <c r="A3561" s="5" t="s">
        <v>132</v>
      </c>
      <c r="B3561" s="5" t="s">
        <v>133</v>
      </c>
      <c r="C3561" s="5" t="s">
        <v>134</v>
      </c>
      <c r="D3561" s="6">
        <v>46023</v>
      </c>
      <c r="E3561" s="6">
        <v>46023</v>
      </c>
      <c r="F3561" s="6">
        <v>46025</v>
      </c>
      <c r="G3561" s="5" t="s">
        <v>117</v>
      </c>
      <c r="H3561" s="5" t="s">
        <v>118</v>
      </c>
      <c r="I3561" s="5" t="s">
        <v>119</v>
      </c>
      <c r="J3561" s="7">
        <v>-577.24</v>
      </c>
      <c r="K3561" s="8" t="s">
        <v>74</v>
      </c>
      <c r="L3561" s="7">
        <v>-69.260000000000005</v>
      </c>
      <c r="M3561" s="8" t="s">
        <v>74</v>
      </c>
      <c r="N3561" s="7">
        <v>-69.260000000000005</v>
      </c>
      <c r="O3561" s="8" t="s">
        <v>74</v>
      </c>
      <c r="P3561" s="7">
        <v>0</v>
      </c>
      <c r="Q3561" s="8" t="s">
        <v>74</v>
      </c>
      <c r="R3561" s="5" t="s">
        <v>75</v>
      </c>
      <c r="S3561" s="7">
        <v>0</v>
      </c>
      <c r="T3561" s="8" t="s">
        <v>74</v>
      </c>
      <c r="U3561" s="5" t="s">
        <v>77</v>
      </c>
      <c r="V3561" s="5" t="s">
        <v>78</v>
      </c>
      <c r="W3561" s="5" t="s">
        <v>79</v>
      </c>
      <c r="X3561" s="5" t="s">
        <v>80</v>
      </c>
      <c r="Y3561" s="5" t="s">
        <v>119</v>
      </c>
      <c r="Z3561" s="5" t="s">
        <v>81</v>
      </c>
      <c r="AA3561" s="5" t="s">
        <v>120</v>
      </c>
      <c r="AB3561" s="5" t="s">
        <v>121</v>
      </c>
      <c r="AC3561" s="5" t="s">
        <v>59</v>
      </c>
      <c r="AD3561" s="5" t="s">
        <v>122</v>
      </c>
      <c r="AE3561" s="2" t="str">
        <f>+VLOOKUP(H3561,'Mapeo Ramos'!A:C,3,0)</f>
        <v>Autos Cat. 1</v>
      </c>
      <c r="AF3561" t="str">
        <f>+VLOOKUP(AE3561,'Mapeo Ramos'!C:D,2,0)</f>
        <v>Autos</v>
      </c>
      <c r="AG3561" t="str">
        <f>+VLOOKUP(X3561,'Mapeo Ramos'!I:J,2,0)</f>
        <v>OCCIDENT</v>
      </c>
      <c r="AH3561">
        <f t="shared" si="56"/>
        <v>1</v>
      </c>
    </row>
    <row r="3562" spans="1:34" ht="25.5">
      <c r="A3562" s="5" t="s">
        <v>135</v>
      </c>
      <c r="B3562" s="5" t="s">
        <v>136</v>
      </c>
      <c r="C3562" s="5" t="s">
        <v>137</v>
      </c>
      <c r="D3562" s="6">
        <v>46023</v>
      </c>
      <c r="E3562" s="6">
        <v>46023</v>
      </c>
      <c r="F3562" s="6">
        <v>46032</v>
      </c>
      <c r="G3562" s="5" t="s">
        <v>117</v>
      </c>
      <c r="H3562" s="5" t="s">
        <v>118</v>
      </c>
      <c r="I3562" s="5" t="s">
        <v>119</v>
      </c>
      <c r="J3562" s="7">
        <v>-607.58000000000004</v>
      </c>
      <c r="K3562" s="8" t="s">
        <v>74</v>
      </c>
      <c r="L3562" s="7">
        <v>-72.91</v>
      </c>
      <c r="M3562" s="8" t="s">
        <v>74</v>
      </c>
      <c r="N3562" s="7">
        <v>-72.91</v>
      </c>
      <c r="O3562" s="8" t="s">
        <v>74</v>
      </c>
      <c r="P3562" s="7">
        <v>0</v>
      </c>
      <c r="Q3562" s="8" t="s">
        <v>74</v>
      </c>
      <c r="R3562" s="5" t="s">
        <v>75</v>
      </c>
      <c r="S3562" s="7">
        <v>0</v>
      </c>
      <c r="T3562" s="8" t="s">
        <v>74</v>
      </c>
      <c r="U3562" s="5" t="s">
        <v>77</v>
      </c>
      <c r="V3562" s="5" t="s">
        <v>138</v>
      </c>
      <c r="W3562" s="5" t="s">
        <v>79</v>
      </c>
      <c r="X3562" s="5" t="s">
        <v>80</v>
      </c>
      <c r="Y3562" s="5" t="s">
        <v>119</v>
      </c>
      <c r="Z3562" s="5" t="s">
        <v>81</v>
      </c>
      <c r="AA3562" s="5" t="s">
        <v>120</v>
      </c>
      <c r="AB3562" s="5" t="s">
        <v>121</v>
      </c>
      <c r="AC3562" s="5" t="s">
        <v>59</v>
      </c>
      <c r="AD3562" s="5" t="s">
        <v>122</v>
      </c>
      <c r="AE3562" s="2" t="str">
        <f>+VLOOKUP(H3562,'Mapeo Ramos'!A:C,3,0)</f>
        <v>Autos Cat. 1</v>
      </c>
      <c r="AF3562" t="str">
        <f>+VLOOKUP(AE3562,'Mapeo Ramos'!C:D,2,0)</f>
        <v>Autos</v>
      </c>
      <c r="AG3562" t="str">
        <f>+VLOOKUP(X3562,'Mapeo Ramos'!I:J,2,0)</f>
        <v>OCCIDENT</v>
      </c>
      <c r="AH3562">
        <f t="shared" si="56"/>
        <v>1</v>
      </c>
    </row>
    <row r="3563" spans="1:34" ht="25.5">
      <c r="A3563" s="5" t="s">
        <v>139</v>
      </c>
      <c r="B3563" s="5" t="s">
        <v>140</v>
      </c>
      <c r="C3563" s="5" t="s">
        <v>141</v>
      </c>
      <c r="D3563" s="6">
        <v>46023</v>
      </c>
      <c r="E3563" s="6">
        <v>46023</v>
      </c>
      <c r="F3563" s="6">
        <v>46023</v>
      </c>
      <c r="G3563" s="5" t="s">
        <v>142</v>
      </c>
      <c r="H3563" s="5" t="s">
        <v>118</v>
      </c>
      <c r="I3563" s="5" t="s">
        <v>119</v>
      </c>
      <c r="J3563" s="7">
        <v>-2988.51</v>
      </c>
      <c r="K3563" s="8" t="s">
        <v>74</v>
      </c>
      <c r="L3563" s="7">
        <v>-358.63</v>
      </c>
      <c r="M3563" s="8" t="s">
        <v>74</v>
      </c>
      <c r="N3563" s="7">
        <v>-358.63</v>
      </c>
      <c r="O3563" s="8" t="s">
        <v>74</v>
      </c>
      <c r="P3563" s="7">
        <v>0</v>
      </c>
      <c r="Q3563" s="8" t="s">
        <v>74</v>
      </c>
      <c r="R3563" s="5" t="s">
        <v>75</v>
      </c>
      <c r="S3563" s="7">
        <v>0</v>
      </c>
      <c r="T3563" s="8" t="s">
        <v>74</v>
      </c>
      <c r="U3563" s="5" t="s">
        <v>77</v>
      </c>
      <c r="V3563" s="5" t="s">
        <v>78</v>
      </c>
      <c r="W3563" s="5" t="s">
        <v>79</v>
      </c>
      <c r="X3563" s="5" t="s">
        <v>80</v>
      </c>
      <c r="Y3563" s="5" t="s">
        <v>119</v>
      </c>
      <c r="Z3563" s="5" t="s">
        <v>81</v>
      </c>
      <c r="AA3563" s="5" t="s">
        <v>143</v>
      </c>
      <c r="AB3563" s="5" t="s">
        <v>144</v>
      </c>
      <c r="AC3563" s="5" t="s">
        <v>59</v>
      </c>
      <c r="AD3563" s="5" t="s">
        <v>145</v>
      </c>
      <c r="AE3563" s="2" t="str">
        <f>+VLOOKUP(H3563,'Mapeo Ramos'!A:C,3,0)</f>
        <v>Autos Cat. 1</v>
      </c>
      <c r="AF3563" t="str">
        <f>+VLOOKUP(AE3563,'Mapeo Ramos'!C:D,2,0)</f>
        <v>Autos</v>
      </c>
      <c r="AG3563" t="str">
        <f>+VLOOKUP(X3563,'Mapeo Ramos'!I:J,2,0)</f>
        <v>OCCIDENT</v>
      </c>
      <c r="AH3563">
        <f t="shared" si="56"/>
        <v>1</v>
      </c>
    </row>
    <row r="3564" spans="1:34">
      <c r="A3564" s="5" t="s">
        <v>146</v>
      </c>
      <c r="B3564" s="5" t="s">
        <v>147</v>
      </c>
      <c r="C3564" s="5" t="s">
        <v>148</v>
      </c>
      <c r="D3564" s="6">
        <v>46023</v>
      </c>
      <c r="E3564" s="6">
        <v>46023</v>
      </c>
      <c r="F3564" s="6">
        <v>46023</v>
      </c>
      <c r="G3564" s="5" t="s">
        <v>142</v>
      </c>
      <c r="H3564" s="5" t="s">
        <v>149</v>
      </c>
      <c r="I3564" s="5" t="s">
        <v>119</v>
      </c>
      <c r="J3564" s="7">
        <v>-1577.61</v>
      </c>
      <c r="K3564" s="8" t="s">
        <v>74</v>
      </c>
      <c r="L3564" s="7">
        <v>-189.32</v>
      </c>
      <c r="M3564" s="8" t="s">
        <v>74</v>
      </c>
      <c r="N3564" s="7">
        <v>-189.32</v>
      </c>
      <c r="O3564" s="8" t="s">
        <v>74</v>
      </c>
      <c r="P3564" s="7">
        <v>0</v>
      </c>
      <c r="Q3564" s="8" t="s">
        <v>74</v>
      </c>
      <c r="R3564" s="5" t="s">
        <v>75</v>
      </c>
      <c r="S3564" s="7">
        <v>0</v>
      </c>
      <c r="T3564" s="8" t="s">
        <v>74</v>
      </c>
      <c r="U3564" s="5" t="s">
        <v>77</v>
      </c>
      <c r="V3564" s="5" t="s">
        <v>138</v>
      </c>
      <c r="W3564" s="5" t="s">
        <v>79</v>
      </c>
      <c r="X3564" s="5" t="s">
        <v>150</v>
      </c>
      <c r="Y3564" s="5" t="s">
        <v>119</v>
      </c>
      <c r="Z3564" s="5" t="s">
        <v>81</v>
      </c>
      <c r="AA3564" s="5" t="s">
        <v>143</v>
      </c>
      <c r="AB3564" s="5" t="s">
        <v>144</v>
      </c>
      <c r="AC3564" s="5" t="s">
        <v>59</v>
      </c>
      <c r="AD3564" s="5" t="s">
        <v>145</v>
      </c>
      <c r="AE3564" s="2" t="str">
        <f>+VLOOKUP(H3564,'Mapeo Ramos'!A:C,3,0)</f>
        <v>Autos Cat. 3</v>
      </c>
      <c r="AF3564" t="str">
        <f>+VLOOKUP(AE3564,'Mapeo Ramos'!C:D,2,0)</f>
        <v>Autos</v>
      </c>
      <c r="AG3564" t="str">
        <f>+VLOOKUP(X3564,'Mapeo Ramos'!I:J,2,0)</f>
        <v>MAPFRE</v>
      </c>
      <c r="AH3564">
        <f t="shared" si="56"/>
        <v>1</v>
      </c>
    </row>
    <row r="3565" spans="1:34" ht="25.5">
      <c r="A3565" s="5" t="s">
        <v>151</v>
      </c>
      <c r="B3565" s="5" t="s">
        <v>152</v>
      </c>
      <c r="C3565" s="5" t="s">
        <v>153</v>
      </c>
      <c r="D3565" s="6">
        <v>46023</v>
      </c>
      <c r="E3565" s="6">
        <v>46023</v>
      </c>
      <c r="F3565" s="6">
        <v>46023</v>
      </c>
      <c r="G3565" s="5" t="s">
        <v>154</v>
      </c>
      <c r="H3565" s="5" t="s">
        <v>155</v>
      </c>
      <c r="I3565" s="5" t="s">
        <v>156</v>
      </c>
      <c r="J3565" s="7">
        <v>-3133.92</v>
      </c>
      <c r="K3565" s="8" t="s">
        <v>74</v>
      </c>
      <c r="L3565" s="7">
        <v>-705.14</v>
      </c>
      <c r="M3565" s="8" t="s">
        <v>74</v>
      </c>
      <c r="N3565" s="7">
        <v>-705.14</v>
      </c>
      <c r="O3565" s="8" t="s">
        <v>74</v>
      </c>
      <c r="P3565" s="7">
        <v>0</v>
      </c>
      <c r="Q3565" s="8" t="s">
        <v>74</v>
      </c>
      <c r="R3565" s="5" t="s">
        <v>75</v>
      </c>
      <c r="S3565" s="7">
        <v>0</v>
      </c>
      <c r="T3565" s="8" t="s">
        <v>74</v>
      </c>
      <c r="U3565" s="5" t="s">
        <v>77</v>
      </c>
      <c r="V3565" s="5" t="s">
        <v>138</v>
      </c>
      <c r="W3565" s="5" t="s">
        <v>79</v>
      </c>
      <c r="X3565" s="5" t="s">
        <v>150</v>
      </c>
      <c r="Y3565" s="5" t="s">
        <v>157</v>
      </c>
      <c r="Z3565" s="5" t="s">
        <v>81</v>
      </c>
      <c r="AA3565" s="5" t="s">
        <v>82</v>
      </c>
      <c r="AB3565" s="5" t="s">
        <v>83</v>
      </c>
      <c r="AC3565" s="5" t="s">
        <v>59</v>
      </c>
      <c r="AD3565" s="5" t="s">
        <v>158</v>
      </c>
      <c r="AE3565" s="2" t="str">
        <f>+VLOOKUP(H3565,'Mapeo Ramos'!A:C,3,0)</f>
        <v>Multirriesgo Industriales (PYME)</v>
      </c>
      <c r="AF3565" t="str">
        <f>+VLOOKUP(AE3565,'Mapeo Ramos'!C:D,2,0)</f>
        <v>Property</v>
      </c>
      <c r="AG3565" t="str">
        <f>+VLOOKUP(X3565,'Mapeo Ramos'!I:J,2,0)</f>
        <v>MAPFRE</v>
      </c>
      <c r="AH3565">
        <f t="shared" si="56"/>
        <v>1</v>
      </c>
    </row>
    <row r="3566" spans="1:34">
      <c r="A3566" s="5" t="s">
        <v>159</v>
      </c>
      <c r="B3566" s="5" t="s">
        <v>160</v>
      </c>
      <c r="C3566" s="5" t="s">
        <v>161</v>
      </c>
      <c r="D3566" s="6">
        <v>46023</v>
      </c>
      <c r="E3566" s="6">
        <v>46023</v>
      </c>
      <c r="F3566" s="6">
        <v>46023</v>
      </c>
      <c r="G3566" s="5" t="s">
        <v>162</v>
      </c>
      <c r="H3566" s="5" t="s">
        <v>163</v>
      </c>
      <c r="I3566" s="5" t="s">
        <v>164</v>
      </c>
      <c r="J3566" s="7">
        <v>-466.67</v>
      </c>
      <c r="K3566" s="8" t="s">
        <v>74</v>
      </c>
      <c r="L3566" s="7">
        <v>-93.33</v>
      </c>
      <c r="M3566" s="8" t="s">
        <v>74</v>
      </c>
      <c r="N3566" s="7">
        <v>-93.33</v>
      </c>
      <c r="O3566" s="8" t="s">
        <v>74</v>
      </c>
      <c r="P3566" s="7">
        <v>0</v>
      </c>
      <c r="Q3566" s="8" t="s">
        <v>74</v>
      </c>
      <c r="R3566" s="5" t="s">
        <v>75</v>
      </c>
      <c r="S3566" s="7">
        <v>0</v>
      </c>
      <c r="T3566" s="8" t="s">
        <v>74</v>
      </c>
      <c r="U3566" s="5" t="s">
        <v>77</v>
      </c>
      <c r="V3566" s="5" t="s">
        <v>78</v>
      </c>
      <c r="W3566" s="5" t="s">
        <v>79</v>
      </c>
      <c r="X3566" s="5" t="s">
        <v>165</v>
      </c>
      <c r="Y3566" s="5" t="s">
        <v>164</v>
      </c>
      <c r="Z3566" s="5" t="s">
        <v>60</v>
      </c>
      <c r="AA3566" s="5" t="s">
        <v>166</v>
      </c>
      <c r="AB3566" s="5" t="s">
        <v>167</v>
      </c>
      <c r="AC3566" s="5" t="s">
        <v>168</v>
      </c>
      <c r="AD3566" s="5" t="s">
        <v>169</v>
      </c>
      <c r="AE3566" s="2" t="str">
        <f>+VLOOKUP(H3566,'Mapeo Ramos'!A:C,3,0)</f>
        <v>Vida Riesgo Individual</v>
      </c>
      <c r="AF3566" t="str">
        <f>+VLOOKUP(AE3566,'Mapeo Ramos'!C:D,2,0)</f>
        <v>Vida Riesgo Particular</v>
      </c>
      <c r="AG3566" t="str">
        <f>+VLOOKUP(X3566,'Mapeo Ramos'!I:J,2,0)</f>
        <v>AXA</v>
      </c>
      <c r="AH3566">
        <f t="shared" si="56"/>
        <v>1</v>
      </c>
    </row>
    <row r="3567" spans="1:34">
      <c r="A3567" s="5" t="s">
        <v>170</v>
      </c>
      <c r="B3567" s="5" t="s">
        <v>171</v>
      </c>
      <c r="C3567" s="5" t="s">
        <v>172</v>
      </c>
      <c r="D3567" s="6">
        <v>46023</v>
      </c>
      <c r="E3567" s="6">
        <v>46023</v>
      </c>
      <c r="F3567" s="6">
        <v>46023</v>
      </c>
      <c r="G3567" s="5" t="s">
        <v>142</v>
      </c>
      <c r="H3567" s="5" t="s">
        <v>173</v>
      </c>
      <c r="I3567" s="5" t="s">
        <v>119</v>
      </c>
      <c r="J3567" s="7">
        <v>-554.9</v>
      </c>
      <c r="K3567" s="8" t="s">
        <v>74</v>
      </c>
      <c r="L3567" s="7">
        <v>-55.49</v>
      </c>
      <c r="M3567" s="8" t="s">
        <v>74</v>
      </c>
      <c r="N3567" s="7">
        <v>-44.39</v>
      </c>
      <c r="O3567" s="8" t="s">
        <v>74</v>
      </c>
      <c r="P3567" s="7">
        <v>-11.1</v>
      </c>
      <c r="Q3567" s="8" t="s">
        <v>74</v>
      </c>
      <c r="R3567" s="5" t="s">
        <v>75</v>
      </c>
      <c r="S3567" s="7">
        <v>0</v>
      </c>
      <c r="T3567" s="8" t="s">
        <v>74</v>
      </c>
      <c r="U3567" s="5" t="s">
        <v>77</v>
      </c>
      <c r="V3567" s="5" t="s">
        <v>78</v>
      </c>
      <c r="W3567" s="5" t="s">
        <v>79</v>
      </c>
      <c r="X3567" s="5" t="s">
        <v>165</v>
      </c>
      <c r="Y3567" s="5" t="s">
        <v>119</v>
      </c>
      <c r="Z3567" s="5" t="s">
        <v>81</v>
      </c>
      <c r="AA3567" s="5" t="s">
        <v>143</v>
      </c>
      <c r="AB3567" s="5" t="s">
        <v>144</v>
      </c>
      <c r="AC3567" s="5" t="s">
        <v>59</v>
      </c>
      <c r="AD3567" s="5" t="s">
        <v>145</v>
      </c>
      <c r="AE3567" s="2" t="str">
        <f>+VLOOKUP(H3567,'Mapeo Ramos'!A:C,3,0)</f>
        <v>Autos Cat. 2</v>
      </c>
      <c r="AF3567" t="str">
        <f>+VLOOKUP(AE3567,'Mapeo Ramos'!C:D,2,0)</f>
        <v>Flotas</v>
      </c>
      <c r="AG3567" t="str">
        <f>+VLOOKUP(X3567,'Mapeo Ramos'!I:J,2,0)</f>
        <v>AXA</v>
      </c>
      <c r="AH3567">
        <f t="shared" si="56"/>
        <v>1</v>
      </c>
    </row>
    <row r="3568" spans="1:34">
      <c r="A3568" s="5" t="s">
        <v>174</v>
      </c>
      <c r="B3568" s="5" t="s">
        <v>175</v>
      </c>
      <c r="C3568" s="5" t="s">
        <v>176</v>
      </c>
      <c r="D3568" s="6">
        <v>46023</v>
      </c>
      <c r="E3568" s="6">
        <v>46023</v>
      </c>
      <c r="F3568" s="6">
        <v>46023</v>
      </c>
      <c r="G3568" s="5" t="s">
        <v>142</v>
      </c>
      <c r="H3568" s="5" t="s">
        <v>173</v>
      </c>
      <c r="I3568" s="5" t="s">
        <v>119</v>
      </c>
      <c r="J3568" s="7">
        <v>-1444.34</v>
      </c>
      <c r="K3568" s="8" t="s">
        <v>74</v>
      </c>
      <c r="L3568" s="7">
        <v>-144.43</v>
      </c>
      <c r="M3568" s="8" t="s">
        <v>74</v>
      </c>
      <c r="N3568" s="7">
        <v>-115.54</v>
      </c>
      <c r="O3568" s="8" t="s">
        <v>74</v>
      </c>
      <c r="P3568" s="7">
        <v>-28.89</v>
      </c>
      <c r="Q3568" s="8" t="s">
        <v>74</v>
      </c>
      <c r="R3568" s="5" t="s">
        <v>75</v>
      </c>
      <c r="S3568" s="7">
        <v>0</v>
      </c>
      <c r="T3568" s="8" t="s">
        <v>74</v>
      </c>
      <c r="U3568" s="5" t="s">
        <v>77</v>
      </c>
      <c r="V3568" s="5" t="s">
        <v>78</v>
      </c>
      <c r="W3568" s="5" t="s">
        <v>79</v>
      </c>
      <c r="X3568" s="5" t="s">
        <v>165</v>
      </c>
      <c r="Y3568" s="5" t="s">
        <v>119</v>
      </c>
      <c r="Z3568" s="5" t="s">
        <v>81</v>
      </c>
      <c r="AA3568" s="5" t="s">
        <v>143</v>
      </c>
      <c r="AB3568" s="5" t="s">
        <v>144</v>
      </c>
      <c r="AC3568" s="5" t="s">
        <v>59</v>
      </c>
      <c r="AD3568" s="5" t="s">
        <v>145</v>
      </c>
      <c r="AE3568" s="2" t="str">
        <f>+VLOOKUP(H3568,'Mapeo Ramos'!A:C,3,0)</f>
        <v>Autos Cat. 2</v>
      </c>
      <c r="AF3568" t="str">
        <f>+VLOOKUP(AE3568,'Mapeo Ramos'!C:D,2,0)</f>
        <v>Flotas</v>
      </c>
      <c r="AG3568" t="str">
        <f>+VLOOKUP(X3568,'Mapeo Ramos'!I:J,2,0)</f>
        <v>AXA</v>
      </c>
      <c r="AH3568">
        <f t="shared" si="56"/>
        <v>1</v>
      </c>
    </row>
    <row r="3569" spans="1:34">
      <c r="A3569" s="5" t="s">
        <v>177</v>
      </c>
      <c r="B3569" s="5" t="s">
        <v>178</v>
      </c>
      <c r="C3569" s="5" t="s">
        <v>179</v>
      </c>
      <c r="D3569" s="6">
        <v>46023</v>
      </c>
      <c r="E3569" s="6">
        <v>46023</v>
      </c>
      <c r="F3569" s="6">
        <v>46023</v>
      </c>
      <c r="G3569" s="5" t="s">
        <v>142</v>
      </c>
      <c r="H3569" s="5" t="s">
        <v>173</v>
      </c>
      <c r="I3569" s="5" t="s">
        <v>119</v>
      </c>
      <c r="J3569" s="7">
        <v>-618.74</v>
      </c>
      <c r="K3569" s="8" t="s">
        <v>74</v>
      </c>
      <c r="L3569" s="7">
        <v>-61.86</v>
      </c>
      <c r="M3569" s="8" t="s">
        <v>74</v>
      </c>
      <c r="N3569" s="7">
        <v>-49.49</v>
      </c>
      <c r="O3569" s="8" t="s">
        <v>74</v>
      </c>
      <c r="P3569" s="7">
        <v>-12.37</v>
      </c>
      <c r="Q3569" s="8" t="s">
        <v>74</v>
      </c>
      <c r="R3569" s="5" t="s">
        <v>75</v>
      </c>
      <c r="S3569" s="7">
        <v>0</v>
      </c>
      <c r="T3569" s="8" t="s">
        <v>74</v>
      </c>
      <c r="U3569" s="5" t="s">
        <v>77</v>
      </c>
      <c r="V3569" s="5" t="s">
        <v>78</v>
      </c>
      <c r="W3569" s="5" t="s">
        <v>79</v>
      </c>
      <c r="X3569" s="5" t="s">
        <v>165</v>
      </c>
      <c r="Y3569" s="5" t="s">
        <v>119</v>
      </c>
      <c r="Z3569" s="5" t="s">
        <v>81</v>
      </c>
      <c r="AA3569" s="5" t="s">
        <v>143</v>
      </c>
      <c r="AB3569" s="5" t="s">
        <v>144</v>
      </c>
      <c r="AC3569" s="5" t="s">
        <v>59</v>
      </c>
      <c r="AD3569" s="5" t="s">
        <v>145</v>
      </c>
      <c r="AE3569" s="2" t="str">
        <f>+VLOOKUP(H3569,'Mapeo Ramos'!A:C,3,0)</f>
        <v>Autos Cat. 2</v>
      </c>
      <c r="AF3569" t="str">
        <f>+VLOOKUP(AE3569,'Mapeo Ramos'!C:D,2,0)</f>
        <v>Flotas</v>
      </c>
      <c r="AG3569" t="str">
        <f>+VLOOKUP(X3569,'Mapeo Ramos'!I:J,2,0)</f>
        <v>AXA</v>
      </c>
      <c r="AH3569">
        <f t="shared" si="56"/>
        <v>1</v>
      </c>
    </row>
    <row r="3570" spans="1:34">
      <c r="A3570" s="5" t="s">
        <v>180</v>
      </c>
      <c r="B3570" s="5" t="s">
        <v>181</v>
      </c>
      <c r="C3570" s="5" t="s">
        <v>182</v>
      </c>
      <c r="D3570" s="6">
        <v>46023</v>
      </c>
      <c r="E3570" s="6">
        <v>46023</v>
      </c>
      <c r="F3570" s="6">
        <v>46023</v>
      </c>
      <c r="G3570" s="5" t="s">
        <v>142</v>
      </c>
      <c r="H3570" s="5" t="s">
        <v>173</v>
      </c>
      <c r="I3570" s="5" t="s">
        <v>119</v>
      </c>
      <c r="J3570" s="7">
        <v>-1817.43</v>
      </c>
      <c r="K3570" s="8" t="s">
        <v>74</v>
      </c>
      <c r="L3570" s="7">
        <v>-181.74</v>
      </c>
      <c r="M3570" s="8" t="s">
        <v>74</v>
      </c>
      <c r="N3570" s="7">
        <v>-145.38999999999999</v>
      </c>
      <c r="O3570" s="8" t="s">
        <v>74</v>
      </c>
      <c r="P3570" s="7">
        <v>-36.35</v>
      </c>
      <c r="Q3570" s="8" t="s">
        <v>74</v>
      </c>
      <c r="R3570" s="5" t="s">
        <v>75</v>
      </c>
      <c r="S3570" s="7">
        <v>0</v>
      </c>
      <c r="T3570" s="8" t="s">
        <v>74</v>
      </c>
      <c r="U3570" s="5" t="s">
        <v>77</v>
      </c>
      <c r="V3570" s="5" t="s">
        <v>78</v>
      </c>
      <c r="W3570" s="5" t="s">
        <v>79</v>
      </c>
      <c r="X3570" s="5" t="s">
        <v>165</v>
      </c>
      <c r="Y3570" s="5" t="s">
        <v>119</v>
      </c>
      <c r="Z3570" s="5" t="s">
        <v>81</v>
      </c>
      <c r="AA3570" s="5" t="s">
        <v>143</v>
      </c>
      <c r="AB3570" s="5" t="s">
        <v>144</v>
      </c>
      <c r="AC3570" s="5" t="s">
        <v>59</v>
      </c>
      <c r="AD3570" s="5" t="s">
        <v>145</v>
      </c>
      <c r="AE3570" s="2" t="str">
        <f>+VLOOKUP(H3570,'Mapeo Ramos'!A:C,3,0)</f>
        <v>Autos Cat. 2</v>
      </c>
      <c r="AF3570" t="str">
        <f>+VLOOKUP(AE3570,'Mapeo Ramos'!C:D,2,0)</f>
        <v>Flotas</v>
      </c>
      <c r="AG3570" t="str">
        <f>+VLOOKUP(X3570,'Mapeo Ramos'!I:J,2,0)</f>
        <v>AXA</v>
      </c>
      <c r="AH3570">
        <f t="shared" si="56"/>
        <v>1</v>
      </c>
    </row>
    <row r="3571" spans="1:34">
      <c r="A3571" s="5" t="s">
        <v>183</v>
      </c>
      <c r="B3571" s="5" t="s">
        <v>184</v>
      </c>
      <c r="C3571" s="5" t="s">
        <v>185</v>
      </c>
      <c r="D3571" s="6">
        <v>46023</v>
      </c>
      <c r="E3571" s="6">
        <v>46023</v>
      </c>
      <c r="F3571" s="6">
        <v>46023</v>
      </c>
      <c r="G3571" s="5" t="s">
        <v>142</v>
      </c>
      <c r="H3571" s="5" t="s">
        <v>173</v>
      </c>
      <c r="I3571" s="5" t="s">
        <v>119</v>
      </c>
      <c r="J3571" s="7">
        <v>-515.15</v>
      </c>
      <c r="K3571" s="8" t="s">
        <v>74</v>
      </c>
      <c r="L3571" s="7">
        <v>-51.51</v>
      </c>
      <c r="M3571" s="8" t="s">
        <v>74</v>
      </c>
      <c r="N3571" s="7">
        <v>-41.21</v>
      </c>
      <c r="O3571" s="8" t="s">
        <v>74</v>
      </c>
      <c r="P3571" s="7">
        <v>-10.3</v>
      </c>
      <c r="Q3571" s="8" t="s">
        <v>74</v>
      </c>
      <c r="R3571" s="5" t="s">
        <v>75</v>
      </c>
      <c r="S3571" s="7">
        <v>0</v>
      </c>
      <c r="T3571" s="8" t="s">
        <v>74</v>
      </c>
      <c r="U3571" s="5" t="s">
        <v>77</v>
      </c>
      <c r="V3571" s="5" t="s">
        <v>78</v>
      </c>
      <c r="W3571" s="5" t="s">
        <v>79</v>
      </c>
      <c r="X3571" s="5" t="s">
        <v>165</v>
      </c>
      <c r="Y3571" s="5" t="s">
        <v>119</v>
      </c>
      <c r="Z3571" s="5" t="s">
        <v>81</v>
      </c>
      <c r="AA3571" s="5" t="s">
        <v>143</v>
      </c>
      <c r="AB3571" s="5" t="s">
        <v>144</v>
      </c>
      <c r="AC3571" s="5" t="s">
        <v>59</v>
      </c>
      <c r="AD3571" s="5" t="s">
        <v>145</v>
      </c>
      <c r="AE3571" s="2" t="str">
        <f>+VLOOKUP(H3571,'Mapeo Ramos'!A:C,3,0)</f>
        <v>Autos Cat. 2</v>
      </c>
      <c r="AF3571" t="str">
        <f>+VLOOKUP(AE3571,'Mapeo Ramos'!C:D,2,0)</f>
        <v>Flotas</v>
      </c>
      <c r="AG3571" t="str">
        <f>+VLOOKUP(X3571,'Mapeo Ramos'!I:J,2,0)</f>
        <v>AXA</v>
      </c>
      <c r="AH3571">
        <f t="shared" si="56"/>
        <v>1</v>
      </c>
    </row>
    <row r="3572" spans="1:34">
      <c r="A3572" s="5" t="s">
        <v>186</v>
      </c>
      <c r="B3572" s="5" t="s">
        <v>187</v>
      </c>
      <c r="C3572" s="5" t="s">
        <v>188</v>
      </c>
      <c r="D3572" s="6">
        <v>46023</v>
      </c>
      <c r="E3572" s="6">
        <v>46023</v>
      </c>
      <c r="F3572" s="6">
        <v>46023</v>
      </c>
      <c r="G3572" s="5" t="s">
        <v>142</v>
      </c>
      <c r="H3572" s="5" t="s">
        <v>173</v>
      </c>
      <c r="I3572" s="5" t="s">
        <v>119</v>
      </c>
      <c r="J3572" s="7">
        <v>-1661.34</v>
      </c>
      <c r="K3572" s="8" t="s">
        <v>74</v>
      </c>
      <c r="L3572" s="7">
        <v>-166.14</v>
      </c>
      <c r="M3572" s="8" t="s">
        <v>74</v>
      </c>
      <c r="N3572" s="7">
        <v>-132.91</v>
      </c>
      <c r="O3572" s="8" t="s">
        <v>74</v>
      </c>
      <c r="P3572" s="7">
        <v>-33.229999999999997</v>
      </c>
      <c r="Q3572" s="8" t="s">
        <v>74</v>
      </c>
      <c r="R3572" s="5" t="s">
        <v>75</v>
      </c>
      <c r="S3572" s="7">
        <v>0</v>
      </c>
      <c r="T3572" s="8" t="s">
        <v>74</v>
      </c>
      <c r="U3572" s="5" t="s">
        <v>77</v>
      </c>
      <c r="V3572" s="5" t="s">
        <v>78</v>
      </c>
      <c r="W3572" s="5" t="s">
        <v>79</v>
      </c>
      <c r="X3572" s="5" t="s">
        <v>165</v>
      </c>
      <c r="Y3572" s="5" t="s">
        <v>119</v>
      </c>
      <c r="Z3572" s="5" t="s">
        <v>81</v>
      </c>
      <c r="AA3572" s="5" t="s">
        <v>143</v>
      </c>
      <c r="AB3572" s="5" t="s">
        <v>144</v>
      </c>
      <c r="AC3572" s="5" t="s">
        <v>59</v>
      </c>
      <c r="AD3572" s="5" t="s">
        <v>145</v>
      </c>
      <c r="AE3572" s="2" t="str">
        <f>+VLOOKUP(H3572,'Mapeo Ramos'!A:C,3,0)</f>
        <v>Autos Cat. 2</v>
      </c>
      <c r="AF3572" t="str">
        <f>+VLOOKUP(AE3572,'Mapeo Ramos'!C:D,2,0)</f>
        <v>Flotas</v>
      </c>
      <c r="AG3572" t="str">
        <f>+VLOOKUP(X3572,'Mapeo Ramos'!I:J,2,0)</f>
        <v>AXA</v>
      </c>
      <c r="AH3572">
        <f t="shared" si="56"/>
        <v>1</v>
      </c>
    </row>
    <row r="3573" spans="1:34">
      <c r="A3573" s="5" t="s">
        <v>189</v>
      </c>
      <c r="B3573" s="5" t="s">
        <v>190</v>
      </c>
      <c r="C3573" s="5" t="s">
        <v>191</v>
      </c>
      <c r="D3573" s="6">
        <v>46023</v>
      </c>
      <c r="E3573" s="6">
        <v>46023</v>
      </c>
      <c r="F3573" s="6">
        <v>46023</v>
      </c>
      <c r="G3573" s="5" t="s">
        <v>142</v>
      </c>
      <c r="H3573" s="5" t="s">
        <v>173</v>
      </c>
      <c r="I3573" s="5" t="s">
        <v>119</v>
      </c>
      <c r="J3573" s="7">
        <v>-515.15</v>
      </c>
      <c r="K3573" s="8" t="s">
        <v>74</v>
      </c>
      <c r="L3573" s="7">
        <v>-51.51</v>
      </c>
      <c r="M3573" s="8" t="s">
        <v>74</v>
      </c>
      <c r="N3573" s="7">
        <v>-41.21</v>
      </c>
      <c r="O3573" s="8" t="s">
        <v>74</v>
      </c>
      <c r="P3573" s="7">
        <v>-10.3</v>
      </c>
      <c r="Q3573" s="8" t="s">
        <v>74</v>
      </c>
      <c r="R3573" s="5" t="s">
        <v>75</v>
      </c>
      <c r="S3573" s="7">
        <v>0</v>
      </c>
      <c r="T3573" s="8" t="s">
        <v>74</v>
      </c>
      <c r="U3573" s="5" t="s">
        <v>77</v>
      </c>
      <c r="V3573" s="5" t="s">
        <v>78</v>
      </c>
      <c r="W3573" s="5" t="s">
        <v>79</v>
      </c>
      <c r="X3573" s="5" t="s">
        <v>165</v>
      </c>
      <c r="Y3573" s="5" t="s">
        <v>119</v>
      </c>
      <c r="Z3573" s="5" t="s">
        <v>81</v>
      </c>
      <c r="AA3573" s="5" t="s">
        <v>143</v>
      </c>
      <c r="AB3573" s="5" t="s">
        <v>144</v>
      </c>
      <c r="AC3573" s="5" t="s">
        <v>59</v>
      </c>
      <c r="AD3573" s="5" t="s">
        <v>145</v>
      </c>
      <c r="AE3573" s="2" t="str">
        <f>+VLOOKUP(H3573,'Mapeo Ramos'!A:C,3,0)</f>
        <v>Autos Cat. 2</v>
      </c>
      <c r="AF3573" t="str">
        <f>+VLOOKUP(AE3573,'Mapeo Ramos'!C:D,2,0)</f>
        <v>Flotas</v>
      </c>
      <c r="AG3573" t="str">
        <f>+VLOOKUP(X3573,'Mapeo Ramos'!I:J,2,0)</f>
        <v>AXA</v>
      </c>
      <c r="AH3573">
        <f t="shared" si="56"/>
        <v>1</v>
      </c>
    </row>
    <row r="3574" spans="1:34">
      <c r="A3574" s="5" t="s">
        <v>192</v>
      </c>
      <c r="B3574" s="5" t="s">
        <v>193</v>
      </c>
      <c r="C3574" s="5" t="s">
        <v>194</v>
      </c>
      <c r="D3574" s="6">
        <v>46023</v>
      </c>
      <c r="E3574" s="6">
        <v>46023</v>
      </c>
      <c r="F3574" s="6">
        <v>46023</v>
      </c>
      <c r="G3574" s="5" t="s">
        <v>195</v>
      </c>
      <c r="H3574" s="5" t="s">
        <v>196</v>
      </c>
      <c r="I3574" s="5" t="s">
        <v>197</v>
      </c>
      <c r="J3574" s="7">
        <v>-557.88</v>
      </c>
      <c r="K3574" s="8" t="s">
        <v>74</v>
      </c>
      <c r="L3574" s="7">
        <v>-94.84</v>
      </c>
      <c r="M3574" s="8" t="s">
        <v>74</v>
      </c>
      <c r="N3574" s="7">
        <v>-83.68</v>
      </c>
      <c r="O3574" s="8" t="s">
        <v>74</v>
      </c>
      <c r="P3574" s="7">
        <v>-11.16</v>
      </c>
      <c r="Q3574" s="8" t="s">
        <v>74</v>
      </c>
      <c r="R3574" s="5" t="s">
        <v>75</v>
      </c>
      <c r="S3574" s="7">
        <v>0</v>
      </c>
      <c r="T3574" s="8" t="s">
        <v>74</v>
      </c>
      <c r="U3574" s="5" t="s">
        <v>77</v>
      </c>
      <c r="V3574" s="5" t="s">
        <v>78</v>
      </c>
      <c r="W3574" s="5" t="s">
        <v>79</v>
      </c>
      <c r="X3574" s="5" t="s">
        <v>165</v>
      </c>
      <c r="Y3574" s="5" t="s">
        <v>197</v>
      </c>
      <c r="Z3574" s="5" t="s">
        <v>81</v>
      </c>
      <c r="AA3574" s="5" t="s">
        <v>198</v>
      </c>
      <c r="AB3574" s="5" t="s">
        <v>199</v>
      </c>
      <c r="AC3574" s="5" t="s">
        <v>59</v>
      </c>
      <c r="AD3574" s="5" t="s">
        <v>200</v>
      </c>
      <c r="AE3574" s="2" t="str">
        <f>+VLOOKUP(H3574,'Mapeo Ramos'!A:C,3,0)</f>
        <v>Accidentes Convenio</v>
      </c>
      <c r="AF3574" t="str">
        <f>+VLOOKUP(AE3574,'Mapeo Ramos'!C:D,2,0)</f>
        <v>Seguros Personales (No Vida) Colectivos</v>
      </c>
      <c r="AG3574" t="str">
        <f>+VLOOKUP(X3574,'Mapeo Ramos'!I:J,2,0)</f>
        <v>AXA</v>
      </c>
      <c r="AH3574">
        <f t="shared" si="56"/>
        <v>1</v>
      </c>
    </row>
    <row r="3575" spans="1:34">
      <c r="A3575" s="5" t="s">
        <v>201</v>
      </c>
      <c r="B3575" s="5" t="s">
        <v>202</v>
      </c>
      <c r="C3575" s="5" t="s">
        <v>203</v>
      </c>
      <c r="D3575" s="6">
        <v>46023</v>
      </c>
      <c r="E3575" s="6">
        <v>46023</v>
      </c>
      <c r="F3575" s="6">
        <v>46023</v>
      </c>
      <c r="G3575" s="5" t="s">
        <v>204</v>
      </c>
      <c r="H3575" s="5" t="s">
        <v>196</v>
      </c>
      <c r="I3575" s="5" t="s">
        <v>197</v>
      </c>
      <c r="J3575" s="7">
        <v>-449.62</v>
      </c>
      <c r="K3575" s="8" t="s">
        <v>74</v>
      </c>
      <c r="L3575" s="7">
        <v>-76.44</v>
      </c>
      <c r="M3575" s="8" t="s">
        <v>74</v>
      </c>
      <c r="N3575" s="7">
        <v>-67.45</v>
      </c>
      <c r="O3575" s="8" t="s">
        <v>74</v>
      </c>
      <c r="P3575" s="7">
        <v>-8.99</v>
      </c>
      <c r="Q3575" s="8" t="s">
        <v>74</v>
      </c>
      <c r="R3575" s="5" t="s">
        <v>75</v>
      </c>
      <c r="S3575" s="7">
        <v>0</v>
      </c>
      <c r="T3575" s="8" t="s">
        <v>74</v>
      </c>
      <c r="U3575" s="5" t="s">
        <v>77</v>
      </c>
      <c r="V3575" s="5" t="s">
        <v>78</v>
      </c>
      <c r="W3575" s="5" t="s">
        <v>79</v>
      </c>
      <c r="X3575" s="5" t="s">
        <v>165</v>
      </c>
      <c r="Y3575" s="5" t="s">
        <v>197</v>
      </c>
      <c r="Z3575" s="5" t="s">
        <v>81</v>
      </c>
      <c r="AA3575" s="5" t="s">
        <v>198</v>
      </c>
      <c r="AB3575" s="5" t="s">
        <v>199</v>
      </c>
      <c r="AC3575" s="5" t="s">
        <v>59</v>
      </c>
      <c r="AD3575" s="5" t="s">
        <v>205</v>
      </c>
      <c r="AE3575" s="2" t="str">
        <f>+VLOOKUP(H3575,'Mapeo Ramos'!A:C,3,0)</f>
        <v>Accidentes Convenio</v>
      </c>
      <c r="AF3575" t="str">
        <f>+VLOOKUP(AE3575,'Mapeo Ramos'!C:D,2,0)</f>
        <v>Seguros Personales (No Vida) Colectivos</v>
      </c>
      <c r="AG3575" t="str">
        <f>+VLOOKUP(X3575,'Mapeo Ramos'!I:J,2,0)</f>
        <v>AXA</v>
      </c>
      <c r="AH3575">
        <f t="shared" si="56"/>
        <v>1</v>
      </c>
    </row>
    <row r="3576" spans="1:34">
      <c r="A3576" s="5" t="s">
        <v>206</v>
      </c>
      <c r="B3576" s="5" t="s">
        <v>207</v>
      </c>
      <c r="C3576" s="5" t="s">
        <v>208</v>
      </c>
      <c r="D3576" s="6">
        <v>46023</v>
      </c>
      <c r="E3576" s="6">
        <v>46023</v>
      </c>
      <c r="F3576" s="6">
        <v>46023</v>
      </c>
      <c r="G3576" s="5" t="s">
        <v>142</v>
      </c>
      <c r="H3576" s="5" t="s">
        <v>209</v>
      </c>
      <c r="I3576" s="5" t="s">
        <v>119</v>
      </c>
      <c r="J3576" s="7">
        <v>-1484.74</v>
      </c>
      <c r="K3576" s="8" t="s">
        <v>74</v>
      </c>
      <c r="L3576" s="7">
        <v>-178.15</v>
      </c>
      <c r="M3576" s="8" t="s">
        <v>74</v>
      </c>
      <c r="N3576" s="7">
        <v>-148.46</v>
      </c>
      <c r="O3576" s="8" t="s">
        <v>74</v>
      </c>
      <c r="P3576" s="7">
        <v>-29.69</v>
      </c>
      <c r="Q3576" s="8" t="s">
        <v>74</v>
      </c>
      <c r="R3576" s="5" t="s">
        <v>75</v>
      </c>
      <c r="S3576" s="7">
        <v>0</v>
      </c>
      <c r="T3576" s="8" t="s">
        <v>74</v>
      </c>
      <c r="U3576" s="5" t="s">
        <v>77</v>
      </c>
      <c r="V3576" s="5" t="s">
        <v>78</v>
      </c>
      <c r="W3576" s="5" t="s">
        <v>79</v>
      </c>
      <c r="X3576" s="5" t="s">
        <v>165</v>
      </c>
      <c r="Y3576" s="5" t="s">
        <v>119</v>
      </c>
      <c r="Z3576" s="5" t="s">
        <v>81</v>
      </c>
      <c r="AA3576" s="5" t="s">
        <v>143</v>
      </c>
      <c r="AB3576" s="5" t="s">
        <v>144</v>
      </c>
      <c r="AC3576" s="5" t="s">
        <v>59</v>
      </c>
      <c r="AD3576" s="5" t="s">
        <v>145</v>
      </c>
      <c r="AE3576" s="2" t="str">
        <f>+VLOOKUP(H3576,'Mapeo Ramos'!A:C,3,0)</f>
        <v>Autos Cat. 1</v>
      </c>
      <c r="AF3576" t="str">
        <f>+VLOOKUP(AE3576,'Mapeo Ramos'!C:D,2,0)</f>
        <v>Autos</v>
      </c>
      <c r="AG3576" t="str">
        <f>+VLOOKUP(X3576,'Mapeo Ramos'!I:J,2,0)</f>
        <v>AXA</v>
      </c>
      <c r="AH3576">
        <f t="shared" si="56"/>
        <v>1</v>
      </c>
    </row>
    <row r="3577" spans="1:34">
      <c r="A3577" s="5" t="s">
        <v>210</v>
      </c>
      <c r="B3577" s="5" t="s">
        <v>211</v>
      </c>
      <c r="C3577" s="5" t="s">
        <v>212</v>
      </c>
      <c r="D3577" s="6">
        <v>46023</v>
      </c>
      <c r="E3577" s="6">
        <v>46023</v>
      </c>
      <c r="F3577" s="6">
        <v>46023</v>
      </c>
      <c r="G3577" s="5" t="s">
        <v>213</v>
      </c>
      <c r="H3577" s="5" t="s">
        <v>214</v>
      </c>
      <c r="I3577" s="5" t="s">
        <v>119</v>
      </c>
      <c r="J3577" s="7">
        <v>-729.01</v>
      </c>
      <c r="K3577" s="8" t="s">
        <v>74</v>
      </c>
      <c r="L3577" s="7">
        <v>-87.48</v>
      </c>
      <c r="M3577" s="8" t="s">
        <v>74</v>
      </c>
      <c r="N3577" s="7">
        <v>-87.48</v>
      </c>
      <c r="O3577" s="8" t="s">
        <v>74</v>
      </c>
      <c r="P3577" s="7">
        <v>0</v>
      </c>
      <c r="Q3577" s="8" t="s">
        <v>74</v>
      </c>
      <c r="R3577" s="5" t="s">
        <v>75</v>
      </c>
      <c r="S3577" s="7">
        <v>0</v>
      </c>
      <c r="T3577" s="8" t="s">
        <v>74</v>
      </c>
      <c r="U3577" s="5" t="s">
        <v>77</v>
      </c>
      <c r="V3577" s="5" t="s">
        <v>78</v>
      </c>
      <c r="W3577" s="5" t="s">
        <v>79</v>
      </c>
      <c r="X3577" s="5" t="s">
        <v>215</v>
      </c>
      <c r="Y3577" s="5" t="s">
        <v>119</v>
      </c>
      <c r="Z3577" s="5" t="s">
        <v>81</v>
      </c>
      <c r="AA3577" s="5" t="s">
        <v>216</v>
      </c>
      <c r="AB3577" s="5" t="s">
        <v>217</v>
      </c>
      <c r="AC3577" s="5" t="s">
        <v>168</v>
      </c>
      <c r="AD3577" s="5" t="s">
        <v>218</v>
      </c>
      <c r="AE3577" s="2" t="str">
        <f>+VLOOKUP(H3577,'Mapeo Ramos'!A:C,3,0)</f>
        <v>Autos Cat. 1</v>
      </c>
      <c r="AF3577" t="str">
        <f>+VLOOKUP(AE3577,'Mapeo Ramos'!C:D,2,0)</f>
        <v>Autos</v>
      </c>
      <c r="AG3577" t="str">
        <f>+VLOOKUP(X3577,'Mapeo Ramos'!I:J,2,0)</f>
        <v>GENERALI</v>
      </c>
      <c r="AH3577">
        <f t="shared" si="56"/>
        <v>1</v>
      </c>
    </row>
    <row r="3578" spans="1:34">
      <c r="A3578" s="5" t="s">
        <v>219</v>
      </c>
      <c r="B3578" s="5" t="s">
        <v>220</v>
      </c>
      <c r="C3578" s="5" t="s">
        <v>221</v>
      </c>
      <c r="D3578" s="6">
        <v>46023</v>
      </c>
      <c r="E3578" s="6">
        <v>46023</v>
      </c>
      <c r="F3578" s="6">
        <v>46023</v>
      </c>
      <c r="G3578" s="5" t="s">
        <v>222</v>
      </c>
      <c r="H3578" s="5" t="s">
        <v>214</v>
      </c>
      <c r="I3578" s="5" t="s">
        <v>119</v>
      </c>
      <c r="J3578" s="7">
        <v>-504.3</v>
      </c>
      <c r="K3578" s="8" t="s">
        <v>74</v>
      </c>
      <c r="L3578" s="7">
        <v>-60.52</v>
      </c>
      <c r="M3578" s="8" t="s">
        <v>74</v>
      </c>
      <c r="N3578" s="7">
        <v>-60.52</v>
      </c>
      <c r="O3578" s="8" t="s">
        <v>74</v>
      </c>
      <c r="P3578" s="7">
        <v>0</v>
      </c>
      <c r="Q3578" s="8" t="s">
        <v>74</v>
      </c>
      <c r="R3578" s="5" t="s">
        <v>75</v>
      </c>
      <c r="S3578" s="7">
        <v>0</v>
      </c>
      <c r="T3578" s="8" t="s">
        <v>74</v>
      </c>
      <c r="U3578" s="5" t="s">
        <v>77</v>
      </c>
      <c r="V3578" s="5" t="s">
        <v>78</v>
      </c>
      <c r="W3578" s="5" t="s">
        <v>79</v>
      </c>
      <c r="X3578" s="5" t="s">
        <v>215</v>
      </c>
      <c r="Y3578" s="5" t="s">
        <v>119</v>
      </c>
      <c r="Z3578" s="5" t="s">
        <v>81</v>
      </c>
      <c r="AA3578" s="5" t="s">
        <v>223</v>
      </c>
      <c r="AB3578" s="5" t="s">
        <v>83</v>
      </c>
      <c r="AC3578" s="5" t="s">
        <v>168</v>
      </c>
      <c r="AD3578" s="5" t="s">
        <v>224</v>
      </c>
      <c r="AE3578" s="2" t="str">
        <f>+VLOOKUP(H3578,'Mapeo Ramos'!A:C,3,0)</f>
        <v>Autos Cat. 1</v>
      </c>
      <c r="AF3578" t="str">
        <f>+VLOOKUP(AE3578,'Mapeo Ramos'!C:D,2,0)</f>
        <v>Autos</v>
      </c>
      <c r="AG3578" t="str">
        <f>+VLOOKUP(X3578,'Mapeo Ramos'!I:J,2,0)</f>
        <v>GENERALI</v>
      </c>
      <c r="AH3578">
        <f t="shared" si="56"/>
        <v>1</v>
      </c>
    </row>
    <row r="3579" spans="1:34">
      <c r="A3579" s="5" t="s">
        <v>225</v>
      </c>
      <c r="B3579" s="5" t="s">
        <v>226</v>
      </c>
      <c r="C3579" s="5" t="s">
        <v>227</v>
      </c>
      <c r="D3579" s="6">
        <v>46023</v>
      </c>
      <c r="E3579" s="6">
        <v>46023</v>
      </c>
      <c r="F3579" s="6">
        <v>46023</v>
      </c>
      <c r="G3579" s="5" t="s">
        <v>228</v>
      </c>
      <c r="H3579" s="5" t="s">
        <v>229</v>
      </c>
      <c r="I3579" s="5" t="s">
        <v>119</v>
      </c>
      <c r="J3579" s="7">
        <v>-932.48</v>
      </c>
      <c r="K3579" s="8" t="s">
        <v>74</v>
      </c>
      <c r="L3579" s="7">
        <v>-111.89</v>
      </c>
      <c r="M3579" s="8" t="s">
        <v>74</v>
      </c>
      <c r="N3579" s="7">
        <v>-111.89</v>
      </c>
      <c r="O3579" s="8" t="s">
        <v>74</v>
      </c>
      <c r="P3579" s="7">
        <v>0</v>
      </c>
      <c r="Q3579" s="8" t="s">
        <v>74</v>
      </c>
      <c r="R3579" s="5" t="s">
        <v>75</v>
      </c>
      <c r="S3579" s="7">
        <v>0</v>
      </c>
      <c r="T3579" s="8" t="s">
        <v>74</v>
      </c>
      <c r="U3579" s="5" t="s">
        <v>77</v>
      </c>
      <c r="V3579" s="5" t="s">
        <v>138</v>
      </c>
      <c r="W3579" s="5" t="s">
        <v>79</v>
      </c>
      <c r="X3579" s="5" t="s">
        <v>150</v>
      </c>
      <c r="Y3579" s="5" t="s">
        <v>119</v>
      </c>
      <c r="Z3579" s="5" t="s">
        <v>81</v>
      </c>
      <c r="AA3579" s="5" t="s">
        <v>230</v>
      </c>
      <c r="AB3579" s="5" t="s">
        <v>83</v>
      </c>
      <c r="AC3579" s="5" t="s">
        <v>168</v>
      </c>
      <c r="AD3579" s="5" t="s">
        <v>231</v>
      </c>
      <c r="AE3579" s="2" t="str">
        <f>+VLOOKUP(H3579,'Mapeo Ramos'!A:C,3,0)</f>
        <v>Autos Cat. 1</v>
      </c>
      <c r="AF3579" t="str">
        <f>+VLOOKUP(AE3579,'Mapeo Ramos'!C:D,2,0)</f>
        <v>Autos</v>
      </c>
      <c r="AG3579" t="str">
        <f>+VLOOKUP(X3579,'Mapeo Ramos'!I:J,2,0)</f>
        <v>MAPFRE</v>
      </c>
      <c r="AH3579">
        <f t="shared" si="56"/>
        <v>1</v>
      </c>
    </row>
    <row r="3580" spans="1:34">
      <c r="A3580" s="5" t="s">
        <v>232</v>
      </c>
      <c r="B3580" s="5" t="s">
        <v>233</v>
      </c>
      <c r="C3580" s="5" t="s">
        <v>234</v>
      </c>
      <c r="D3580" s="6">
        <v>46023</v>
      </c>
      <c r="E3580" s="6">
        <v>46023</v>
      </c>
      <c r="F3580" s="6">
        <v>46023</v>
      </c>
      <c r="G3580" s="5" t="s">
        <v>235</v>
      </c>
      <c r="H3580" s="5" t="s">
        <v>229</v>
      </c>
      <c r="I3580" s="5" t="s">
        <v>119</v>
      </c>
      <c r="J3580" s="7">
        <v>-506.81</v>
      </c>
      <c r="K3580" s="8" t="s">
        <v>74</v>
      </c>
      <c r="L3580" s="7">
        <v>-60.83</v>
      </c>
      <c r="M3580" s="8" t="s">
        <v>74</v>
      </c>
      <c r="N3580" s="7">
        <v>-60.83</v>
      </c>
      <c r="O3580" s="8" t="s">
        <v>74</v>
      </c>
      <c r="P3580" s="7">
        <v>0</v>
      </c>
      <c r="Q3580" s="8" t="s">
        <v>74</v>
      </c>
      <c r="R3580" s="5" t="s">
        <v>75</v>
      </c>
      <c r="S3580" s="7">
        <v>0</v>
      </c>
      <c r="T3580" s="8" t="s">
        <v>74</v>
      </c>
      <c r="U3580" s="5" t="s">
        <v>77</v>
      </c>
      <c r="V3580" s="5" t="s">
        <v>138</v>
      </c>
      <c r="W3580" s="5" t="s">
        <v>79</v>
      </c>
      <c r="X3580" s="5" t="s">
        <v>150</v>
      </c>
      <c r="Y3580" s="5" t="s">
        <v>119</v>
      </c>
      <c r="Z3580" s="5" t="s">
        <v>81</v>
      </c>
      <c r="AA3580" s="5" t="s">
        <v>236</v>
      </c>
      <c r="AB3580" s="5" t="s">
        <v>83</v>
      </c>
      <c r="AC3580" s="5" t="s">
        <v>168</v>
      </c>
      <c r="AD3580" s="5" t="s">
        <v>237</v>
      </c>
      <c r="AE3580" s="2" t="str">
        <f>+VLOOKUP(H3580,'Mapeo Ramos'!A:C,3,0)</f>
        <v>Autos Cat. 1</v>
      </c>
      <c r="AF3580" t="str">
        <f>+VLOOKUP(AE3580,'Mapeo Ramos'!C:D,2,0)</f>
        <v>Autos</v>
      </c>
      <c r="AG3580" t="str">
        <f>+VLOOKUP(X3580,'Mapeo Ramos'!I:J,2,0)</f>
        <v>MAPFRE</v>
      </c>
      <c r="AH3580">
        <f t="shared" si="56"/>
        <v>1</v>
      </c>
    </row>
    <row r="3581" spans="1:34">
      <c r="A3581" s="5" t="s">
        <v>238</v>
      </c>
      <c r="B3581" s="5" t="s">
        <v>239</v>
      </c>
      <c r="C3581" s="5" t="s">
        <v>240</v>
      </c>
      <c r="D3581" s="6">
        <v>46023</v>
      </c>
      <c r="E3581" s="6">
        <v>46023</v>
      </c>
      <c r="F3581" s="6">
        <v>46023</v>
      </c>
      <c r="G3581" s="5" t="s">
        <v>241</v>
      </c>
      <c r="H3581" s="5" t="s">
        <v>229</v>
      </c>
      <c r="I3581" s="5" t="s">
        <v>119</v>
      </c>
      <c r="J3581" s="7">
        <v>-386.08</v>
      </c>
      <c r="K3581" s="8" t="s">
        <v>74</v>
      </c>
      <c r="L3581" s="7">
        <v>-46.35</v>
      </c>
      <c r="M3581" s="8" t="s">
        <v>74</v>
      </c>
      <c r="N3581" s="7">
        <v>-46.35</v>
      </c>
      <c r="O3581" s="8" t="s">
        <v>74</v>
      </c>
      <c r="P3581" s="7">
        <v>0</v>
      </c>
      <c r="Q3581" s="8" t="s">
        <v>74</v>
      </c>
      <c r="R3581" s="5" t="s">
        <v>75</v>
      </c>
      <c r="S3581" s="7">
        <v>0</v>
      </c>
      <c r="T3581" s="8" t="s">
        <v>74</v>
      </c>
      <c r="U3581" s="5" t="s">
        <v>77</v>
      </c>
      <c r="V3581" s="5" t="s">
        <v>138</v>
      </c>
      <c r="W3581" s="5" t="s">
        <v>79</v>
      </c>
      <c r="X3581" s="5" t="s">
        <v>150</v>
      </c>
      <c r="Y3581" s="5" t="s">
        <v>119</v>
      </c>
      <c r="Z3581" s="5" t="s">
        <v>81</v>
      </c>
      <c r="AA3581" s="5" t="s">
        <v>236</v>
      </c>
      <c r="AB3581" s="5" t="s">
        <v>83</v>
      </c>
      <c r="AC3581" s="5" t="s">
        <v>168</v>
      </c>
      <c r="AD3581" s="5" t="s">
        <v>242</v>
      </c>
      <c r="AE3581" s="2" t="str">
        <f>+VLOOKUP(H3581,'Mapeo Ramos'!A:C,3,0)</f>
        <v>Autos Cat. 1</v>
      </c>
      <c r="AF3581" t="str">
        <f>+VLOOKUP(AE3581,'Mapeo Ramos'!C:D,2,0)</f>
        <v>Autos</v>
      </c>
      <c r="AG3581" t="str">
        <f>+VLOOKUP(X3581,'Mapeo Ramos'!I:J,2,0)</f>
        <v>MAPFRE</v>
      </c>
      <c r="AH3581">
        <f t="shared" si="56"/>
        <v>1</v>
      </c>
    </row>
    <row r="3582" spans="1:34">
      <c r="A3582" s="5" t="s">
        <v>243</v>
      </c>
      <c r="B3582" s="5" t="s">
        <v>244</v>
      </c>
      <c r="C3582" s="5" t="s">
        <v>245</v>
      </c>
      <c r="D3582" s="6">
        <v>46023</v>
      </c>
      <c r="E3582" s="6">
        <v>46023</v>
      </c>
      <c r="F3582" s="6">
        <v>46023</v>
      </c>
      <c r="G3582" s="5" t="s">
        <v>246</v>
      </c>
      <c r="H3582" s="5" t="s">
        <v>247</v>
      </c>
      <c r="I3582" s="5" t="s">
        <v>119</v>
      </c>
      <c r="J3582" s="7">
        <v>-1902.93</v>
      </c>
      <c r="K3582" s="8" t="s">
        <v>74</v>
      </c>
      <c r="L3582" s="7">
        <v>-266.43</v>
      </c>
      <c r="M3582" s="8" t="s">
        <v>74</v>
      </c>
      <c r="N3582" s="7">
        <v>-266.43</v>
      </c>
      <c r="O3582" s="8" t="s">
        <v>74</v>
      </c>
      <c r="P3582" s="7">
        <v>0</v>
      </c>
      <c r="Q3582" s="8" t="s">
        <v>74</v>
      </c>
      <c r="R3582" s="5" t="s">
        <v>75</v>
      </c>
      <c r="S3582" s="7">
        <v>0</v>
      </c>
      <c r="T3582" s="8" t="s">
        <v>74</v>
      </c>
      <c r="U3582" s="5" t="s">
        <v>77</v>
      </c>
      <c r="V3582" s="5" t="s">
        <v>138</v>
      </c>
      <c r="W3582" s="5" t="s">
        <v>79</v>
      </c>
      <c r="X3582" s="5" t="s">
        <v>248</v>
      </c>
      <c r="Y3582" s="5" t="s">
        <v>119</v>
      </c>
      <c r="Z3582" s="5" t="s">
        <v>81</v>
      </c>
      <c r="AA3582" s="5" t="s">
        <v>249</v>
      </c>
      <c r="AB3582" s="5" t="s">
        <v>250</v>
      </c>
      <c r="AC3582" s="5" t="s">
        <v>59</v>
      </c>
      <c r="AD3582" s="5" t="s">
        <v>251</v>
      </c>
      <c r="AE3582" s="2" t="str">
        <f>+VLOOKUP(H3582,'Mapeo Ramos'!A:C,3,0)</f>
        <v>Autos Cat. 2</v>
      </c>
      <c r="AF3582" t="str">
        <f>+VLOOKUP(AE3582,'Mapeo Ramos'!C:D,2,0)</f>
        <v>Flotas</v>
      </c>
      <c r="AG3582" t="str">
        <f>+VLOOKUP(X3582,'Mapeo Ramos'!I:J,2,0)</f>
        <v>HELVETIA</v>
      </c>
      <c r="AH3582">
        <f t="shared" si="56"/>
        <v>1</v>
      </c>
    </row>
    <row r="3583" spans="1:34">
      <c r="A3583" s="5" t="s">
        <v>252</v>
      </c>
      <c r="B3583" s="5" t="s">
        <v>253</v>
      </c>
      <c r="C3583" s="5" t="s">
        <v>254</v>
      </c>
      <c r="D3583" s="6">
        <v>46023</v>
      </c>
      <c r="E3583" s="6">
        <v>46023</v>
      </c>
      <c r="F3583" s="6">
        <v>46023</v>
      </c>
      <c r="G3583" s="5" t="s">
        <v>246</v>
      </c>
      <c r="H3583" s="5" t="s">
        <v>255</v>
      </c>
      <c r="I3583" s="5" t="s">
        <v>119</v>
      </c>
      <c r="J3583" s="7">
        <v>-463.07</v>
      </c>
      <c r="K3583" s="8" t="s">
        <v>74</v>
      </c>
      <c r="L3583" s="7">
        <v>-64.84</v>
      </c>
      <c r="M3583" s="8" t="s">
        <v>74</v>
      </c>
      <c r="N3583" s="7">
        <v>-64.84</v>
      </c>
      <c r="O3583" s="8" t="s">
        <v>74</v>
      </c>
      <c r="P3583" s="7">
        <v>0</v>
      </c>
      <c r="Q3583" s="8" t="s">
        <v>74</v>
      </c>
      <c r="R3583" s="5" t="s">
        <v>75</v>
      </c>
      <c r="S3583" s="7">
        <v>0</v>
      </c>
      <c r="T3583" s="8" t="s">
        <v>74</v>
      </c>
      <c r="U3583" s="5" t="s">
        <v>77</v>
      </c>
      <c r="V3583" s="5" t="s">
        <v>78</v>
      </c>
      <c r="W3583" s="5" t="s">
        <v>79</v>
      </c>
      <c r="X3583" s="5" t="s">
        <v>248</v>
      </c>
      <c r="Y3583" s="5" t="s">
        <v>119</v>
      </c>
      <c r="Z3583" s="5" t="s">
        <v>81</v>
      </c>
      <c r="AA3583" s="5" t="s">
        <v>249</v>
      </c>
      <c r="AB3583" s="5" t="s">
        <v>250</v>
      </c>
      <c r="AC3583" s="5" t="s">
        <v>59</v>
      </c>
      <c r="AD3583" s="5" t="s">
        <v>251</v>
      </c>
      <c r="AE3583" s="2" t="str">
        <f>+VLOOKUP(H3583,'Mapeo Ramos'!A:C,3,0)</f>
        <v>Autos Cat. 2</v>
      </c>
      <c r="AF3583" t="str">
        <f>+VLOOKUP(AE3583,'Mapeo Ramos'!C:D,2,0)</f>
        <v>Flotas</v>
      </c>
      <c r="AG3583" t="str">
        <f>+VLOOKUP(X3583,'Mapeo Ramos'!I:J,2,0)</f>
        <v>HELVETIA</v>
      </c>
      <c r="AH3583">
        <f t="shared" si="56"/>
        <v>1</v>
      </c>
    </row>
    <row r="3584" spans="1:34">
      <c r="A3584" s="5" t="s">
        <v>256</v>
      </c>
      <c r="B3584" s="5" t="s">
        <v>257</v>
      </c>
      <c r="C3584" s="5" t="s">
        <v>258</v>
      </c>
      <c r="D3584" s="6">
        <v>46023</v>
      </c>
      <c r="E3584" s="6">
        <v>46023</v>
      </c>
      <c r="F3584" s="6">
        <v>46023</v>
      </c>
      <c r="G3584" s="5" t="s">
        <v>259</v>
      </c>
      <c r="H3584" s="5" t="s">
        <v>260</v>
      </c>
      <c r="I3584" s="5" t="s">
        <v>261</v>
      </c>
      <c r="J3584" s="7">
        <v>-139.21</v>
      </c>
      <c r="K3584" s="8" t="s">
        <v>74</v>
      </c>
      <c r="L3584" s="7">
        <v>-19.46</v>
      </c>
      <c r="M3584" s="8" t="s">
        <v>74</v>
      </c>
      <c r="N3584" s="7">
        <v>-19.46</v>
      </c>
      <c r="O3584" s="8" t="s">
        <v>74</v>
      </c>
      <c r="P3584" s="7">
        <v>0</v>
      </c>
      <c r="Q3584" s="8" t="s">
        <v>74</v>
      </c>
      <c r="R3584" s="5" t="s">
        <v>262</v>
      </c>
      <c r="S3584" s="7">
        <v>-3.48</v>
      </c>
      <c r="T3584" s="8" t="s">
        <v>74</v>
      </c>
      <c r="U3584" s="5" t="s">
        <v>77</v>
      </c>
      <c r="V3584" s="5" t="s">
        <v>78</v>
      </c>
      <c r="W3584" s="5" t="s">
        <v>79</v>
      </c>
      <c r="X3584" s="5" t="s">
        <v>248</v>
      </c>
      <c r="Y3584" s="5" t="s">
        <v>119</v>
      </c>
      <c r="Z3584" s="5" t="s">
        <v>81</v>
      </c>
      <c r="AA3584" s="5" t="s">
        <v>263</v>
      </c>
      <c r="AB3584" s="5" t="s">
        <v>264</v>
      </c>
      <c r="AC3584" s="5" t="s">
        <v>59</v>
      </c>
      <c r="AD3584" s="5" t="s">
        <v>265</v>
      </c>
      <c r="AE3584" s="2" t="str">
        <f>+VLOOKUP(H3584,'Mapeo Ramos'!A:C,3,0)</f>
        <v>Autos Flotas</v>
      </c>
      <c r="AF3584" t="str">
        <f>+VLOOKUP(AE3584,'Mapeo Ramos'!C:D,2,0)</f>
        <v>Flotas</v>
      </c>
      <c r="AG3584" t="str">
        <f>+VLOOKUP(X3584,'Mapeo Ramos'!I:J,2,0)</f>
        <v>HELVETIA</v>
      </c>
      <c r="AH3584">
        <f t="shared" si="56"/>
        <v>1</v>
      </c>
    </row>
    <row r="3585" spans="1:34">
      <c r="A3585" s="5" t="s">
        <v>266</v>
      </c>
      <c r="B3585" s="5" t="s">
        <v>267</v>
      </c>
      <c r="C3585" s="5" t="s">
        <v>268</v>
      </c>
      <c r="D3585" s="6">
        <v>46023</v>
      </c>
      <c r="E3585" s="6">
        <v>46023</v>
      </c>
      <c r="F3585" s="6">
        <v>46023</v>
      </c>
      <c r="G3585" s="5" t="s">
        <v>269</v>
      </c>
      <c r="H3585" s="5" t="s">
        <v>260</v>
      </c>
      <c r="I3585" s="5" t="s">
        <v>261</v>
      </c>
      <c r="J3585" s="7">
        <v>-5593.53</v>
      </c>
      <c r="K3585" s="8" t="s">
        <v>74</v>
      </c>
      <c r="L3585" s="7">
        <v>-783.08</v>
      </c>
      <c r="M3585" s="8" t="s">
        <v>74</v>
      </c>
      <c r="N3585" s="7">
        <v>-783.08</v>
      </c>
      <c r="O3585" s="8" t="s">
        <v>74</v>
      </c>
      <c r="P3585" s="7">
        <v>0</v>
      </c>
      <c r="Q3585" s="8" t="s">
        <v>74</v>
      </c>
      <c r="R3585" s="5" t="s">
        <v>262</v>
      </c>
      <c r="S3585" s="7">
        <v>-139.84</v>
      </c>
      <c r="T3585" s="8" t="s">
        <v>74</v>
      </c>
      <c r="U3585" s="5" t="s">
        <v>77</v>
      </c>
      <c r="V3585" s="5" t="s">
        <v>78</v>
      </c>
      <c r="W3585" s="5" t="s">
        <v>79</v>
      </c>
      <c r="X3585" s="5" t="s">
        <v>248</v>
      </c>
      <c r="Y3585" s="5" t="s">
        <v>119</v>
      </c>
      <c r="Z3585" s="5" t="s">
        <v>81</v>
      </c>
      <c r="AA3585" s="5" t="s">
        <v>263</v>
      </c>
      <c r="AB3585" s="5" t="s">
        <v>264</v>
      </c>
      <c r="AC3585" s="5" t="s">
        <v>59</v>
      </c>
      <c r="AD3585" s="5" t="s">
        <v>270</v>
      </c>
      <c r="AE3585" s="2" t="str">
        <f>+VLOOKUP(H3585,'Mapeo Ramos'!A:C,3,0)</f>
        <v>Autos Flotas</v>
      </c>
      <c r="AF3585" t="str">
        <f>+VLOOKUP(AE3585,'Mapeo Ramos'!C:D,2,0)</f>
        <v>Flotas</v>
      </c>
      <c r="AG3585" t="str">
        <f>+VLOOKUP(X3585,'Mapeo Ramos'!I:J,2,0)</f>
        <v>HELVETIA</v>
      </c>
      <c r="AH3585">
        <f t="shared" si="56"/>
        <v>1</v>
      </c>
    </row>
    <row r="3586" spans="1:34">
      <c r="A3586" s="5" t="s">
        <v>271</v>
      </c>
      <c r="B3586" s="5" t="s">
        <v>272</v>
      </c>
      <c r="C3586" s="5" t="s">
        <v>273</v>
      </c>
      <c r="D3586" s="6">
        <v>46023</v>
      </c>
      <c r="E3586" s="6">
        <v>46023</v>
      </c>
      <c r="F3586" s="6">
        <v>46023</v>
      </c>
      <c r="G3586" s="5" t="s">
        <v>100</v>
      </c>
      <c r="H3586" s="5" t="s">
        <v>274</v>
      </c>
      <c r="I3586" s="5" t="s">
        <v>73</v>
      </c>
      <c r="J3586" s="7">
        <v>-289.16000000000003</v>
      </c>
      <c r="K3586" s="8" t="s">
        <v>74</v>
      </c>
      <c r="L3586" s="7">
        <v>-72.31</v>
      </c>
      <c r="M3586" s="8" t="s">
        <v>74</v>
      </c>
      <c r="N3586" s="7">
        <v>-72.31</v>
      </c>
      <c r="O3586" s="8" t="s">
        <v>74</v>
      </c>
      <c r="P3586" s="7">
        <v>0</v>
      </c>
      <c r="Q3586" s="8" t="s">
        <v>74</v>
      </c>
      <c r="R3586" s="5" t="s">
        <v>75</v>
      </c>
      <c r="S3586" s="7">
        <v>0</v>
      </c>
      <c r="T3586" s="8" t="s">
        <v>74</v>
      </c>
      <c r="U3586" s="5" t="s">
        <v>77</v>
      </c>
      <c r="V3586" s="5" t="s">
        <v>78</v>
      </c>
      <c r="W3586" s="5" t="s">
        <v>79</v>
      </c>
      <c r="X3586" s="5" t="s">
        <v>248</v>
      </c>
      <c r="Y3586" s="5" t="s">
        <v>73</v>
      </c>
      <c r="Z3586" s="5" t="s">
        <v>81</v>
      </c>
      <c r="AA3586" s="5" t="s">
        <v>82</v>
      </c>
      <c r="AB3586" s="5" t="s">
        <v>101</v>
      </c>
      <c r="AC3586" s="5" t="s">
        <v>59</v>
      </c>
      <c r="AD3586" s="5" t="s">
        <v>102</v>
      </c>
      <c r="AE3586" s="2" t="str">
        <f>+VLOOKUP(H3586,'Mapeo Ramos'!A:C,3,0)</f>
        <v>Hogar</v>
      </c>
      <c r="AF3586" t="str">
        <f>+VLOOKUP(AE3586,'Mapeo Ramos'!C:D,2,0)</f>
        <v>Hogar</v>
      </c>
      <c r="AG3586" t="str">
        <f>+VLOOKUP(X3586,'Mapeo Ramos'!I:J,2,0)</f>
        <v>HELVETIA</v>
      </c>
      <c r="AH3586">
        <f t="shared" si="56"/>
        <v>1</v>
      </c>
    </row>
    <row r="3587" spans="1:34">
      <c r="A3587" s="5" t="s">
        <v>275</v>
      </c>
      <c r="B3587" s="5" t="s">
        <v>276</v>
      </c>
      <c r="C3587" s="5" t="s">
        <v>277</v>
      </c>
      <c r="D3587" s="6">
        <v>46023</v>
      </c>
      <c r="E3587" s="6">
        <v>46023</v>
      </c>
      <c r="F3587" s="6">
        <v>46023</v>
      </c>
      <c r="G3587" s="5" t="s">
        <v>100</v>
      </c>
      <c r="H3587" s="5" t="s">
        <v>274</v>
      </c>
      <c r="I3587" s="5" t="s">
        <v>73</v>
      </c>
      <c r="J3587" s="7">
        <v>-153.63999999999999</v>
      </c>
      <c r="K3587" s="8" t="s">
        <v>74</v>
      </c>
      <c r="L3587" s="7">
        <v>-38.42</v>
      </c>
      <c r="M3587" s="8" t="s">
        <v>74</v>
      </c>
      <c r="N3587" s="7">
        <v>-38.42</v>
      </c>
      <c r="O3587" s="8" t="s">
        <v>74</v>
      </c>
      <c r="P3587" s="7">
        <v>0</v>
      </c>
      <c r="Q3587" s="8" t="s">
        <v>74</v>
      </c>
      <c r="R3587" s="5" t="s">
        <v>75</v>
      </c>
      <c r="S3587" s="7">
        <v>0</v>
      </c>
      <c r="T3587" s="8" t="s">
        <v>74</v>
      </c>
      <c r="U3587" s="5" t="s">
        <v>77</v>
      </c>
      <c r="V3587" s="5" t="s">
        <v>78</v>
      </c>
      <c r="W3587" s="5" t="s">
        <v>79</v>
      </c>
      <c r="X3587" s="5" t="s">
        <v>248</v>
      </c>
      <c r="Y3587" s="5" t="s">
        <v>73</v>
      </c>
      <c r="Z3587" s="5" t="s">
        <v>81</v>
      </c>
      <c r="AA3587" s="5" t="s">
        <v>82</v>
      </c>
      <c r="AB3587" s="5" t="s">
        <v>101</v>
      </c>
      <c r="AC3587" s="5" t="s">
        <v>59</v>
      </c>
      <c r="AD3587" s="5" t="s">
        <v>102</v>
      </c>
      <c r="AE3587" s="2" t="str">
        <f>+VLOOKUP(H3587,'Mapeo Ramos'!A:C,3,0)</f>
        <v>Hogar</v>
      </c>
      <c r="AF3587" t="str">
        <f>+VLOOKUP(AE3587,'Mapeo Ramos'!C:D,2,0)</f>
        <v>Hogar</v>
      </c>
      <c r="AG3587" t="str">
        <f>+VLOOKUP(X3587,'Mapeo Ramos'!I:J,2,0)</f>
        <v>HELVETIA</v>
      </c>
      <c r="AH3587">
        <f t="shared" si="56"/>
        <v>1</v>
      </c>
    </row>
    <row r="3588" spans="1:34">
      <c r="A3588" s="5" t="s">
        <v>278</v>
      </c>
      <c r="B3588" s="5" t="s">
        <v>279</v>
      </c>
      <c r="C3588" s="5" t="s">
        <v>280</v>
      </c>
      <c r="D3588" s="6">
        <v>46023</v>
      </c>
      <c r="E3588" s="6">
        <v>46023</v>
      </c>
      <c r="F3588" s="6">
        <v>46023</v>
      </c>
      <c r="G3588" s="5" t="s">
        <v>100</v>
      </c>
      <c r="H3588" s="5" t="s">
        <v>274</v>
      </c>
      <c r="I3588" s="5" t="s">
        <v>73</v>
      </c>
      <c r="J3588" s="7">
        <v>-206.98</v>
      </c>
      <c r="K3588" s="8" t="s">
        <v>74</v>
      </c>
      <c r="L3588" s="7">
        <v>-51.76</v>
      </c>
      <c r="M3588" s="8" t="s">
        <v>74</v>
      </c>
      <c r="N3588" s="7">
        <v>-51.76</v>
      </c>
      <c r="O3588" s="8" t="s">
        <v>74</v>
      </c>
      <c r="P3588" s="7">
        <v>0</v>
      </c>
      <c r="Q3588" s="8" t="s">
        <v>74</v>
      </c>
      <c r="R3588" s="5" t="s">
        <v>75</v>
      </c>
      <c r="S3588" s="7">
        <v>0</v>
      </c>
      <c r="T3588" s="8" t="s">
        <v>74</v>
      </c>
      <c r="U3588" s="5" t="s">
        <v>77</v>
      </c>
      <c r="V3588" s="5" t="s">
        <v>78</v>
      </c>
      <c r="W3588" s="5" t="s">
        <v>79</v>
      </c>
      <c r="X3588" s="5" t="s">
        <v>248</v>
      </c>
      <c r="Y3588" s="5" t="s">
        <v>73</v>
      </c>
      <c r="Z3588" s="5" t="s">
        <v>81</v>
      </c>
      <c r="AA3588" s="5" t="s">
        <v>82</v>
      </c>
      <c r="AB3588" s="5" t="s">
        <v>101</v>
      </c>
      <c r="AC3588" s="5" t="s">
        <v>59</v>
      </c>
      <c r="AD3588" s="5" t="s">
        <v>102</v>
      </c>
      <c r="AE3588" s="2" t="str">
        <f>+VLOOKUP(H3588,'Mapeo Ramos'!A:C,3,0)</f>
        <v>Hogar</v>
      </c>
      <c r="AF3588" t="str">
        <f>+VLOOKUP(AE3588,'Mapeo Ramos'!C:D,2,0)</f>
        <v>Hogar</v>
      </c>
      <c r="AG3588" t="str">
        <f>+VLOOKUP(X3588,'Mapeo Ramos'!I:J,2,0)</f>
        <v>HELVETIA</v>
      </c>
      <c r="AH3588">
        <f t="shared" si="56"/>
        <v>1</v>
      </c>
    </row>
    <row r="3589" spans="1:34" ht="25.5">
      <c r="A3589" s="5" t="s">
        <v>281</v>
      </c>
      <c r="B3589" s="5" t="s">
        <v>282</v>
      </c>
      <c r="C3589" s="5" t="s">
        <v>283</v>
      </c>
      <c r="D3589" s="6">
        <v>46023</v>
      </c>
      <c r="E3589" s="6">
        <v>46023</v>
      </c>
      <c r="F3589" s="6">
        <v>46023</v>
      </c>
      <c r="G3589" s="5" t="s">
        <v>284</v>
      </c>
      <c r="H3589" s="5" t="s">
        <v>285</v>
      </c>
      <c r="I3589" s="5" t="s">
        <v>286</v>
      </c>
      <c r="J3589" s="7">
        <v>-1689.28</v>
      </c>
      <c r="K3589" s="8" t="s">
        <v>74</v>
      </c>
      <c r="L3589" s="7">
        <v>-304.07</v>
      </c>
      <c r="M3589" s="8" t="s">
        <v>74</v>
      </c>
      <c r="N3589" s="7">
        <v>-304.07</v>
      </c>
      <c r="O3589" s="8" t="s">
        <v>74</v>
      </c>
      <c r="P3589" s="7">
        <v>0</v>
      </c>
      <c r="Q3589" s="8" t="s">
        <v>74</v>
      </c>
      <c r="R3589" s="5" t="s">
        <v>287</v>
      </c>
      <c r="S3589" s="7">
        <v>0</v>
      </c>
      <c r="T3589" s="8" t="s">
        <v>74</v>
      </c>
      <c r="U3589" s="5" t="s">
        <v>77</v>
      </c>
      <c r="V3589" s="5" t="s">
        <v>78</v>
      </c>
      <c r="W3589" s="5" t="s">
        <v>79</v>
      </c>
      <c r="X3589" s="5" t="s">
        <v>248</v>
      </c>
      <c r="Y3589" s="5" t="s">
        <v>286</v>
      </c>
      <c r="Z3589" s="5" t="s">
        <v>81</v>
      </c>
      <c r="AA3589" s="5" t="s">
        <v>230</v>
      </c>
      <c r="AB3589" s="5" t="s">
        <v>83</v>
      </c>
      <c r="AC3589" s="5" t="s">
        <v>59</v>
      </c>
      <c r="AD3589" s="5" t="s">
        <v>288</v>
      </c>
      <c r="AE3589" s="2" t="str">
        <f>+VLOOKUP(H3589,'Mapeo Ramos'!A:C,3,0)</f>
        <v>Transportes Mercancías</v>
      </c>
      <c r="AF3589" t="str">
        <f>+VLOOKUP(AE3589,'Mapeo Ramos'!C:D,2,0)</f>
        <v>Transporte</v>
      </c>
      <c r="AG3589" t="str">
        <f>+VLOOKUP(X3589,'Mapeo Ramos'!I:J,2,0)</f>
        <v>HELVETIA</v>
      </c>
      <c r="AH3589">
        <f t="shared" si="56"/>
        <v>1</v>
      </c>
    </row>
    <row r="3590" spans="1:34" ht="25.5">
      <c r="A3590" s="5" t="s">
        <v>289</v>
      </c>
      <c r="B3590" s="5" t="s">
        <v>290</v>
      </c>
      <c r="C3590" s="5" t="s">
        <v>291</v>
      </c>
      <c r="D3590" s="6">
        <v>46023</v>
      </c>
      <c r="E3590" s="6">
        <v>46023</v>
      </c>
      <c r="F3590" s="6">
        <v>46023</v>
      </c>
      <c r="G3590" s="5" t="s">
        <v>284</v>
      </c>
      <c r="H3590" s="5" t="s">
        <v>285</v>
      </c>
      <c r="I3590" s="5" t="s">
        <v>286</v>
      </c>
      <c r="J3590" s="7">
        <v>-31.47</v>
      </c>
      <c r="K3590" s="8" t="s">
        <v>74</v>
      </c>
      <c r="L3590" s="7">
        <v>-5.67</v>
      </c>
      <c r="M3590" s="8" t="s">
        <v>74</v>
      </c>
      <c r="N3590" s="7">
        <v>-5.67</v>
      </c>
      <c r="O3590" s="8" t="s">
        <v>74</v>
      </c>
      <c r="P3590" s="7">
        <v>0</v>
      </c>
      <c r="Q3590" s="8" t="s">
        <v>74</v>
      </c>
      <c r="R3590" s="5" t="s">
        <v>287</v>
      </c>
      <c r="S3590" s="7">
        <v>0</v>
      </c>
      <c r="T3590" s="8" t="s">
        <v>74</v>
      </c>
      <c r="U3590" s="5" t="s">
        <v>77</v>
      </c>
      <c r="V3590" s="5" t="s">
        <v>78</v>
      </c>
      <c r="W3590" s="5" t="s">
        <v>79</v>
      </c>
      <c r="X3590" s="5" t="s">
        <v>248</v>
      </c>
      <c r="Y3590" s="5" t="s">
        <v>286</v>
      </c>
      <c r="Z3590" s="5" t="s">
        <v>81</v>
      </c>
      <c r="AA3590" s="5" t="s">
        <v>230</v>
      </c>
      <c r="AB3590" s="5" t="s">
        <v>83</v>
      </c>
      <c r="AC3590" s="5" t="s">
        <v>59</v>
      </c>
      <c r="AD3590" s="5" t="s">
        <v>288</v>
      </c>
      <c r="AE3590" s="2" t="str">
        <f>+VLOOKUP(H3590,'Mapeo Ramos'!A:C,3,0)</f>
        <v>Transportes Mercancías</v>
      </c>
      <c r="AF3590" t="str">
        <f>+VLOOKUP(AE3590,'Mapeo Ramos'!C:D,2,0)</f>
        <v>Transporte</v>
      </c>
      <c r="AG3590" t="str">
        <f>+VLOOKUP(X3590,'Mapeo Ramos'!I:J,2,0)</f>
        <v>HELVETIA</v>
      </c>
      <c r="AH3590">
        <f t="shared" si="56"/>
        <v>1</v>
      </c>
    </row>
    <row r="3591" spans="1:34" ht="25.5">
      <c r="A3591" s="5" t="s">
        <v>292</v>
      </c>
      <c r="B3591" s="5" t="s">
        <v>293</v>
      </c>
      <c r="C3591" s="5" t="s">
        <v>294</v>
      </c>
      <c r="D3591" s="6">
        <v>46023</v>
      </c>
      <c r="E3591" s="6">
        <v>46023</v>
      </c>
      <c r="F3591" s="6">
        <v>46023</v>
      </c>
      <c r="G3591" s="5" t="s">
        <v>284</v>
      </c>
      <c r="H3591" s="5" t="s">
        <v>285</v>
      </c>
      <c r="I3591" s="5" t="s">
        <v>286</v>
      </c>
      <c r="J3591" s="7">
        <v>-1616.81</v>
      </c>
      <c r="K3591" s="8" t="s">
        <v>74</v>
      </c>
      <c r="L3591" s="7">
        <v>-291.02</v>
      </c>
      <c r="M3591" s="8" t="s">
        <v>74</v>
      </c>
      <c r="N3591" s="7">
        <v>-291.02</v>
      </c>
      <c r="O3591" s="8" t="s">
        <v>74</v>
      </c>
      <c r="P3591" s="7">
        <v>0</v>
      </c>
      <c r="Q3591" s="8" t="s">
        <v>74</v>
      </c>
      <c r="R3591" s="5" t="s">
        <v>287</v>
      </c>
      <c r="S3591" s="7">
        <v>0</v>
      </c>
      <c r="T3591" s="8" t="s">
        <v>74</v>
      </c>
      <c r="U3591" s="5" t="s">
        <v>77</v>
      </c>
      <c r="V3591" s="5" t="s">
        <v>78</v>
      </c>
      <c r="W3591" s="5" t="s">
        <v>79</v>
      </c>
      <c r="X3591" s="5" t="s">
        <v>248</v>
      </c>
      <c r="Y3591" s="5" t="s">
        <v>286</v>
      </c>
      <c r="Z3591" s="5" t="s">
        <v>81</v>
      </c>
      <c r="AA3591" s="5" t="s">
        <v>230</v>
      </c>
      <c r="AB3591" s="5" t="s">
        <v>83</v>
      </c>
      <c r="AC3591" s="5" t="s">
        <v>59</v>
      </c>
      <c r="AD3591" s="5" t="s">
        <v>288</v>
      </c>
      <c r="AE3591" s="2" t="str">
        <f>+VLOOKUP(H3591,'Mapeo Ramos'!A:C,3,0)</f>
        <v>Transportes Mercancías</v>
      </c>
      <c r="AF3591" t="str">
        <f>+VLOOKUP(AE3591,'Mapeo Ramos'!C:D,2,0)</f>
        <v>Transporte</v>
      </c>
      <c r="AG3591" t="str">
        <f>+VLOOKUP(X3591,'Mapeo Ramos'!I:J,2,0)</f>
        <v>HELVETIA</v>
      </c>
      <c r="AH3591">
        <f t="shared" si="56"/>
        <v>1</v>
      </c>
    </row>
    <row r="3592" spans="1:34">
      <c r="A3592" s="5" t="s">
        <v>295</v>
      </c>
      <c r="B3592" s="5" t="s">
        <v>296</v>
      </c>
      <c r="C3592" s="5" t="s">
        <v>297</v>
      </c>
      <c r="D3592" s="6">
        <v>46023</v>
      </c>
      <c r="E3592" s="6">
        <v>46023</v>
      </c>
      <c r="F3592" s="6">
        <v>46023</v>
      </c>
      <c r="G3592" s="5" t="s">
        <v>298</v>
      </c>
      <c r="H3592" s="5" t="s">
        <v>299</v>
      </c>
      <c r="I3592" s="5" t="s">
        <v>261</v>
      </c>
      <c r="J3592" s="7">
        <v>-432.97</v>
      </c>
      <c r="K3592" s="8" t="s">
        <v>74</v>
      </c>
      <c r="L3592" s="7">
        <v>-51.96</v>
      </c>
      <c r="M3592" s="8" t="s">
        <v>74</v>
      </c>
      <c r="N3592" s="7">
        <v>-51.96</v>
      </c>
      <c r="O3592" s="8" t="s">
        <v>74</v>
      </c>
      <c r="P3592" s="7">
        <v>0</v>
      </c>
      <c r="Q3592" s="8" t="s">
        <v>74</v>
      </c>
      <c r="R3592" s="5" t="s">
        <v>75</v>
      </c>
      <c r="S3592" s="7">
        <v>0</v>
      </c>
      <c r="T3592" s="8" t="s">
        <v>74</v>
      </c>
      <c r="U3592" s="5" t="s">
        <v>77</v>
      </c>
      <c r="V3592" s="5" t="s">
        <v>78</v>
      </c>
      <c r="W3592" s="5" t="s">
        <v>79</v>
      </c>
      <c r="X3592" s="5" t="s">
        <v>300</v>
      </c>
      <c r="Y3592" s="5" t="s">
        <v>119</v>
      </c>
      <c r="Z3592" s="5" t="s">
        <v>81</v>
      </c>
      <c r="AA3592" s="5" t="s">
        <v>301</v>
      </c>
      <c r="AB3592" s="5" t="s">
        <v>302</v>
      </c>
      <c r="AC3592" s="5" t="s">
        <v>59</v>
      </c>
      <c r="AD3592" s="5" t="s">
        <v>303</v>
      </c>
      <c r="AE3592" s="2" t="str">
        <f>+VLOOKUP(H3592,'Mapeo Ramos'!A:C,3,0)</f>
        <v>Autos Flotas</v>
      </c>
      <c r="AF3592" t="str">
        <f>+VLOOKUP(AE3592,'Mapeo Ramos'!C:D,2,0)</f>
        <v>Flotas</v>
      </c>
      <c r="AG3592" t="str">
        <f>+VLOOKUP(X3592,'Mapeo Ramos'!I:J,2,0)</f>
        <v>ALLIANZ</v>
      </c>
      <c r="AH3592">
        <f t="shared" si="56"/>
        <v>1</v>
      </c>
    </row>
    <row r="3593" spans="1:34">
      <c r="A3593" s="5" t="s">
        <v>304</v>
      </c>
      <c r="B3593" s="5" t="s">
        <v>305</v>
      </c>
      <c r="C3593" s="5" t="s">
        <v>306</v>
      </c>
      <c r="D3593" s="6">
        <v>46023</v>
      </c>
      <c r="E3593" s="6">
        <v>46023</v>
      </c>
      <c r="F3593" s="6">
        <v>46023</v>
      </c>
      <c r="G3593" s="5" t="s">
        <v>307</v>
      </c>
      <c r="H3593" s="5" t="s">
        <v>299</v>
      </c>
      <c r="I3593" s="5" t="s">
        <v>261</v>
      </c>
      <c r="J3593" s="7">
        <v>-605.79999999999995</v>
      </c>
      <c r="K3593" s="8" t="s">
        <v>74</v>
      </c>
      <c r="L3593" s="7">
        <v>-72.7</v>
      </c>
      <c r="M3593" s="8" t="s">
        <v>74</v>
      </c>
      <c r="N3593" s="7">
        <v>-72.7</v>
      </c>
      <c r="O3593" s="8" t="s">
        <v>74</v>
      </c>
      <c r="P3593" s="7">
        <v>0</v>
      </c>
      <c r="Q3593" s="8" t="s">
        <v>74</v>
      </c>
      <c r="R3593" s="5" t="s">
        <v>75</v>
      </c>
      <c r="S3593" s="7">
        <v>0</v>
      </c>
      <c r="T3593" s="8" t="s">
        <v>74</v>
      </c>
      <c r="U3593" s="5" t="s">
        <v>77</v>
      </c>
      <c r="V3593" s="5" t="s">
        <v>78</v>
      </c>
      <c r="W3593" s="5" t="s">
        <v>79</v>
      </c>
      <c r="X3593" s="5" t="s">
        <v>300</v>
      </c>
      <c r="Y3593" s="5" t="s">
        <v>119</v>
      </c>
      <c r="Z3593" s="5" t="s">
        <v>81</v>
      </c>
      <c r="AA3593" s="5" t="s">
        <v>308</v>
      </c>
      <c r="AB3593" s="5" t="s">
        <v>309</v>
      </c>
      <c r="AC3593" s="5" t="s">
        <v>168</v>
      </c>
      <c r="AD3593" s="5" t="s">
        <v>310</v>
      </c>
      <c r="AE3593" s="2" t="str">
        <f>+VLOOKUP(H3593,'Mapeo Ramos'!A:C,3,0)</f>
        <v>Autos Flotas</v>
      </c>
      <c r="AF3593" t="str">
        <f>+VLOOKUP(AE3593,'Mapeo Ramos'!C:D,2,0)</f>
        <v>Flotas</v>
      </c>
      <c r="AG3593" t="str">
        <f>+VLOOKUP(X3593,'Mapeo Ramos'!I:J,2,0)</f>
        <v>ALLIANZ</v>
      </c>
      <c r="AH3593">
        <f t="shared" si="56"/>
        <v>1</v>
      </c>
    </row>
    <row r="3594" spans="1:34">
      <c r="A3594" s="5" t="s">
        <v>311</v>
      </c>
      <c r="B3594" s="5" t="s">
        <v>312</v>
      </c>
      <c r="C3594" s="5" t="s">
        <v>313</v>
      </c>
      <c r="D3594" s="6">
        <v>46023</v>
      </c>
      <c r="E3594" s="6">
        <v>46023</v>
      </c>
      <c r="F3594" s="6">
        <v>46023</v>
      </c>
      <c r="G3594" s="5" t="s">
        <v>314</v>
      </c>
      <c r="H3594" s="5" t="s">
        <v>299</v>
      </c>
      <c r="I3594" s="5" t="s">
        <v>261</v>
      </c>
      <c r="J3594" s="7">
        <v>-214.07</v>
      </c>
      <c r="K3594" s="8" t="s">
        <v>74</v>
      </c>
      <c r="L3594" s="7">
        <v>-25.69</v>
      </c>
      <c r="M3594" s="8" t="s">
        <v>74</v>
      </c>
      <c r="N3594" s="7">
        <v>-25.69</v>
      </c>
      <c r="O3594" s="8" t="s">
        <v>74</v>
      </c>
      <c r="P3594" s="7">
        <v>0</v>
      </c>
      <c r="Q3594" s="8" t="s">
        <v>74</v>
      </c>
      <c r="R3594" s="5" t="s">
        <v>75</v>
      </c>
      <c r="S3594" s="7">
        <v>0</v>
      </c>
      <c r="T3594" s="8" t="s">
        <v>74</v>
      </c>
      <c r="U3594" s="5" t="s">
        <v>77</v>
      </c>
      <c r="V3594" s="5" t="s">
        <v>78</v>
      </c>
      <c r="W3594" s="5" t="s">
        <v>79</v>
      </c>
      <c r="X3594" s="5" t="s">
        <v>300</v>
      </c>
      <c r="Y3594" s="5" t="s">
        <v>119</v>
      </c>
      <c r="Z3594" s="5" t="s">
        <v>81</v>
      </c>
      <c r="AA3594" s="5" t="s">
        <v>315</v>
      </c>
      <c r="AB3594" s="5" t="s">
        <v>316</v>
      </c>
      <c r="AC3594" s="5" t="s">
        <v>168</v>
      </c>
      <c r="AD3594" s="5" t="s">
        <v>317</v>
      </c>
      <c r="AE3594" s="2" t="str">
        <f>+VLOOKUP(H3594,'Mapeo Ramos'!A:C,3,0)</f>
        <v>Autos Flotas</v>
      </c>
      <c r="AF3594" t="str">
        <f>+VLOOKUP(AE3594,'Mapeo Ramos'!C:D,2,0)</f>
        <v>Flotas</v>
      </c>
      <c r="AG3594" t="str">
        <f>+VLOOKUP(X3594,'Mapeo Ramos'!I:J,2,0)</f>
        <v>ALLIANZ</v>
      </c>
      <c r="AH3594">
        <f t="shared" si="56"/>
        <v>1</v>
      </c>
    </row>
    <row r="3595" spans="1:34">
      <c r="A3595" s="5" t="s">
        <v>318</v>
      </c>
      <c r="B3595" s="5" t="s">
        <v>319</v>
      </c>
      <c r="C3595" s="5" t="s">
        <v>320</v>
      </c>
      <c r="D3595" s="6">
        <v>46023</v>
      </c>
      <c r="E3595" s="6">
        <v>46023</v>
      </c>
      <c r="F3595" s="6">
        <v>46023</v>
      </c>
      <c r="G3595" s="5" t="s">
        <v>321</v>
      </c>
      <c r="H3595" s="5" t="s">
        <v>299</v>
      </c>
      <c r="I3595" s="5" t="s">
        <v>261</v>
      </c>
      <c r="J3595" s="7">
        <v>-566.1</v>
      </c>
      <c r="K3595" s="8" t="s">
        <v>74</v>
      </c>
      <c r="L3595" s="7">
        <v>-67.930000000000007</v>
      </c>
      <c r="M3595" s="8" t="s">
        <v>74</v>
      </c>
      <c r="N3595" s="7">
        <v>-67.930000000000007</v>
      </c>
      <c r="O3595" s="8" t="s">
        <v>74</v>
      </c>
      <c r="P3595" s="7">
        <v>0</v>
      </c>
      <c r="Q3595" s="8" t="s">
        <v>74</v>
      </c>
      <c r="R3595" s="5" t="s">
        <v>75</v>
      </c>
      <c r="S3595" s="7">
        <v>0</v>
      </c>
      <c r="T3595" s="8" t="s">
        <v>74</v>
      </c>
      <c r="U3595" s="5" t="s">
        <v>77</v>
      </c>
      <c r="V3595" s="5" t="s">
        <v>78</v>
      </c>
      <c r="W3595" s="5" t="s">
        <v>79</v>
      </c>
      <c r="X3595" s="5" t="s">
        <v>300</v>
      </c>
      <c r="Y3595" s="5" t="s">
        <v>119</v>
      </c>
      <c r="Z3595" s="5" t="s">
        <v>81</v>
      </c>
      <c r="AA3595" s="5" t="s">
        <v>322</v>
      </c>
      <c r="AB3595" s="5" t="s">
        <v>101</v>
      </c>
      <c r="AC3595" s="5" t="s">
        <v>168</v>
      </c>
      <c r="AD3595" s="5" t="s">
        <v>323</v>
      </c>
      <c r="AE3595" s="2" t="str">
        <f>+VLOOKUP(H3595,'Mapeo Ramos'!A:C,3,0)</f>
        <v>Autos Flotas</v>
      </c>
      <c r="AF3595" t="str">
        <f>+VLOOKUP(AE3595,'Mapeo Ramos'!C:D,2,0)</f>
        <v>Flotas</v>
      </c>
      <c r="AG3595" t="str">
        <f>+VLOOKUP(X3595,'Mapeo Ramos'!I:J,2,0)</f>
        <v>ALLIANZ</v>
      </c>
      <c r="AH3595">
        <f t="shared" si="56"/>
        <v>1</v>
      </c>
    </row>
    <row r="3596" spans="1:34">
      <c r="A3596" s="5" t="s">
        <v>324</v>
      </c>
      <c r="B3596" s="5" t="s">
        <v>325</v>
      </c>
      <c r="C3596" s="5" t="s">
        <v>326</v>
      </c>
      <c r="D3596" s="6">
        <v>46023</v>
      </c>
      <c r="E3596" s="6">
        <v>46023</v>
      </c>
      <c r="F3596" s="6">
        <v>46023</v>
      </c>
      <c r="G3596" s="5" t="s">
        <v>327</v>
      </c>
      <c r="H3596" s="5" t="s">
        <v>299</v>
      </c>
      <c r="I3596" s="5" t="s">
        <v>261</v>
      </c>
      <c r="J3596" s="7">
        <v>-819.94</v>
      </c>
      <c r="K3596" s="8" t="s">
        <v>74</v>
      </c>
      <c r="L3596" s="7">
        <v>-98.39</v>
      </c>
      <c r="M3596" s="8" t="s">
        <v>74</v>
      </c>
      <c r="N3596" s="7">
        <v>-98.39</v>
      </c>
      <c r="O3596" s="8" t="s">
        <v>74</v>
      </c>
      <c r="P3596" s="7">
        <v>0</v>
      </c>
      <c r="Q3596" s="8" t="s">
        <v>74</v>
      </c>
      <c r="R3596" s="5" t="s">
        <v>75</v>
      </c>
      <c r="S3596" s="7">
        <v>0</v>
      </c>
      <c r="T3596" s="8" t="s">
        <v>74</v>
      </c>
      <c r="U3596" s="5" t="s">
        <v>77</v>
      </c>
      <c r="V3596" s="5" t="s">
        <v>78</v>
      </c>
      <c r="W3596" s="5" t="s">
        <v>79</v>
      </c>
      <c r="X3596" s="5" t="s">
        <v>300</v>
      </c>
      <c r="Y3596" s="5" t="s">
        <v>119</v>
      </c>
      <c r="Z3596" s="5" t="s">
        <v>81</v>
      </c>
      <c r="AA3596" s="5" t="s">
        <v>328</v>
      </c>
      <c r="AB3596" s="5" t="s">
        <v>83</v>
      </c>
      <c r="AC3596" s="5" t="s">
        <v>168</v>
      </c>
      <c r="AD3596" s="5" t="s">
        <v>329</v>
      </c>
      <c r="AE3596" s="2" t="str">
        <f>+VLOOKUP(H3596,'Mapeo Ramos'!A:C,3,0)</f>
        <v>Autos Flotas</v>
      </c>
      <c r="AF3596" t="str">
        <f>+VLOOKUP(AE3596,'Mapeo Ramos'!C:D,2,0)</f>
        <v>Flotas</v>
      </c>
      <c r="AG3596" t="str">
        <f>+VLOOKUP(X3596,'Mapeo Ramos'!I:J,2,0)</f>
        <v>ALLIANZ</v>
      </c>
      <c r="AH3596">
        <f t="shared" si="56"/>
        <v>1</v>
      </c>
    </row>
    <row r="3597" spans="1:34">
      <c r="A3597" s="5" t="s">
        <v>330</v>
      </c>
      <c r="B3597" s="5" t="s">
        <v>331</v>
      </c>
      <c r="C3597" s="5" t="s">
        <v>332</v>
      </c>
      <c r="D3597" s="6">
        <v>46023</v>
      </c>
      <c r="E3597" s="6">
        <v>46023</v>
      </c>
      <c r="F3597" s="6">
        <v>46023</v>
      </c>
      <c r="G3597" s="5" t="s">
        <v>333</v>
      </c>
      <c r="H3597" s="5" t="s">
        <v>334</v>
      </c>
      <c r="I3597" s="5" t="s">
        <v>261</v>
      </c>
      <c r="J3597" s="7">
        <v>-1235.76</v>
      </c>
      <c r="K3597" s="8" t="s">
        <v>74</v>
      </c>
      <c r="L3597" s="7">
        <v>-148.29</v>
      </c>
      <c r="M3597" s="8" t="s">
        <v>74</v>
      </c>
      <c r="N3597" s="7">
        <v>-148.29</v>
      </c>
      <c r="O3597" s="8" t="s">
        <v>74</v>
      </c>
      <c r="P3597" s="7">
        <v>0</v>
      </c>
      <c r="Q3597" s="8" t="s">
        <v>74</v>
      </c>
      <c r="R3597" s="5" t="s">
        <v>262</v>
      </c>
      <c r="S3597" s="7">
        <v>-30.89</v>
      </c>
      <c r="T3597" s="8" t="s">
        <v>74</v>
      </c>
      <c r="U3597" s="5" t="s">
        <v>77</v>
      </c>
      <c r="V3597" s="5" t="s">
        <v>78</v>
      </c>
      <c r="W3597" s="5" t="s">
        <v>79</v>
      </c>
      <c r="X3597" s="5" t="s">
        <v>300</v>
      </c>
      <c r="Y3597" s="5" t="s">
        <v>119</v>
      </c>
      <c r="Z3597" s="5" t="s">
        <v>81</v>
      </c>
      <c r="AA3597" s="5" t="s">
        <v>230</v>
      </c>
      <c r="AB3597" s="5" t="s">
        <v>83</v>
      </c>
      <c r="AC3597" s="5" t="s">
        <v>59</v>
      </c>
      <c r="AD3597" s="5" t="s">
        <v>335</v>
      </c>
      <c r="AE3597" s="2" t="str">
        <f>+VLOOKUP(H3597,'Mapeo Ramos'!A:C,3,0)</f>
        <v>Autos Flotas</v>
      </c>
      <c r="AF3597" t="str">
        <f>+VLOOKUP(AE3597,'Mapeo Ramos'!C:D,2,0)</f>
        <v>Flotas</v>
      </c>
      <c r="AG3597" t="str">
        <f>+VLOOKUP(X3597,'Mapeo Ramos'!I:J,2,0)</f>
        <v>ALLIANZ</v>
      </c>
      <c r="AH3597">
        <f t="shared" si="56"/>
        <v>1</v>
      </c>
    </row>
    <row r="3598" spans="1:34">
      <c r="A3598" s="5" t="s">
        <v>336</v>
      </c>
      <c r="B3598" s="5" t="s">
        <v>337</v>
      </c>
      <c r="C3598" s="5" t="s">
        <v>338</v>
      </c>
      <c r="D3598" s="6">
        <v>46023</v>
      </c>
      <c r="E3598" s="6">
        <v>46023</v>
      </c>
      <c r="F3598" s="6">
        <v>46023</v>
      </c>
      <c r="G3598" s="5" t="s">
        <v>333</v>
      </c>
      <c r="H3598" s="5" t="s">
        <v>334</v>
      </c>
      <c r="I3598" s="5" t="s">
        <v>261</v>
      </c>
      <c r="J3598" s="7">
        <v>-1235.76</v>
      </c>
      <c r="K3598" s="8" t="s">
        <v>74</v>
      </c>
      <c r="L3598" s="7">
        <v>-148.29</v>
      </c>
      <c r="M3598" s="8" t="s">
        <v>74</v>
      </c>
      <c r="N3598" s="7">
        <v>-148.29</v>
      </c>
      <c r="O3598" s="8" t="s">
        <v>74</v>
      </c>
      <c r="P3598" s="7">
        <v>0</v>
      </c>
      <c r="Q3598" s="8" t="s">
        <v>74</v>
      </c>
      <c r="R3598" s="5" t="s">
        <v>262</v>
      </c>
      <c r="S3598" s="7">
        <v>-30.89</v>
      </c>
      <c r="T3598" s="8" t="s">
        <v>74</v>
      </c>
      <c r="U3598" s="5" t="s">
        <v>77</v>
      </c>
      <c r="V3598" s="5" t="s">
        <v>78</v>
      </c>
      <c r="W3598" s="5" t="s">
        <v>79</v>
      </c>
      <c r="X3598" s="5" t="s">
        <v>300</v>
      </c>
      <c r="Y3598" s="5" t="s">
        <v>119</v>
      </c>
      <c r="Z3598" s="5" t="s">
        <v>81</v>
      </c>
      <c r="AA3598" s="5" t="s">
        <v>230</v>
      </c>
      <c r="AB3598" s="5" t="s">
        <v>83</v>
      </c>
      <c r="AC3598" s="5" t="s">
        <v>59</v>
      </c>
      <c r="AD3598" s="5" t="s">
        <v>335</v>
      </c>
      <c r="AE3598" s="2" t="str">
        <f>+VLOOKUP(H3598,'Mapeo Ramos'!A:C,3,0)</f>
        <v>Autos Flotas</v>
      </c>
      <c r="AF3598" t="str">
        <f>+VLOOKUP(AE3598,'Mapeo Ramos'!C:D,2,0)</f>
        <v>Flotas</v>
      </c>
      <c r="AG3598" t="str">
        <f>+VLOOKUP(X3598,'Mapeo Ramos'!I:J,2,0)</f>
        <v>ALLIANZ</v>
      </c>
      <c r="AH3598">
        <f t="shared" si="56"/>
        <v>1</v>
      </c>
    </row>
    <row r="3599" spans="1:34">
      <c r="A3599" s="5" t="s">
        <v>339</v>
      </c>
      <c r="B3599" s="5" t="s">
        <v>340</v>
      </c>
      <c r="C3599" s="5" t="s">
        <v>341</v>
      </c>
      <c r="D3599" s="6">
        <v>46023</v>
      </c>
      <c r="E3599" s="6">
        <v>46023</v>
      </c>
      <c r="F3599" s="6">
        <v>46023</v>
      </c>
      <c r="G3599" s="5" t="s">
        <v>333</v>
      </c>
      <c r="H3599" s="5" t="s">
        <v>334</v>
      </c>
      <c r="I3599" s="5" t="s">
        <v>261</v>
      </c>
      <c r="J3599" s="7">
        <v>-1235.76</v>
      </c>
      <c r="K3599" s="8" t="s">
        <v>74</v>
      </c>
      <c r="L3599" s="7">
        <v>-148.29</v>
      </c>
      <c r="M3599" s="8" t="s">
        <v>74</v>
      </c>
      <c r="N3599" s="7">
        <v>-148.29</v>
      </c>
      <c r="O3599" s="8" t="s">
        <v>74</v>
      </c>
      <c r="P3599" s="7">
        <v>0</v>
      </c>
      <c r="Q3599" s="8" t="s">
        <v>74</v>
      </c>
      <c r="R3599" s="5" t="s">
        <v>262</v>
      </c>
      <c r="S3599" s="7">
        <v>-30.89</v>
      </c>
      <c r="T3599" s="8" t="s">
        <v>74</v>
      </c>
      <c r="U3599" s="5" t="s">
        <v>77</v>
      </c>
      <c r="V3599" s="5" t="s">
        <v>78</v>
      </c>
      <c r="W3599" s="5" t="s">
        <v>79</v>
      </c>
      <c r="X3599" s="5" t="s">
        <v>300</v>
      </c>
      <c r="Y3599" s="5" t="s">
        <v>119</v>
      </c>
      <c r="Z3599" s="5" t="s">
        <v>81</v>
      </c>
      <c r="AA3599" s="5" t="s">
        <v>230</v>
      </c>
      <c r="AB3599" s="5" t="s">
        <v>83</v>
      </c>
      <c r="AC3599" s="5" t="s">
        <v>59</v>
      </c>
      <c r="AD3599" s="5" t="s">
        <v>335</v>
      </c>
      <c r="AE3599" s="2" t="str">
        <f>+VLOOKUP(H3599,'Mapeo Ramos'!A:C,3,0)</f>
        <v>Autos Flotas</v>
      </c>
      <c r="AF3599" t="str">
        <f>+VLOOKUP(AE3599,'Mapeo Ramos'!C:D,2,0)</f>
        <v>Flotas</v>
      </c>
      <c r="AG3599" t="str">
        <f>+VLOOKUP(X3599,'Mapeo Ramos'!I:J,2,0)</f>
        <v>ALLIANZ</v>
      </c>
      <c r="AH3599">
        <f t="shared" si="56"/>
        <v>1</v>
      </c>
    </row>
    <row r="3600" spans="1:34">
      <c r="A3600" s="5" t="s">
        <v>342</v>
      </c>
      <c r="B3600" s="5" t="s">
        <v>343</v>
      </c>
      <c r="C3600" s="5" t="s">
        <v>344</v>
      </c>
      <c r="D3600" s="6">
        <v>46023</v>
      </c>
      <c r="E3600" s="6">
        <v>46023</v>
      </c>
      <c r="F3600" s="6">
        <v>46023</v>
      </c>
      <c r="G3600" s="5" t="s">
        <v>333</v>
      </c>
      <c r="H3600" s="5" t="s">
        <v>334</v>
      </c>
      <c r="I3600" s="5" t="s">
        <v>261</v>
      </c>
      <c r="J3600" s="7">
        <v>-1235.76</v>
      </c>
      <c r="K3600" s="8" t="s">
        <v>74</v>
      </c>
      <c r="L3600" s="7">
        <v>-148.29</v>
      </c>
      <c r="M3600" s="8" t="s">
        <v>74</v>
      </c>
      <c r="N3600" s="7">
        <v>-148.29</v>
      </c>
      <c r="O3600" s="8" t="s">
        <v>74</v>
      </c>
      <c r="P3600" s="7">
        <v>0</v>
      </c>
      <c r="Q3600" s="8" t="s">
        <v>74</v>
      </c>
      <c r="R3600" s="5" t="s">
        <v>262</v>
      </c>
      <c r="S3600" s="7">
        <v>-30.89</v>
      </c>
      <c r="T3600" s="8" t="s">
        <v>74</v>
      </c>
      <c r="U3600" s="5" t="s">
        <v>77</v>
      </c>
      <c r="V3600" s="5" t="s">
        <v>78</v>
      </c>
      <c r="W3600" s="5" t="s">
        <v>79</v>
      </c>
      <c r="X3600" s="5" t="s">
        <v>300</v>
      </c>
      <c r="Y3600" s="5" t="s">
        <v>119</v>
      </c>
      <c r="Z3600" s="5" t="s">
        <v>81</v>
      </c>
      <c r="AA3600" s="5" t="s">
        <v>230</v>
      </c>
      <c r="AB3600" s="5" t="s">
        <v>83</v>
      </c>
      <c r="AC3600" s="5" t="s">
        <v>59</v>
      </c>
      <c r="AD3600" s="5" t="s">
        <v>335</v>
      </c>
      <c r="AE3600" s="2" t="str">
        <f>+VLOOKUP(H3600,'Mapeo Ramos'!A:C,3,0)</f>
        <v>Autos Flotas</v>
      </c>
      <c r="AF3600" t="str">
        <f>+VLOOKUP(AE3600,'Mapeo Ramos'!C:D,2,0)</f>
        <v>Flotas</v>
      </c>
      <c r="AG3600" t="str">
        <f>+VLOOKUP(X3600,'Mapeo Ramos'!I:J,2,0)</f>
        <v>ALLIANZ</v>
      </c>
      <c r="AH3600">
        <f t="shared" si="56"/>
        <v>1</v>
      </c>
    </row>
    <row r="3601" spans="1:34">
      <c r="A3601" s="5" t="s">
        <v>345</v>
      </c>
      <c r="B3601" s="5" t="s">
        <v>346</v>
      </c>
      <c r="C3601" s="5" t="s">
        <v>347</v>
      </c>
      <c r="D3601" s="6">
        <v>46023</v>
      </c>
      <c r="E3601" s="6">
        <v>46023</v>
      </c>
      <c r="F3601" s="6">
        <v>46023</v>
      </c>
      <c r="G3601" s="5" t="s">
        <v>348</v>
      </c>
      <c r="H3601" s="5" t="s">
        <v>349</v>
      </c>
      <c r="I3601" s="5" t="s">
        <v>261</v>
      </c>
      <c r="J3601" s="7">
        <v>-400.86</v>
      </c>
      <c r="K3601" s="8" t="s">
        <v>74</v>
      </c>
      <c r="L3601" s="7">
        <v>-48.1</v>
      </c>
      <c r="M3601" s="8" t="s">
        <v>74</v>
      </c>
      <c r="N3601" s="7">
        <v>-48.1</v>
      </c>
      <c r="O3601" s="8" t="s">
        <v>74</v>
      </c>
      <c r="P3601" s="7">
        <v>0</v>
      </c>
      <c r="Q3601" s="8" t="s">
        <v>74</v>
      </c>
      <c r="R3601" s="5" t="s">
        <v>75</v>
      </c>
      <c r="S3601" s="7">
        <v>0</v>
      </c>
      <c r="T3601" s="8" t="s">
        <v>74</v>
      </c>
      <c r="U3601" s="5" t="s">
        <v>77</v>
      </c>
      <c r="V3601" s="5" t="s">
        <v>78</v>
      </c>
      <c r="W3601" s="5" t="s">
        <v>79</v>
      </c>
      <c r="X3601" s="5" t="s">
        <v>300</v>
      </c>
      <c r="Y3601" s="5" t="s">
        <v>119</v>
      </c>
      <c r="Z3601" s="5" t="s">
        <v>81</v>
      </c>
      <c r="AA3601" s="5" t="s">
        <v>350</v>
      </c>
      <c r="AB3601" s="5" t="s">
        <v>351</v>
      </c>
      <c r="AC3601" s="5" t="s">
        <v>168</v>
      </c>
      <c r="AD3601" s="5" t="s">
        <v>352</v>
      </c>
      <c r="AE3601" s="2" t="str">
        <f>+VLOOKUP(H3601,'Mapeo Ramos'!A:C,3,0)</f>
        <v>Autos Flotas</v>
      </c>
      <c r="AF3601" t="str">
        <f>+VLOOKUP(AE3601,'Mapeo Ramos'!C:D,2,0)</f>
        <v>Flotas</v>
      </c>
      <c r="AG3601" t="str">
        <f>+VLOOKUP(X3601,'Mapeo Ramos'!I:J,2,0)</f>
        <v>ALLIANZ</v>
      </c>
      <c r="AH3601">
        <f t="shared" si="56"/>
        <v>1</v>
      </c>
    </row>
    <row r="3602" spans="1:34">
      <c r="A3602" s="5" t="s">
        <v>353</v>
      </c>
      <c r="B3602" s="5" t="s">
        <v>354</v>
      </c>
      <c r="C3602" s="5" t="s">
        <v>355</v>
      </c>
      <c r="D3602" s="6">
        <v>46023</v>
      </c>
      <c r="E3602" s="6">
        <v>46023</v>
      </c>
      <c r="F3602" s="6">
        <v>46023</v>
      </c>
      <c r="G3602" s="5" t="s">
        <v>356</v>
      </c>
      <c r="H3602" s="5" t="s">
        <v>349</v>
      </c>
      <c r="I3602" s="5" t="s">
        <v>261</v>
      </c>
      <c r="J3602" s="7">
        <v>-400.86</v>
      </c>
      <c r="K3602" s="8" t="s">
        <v>74</v>
      </c>
      <c r="L3602" s="7">
        <v>-48.1</v>
      </c>
      <c r="M3602" s="8" t="s">
        <v>74</v>
      </c>
      <c r="N3602" s="7">
        <v>-48.1</v>
      </c>
      <c r="O3602" s="8" t="s">
        <v>74</v>
      </c>
      <c r="P3602" s="7">
        <v>0</v>
      </c>
      <c r="Q3602" s="8" t="s">
        <v>74</v>
      </c>
      <c r="R3602" s="5" t="s">
        <v>262</v>
      </c>
      <c r="S3602" s="7">
        <v>-10.02</v>
      </c>
      <c r="T3602" s="8" t="s">
        <v>74</v>
      </c>
      <c r="U3602" s="5" t="s">
        <v>77</v>
      </c>
      <c r="V3602" s="5" t="s">
        <v>78</v>
      </c>
      <c r="W3602" s="5" t="s">
        <v>79</v>
      </c>
      <c r="X3602" s="5" t="s">
        <v>300</v>
      </c>
      <c r="Y3602" s="5" t="s">
        <v>119</v>
      </c>
      <c r="Z3602" s="5" t="s">
        <v>81</v>
      </c>
      <c r="AA3602" s="5" t="s">
        <v>357</v>
      </c>
      <c r="AB3602" s="5" t="s">
        <v>83</v>
      </c>
      <c r="AC3602" s="5" t="s">
        <v>59</v>
      </c>
      <c r="AD3602" s="5" t="s">
        <v>358</v>
      </c>
      <c r="AE3602" s="2" t="str">
        <f>+VLOOKUP(H3602,'Mapeo Ramos'!A:C,3,0)</f>
        <v>Autos Flotas</v>
      </c>
      <c r="AF3602" t="str">
        <f>+VLOOKUP(AE3602,'Mapeo Ramos'!C:D,2,0)</f>
        <v>Flotas</v>
      </c>
      <c r="AG3602" t="str">
        <f>+VLOOKUP(X3602,'Mapeo Ramos'!I:J,2,0)</f>
        <v>ALLIANZ</v>
      </c>
      <c r="AH3602">
        <f t="shared" si="56"/>
        <v>1</v>
      </c>
    </row>
    <row r="3603" spans="1:34">
      <c r="A3603" s="5" t="s">
        <v>359</v>
      </c>
      <c r="B3603" s="5" t="s">
        <v>360</v>
      </c>
      <c r="C3603" s="5" t="s">
        <v>361</v>
      </c>
      <c r="D3603" s="6">
        <v>46023</v>
      </c>
      <c r="E3603" s="6">
        <v>46023</v>
      </c>
      <c r="F3603" s="6">
        <v>46023</v>
      </c>
      <c r="G3603" s="5" t="s">
        <v>356</v>
      </c>
      <c r="H3603" s="5" t="s">
        <v>349</v>
      </c>
      <c r="I3603" s="5" t="s">
        <v>261</v>
      </c>
      <c r="J3603" s="7">
        <v>-947.12</v>
      </c>
      <c r="K3603" s="8" t="s">
        <v>74</v>
      </c>
      <c r="L3603" s="7">
        <v>-113.65</v>
      </c>
      <c r="M3603" s="8" t="s">
        <v>74</v>
      </c>
      <c r="N3603" s="7">
        <v>-113.65</v>
      </c>
      <c r="O3603" s="8" t="s">
        <v>74</v>
      </c>
      <c r="P3603" s="7">
        <v>0</v>
      </c>
      <c r="Q3603" s="8" t="s">
        <v>74</v>
      </c>
      <c r="R3603" s="5" t="s">
        <v>262</v>
      </c>
      <c r="S3603" s="7">
        <v>-23.68</v>
      </c>
      <c r="T3603" s="8" t="s">
        <v>74</v>
      </c>
      <c r="U3603" s="5" t="s">
        <v>77</v>
      </c>
      <c r="V3603" s="5" t="s">
        <v>78</v>
      </c>
      <c r="W3603" s="5" t="s">
        <v>79</v>
      </c>
      <c r="X3603" s="5" t="s">
        <v>300</v>
      </c>
      <c r="Y3603" s="5" t="s">
        <v>119</v>
      </c>
      <c r="Z3603" s="5" t="s">
        <v>81</v>
      </c>
      <c r="AA3603" s="5" t="s">
        <v>357</v>
      </c>
      <c r="AB3603" s="5" t="s">
        <v>83</v>
      </c>
      <c r="AC3603" s="5" t="s">
        <v>59</v>
      </c>
      <c r="AD3603" s="5" t="s">
        <v>358</v>
      </c>
      <c r="AE3603" s="2" t="str">
        <f>+VLOOKUP(H3603,'Mapeo Ramos'!A:C,3,0)</f>
        <v>Autos Flotas</v>
      </c>
      <c r="AF3603" t="str">
        <f>+VLOOKUP(AE3603,'Mapeo Ramos'!C:D,2,0)</f>
        <v>Flotas</v>
      </c>
      <c r="AG3603" t="str">
        <f>+VLOOKUP(X3603,'Mapeo Ramos'!I:J,2,0)</f>
        <v>ALLIANZ</v>
      </c>
      <c r="AH3603">
        <f t="shared" si="56"/>
        <v>1</v>
      </c>
    </row>
    <row r="3604" spans="1:34">
      <c r="A3604" s="5" t="s">
        <v>362</v>
      </c>
      <c r="B3604" s="5" t="s">
        <v>363</v>
      </c>
      <c r="C3604" s="5" t="s">
        <v>364</v>
      </c>
      <c r="D3604" s="6">
        <v>46023</v>
      </c>
      <c r="E3604" s="6">
        <v>46023</v>
      </c>
      <c r="F3604" s="6">
        <v>46023</v>
      </c>
      <c r="G3604" s="5" t="s">
        <v>356</v>
      </c>
      <c r="H3604" s="5" t="s">
        <v>349</v>
      </c>
      <c r="I3604" s="5" t="s">
        <v>261</v>
      </c>
      <c r="J3604" s="7">
        <v>-991.05</v>
      </c>
      <c r="K3604" s="8" t="s">
        <v>74</v>
      </c>
      <c r="L3604" s="7">
        <v>-118.93</v>
      </c>
      <c r="M3604" s="8" t="s">
        <v>74</v>
      </c>
      <c r="N3604" s="7">
        <v>-118.93</v>
      </c>
      <c r="O3604" s="8" t="s">
        <v>74</v>
      </c>
      <c r="P3604" s="7">
        <v>0</v>
      </c>
      <c r="Q3604" s="8" t="s">
        <v>74</v>
      </c>
      <c r="R3604" s="5" t="s">
        <v>262</v>
      </c>
      <c r="S3604" s="7">
        <v>-24.78</v>
      </c>
      <c r="T3604" s="8" t="s">
        <v>74</v>
      </c>
      <c r="U3604" s="5" t="s">
        <v>77</v>
      </c>
      <c r="V3604" s="5" t="s">
        <v>78</v>
      </c>
      <c r="W3604" s="5" t="s">
        <v>79</v>
      </c>
      <c r="X3604" s="5" t="s">
        <v>300</v>
      </c>
      <c r="Y3604" s="5" t="s">
        <v>119</v>
      </c>
      <c r="Z3604" s="5" t="s">
        <v>81</v>
      </c>
      <c r="AA3604" s="5" t="s">
        <v>357</v>
      </c>
      <c r="AB3604" s="5" t="s">
        <v>83</v>
      </c>
      <c r="AC3604" s="5" t="s">
        <v>59</v>
      </c>
      <c r="AD3604" s="5" t="s">
        <v>358</v>
      </c>
      <c r="AE3604" s="2" t="str">
        <f>+VLOOKUP(H3604,'Mapeo Ramos'!A:C,3,0)</f>
        <v>Autos Flotas</v>
      </c>
      <c r="AF3604" t="str">
        <f>+VLOOKUP(AE3604,'Mapeo Ramos'!C:D,2,0)</f>
        <v>Flotas</v>
      </c>
      <c r="AG3604" t="str">
        <f>+VLOOKUP(X3604,'Mapeo Ramos'!I:J,2,0)</f>
        <v>ALLIANZ</v>
      </c>
      <c r="AH3604">
        <f t="shared" si="56"/>
        <v>1</v>
      </c>
    </row>
    <row r="3605" spans="1:34">
      <c r="A3605" s="5" t="s">
        <v>365</v>
      </c>
      <c r="B3605" s="5" t="s">
        <v>366</v>
      </c>
      <c r="C3605" s="5" t="s">
        <v>367</v>
      </c>
      <c r="D3605" s="6">
        <v>46023</v>
      </c>
      <c r="E3605" s="6">
        <v>46023</v>
      </c>
      <c r="F3605" s="6">
        <v>46023</v>
      </c>
      <c r="G3605" s="5" t="s">
        <v>356</v>
      </c>
      <c r="H3605" s="5" t="s">
        <v>349</v>
      </c>
      <c r="I3605" s="5" t="s">
        <v>261</v>
      </c>
      <c r="J3605" s="7">
        <v>-2979.91</v>
      </c>
      <c r="K3605" s="8" t="s">
        <v>74</v>
      </c>
      <c r="L3605" s="7">
        <v>-357.59</v>
      </c>
      <c r="M3605" s="8" t="s">
        <v>74</v>
      </c>
      <c r="N3605" s="7">
        <v>-357.59</v>
      </c>
      <c r="O3605" s="8" t="s">
        <v>74</v>
      </c>
      <c r="P3605" s="7">
        <v>0</v>
      </c>
      <c r="Q3605" s="8" t="s">
        <v>74</v>
      </c>
      <c r="R3605" s="5" t="s">
        <v>262</v>
      </c>
      <c r="S3605" s="7">
        <v>-74.5</v>
      </c>
      <c r="T3605" s="8" t="s">
        <v>74</v>
      </c>
      <c r="U3605" s="5" t="s">
        <v>77</v>
      </c>
      <c r="V3605" s="5" t="s">
        <v>78</v>
      </c>
      <c r="W3605" s="5" t="s">
        <v>79</v>
      </c>
      <c r="X3605" s="5" t="s">
        <v>300</v>
      </c>
      <c r="Y3605" s="5" t="s">
        <v>119</v>
      </c>
      <c r="Z3605" s="5" t="s">
        <v>81</v>
      </c>
      <c r="AA3605" s="5" t="s">
        <v>357</v>
      </c>
      <c r="AB3605" s="5" t="s">
        <v>83</v>
      </c>
      <c r="AC3605" s="5" t="s">
        <v>59</v>
      </c>
      <c r="AD3605" s="5" t="s">
        <v>358</v>
      </c>
      <c r="AE3605" s="2" t="str">
        <f>+VLOOKUP(H3605,'Mapeo Ramos'!A:C,3,0)</f>
        <v>Autos Flotas</v>
      </c>
      <c r="AF3605" t="str">
        <f>+VLOOKUP(AE3605,'Mapeo Ramos'!C:D,2,0)</f>
        <v>Flotas</v>
      </c>
      <c r="AG3605" t="str">
        <f>+VLOOKUP(X3605,'Mapeo Ramos'!I:J,2,0)</f>
        <v>ALLIANZ</v>
      </c>
      <c r="AH3605">
        <f t="shared" si="56"/>
        <v>1</v>
      </c>
    </row>
    <row r="3606" spans="1:34">
      <c r="A3606" s="5" t="s">
        <v>368</v>
      </c>
      <c r="B3606" s="5" t="s">
        <v>369</v>
      </c>
      <c r="C3606" s="5" t="s">
        <v>370</v>
      </c>
      <c r="D3606" s="6">
        <v>46023</v>
      </c>
      <c r="E3606" s="6">
        <v>46023</v>
      </c>
      <c r="F3606" s="6">
        <v>46023</v>
      </c>
      <c r="G3606" s="5" t="s">
        <v>371</v>
      </c>
      <c r="H3606" s="5" t="s">
        <v>349</v>
      </c>
      <c r="I3606" s="5" t="s">
        <v>261</v>
      </c>
      <c r="J3606" s="7">
        <v>-2693.12</v>
      </c>
      <c r="K3606" s="8" t="s">
        <v>74</v>
      </c>
      <c r="L3606" s="7">
        <v>-323.17</v>
      </c>
      <c r="M3606" s="8" t="s">
        <v>74</v>
      </c>
      <c r="N3606" s="7">
        <v>-323.17</v>
      </c>
      <c r="O3606" s="8" t="s">
        <v>74</v>
      </c>
      <c r="P3606" s="7">
        <v>0</v>
      </c>
      <c r="Q3606" s="8" t="s">
        <v>74</v>
      </c>
      <c r="R3606" s="5" t="s">
        <v>262</v>
      </c>
      <c r="S3606" s="7">
        <v>-67.33</v>
      </c>
      <c r="T3606" s="8" t="s">
        <v>74</v>
      </c>
      <c r="U3606" s="5" t="s">
        <v>77</v>
      </c>
      <c r="V3606" s="5" t="s">
        <v>78</v>
      </c>
      <c r="W3606" s="5" t="s">
        <v>79</v>
      </c>
      <c r="X3606" s="5" t="s">
        <v>300</v>
      </c>
      <c r="Y3606" s="5" t="s">
        <v>119</v>
      </c>
      <c r="Z3606" s="5" t="s">
        <v>81</v>
      </c>
      <c r="AA3606" s="5" t="s">
        <v>372</v>
      </c>
      <c r="AB3606" s="5" t="s">
        <v>373</v>
      </c>
      <c r="AC3606" s="5" t="s">
        <v>59</v>
      </c>
      <c r="AD3606" s="5" t="s">
        <v>374</v>
      </c>
      <c r="AE3606" s="2" t="str">
        <f>+VLOOKUP(H3606,'Mapeo Ramos'!A:C,3,0)</f>
        <v>Autos Flotas</v>
      </c>
      <c r="AF3606" t="str">
        <f>+VLOOKUP(AE3606,'Mapeo Ramos'!C:D,2,0)</f>
        <v>Flotas</v>
      </c>
      <c r="AG3606" t="str">
        <f>+VLOOKUP(X3606,'Mapeo Ramos'!I:J,2,0)</f>
        <v>ALLIANZ</v>
      </c>
      <c r="AH3606">
        <f t="shared" si="56"/>
        <v>1</v>
      </c>
    </row>
    <row r="3607" spans="1:34">
      <c r="A3607" s="5" t="s">
        <v>375</v>
      </c>
      <c r="B3607" s="5" t="s">
        <v>376</v>
      </c>
      <c r="C3607" s="5" t="s">
        <v>377</v>
      </c>
      <c r="D3607" s="6">
        <v>46023</v>
      </c>
      <c r="E3607" s="6">
        <v>46023</v>
      </c>
      <c r="F3607" s="6">
        <v>46023</v>
      </c>
      <c r="G3607" s="5" t="s">
        <v>356</v>
      </c>
      <c r="H3607" s="5" t="s">
        <v>349</v>
      </c>
      <c r="I3607" s="5" t="s">
        <v>261</v>
      </c>
      <c r="J3607" s="7">
        <v>-400.86</v>
      </c>
      <c r="K3607" s="8" t="s">
        <v>74</v>
      </c>
      <c r="L3607" s="7">
        <v>-48.1</v>
      </c>
      <c r="M3607" s="8" t="s">
        <v>74</v>
      </c>
      <c r="N3607" s="7">
        <v>-48.1</v>
      </c>
      <c r="O3607" s="8" t="s">
        <v>74</v>
      </c>
      <c r="P3607" s="7">
        <v>0</v>
      </c>
      <c r="Q3607" s="8" t="s">
        <v>74</v>
      </c>
      <c r="R3607" s="5" t="s">
        <v>262</v>
      </c>
      <c r="S3607" s="7">
        <v>-10.02</v>
      </c>
      <c r="T3607" s="8" t="s">
        <v>74</v>
      </c>
      <c r="U3607" s="5" t="s">
        <v>77</v>
      </c>
      <c r="V3607" s="5" t="s">
        <v>78</v>
      </c>
      <c r="W3607" s="5" t="s">
        <v>79</v>
      </c>
      <c r="X3607" s="5" t="s">
        <v>300</v>
      </c>
      <c r="Y3607" s="5" t="s">
        <v>119</v>
      </c>
      <c r="Z3607" s="5" t="s">
        <v>81</v>
      </c>
      <c r="AA3607" s="5" t="s">
        <v>357</v>
      </c>
      <c r="AB3607" s="5" t="s">
        <v>83</v>
      </c>
      <c r="AC3607" s="5" t="s">
        <v>59</v>
      </c>
      <c r="AD3607" s="5" t="s">
        <v>358</v>
      </c>
      <c r="AE3607" s="2" t="str">
        <f>+VLOOKUP(H3607,'Mapeo Ramos'!A:C,3,0)</f>
        <v>Autos Flotas</v>
      </c>
      <c r="AF3607" t="str">
        <f>+VLOOKUP(AE3607,'Mapeo Ramos'!C:D,2,0)</f>
        <v>Flotas</v>
      </c>
      <c r="AG3607" t="str">
        <f>+VLOOKUP(X3607,'Mapeo Ramos'!I:J,2,0)</f>
        <v>ALLIANZ</v>
      </c>
      <c r="AH3607">
        <f t="shared" si="56"/>
        <v>1</v>
      </c>
    </row>
    <row r="3608" spans="1:34">
      <c r="A3608" s="5" t="s">
        <v>378</v>
      </c>
      <c r="B3608" s="5" t="s">
        <v>379</v>
      </c>
      <c r="C3608" s="5" t="s">
        <v>380</v>
      </c>
      <c r="D3608" s="6">
        <v>46023</v>
      </c>
      <c r="E3608" s="6">
        <v>46023</v>
      </c>
      <c r="F3608" s="6">
        <v>46023</v>
      </c>
      <c r="G3608" s="5" t="s">
        <v>381</v>
      </c>
      <c r="H3608" s="5" t="s">
        <v>349</v>
      </c>
      <c r="I3608" s="5" t="s">
        <v>261</v>
      </c>
      <c r="J3608" s="7">
        <v>-1259.0899999999999</v>
      </c>
      <c r="K3608" s="8" t="s">
        <v>74</v>
      </c>
      <c r="L3608" s="7">
        <v>-151.09</v>
      </c>
      <c r="M3608" s="8" t="s">
        <v>74</v>
      </c>
      <c r="N3608" s="7">
        <v>-151.09</v>
      </c>
      <c r="O3608" s="8" t="s">
        <v>74</v>
      </c>
      <c r="P3608" s="7">
        <v>0</v>
      </c>
      <c r="Q3608" s="8" t="s">
        <v>74</v>
      </c>
      <c r="R3608" s="5" t="s">
        <v>75</v>
      </c>
      <c r="S3608" s="7">
        <v>0</v>
      </c>
      <c r="T3608" s="8" t="s">
        <v>74</v>
      </c>
      <c r="U3608" s="5" t="s">
        <v>77</v>
      </c>
      <c r="V3608" s="5" t="s">
        <v>78</v>
      </c>
      <c r="W3608" s="5" t="s">
        <v>79</v>
      </c>
      <c r="X3608" s="5" t="s">
        <v>300</v>
      </c>
      <c r="Y3608" s="5" t="s">
        <v>119</v>
      </c>
      <c r="Z3608" s="5" t="s">
        <v>81</v>
      </c>
      <c r="AA3608" s="5" t="s">
        <v>350</v>
      </c>
      <c r="AB3608" s="5" t="s">
        <v>351</v>
      </c>
      <c r="AC3608" s="5" t="s">
        <v>59</v>
      </c>
      <c r="AD3608" s="5" t="s">
        <v>382</v>
      </c>
      <c r="AE3608" s="2" t="str">
        <f>+VLOOKUP(H3608,'Mapeo Ramos'!A:C,3,0)</f>
        <v>Autos Flotas</v>
      </c>
      <c r="AF3608" t="str">
        <f>+VLOOKUP(AE3608,'Mapeo Ramos'!C:D,2,0)</f>
        <v>Flotas</v>
      </c>
      <c r="AG3608" t="str">
        <f>+VLOOKUP(X3608,'Mapeo Ramos'!I:J,2,0)</f>
        <v>ALLIANZ</v>
      </c>
      <c r="AH3608">
        <f t="shared" si="56"/>
        <v>1</v>
      </c>
    </row>
    <row r="3609" spans="1:34">
      <c r="A3609" s="5" t="s">
        <v>383</v>
      </c>
      <c r="B3609" s="5" t="s">
        <v>384</v>
      </c>
      <c r="C3609" s="5" t="s">
        <v>385</v>
      </c>
      <c r="D3609" s="6">
        <v>46023</v>
      </c>
      <c r="E3609" s="6">
        <v>46023</v>
      </c>
      <c r="F3609" s="6">
        <v>46023</v>
      </c>
      <c r="G3609" s="5" t="s">
        <v>386</v>
      </c>
      <c r="H3609" s="5" t="s">
        <v>349</v>
      </c>
      <c r="I3609" s="5" t="s">
        <v>261</v>
      </c>
      <c r="J3609" s="7">
        <v>-1259.0899999999999</v>
      </c>
      <c r="K3609" s="8" t="s">
        <v>74</v>
      </c>
      <c r="L3609" s="7">
        <v>-151.09</v>
      </c>
      <c r="M3609" s="8" t="s">
        <v>74</v>
      </c>
      <c r="N3609" s="7">
        <v>-151.09</v>
      </c>
      <c r="O3609" s="8" t="s">
        <v>74</v>
      </c>
      <c r="P3609" s="7">
        <v>0</v>
      </c>
      <c r="Q3609" s="8" t="s">
        <v>74</v>
      </c>
      <c r="R3609" s="5" t="s">
        <v>75</v>
      </c>
      <c r="S3609" s="7">
        <v>0</v>
      </c>
      <c r="T3609" s="8" t="s">
        <v>74</v>
      </c>
      <c r="U3609" s="5" t="s">
        <v>77</v>
      </c>
      <c r="V3609" s="5" t="s">
        <v>78</v>
      </c>
      <c r="W3609" s="5" t="s">
        <v>79</v>
      </c>
      <c r="X3609" s="5" t="s">
        <v>300</v>
      </c>
      <c r="Y3609" s="5" t="s">
        <v>119</v>
      </c>
      <c r="Z3609" s="5" t="s">
        <v>81</v>
      </c>
      <c r="AA3609" s="5" t="s">
        <v>387</v>
      </c>
      <c r="AB3609" s="5" t="s">
        <v>388</v>
      </c>
      <c r="AC3609" s="5" t="s">
        <v>168</v>
      </c>
      <c r="AD3609" s="5" t="s">
        <v>389</v>
      </c>
      <c r="AE3609" s="2" t="str">
        <f>+VLOOKUP(H3609,'Mapeo Ramos'!A:C,3,0)</f>
        <v>Autos Flotas</v>
      </c>
      <c r="AF3609" t="str">
        <f>+VLOOKUP(AE3609,'Mapeo Ramos'!C:D,2,0)</f>
        <v>Flotas</v>
      </c>
      <c r="AG3609" t="str">
        <f>+VLOOKUP(X3609,'Mapeo Ramos'!I:J,2,0)</f>
        <v>ALLIANZ</v>
      </c>
      <c r="AH3609">
        <f t="shared" si="56"/>
        <v>1</v>
      </c>
    </row>
    <row r="3610" spans="1:34">
      <c r="A3610" s="5" t="s">
        <v>390</v>
      </c>
      <c r="B3610" s="5" t="s">
        <v>391</v>
      </c>
      <c r="C3610" s="5" t="s">
        <v>392</v>
      </c>
      <c r="D3610" s="6">
        <v>46023</v>
      </c>
      <c r="E3610" s="6">
        <v>46023</v>
      </c>
      <c r="F3610" s="6">
        <v>46023</v>
      </c>
      <c r="G3610" s="5" t="s">
        <v>356</v>
      </c>
      <c r="H3610" s="5" t="s">
        <v>349</v>
      </c>
      <c r="I3610" s="5" t="s">
        <v>261</v>
      </c>
      <c r="J3610" s="7">
        <v>-400.86</v>
      </c>
      <c r="K3610" s="8" t="s">
        <v>74</v>
      </c>
      <c r="L3610" s="7">
        <v>-48.1</v>
      </c>
      <c r="M3610" s="8" t="s">
        <v>74</v>
      </c>
      <c r="N3610" s="7">
        <v>-48.1</v>
      </c>
      <c r="O3610" s="8" t="s">
        <v>74</v>
      </c>
      <c r="P3610" s="7">
        <v>0</v>
      </c>
      <c r="Q3610" s="8" t="s">
        <v>74</v>
      </c>
      <c r="R3610" s="5" t="s">
        <v>262</v>
      </c>
      <c r="S3610" s="7">
        <v>-10.02</v>
      </c>
      <c r="T3610" s="8" t="s">
        <v>74</v>
      </c>
      <c r="U3610" s="5" t="s">
        <v>77</v>
      </c>
      <c r="V3610" s="5" t="s">
        <v>78</v>
      </c>
      <c r="W3610" s="5" t="s">
        <v>79</v>
      </c>
      <c r="X3610" s="5" t="s">
        <v>300</v>
      </c>
      <c r="Y3610" s="5" t="s">
        <v>119</v>
      </c>
      <c r="Z3610" s="5" t="s">
        <v>81</v>
      </c>
      <c r="AA3610" s="5" t="s">
        <v>357</v>
      </c>
      <c r="AB3610" s="5" t="s">
        <v>83</v>
      </c>
      <c r="AC3610" s="5" t="s">
        <v>59</v>
      </c>
      <c r="AD3610" s="5" t="s">
        <v>358</v>
      </c>
      <c r="AE3610" s="2" t="str">
        <f>+VLOOKUP(H3610,'Mapeo Ramos'!A:C,3,0)</f>
        <v>Autos Flotas</v>
      </c>
      <c r="AF3610" t="str">
        <f>+VLOOKUP(AE3610,'Mapeo Ramos'!C:D,2,0)</f>
        <v>Flotas</v>
      </c>
      <c r="AG3610" t="str">
        <f>+VLOOKUP(X3610,'Mapeo Ramos'!I:J,2,0)</f>
        <v>ALLIANZ</v>
      </c>
      <c r="AH3610">
        <f t="shared" si="56"/>
        <v>1</v>
      </c>
    </row>
    <row r="3611" spans="1:34">
      <c r="A3611" s="5" t="s">
        <v>393</v>
      </c>
      <c r="B3611" s="5" t="s">
        <v>394</v>
      </c>
      <c r="C3611" s="5" t="s">
        <v>395</v>
      </c>
      <c r="D3611" s="6">
        <v>46023</v>
      </c>
      <c r="E3611" s="6">
        <v>46023</v>
      </c>
      <c r="F3611" s="6">
        <v>46023</v>
      </c>
      <c r="G3611" s="5" t="s">
        <v>356</v>
      </c>
      <c r="H3611" s="5" t="s">
        <v>349</v>
      </c>
      <c r="I3611" s="5" t="s">
        <v>261</v>
      </c>
      <c r="J3611" s="7">
        <v>-400.86</v>
      </c>
      <c r="K3611" s="8" t="s">
        <v>74</v>
      </c>
      <c r="L3611" s="7">
        <v>-48.1</v>
      </c>
      <c r="M3611" s="8" t="s">
        <v>74</v>
      </c>
      <c r="N3611" s="7">
        <v>-48.1</v>
      </c>
      <c r="O3611" s="8" t="s">
        <v>74</v>
      </c>
      <c r="P3611" s="7">
        <v>0</v>
      </c>
      <c r="Q3611" s="8" t="s">
        <v>74</v>
      </c>
      <c r="R3611" s="5" t="s">
        <v>262</v>
      </c>
      <c r="S3611" s="7">
        <v>-10.02</v>
      </c>
      <c r="T3611" s="8" t="s">
        <v>74</v>
      </c>
      <c r="U3611" s="5" t="s">
        <v>77</v>
      </c>
      <c r="V3611" s="5" t="s">
        <v>78</v>
      </c>
      <c r="W3611" s="5" t="s">
        <v>79</v>
      </c>
      <c r="X3611" s="5" t="s">
        <v>300</v>
      </c>
      <c r="Y3611" s="5" t="s">
        <v>119</v>
      </c>
      <c r="Z3611" s="5" t="s">
        <v>81</v>
      </c>
      <c r="AA3611" s="5" t="s">
        <v>357</v>
      </c>
      <c r="AB3611" s="5" t="s">
        <v>83</v>
      </c>
      <c r="AC3611" s="5" t="s">
        <v>59</v>
      </c>
      <c r="AD3611" s="5" t="s">
        <v>358</v>
      </c>
      <c r="AE3611" s="2" t="str">
        <f>+VLOOKUP(H3611,'Mapeo Ramos'!A:C,3,0)</f>
        <v>Autos Flotas</v>
      </c>
      <c r="AF3611" t="str">
        <f>+VLOOKUP(AE3611,'Mapeo Ramos'!C:D,2,0)</f>
        <v>Flotas</v>
      </c>
      <c r="AG3611" t="str">
        <f>+VLOOKUP(X3611,'Mapeo Ramos'!I:J,2,0)</f>
        <v>ALLIANZ</v>
      </c>
      <c r="AH3611">
        <f t="shared" ref="AH3611:AH3674" si="57">+MONTH(D3611)</f>
        <v>1</v>
      </c>
    </row>
    <row r="3612" spans="1:34">
      <c r="A3612" s="5" t="s">
        <v>396</v>
      </c>
      <c r="B3612" s="5" t="s">
        <v>397</v>
      </c>
      <c r="C3612" s="5" t="s">
        <v>398</v>
      </c>
      <c r="D3612" s="6">
        <v>46023</v>
      </c>
      <c r="E3612" s="6">
        <v>46023</v>
      </c>
      <c r="F3612" s="6">
        <v>46023</v>
      </c>
      <c r="G3612" s="5" t="s">
        <v>371</v>
      </c>
      <c r="H3612" s="5" t="s">
        <v>349</v>
      </c>
      <c r="I3612" s="5" t="s">
        <v>261</v>
      </c>
      <c r="J3612" s="7">
        <v>-1259.0899999999999</v>
      </c>
      <c r="K3612" s="8" t="s">
        <v>74</v>
      </c>
      <c r="L3612" s="7">
        <v>-151.09</v>
      </c>
      <c r="M3612" s="8" t="s">
        <v>74</v>
      </c>
      <c r="N3612" s="7">
        <v>-151.09</v>
      </c>
      <c r="O3612" s="8" t="s">
        <v>74</v>
      </c>
      <c r="P3612" s="7">
        <v>0</v>
      </c>
      <c r="Q3612" s="8" t="s">
        <v>74</v>
      </c>
      <c r="R3612" s="5" t="s">
        <v>287</v>
      </c>
      <c r="S3612" s="7">
        <v>0</v>
      </c>
      <c r="T3612" s="8" t="s">
        <v>74</v>
      </c>
      <c r="U3612" s="5" t="s">
        <v>77</v>
      </c>
      <c r="V3612" s="5" t="s">
        <v>78</v>
      </c>
      <c r="W3612" s="5" t="s">
        <v>79</v>
      </c>
      <c r="X3612" s="5" t="s">
        <v>300</v>
      </c>
      <c r="Y3612" s="5" t="s">
        <v>119</v>
      </c>
      <c r="Z3612" s="5" t="s">
        <v>81</v>
      </c>
      <c r="AA3612" s="5" t="s">
        <v>372</v>
      </c>
      <c r="AB3612" s="5" t="s">
        <v>373</v>
      </c>
      <c r="AC3612" s="5" t="s">
        <v>59</v>
      </c>
      <c r="AD3612" s="5" t="s">
        <v>374</v>
      </c>
      <c r="AE3612" s="2" t="str">
        <f>+VLOOKUP(H3612,'Mapeo Ramos'!A:C,3,0)</f>
        <v>Autos Flotas</v>
      </c>
      <c r="AF3612" t="str">
        <f>+VLOOKUP(AE3612,'Mapeo Ramos'!C:D,2,0)</f>
        <v>Flotas</v>
      </c>
      <c r="AG3612" t="str">
        <f>+VLOOKUP(X3612,'Mapeo Ramos'!I:J,2,0)</f>
        <v>ALLIANZ</v>
      </c>
      <c r="AH3612">
        <f t="shared" si="57"/>
        <v>1</v>
      </c>
    </row>
    <row r="3613" spans="1:34">
      <c r="A3613" s="5" t="s">
        <v>399</v>
      </c>
      <c r="B3613" s="5" t="s">
        <v>400</v>
      </c>
      <c r="C3613" s="5" t="s">
        <v>401</v>
      </c>
      <c r="D3613" s="6">
        <v>46023</v>
      </c>
      <c r="E3613" s="6">
        <v>46023</v>
      </c>
      <c r="F3613" s="6">
        <v>46023</v>
      </c>
      <c r="G3613" s="5" t="s">
        <v>356</v>
      </c>
      <c r="H3613" s="5" t="s">
        <v>349</v>
      </c>
      <c r="I3613" s="5" t="s">
        <v>261</v>
      </c>
      <c r="J3613" s="7">
        <v>-1211.94</v>
      </c>
      <c r="K3613" s="8" t="s">
        <v>74</v>
      </c>
      <c r="L3613" s="7">
        <v>-145.43</v>
      </c>
      <c r="M3613" s="8" t="s">
        <v>74</v>
      </c>
      <c r="N3613" s="7">
        <v>-145.43</v>
      </c>
      <c r="O3613" s="8" t="s">
        <v>74</v>
      </c>
      <c r="P3613" s="7">
        <v>0</v>
      </c>
      <c r="Q3613" s="8" t="s">
        <v>74</v>
      </c>
      <c r="R3613" s="5" t="s">
        <v>287</v>
      </c>
      <c r="S3613" s="7">
        <v>0</v>
      </c>
      <c r="T3613" s="8" t="s">
        <v>74</v>
      </c>
      <c r="U3613" s="5" t="s">
        <v>77</v>
      </c>
      <c r="V3613" s="5" t="s">
        <v>78</v>
      </c>
      <c r="W3613" s="5" t="s">
        <v>79</v>
      </c>
      <c r="X3613" s="5" t="s">
        <v>300</v>
      </c>
      <c r="Y3613" s="5" t="s">
        <v>119</v>
      </c>
      <c r="Z3613" s="5" t="s">
        <v>81</v>
      </c>
      <c r="AA3613" s="5" t="s">
        <v>357</v>
      </c>
      <c r="AB3613" s="5" t="s">
        <v>83</v>
      </c>
      <c r="AC3613" s="5" t="s">
        <v>59</v>
      </c>
      <c r="AD3613" s="5" t="s">
        <v>358</v>
      </c>
      <c r="AE3613" s="2" t="str">
        <f>+VLOOKUP(H3613,'Mapeo Ramos'!A:C,3,0)</f>
        <v>Autos Flotas</v>
      </c>
      <c r="AF3613" t="str">
        <f>+VLOOKUP(AE3613,'Mapeo Ramos'!C:D,2,0)</f>
        <v>Flotas</v>
      </c>
      <c r="AG3613" t="str">
        <f>+VLOOKUP(X3613,'Mapeo Ramos'!I:J,2,0)</f>
        <v>ALLIANZ</v>
      </c>
      <c r="AH3613">
        <f t="shared" si="57"/>
        <v>1</v>
      </c>
    </row>
    <row r="3614" spans="1:34">
      <c r="A3614" s="5" t="s">
        <v>402</v>
      </c>
      <c r="B3614" s="5" t="s">
        <v>403</v>
      </c>
      <c r="C3614" s="5" t="s">
        <v>404</v>
      </c>
      <c r="D3614" s="6">
        <v>46023</v>
      </c>
      <c r="E3614" s="6">
        <v>46023</v>
      </c>
      <c r="F3614" s="6">
        <v>46023</v>
      </c>
      <c r="G3614" s="5" t="s">
        <v>405</v>
      </c>
      <c r="H3614" s="5" t="s">
        <v>349</v>
      </c>
      <c r="I3614" s="5" t="s">
        <v>261</v>
      </c>
      <c r="J3614" s="7">
        <v>-400.86</v>
      </c>
      <c r="K3614" s="8" t="s">
        <v>74</v>
      </c>
      <c r="L3614" s="7">
        <v>-48.1</v>
      </c>
      <c r="M3614" s="8" t="s">
        <v>74</v>
      </c>
      <c r="N3614" s="7">
        <v>-48.1</v>
      </c>
      <c r="O3614" s="8" t="s">
        <v>74</v>
      </c>
      <c r="P3614" s="7">
        <v>0</v>
      </c>
      <c r="Q3614" s="8" t="s">
        <v>74</v>
      </c>
      <c r="R3614" s="5" t="s">
        <v>287</v>
      </c>
      <c r="S3614" s="7">
        <v>0</v>
      </c>
      <c r="T3614" s="8" t="s">
        <v>74</v>
      </c>
      <c r="U3614" s="5" t="s">
        <v>77</v>
      </c>
      <c r="V3614" s="5" t="s">
        <v>78</v>
      </c>
      <c r="W3614" s="5" t="s">
        <v>79</v>
      </c>
      <c r="X3614" s="5" t="s">
        <v>300</v>
      </c>
      <c r="Y3614" s="5" t="s">
        <v>119</v>
      </c>
      <c r="Z3614" s="5" t="s">
        <v>81</v>
      </c>
      <c r="AA3614" s="5" t="s">
        <v>406</v>
      </c>
      <c r="AB3614" s="5" t="s">
        <v>407</v>
      </c>
      <c r="AC3614" s="5" t="s">
        <v>168</v>
      </c>
      <c r="AD3614" s="5" t="s">
        <v>408</v>
      </c>
      <c r="AE3614" s="2" t="str">
        <f>+VLOOKUP(H3614,'Mapeo Ramos'!A:C,3,0)</f>
        <v>Autos Flotas</v>
      </c>
      <c r="AF3614" t="str">
        <f>+VLOOKUP(AE3614,'Mapeo Ramos'!C:D,2,0)</f>
        <v>Flotas</v>
      </c>
      <c r="AG3614" t="str">
        <f>+VLOOKUP(X3614,'Mapeo Ramos'!I:J,2,0)</f>
        <v>ALLIANZ</v>
      </c>
      <c r="AH3614">
        <f t="shared" si="57"/>
        <v>1</v>
      </c>
    </row>
    <row r="3615" spans="1:34">
      <c r="A3615" s="5" t="s">
        <v>409</v>
      </c>
      <c r="B3615" s="5" t="s">
        <v>410</v>
      </c>
      <c r="C3615" s="5" t="s">
        <v>411</v>
      </c>
      <c r="D3615" s="6">
        <v>46023</v>
      </c>
      <c r="E3615" s="6">
        <v>46023</v>
      </c>
      <c r="F3615" s="6">
        <v>46023</v>
      </c>
      <c r="G3615" s="5" t="s">
        <v>412</v>
      </c>
      <c r="H3615" s="5" t="s">
        <v>349</v>
      </c>
      <c r="I3615" s="5" t="s">
        <v>261</v>
      </c>
      <c r="J3615" s="7">
        <v>-1710.99</v>
      </c>
      <c r="K3615" s="8" t="s">
        <v>74</v>
      </c>
      <c r="L3615" s="7">
        <v>-205.32</v>
      </c>
      <c r="M3615" s="8" t="s">
        <v>74</v>
      </c>
      <c r="N3615" s="7">
        <v>-205.32</v>
      </c>
      <c r="O3615" s="8" t="s">
        <v>74</v>
      </c>
      <c r="P3615" s="7">
        <v>0</v>
      </c>
      <c r="Q3615" s="8" t="s">
        <v>74</v>
      </c>
      <c r="R3615" s="5" t="s">
        <v>75</v>
      </c>
      <c r="S3615" s="7">
        <v>0</v>
      </c>
      <c r="T3615" s="8" t="s">
        <v>74</v>
      </c>
      <c r="U3615" s="5" t="s">
        <v>77</v>
      </c>
      <c r="V3615" s="5" t="s">
        <v>78</v>
      </c>
      <c r="W3615" s="5" t="s">
        <v>79</v>
      </c>
      <c r="X3615" s="5" t="s">
        <v>300</v>
      </c>
      <c r="Y3615" s="5" t="s">
        <v>119</v>
      </c>
      <c r="Z3615" s="5" t="s">
        <v>81</v>
      </c>
      <c r="AA3615" s="5" t="s">
        <v>198</v>
      </c>
      <c r="AB3615" s="5" t="s">
        <v>199</v>
      </c>
      <c r="AC3615" s="5" t="s">
        <v>59</v>
      </c>
      <c r="AD3615" s="5" t="s">
        <v>413</v>
      </c>
      <c r="AE3615" s="2" t="str">
        <f>+VLOOKUP(H3615,'Mapeo Ramos'!A:C,3,0)</f>
        <v>Autos Flotas</v>
      </c>
      <c r="AF3615" t="str">
        <f>+VLOOKUP(AE3615,'Mapeo Ramos'!C:D,2,0)</f>
        <v>Flotas</v>
      </c>
      <c r="AG3615" t="str">
        <f>+VLOOKUP(X3615,'Mapeo Ramos'!I:J,2,0)</f>
        <v>ALLIANZ</v>
      </c>
      <c r="AH3615">
        <f t="shared" si="57"/>
        <v>1</v>
      </c>
    </row>
    <row r="3616" spans="1:34">
      <c r="A3616" s="5" t="s">
        <v>414</v>
      </c>
      <c r="B3616" s="5" t="s">
        <v>415</v>
      </c>
      <c r="C3616" s="5" t="s">
        <v>416</v>
      </c>
      <c r="D3616" s="6">
        <v>46023</v>
      </c>
      <c r="E3616" s="6">
        <v>46023</v>
      </c>
      <c r="F3616" s="6">
        <v>46023</v>
      </c>
      <c r="G3616" s="5" t="s">
        <v>417</v>
      </c>
      <c r="H3616" s="5" t="s">
        <v>349</v>
      </c>
      <c r="I3616" s="5" t="s">
        <v>261</v>
      </c>
      <c r="J3616" s="7">
        <v>-320.52</v>
      </c>
      <c r="K3616" s="8" t="s">
        <v>74</v>
      </c>
      <c r="L3616" s="7">
        <v>-38.46</v>
      </c>
      <c r="M3616" s="8" t="s">
        <v>74</v>
      </c>
      <c r="N3616" s="7">
        <v>-38.46</v>
      </c>
      <c r="O3616" s="8" t="s">
        <v>74</v>
      </c>
      <c r="P3616" s="7">
        <v>0</v>
      </c>
      <c r="Q3616" s="8" t="s">
        <v>74</v>
      </c>
      <c r="R3616" s="5" t="s">
        <v>75</v>
      </c>
      <c r="S3616" s="7">
        <v>0</v>
      </c>
      <c r="T3616" s="8" t="s">
        <v>74</v>
      </c>
      <c r="U3616" s="5" t="s">
        <v>77</v>
      </c>
      <c r="V3616" s="5" t="s">
        <v>78</v>
      </c>
      <c r="W3616" s="5" t="s">
        <v>79</v>
      </c>
      <c r="X3616" s="5" t="s">
        <v>300</v>
      </c>
      <c r="Y3616" s="5" t="s">
        <v>119</v>
      </c>
      <c r="Z3616" s="5" t="s">
        <v>81</v>
      </c>
      <c r="AA3616" s="5" t="s">
        <v>418</v>
      </c>
      <c r="AB3616" s="5" t="s">
        <v>419</v>
      </c>
      <c r="AC3616" s="5" t="s">
        <v>59</v>
      </c>
      <c r="AD3616" s="5" t="s">
        <v>420</v>
      </c>
      <c r="AE3616" s="2" t="str">
        <f>+VLOOKUP(H3616,'Mapeo Ramos'!A:C,3,0)</f>
        <v>Autos Flotas</v>
      </c>
      <c r="AF3616" t="str">
        <f>+VLOOKUP(AE3616,'Mapeo Ramos'!C:D,2,0)</f>
        <v>Flotas</v>
      </c>
      <c r="AG3616" t="str">
        <f>+VLOOKUP(X3616,'Mapeo Ramos'!I:J,2,0)</f>
        <v>ALLIANZ</v>
      </c>
      <c r="AH3616">
        <f t="shared" si="57"/>
        <v>1</v>
      </c>
    </row>
    <row r="3617" spans="1:34" ht="25.5">
      <c r="A3617" s="5" t="s">
        <v>421</v>
      </c>
      <c r="B3617" s="5" t="s">
        <v>422</v>
      </c>
      <c r="C3617" s="5" t="s">
        <v>423</v>
      </c>
      <c r="D3617" s="6">
        <v>46023</v>
      </c>
      <c r="E3617" s="6">
        <v>46023</v>
      </c>
      <c r="F3617" s="6">
        <v>46023</v>
      </c>
      <c r="G3617" s="5" t="s">
        <v>424</v>
      </c>
      <c r="H3617" s="5" t="s">
        <v>349</v>
      </c>
      <c r="I3617" s="5" t="s">
        <v>261</v>
      </c>
      <c r="J3617" s="7">
        <v>-3639.58</v>
      </c>
      <c r="K3617" s="8" t="s">
        <v>74</v>
      </c>
      <c r="L3617" s="7">
        <v>-436.75</v>
      </c>
      <c r="M3617" s="8" t="s">
        <v>74</v>
      </c>
      <c r="N3617" s="7">
        <v>-436.75</v>
      </c>
      <c r="O3617" s="8" t="s">
        <v>74</v>
      </c>
      <c r="P3617" s="7">
        <v>0</v>
      </c>
      <c r="Q3617" s="8" t="s">
        <v>74</v>
      </c>
      <c r="R3617" s="5" t="s">
        <v>75</v>
      </c>
      <c r="S3617" s="7">
        <v>0</v>
      </c>
      <c r="T3617" s="8" t="s">
        <v>74</v>
      </c>
      <c r="U3617" s="5" t="s">
        <v>77</v>
      </c>
      <c r="V3617" s="5" t="s">
        <v>78</v>
      </c>
      <c r="W3617" s="5" t="s">
        <v>79</v>
      </c>
      <c r="X3617" s="5" t="s">
        <v>300</v>
      </c>
      <c r="Y3617" s="5" t="s">
        <v>119</v>
      </c>
      <c r="Z3617" s="5" t="s">
        <v>81</v>
      </c>
      <c r="AA3617" s="5" t="s">
        <v>425</v>
      </c>
      <c r="AB3617" s="5" t="s">
        <v>426</v>
      </c>
      <c r="AC3617" s="5" t="s">
        <v>59</v>
      </c>
      <c r="AD3617" s="5" t="s">
        <v>427</v>
      </c>
      <c r="AE3617" s="2" t="str">
        <f>+VLOOKUP(H3617,'Mapeo Ramos'!A:C,3,0)</f>
        <v>Autos Flotas</v>
      </c>
      <c r="AF3617" t="str">
        <f>+VLOOKUP(AE3617,'Mapeo Ramos'!C:D,2,0)</f>
        <v>Flotas</v>
      </c>
      <c r="AG3617" t="str">
        <f>+VLOOKUP(X3617,'Mapeo Ramos'!I:J,2,0)</f>
        <v>ALLIANZ</v>
      </c>
      <c r="AH3617">
        <f t="shared" si="57"/>
        <v>1</v>
      </c>
    </row>
    <row r="3618" spans="1:34">
      <c r="A3618" s="5" t="s">
        <v>428</v>
      </c>
      <c r="B3618" s="5" t="s">
        <v>429</v>
      </c>
      <c r="C3618" s="5" t="s">
        <v>430</v>
      </c>
      <c r="D3618" s="6">
        <v>46023</v>
      </c>
      <c r="E3618" s="6">
        <v>46023</v>
      </c>
      <c r="F3618" s="6">
        <v>46023</v>
      </c>
      <c r="G3618" s="5" t="s">
        <v>431</v>
      </c>
      <c r="H3618" s="5" t="s">
        <v>349</v>
      </c>
      <c r="I3618" s="5" t="s">
        <v>261</v>
      </c>
      <c r="J3618" s="7">
        <v>-1259.0899999999999</v>
      </c>
      <c r="K3618" s="8" t="s">
        <v>74</v>
      </c>
      <c r="L3618" s="7">
        <v>-151.09</v>
      </c>
      <c r="M3618" s="8" t="s">
        <v>74</v>
      </c>
      <c r="N3618" s="7">
        <v>-151.09</v>
      </c>
      <c r="O3618" s="8" t="s">
        <v>74</v>
      </c>
      <c r="P3618" s="7">
        <v>0</v>
      </c>
      <c r="Q3618" s="8" t="s">
        <v>74</v>
      </c>
      <c r="R3618" s="5" t="s">
        <v>75</v>
      </c>
      <c r="S3618" s="7">
        <v>0</v>
      </c>
      <c r="T3618" s="8" t="s">
        <v>74</v>
      </c>
      <c r="U3618" s="5" t="s">
        <v>77</v>
      </c>
      <c r="V3618" s="5" t="s">
        <v>78</v>
      </c>
      <c r="W3618" s="5" t="s">
        <v>79</v>
      </c>
      <c r="X3618" s="5" t="s">
        <v>300</v>
      </c>
      <c r="Y3618" s="5" t="s">
        <v>119</v>
      </c>
      <c r="Z3618" s="5" t="s">
        <v>81</v>
      </c>
      <c r="AA3618" s="5" t="s">
        <v>432</v>
      </c>
      <c r="AB3618" s="5" t="s">
        <v>433</v>
      </c>
      <c r="AC3618" s="5" t="s">
        <v>168</v>
      </c>
      <c r="AD3618" s="5" t="s">
        <v>434</v>
      </c>
      <c r="AE3618" s="2" t="str">
        <f>+VLOOKUP(H3618,'Mapeo Ramos'!A:C,3,0)</f>
        <v>Autos Flotas</v>
      </c>
      <c r="AF3618" t="str">
        <f>+VLOOKUP(AE3618,'Mapeo Ramos'!C:D,2,0)</f>
        <v>Flotas</v>
      </c>
      <c r="AG3618" t="str">
        <f>+VLOOKUP(X3618,'Mapeo Ramos'!I:J,2,0)</f>
        <v>ALLIANZ</v>
      </c>
      <c r="AH3618">
        <f t="shared" si="57"/>
        <v>1</v>
      </c>
    </row>
    <row r="3619" spans="1:34">
      <c r="A3619" s="5" t="s">
        <v>435</v>
      </c>
      <c r="B3619" s="5" t="s">
        <v>436</v>
      </c>
      <c r="C3619" s="5" t="s">
        <v>437</v>
      </c>
      <c r="D3619" s="6">
        <v>46023</v>
      </c>
      <c r="E3619" s="6">
        <v>46023</v>
      </c>
      <c r="F3619" s="6">
        <v>46023</v>
      </c>
      <c r="G3619" s="5" t="s">
        <v>438</v>
      </c>
      <c r="H3619" s="5" t="s">
        <v>349</v>
      </c>
      <c r="I3619" s="5" t="s">
        <v>261</v>
      </c>
      <c r="J3619" s="7">
        <v>-1679.43</v>
      </c>
      <c r="K3619" s="8" t="s">
        <v>74</v>
      </c>
      <c r="L3619" s="7">
        <v>-201.53</v>
      </c>
      <c r="M3619" s="8" t="s">
        <v>74</v>
      </c>
      <c r="N3619" s="7">
        <v>-201.53</v>
      </c>
      <c r="O3619" s="8" t="s">
        <v>74</v>
      </c>
      <c r="P3619" s="7">
        <v>0</v>
      </c>
      <c r="Q3619" s="8" t="s">
        <v>74</v>
      </c>
      <c r="R3619" s="5" t="s">
        <v>75</v>
      </c>
      <c r="S3619" s="7">
        <v>0</v>
      </c>
      <c r="T3619" s="8" t="s">
        <v>74</v>
      </c>
      <c r="U3619" s="5" t="s">
        <v>77</v>
      </c>
      <c r="V3619" s="5" t="s">
        <v>78</v>
      </c>
      <c r="W3619" s="5" t="s">
        <v>79</v>
      </c>
      <c r="X3619" s="5" t="s">
        <v>300</v>
      </c>
      <c r="Y3619" s="5" t="s">
        <v>119</v>
      </c>
      <c r="Z3619" s="5" t="s">
        <v>81</v>
      </c>
      <c r="AA3619" s="5" t="s">
        <v>120</v>
      </c>
      <c r="AB3619" s="5" t="s">
        <v>121</v>
      </c>
      <c r="AC3619" s="5" t="s">
        <v>59</v>
      </c>
      <c r="AD3619" s="5" t="s">
        <v>439</v>
      </c>
      <c r="AE3619" s="2" t="str">
        <f>+VLOOKUP(H3619,'Mapeo Ramos'!A:C,3,0)</f>
        <v>Autos Flotas</v>
      </c>
      <c r="AF3619" t="str">
        <f>+VLOOKUP(AE3619,'Mapeo Ramos'!C:D,2,0)</f>
        <v>Flotas</v>
      </c>
      <c r="AG3619" t="str">
        <f>+VLOOKUP(X3619,'Mapeo Ramos'!I:J,2,0)</f>
        <v>ALLIANZ</v>
      </c>
      <c r="AH3619">
        <f t="shared" si="57"/>
        <v>1</v>
      </c>
    </row>
    <row r="3620" spans="1:34">
      <c r="A3620" s="5" t="s">
        <v>440</v>
      </c>
      <c r="B3620" s="5" t="s">
        <v>441</v>
      </c>
      <c r="C3620" s="5" t="s">
        <v>442</v>
      </c>
      <c r="D3620" s="6">
        <v>46023</v>
      </c>
      <c r="E3620" s="6">
        <v>46023</v>
      </c>
      <c r="F3620" s="6">
        <v>46023</v>
      </c>
      <c r="G3620" s="5" t="s">
        <v>412</v>
      </c>
      <c r="H3620" s="5" t="s">
        <v>349</v>
      </c>
      <c r="I3620" s="5" t="s">
        <v>261</v>
      </c>
      <c r="J3620" s="7">
        <v>-1606.65</v>
      </c>
      <c r="K3620" s="8" t="s">
        <v>74</v>
      </c>
      <c r="L3620" s="7">
        <v>-192.8</v>
      </c>
      <c r="M3620" s="8" t="s">
        <v>74</v>
      </c>
      <c r="N3620" s="7">
        <v>-192.8</v>
      </c>
      <c r="O3620" s="8" t="s">
        <v>74</v>
      </c>
      <c r="P3620" s="7">
        <v>0</v>
      </c>
      <c r="Q3620" s="8" t="s">
        <v>74</v>
      </c>
      <c r="R3620" s="5" t="s">
        <v>75</v>
      </c>
      <c r="S3620" s="7">
        <v>0</v>
      </c>
      <c r="T3620" s="8" t="s">
        <v>74</v>
      </c>
      <c r="U3620" s="5" t="s">
        <v>77</v>
      </c>
      <c r="V3620" s="5" t="s">
        <v>78</v>
      </c>
      <c r="W3620" s="5" t="s">
        <v>79</v>
      </c>
      <c r="X3620" s="5" t="s">
        <v>300</v>
      </c>
      <c r="Y3620" s="5" t="s">
        <v>119</v>
      </c>
      <c r="Z3620" s="5" t="s">
        <v>81</v>
      </c>
      <c r="AA3620" s="5" t="s">
        <v>198</v>
      </c>
      <c r="AB3620" s="5" t="s">
        <v>199</v>
      </c>
      <c r="AC3620" s="5" t="s">
        <v>59</v>
      </c>
      <c r="AD3620" s="5" t="s">
        <v>413</v>
      </c>
      <c r="AE3620" s="2" t="str">
        <f>+VLOOKUP(H3620,'Mapeo Ramos'!A:C,3,0)</f>
        <v>Autos Flotas</v>
      </c>
      <c r="AF3620" t="str">
        <f>+VLOOKUP(AE3620,'Mapeo Ramos'!C:D,2,0)</f>
        <v>Flotas</v>
      </c>
      <c r="AG3620" t="str">
        <f>+VLOOKUP(X3620,'Mapeo Ramos'!I:J,2,0)</f>
        <v>ALLIANZ</v>
      </c>
      <c r="AH3620">
        <f t="shared" si="57"/>
        <v>1</v>
      </c>
    </row>
    <row r="3621" spans="1:34">
      <c r="A3621" s="5" t="s">
        <v>443</v>
      </c>
      <c r="B3621" s="5" t="s">
        <v>444</v>
      </c>
      <c r="C3621" s="5" t="s">
        <v>445</v>
      </c>
      <c r="D3621" s="6">
        <v>46023</v>
      </c>
      <c r="E3621" s="6">
        <v>46023</v>
      </c>
      <c r="F3621" s="6">
        <v>46023</v>
      </c>
      <c r="G3621" s="5" t="s">
        <v>446</v>
      </c>
      <c r="H3621" s="5" t="s">
        <v>349</v>
      </c>
      <c r="I3621" s="5" t="s">
        <v>261</v>
      </c>
      <c r="J3621" s="7">
        <v>-1259.25</v>
      </c>
      <c r="K3621" s="8" t="s">
        <v>74</v>
      </c>
      <c r="L3621" s="7">
        <v>-151.11000000000001</v>
      </c>
      <c r="M3621" s="8" t="s">
        <v>74</v>
      </c>
      <c r="N3621" s="7">
        <v>-151.11000000000001</v>
      </c>
      <c r="O3621" s="8" t="s">
        <v>74</v>
      </c>
      <c r="P3621" s="7">
        <v>0</v>
      </c>
      <c r="Q3621" s="8" t="s">
        <v>74</v>
      </c>
      <c r="R3621" s="5" t="s">
        <v>75</v>
      </c>
      <c r="S3621" s="7">
        <v>0</v>
      </c>
      <c r="T3621" s="8" t="s">
        <v>74</v>
      </c>
      <c r="U3621" s="5" t="s">
        <v>77</v>
      </c>
      <c r="V3621" s="5" t="s">
        <v>78</v>
      </c>
      <c r="W3621" s="5" t="s">
        <v>79</v>
      </c>
      <c r="X3621" s="5" t="s">
        <v>300</v>
      </c>
      <c r="Y3621" s="5" t="s">
        <v>119</v>
      </c>
      <c r="Z3621" s="5" t="s">
        <v>81</v>
      </c>
      <c r="AA3621" s="5" t="s">
        <v>447</v>
      </c>
      <c r="AB3621" s="5" t="s">
        <v>448</v>
      </c>
      <c r="AC3621" s="5" t="s">
        <v>168</v>
      </c>
      <c r="AD3621" s="5" t="s">
        <v>449</v>
      </c>
      <c r="AE3621" s="2" t="str">
        <f>+VLOOKUP(H3621,'Mapeo Ramos'!A:C,3,0)</f>
        <v>Autos Flotas</v>
      </c>
      <c r="AF3621" t="str">
        <f>+VLOOKUP(AE3621,'Mapeo Ramos'!C:D,2,0)</f>
        <v>Flotas</v>
      </c>
      <c r="AG3621" t="str">
        <f>+VLOOKUP(X3621,'Mapeo Ramos'!I:J,2,0)</f>
        <v>ALLIANZ</v>
      </c>
      <c r="AH3621">
        <f t="shared" si="57"/>
        <v>1</v>
      </c>
    </row>
    <row r="3622" spans="1:34">
      <c r="A3622" s="5" t="s">
        <v>450</v>
      </c>
      <c r="B3622" s="5" t="s">
        <v>451</v>
      </c>
      <c r="C3622" s="5" t="s">
        <v>452</v>
      </c>
      <c r="D3622" s="6">
        <v>46023</v>
      </c>
      <c r="E3622" s="6">
        <v>46023</v>
      </c>
      <c r="F3622" s="6">
        <v>46023</v>
      </c>
      <c r="G3622" s="5" t="s">
        <v>453</v>
      </c>
      <c r="H3622" s="5" t="s">
        <v>349</v>
      </c>
      <c r="I3622" s="5" t="s">
        <v>261</v>
      </c>
      <c r="J3622" s="7">
        <v>-1259.0899999999999</v>
      </c>
      <c r="K3622" s="8" t="s">
        <v>74</v>
      </c>
      <c r="L3622" s="7">
        <v>-151.09</v>
      </c>
      <c r="M3622" s="8" t="s">
        <v>74</v>
      </c>
      <c r="N3622" s="7">
        <v>-151.09</v>
      </c>
      <c r="O3622" s="8" t="s">
        <v>74</v>
      </c>
      <c r="P3622" s="7">
        <v>0</v>
      </c>
      <c r="Q3622" s="8" t="s">
        <v>74</v>
      </c>
      <c r="R3622" s="5" t="s">
        <v>75</v>
      </c>
      <c r="S3622" s="7">
        <v>0</v>
      </c>
      <c r="T3622" s="8" t="s">
        <v>74</v>
      </c>
      <c r="U3622" s="5" t="s">
        <v>77</v>
      </c>
      <c r="V3622" s="5" t="s">
        <v>78</v>
      </c>
      <c r="W3622" s="5" t="s">
        <v>79</v>
      </c>
      <c r="X3622" s="5" t="s">
        <v>300</v>
      </c>
      <c r="Y3622" s="5" t="s">
        <v>119</v>
      </c>
      <c r="Z3622" s="5" t="s">
        <v>81</v>
      </c>
      <c r="AA3622" s="5" t="s">
        <v>454</v>
      </c>
      <c r="AB3622" s="5" t="s">
        <v>455</v>
      </c>
      <c r="AC3622" s="5" t="s">
        <v>59</v>
      </c>
      <c r="AD3622" s="5" t="s">
        <v>456</v>
      </c>
      <c r="AE3622" s="2" t="str">
        <f>+VLOOKUP(H3622,'Mapeo Ramos'!A:C,3,0)</f>
        <v>Autos Flotas</v>
      </c>
      <c r="AF3622" t="str">
        <f>+VLOOKUP(AE3622,'Mapeo Ramos'!C:D,2,0)</f>
        <v>Flotas</v>
      </c>
      <c r="AG3622" t="str">
        <f>+VLOOKUP(X3622,'Mapeo Ramos'!I:J,2,0)</f>
        <v>ALLIANZ</v>
      </c>
      <c r="AH3622">
        <f t="shared" si="57"/>
        <v>1</v>
      </c>
    </row>
    <row r="3623" spans="1:34">
      <c r="A3623" s="5" t="s">
        <v>457</v>
      </c>
      <c r="B3623" s="5" t="s">
        <v>458</v>
      </c>
      <c r="C3623" s="5" t="s">
        <v>459</v>
      </c>
      <c r="D3623" s="6">
        <v>46023</v>
      </c>
      <c r="E3623" s="6">
        <v>46023</v>
      </c>
      <c r="F3623" s="6">
        <v>46023</v>
      </c>
      <c r="G3623" s="5" t="s">
        <v>460</v>
      </c>
      <c r="H3623" s="5" t="s">
        <v>461</v>
      </c>
      <c r="I3623" s="5" t="s">
        <v>261</v>
      </c>
      <c r="J3623" s="7">
        <v>-1595.08</v>
      </c>
      <c r="K3623" s="8" t="s">
        <v>74</v>
      </c>
      <c r="L3623" s="7">
        <v>-191.41</v>
      </c>
      <c r="M3623" s="8" t="s">
        <v>74</v>
      </c>
      <c r="N3623" s="7">
        <v>-191.41</v>
      </c>
      <c r="O3623" s="8" t="s">
        <v>74</v>
      </c>
      <c r="P3623" s="7">
        <v>0</v>
      </c>
      <c r="Q3623" s="8" t="s">
        <v>74</v>
      </c>
      <c r="R3623" s="5" t="s">
        <v>75</v>
      </c>
      <c r="S3623" s="7">
        <v>0</v>
      </c>
      <c r="T3623" s="8" t="s">
        <v>74</v>
      </c>
      <c r="U3623" s="5" t="s">
        <v>77</v>
      </c>
      <c r="V3623" s="5" t="s">
        <v>78</v>
      </c>
      <c r="W3623" s="5" t="s">
        <v>79</v>
      </c>
      <c r="X3623" s="5" t="s">
        <v>300</v>
      </c>
      <c r="Y3623" s="5" t="s">
        <v>119</v>
      </c>
      <c r="Z3623" s="5" t="s">
        <v>81</v>
      </c>
      <c r="AA3623" s="5" t="s">
        <v>223</v>
      </c>
      <c r="AB3623" s="5" t="s">
        <v>83</v>
      </c>
      <c r="AC3623" s="5" t="s">
        <v>59</v>
      </c>
      <c r="AD3623" s="5" t="s">
        <v>462</v>
      </c>
      <c r="AE3623" s="2" t="str">
        <f>+VLOOKUP(H3623,'Mapeo Ramos'!A:C,3,0)</f>
        <v>Autos Flotas</v>
      </c>
      <c r="AF3623" t="str">
        <f>+VLOOKUP(AE3623,'Mapeo Ramos'!C:D,2,0)</f>
        <v>Flotas</v>
      </c>
      <c r="AG3623" t="str">
        <f>+VLOOKUP(X3623,'Mapeo Ramos'!I:J,2,0)</f>
        <v>ALLIANZ</v>
      </c>
      <c r="AH3623">
        <f t="shared" si="57"/>
        <v>1</v>
      </c>
    </row>
    <row r="3624" spans="1:34">
      <c r="A3624" s="5" t="s">
        <v>463</v>
      </c>
      <c r="B3624" s="5" t="s">
        <v>464</v>
      </c>
      <c r="C3624" s="5" t="s">
        <v>465</v>
      </c>
      <c r="D3624" s="6">
        <v>46023</v>
      </c>
      <c r="E3624" s="6">
        <v>46023</v>
      </c>
      <c r="F3624" s="6">
        <v>46023</v>
      </c>
      <c r="G3624" s="5" t="s">
        <v>466</v>
      </c>
      <c r="H3624" s="5" t="s">
        <v>349</v>
      </c>
      <c r="I3624" s="5" t="s">
        <v>261</v>
      </c>
      <c r="J3624" s="7">
        <v>-437.4</v>
      </c>
      <c r="K3624" s="8" t="s">
        <v>74</v>
      </c>
      <c r="L3624" s="7">
        <v>-52.49</v>
      </c>
      <c r="M3624" s="8" t="s">
        <v>74</v>
      </c>
      <c r="N3624" s="7">
        <v>-52.49</v>
      </c>
      <c r="O3624" s="8" t="s">
        <v>74</v>
      </c>
      <c r="P3624" s="7">
        <v>0</v>
      </c>
      <c r="Q3624" s="8" t="s">
        <v>74</v>
      </c>
      <c r="R3624" s="5" t="s">
        <v>75</v>
      </c>
      <c r="S3624" s="7">
        <v>0</v>
      </c>
      <c r="T3624" s="8" t="s">
        <v>74</v>
      </c>
      <c r="U3624" s="5" t="s">
        <v>77</v>
      </c>
      <c r="V3624" s="5" t="s">
        <v>78</v>
      </c>
      <c r="W3624" s="5" t="s">
        <v>79</v>
      </c>
      <c r="X3624" s="5" t="s">
        <v>300</v>
      </c>
      <c r="Y3624" s="5" t="s">
        <v>119</v>
      </c>
      <c r="Z3624" s="5" t="s">
        <v>81</v>
      </c>
      <c r="AA3624" s="5" t="s">
        <v>467</v>
      </c>
      <c r="AB3624" s="5" t="s">
        <v>468</v>
      </c>
      <c r="AC3624" s="5" t="s">
        <v>59</v>
      </c>
      <c r="AD3624" s="5" t="s">
        <v>469</v>
      </c>
      <c r="AE3624" s="2" t="str">
        <f>+VLOOKUP(H3624,'Mapeo Ramos'!A:C,3,0)</f>
        <v>Autos Flotas</v>
      </c>
      <c r="AF3624" t="str">
        <f>+VLOOKUP(AE3624,'Mapeo Ramos'!C:D,2,0)</f>
        <v>Flotas</v>
      </c>
      <c r="AG3624" t="str">
        <f>+VLOOKUP(X3624,'Mapeo Ramos'!I:J,2,0)</f>
        <v>ALLIANZ</v>
      </c>
      <c r="AH3624">
        <f t="shared" si="57"/>
        <v>1</v>
      </c>
    </row>
    <row r="3625" spans="1:34">
      <c r="A3625" s="5" t="s">
        <v>470</v>
      </c>
      <c r="B3625" s="5" t="s">
        <v>471</v>
      </c>
      <c r="C3625" s="5" t="s">
        <v>472</v>
      </c>
      <c r="D3625" s="6">
        <v>46023</v>
      </c>
      <c r="E3625" s="6">
        <v>46023</v>
      </c>
      <c r="F3625" s="6">
        <v>46023</v>
      </c>
      <c r="G3625" s="5" t="s">
        <v>473</v>
      </c>
      <c r="H3625" s="5" t="s">
        <v>461</v>
      </c>
      <c r="I3625" s="5" t="s">
        <v>261</v>
      </c>
      <c r="J3625" s="7">
        <v>-728.67</v>
      </c>
      <c r="K3625" s="8" t="s">
        <v>74</v>
      </c>
      <c r="L3625" s="7">
        <v>-87.44</v>
      </c>
      <c r="M3625" s="8" t="s">
        <v>74</v>
      </c>
      <c r="N3625" s="7">
        <v>-87.44</v>
      </c>
      <c r="O3625" s="8" t="s">
        <v>74</v>
      </c>
      <c r="P3625" s="7">
        <v>0</v>
      </c>
      <c r="Q3625" s="8" t="s">
        <v>74</v>
      </c>
      <c r="R3625" s="5" t="s">
        <v>75</v>
      </c>
      <c r="S3625" s="7">
        <v>0</v>
      </c>
      <c r="T3625" s="8" t="s">
        <v>74</v>
      </c>
      <c r="U3625" s="5" t="s">
        <v>77</v>
      </c>
      <c r="V3625" s="5" t="s">
        <v>78</v>
      </c>
      <c r="W3625" s="5" t="s">
        <v>79</v>
      </c>
      <c r="X3625" s="5" t="s">
        <v>300</v>
      </c>
      <c r="Y3625" s="5" t="s">
        <v>119</v>
      </c>
      <c r="Z3625" s="5" t="s">
        <v>81</v>
      </c>
      <c r="AA3625" s="5" t="s">
        <v>82</v>
      </c>
      <c r="AB3625" s="5" t="s">
        <v>83</v>
      </c>
      <c r="AC3625" s="5" t="s">
        <v>59</v>
      </c>
      <c r="AD3625" s="5" t="s">
        <v>474</v>
      </c>
      <c r="AE3625" s="2" t="str">
        <f>+VLOOKUP(H3625,'Mapeo Ramos'!A:C,3,0)</f>
        <v>Autos Flotas</v>
      </c>
      <c r="AF3625" t="str">
        <f>+VLOOKUP(AE3625,'Mapeo Ramos'!C:D,2,0)</f>
        <v>Flotas</v>
      </c>
      <c r="AG3625" t="str">
        <f>+VLOOKUP(X3625,'Mapeo Ramos'!I:J,2,0)</f>
        <v>ALLIANZ</v>
      </c>
      <c r="AH3625">
        <f t="shared" si="57"/>
        <v>1</v>
      </c>
    </row>
    <row r="3626" spans="1:34">
      <c r="A3626" s="5" t="s">
        <v>475</v>
      </c>
      <c r="B3626" s="5" t="s">
        <v>476</v>
      </c>
      <c r="C3626" s="5" t="s">
        <v>477</v>
      </c>
      <c r="D3626" s="6">
        <v>46023</v>
      </c>
      <c r="E3626" s="6">
        <v>46023</v>
      </c>
      <c r="F3626" s="6">
        <v>46023</v>
      </c>
      <c r="G3626" s="5" t="s">
        <v>466</v>
      </c>
      <c r="H3626" s="5" t="s">
        <v>349</v>
      </c>
      <c r="I3626" s="5" t="s">
        <v>261</v>
      </c>
      <c r="J3626" s="7">
        <v>-3735.27</v>
      </c>
      <c r="K3626" s="8" t="s">
        <v>74</v>
      </c>
      <c r="L3626" s="7">
        <v>-448.23</v>
      </c>
      <c r="M3626" s="8" t="s">
        <v>74</v>
      </c>
      <c r="N3626" s="7">
        <v>-448.23</v>
      </c>
      <c r="O3626" s="8" t="s">
        <v>74</v>
      </c>
      <c r="P3626" s="7">
        <v>0</v>
      </c>
      <c r="Q3626" s="8" t="s">
        <v>74</v>
      </c>
      <c r="R3626" s="5" t="s">
        <v>75</v>
      </c>
      <c r="S3626" s="7">
        <v>0</v>
      </c>
      <c r="T3626" s="8" t="s">
        <v>74</v>
      </c>
      <c r="U3626" s="5" t="s">
        <v>77</v>
      </c>
      <c r="V3626" s="5" t="s">
        <v>78</v>
      </c>
      <c r="W3626" s="5" t="s">
        <v>79</v>
      </c>
      <c r="X3626" s="5" t="s">
        <v>300</v>
      </c>
      <c r="Y3626" s="5" t="s">
        <v>119</v>
      </c>
      <c r="Z3626" s="5" t="s">
        <v>81</v>
      </c>
      <c r="AA3626" s="5" t="s">
        <v>467</v>
      </c>
      <c r="AB3626" s="5" t="s">
        <v>468</v>
      </c>
      <c r="AC3626" s="5" t="s">
        <v>59</v>
      </c>
      <c r="AD3626" s="5" t="s">
        <v>469</v>
      </c>
      <c r="AE3626" s="2" t="str">
        <f>+VLOOKUP(H3626,'Mapeo Ramos'!A:C,3,0)</f>
        <v>Autos Flotas</v>
      </c>
      <c r="AF3626" t="str">
        <f>+VLOOKUP(AE3626,'Mapeo Ramos'!C:D,2,0)</f>
        <v>Flotas</v>
      </c>
      <c r="AG3626" t="str">
        <f>+VLOOKUP(X3626,'Mapeo Ramos'!I:J,2,0)</f>
        <v>ALLIANZ</v>
      </c>
      <c r="AH3626">
        <f t="shared" si="57"/>
        <v>1</v>
      </c>
    </row>
    <row r="3627" spans="1:34">
      <c r="A3627" s="5" t="s">
        <v>478</v>
      </c>
      <c r="B3627" s="5" t="s">
        <v>479</v>
      </c>
      <c r="C3627" s="5" t="s">
        <v>480</v>
      </c>
      <c r="D3627" s="6">
        <v>46023</v>
      </c>
      <c r="E3627" s="6">
        <v>46023</v>
      </c>
      <c r="F3627" s="6">
        <v>46023</v>
      </c>
      <c r="G3627" s="5" t="s">
        <v>481</v>
      </c>
      <c r="H3627" s="5" t="s">
        <v>349</v>
      </c>
      <c r="I3627" s="5" t="s">
        <v>261</v>
      </c>
      <c r="J3627" s="7">
        <v>-383.74</v>
      </c>
      <c r="K3627" s="8" t="s">
        <v>74</v>
      </c>
      <c r="L3627" s="7">
        <v>-46.05</v>
      </c>
      <c r="M3627" s="8" t="s">
        <v>74</v>
      </c>
      <c r="N3627" s="7">
        <v>-46.05</v>
      </c>
      <c r="O3627" s="8" t="s">
        <v>74</v>
      </c>
      <c r="P3627" s="7">
        <v>0</v>
      </c>
      <c r="Q3627" s="8" t="s">
        <v>74</v>
      </c>
      <c r="R3627" s="5" t="s">
        <v>75</v>
      </c>
      <c r="S3627" s="7">
        <v>0</v>
      </c>
      <c r="T3627" s="8" t="s">
        <v>74</v>
      </c>
      <c r="U3627" s="5" t="s">
        <v>77</v>
      </c>
      <c r="V3627" s="5" t="s">
        <v>78</v>
      </c>
      <c r="W3627" s="5" t="s">
        <v>79</v>
      </c>
      <c r="X3627" s="5" t="s">
        <v>300</v>
      </c>
      <c r="Y3627" s="5" t="s">
        <v>119</v>
      </c>
      <c r="Z3627" s="5" t="s">
        <v>81</v>
      </c>
      <c r="AA3627" s="5" t="s">
        <v>482</v>
      </c>
      <c r="AB3627" s="5" t="s">
        <v>483</v>
      </c>
      <c r="AC3627" s="5" t="s">
        <v>168</v>
      </c>
      <c r="AD3627" s="5" t="s">
        <v>484</v>
      </c>
      <c r="AE3627" s="2" t="str">
        <f>+VLOOKUP(H3627,'Mapeo Ramos'!A:C,3,0)</f>
        <v>Autos Flotas</v>
      </c>
      <c r="AF3627" t="str">
        <f>+VLOOKUP(AE3627,'Mapeo Ramos'!C:D,2,0)</f>
        <v>Flotas</v>
      </c>
      <c r="AG3627" t="str">
        <f>+VLOOKUP(X3627,'Mapeo Ramos'!I:J,2,0)</f>
        <v>ALLIANZ</v>
      </c>
      <c r="AH3627">
        <f t="shared" si="57"/>
        <v>1</v>
      </c>
    </row>
    <row r="3628" spans="1:34">
      <c r="A3628" s="5" t="s">
        <v>485</v>
      </c>
      <c r="B3628" s="5" t="s">
        <v>486</v>
      </c>
      <c r="C3628" s="5" t="s">
        <v>487</v>
      </c>
      <c r="D3628" s="6">
        <v>46023</v>
      </c>
      <c r="E3628" s="6">
        <v>46023</v>
      </c>
      <c r="F3628" s="6">
        <v>46023</v>
      </c>
      <c r="G3628" s="5" t="s">
        <v>466</v>
      </c>
      <c r="H3628" s="5" t="s">
        <v>349</v>
      </c>
      <c r="I3628" s="5" t="s">
        <v>261</v>
      </c>
      <c r="J3628" s="7">
        <v>-383.74</v>
      </c>
      <c r="K3628" s="8" t="s">
        <v>74</v>
      </c>
      <c r="L3628" s="7">
        <v>-46.05</v>
      </c>
      <c r="M3628" s="8" t="s">
        <v>74</v>
      </c>
      <c r="N3628" s="7">
        <v>-46.05</v>
      </c>
      <c r="O3628" s="8" t="s">
        <v>74</v>
      </c>
      <c r="P3628" s="7">
        <v>0</v>
      </c>
      <c r="Q3628" s="8" t="s">
        <v>74</v>
      </c>
      <c r="R3628" s="5" t="s">
        <v>75</v>
      </c>
      <c r="S3628" s="7">
        <v>0</v>
      </c>
      <c r="T3628" s="8" t="s">
        <v>74</v>
      </c>
      <c r="U3628" s="5" t="s">
        <v>77</v>
      </c>
      <c r="V3628" s="5" t="s">
        <v>78</v>
      </c>
      <c r="W3628" s="5" t="s">
        <v>79</v>
      </c>
      <c r="X3628" s="5" t="s">
        <v>300</v>
      </c>
      <c r="Y3628" s="5" t="s">
        <v>119</v>
      </c>
      <c r="Z3628" s="5" t="s">
        <v>81</v>
      </c>
      <c r="AA3628" s="5" t="s">
        <v>467</v>
      </c>
      <c r="AB3628" s="5" t="s">
        <v>468</v>
      </c>
      <c r="AC3628" s="5" t="s">
        <v>59</v>
      </c>
      <c r="AD3628" s="5" t="s">
        <v>469</v>
      </c>
      <c r="AE3628" s="2" t="str">
        <f>+VLOOKUP(H3628,'Mapeo Ramos'!A:C,3,0)</f>
        <v>Autos Flotas</v>
      </c>
      <c r="AF3628" t="str">
        <f>+VLOOKUP(AE3628,'Mapeo Ramos'!C:D,2,0)</f>
        <v>Flotas</v>
      </c>
      <c r="AG3628" t="str">
        <f>+VLOOKUP(X3628,'Mapeo Ramos'!I:J,2,0)</f>
        <v>ALLIANZ</v>
      </c>
      <c r="AH3628">
        <f t="shared" si="57"/>
        <v>1</v>
      </c>
    </row>
    <row r="3629" spans="1:34">
      <c r="A3629" s="5" t="s">
        <v>488</v>
      </c>
      <c r="B3629" s="5" t="s">
        <v>489</v>
      </c>
      <c r="C3629" s="5" t="s">
        <v>490</v>
      </c>
      <c r="D3629" s="6">
        <v>46023</v>
      </c>
      <c r="E3629" s="6">
        <v>46023</v>
      </c>
      <c r="F3629" s="6">
        <v>46023</v>
      </c>
      <c r="G3629" s="5" t="s">
        <v>491</v>
      </c>
      <c r="H3629" s="5" t="s">
        <v>349</v>
      </c>
      <c r="I3629" s="5" t="s">
        <v>261</v>
      </c>
      <c r="J3629" s="7">
        <v>-1863.28</v>
      </c>
      <c r="K3629" s="8" t="s">
        <v>74</v>
      </c>
      <c r="L3629" s="7">
        <v>-223.59</v>
      </c>
      <c r="M3629" s="8" t="s">
        <v>74</v>
      </c>
      <c r="N3629" s="7">
        <v>-223.59</v>
      </c>
      <c r="O3629" s="8" t="s">
        <v>74</v>
      </c>
      <c r="P3629" s="7">
        <v>0</v>
      </c>
      <c r="Q3629" s="8" t="s">
        <v>74</v>
      </c>
      <c r="R3629" s="5" t="s">
        <v>75</v>
      </c>
      <c r="S3629" s="7">
        <v>0</v>
      </c>
      <c r="T3629" s="8" t="s">
        <v>74</v>
      </c>
      <c r="U3629" s="5" t="s">
        <v>77</v>
      </c>
      <c r="V3629" s="5" t="s">
        <v>78</v>
      </c>
      <c r="W3629" s="5" t="s">
        <v>79</v>
      </c>
      <c r="X3629" s="5" t="s">
        <v>300</v>
      </c>
      <c r="Y3629" s="5" t="s">
        <v>119</v>
      </c>
      <c r="Z3629" s="5" t="s">
        <v>81</v>
      </c>
      <c r="AA3629" s="5" t="s">
        <v>82</v>
      </c>
      <c r="AB3629" s="5" t="s">
        <v>101</v>
      </c>
      <c r="AC3629" s="5" t="s">
        <v>168</v>
      </c>
      <c r="AD3629" s="5" t="s">
        <v>492</v>
      </c>
      <c r="AE3629" s="2" t="str">
        <f>+VLOOKUP(H3629,'Mapeo Ramos'!A:C,3,0)</f>
        <v>Autos Flotas</v>
      </c>
      <c r="AF3629" t="str">
        <f>+VLOOKUP(AE3629,'Mapeo Ramos'!C:D,2,0)</f>
        <v>Flotas</v>
      </c>
      <c r="AG3629" t="str">
        <f>+VLOOKUP(X3629,'Mapeo Ramos'!I:J,2,0)</f>
        <v>ALLIANZ</v>
      </c>
      <c r="AH3629">
        <f t="shared" si="57"/>
        <v>1</v>
      </c>
    </row>
    <row r="3630" spans="1:34">
      <c r="A3630" s="5" t="s">
        <v>493</v>
      </c>
      <c r="B3630" s="5" t="s">
        <v>494</v>
      </c>
      <c r="C3630" s="5" t="s">
        <v>495</v>
      </c>
      <c r="D3630" s="6">
        <v>46023</v>
      </c>
      <c r="E3630" s="6">
        <v>46023</v>
      </c>
      <c r="F3630" s="6">
        <v>46023</v>
      </c>
      <c r="G3630" s="5" t="s">
        <v>348</v>
      </c>
      <c r="H3630" s="5" t="s">
        <v>349</v>
      </c>
      <c r="I3630" s="5" t="s">
        <v>261</v>
      </c>
      <c r="J3630" s="7">
        <v>-1247.42</v>
      </c>
      <c r="K3630" s="8" t="s">
        <v>74</v>
      </c>
      <c r="L3630" s="7">
        <v>-149.69</v>
      </c>
      <c r="M3630" s="8" t="s">
        <v>74</v>
      </c>
      <c r="N3630" s="7">
        <v>-149.69</v>
      </c>
      <c r="O3630" s="8" t="s">
        <v>74</v>
      </c>
      <c r="P3630" s="7">
        <v>0</v>
      </c>
      <c r="Q3630" s="8" t="s">
        <v>74</v>
      </c>
      <c r="R3630" s="5" t="s">
        <v>75</v>
      </c>
      <c r="S3630" s="7">
        <v>0</v>
      </c>
      <c r="T3630" s="8" t="s">
        <v>74</v>
      </c>
      <c r="U3630" s="5" t="s">
        <v>77</v>
      </c>
      <c r="V3630" s="5" t="s">
        <v>78</v>
      </c>
      <c r="W3630" s="5" t="s">
        <v>79</v>
      </c>
      <c r="X3630" s="5" t="s">
        <v>300</v>
      </c>
      <c r="Y3630" s="5" t="s">
        <v>119</v>
      </c>
      <c r="Z3630" s="5" t="s">
        <v>81</v>
      </c>
      <c r="AA3630" s="5" t="s">
        <v>350</v>
      </c>
      <c r="AB3630" s="5" t="s">
        <v>351</v>
      </c>
      <c r="AC3630" s="5" t="s">
        <v>168</v>
      </c>
      <c r="AD3630" s="5" t="s">
        <v>352</v>
      </c>
      <c r="AE3630" s="2" t="str">
        <f>+VLOOKUP(H3630,'Mapeo Ramos'!A:C,3,0)</f>
        <v>Autos Flotas</v>
      </c>
      <c r="AF3630" t="str">
        <f>+VLOOKUP(AE3630,'Mapeo Ramos'!C:D,2,0)</f>
        <v>Flotas</v>
      </c>
      <c r="AG3630" t="str">
        <f>+VLOOKUP(X3630,'Mapeo Ramos'!I:J,2,0)</f>
        <v>ALLIANZ</v>
      </c>
      <c r="AH3630">
        <f t="shared" si="57"/>
        <v>1</v>
      </c>
    </row>
    <row r="3631" spans="1:34">
      <c r="A3631" s="5" t="s">
        <v>496</v>
      </c>
      <c r="B3631" s="5" t="s">
        <v>497</v>
      </c>
      <c r="C3631" s="5" t="s">
        <v>498</v>
      </c>
      <c r="D3631" s="6">
        <v>46023</v>
      </c>
      <c r="E3631" s="6">
        <v>46023</v>
      </c>
      <c r="F3631" s="6">
        <v>46023</v>
      </c>
      <c r="G3631" s="5" t="s">
        <v>499</v>
      </c>
      <c r="H3631" s="5" t="s">
        <v>349</v>
      </c>
      <c r="I3631" s="5" t="s">
        <v>261</v>
      </c>
      <c r="J3631" s="7">
        <v>-383.74</v>
      </c>
      <c r="K3631" s="8" t="s">
        <v>74</v>
      </c>
      <c r="L3631" s="7">
        <v>-46.05</v>
      </c>
      <c r="M3631" s="8" t="s">
        <v>74</v>
      </c>
      <c r="N3631" s="7">
        <v>-46.05</v>
      </c>
      <c r="O3631" s="8" t="s">
        <v>74</v>
      </c>
      <c r="P3631" s="7">
        <v>0</v>
      </c>
      <c r="Q3631" s="8" t="s">
        <v>74</v>
      </c>
      <c r="R3631" s="5" t="s">
        <v>75</v>
      </c>
      <c r="S3631" s="7">
        <v>0</v>
      </c>
      <c r="T3631" s="8" t="s">
        <v>74</v>
      </c>
      <c r="U3631" s="5" t="s">
        <v>77</v>
      </c>
      <c r="V3631" s="5" t="s">
        <v>78</v>
      </c>
      <c r="W3631" s="5" t="s">
        <v>79</v>
      </c>
      <c r="X3631" s="5" t="s">
        <v>300</v>
      </c>
      <c r="Y3631" s="5" t="s">
        <v>119</v>
      </c>
      <c r="Z3631" s="5" t="s">
        <v>81</v>
      </c>
      <c r="AA3631" s="5" t="s">
        <v>500</v>
      </c>
      <c r="AB3631" s="5" t="s">
        <v>501</v>
      </c>
      <c r="AC3631" s="5" t="s">
        <v>59</v>
      </c>
      <c r="AD3631" s="5" t="s">
        <v>502</v>
      </c>
      <c r="AE3631" s="2" t="str">
        <f>+VLOOKUP(H3631,'Mapeo Ramos'!A:C,3,0)</f>
        <v>Autos Flotas</v>
      </c>
      <c r="AF3631" t="str">
        <f>+VLOOKUP(AE3631,'Mapeo Ramos'!C:D,2,0)</f>
        <v>Flotas</v>
      </c>
      <c r="AG3631" t="str">
        <f>+VLOOKUP(X3631,'Mapeo Ramos'!I:J,2,0)</f>
        <v>ALLIANZ</v>
      </c>
      <c r="AH3631">
        <f t="shared" si="57"/>
        <v>1</v>
      </c>
    </row>
    <row r="3632" spans="1:34">
      <c r="A3632" s="5" t="s">
        <v>503</v>
      </c>
      <c r="B3632" s="5" t="s">
        <v>504</v>
      </c>
      <c r="C3632" s="5" t="s">
        <v>505</v>
      </c>
      <c r="D3632" s="6">
        <v>46023</v>
      </c>
      <c r="E3632" s="6">
        <v>46023</v>
      </c>
      <c r="F3632" s="6">
        <v>46023</v>
      </c>
      <c r="G3632" s="5" t="s">
        <v>506</v>
      </c>
      <c r="H3632" s="5" t="s">
        <v>349</v>
      </c>
      <c r="I3632" s="5" t="s">
        <v>261</v>
      </c>
      <c r="J3632" s="7">
        <v>-383.74</v>
      </c>
      <c r="K3632" s="8" t="s">
        <v>74</v>
      </c>
      <c r="L3632" s="7">
        <v>-46.05</v>
      </c>
      <c r="M3632" s="8" t="s">
        <v>74</v>
      </c>
      <c r="N3632" s="7">
        <v>-46.05</v>
      </c>
      <c r="O3632" s="8" t="s">
        <v>74</v>
      </c>
      <c r="P3632" s="7">
        <v>0</v>
      </c>
      <c r="Q3632" s="8" t="s">
        <v>74</v>
      </c>
      <c r="R3632" s="5" t="s">
        <v>75</v>
      </c>
      <c r="S3632" s="7">
        <v>0</v>
      </c>
      <c r="T3632" s="8" t="s">
        <v>74</v>
      </c>
      <c r="U3632" s="5" t="s">
        <v>77</v>
      </c>
      <c r="V3632" s="5" t="s">
        <v>78</v>
      </c>
      <c r="W3632" s="5" t="s">
        <v>79</v>
      </c>
      <c r="X3632" s="5" t="s">
        <v>300</v>
      </c>
      <c r="Y3632" s="5" t="s">
        <v>119</v>
      </c>
      <c r="Z3632" s="5" t="s">
        <v>81</v>
      </c>
      <c r="AA3632" s="5" t="s">
        <v>507</v>
      </c>
      <c r="AB3632" s="5" t="s">
        <v>508</v>
      </c>
      <c r="AC3632" s="5" t="s">
        <v>59</v>
      </c>
      <c r="AD3632" s="5" t="s">
        <v>509</v>
      </c>
      <c r="AE3632" s="2" t="str">
        <f>+VLOOKUP(H3632,'Mapeo Ramos'!A:C,3,0)</f>
        <v>Autos Flotas</v>
      </c>
      <c r="AF3632" t="str">
        <f>+VLOOKUP(AE3632,'Mapeo Ramos'!C:D,2,0)</f>
        <v>Flotas</v>
      </c>
      <c r="AG3632" t="str">
        <f>+VLOOKUP(X3632,'Mapeo Ramos'!I:J,2,0)</f>
        <v>ALLIANZ</v>
      </c>
      <c r="AH3632">
        <f t="shared" si="57"/>
        <v>1</v>
      </c>
    </row>
    <row r="3633" spans="1:34">
      <c r="A3633" s="5" t="s">
        <v>510</v>
      </c>
      <c r="B3633" s="5" t="s">
        <v>511</v>
      </c>
      <c r="C3633" s="5" t="s">
        <v>512</v>
      </c>
      <c r="D3633" s="6">
        <v>46023</v>
      </c>
      <c r="E3633" s="6">
        <v>46023</v>
      </c>
      <c r="F3633" s="6">
        <v>46023</v>
      </c>
      <c r="G3633" s="5" t="s">
        <v>513</v>
      </c>
      <c r="H3633" s="5" t="s">
        <v>461</v>
      </c>
      <c r="I3633" s="5" t="s">
        <v>261</v>
      </c>
      <c r="J3633" s="7">
        <v>-1762.6</v>
      </c>
      <c r="K3633" s="8" t="s">
        <v>74</v>
      </c>
      <c r="L3633" s="7">
        <v>-211.51</v>
      </c>
      <c r="M3633" s="8" t="s">
        <v>74</v>
      </c>
      <c r="N3633" s="7">
        <v>-211.51</v>
      </c>
      <c r="O3633" s="8" t="s">
        <v>74</v>
      </c>
      <c r="P3633" s="7">
        <v>0</v>
      </c>
      <c r="Q3633" s="8" t="s">
        <v>74</v>
      </c>
      <c r="R3633" s="5" t="s">
        <v>75</v>
      </c>
      <c r="S3633" s="7">
        <v>0</v>
      </c>
      <c r="T3633" s="8" t="s">
        <v>74</v>
      </c>
      <c r="U3633" s="5" t="s">
        <v>77</v>
      </c>
      <c r="V3633" s="5" t="s">
        <v>78</v>
      </c>
      <c r="W3633" s="5" t="s">
        <v>79</v>
      </c>
      <c r="X3633" s="5" t="s">
        <v>300</v>
      </c>
      <c r="Y3633" s="5" t="s">
        <v>119</v>
      </c>
      <c r="Z3633" s="5" t="s">
        <v>81</v>
      </c>
      <c r="AA3633" s="5" t="s">
        <v>230</v>
      </c>
      <c r="AB3633" s="5" t="s">
        <v>101</v>
      </c>
      <c r="AC3633" s="5" t="s">
        <v>168</v>
      </c>
      <c r="AD3633" s="5" t="s">
        <v>514</v>
      </c>
      <c r="AE3633" s="2" t="str">
        <f>+VLOOKUP(H3633,'Mapeo Ramos'!A:C,3,0)</f>
        <v>Autos Flotas</v>
      </c>
      <c r="AF3633" t="str">
        <f>+VLOOKUP(AE3633,'Mapeo Ramos'!C:D,2,0)</f>
        <v>Flotas</v>
      </c>
      <c r="AG3633" t="str">
        <f>+VLOOKUP(X3633,'Mapeo Ramos'!I:J,2,0)</f>
        <v>ALLIANZ</v>
      </c>
      <c r="AH3633">
        <f t="shared" si="57"/>
        <v>1</v>
      </c>
    </row>
    <row r="3634" spans="1:34">
      <c r="A3634" s="5" t="s">
        <v>515</v>
      </c>
      <c r="B3634" s="5" t="s">
        <v>516</v>
      </c>
      <c r="C3634" s="5" t="s">
        <v>517</v>
      </c>
      <c r="D3634" s="6">
        <v>46023</v>
      </c>
      <c r="E3634" s="6">
        <v>46023</v>
      </c>
      <c r="F3634" s="6">
        <v>46023</v>
      </c>
      <c r="G3634" s="5" t="s">
        <v>518</v>
      </c>
      <c r="H3634" s="5" t="s">
        <v>461</v>
      </c>
      <c r="I3634" s="5" t="s">
        <v>261</v>
      </c>
      <c r="J3634" s="7">
        <v>-2136.73</v>
      </c>
      <c r="K3634" s="8" t="s">
        <v>74</v>
      </c>
      <c r="L3634" s="7">
        <v>-256.41000000000003</v>
      </c>
      <c r="M3634" s="8" t="s">
        <v>74</v>
      </c>
      <c r="N3634" s="7">
        <v>-256.41000000000003</v>
      </c>
      <c r="O3634" s="8" t="s">
        <v>74</v>
      </c>
      <c r="P3634" s="7">
        <v>0</v>
      </c>
      <c r="Q3634" s="8" t="s">
        <v>74</v>
      </c>
      <c r="R3634" s="5" t="s">
        <v>75</v>
      </c>
      <c r="S3634" s="7">
        <v>0</v>
      </c>
      <c r="T3634" s="8" t="s">
        <v>74</v>
      </c>
      <c r="U3634" s="5" t="s">
        <v>77</v>
      </c>
      <c r="V3634" s="5" t="s">
        <v>78</v>
      </c>
      <c r="W3634" s="5" t="s">
        <v>79</v>
      </c>
      <c r="X3634" s="5" t="s">
        <v>300</v>
      </c>
      <c r="Y3634" s="5" t="s">
        <v>119</v>
      </c>
      <c r="Z3634" s="5" t="s">
        <v>81</v>
      </c>
      <c r="AA3634" s="5" t="s">
        <v>236</v>
      </c>
      <c r="AB3634" s="5" t="s">
        <v>83</v>
      </c>
      <c r="AC3634" s="5" t="s">
        <v>59</v>
      </c>
      <c r="AD3634" s="5" t="s">
        <v>519</v>
      </c>
      <c r="AE3634" s="2" t="str">
        <f>+VLOOKUP(H3634,'Mapeo Ramos'!A:C,3,0)</f>
        <v>Autos Flotas</v>
      </c>
      <c r="AF3634" t="str">
        <f>+VLOOKUP(AE3634,'Mapeo Ramos'!C:D,2,0)</f>
        <v>Flotas</v>
      </c>
      <c r="AG3634" t="str">
        <f>+VLOOKUP(X3634,'Mapeo Ramos'!I:J,2,0)</f>
        <v>ALLIANZ</v>
      </c>
      <c r="AH3634">
        <f t="shared" si="57"/>
        <v>1</v>
      </c>
    </row>
    <row r="3635" spans="1:34">
      <c r="A3635" s="5" t="s">
        <v>520</v>
      </c>
      <c r="B3635" s="5" t="s">
        <v>521</v>
      </c>
      <c r="C3635" s="5" t="s">
        <v>522</v>
      </c>
      <c r="D3635" s="6">
        <v>46023</v>
      </c>
      <c r="E3635" s="6">
        <v>46023</v>
      </c>
      <c r="F3635" s="6">
        <v>46023</v>
      </c>
      <c r="G3635" s="5" t="s">
        <v>518</v>
      </c>
      <c r="H3635" s="5" t="s">
        <v>461</v>
      </c>
      <c r="I3635" s="5" t="s">
        <v>261</v>
      </c>
      <c r="J3635" s="7">
        <v>-1904.82</v>
      </c>
      <c r="K3635" s="8" t="s">
        <v>74</v>
      </c>
      <c r="L3635" s="7">
        <v>-228.58</v>
      </c>
      <c r="M3635" s="8" t="s">
        <v>74</v>
      </c>
      <c r="N3635" s="7">
        <v>-228.58</v>
      </c>
      <c r="O3635" s="8" t="s">
        <v>74</v>
      </c>
      <c r="P3635" s="7">
        <v>0</v>
      </c>
      <c r="Q3635" s="8" t="s">
        <v>74</v>
      </c>
      <c r="R3635" s="5" t="s">
        <v>75</v>
      </c>
      <c r="S3635" s="7">
        <v>0</v>
      </c>
      <c r="T3635" s="8" t="s">
        <v>74</v>
      </c>
      <c r="U3635" s="5" t="s">
        <v>77</v>
      </c>
      <c r="V3635" s="5" t="s">
        <v>78</v>
      </c>
      <c r="W3635" s="5" t="s">
        <v>79</v>
      </c>
      <c r="X3635" s="5" t="s">
        <v>300</v>
      </c>
      <c r="Y3635" s="5" t="s">
        <v>119</v>
      </c>
      <c r="Z3635" s="5" t="s">
        <v>81</v>
      </c>
      <c r="AA3635" s="5" t="s">
        <v>236</v>
      </c>
      <c r="AB3635" s="5" t="s">
        <v>83</v>
      </c>
      <c r="AC3635" s="5" t="s">
        <v>59</v>
      </c>
      <c r="AD3635" s="5" t="s">
        <v>519</v>
      </c>
      <c r="AE3635" s="2" t="str">
        <f>+VLOOKUP(H3635,'Mapeo Ramos'!A:C,3,0)</f>
        <v>Autos Flotas</v>
      </c>
      <c r="AF3635" t="str">
        <f>+VLOOKUP(AE3635,'Mapeo Ramos'!C:D,2,0)</f>
        <v>Flotas</v>
      </c>
      <c r="AG3635" t="str">
        <f>+VLOOKUP(X3635,'Mapeo Ramos'!I:J,2,0)</f>
        <v>ALLIANZ</v>
      </c>
      <c r="AH3635">
        <f t="shared" si="57"/>
        <v>1</v>
      </c>
    </row>
    <row r="3636" spans="1:34">
      <c r="A3636" s="5" t="s">
        <v>523</v>
      </c>
      <c r="B3636" s="5" t="s">
        <v>524</v>
      </c>
      <c r="C3636" s="5" t="s">
        <v>525</v>
      </c>
      <c r="D3636" s="6">
        <v>46023</v>
      </c>
      <c r="E3636" s="6">
        <v>46023</v>
      </c>
      <c r="F3636" s="6">
        <v>46023</v>
      </c>
      <c r="G3636" s="5" t="s">
        <v>518</v>
      </c>
      <c r="H3636" s="5" t="s">
        <v>461</v>
      </c>
      <c r="I3636" s="5" t="s">
        <v>261</v>
      </c>
      <c r="J3636" s="7">
        <v>-2130.73</v>
      </c>
      <c r="K3636" s="8" t="s">
        <v>74</v>
      </c>
      <c r="L3636" s="7">
        <v>-255.69</v>
      </c>
      <c r="M3636" s="8" t="s">
        <v>74</v>
      </c>
      <c r="N3636" s="7">
        <v>-255.69</v>
      </c>
      <c r="O3636" s="8" t="s">
        <v>74</v>
      </c>
      <c r="P3636" s="7">
        <v>0</v>
      </c>
      <c r="Q3636" s="8" t="s">
        <v>74</v>
      </c>
      <c r="R3636" s="5" t="s">
        <v>75</v>
      </c>
      <c r="S3636" s="7">
        <v>0</v>
      </c>
      <c r="T3636" s="8" t="s">
        <v>74</v>
      </c>
      <c r="U3636" s="5" t="s">
        <v>77</v>
      </c>
      <c r="V3636" s="5" t="s">
        <v>78</v>
      </c>
      <c r="W3636" s="5" t="s">
        <v>79</v>
      </c>
      <c r="X3636" s="5" t="s">
        <v>300</v>
      </c>
      <c r="Y3636" s="5" t="s">
        <v>119</v>
      </c>
      <c r="Z3636" s="5" t="s">
        <v>81</v>
      </c>
      <c r="AA3636" s="5" t="s">
        <v>236</v>
      </c>
      <c r="AB3636" s="5" t="s">
        <v>83</v>
      </c>
      <c r="AC3636" s="5" t="s">
        <v>59</v>
      </c>
      <c r="AD3636" s="5" t="s">
        <v>519</v>
      </c>
      <c r="AE3636" s="2" t="str">
        <f>+VLOOKUP(H3636,'Mapeo Ramos'!A:C,3,0)</f>
        <v>Autos Flotas</v>
      </c>
      <c r="AF3636" t="str">
        <f>+VLOOKUP(AE3636,'Mapeo Ramos'!C:D,2,0)</f>
        <v>Flotas</v>
      </c>
      <c r="AG3636" t="str">
        <f>+VLOOKUP(X3636,'Mapeo Ramos'!I:J,2,0)</f>
        <v>ALLIANZ</v>
      </c>
      <c r="AH3636">
        <f t="shared" si="57"/>
        <v>1</v>
      </c>
    </row>
    <row r="3637" spans="1:34">
      <c r="A3637" s="5" t="s">
        <v>526</v>
      </c>
      <c r="B3637" s="5" t="s">
        <v>527</v>
      </c>
      <c r="C3637" s="5" t="s">
        <v>528</v>
      </c>
      <c r="D3637" s="6">
        <v>46023</v>
      </c>
      <c r="E3637" s="6">
        <v>46023</v>
      </c>
      <c r="F3637" s="6">
        <v>46023</v>
      </c>
      <c r="G3637" s="5" t="s">
        <v>529</v>
      </c>
      <c r="H3637" s="5" t="s">
        <v>461</v>
      </c>
      <c r="I3637" s="5" t="s">
        <v>261</v>
      </c>
      <c r="J3637" s="7">
        <v>-2267.27</v>
      </c>
      <c r="K3637" s="8" t="s">
        <v>74</v>
      </c>
      <c r="L3637" s="7">
        <v>-272.07</v>
      </c>
      <c r="M3637" s="8" t="s">
        <v>74</v>
      </c>
      <c r="N3637" s="7">
        <v>-272.07</v>
      </c>
      <c r="O3637" s="8" t="s">
        <v>74</v>
      </c>
      <c r="P3637" s="7">
        <v>0</v>
      </c>
      <c r="Q3637" s="8" t="s">
        <v>74</v>
      </c>
      <c r="R3637" s="5" t="s">
        <v>75</v>
      </c>
      <c r="S3637" s="7">
        <v>0</v>
      </c>
      <c r="T3637" s="8" t="s">
        <v>74</v>
      </c>
      <c r="U3637" s="5" t="s">
        <v>77</v>
      </c>
      <c r="V3637" s="5" t="s">
        <v>78</v>
      </c>
      <c r="W3637" s="5" t="s">
        <v>79</v>
      </c>
      <c r="X3637" s="5" t="s">
        <v>300</v>
      </c>
      <c r="Y3637" s="5" t="s">
        <v>119</v>
      </c>
      <c r="Z3637" s="5" t="s">
        <v>81</v>
      </c>
      <c r="AA3637" s="5" t="s">
        <v>82</v>
      </c>
      <c r="AB3637" s="5" t="s">
        <v>83</v>
      </c>
      <c r="AC3637" s="5" t="s">
        <v>168</v>
      </c>
      <c r="AD3637" s="5" t="s">
        <v>530</v>
      </c>
      <c r="AE3637" s="2" t="str">
        <f>+VLOOKUP(H3637,'Mapeo Ramos'!A:C,3,0)</f>
        <v>Autos Flotas</v>
      </c>
      <c r="AF3637" t="str">
        <f>+VLOOKUP(AE3637,'Mapeo Ramos'!C:D,2,0)</f>
        <v>Flotas</v>
      </c>
      <c r="AG3637" t="str">
        <f>+VLOOKUP(X3637,'Mapeo Ramos'!I:J,2,0)</f>
        <v>ALLIANZ</v>
      </c>
      <c r="AH3637">
        <f t="shared" si="57"/>
        <v>1</v>
      </c>
    </row>
    <row r="3638" spans="1:34">
      <c r="A3638" s="5" t="s">
        <v>531</v>
      </c>
      <c r="B3638" s="5" t="s">
        <v>532</v>
      </c>
      <c r="C3638" s="5" t="s">
        <v>533</v>
      </c>
      <c r="D3638" s="6">
        <v>46023</v>
      </c>
      <c r="E3638" s="6">
        <v>46023</v>
      </c>
      <c r="F3638" s="6">
        <v>46023</v>
      </c>
      <c r="G3638" s="5" t="s">
        <v>534</v>
      </c>
      <c r="H3638" s="5" t="s">
        <v>461</v>
      </c>
      <c r="I3638" s="5" t="s">
        <v>261</v>
      </c>
      <c r="J3638" s="7">
        <v>-5322.89</v>
      </c>
      <c r="K3638" s="8" t="s">
        <v>74</v>
      </c>
      <c r="L3638" s="7">
        <v>-638.75</v>
      </c>
      <c r="M3638" s="8" t="s">
        <v>74</v>
      </c>
      <c r="N3638" s="7">
        <v>-638.75</v>
      </c>
      <c r="O3638" s="8" t="s">
        <v>74</v>
      </c>
      <c r="P3638" s="7">
        <v>0</v>
      </c>
      <c r="Q3638" s="8" t="s">
        <v>74</v>
      </c>
      <c r="R3638" s="5" t="s">
        <v>75</v>
      </c>
      <c r="S3638" s="7">
        <v>0</v>
      </c>
      <c r="T3638" s="8" t="s">
        <v>74</v>
      </c>
      <c r="U3638" s="5" t="s">
        <v>77</v>
      </c>
      <c r="V3638" s="5" t="s">
        <v>78</v>
      </c>
      <c r="W3638" s="5" t="s">
        <v>79</v>
      </c>
      <c r="X3638" s="5" t="s">
        <v>300</v>
      </c>
      <c r="Y3638" s="5" t="s">
        <v>119</v>
      </c>
      <c r="Z3638" s="5" t="s">
        <v>81</v>
      </c>
      <c r="AA3638" s="5" t="s">
        <v>535</v>
      </c>
      <c r="AB3638" s="5" t="s">
        <v>536</v>
      </c>
      <c r="AC3638" s="5" t="s">
        <v>168</v>
      </c>
      <c r="AD3638" s="5" t="s">
        <v>537</v>
      </c>
      <c r="AE3638" s="2" t="str">
        <f>+VLOOKUP(H3638,'Mapeo Ramos'!A:C,3,0)</f>
        <v>Autos Flotas</v>
      </c>
      <c r="AF3638" t="str">
        <f>+VLOOKUP(AE3638,'Mapeo Ramos'!C:D,2,0)</f>
        <v>Flotas</v>
      </c>
      <c r="AG3638" t="str">
        <f>+VLOOKUP(X3638,'Mapeo Ramos'!I:J,2,0)</f>
        <v>ALLIANZ</v>
      </c>
      <c r="AH3638">
        <f t="shared" si="57"/>
        <v>1</v>
      </c>
    </row>
    <row r="3639" spans="1:34">
      <c r="A3639" s="5" t="s">
        <v>538</v>
      </c>
      <c r="B3639" s="5" t="s">
        <v>539</v>
      </c>
      <c r="C3639" s="5" t="s">
        <v>540</v>
      </c>
      <c r="D3639" s="6">
        <v>46023</v>
      </c>
      <c r="E3639" s="6">
        <v>46023</v>
      </c>
      <c r="F3639" s="6">
        <v>46023</v>
      </c>
      <c r="G3639" s="5" t="s">
        <v>541</v>
      </c>
      <c r="H3639" s="5" t="s">
        <v>299</v>
      </c>
      <c r="I3639" s="5" t="s">
        <v>261</v>
      </c>
      <c r="J3639" s="7">
        <v>-1567.71</v>
      </c>
      <c r="K3639" s="8" t="s">
        <v>74</v>
      </c>
      <c r="L3639" s="7">
        <v>-188.13</v>
      </c>
      <c r="M3639" s="8" t="s">
        <v>74</v>
      </c>
      <c r="N3639" s="7">
        <v>-188.13</v>
      </c>
      <c r="O3639" s="8" t="s">
        <v>74</v>
      </c>
      <c r="P3639" s="7">
        <v>0</v>
      </c>
      <c r="Q3639" s="8" t="s">
        <v>74</v>
      </c>
      <c r="R3639" s="5" t="s">
        <v>75</v>
      </c>
      <c r="S3639" s="7">
        <v>0</v>
      </c>
      <c r="T3639" s="8" t="s">
        <v>74</v>
      </c>
      <c r="U3639" s="5" t="s">
        <v>77</v>
      </c>
      <c r="V3639" s="5" t="s">
        <v>78</v>
      </c>
      <c r="W3639" s="5" t="s">
        <v>79</v>
      </c>
      <c r="X3639" s="5" t="s">
        <v>300</v>
      </c>
      <c r="Y3639" s="5" t="s">
        <v>119</v>
      </c>
      <c r="Z3639" s="5" t="s">
        <v>81</v>
      </c>
      <c r="AA3639" s="5" t="s">
        <v>542</v>
      </c>
      <c r="AB3639" s="5" t="s">
        <v>83</v>
      </c>
      <c r="AC3639" s="5" t="s">
        <v>59</v>
      </c>
      <c r="AD3639" s="5" t="s">
        <v>543</v>
      </c>
      <c r="AE3639" s="2" t="str">
        <f>+VLOOKUP(H3639,'Mapeo Ramos'!A:C,3,0)</f>
        <v>Autos Flotas</v>
      </c>
      <c r="AF3639" t="str">
        <f>+VLOOKUP(AE3639,'Mapeo Ramos'!C:D,2,0)</f>
        <v>Flotas</v>
      </c>
      <c r="AG3639" t="str">
        <f>+VLOOKUP(X3639,'Mapeo Ramos'!I:J,2,0)</f>
        <v>ALLIANZ</v>
      </c>
      <c r="AH3639">
        <f t="shared" si="57"/>
        <v>1</v>
      </c>
    </row>
    <row r="3640" spans="1:34">
      <c r="A3640" s="5" t="s">
        <v>544</v>
      </c>
      <c r="B3640" s="5" t="s">
        <v>545</v>
      </c>
      <c r="C3640" s="5" t="s">
        <v>546</v>
      </c>
      <c r="D3640" s="6">
        <v>46023</v>
      </c>
      <c r="E3640" s="6">
        <v>46023</v>
      </c>
      <c r="F3640" s="6">
        <v>46023</v>
      </c>
      <c r="G3640" s="5" t="s">
        <v>547</v>
      </c>
      <c r="H3640" s="5" t="s">
        <v>548</v>
      </c>
      <c r="I3640" s="5" t="s">
        <v>261</v>
      </c>
      <c r="J3640" s="7">
        <v>-112.7</v>
      </c>
      <c r="K3640" s="8" t="s">
        <v>74</v>
      </c>
      <c r="L3640" s="7">
        <v>-13.52</v>
      </c>
      <c r="M3640" s="8" t="s">
        <v>74</v>
      </c>
      <c r="N3640" s="7">
        <v>-13.52</v>
      </c>
      <c r="O3640" s="8" t="s">
        <v>74</v>
      </c>
      <c r="P3640" s="7">
        <v>0</v>
      </c>
      <c r="Q3640" s="8" t="s">
        <v>74</v>
      </c>
      <c r="R3640" s="5" t="s">
        <v>75</v>
      </c>
      <c r="S3640" s="7">
        <v>0</v>
      </c>
      <c r="T3640" s="8" t="s">
        <v>74</v>
      </c>
      <c r="U3640" s="5" t="s">
        <v>77</v>
      </c>
      <c r="V3640" s="5" t="s">
        <v>78</v>
      </c>
      <c r="W3640" s="5" t="s">
        <v>79</v>
      </c>
      <c r="X3640" s="5" t="s">
        <v>300</v>
      </c>
      <c r="Y3640" s="5" t="s">
        <v>119</v>
      </c>
      <c r="Z3640" s="5" t="s">
        <v>81</v>
      </c>
      <c r="AA3640" s="5" t="s">
        <v>230</v>
      </c>
      <c r="AB3640" s="5" t="s">
        <v>83</v>
      </c>
      <c r="AC3640" s="5" t="s">
        <v>59</v>
      </c>
      <c r="AD3640" s="5" t="s">
        <v>549</v>
      </c>
      <c r="AE3640" s="2" t="str">
        <f>+VLOOKUP(H3640,'Mapeo Ramos'!A:C,3,0)</f>
        <v>Autos Flotas</v>
      </c>
      <c r="AF3640" t="str">
        <f>+VLOOKUP(AE3640,'Mapeo Ramos'!C:D,2,0)</f>
        <v>Flotas</v>
      </c>
      <c r="AG3640" t="str">
        <f>+VLOOKUP(X3640,'Mapeo Ramos'!I:J,2,0)</f>
        <v>ALLIANZ</v>
      </c>
      <c r="AH3640">
        <f t="shared" si="57"/>
        <v>1</v>
      </c>
    </row>
    <row r="3641" spans="1:34">
      <c r="A3641" s="5" t="s">
        <v>550</v>
      </c>
      <c r="B3641" s="5" t="s">
        <v>551</v>
      </c>
      <c r="C3641" s="5" t="s">
        <v>552</v>
      </c>
      <c r="D3641" s="6">
        <v>46023</v>
      </c>
      <c r="E3641" s="6">
        <v>46023</v>
      </c>
      <c r="F3641" s="6">
        <v>46023</v>
      </c>
      <c r="G3641" s="5" t="s">
        <v>553</v>
      </c>
      <c r="H3641" s="5" t="s">
        <v>299</v>
      </c>
      <c r="I3641" s="5" t="s">
        <v>261</v>
      </c>
      <c r="J3641" s="7">
        <v>-137.72</v>
      </c>
      <c r="K3641" s="8" t="s">
        <v>74</v>
      </c>
      <c r="L3641" s="7">
        <v>-16.53</v>
      </c>
      <c r="M3641" s="8" t="s">
        <v>74</v>
      </c>
      <c r="N3641" s="7">
        <v>-16.53</v>
      </c>
      <c r="O3641" s="8" t="s">
        <v>74</v>
      </c>
      <c r="P3641" s="7">
        <v>0</v>
      </c>
      <c r="Q3641" s="8" t="s">
        <v>74</v>
      </c>
      <c r="R3641" s="5" t="s">
        <v>75</v>
      </c>
      <c r="S3641" s="7">
        <v>0</v>
      </c>
      <c r="T3641" s="8" t="s">
        <v>74</v>
      </c>
      <c r="U3641" s="5" t="s">
        <v>77</v>
      </c>
      <c r="V3641" s="5" t="s">
        <v>78</v>
      </c>
      <c r="W3641" s="5" t="s">
        <v>79</v>
      </c>
      <c r="X3641" s="5" t="s">
        <v>300</v>
      </c>
      <c r="Y3641" s="5" t="s">
        <v>119</v>
      </c>
      <c r="Z3641" s="5" t="s">
        <v>81</v>
      </c>
      <c r="AA3641" s="5" t="s">
        <v>554</v>
      </c>
      <c r="AB3641" s="5" t="s">
        <v>555</v>
      </c>
      <c r="AC3641" s="5" t="s">
        <v>168</v>
      </c>
      <c r="AD3641" s="5" t="s">
        <v>556</v>
      </c>
      <c r="AE3641" s="2" t="str">
        <f>+VLOOKUP(H3641,'Mapeo Ramos'!A:C,3,0)</f>
        <v>Autos Flotas</v>
      </c>
      <c r="AF3641" t="str">
        <f>+VLOOKUP(AE3641,'Mapeo Ramos'!C:D,2,0)</f>
        <v>Flotas</v>
      </c>
      <c r="AG3641" t="str">
        <f>+VLOOKUP(X3641,'Mapeo Ramos'!I:J,2,0)</f>
        <v>ALLIANZ</v>
      </c>
      <c r="AH3641">
        <f t="shared" si="57"/>
        <v>1</v>
      </c>
    </row>
    <row r="3642" spans="1:34">
      <c r="A3642" s="5" t="s">
        <v>557</v>
      </c>
      <c r="B3642" s="5" t="s">
        <v>558</v>
      </c>
      <c r="C3642" s="5" t="s">
        <v>559</v>
      </c>
      <c r="D3642" s="6">
        <v>46023</v>
      </c>
      <c r="E3642" s="6">
        <v>46023</v>
      </c>
      <c r="F3642" s="6">
        <v>46023</v>
      </c>
      <c r="G3642" s="5" t="s">
        <v>560</v>
      </c>
      <c r="H3642" s="5" t="s">
        <v>299</v>
      </c>
      <c r="I3642" s="5" t="s">
        <v>261</v>
      </c>
      <c r="J3642" s="7">
        <v>-408.32</v>
      </c>
      <c r="K3642" s="8" t="s">
        <v>74</v>
      </c>
      <c r="L3642" s="7">
        <v>-49</v>
      </c>
      <c r="M3642" s="8" t="s">
        <v>74</v>
      </c>
      <c r="N3642" s="7">
        <v>-49</v>
      </c>
      <c r="O3642" s="8" t="s">
        <v>74</v>
      </c>
      <c r="P3642" s="7">
        <v>0</v>
      </c>
      <c r="Q3642" s="8" t="s">
        <v>74</v>
      </c>
      <c r="R3642" s="5" t="s">
        <v>75</v>
      </c>
      <c r="S3642" s="7">
        <v>0</v>
      </c>
      <c r="T3642" s="8" t="s">
        <v>74</v>
      </c>
      <c r="U3642" s="5" t="s">
        <v>77</v>
      </c>
      <c r="V3642" s="5" t="s">
        <v>78</v>
      </c>
      <c r="W3642" s="5" t="s">
        <v>79</v>
      </c>
      <c r="X3642" s="5" t="s">
        <v>300</v>
      </c>
      <c r="Y3642" s="5" t="s">
        <v>119</v>
      </c>
      <c r="Z3642" s="5" t="s">
        <v>81</v>
      </c>
      <c r="AA3642" s="5" t="s">
        <v>561</v>
      </c>
      <c r="AB3642" s="5" t="s">
        <v>562</v>
      </c>
      <c r="AC3642" s="5" t="s">
        <v>168</v>
      </c>
      <c r="AD3642" s="5" t="s">
        <v>563</v>
      </c>
      <c r="AE3642" s="2" t="str">
        <f>+VLOOKUP(H3642,'Mapeo Ramos'!A:C,3,0)</f>
        <v>Autos Flotas</v>
      </c>
      <c r="AF3642" t="str">
        <f>+VLOOKUP(AE3642,'Mapeo Ramos'!C:D,2,0)</f>
        <v>Flotas</v>
      </c>
      <c r="AG3642" t="str">
        <f>+VLOOKUP(X3642,'Mapeo Ramos'!I:J,2,0)</f>
        <v>ALLIANZ</v>
      </c>
      <c r="AH3642">
        <f t="shared" si="57"/>
        <v>1</v>
      </c>
    </row>
    <row r="3643" spans="1:34">
      <c r="A3643" s="5" t="s">
        <v>564</v>
      </c>
      <c r="B3643" s="5" t="s">
        <v>565</v>
      </c>
      <c r="C3643" s="5" t="s">
        <v>566</v>
      </c>
      <c r="D3643" s="6">
        <v>46023</v>
      </c>
      <c r="E3643" s="6">
        <v>46023</v>
      </c>
      <c r="F3643" s="6">
        <v>46023</v>
      </c>
      <c r="G3643" s="5" t="s">
        <v>567</v>
      </c>
      <c r="H3643" s="5" t="s">
        <v>334</v>
      </c>
      <c r="I3643" s="5" t="s">
        <v>261</v>
      </c>
      <c r="J3643" s="7">
        <v>-1084.1500000000001</v>
      </c>
      <c r="K3643" s="8" t="s">
        <v>74</v>
      </c>
      <c r="L3643" s="7">
        <v>-130.1</v>
      </c>
      <c r="M3643" s="8" t="s">
        <v>74</v>
      </c>
      <c r="N3643" s="7">
        <v>-130.1</v>
      </c>
      <c r="O3643" s="8" t="s">
        <v>74</v>
      </c>
      <c r="P3643" s="7">
        <v>0</v>
      </c>
      <c r="Q3643" s="8" t="s">
        <v>74</v>
      </c>
      <c r="R3643" s="5" t="s">
        <v>75</v>
      </c>
      <c r="S3643" s="7">
        <v>0</v>
      </c>
      <c r="T3643" s="8" t="s">
        <v>74</v>
      </c>
      <c r="U3643" s="5" t="s">
        <v>77</v>
      </c>
      <c r="V3643" s="5" t="s">
        <v>78</v>
      </c>
      <c r="W3643" s="5" t="s">
        <v>79</v>
      </c>
      <c r="X3643" s="5" t="s">
        <v>300</v>
      </c>
      <c r="Y3643" s="5" t="s">
        <v>119</v>
      </c>
      <c r="Z3643" s="5" t="s">
        <v>81</v>
      </c>
      <c r="AA3643" s="5" t="s">
        <v>568</v>
      </c>
      <c r="AB3643" s="5" t="s">
        <v>83</v>
      </c>
      <c r="AC3643" s="5" t="s">
        <v>168</v>
      </c>
      <c r="AD3643" s="5" t="s">
        <v>569</v>
      </c>
      <c r="AE3643" s="2" t="str">
        <f>+VLOOKUP(H3643,'Mapeo Ramos'!A:C,3,0)</f>
        <v>Autos Flotas</v>
      </c>
      <c r="AF3643" t="str">
        <f>+VLOOKUP(AE3643,'Mapeo Ramos'!C:D,2,0)</f>
        <v>Flotas</v>
      </c>
      <c r="AG3643" t="str">
        <f>+VLOOKUP(X3643,'Mapeo Ramos'!I:J,2,0)</f>
        <v>ALLIANZ</v>
      </c>
      <c r="AH3643">
        <f t="shared" si="57"/>
        <v>1</v>
      </c>
    </row>
    <row r="3644" spans="1:34">
      <c r="A3644" s="5" t="s">
        <v>570</v>
      </c>
      <c r="B3644" s="5" t="s">
        <v>571</v>
      </c>
      <c r="C3644" s="5" t="s">
        <v>572</v>
      </c>
      <c r="D3644" s="6">
        <v>46023</v>
      </c>
      <c r="E3644" s="6">
        <v>46023</v>
      </c>
      <c r="F3644" s="6">
        <v>46023</v>
      </c>
      <c r="G3644" s="5" t="s">
        <v>573</v>
      </c>
      <c r="H3644" s="5" t="s">
        <v>299</v>
      </c>
      <c r="I3644" s="5" t="s">
        <v>261</v>
      </c>
      <c r="J3644" s="7">
        <v>-124.33</v>
      </c>
      <c r="K3644" s="8" t="s">
        <v>74</v>
      </c>
      <c r="L3644" s="7">
        <v>-14.92</v>
      </c>
      <c r="M3644" s="8" t="s">
        <v>74</v>
      </c>
      <c r="N3644" s="7">
        <v>-14.92</v>
      </c>
      <c r="O3644" s="8" t="s">
        <v>74</v>
      </c>
      <c r="P3644" s="7">
        <v>0</v>
      </c>
      <c r="Q3644" s="8" t="s">
        <v>74</v>
      </c>
      <c r="R3644" s="5" t="s">
        <v>75</v>
      </c>
      <c r="S3644" s="7">
        <v>0</v>
      </c>
      <c r="T3644" s="8" t="s">
        <v>74</v>
      </c>
      <c r="U3644" s="5" t="s">
        <v>77</v>
      </c>
      <c r="V3644" s="5" t="s">
        <v>78</v>
      </c>
      <c r="W3644" s="5" t="s">
        <v>79</v>
      </c>
      <c r="X3644" s="5" t="s">
        <v>300</v>
      </c>
      <c r="Y3644" s="5" t="s">
        <v>119</v>
      </c>
      <c r="Z3644" s="5" t="s">
        <v>81</v>
      </c>
      <c r="AA3644" s="5" t="s">
        <v>357</v>
      </c>
      <c r="AB3644" s="5" t="s">
        <v>83</v>
      </c>
      <c r="AC3644" s="5" t="s">
        <v>168</v>
      </c>
      <c r="AD3644" s="5" t="s">
        <v>574</v>
      </c>
      <c r="AE3644" s="2" t="str">
        <f>+VLOOKUP(H3644,'Mapeo Ramos'!A:C,3,0)</f>
        <v>Autos Flotas</v>
      </c>
      <c r="AF3644" t="str">
        <f>+VLOOKUP(AE3644,'Mapeo Ramos'!C:D,2,0)</f>
        <v>Flotas</v>
      </c>
      <c r="AG3644" t="str">
        <f>+VLOOKUP(X3644,'Mapeo Ramos'!I:J,2,0)</f>
        <v>ALLIANZ</v>
      </c>
      <c r="AH3644">
        <f t="shared" si="57"/>
        <v>1</v>
      </c>
    </row>
    <row r="3645" spans="1:34">
      <c r="A3645" s="5" t="s">
        <v>575</v>
      </c>
      <c r="B3645" s="5" t="s">
        <v>576</v>
      </c>
      <c r="C3645" s="5" t="s">
        <v>577</v>
      </c>
      <c r="D3645" s="6">
        <v>46023</v>
      </c>
      <c r="E3645" s="6">
        <v>46023</v>
      </c>
      <c r="F3645" s="6">
        <v>46023</v>
      </c>
      <c r="G3645" s="5" t="s">
        <v>578</v>
      </c>
      <c r="H3645" s="5" t="s">
        <v>299</v>
      </c>
      <c r="I3645" s="5" t="s">
        <v>261</v>
      </c>
      <c r="J3645" s="7">
        <v>-225.72</v>
      </c>
      <c r="K3645" s="8" t="s">
        <v>74</v>
      </c>
      <c r="L3645" s="7">
        <v>-27.09</v>
      </c>
      <c r="M3645" s="8" t="s">
        <v>74</v>
      </c>
      <c r="N3645" s="7">
        <v>-27.09</v>
      </c>
      <c r="O3645" s="8" t="s">
        <v>74</v>
      </c>
      <c r="P3645" s="7">
        <v>0</v>
      </c>
      <c r="Q3645" s="8" t="s">
        <v>74</v>
      </c>
      <c r="R3645" s="5" t="s">
        <v>75</v>
      </c>
      <c r="S3645" s="7">
        <v>0</v>
      </c>
      <c r="T3645" s="8" t="s">
        <v>74</v>
      </c>
      <c r="U3645" s="5" t="s">
        <v>77</v>
      </c>
      <c r="V3645" s="5" t="s">
        <v>78</v>
      </c>
      <c r="W3645" s="5" t="s">
        <v>79</v>
      </c>
      <c r="X3645" s="5" t="s">
        <v>300</v>
      </c>
      <c r="Y3645" s="5" t="s">
        <v>119</v>
      </c>
      <c r="Z3645" s="5" t="s">
        <v>81</v>
      </c>
      <c r="AA3645" s="5" t="s">
        <v>579</v>
      </c>
      <c r="AB3645" s="5" t="s">
        <v>580</v>
      </c>
      <c r="AC3645" s="5" t="s">
        <v>168</v>
      </c>
      <c r="AD3645" s="5" t="s">
        <v>581</v>
      </c>
      <c r="AE3645" s="2" t="str">
        <f>+VLOOKUP(H3645,'Mapeo Ramos'!A:C,3,0)</f>
        <v>Autos Flotas</v>
      </c>
      <c r="AF3645" t="str">
        <f>+VLOOKUP(AE3645,'Mapeo Ramos'!C:D,2,0)</f>
        <v>Flotas</v>
      </c>
      <c r="AG3645" t="str">
        <f>+VLOOKUP(X3645,'Mapeo Ramos'!I:J,2,0)</f>
        <v>ALLIANZ</v>
      </c>
      <c r="AH3645">
        <f t="shared" si="57"/>
        <v>1</v>
      </c>
    </row>
    <row r="3646" spans="1:34">
      <c r="A3646" s="5" t="s">
        <v>582</v>
      </c>
      <c r="B3646" s="5" t="s">
        <v>583</v>
      </c>
      <c r="C3646" s="5" t="s">
        <v>584</v>
      </c>
      <c r="D3646" s="6">
        <v>46023</v>
      </c>
      <c r="E3646" s="6">
        <v>46023</v>
      </c>
      <c r="F3646" s="6">
        <v>46023</v>
      </c>
      <c r="G3646" s="5" t="s">
        <v>567</v>
      </c>
      <c r="H3646" s="5" t="s">
        <v>299</v>
      </c>
      <c r="I3646" s="5" t="s">
        <v>261</v>
      </c>
      <c r="J3646" s="7">
        <v>-816.58</v>
      </c>
      <c r="K3646" s="8" t="s">
        <v>74</v>
      </c>
      <c r="L3646" s="7">
        <v>-97.99</v>
      </c>
      <c r="M3646" s="8" t="s">
        <v>74</v>
      </c>
      <c r="N3646" s="7">
        <v>-97.99</v>
      </c>
      <c r="O3646" s="8" t="s">
        <v>74</v>
      </c>
      <c r="P3646" s="7">
        <v>0</v>
      </c>
      <c r="Q3646" s="8" t="s">
        <v>74</v>
      </c>
      <c r="R3646" s="5" t="s">
        <v>75</v>
      </c>
      <c r="S3646" s="7">
        <v>0</v>
      </c>
      <c r="T3646" s="8" t="s">
        <v>74</v>
      </c>
      <c r="U3646" s="5" t="s">
        <v>77</v>
      </c>
      <c r="V3646" s="5" t="s">
        <v>78</v>
      </c>
      <c r="W3646" s="5" t="s">
        <v>79</v>
      </c>
      <c r="X3646" s="5" t="s">
        <v>300</v>
      </c>
      <c r="Y3646" s="5" t="s">
        <v>119</v>
      </c>
      <c r="Z3646" s="5" t="s">
        <v>81</v>
      </c>
      <c r="AA3646" s="5" t="s">
        <v>568</v>
      </c>
      <c r="AB3646" s="5" t="s">
        <v>83</v>
      </c>
      <c r="AC3646" s="5" t="s">
        <v>168</v>
      </c>
      <c r="AD3646" s="5" t="s">
        <v>569</v>
      </c>
      <c r="AE3646" s="2" t="str">
        <f>+VLOOKUP(H3646,'Mapeo Ramos'!A:C,3,0)</f>
        <v>Autos Flotas</v>
      </c>
      <c r="AF3646" t="str">
        <f>+VLOOKUP(AE3646,'Mapeo Ramos'!C:D,2,0)</f>
        <v>Flotas</v>
      </c>
      <c r="AG3646" t="str">
        <f>+VLOOKUP(X3646,'Mapeo Ramos'!I:J,2,0)</f>
        <v>ALLIANZ</v>
      </c>
      <c r="AH3646">
        <f t="shared" si="57"/>
        <v>1</v>
      </c>
    </row>
    <row r="3647" spans="1:34">
      <c r="A3647" s="5" t="s">
        <v>585</v>
      </c>
      <c r="B3647" s="5" t="s">
        <v>586</v>
      </c>
      <c r="C3647" s="5" t="s">
        <v>587</v>
      </c>
      <c r="D3647" s="6">
        <v>46023</v>
      </c>
      <c r="E3647" s="6">
        <v>46023</v>
      </c>
      <c r="F3647" s="6">
        <v>46023</v>
      </c>
      <c r="G3647" s="5" t="s">
        <v>588</v>
      </c>
      <c r="H3647" s="5" t="s">
        <v>299</v>
      </c>
      <c r="I3647" s="5" t="s">
        <v>261</v>
      </c>
      <c r="J3647" s="7">
        <v>-541.92999999999995</v>
      </c>
      <c r="K3647" s="8" t="s">
        <v>74</v>
      </c>
      <c r="L3647" s="7">
        <v>-65.03</v>
      </c>
      <c r="M3647" s="8" t="s">
        <v>74</v>
      </c>
      <c r="N3647" s="7">
        <v>-65.03</v>
      </c>
      <c r="O3647" s="8" t="s">
        <v>74</v>
      </c>
      <c r="P3647" s="7">
        <v>0</v>
      </c>
      <c r="Q3647" s="8" t="s">
        <v>74</v>
      </c>
      <c r="R3647" s="5" t="s">
        <v>75</v>
      </c>
      <c r="S3647" s="7">
        <v>0</v>
      </c>
      <c r="T3647" s="8" t="s">
        <v>74</v>
      </c>
      <c r="U3647" s="5" t="s">
        <v>77</v>
      </c>
      <c r="V3647" s="5" t="s">
        <v>78</v>
      </c>
      <c r="W3647" s="5" t="s">
        <v>79</v>
      </c>
      <c r="X3647" s="5" t="s">
        <v>300</v>
      </c>
      <c r="Y3647" s="5" t="s">
        <v>119</v>
      </c>
      <c r="Z3647" s="5" t="s">
        <v>81</v>
      </c>
      <c r="AA3647" s="5" t="s">
        <v>328</v>
      </c>
      <c r="AB3647" s="5" t="s">
        <v>83</v>
      </c>
      <c r="AC3647" s="5" t="s">
        <v>168</v>
      </c>
      <c r="AD3647" s="5" t="s">
        <v>589</v>
      </c>
      <c r="AE3647" s="2" t="str">
        <f>+VLOOKUP(H3647,'Mapeo Ramos'!A:C,3,0)</f>
        <v>Autos Flotas</v>
      </c>
      <c r="AF3647" t="str">
        <f>+VLOOKUP(AE3647,'Mapeo Ramos'!C:D,2,0)</f>
        <v>Flotas</v>
      </c>
      <c r="AG3647" t="str">
        <f>+VLOOKUP(X3647,'Mapeo Ramos'!I:J,2,0)</f>
        <v>ALLIANZ</v>
      </c>
      <c r="AH3647">
        <f t="shared" si="57"/>
        <v>1</v>
      </c>
    </row>
    <row r="3648" spans="1:34">
      <c r="A3648" s="5" t="s">
        <v>590</v>
      </c>
      <c r="B3648" s="5" t="s">
        <v>591</v>
      </c>
      <c r="C3648" s="5" t="s">
        <v>592</v>
      </c>
      <c r="D3648" s="6">
        <v>46023</v>
      </c>
      <c r="E3648" s="6">
        <v>46023</v>
      </c>
      <c r="F3648" s="6">
        <v>46023</v>
      </c>
      <c r="G3648" s="5" t="s">
        <v>593</v>
      </c>
      <c r="H3648" s="5" t="s">
        <v>299</v>
      </c>
      <c r="I3648" s="5" t="s">
        <v>261</v>
      </c>
      <c r="J3648" s="7">
        <v>-520.89</v>
      </c>
      <c r="K3648" s="8" t="s">
        <v>74</v>
      </c>
      <c r="L3648" s="7">
        <v>-62.51</v>
      </c>
      <c r="M3648" s="8" t="s">
        <v>74</v>
      </c>
      <c r="N3648" s="7">
        <v>-62.51</v>
      </c>
      <c r="O3648" s="8" t="s">
        <v>74</v>
      </c>
      <c r="P3648" s="7">
        <v>0</v>
      </c>
      <c r="Q3648" s="8" t="s">
        <v>74</v>
      </c>
      <c r="R3648" s="5" t="s">
        <v>75</v>
      </c>
      <c r="S3648" s="7">
        <v>0</v>
      </c>
      <c r="T3648" s="8" t="s">
        <v>74</v>
      </c>
      <c r="U3648" s="5" t="s">
        <v>77</v>
      </c>
      <c r="V3648" s="5" t="s">
        <v>78</v>
      </c>
      <c r="W3648" s="5" t="s">
        <v>79</v>
      </c>
      <c r="X3648" s="5" t="s">
        <v>300</v>
      </c>
      <c r="Y3648" s="5" t="s">
        <v>119</v>
      </c>
      <c r="Z3648" s="5" t="s">
        <v>81</v>
      </c>
      <c r="AA3648" s="5" t="s">
        <v>594</v>
      </c>
      <c r="AB3648" s="5" t="s">
        <v>595</v>
      </c>
      <c r="AC3648" s="5" t="s">
        <v>168</v>
      </c>
      <c r="AD3648" s="5" t="s">
        <v>596</v>
      </c>
      <c r="AE3648" s="2" t="str">
        <f>+VLOOKUP(H3648,'Mapeo Ramos'!A:C,3,0)</f>
        <v>Autos Flotas</v>
      </c>
      <c r="AF3648" t="str">
        <f>+VLOOKUP(AE3648,'Mapeo Ramos'!C:D,2,0)</f>
        <v>Flotas</v>
      </c>
      <c r="AG3648" t="str">
        <f>+VLOOKUP(X3648,'Mapeo Ramos'!I:J,2,0)</f>
        <v>ALLIANZ</v>
      </c>
      <c r="AH3648">
        <f t="shared" si="57"/>
        <v>1</v>
      </c>
    </row>
    <row r="3649" spans="1:34">
      <c r="A3649" s="5" t="s">
        <v>597</v>
      </c>
      <c r="B3649" s="5" t="s">
        <v>598</v>
      </c>
      <c r="C3649" s="5" t="s">
        <v>599</v>
      </c>
      <c r="D3649" s="6">
        <v>46023</v>
      </c>
      <c r="E3649" s="6">
        <v>46023</v>
      </c>
      <c r="F3649" s="6">
        <v>46023</v>
      </c>
      <c r="G3649" s="5" t="s">
        <v>600</v>
      </c>
      <c r="H3649" s="5" t="s">
        <v>349</v>
      </c>
      <c r="I3649" s="5" t="s">
        <v>261</v>
      </c>
      <c r="J3649" s="7">
        <v>-1213.21</v>
      </c>
      <c r="K3649" s="8" t="s">
        <v>74</v>
      </c>
      <c r="L3649" s="7">
        <v>-145.59</v>
      </c>
      <c r="M3649" s="8" t="s">
        <v>74</v>
      </c>
      <c r="N3649" s="7">
        <v>-145.59</v>
      </c>
      <c r="O3649" s="8" t="s">
        <v>74</v>
      </c>
      <c r="P3649" s="7">
        <v>0</v>
      </c>
      <c r="Q3649" s="8" t="s">
        <v>74</v>
      </c>
      <c r="R3649" s="5" t="s">
        <v>75</v>
      </c>
      <c r="S3649" s="7">
        <v>0</v>
      </c>
      <c r="T3649" s="8" t="s">
        <v>74</v>
      </c>
      <c r="U3649" s="5" t="s">
        <v>77</v>
      </c>
      <c r="V3649" s="5" t="s">
        <v>78</v>
      </c>
      <c r="W3649" s="5" t="s">
        <v>79</v>
      </c>
      <c r="X3649" s="5" t="s">
        <v>300</v>
      </c>
      <c r="Y3649" s="5" t="s">
        <v>119</v>
      </c>
      <c r="Z3649" s="5" t="s">
        <v>81</v>
      </c>
      <c r="AA3649" s="5" t="s">
        <v>406</v>
      </c>
      <c r="AB3649" s="5" t="s">
        <v>601</v>
      </c>
      <c r="AC3649" s="5" t="s">
        <v>59</v>
      </c>
      <c r="AD3649" s="5" t="s">
        <v>602</v>
      </c>
      <c r="AE3649" s="2" t="str">
        <f>+VLOOKUP(H3649,'Mapeo Ramos'!A:C,3,0)</f>
        <v>Autos Flotas</v>
      </c>
      <c r="AF3649" t="str">
        <f>+VLOOKUP(AE3649,'Mapeo Ramos'!C:D,2,0)</f>
        <v>Flotas</v>
      </c>
      <c r="AG3649" t="str">
        <f>+VLOOKUP(X3649,'Mapeo Ramos'!I:J,2,0)</f>
        <v>ALLIANZ</v>
      </c>
      <c r="AH3649">
        <f t="shared" si="57"/>
        <v>1</v>
      </c>
    </row>
    <row r="3650" spans="1:34">
      <c r="A3650" s="5" t="s">
        <v>603</v>
      </c>
      <c r="B3650" s="5" t="s">
        <v>604</v>
      </c>
      <c r="C3650" s="5" t="s">
        <v>605</v>
      </c>
      <c r="D3650" s="6">
        <v>46023</v>
      </c>
      <c r="E3650" s="6">
        <v>46023</v>
      </c>
      <c r="F3650" s="6">
        <v>46023</v>
      </c>
      <c r="G3650" s="5" t="s">
        <v>142</v>
      </c>
      <c r="H3650" s="5" t="s">
        <v>349</v>
      </c>
      <c r="I3650" s="5" t="s">
        <v>261</v>
      </c>
      <c r="J3650" s="7">
        <v>-383.74</v>
      </c>
      <c r="K3650" s="8" t="s">
        <v>74</v>
      </c>
      <c r="L3650" s="7">
        <v>-46.05</v>
      </c>
      <c r="M3650" s="8" t="s">
        <v>74</v>
      </c>
      <c r="N3650" s="7">
        <v>-46.05</v>
      </c>
      <c r="O3650" s="8" t="s">
        <v>74</v>
      </c>
      <c r="P3650" s="7">
        <v>0</v>
      </c>
      <c r="Q3650" s="8" t="s">
        <v>74</v>
      </c>
      <c r="R3650" s="5" t="s">
        <v>75</v>
      </c>
      <c r="S3650" s="7">
        <v>0</v>
      </c>
      <c r="T3650" s="8" t="s">
        <v>74</v>
      </c>
      <c r="U3650" s="5" t="s">
        <v>77</v>
      </c>
      <c r="V3650" s="5" t="s">
        <v>78</v>
      </c>
      <c r="W3650" s="5" t="s">
        <v>79</v>
      </c>
      <c r="X3650" s="5" t="s">
        <v>300</v>
      </c>
      <c r="Y3650" s="5" t="s">
        <v>119</v>
      </c>
      <c r="Z3650" s="5" t="s">
        <v>81</v>
      </c>
      <c r="AA3650" s="5" t="s">
        <v>143</v>
      </c>
      <c r="AB3650" s="5" t="s">
        <v>144</v>
      </c>
      <c r="AC3650" s="5" t="s">
        <v>59</v>
      </c>
      <c r="AD3650" s="5" t="s">
        <v>145</v>
      </c>
      <c r="AE3650" s="2" t="str">
        <f>+VLOOKUP(H3650,'Mapeo Ramos'!A:C,3,0)</f>
        <v>Autos Flotas</v>
      </c>
      <c r="AF3650" t="str">
        <f>+VLOOKUP(AE3650,'Mapeo Ramos'!C:D,2,0)</f>
        <v>Flotas</v>
      </c>
      <c r="AG3650" t="str">
        <f>+VLOOKUP(X3650,'Mapeo Ramos'!I:J,2,0)</f>
        <v>ALLIANZ</v>
      </c>
      <c r="AH3650">
        <f t="shared" si="57"/>
        <v>1</v>
      </c>
    </row>
    <row r="3651" spans="1:34">
      <c r="A3651" s="5" t="s">
        <v>606</v>
      </c>
      <c r="B3651" s="5" t="s">
        <v>607</v>
      </c>
      <c r="C3651" s="5" t="s">
        <v>608</v>
      </c>
      <c r="D3651" s="6">
        <v>46023</v>
      </c>
      <c r="E3651" s="6">
        <v>46023</v>
      </c>
      <c r="F3651" s="6">
        <v>46023</v>
      </c>
      <c r="G3651" s="5" t="s">
        <v>609</v>
      </c>
      <c r="H3651" s="5" t="s">
        <v>349</v>
      </c>
      <c r="I3651" s="5" t="s">
        <v>261</v>
      </c>
      <c r="J3651" s="7">
        <v>-839.73</v>
      </c>
      <c r="K3651" s="8" t="s">
        <v>74</v>
      </c>
      <c r="L3651" s="7">
        <v>-100.77</v>
      </c>
      <c r="M3651" s="8" t="s">
        <v>74</v>
      </c>
      <c r="N3651" s="7">
        <v>-100.77</v>
      </c>
      <c r="O3651" s="8" t="s">
        <v>74</v>
      </c>
      <c r="P3651" s="7">
        <v>0</v>
      </c>
      <c r="Q3651" s="8" t="s">
        <v>74</v>
      </c>
      <c r="R3651" s="5" t="s">
        <v>75</v>
      </c>
      <c r="S3651" s="7">
        <v>0</v>
      </c>
      <c r="T3651" s="8" t="s">
        <v>74</v>
      </c>
      <c r="U3651" s="5" t="s">
        <v>77</v>
      </c>
      <c r="V3651" s="5" t="s">
        <v>78</v>
      </c>
      <c r="W3651" s="5" t="s">
        <v>79</v>
      </c>
      <c r="X3651" s="5" t="s">
        <v>300</v>
      </c>
      <c r="Y3651" s="5" t="s">
        <v>119</v>
      </c>
      <c r="Z3651" s="5" t="s">
        <v>81</v>
      </c>
      <c r="AA3651" s="5" t="s">
        <v>610</v>
      </c>
      <c r="AB3651" s="5" t="s">
        <v>611</v>
      </c>
      <c r="AC3651" s="5" t="s">
        <v>168</v>
      </c>
      <c r="AD3651" s="5" t="s">
        <v>612</v>
      </c>
      <c r="AE3651" s="2" t="str">
        <f>+VLOOKUP(H3651,'Mapeo Ramos'!A:C,3,0)</f>
        <v>Autos Flotas</v>
      </c>
      <c r="AF3651" t="str">
        <f>+VLOOKUP(AE3651,'Mapeo Ramos'!C:D,2,0)</f>
        <v>Flotas</v>
      </c>
      <c r="AG3651" t="str">
        <f>+VLOOKUP(X3651,'Mapeo Ramos'!I:J,2,0)</f>
        <v>ALLIANZ</v>
      </c>
      <c r="AH3651">
        <f t="shared" si="57"/>
        <v>1</v>
      </c>
    </row>
    <row r="3652" spans="1:34">
      <c r="A3652" s="5" t="s">
        <v>613</v>
      </c>
      <c r="B3652" s="5" t="s">
        <v>614</v>
      </c>
      <c r="C3652" s="5" t="s">
        <v>615</v>
      </c>
      <c r="D3652" s="6">
        <v>46023</v>
      </c>
      <c r="E3652" s="6">
        <v>46023</v>
      </c>
      <c r="F3652" s="6">
        <v>46023</v>
      </c>
      <c r="G3652" s="5" t="s">
        <v>616</v>
      </c>
      <c r="H3652" s="5" t="s">
        <v>349</v>
      </c>
      <c r="I3652" s="5" t="s">
        <v>261</v>
      </c>
      <c r="J3652" s="7">
        <v>-1586.88</v>
      </c>
      <c r="K3652" s="8" t="s">
        <v>74</v>
      </c>
      <c r="L3652" s="7">
        <v>-126.95</v>
      </c>
      <c r="M3652" s="8" t="s">
        <v>74</v>
      </c>
      <c r="N3652" s="7">
        <v>-126.95</v>
      </c>
      <c r="O3652" s="8" t="s">
        <v>74</v>
      </c>
      <c r="P3652" s="7">
        <v>0</v>
      </c>
      <c r="Q3652" s="8" t="s">
        <v>74</v>
      </c>
      <c r="R3652" s="5" t="s">
        <v>75</v>
      </c>
      <c r="S3652" s="7">
        <v>0</v>
      </c>
      <c r="T3652" s="8" t="s">
        <v>74</v>
      </c>
      <c r="U3652" s="5" t="s">
        <v>77</v>
      </c>
      <c r="V3652" s="5" t="s">
        <v>78</v>
      </c>
      <c r="W3652" s="5" t="s">
        <v>79</v>
      </c>
      <c r="X3652" s="5" t="s">
        <v>300</v>
      </c>
      <c r="Y3652" s="5" t="s">
        <v>119</v>
      </c>
      <c r="Z3652" s="5" t="s">
        <v>81</v>
      </c>
      <c r="AA3652" s="5" t="s">
        <v>542</v>
      </c>
      <c r="AB3652" s="5" t="s">
        <v>101</v>
      </c>
      <c r="AC3652" s="5" t="s">
        <v>59</v>
      </c>
      <c r="AD3652" s="5" t="s">
        <v>617</v>
      </c>
      <c r="AE3652" s="2" t="str">
        <f>+VLOOKUP(H3652,'Mapeo Ramos'!A:C,3,0)</f>
        <v>Autos Flotas</v>
      </c>
      <c r="AF3652" t="str">
        <f>+VLOOKUP(AE3652,'Mapeo Ramos'!C:D,2,0)</f>
        <v>Flotas</v>
      </c>
      <c r="AG3652" t="str">
        <f>+VLOOKUP(X3652,'Mapeo Ramos'!I:J,2,0)</f>
        <v>ALLIANZ</v>
      </c>
      <c r="AH3652">
        <f t="shared" si="57"/>
        <v>1</v>
      </c>
    </row>
    <row r="3653" spans="1:34">
      <c r="A3653" s="5" t="s">
        <v>618</v>
      </c>
      <c r="B3653" s="5" t="s">
        <v>619</v>
      </c>
      <c r="C3653" s="5" t="s">
        <v>620</v>
      </c>
      <c r="D3653" s="6">
        <v>46023</v>
      </c>
      <c r="E3653" s="6">
        <v>46023</v>
      </c>
      <c r="F3653" s="6">
        <v>46023</v>
      </c>
      <c r="G3653" s="5" t="s">
        <v>621</v>
      </c>
      <c r="H3653" s="5" t="s">
        <v>349</v>
      </c>
      <c r="I3653" s="5" t="s">
        <v>261</v>
      </c>
      <c r="J3653" s="7">
        <v>-1053.51</v>
      </c>
      <c r="K3653" s="8" t="s">
        <v>74</v>
      </c>
      <c r="L3653" s="7">
        <v>-84.28</v>
      </c>
      <c r="M3653" s="8" t="s">
        <v>74</v>
      </c>
      <c r="N3653" s="7">
        <v>-84.28</v>
      </c>
      <c r="O3653" s="8" t="s">
        <v>74</v>
      </c>
      <c r="P3653" s="7">
        <v>0</v>
      </c>
      <c r="Q3653" s="8" t="s">
        <v>74</v>
      </c>
      <c r="R3653" s="5" t="s">
        <v>75</v>
      </c>
      <c r="S3653" s="7">
        <v>0</v>
      </c>
      <c r="T3653" s="8" t="s">
        <v>74</v>
      </c>
      <c r="U3653" s="5" t="s">
        <v>77</v>
      </c>
      <c r="V3653" s="5" t="s">
        <v>78</v>
      </c>
      <c r="W3653" s="5" t="s">
        <v>79</v>
      </c>
      <c r="X3653" s="5" t="s">
        <v>300</v>
      </c>
      <c r="Y3653" s="5" t="s">
        <v>119</v>
      </c>
      <c r="Z3653" s="5" t="s">
        <v>81</v>
      </c>
      <c r="AA3653" s="5" t="s">
        <v>622</v>
      </c>
      <c r="AB3653" s="5" t="s">
        <v>623</v>
      </c>
      <c r="AC3653" s="5" t="s">
        <v>59</v>
      </c>
      <c r="AD3653" s="5" t="s">
        <v>624</v>
      </c>
      <c r="AE3653" s="2" t="str">
        <f>+VLOOKUP(H3653,'Mapeo Ramos'!A:C,3,0)</f>
        <v>Autos Flotas</v>
      </c>
      <c r="AF3653" t="str">
        <f>+VLOOKUP(AE3653,'Mapeo Ramos'!C:D,2,0)</f>
        <v>Flotas</v>
      </c>
      <c r="AG3653" t="str">
        <f>+VLOOKUP(X3653,'Mapeo Ramos'!I:J,2,0)</f>
        <v>ALLIANZ</v>
      </c>
      <c r="AH3653">
        <f t="shared" si="57"/>
        <v>1</v>
      </c>
    </row>
    <row r="3654" spans="1:34">
      <c r="A3654" s="5" t="s">
        <v>625</v>
      </c>
      <c r="B3654" s="5" t="s">
        <v>626</v>
      </c>
      <c r="C3654" s="5" t="s">
        <v>627</v>
      </c>
      <c r="D3654" s="6">
        <v>46023</v>
      </c>
      <c r="E3654" s="6">
        <v>46023</v>
      </c>
      <c r="F3654" s="6">
        <v>46023</v>
      </c>
      <c r="G3654" s="5" t="s">
        <v>616</v>
      </c>
      <c r="H3654" s="5" t="s">
        <v>349</v>
      </c>
      <c r="I3654" s="5" t="s">
        <v>261</v>
      </c>
      <c r="J3654" s="7">
        <v>-1054.1300000000001</v>
      </c>
      <c r="K3654" s="8" t="s">
        <v>74</v>
      </c>
      <c r="L3654" s="7">
        <v>-84.33</v>
      </c>
      <c r="M3654" s="8" t="s">
        <v>74</v>
      </c>
      <c r="N3654" s="7">
        <v>-84.33</v>
      </c>
      <c r="O3654" s="8" t="s">
        <v>74</v>
      </c>
      <c r="P3654" s="7">
        <v>0</v>
      </c>
      <c r="Q3654" s="8" t="s">
        <v>74</v>
      </c>
      <c r="R3654" s="5" t="s">
        <v>75</v>
      </c>
      <c r="S3654" s="7">
        <v>0</v>
      </c>
      <c r="T3654" s="8" t="s">
        <v>74</v>
      </c>
      <c r="U3654" s="5" t="s">
        <v>77</v>
      </c>
      <c r="V3654" s="5" t="s">
        <v>78</v>
      </c>
      <c r="W3654" s="5" t="s">
        <v>79</v>
      </c>
      <c r="X3654" s="5" t="s">
        <v>300</v>
      </c>
      <c r="Y3654" s="5" t="s">
        <v>119</v>
      </c>
      <c r="Z3654" s="5" t="s">
        <v>81</v>
      </c>
      <c r="AA3654" s="5" t="s">
        <v>542</v>
      </c>
      <c r="AB3654" s="5" t="s">
        <v>101</v>
      </c>
      <c r="AC3654" s="5" t="s">
        <v>59</v>
      </c>
      <c r="AD3654" s="5" t="s">
        <v>617</v>
      </c>
      <c r="AE3654" s="2" t="str">
        <f>+VLOOKUP(H3654,'Mapeo Ramos'!A:C,3,0)</f>
        <v>Autos Flotas</v>
      </c>
      <c r="AF3654" t="str">
        <f>+VLOOKUP(AE3654,'Mapeo Ramos'!C:D,2,0)</f>
        <v>Flotas</v>
      </c>
      <c r="AG3654" t="str">
        <f>+VLOOKUP(X3654,'Mapeo Ramos'!I:J,2,0)</f>
        <v>ALLIANZ</v>
      </c>
      <c r="AH3654">
        <f t="shared" si="57"/>
        <v>1</v>
      </c>
    </row>
    <row r="3655" spans="1:34">
      <c r="A3655" s="5" t="s">
        <v>628</v>
      </c>
      <c r="B3655" s="5" t="s">
        <v>629</v>
      </c>
      <c r="C3655" s="5" t="s">
        <v>630</v>
      </c>
      <c r="D3655" s="6">
        <v>46023</v>
      </c>
      <c r="E3655" s="6">
        <v>46023</v>
      </c>
      <c r="F3655" s="6">
        <v>46023</v>
      </c>
      <c r="G3655" s="5" t="s">
        <v>621</v>
      </c>
      <c r="H3655" s="5" t="s">
        <v>349</v>
      </c>
      <c r="I3655" s="5" t="s">
        <v>261</v>
      </c>
      <c r="J3655" s="7">
        <v>-1049.2</v>
      </c>
      <c r="K3655" s="8" t="s">
        <v>74</v>
      </c>
      <c r="L3655" s="7">
        <v>-83.94</v>
      </c>
      <c r="M3655" s="8" t="s">
        <v>74</v>
      </c>
      <c r="N3655" s="7">
        <v>-83.94</v>
      </c>
      <c r="O3655" s="8" t="s">
        <v>74</v>
      </c>
      <c r="P3655" s="7">
        <v>0</v>
      </c>
      <c r="Q3655" s="8" t="s">
        <v>74</v>
      </c>
      <c r="R3655" s="5" t="s">
        <v>75</v>
      </c>
      <c r="S3655" s="7">
        <v>0</v>
      </c>
      <c r="T3655" s="8" t="s">
        <v>74</v>
      </c>
      <c r="U3655" s="5" t="s">
        <v>77</v>
      </c>
      <c r="V3655" s="5" t="s">
        <v>78</v>
      </c>
      <c r="W3655" s="5" t="s">
        <v>79</v>
      </c>
      <c r="X3655" s="5" t="s">
        <v>300</v>
      </c>
      <c r="Y3655" s="5" t="s">
        <v>119</v>
      </c>
      <c r="Z3655" s="5" t="s">
        <v>81</v>
      </c>
      <c r="AA3655" s="5" t="s">
        <v>622</v>
      </c>
      <c r="AB3655" s="5" t="s">
        <v>623</v>
      </c>
      <c r="AC3655" s="5" t="s">
        <v>59</v>
      </c>
      <c r="AD3655" s="5" t="s">
        <v>624</v>
      </c>
      <c r="AE3655" s="2" t="str">
        <f>+VLOOKUP(H3655,'Mapeo Ramos'!A:C,3,0)</f>
        <v>Autos Flotas</v>
      </c>
      <c r="AF3655" t="str">
        <f>+VLOOKUP(AE3655,'Mapeo Ramos'!C:D,2,0)</f>
        <v>Flotas</v>
      </c>
      <c r="AG3655" t="str">
        <f>+VLOOKUP(X3655,'Mapeo Ramos'!I:J,2,0)</f>
        <v>ALLIANZ</v>
      </c>
      <c r="AH3655">
        <f t="shared" si="57"/>
        <v>1</v>
      </c>
    </row>
    <row r="3656" spans="1:34">
      <c r="A3656" s="5" t="s">
        <v>631</v>
      </c>
      <c r="B3656" s="5" t="s">
        <v>632</v>
      </c>
      <c r="C3656" s="5" t="s">
        <v>633</v>
      </c>
      <c r="D3656" s="6">
        <v>46023</v>
      </c>
      <c r="E3656" s="6">
        <v>46023</v>
      </c>
      <c r="F3656" s="6">
        <v>46023</v>
      </c>
      <c r="G3656" s="5" t="s">
        <v>616</v>
      </c>
      <c r="H3656" s="5" t="s">
        <v>461</v>
      </c>
      <c r="I3656" s="5" t="s">
        <v>261</v>
      </c>
      <c r="J3656" s="7">
        <v>-1612.54</v>
      </c>
      <c r="K3656" s="8" t="s">
        <v>74</v>
      </c>
      <c r="L3656" s="7">
        <v>-129</v>
      </c>
      <c r="M3656" s="8" t="s">
        <v>74</v>
      </c>
      <c r="N3656" s="7">
        <v>-129</v>
      </c>
      <c r="O3656" s="8" t="s">
        <v>74</v>
      </c>
      <c r="P3656" s="7">
        <v>0</v>
      </c>
      <c r="Q3656" s="8" t="s">
        <v>74</v>
      </c>
      <c r="R3656" s="5" t="s">
        <v>75</v>
      </c>
      <c r="S3656" s="7">
        <v>0</v>
      </c>
      <c r="T3656" s="8" t="s">
        <v>74</v>
      </c>
      <c r="U3656" s="5" t="s">
        <v>77</v>
      </c>
      <c r="V3656" s="5" t="s">
        <v>78</v>
      </c>
      <c r="W3656" s="5" t="s">
        <v>79</v>
      </c>
      <c r="X3656" s="5" t="s">
        <v>300</v>
      </c>
      <c r="Y3656" s="5" t="s">
        <v>119</v>
      </c>
      <c r="Z3656" s="5" t="s">
        <v>81</v>
      </c>
      <c r="AA3656" s="5" t="s">
        <v>542</v>
      </c>
      <c r="AB3656" s="5" t="s">
        <v>101</v>
      </c>
      <c r="AC3656" s="5" t="s">
        <v>59</v>
      </c>
      <c r="AD3656" s="5" t="s">
        <v>617</v>
      </c>
      <c r="AE3656" s="2" t="str">
        <f>+VLOOKUP(H3656,'Mapeo Ramos'!A:C,3,0)</f>
        <v>Autos Flotas</v>
      </c>
      <c r="AF3656" t="str">
        <f>+VLOOKUP(AE3656,'Mapeo Ramos'!C:D,2,0)</f>
        <v>Flotas</v>
      </c>
      <c r="AG3656" t="str">
        <f>+VLOOKUP(X3656,'Mapeo Ramos'!I:J,2,0)</f>
        <v>ALLIANZ</v>
      </c>
      <c r="AH3656">
        <f t="shared" si="57"/>
        <v>1</v>
      </c>
    </row>
    <row r="3657" spans="1:34">
      <c r="A3657" s="5" t="s">
        <v>634</v>
      </c>
      <c r="B3657" s="5" t="s">
        <v>635</v>
      </c>
      <c r="C3657" s="5" t="s">
        <v>636</v>
      </c>
      <c r="D3657" s="6">
        <v>46023</v>
      </c>
      <c r="E3657" s="6">
        <v>46023</v>
      </c>
      <c r="F3657" s="6">
        <v>46023</v>
      </c>
      <c r="G3657" s="5" t="s">
        <v>637</v>
      </c>
      <c r="H3657" s="5" t="s">
        <v>349</v>
      </c>
      <c r="I3657" s="5" t="s">
        <v>261</v>
      </c>
      <c r="J3657" s="7">
        <v>-903.04</v>
      </c>
      <c r="K3657" s="8" t="s">
        <v>74</v>
      </c>
      <c r="L3657" s="7">
        <v>-108.36</v>
      </c>
      <c r="M3657" s="8" t="s">
        <v>74</v>
      </c>
      <c r="N3657" s="7">
        <v>-108.36</v>
      </c>
      <c r="O3657" s="8" t="s">
        <v>74</v>
      </c>
      <c r="P3657" s="7">
        <v>0</v>
      </c>
      <c r="Q3657" s="8" t="s">
        <v>74</v>
      </c>
      <c r="R3657" s="5" t="s">
        <v>75</v>
      </c>
      <c r="S3657" s="7">
        <v>0</v>
      </c>
      <c r="T3657" s="8" t="s">
        <v>74</v>
      </c>
      <c r="U3657" s="5" t="s">
        <v>77</v>
      </c>
      <c r="V3657" s="5" t="s">
        <v>138</v>
      </c>
      <c r="W3657" s="5" t="s">
        <v>79</v>
      </c>
      <c r="X3657" s="5" t="s">
        <v>300</v>
      </c>
      <c r="Y3657" s="5" t="s">
        <v>119</v>
      </c>
      <c r="Z3657" s="5" t="s">
        <v>81</v>
      </c>
      <c r="AA3657" s="5" t="s">
        <v>372</v>
      </c>
      <c r="AB3657" s="5" t="s">
        <v>638</v>
      </c>
      <c r="AC3657" s="5" t="s">
        <v>59</v>
      </c>
      <c r="AD3657" s="5" t="s">
        <v>639</v>
      </c>
      <c r="AE3657" s="2" t="str">
        <f>+VLOOKUP(H3657,'Mapeo Ramos'!A:C,3,0)</f>
        <v>Autos Flotas</v>
      </c>
      <c r="AF3657" t="str">
        <f>+VLOOKUP(AE3657,'Mapeo Ramos'!C:D,2,0)</f>
        <v>Flotas</v>
      </c>
      <c r="AG3657" t="str">
        <f>+VLOOKUP(X3657,'Mapeo Ramos'!I:J,2,0)</f>
        <v>ALLIANZ</v>
      </c>
      <c r="AH3657">
        <f t="shared" si="57"/>
        <v>1</v>
      </c>
    </row>
    <row r="3658" spans="1:34">
      <c r="A3658" s="5" t="s">
        <v>640</v>
      </c>
      <c r="B3658" s="5" t="s">
        <v>641</v>
      </c>
      <c r="C3658" s="5" t="s">
        <v>642</v>
      </c>
      <c r="D3658" s="6">
        <v>46023</v>
      </c>
      <c r="E3658" s="6">
        <v>46023</v>
      </c>
      <c r="F3658" s="6">
        <v>46023</v>
      </c>
      <c r="G3658" s="5" t="s">
        <v>643</v>
      </c>
      <c r="H3658" s="5" t="s">
        <v>299</v>
      </c>
      <c r="I3658" s="5" t="s">
        <v>261</v>
      </c>
      <c r="J3658" s="7">
        <v>-576.28</v>
      </c>
      <c r="K3658" s="8" t="s">
        <v>74</v>
      </c>
      <c r="L3658" s="7">
        <v>-69.150000000000006</v>
      </c>
      <c r="M3658" s="8" t="s">
        <v>74</v>
      </c>
      <c r="N3658" s="7">
        <v>-69.150000000000006</v>
      </c>
      <c r="O3658" s="8" t="s">
        <v>74</v>
      </c>
      <c r="P3658" s="7">
        <v>0</v>
      </c>
      <c r="Q3658" s="8" t="s">
        <v>74</v>
      </c>
      <c r="R3658" s="5" t="s">
        <v>75</v>
      </c>
      <c r="S3658" s="7">
        <v>0</v>
      </c>
      <c r="T3658" s="8" t="s">
        <v>74</v>
      </c>
      <c r="U3658" s="5" t="s">
        <v>77</v>
      </c>
      <c r="V3658" s="5" t="s">
        <v>78</v>
      </c>
      <c r="W3658" s="5" t="s">
        <v>79</v>
      </c>
      <c r="X3658" s="5" t="s">
        <v>300</v>
      </c>
      <c r="Y3658" s="5" t="s">
        <v>119</v>
      </c>
      <c r="Z3658" s="5" t="s">
        <v>81</v>
      </c>
      <c r="AA3658" s="5" t="s">
        <v>644</v>
      </c>
      <c r="AB3658" s="5" t="s">
        <v>645</v>
      </c>
      <c r="AC3658" s="5" t="s">
        <v>168</v>
      </c>
      <c r="AD3658" s="5" t="s">
        <v>646</v>
      </c>
      <c r="AE3658" s="2" t="str">
        <f>+VLOOKUP(H3658,'Mapeo Ramos'!A:C,3,0)</f>
        <v>Autos Flotas</v>
      </c>
      <c r="AF3658" t="str">
        <f>+VLOOKUP(AE3658,'Mapeo Ramos'!C:D,2,0)</f>
        <v>Flotas</v>
      </c>
      <c r="AG3658" t="str">
        <f>+VLOOKUP(X3658,'Mapeo Ramos'!I:J,2,0)</f>
        <v>ALLIANZ</v>
      </c>
      <c r="AH3658">
        <f t="shared" si="57"/>
        <v>1</v>
      </c>
    </row>
    <row r="3659" spans="1:34">
      <c r="A3659" s="5" t="s">
        <v>647</v>
      </c>
      <c r="B3659" s="5" t="s">
        <v>648</v>
      </c>
      <c r="C3659" s="5" t="s">
        <v>649</v>
      </c>
      <c r="D3659" s="6">
        <v>46023</v>
      </c>
      <c r="E3659" s="6">
        <v>46023</v>
      </c>
      <c r="F3659" s="6">
        <v>46023</v>
      </c>
      <c r="G3659" s="5" t="s">
        <v>567</v>
      </c>
      <c r="H3659" s="5" t="s">
        <v>299</v>
      </c>
      <c r="I3659" s="5" t="s">
        <v>261</v>
      </c>
      <c r="J3659" s="7">
        <v>-526.6</v>
      </c>
      <c r="K3659" s="8" t="s">
        <v>74</v>
      </c>
      <c r="L3659" s="7">
        <v>-67.14</v>
      </c>
      <c r="M3659" s="8" t="s">
        <v>74</v>
      </c>
      <c r="N3659" s="7">
        <v>-63.19</v>
      </c>
      <c r="O3659" s="8" t="s">
        <v>74</v>
      </c>
      <c r="P3659" s="7">
        <v>-3.95</v>
      </c>
      <c r="Q3659" s="8" t="s">
        <v>74</v>
      </c>
      <c r="R3659" s="5" t="s">
        <v>75</v>
      </c>
      <c r="S3659" s="7">
        <v>0</v>
      </c>
      <c r="T3659" s="8" t="s">
        <v>74</v>
      </c>
      <c r="U3659" s="5" t="s">
        <v>650</v>
      </c>
      <c r="V3659" s="5" t="s">
        <v>78</v>
      </c>
      <c r="W3659" s="5" t="s">
        <v>79</v>
      </c>
      <c r="X3659" s="5" t="s">
        <v>300</v>
      </c>
      <c r="Y3659" s="5" t="s">
        <v>119</v>
      </c>
      <c r="Z3659" s="5" t="s">
        <v>81</v>
      </c>
      <c r="AA3659" s="5" t="s">
        <v>568</v>
      </c>
      <c r="AB3659" s="5" t="s">
        <v>83</v>
      </c>
      <c r="AC3659" s="5" t="s">
        <v>168</v>
      </c>
      <c r="AD3659" s="5" t="s">
        <v>569</v>
      </c>
      <c r="AE3659" s="2" t="str">
        <f>+VLOOKUP(H3659,'Mapeo Ramos'!A:C,3,0)</f>
        <v>Autos Flotas</v>
      </c>
      <c r="AF3659" t="str">
        <f>+VLOOKUP(AE3659,'Mapeo Ramos'!C:D,2,0)</f>
        <v>Flotas</v>
      </c>
      <c r="AG3659" t="str">
        <f>+VLOOKUP(X3659,'Mapeo Ramos'!I:J,2,0)</f>
        <v>ALLIANZ</v>
      </c>
      <c r="AH3659">
        <f t="shared" si="57"/>
        <v>1</v>
      </c>
    </row>
    <row r="3660" spans="1:34" ht="25.5">
      <c r="A3660" s="5" t="s">
        <v>651</v>
      </c>
      <c r="B3660" s="5" t="s">
        <v>652</v>
      </c>
      <c r="C3660" s="5" t="s">
        <v>653</v>
      </c>
      <c r="D3660" s="6">
        <v>46023</v>
      </c>
      <c r="E3660" s="6">
        <v>46023</v>
      </c>
      <c r="F3660" s="6">
        <v>46023</v>
      </c>
      <c r="G3660" s="5" t="s">
        <v>654</v>
      </c>
      <c r="H3660" s="5" t="s">
        <v>285</v>
      </c>
      <c r="I3660" s="5" t="s">
        <v>286</v>
      </c>
      <c r="J3660" s="7">
        <v>-1155.71</v>
      </c>
      <c r="K3660" s="8" t="s">
        <v>74</v>
      </c>
      <c r="L3660" s="7">
        <v>-208.02</v>
      </c>
      <c r="M3660" s="8" t="s">
        <v>74</v>
      </c>
      <c r="N3660" s="7">
        <v>-208.02</v>
      </c>
      <c r="O3660" s="8" t="s">
        <v>74</v>
      </c>
      <c r="P3660" s="7">
        <v>0</v>
      </c>
      <c r="Q3660" s="8" t="s">
        <v>74</v>
      </c>
      <c r="R3660" s="5" t="s">
        <v>75</v>
      </c>
      <c r="S3660" s="7">
        <v>0</v>
      </c>
      <c r="T3660" s="8" t="s">
        <v>74</v>
      </c>
      <c r="U3660" s="5" t="s">
        <v>650</v>
      </c>
      <c r="V3660" s="5" t="s">
        <v>78</v>
      </c>
      <c r="W3660" s="5" t="s">
        <v>79</v>
      </c>
      <c r="X3660" s="5" t="s">
        <v>248</v>
      </c>
      <c r="Y3660" s="5" t="s">
        <v>286</v>
      </c>
      <c r="Z3660" s="5" t="s">
        <v>81</v>
      </c>
      <c r="AA3660" s="5" t="s">
        <v>655</v>
      </c>
      <c r="AB3660" s="5" t="s">
        <v>656</v>
      </c>
      <c r="AC3660" s="5" t="s">
        <v>59</v>
      </c>
      <c r="AD3660" s="5" t="s">
        <v>657</v>
      </c>
      <c r="AE3660" s="2" t="str">
        <f>+VLOOKUP(H3660,'Mapeo Ramos'!A:C,3,0)</f>
        <v>Transportes Mercancías</v>
      </c>
      <c r="AF3660" t="str">
        <f>+VLOOKUP(AE3660,'Mapeo Ramos'!C:D,2,0)</f>
        <v>Transporte</v>
      </c>
      <c r="AG3660" t="str">
        <f>+VLOOKUP(X3660,'Mapeo Ramos'!I:J,2,0)</f>
        <v>HELVETIA</v>
      </c>
      <c r="AH3660">
        <f t="shared" si="57"/>
        <v>1</v>
      </c>
    </row>
    <row r="3661" spans="1:34" ht="25.5">
      <c r="A3661" s="5" t="s">
        <v>658</v>
      </c>
      <c r="B3661" s="5" t="s">
        <v>659</v>
      </c>
      <c r="C3661" s="5" t="s">
        <v>660</v>
      </c>
      <c r="D3661" s="6">
        <v>46023</v>
      </c>
      <c r="E3661" s="6">
        <v>46023</v>
      </c>
      <c r="F3661" s="6">
        <v>46023</v>
      </c>
      <c r="G3661" s="5" t="s">
        <v>654</v>
      </c>
      <c r="H3661" s="5" t="s">
        <v>285</v>
      </c>
      <c r="I3661" s="5" t="s">
        <v>286</v>
      </c>
      <c r="J3661" s="7">
        <v>-1380.35</v>
      </c>
      <c r="K3661" s="8" t="s">
        <v>74</v>
      </c>
      <c r="L3661" s="7">
        <v>-248.46</v>
      </c>
      <c r="M3661" s="8" t="s">
        <v>74</v>
      </c>
      <c r="N3661" s="7">
        <v>-248.46</v>
      </c>
      <c r="O3661" s="8" t="s">
        <v>74</v>
      </c>
      <c r="P3661" s="7">
        <v>0</v>
      </c>
      <c r="Q3661" s="8" t="s">
        <v>74</v>
      </c>
      <c r="R3661" s="5" t="s">
        <v>75</v>
      </c>
      <c r="S3661" s="7">
        <v>0</v>
      </c>
      <c r="T3661" s="8" t="s">
        <v>74</v>
      </c>
      <c r="U3661" s="5" t="s">
        <v>650</v>
      </c>
      <c r="V3661" s="5" t="s">
        <v>78</v>
      </c>
      <c r="W3661" s="5" t="s">
        <v>79</v>
      </c>
      <c r="X3661" s="5" t="s">
        <v>248</v>
      </c>
      <c r="Y3661" s="5" t="s">
        <v>286</v>
      </c>
      <c r="Z3661" s="5" t="s">
        <v>81</v>
      </c>
      <c r="AA3661" s="5" t="s">
        <v>655</v>
      </c>
      <c r="AB3661" s="5" t="s">
        <v>656</v>
      </c>
      <c r="AC3661" s="5" t="s">
        <v>59</v>
      </c>
      <c r="AD3661" s="5" t="s">
        <v>657</v>
      </c>
      <c r="AE3661" s="2" t="str">
        <f>+VLOOKUP(H3661,'Mapeo Ramos'!A:C,3,0)</f>
        <v>Transportes Mercancías</v>
      </c>
      <c r="AF3661" t="str">
        <f>+VLOOKUP(AE3661,'Mapeo Ramos'!C:D,2,0)</f>
        <v>Transporte</v>
      </c>
      <c r="AG3661" t="str">
        <f>+VLOOKUP(X3661,'Mapeo Ramos'!I:J,2,0)</f>
        <v>HELVETIA</v>
      </c>
      <c r="AH3661">
        <f t="shared" si="57"/>
        <v>1</v>
      </c>
    </row>
    <row r="3662" spans="1:34">
      <c r="A3662" s="5" t="s">
        <v>661</v>
      </c>
      <c r="B3662" s="5" t="s">
        <v>662</v>
      </c>
      <c r="C3662" s="5" t="s">
        <v>663</v>
      </c>
      <c r="D3662" s="6">
        <v>46023</v>
      </c>
      <c r="E3662" s="6">
        <v>46023</v>
      </c>
      <c r="F3662" s="6">
        <v>46023</v>
      </c>
      <c r="G3662" s="5" t="s">
        <v>664</v>
      </c>
      <c r="H3662" s="5" t="s">
        <v>349</v>
      </c>
      <c r="I3662" s="5" t="s">
        <v>261</v>
      </c>
      <c r="J3662" s="7">
        <v>-1259.0899999999999</v>
      </c>
      <c r="K3662" s="8" t="s">
        <v>74</v>
      </c>
      <c r="L3662" s="7">
        <v>-151.09</v>
      </c>
      <c r="M3662" s="8" t="s">
        <v>74</v>
      </c>
      <c r="N3662" s="7">
        <v>-151.09</v>
      </c>
      <c r="O3662" s="8" t="s">
        <v>74</v>
      </c>
      <c r="P3662" s="7">
        <v>0</v>
      </c>
      <c r="Q3662" s="8" t="s">
        <v>74</v>
      </c>
      <c r="R3662" s="5" t="s">
        <v>75</v>
      </c>
      <c r="S3662" s="7">
        <v>0</v>
      </c>
      <c r="T3662" s="8" t="s">
        <v>74</v>
      </c>
      <c r="U3662" s="5" t="s">
        <v>650</v>
      </c>
      <c r="V3662" s="5" t="s">
        <v>138</v>
      </c>
      <c r="W3662" s="5" t="s">
        <v>79</v>
      </c>
      <c r="X3662" s="5" t="s">
        <v>300</v>
      </c>
      <c r="Y3662" s="5" t="s">
        <v>119</v>
      </c>
      <c r="Z3662" s="5" t="s">
        <v>81</v>
      </c>
      <c r="AA3662" s="5" t="s">
        <v>216</v>
      </c>
      <c r="AB3662" s="5" t="s">
        <v>217</v>
      </c>
      <c r="AC3662" s="5" t="s">
        <v>59</v>
      </c>
      <c r="AD3662" s="5" t="s">
        <v>665</v>
      </c>
      <c r="AE3662" s="2" t="str">
        <f>+VLOOKUP(H3662,'Mapeo Ramos'!A:C,3,0)</f>
        <v>Autos Flotas</v>
      </c>
      <c r="AF3662" t="str">
        <f>+VLOOKUP(AE3662,'Mapeo Ramos'!C:D,2,0)</f>
        <v>Flotas</v>
      </c>
      <c r="AG3662" t="str">
        <f>+VLOOKUP(X3662,'Mapeo Ramos'!I:J,2,0)</f>
        <v>ALLIANZ</v>
      </c>
      <c r="AH3662">
        <f t="shared" si="57"/>
        <v>1</v>
      </c>
    </row>
    <row r="3663" spans="1:34">
      <c r="A3663" s="5" t="s">
        <v>666</v>
      </c>
      <c r="B3663" s="5" t="s">
        <v>667</v>
      </c>
      <c r="C3663" s="5" t="s">
        <v>668</v>
      </c>
      <c r="D3663" s="6">
        <v>46023</v>
      </c>
      <c r="E3663" s="6">
        <v>46023</v>
      </c>
      <c r="F3663" s="6">
        <v>46023</v>
      </c>
      <c r="G3663" s="5" t="s">
        <v>664</v>
      </c>
      <c r="H3663" s="5" t="s">
        <v>349</v>
      </c>
      <c r="I3663" s="5" t="s">
        <v>261</v>
      </c>
      <c r="J3663" s="7">
        <v>-1259.0899999999999</v>
      </c>
      <c r="K3663" s="8" t="s">
        <v>74</v>
      </c>
      <c r="L3663" s="7">
        <v>-151.09</v>
      </c>
      <c r="M3663" s="8" t="s">
        <v>74</v>
      </c>
      <c r="N3663" s="7">
        <v>-151.09</v>
      </c>
      <c r="O3663" s="8" t="s">
        <v>74</v>
      </c>
      <c r="P3663" s="7">
        <v>0</v>
      </c>
      <c r="Q3663" s="8" t="s">
        <v>74</v>
      </c>
      <c r="R3663" s="5" t="s">
        <v>75</v>
      </c>
      <c r="S3663" s="7">
        <v>0</v>
      </c>
      <c r="T3663" s="8" t="s">
        <v>74</v>
      </c>
      <c r="U3663" s="5" t="s">
        <v>650</v>
      </c>
      <c r="V3663" s="5" t="s">
        <v>138</v>
      </c>
      <c r="W3663" s="5" t="s">
        <v>79</v>
      </c>
      <c r="X3663" s="5" t="s">
        <v>300</v>
      </c>
      <c r="Y3663" s="5" t="s">
        <v>119</v>
      </c>
      <c r="Z3663" s="5" t="s">
        <v>81</v>
      </c>
      <c r="AA3663" s="5" t="s">
        <v>216</v>
      </c>
      <c r="AB3663" s="5" t="s">
        <v>217</v>
      </c>
      <c r="AC3663" s="5" t="s">
        <v>59</v>
      </c>
      <c r="AD3663" s="5" t="s">
        <v>665</v>
      </c>
      <c r="AE3663" s="2" t="str">
        <f>+VLOOKUP(H3663,'Mapeo Ramos'!A:C,3,0)</f>
        <v>Autos Flotas</v>
      </c>
      <c r="AF3663" t="str">
        <f>+VLOOKUP(AE3663,'Mapeo Ramos'!C:D,2,0)</f>
        <v>Flotas</v>
      </c>
      <c r="AG3663" t="str">
        <f>+VLOOKUP(X3663,'Mapeo Ramos'!I:J,2,0)</f>
        <v>ALLIANZ</v>
      </c>
      <c r="AH3663">
        <f t="shared" si="57"/>
        <v>1</v>
      </c>
    </row>
    <row r="3664" spans="1:34" ht="25.5">
      <c r="A3664" s="5" t="s">
        <v>13027</v>
      </c>
      <c r="B3664" s="5" t="s">
        <v>13028</v>
      </c>
      <c r="C3664" s="5" t="s">
        <v>13029</v>
      </c>
      <c r="D3664" s="6">
        <v>46024</v>
      </c>
      <c r="E3664" s="6">
        <v>45962</v>
      </c>
      <c r="F3664" s="6">
        <v>45962</v>
      </c>
      <c r="G3664" s="5" t="s">
        <v>1819</v>
      </c>
      <c r="H3664" s="5" t="s">
        <v>1468</v>
      </c>
      <c r="I3664" s="5" t="s">
        <v>164</v>
      </c>
      <c r="J3664" s="7">
        <v>-379.66</v>
      </c>
      <c r="K3664" s="8" t="s">
        <v>74</v>
      </c>
      <c r="L3664" s="7">
        <v>-75.930000000000007</v>
      </c>
      <c r="M3664" s="8" t="s">
        <v>74</v>
      </c>
      <c r="N3664" s="7">
        <v>-75.930000000000007</v>
      </c>
      <c r="O3664" s="8" t="s">
        <v>74</v>
      </c>
      <c r="P3664" s="7">
        <v>0</v>
      </c>
      <c r="Q3664" s="8" t="s">
        <v>74</v>
      </c>
      <c r="R3664" s="5" t="s">
        <v>674</v>
      </c>
      <c r="S3664" s="7">
        <v>0</v>
      </c>
      <c r="T3664" s="8" t="s">
        <v>74</v>
      </c>
      <c r="U3664" s="5" t="s">
        <v>77</v>
      </c>
      <c r="V3664" s="5" t="s">
        <v>78</v>
      </c>
      <c r="W3664" s="5" t="s">
        <v>79</v>
      </c>
      <c r="X3664" s="5" t="s">
        <v>300</v>
      </c>
      <c r="Y3664" s="5" t="s">
        <v>164</v>
      </c>
      <c r="Z3664" s="5" t="s">
        <v>60</v>
      </c>
      <c r="AA3664" s="5" t="s">
        <v>236</v>
      </c>
      <c r="AB3664" s="5" t="s">
        <v>83</v>
      </c>
      <c r="AC3664" s="5" t="s">
        <v>168</v>
      </c>
      <c r="AD3664" s="5" t="s">
        <v>1822</v>
      </c>
      <c r="AE3664" s="2" t="str">
        <f>+VLOOKUP(H3664,'Mapeo Ramos'!A:C,3,0)</f>
        <v>Vida Riesgo Individual</v>
      </c>
      <c r="AF3664" t="str">
        <f>+VLOOKUP(AE3664,'Mapeo Ramos'!C:D,2,0)</f>
        <v>Vida Riesgo Particular</v>
      </c>
      <c r="AG3664" t="str">
        <f>+VLOOKUP(X3664,'Mapeo Ramos'!I:J,2,0)</f>
        <v>ALLIANZ</v>
      </c>
      <c r="AH3664">
        <f t="shared" si="57"/>
        <v>1</v>
      </c>
    </row>
    <row r="3665" spans="1:34" ht="25.5">
      <c r="A3665" s="5" t="s">
        <v>669</v>
      </c>
      <c r="B3665" s="5" t="s">
        <v>670</v>
      </c>
      <c r="C3665" s="5" t="s">
        <v>671</v>
      </c>
      <c r="D3665" s="6">
        <v>46024</v>
      </c>
      <c r="E3665" s="6">
        <v>46024</v>
      </c>
      <c r="F3665" s="6">
        <v>46023</v>
      </c>
      <c r="G3665" s="5" t="s">
        <v>672</v>
      </c>
      <c r="H3665" s="5" t="s">
        <v>673</v>
      </c>
      <c r="I3665" s="5" t="s">
        <v>119</v>
      </c>
      <c r="J3665" s="7">
        <v>-222.56</v>
      </c>
      <c r="K3665" s="8" t="s">
        <v>74</v>
      </c>
      <c r="L3665" s="7">
        <v>-24.48</v>
      </c>
      <c r="M3665" s="8" t="s">
        <v>74</v>
      </c>
      <c r="N3665" s="7">
        <v>-24.48</v>
      </c>
      <c r="O3665" s="8" t="s">
        <v>74</v>
      </c>
      <c r="P3665" s="7">
        <v>0</v>
      </c>
      <c r="Q3665" s="8" t="s">
        <v>74</v>
      </c>
      <c r="R3665" s="5" t="s">
        <v>674</v>
      </c>
      <c r="S3665" s="7">
        <v>0</v>
      </c>
      <c r="T3665" s="8" t="s">
        <v>74</v>
      </c>
      <c r="U3665" s="5" t="s">
        <v>77</v>
      </c>
      <c r="V3665" s="5" t="s">
        <v>78</v>
      </c>
      <c r="W3665" s="5" t="s">
        <v>79</v>
      </c>
      <c r="X3665" s="5" t="s">
        <v>300</v>
      </c>
      <c r="Y3665" s="5" t="s">
        <v>119</v>
      </c>
      <c r="Z3665" s="5" t="s">
        <v>81</v>
      </c>
      <c r="AA3665" s="5" t="s">
        <v>357</v>
      </c>
      <c r="AB3665" s="5" t="s">
        <v>83</v>
      </c>
      <c r="AC3665" s="5" t="s">
        <v>168</v>
      </c>
      <c r="AD3665" s="5" t="s">
        <v>675</v>
      </c>
      <c r="AE3665" s="2" t="str">
        <f>+VLOOKUP(H3665,'Mapeo Ramos'!A:C,3,0)</f>
        <v>Autos Cat. 2</v>
      </c>
      <c r="AF3665" t="str">
        <f>+VLOOKUP(AE3665,'Mapeo Ramos'!C:D,2,0)</f>
        <v>Flotas</v>
      </c>
      <c r="AG3665" t="str">
        <f>+VLOOKUP(X3665,'Mapeo Ramos'!I:J,2,0)</f>
        <v>ALLIANZ</v>
      </c>
      <c r="AH3665">
        <f t="shared" si="57"/>
        <v>1</v>
      </c>
    </row>
    <row r="3666" spans="1:34">
      <c r="A3666" s="5" t="s">
        <v>676</v>
      </c>
      <c r="B3666" s="5" t="s">
        <v>677</v>
      </c>
      <c r="C3666" s="5" t="s">
        <v>678</v>
      </c>
      <c r="D3666" s="6">
        <v>46024</v>
      </c>
      <c r="E3666" s="6">
        <v>46024</v>
      </c>
      <c r="F3666" s="6">
        <v>46023</v>
      </c>
      <c r="G3666" s="5" t="s">
        <v>679</v>
      </c>
      <c r="H3666" s="5" t="s">
        <v>673</v>
      </c>
      <c r="I3666" s="5" t="s">
        <v>119</v>
      </c>
      <c r="J3666" s="7">
        <v>-357.44</v>
      </c>
      <c r="K3666" s="8" t="s">
        <v>74</v>
      </c>
      <c r="L3666" s="7">
        <v>-35.74</v>
      </c>
      <c r="M3666" s="8" t="s">
        <v>74</v>
      </c>
      <c r="N3666" s="7">
        <v>-35.74</v>
      </c>
      <c r="O3666" s="8" t="s">
        <v>74</v>
      </c>
      <c r="P3666" s="7">
        <v>0</v>
      </c>
      <c r="Q3666" s="8" t="s">
        <v>74</v>
      </c>
      <c r="R3666" s="5" t="s">
        <v>75</v>
      </c>
      <c r="S3666" s="7">
        <v>0</v>
      </c>
      <c r="T3666" s="8" t="s">
        <v>74</v>
      </c>
      <c r="U3666" s="5" t="s">
        <v>77</v>
      </c>
      <c r="V3666" s="5" t="s">
        <v>78</v>
      </c>
      <c r="W3666" s="5" t="s">
        <v>79</v>
      </c>
      <c r="X3666" s="5" t="s">
        <v>300</v>
      </c>
      <c r="Y3666" s="5" t="s">
        <v>119</v>
      </c>
      <c r="Z3666" s="5" t="s">
        <v>60</v>
      </c>
      <c r="AA3666" s="5" t="s">
        <v>568</v>
      </c>
      <c r="AB3666" s="5" t="s">
        <v>83</v>
      </c>
      <c r="AC3666" s="5" t="s">
        <v>168</v>
      </c>
      <c r="AD3666" s="5" t="s">
        <v>680</v>
      </c>
      <c r="AE3666" s="2" t="str">
        <f>+VLOOKUP(H3666,'Mapeo Ramos'!A:C,3,0)</f>
        <v>Autos Cat. 2</v>
      </c>
      <c r="AF3666" t="str">
        <f>+VLOOKUP(AE3666,'Mapeo Ramos'!C:D,2,0)</f>
        <v>Flotas</v>
      </c>
      <c r="AG3666" t="str">
        <f>+VLOOKUP(X3666,'Mapeo Ramos'!I:J,2,0)</f>
        <v>ALLIANZ</v>
      </c>
      <c r="AH3666">
        <f t="shared" si="57"/>
        <v>1</v>
      </c>
    </row>
    <row r="3667" spans="1:34" ht="25.5">
      <c r="A3667" s="5" t="s">
        <v>681</v>
      </c>
      <c r="B3667" s="5" t="s">
        <v>682</v>
      </c>
      <c r="C3667" s="5" t="s">
        <v>683</v>
      </c>
      <c r="D3667" s="6">
        <v>46024</v>
      </c>
      <c r="E3667" s="6">
        <v>46024</v>
      </c>
      <c r="F3667" s="6">
        <v>46023</v>
      </c>
      <c r="G3667" s="5" t="s">
        <v>684</v>
      </c>
      <c r="H3667" s="5" t="s">
        <v>685</v>
      </c>
      <c r="I3667" s="5" t="s">
        <v>156</v>
      </c>
      <c r="J3667" s="7">
        <v>-6343.49</v>
      </c>
      <c r="K3667" s="8" t="s">
        <v>74</v>
      </c>
      <c r="L3667" s="7">
        <v>-1268.7</v>
      </c>
      <c r="M3667" s="8" t="s">
        <v>74</v>
      </c>
      <c r="N3667" s="7">
        <v>-1268.7</v>
      </c>
      <c r="O3667" s="8" t="s">
        <v>74</v>
      </c>
      <c r="P3667" s="7">
        <v>0</v>
      </c>
      <c r="Q3667" s="8" t="s">
        <v>74</v>
      </c>
      <c r="R3667" s="5" t="s">
        <v>674</v>
      </c>
      <c r="S3667" s="7">
        <v>0</v>
      </c>
      <c r="T3667" s="8" t="s">
        <v>74</v>
      </c>
      <c r="U3667" s="5" t="s">
        <v>77</v>
      </c>
      <c r="V3667" s="5" t="s">
        <v>78</v>
      </c>
      <c r="W3667" s="5" t="s">
        <v>79</v>
      </c>
      <c r="X3667" s="5" t="s">
        <v>300</v>
      </c>
      <c r="Y3667" s="5" t="s">
        <v>157</v>
      </c>
      <c r="Z3667" s="5" t="s">
        <v>81</v>
      </c>
      <c r="AA3667" s="5" t="s">
        <v>82</v>
      </c>
      <c r="AB3667" s="5" t="s">
        <v>101</v>
      </c>
      <c r="AC3667" s="5" t="s">
        <v>59</v>
      </c>
      <c r="AD3667" s="5" t="s">
        <v>686</v>
      </c>
      <c r="AE3667" s="2" t="str">
        <f>+VLOOKUP(H3667,'Mapeo Ramos'!A:C,3,0)</f>
        <v>Multirriesgo Industriales (PYME)</v>
      </c>
      <c r="AF3667" t="str">
        <f>+VLOOKUP(AE3667,'Mapeo Ramos'!C:D,2,0)</f>
        <v>Property</v>
      </c>
      <c r="AG3667" t="str">
        <f>+VLOOKUP(X3667,'Mapeo Ramos'!I:J,2,0)</f>
        <v>ALLIANZ</v>
      </c>
      <c r="AH3667">
        <f t="shared" si="57"/>
        <v>1</v>
      </c>
    </row>
    <row r="3668" spans="1:34" ht="25.5">
      <c r="A3668" s="5" t="s">
        <v>687</v>
      </c>
      <c r="B3668" s="5" t="s">
        <v>688</v>
      </c>
      <c r="C3668" s="5" t="s">
        <v>689</v>
      </c>
      <c r="D3668" s="6">
        <v>46024</v>
      </c>
      <c r="E3668" s="6">
        <v>46024</v>
      </c>
      <c r="F3668" s="6">
        <v>46023</v>
      </c>
      <c r="G3668" s="5" t="s">
        <v>690</v>
      </c>
      <c r="H3668" s="5" t="s">
        <v>691</v>
      </c>
      <c r="I3668" s="5" t="s">
        <v>197</v>
      </c>
      <c r="J3668" s="7">
        <v>-577.13</v>
      </c>
      <c r="K3668" s="8" t="s">
        <v>74</v>
      </c>
      <c r="L3668" s="7">
        <v>-115.43</v>
      </c>
      <c r="M3668" s="8" t="s">
        <v>74</v>
      </c>
      <c r="N3668" s="7">
        <v>-115.43</v>
      </c>
      <c r="O3668" s="8" t="s">
        <v>74</v>
      </c>
      <c r="P3668" s="7">
        <v>0</v>
      </c>
      <c r="Q3668" s="8" t="s">
        <v>74</v>
      </c>
      <c r="R3668" s="5" t="s">
        <v>674</v>
      </c>
      <c r="S3668" s="7">
        <v>0</v>
      </c>
      <c r="T3668" s="8" t="s">
        <v>74</v>
      </c>
      <c r="U3668" s="5" t="s">
        <v>77</v>
      </c>
      <c r="V3668" s="5" t="s">
        <v>78</v>
      </c>
      <c r="W3668" s="5" t="s">
        <v>79</v>
      </c>
      <c r="X3668" s="5" t="s">
        <v>300</v>
      </c>
      <c r="Y3668" s="5" t="s">
        <v>197</v>
      </c>
      <c r="Z3668" s="5" t="s">
        <v>81</v>
      </c>
      <c r="AA3668" s="5" t="s">
        <v>447</v>
      </c>
      <c r="AB3668" s="5" t="s">
        <v>448</v>
      </c>
      <c r="AC3668" s="5" t="s">
        <v>59</v>
      </c>
      <c r="AD3668" s="5" t="s">
        <v>692</v>
      </c>
      <c r="AE3668" s="2" t="str">
        <f>+VLOOKUP(H3668,'Mapeo Ramos'!A:C,3,0)</f>
        <v>Accidentes Convenio</v>
      </c>
      <c r="AF3668" t="str">
        <f>+VLOOKUP(AE3668,'Mapeo Ramos'!C:D,2,0)</f>
        <v>Seguros Personales (No Vida) Colectivos</v>
      </c>
      <c r="AG3668" t="str">
        <f>+VLOOKUP(X3668,'Mapeo Ramos'!I:J,2,0)</f>
        <v>ALLIANZ</v>
      </c>
      <c r="AH3668">
        <f t="shared" si="57"/>
        <v>1</v>
      </c>
    </row>
    <row r="3669" spans="1:34" ht="25.5">
      <c r="A3669" s="5" t="s">
        <v>693</v>
      </c>
      <c r="B3669" s="5" t="s">
        <v>694</v>
      </c>
      <c r="C3669" s="5" t="s">
        <v>695</v>
      </c>
      <c r="D3669" s="6">
        <v>46024</v>
      </c>
      <c r="E3669" s="6">
        <v>46024</v>
      </c>
      <c r="F3669" s="6">
        <v>46023</v>
      </c>
      <c r="G3669" s="5" t="s">
        <v>100</v>
      </c>
      <c r="H3669" s="5" t="s">
        <v>696</v>
      </c>
      <c r="I3669" s="5" t="s">
        <v>113</v>
      </c>
      <c r="J3669" s="7">
        <v>-345.04</v>
      </c>
      <c r="K3669" s="8" t="s">
        <v>74</v>
      </c>
      <c r="L3669" s="7">
        <v>-69.010000000000005</v>
      </c>
      <c r="M3669" s="8" t="s">
        <v>74</v>
      </c>
      <c r="N3669" s="7">
        <v>-69.010000000000005</v>
      </c>
      <c r="O3669" s="8" t="s">
        <v>74</v>
      </c>
      <c r="P3669" s="7">
        <v>0</v>
      </c>
      <c r="Q3669" s="8" t="s">
        <v>74</v>
      </c>
      <c r="R3669" s="5" t="s">
        <v>75</v>
      </c>
      <c r="S3669" s="7">
        <v>0</v>
      </c>
      <c r="T3669" s="8" t="s">
        <v>74</v>
      </c>
      <c r="U3669" s="5" t="s">
        <v>77</v>
      </c>
      <c r="V3669" s="5" t="s">
        <v>78</v>
      </c>
      <c r="W3669" s="5" t="s">
        <v>79</v>
      </c>
      <c r="X3669" s="5" t="s">
        <v>300</v>
      </c>
      <c r="Y3669" s="5" t="s">
        <v>113</v>
      </c>
      <c r="Z3669" s="5" t="s">
        <v>81</v>
      </c>
      <c r="AA3669" s="5" t="s">
        <v>82</v>
      </c>
      <c r="AB3669" s="5" t="s">
        <v>101</v>
      </c>
      <c r="AC3669" s="5" t="s">
        <v>59</v>
      </c>
      <c r="AD3669" s="5" t="s">
        <v>102</v>
      </c>
      <c r="AE3669" s="2" t="str">
        <f>+VLOOKUP(H3669,'Mapeo Ramos'!A:C,3,0)</f>
        <v>Multirriesgo Comercios</v>
      </c>
      <c r="AF3669" t="str">
        <f>+VLOOKUP(AE3669,'Mapeo Ramos'!C:D,2,0)</f>
        <v>Property</v>
      </c>
      <c r="AG3669" t="str">
        <f>+VLOOKUP(X3669,'Mapeo Ramos'!I:J,2,0)</f>
        <v>ALLIANZ</v>
      </c>
      <c r="AH3669">
        <f t="shared" si="57"/>
        <v>1</v>
      </c>
    </row>
    <row r="3670" spans="1:34" ht="25.5">
      <c r="A3670" s="5" t="s">
        <v>697</v>
      </c>
      <c r="B3670" s="5" t="s">
        <v>698</v>
      </c>
      <c r="C3670" s="5" t="s">
        <v>699</v>
      </c>
      <c r="D3670" s="6">
        <v>46024</v>
      </c>
      <c r="E3670" s="6">
        <v>46024</v>
      </c>
      <c r="F3670" s="6">
        <v>46023</v>
      </c>
      <c r="G3670" s="5" t="s">
        <v>700</v>
      </c>
      <c r="H3670" s="5" t="s">
        <v>696</v>
      </c>
      <c r="I3670" s="5" t="s">
        <v>113</v>
      </c>
      <c r="J3670" s="7">
        <v>-253.9</v>
      </c>
      <c r="K3670" s="8" t="s">
        <v>74</v>
      </c>
      <c r="L3670" s="7">
        <v>-50.78</v>
      </c>
      <c r="M3670" s="8" t="s">
        <v>74</v>
      </c>
      <c r="N3670" s="7">
        <v>-50.78</v>
      </c>
      <c r="O3670" s="8" t="s">
        <v>74</v>
      </c>
      <c r="P3670" s="7">
        <v>0</v>
      </c>
      <c r="Q3670" s="8" t="s">
        <v>74</v>
      </c>
      <c r="R3670" s="5" t="s">
        <v>674</v>
      </c>
      <c r="S3670" s="7">
        <v>0</v>
      </c>
      <c r="T3670" s="8" t="s">
        <v>74</v>
      </c>
      <c r="U3670" s="5" t="s">
        <v>77</v>
      </c>
      <c r="V3670" s="5" t="s">
        <v>78</v>
      </c>
      <c r="W3670" s="5" t="s">
        <v>79</v>
      </c>
      <c r="X3670" s="5" t="s">
        <v>300</v>
      </c>
      <c r="Y3670" s="5" t="s">
        <v>113</v>
      </c>
      <c r="Z3670" s="5" t="s">
        <v>81</v>
      </c>
      <c r="AA3670" s="5" t="s">
        <v>82</v>
      </c>
      <c r="AB3670" s="5" t="s">
        <v>101</v>
      </c>
      <c r="AC3670" s="5" t="s">
        <v>59</v>
      </c>
      <c r="AD3670" s="5" t="s">
        <v>701</v>
      </c>
      <c r="AE3670" s="2" t="str">
        <f>+VLOOKUP(H3670,'Mapeo Ramos'!A:C,3,0)</f>
        <v>Multirriesgo Comercios</v>
      </c>
      <c r="AF3670" t="str">
        <f>+VLOOKUP(AE3670,'Mapeo Ramos'!C:D,2,0)</f>
        <v>Property</v>
      </c>
      <c r="AG3670" t="str">
        <f>+VLOOKUP(X3670,'Mapeo Ramos'!I:J,2,0)</f>
        <v>ALLIANZ</v>
      </c>
      <c r="AH3670">
        <f t="shared" si="57"/>
        <v>1</v>
      </c>
    </row>
    <row r="3671" spans="1:34" ht="25.5">
      <c r="A3671" s="5" t="s">
        <v>702</v>
      </c>
      <c r="B3671" s="5" t="s">
        <v>703</v>
      </c>
      <c r="C3671" s="5" t="s">
        <v>704</v>
      </c>
      <c r="D3671" s="6">
        <v>46024</v>
      </c>
      <c r="E3671" s="6">
        <v>46024</v>
      </c>
      <c r="F3671" s="6">
        <v>46023</v>
      </c>
      <c r="G3671" s="5" t="s">
        <v>705</v>
      </c>
      <c r="H3671" s="5" t="s">
        <v>691</v>
      </c>
      <c r="I3671" s="5" t="s">
        <v>197</v>
      </c>
      <c r="J3671" s="7">
        <v>-47.53</v>
      </c>
      <c r="K3671" s="8" t="s">
        <v>74</v>
      </c>
      <c r="L3671" s="7">
        <v>-9.51</v>
      </c>
      <c r="M3671" s="8" t="s">
        <v>74</v>
      </c>
      <c r="N3671" s="7">
        <v>-9.51</v>
      </c>
      <c r="O3671" s="8" t="s">
        <v>74</v>
      </c>
      <c r="P3671" s="7">
        <v>0</v>
      </c>
      <c r="Q3671" s="8" t="s">
        <v>74</v>
      </c>
      <c r="R3671" s="5" t="s">
        <v>674</v>
      </c>
      <c r="S3671" s="7">
        <v>0</v>
      </c>
      <c r="T3671" s="8" t="s">
        <v>74</v>
      </c>
      <c r="U3671" s="5" t="s">
        <v>77</v>
      </c>
      <c r="V3671" s="5" t="s">
        <v>138</v>
      </c>
      <c r="W3671" s="5" t="s">
        <v>79</v>
      </c>
      <c r="X3671" s="5" t="s">
        <v>300</v>
      </c>
      <c r="Y3671" s="5" t="s">
        <v>197</v>
      </c>
      <c r="Z3671" s="5" t="s">
        <v>81</v>
      </c>
      <c r="AA3671" s="5" t="s">
        <v>166</v>
      </c>
      <c r="AB3671" s="5" t="s">
        <v>167</v>
      </c>
      <c r="AC3671" s="5" t="s">
        <v>168</v>
      </c>
      <c r="AD3671" s="5" t="s">
        <v>706</v>
      </c>
      <c r="AE3671" s="2" t="str">
        <f>+VLOOKUP(H3671,'Mapeo Ramos'!A:C,3,0)</f>
        <v>Accidentes Convenio</v>
      </c>
      <c r="AF3671" t="str">
        <f>+VLOOKUP(AE3671,'Mapeo Ramos'!C:D,2,0)</f>
        <v>Seguros Personales (No Vida) Colectivos</v>
      </c>
      <c r="AG3671" t="str">
        <f>+VLOOKUP(X3671,'Mapeo Ramos'!I:J,2,0)</f>
        <v>ALLIANZ</v>
      </c>
      <c r="AH3671">
        <f t="shared" si="57"/>
        <v>1</v>
      </c>
    </row>
    <row r="3672" spans="1:34">
      <c r="A3672" s="5" t="s">
        <v>707</v>
      </c>
      <c r="B3672" s="5" t="s">
        <v>708</v>
      </c>
      <c r="C3672" s="5" t="s">
        <v>709</v>
      </c>
      <c r="D3672" s="6">
        <v>46024</v>
      </c>
      <c r="E3672" s="6">
        <v>46024</v>
      </c>
      <c r="F3672" s="6">
        <v>46023</v>
      </c>
      <c r="G3672" s="5" t="s">
        <v>710</v>
      </c>
      <c r="H3672" s="5" t="s">
        <v>691</v>
      </c>
      <c r="I3672" s="5" t="s">
        <v>197</v>
      </c>
      <c r="J3672" s="7">
        <v>-113.31</v>
      </c>
      <c r="K3672" s="8" t="s">
        <v>74</v>
      </c>
      <c r="L3672" s="7">
        <v>-22.66</v>
      </c>
      <c r="M3672" s="8" t="s">
        <v>74</v>
      </c>
      <c r="N3672" s="7">
        <v>-22.66</v>
      </c>
      <c r="O3672" s="8" t="s">
        <v>74</v>
      </c>
      <c r="P3672" s="7">
        <v>0</v>
      </c>
      <c r="Q3672" s="8" t="s">
        <v>74</v>
      </c>
      <c r="R3672" s="5" t="s">
        <v>75</v>
      </c>
      <c r="S3672" s="7">
        <v>0</v>
      </c>
      <c r="T3672" s="8" t="s">
        <v>74</v>
      </c>
      <c r="U3672" s="5" t="s">
        <v>77</v>
      </c>
      <c r="V3672" s="5" t="s">
        <v>78</v>
      </c>
      <c r="W3672" s="5" t="s">
        <v>79</v>
      </c>
      <c r="X3672" s="5" t="s">
        <v>300</v>
      </c>
      <c r="Y3672" s="5" t="s">
        <v>197</v>
      </c>
      <c r="Z3672" s="5" t="s">
        <v>81</v>
      </c>
      <c r="AA3672" s="5" t="s">
        <v>82</v>
      </c>
      <c r="AB3672" s="5" t="s">
        <v>83</v>
      </c>
      <c r="AC3672" s="5" t="s">
        <v>59</v>
      </c>
      <c r="AD3672" s="5" t="s">
        <v>711</v>
      </c>
      <c r="AE3672" s="2" t="str">
        <f>+VLOOKUP(H3672,'Mapeo Ramos'!A:C,3,0)</f>
        <v>Accidentes Convenio</v>
      </c>
      <c r="AF3672" t="str">
        <f>+VLOOKUP(AE3672,'Mapeo Ramos'!C:D,2,0)</f>
        <v>Seguros Personales (No Vida) Colectivos</v>
      </c>
      <c r="AG3672" t="str">
        <f>+VLOOKUP(X3672,'Mapeo Ramos'!I:J,2,0)</f>
        <v>ALLIANZ</v>
      </c>
      <c r="AH3672">
        <f t="shared" si="57"/>
        <v>1</v>
      </c>
    </row>
    <row r="3673" spans="1:34">
      <c r="A3673" s="5" t="s">
        <v>712</v>
      </c>
      <c r="B3673" s="5" t="s">
        <v>713</v>
      </c>
      <c r="C3673" s="5" t="s">
        <v>714</v>
      </c>
      <c r="D3673" s="6">
        <v>46024</v>
      </c>
      <c r="E3673" s="6">
        <v>46024</v>
      </c>
      <c r="F3673" s="6">
        <v>46023</v>
      </c>
      <c r="G3673" s="5" t="s">
        <v>684</v>
      </c>
      <c r="H3673" s="5" t="s">
        <v>691</v>
      </c>
      <c r="I3673" s="5" t="s">
        <v>197</v>
      </c>
      <c r="J3673" s="7">
        <v>-368.98</v>
      </c>
      <c r="K3673" s="8" t="s">
        <v>74</v>
      </c>
      <c r="L3673" s="7">
        <v>-73.8</v>
      </c>
      <c r="M3673" s="8" t="s">
        <v>74</v>
      </c>
      <c r="N3673" s="7">
        <v>-73.8</v>
      </c>
      <c r="O3673" s="8" t="s">
        <v>74</v>
      </c>
      <c r="P3673" s="7">
        <v>0</v>
      </c>
      <c r="Q3673" s="8" t="s">
        <v>74</v>
      </c>
      <c r="R3673" s="5" t="s">
        <v>75</v>
      </c>
      <c r="S3673" s="7">
        <v>0</v>
      </c>
      <c r="T3673" s="8" t="s">
        <v>74</v>
      </c>
      <c r="U3673" s="5" t="s">
        <v>77</v>
      </c>
      <c r="V3673" s="5" t="s">
        <v>78</v>
      </c>
      <c r="W3673" s="5" t="s">
        <v>79</v>
      </c>
      <c r="X3673" s="5" t="s">
        <v>300</v>
      </c>
      <c r="Y3673" s="5" t="s">
        <v>197</v>
      </c>
      <c r="Z3673" s="5" t="s">
        <v>81</v>
      </c>
      <c r="AA3673" s="5" t="s">
        <v>82</v>
      </c>
      <c r="AB3673" s="5" t="s">
        <v>101</v>
      </c>
      <c r="AC3673" s="5" t="s">
        <v>59</v>
      </c>
      <c r="AD3673" s="5" t="s">
        <v>686</v>
      </c>
      <c r="AE3673" s="2" t="str">
        <f>+VLOOKUP(H3673,'Mapeo Ramos'!A:C,3,0)</f>
        <v>Accidentes Convenio</v>
      </c>
      <c r="AF3673" t="str">
        <f>+VLOOKUP(AE3673,'Mapeo Ramos'!C:D,2,0)</f>
        <v>Seguros Personales (No Vida) Colectivos</v>
      </c>
      <c r="AG3673" t="str">
        <f>+VLOOKUP(X3673,'Mapeo Ramos'!I:J,2,0)</f>
        <v>ALLIANZ</v>
      </c>
      <c r="AH3673">
        <f t="shared" si="57"/>
        <v>1</v>
      </c>
    </row>
    <row r="3674" spans="1:34">
      <c r="A3674" s="5" t="s">
        <v>715</v>
      </c>
      <c r="B3674" s="5" t="s">
        <v>716</v>
      </c>
      <c r="C3674" s="5" t="s">
        <v>717</v>
      </c>
      <c r="D3674" s="6">
        <v>46024</v>
      </c>
      <c r="E3674" s="6">
        <v>46023</v>
      </c>
      <c r="F3674" s="6">
        <v>46023</v>
      </c>
      <c r="G3674" s="5" t="s">
        <v>718</v>
      </c>
      <c r="H3674" s="5" t="s">
        <v>229</v>
      </c>
      <c r="I3674" s="5" t="s">
        <v>119</v>
      </c>
      <c r="J3674" s="7">
        <v>-552.05999999999995</v>
      </c>
      <c r="K3674" s="8" t="s">
        <v>74</v>
      </c>
      <c r="L3674" s="7">
        <v>-66.239999999999995</v>
      </c>
      <c r="M3674" s="8" t="s">
        <v>74</v>
      </c>
      <c r="N3674" s="7">
        <v>-66.239999999999995</v>
      </c>
      <c r="O3674" s="8" t="s">
        <v>74</v>
      </c>
      <c r="P3674" s="7">
        <v>0</v>
      </c>
      <c r="Q3674" s="8" t="s">
        <v>74</v>
      </c>
      <c r="R3674" s="5" t="s">
        <v>75</v>
      </c>
      <c r="S3674" s="7">
        <v>0</v>
      </c>
      <c r="T3674" s="8" t="s">
        <v>74</v>
      </c>
      <c r="U3674" s="5" t="s">
        <v>77</v>
      </c>
      <c r="V3674" s="5" t="s">
        <v>138</v>
      </c>
      <c r="W3674" s="5" t="s">
        <v>79</v>
      </c>
      <c r="X3674" s="5" t="s">
        <v>150</v>
      </c>
      <c r="Y3674" s="5" t="s">
        <v>119</v>
      </c>
      <c r="Z3674" s="5" t="s">
        <v>81</v>
      </c>
      <c r="AA3674" s="5" t="s">
        <v>372</v>
      </c>
      <c r="AB3674" s="5" t="s">
        <v>719</v>
      </c>
      <c r="AC3674" s="5" t="s">
        <v>168</v>
      </c>
      <c r="AD3674" s="5" t="s">
        <v>720</v>
      </c>
      <c r="AE3674" s="2" t="str">
        <f>+VLOOKUP(H3674,'Mapeo Ramos'!A:C,3,0)</f>
        <v>Autos Cat. 1</v>
      </c>
      <c r="AF3674" t="str">
        <f>+VLOOKUP(AE3674,'Mapeo Ramos'!C:D,2,0)</f>
        <v>Autos</v>
      </c>
      <c r="AG3674" t="str">
        <f>+VLOOKUP(X3674,'Mapeo Ramos'!I:J,2,0)</f>
        <v>MAPFRE</v>
      </c>
      <c r="AH3674">
        <f t="shared" si="57"/>
        <v>1</v>
      </c>
    </row>
    <row r="3675" spans="1:34" ht="25.5">
      <c r="A3675" s="5" t="s">
        <v>721</v>
      </c>
      <c r="B3675" s="5" t="s">
        <v>722</v>
      </c>
      <c r="C3675" s="5" t="s">
        <v>723</v>
      </c>
      <c r="D3675" s="6">
        <v>46024</v>
      </c>
      <c r="E3675" s="6">
        <v>46023</v>
      </c>
      <c r="F3675" s="6">
        <v>46023</v>
      </c>
      <c r="G3675" s="5" t="s">
        <v>724</v>
      </c>
      <c r="H3675" s="5" t="s">
        <v>725</v>
      </c>
      <c r="I3675" s="5" t="s">
        <v>726</v>
      </c>
      <c r="J3675" s="7">
        <v>-963.81</v>
      </c>
      <c r="K3675" s="8" t="s">
        <v>74</v>
      </c>
      <c r="L3675" s="7">
        <v>-216.86</v>
      </c>
      <c r="M3675" s="8" t="s">
        <v>74</v>
      </c>
      <c r="N3675" s="7">
        <v>-216.86</v>
      </c>
      <c r="O3675" s="8" t="s">
        <v>74</v>
      </c>
      <c r="P3675" s="7">
        <v>0</v>
      </c>
      <c r="Q3675" s="8" t="s">
        <v>74</v>
      </c>
      <c r="R3675" s="5" t="s">
        <v>262</v>
      </c>
      <c r="S3675" s="7">
        <v>-24.1</v>
      </c>
      <c r="T3675" s="8" t="s">
        <v>74</v>
      </c>
      <c r="U3675" s="5" t="s">
        <v>77</v>
      </c>
      <c r="V3675" s="5" t="s">
        <v>138</v>
      </c>
      <c r="W3675" s="5" t="s">
        <v>79</v>
      </c>
      <c r="X3675" s="5" t="s">
        <v>150</v>
      </c>
      <c r="Y3675" s="5" t="s">
        <v>726</v>
      </c>
      <c r="Z3675" s="5" t="s">
        <v>81</v>
      </c>
      <c r="AA3675" s="5" t="s">
        <v>727</v>
      </c>
      <c r="AB3675" s="5" t="s">
        <v>728</v>
      </c>
      <c r="AC3675" s="5" t="s">
        <v>59</v>
      </c>
      <c r="AD3675" s="5" t="s">
        <v>729</v>
      </c>
      <c r="AE3675" s="2" t="str">
        <f>+VLOOKUP(H3675,'Mapeo Ramos'!A:C,3,0)</f>
        <v>Transportes Mercancías</v>
      </c>
      <c r="AF3675" t="str">
        <f>+VLOOKUP(AE3675,'Mapeo Ramos'!C:D,2,0)</f>
        <v>Transporte</v>
      </c>
      <c r="AG3675" t="str">
        <f>+VLOOKUP(X3675,'Mapeo Ramos'!I:J,2,0)</f>
        <v>MAPFRE</v>
      </c>
      <c r="AH3675">
        <f t="shared" ref="AH3675:AH3738" si="58">+MONTH(D3675)</f>
        <v>1</v>
      </c>
    </row>
    <row r="3676" spans="1:34" ht="25.5">
      <c r="A3676" s="5" t="s">
        <v>730</v>
      </c>
      <c r="B3676" s="5" t="s">
        <v>731</v>
      </c>
      <c r="C3676" s="5" t="s">
        <v>732</v>
      </c>
      <c r="D3676" s="6">
        <v>46024</v>
      </c>
      <c r="E3676" s="6">
        <v>46023</v>
      </c>
      <c r="F3676" s="6">
        <v>46047</v>
      </c>
      <c r="G3676" s="5" t="s">
        <v>733</v>
      </c>
      <c r="H3676" s="5" t="s">
        <v>725</v>
      </c>
      <c r="I3676" s="5" t="s">
        <v>726</v>
      </c>
      <c r="J3676" s="7">
        <v>-2294.8000000000002</v>
      </c>
      <c r="K3676" s="8" t="s">
        <v>74</v>
      </c>
      <c r="L3676" s="7">
        <v>-516.33000000000004</v>
      </c>
      <c r="M3676" s="8" t="s">
        <v>74</v>
      </c>
      <c r="N3676" s="7">
        <v>-516.33000000000004</v>
      </c>
      <c r="O3676" s="8" t="s">
        <v>74</v>
      </c>
      <c r="P3676" s="7">
        <v>0</v>
      </c>
      <c r="Q3676" s="8" t="s">
        <v>74</v>
      </c>
      <c r="R3676" s="5" t="s">
        <v>262</v>
      </c>
      <c r="S3676" s="7">
        <v>-57.37</v>
      </c>
      <c r="T3676" s="8" t="s">
        <v>74</v>
      </c>
      <c r="U3676" s="5" t="s">
        <v>77</v>
      </c>
      <c r="V3676" s="5" t="s">
        <v>138</v>
      </c>
      <c r="W3676" s="5" t="s">
        <v>79</v>
      </c>
      <c r="X3676" s="5" t="s">
        <v>150</v>
      </c>
      <c r="Y3676" s="5" t="s">
        <v>726</v>
      </c>
      <c r="Z3676" s="5" t="s">
        <v>81</v>
      </c>
      <c r="AA3676" s="5" t="s">
        <v>328</v>
      </c>
      <c r="AB3676" s="5" t="s">
        <v>83</v>
      </c>
      <c r="AC3676" s="5" t="s">
        <v>59</v>
      </c>
      <c r="AD3676" s="5" t="s">
        <v>734</v>
      </c>
      <c r="AE3676" s="2" t="str">
        <f>+VLOOKUP(H3676,'Mapeo Ramos'!A:C,3,0)</f>
        <v>Transportes Mercancías</v>
      </c>
      <c r="AF3676" t="str">
        <f>+VLOOKUP(AE3676,'Mapeo Ramos'!C:D,2,0)</f>
        <v>Transporte</v>
      </c>
      <c r="AG3676" t="str">
        <f>+VLOOKUP(X3676,'Mapeo Ramos'!I:J,2,0)</f>
        <v>MAPFRE</v>
      </c>
      <c r="AH3676">
        <f t="shared" si="58"/>
        <v>1</v>
      </c>
    </row>
    <row r="3677" spans="1:34" ht="25.5">
      <c r="A3677" s="5" t="s">
        <v>735</v>
      </c>
      <c r="B3677" s="5" t="s">
        <v>736</v>
      </c>
      <c r="C3677" s="5" t="s">
        <v>737</v>
      </c>
      <c r="D3677" s="6">
        <v>46024</v>
      </c>
      <c r="E3677" s="6">
        <v>46023</v>
      </c>
      <c r="F3677" s="6">
        <v>46023</v>
      </c>
      <c r="G3677" s="5" t="s">
        <v>71</v>
      </c>
      <c r="H3677" s="5" t="s">
        <v>155</v>
      </c>
      <c r="I3677" s="5" t="s">
        <v>156</v>
      </c>
      <c r="J3677" s="7">
        <v>-305.41000000000003</v>
      </c>
      <c r="K3677" s="8" t="s">
        <v>74</v>
      </c>
      <c r="L3677" s="7">
        <v>-68.72</v>
      </c>
      <c r="M3677" s="8" t="s">
        <v>74</v>
      </c>
      <c r="N3677" s="7">
        <v>-68.72</v>
      </c>
      <c r="O3677" s="8" t="s">
        <v>74</v>
      </c>
      <c r="P3677" s="7">
        <v>0</v>
      </c>
      <c r="Q3677" s="8" t="s">
        <v>74</v>
      </c>
      <c r="R3677" s="5" t="s">
        <v>75</v>
      </c>
      <c r="S3677" s="7">
        <v>0</v>
      </c>
      <c r="T3677" s="8" t="s">
        <v>74</v>
      </c>
      <c r="U3677" s="5" t="s">
        <v>77</v>
      </c>
      <c r="V3677" s="5" t="s">
        <v>138</v>
      </c>
      <c r="W3677" s="5" t="s">
        <v>79</v>
      </c>
      <c r="X3677" s="5" t="s">
        <v>150</v>
      </c>
      <c r="Y3677" s="5" t="s">
        <v>157</v>
      </c>
      <c r="Z3677" s="5" t="s">
        <v>81</v>
      </c>
      <c r="AA3677" s="5" t="s">
        <v>82</v>
      </c>
      <c r="AB3677" s="5" t="s">
        <v>83</v>
      </c>
      <c r="AC3677" s="5" t="s">
        <v>59</v>
      </c>
      <c r="AD3677" s="5" t="s">
        <v>84</v>
      </c>
      <c r="AE3677" s="2" t="str">
        <f>+VLOOKUP(H3677,'Mapeo Ramos'!A:C,3,0)</f>
        <v>Multirriesgo Industriales (PYME)</v>
      </c>
      <c r="AF3677" t="str">
        <f>+VLOOKUP(AE3677,'Mapeo Ramos'!C:D,2,0)</f>
        <v>Property</v>
      </c>
      <c r="AG3677" t="str">
        <f>+VLOOKUP(X3677,'Mapeo Ramos'!I:J,2,0)</f>
        <v>MAPFRE</v>
      </c>
      <c r="AH3677">
        <f t="shared" si="58"/>
        <v>1</v>
      </c>
    </row>
    <row r="3678" spans="1:34">
      <c r="A3678" s="5" t="s">
        <v>738</v>
      </c>
      <c r="B3678" s="5" t="s">
        <v>739</v>
      </c>
      <c r="C3678" s="5" t="s">
        <v>740</v>
      </c>
      <c r="D3678" s="6">
        <v>46024</v>
      </c>
      <c r="E3678" s="6">
        <v>46024</v>
      </c>
      <c r="F3678" s="6">
        <v>46023</v>
      </c>
      <c r="G3678" s="5" t="s">
        <v>741</v>
      </c>
      <c r="H3678" s="5" t="s">
        <v>299</v>
      </c>
      <c r="I3678" s="5" t="s">
        <v>261</v>
      </c>
      <c r="J3678" s="7">
        <v>-426.83</v>
      </c>
      <c r="K3678" s="8" t="s">
        <v>74</v>
      </c>
      <c r="L3678" s="7">
        <v>-51.22</v>
      </c>
      <c r="M3678" s="8" t="s">
        <v>74</v>
      </c>
      <c r="N3678" s="7">
        <v>-51.22</v>
      </c>
      <c r="O3678" s="8" t="s">
        <v>74</v>
      </c>
      <c r="P3678" s="7">
        <v>0</v>
      </c>
      <c r="Q3678" s="8" t="s">
        <v>74</v>
      </c>
      <c r="R3678" s="5" t="s">
        <v>75</v>
      </c>
      <c r="S3678" s="7">
        <v>0</v>
      </c>
      <c r="T3678" s="8" t="s">
        <v>74</v>
      </c>
      <c r="U3678" s="5" t="s">
        <v>77</v>
      </c>
      <c r="V3678" s="5" t="s">
        <v>78</v>
      </c>
      <c r="W3678" s="5" t="s">
        <v>79</v>
      </c>
      <c r="X3678" s="5" t="s">
        <v>300</v>
      </c>
      <c r="Y3678" s="5" t="s">
        <v>119</v>
      </c>
      <c r="Z3678" s="5" t="s">
        <v>81</v>
      </c>
      <c r="AA3678" s="5" t="s">
        <v>568</v>
      </c>
      <c r="AB3678" s="5" t="s">
        <v>83</v>
      </c>
      <c r="AC3678" s="5" t="s">
        <v>168</v>
      </c>
      <c r="AD3678" s="5" t="s">
        <v>742</v>
      </c>
      <c r="AE3678" s="2" t="str">
        <f>+VLOOKUP(H3678,'Mapeo Ramos'!A:C,3,0)</f>
        <v>Autos Flotas</v>
      </c>
      <c r="AF3678" t="str">
        <f>+VLOOKUP(AE3678,'Mapeo Ramos'!C:D,2,0)</f>
        <v>Flotas</v>
      </c>
      <c r="AG3678" t="str">
        <f>+VLOOKUP(X3678,'Mapeo Ramos'!I:J,2,0)</f>
        <v>ALLIANZ</v>
      </c>
      <c r="AH3678">
        <f t="shared" si="58"/>
        <v>1</v>
      </c>
    </row>
    <row r="3679" spans="1:34">
      <c r="A3679" s="5" t="s">
        <v>743</v>
      </c>
      <c r="B3679" s="5" t="s">
        <v>744</v>
      </c>
      <c r="C3679" s="5" t="s">
        <v>745</v>
      </c>
      <c r="D3679" s="6">
        <v>46024</v>
      </c>
      <c r="E3679" s="6">
        <v>46024</v>
      </c>
      <c r="F3679" s="6">
        <v>46023</v>
      </c>
      <c r="G3679" s="5" t="s">
        <v>746</v>
      </c>
      <c r="H3679" s="5" t="s">
        <v>299</v>
      </c>
      <c r="I3679" s="5" t="s">
        <v>261</v>
      </c>
      <c r="J3679" s="7">
        <v>-518.77</v>
      </c>
      <c r="K3679" s="8" t="s">
        <v>74</v>
      </c>
      <c r="L3679" s="7">
        <v>-62.25</v>
      </c>
      <c r="M3679" s="8" t="s">
        <v>74</v>
      </c>
      <c r="N3679" s="7">
        <v>-62.25</v>
      </c>
      <c r="O3679" s="8" t="s">
        <v>74</v>
      </c>
      <c r="P3679" s="7">
        <v>0</v>
      </c>
      <c r="Q3679" s="8" t="s">
        <v>74</v>
      </c>
      <c r="R3679" s="5" t="s">
        <v>75</v>
      </c>
      <c r="S3679" s="7">
        <v>0</v>
      </c>
      <c r="T3679" s="8" t="s">
        <v>74</v>
      </c>
      <c r="U3679" s="5" t="s">
        <v>77</v>
      </c>
      <c r="V3679" s="5" t="s">
        <v>78</v>
      </c>
      <c r="W3679" s="5" t="s">
        <v>79</v>
      </c>
      <c r="X3679" s="5" t="s">
        <v>300</v>
      </c>
      <c r="Y3679" s="5" t="s">
        <v>119</v>
      </c>
      <c r="Z3679" s="5" t="s">
        <v>81</v>
      </c>
      <c r="AA3679" s="5" t="s">
        <v>542</v>
      </c>
      <c r="AB3679" s="5" t="s">
        <v>747</v>
      </c>
      <c r="AC3679" s="5" t="s">
        <v>168</v>
      </c>
      <c r="AD3679" s="5" t="s">
        <v>748</v>
      </c>
      <c r="AE3679" s="2" t="str">
        <f>+VLOOKUP(H3679,'Mapeo Ramos'!A:C,3,0)</f>
        <v>Autos Flotas</v>
      </c>
      <c r="AF3679" t="str">
        <f>+VLOOKUP(AE3679,'Mapeo Ramos'!C:D,2,0)</f>
        <v>Flotas</v>
      </c>
      <c r="AG3679" t="str">
        <f>+VLOOKUP(X3679,'Mapeo Ramos'!I:J,2,0)</f>
        <v>ALLIANZ</v>
      </c>
      <c r="AH3679">
        <f t="shared" si="58"/>
        <v>1</v>
      </c>
    </row>
    <row r="3680" spans="1:34">
      <c r="A3680" s="5" t="s">
        <v>749</v>
      </c>
      <c r="B3680" s="5" t="s">
        <v>750</v>
      </c>
      <c r="C3680" s="5" t="s">
        <v>751</v>
      </c>
      <c r="D3680" s="6">
        <v>46024</v>
      </c>
      <c r="E3680" s="6">
        <v>46024</v>
      </c>
      <c r="F3680" s="6">
        <v>46023</v>
      </c>
      <c r="G3680" s="5" t="s">
        <v>499</v>
      </c>
      <c r="H3680" s="5" t="s">
        <v>349</v>
      </c>
      <c r="I3680" s="5" t="s">
        <v>261</v>
      </c>
      <c r="J3680" s="7">
        <v>-1894.87</v>
      </c>
      <c r="K3680" s="8" t="s">
        <v>74</v>
      </c>
      <c r="L3680" s="7">
        <v>-227.38</v>
      </c>
      <c r="M3680" s="8" t="s">
        <v>74</v>
      </c>
      <c r="N3680" s="7">
        <v>-227.38</v>
      </c>
      <c r="O3680" s="8" t="s">
        <v>74</v>
      </c>
      <c r="P3680" s="7">
        <v>0</v>
      </c>
      <c r="Q3680" s="8" t="s">
        <v>74</v>
      </c>
      <c r="R3680" s="5" t="s">
        <v>75</v>
      </c>
      <c r="S3680" s="7">
        <v>0</v>
      </c>
      <c r="T3680" s="8" t="s">
        <v>74</v>
      </c>
      <c r="U3680" s="5" t="s">
        <v>77</v>
      </c>
      <c r="V3680" s="5" t="s">
        <v>78</v>
      </c>
      <c r="W3680" s="5" t="s">
        <v>79</v>
      </c>
      <c r="X3680" s="5" t="s">
        <v>300</v>
      </c>
      <c r="Y3680" s="5" t="s">
        <v>119</v>
      </c>
      <c r="Z3680" s="5" t="s">
        <v>81</v>
      </c>
      <c r="AA3680" s="5" t="s">
        <v>500</v>
      </c>
      <c r="AB3680" s="5" t="s">
        <v>501</v>
      </c>
      <c r="AC3680" s="5" t="s">
        <v>59</v>
      </c>
      <c r="AD3680" s="5" t="s">
        <v>502</v>
      </c>
      <c r="AE3680" s="2" t="str">
        <f>+VLOOKUP(H3680,'Mapeo Ramos'!A:C,3,0)</f>
        <v>Autos Flotas</v>
      </c>
      <c r="AF3680" t="str">
        <f>+VLOOKUP(AE3680,'Mapeo Ramos'!C:D,2,0)</f>
        <v>Flotas</v>
      </c>
      <c r="AG3680" t="str">
        <f>+VLOOKUP(X3680,'Mapeo Ramos'!I:J,2,0)</f>
        <v>ALLIANZ</v>
      </c>
      <c r="AH3680">
        <f t="shared" si="58"/>
        <v>1</v>
      </c>
    </row>
    <row r="3681" spans="1:34">
      <c r="A3681" s="5" t="s">
        <v>752</v>
      </c>
      <c r="B3681" s="5" t="s">
        <v>753</v>
      </c>
      <c r="C3681" s="5" t="s">
        <v>754</v>
      </c>
      <c r="D3681" s="6">
        <v>46024</v>
      </c>
      <c r="E3681" s="6">
        <v>46024</v>
      </c>
      <c r="F3681" s="6">
        <v>46023</v>
      </c>
      <c r="G3681" s="5" t="s">
        <v>755</v>
      </c>
      <c r="H3681" s="5" t="s">
        <v>334</v>
      </c>
      <c r="I3681" s="5" t="s">
        <v>261</v>
      </c>
      <c r="J3681" s="7">
        <v>-1204.1400000000001</v>
      </c>
      <c r="K3681" s="8" t="s">
        <v>74</v>
      </c>
      <c r="L3681" s="7">
        <v>-144.5</v>
      </c>
      <c r="M3681" s="8" t="s">
        <v>74</v>
      </c>
      <c r="N3681" s="7">
        <v>-144.5</v>
      </c>
      <c r="O3681" s="8" t="s">
        <v>74</v>
      </c>
      <c r="P3681" s="7">
        <v>0</v>
      </c>
      <c r="Q3681" s="8" t="s">
        <v>74</v>
      </c>
      <c r="R3681" s="5" t="s">
        <v>75</v>
      </c>
      <c r="S3681" s="7">
        <v>0</v>
      </c>
      <c r="T3681" s="8" t="s">
        <v>74</v>
      </c>
      <c r="U3681" s="5" t="s">
        <v>77</v>
      </c>
      <c r="V3681" s="5" t="s">
        <v>78</v>
      </c>
      <c r="W3681" s="5" t="s">
        <v>79</v>
      </c>
      <c r="X3681" s="5" t="s">
        <v>300</v>
      </c>
      <c r="Y3681" s="5" t="s">
        <v>119</v>
      </c>
      <c r="Z3681" s="5" t="s">
        <v>81</v>
      </c>
      <c r="AA3681" s="5" t="s">
        <v>542</v>
      </c>
      <c r="AB3681" s="5" t="s">
        <v>747</v>
      </c>
      <c r="AC3681" s="5" t="s">
        <v>168</v>
      </c>
      <c r="AD3681" s="5" t="s">
        <v>756</v>
      </c>
      <c r="AE3681" s="2" t="str">
        <f>+VLOOKUP(H3681,'Mapeo Ramos'!A:C,3,0)</f>
        <v>Autos Flotas</v>
      </c>
      <c r="AF3681" t="str">
        <f>+VLOOKUP(AE3681,'Mapeo Ramos'!C:D,2,0)</f>
        <v>Flotas</v>
      </c>
      <c r="AG3681" t="str">
        <f>+VLOOKUP(X3681,'Mapeo Ramos'!I:J,2,0)</f>
        <v>ALLIANZ</v>
      </c>
      <c r="AH3681">
        <f t="shared" si="58"/>
        <v>1</v>
      </c>
    </row>
    <row r="3682" spans="1:34" ht="25.5">
      <c r="A3682" s="5" t="s">
        <v>757</v>
      </c>
      <c r="B3682" s="5" t="s">
        <v>758</v>
      </c>
      <c r="C3682" s="5" t="s">
        <v>759</v>
      </c>
      <c r="D3682" s="6">
        <v>46024</v>
      </c>
      <c r="E3682" s="6">
        <v>46024</v>
      </c>
      <c r="F3682" s="6">
        <v>46023</v>
      </c>
      <c r="G3682" s="5" t="s">
        <v>760</v>
      </c>
      <c r="H3682" s="5" t="s">
        <v>349</v>
      </c>
      <c r="I3682" s="5" t="s">
        <v>261</v>
      </c>
      <c r="J3682" s="7">
        <v>-309.11</v>
      </c>
      <c r="K3682" s="8" t="s">
        <v>74</v>
      </c>
      <c r="L3682" s="7">
        <v>-37.090000000000003</v>
      </c>
      <c r="M3682" s="8" t="s">
        <v>74</v>
      </c>
      <c r="N3682" s="7">
        <v>-37.090000000000003</v>
      </c>
      <c r="O3682" s="8" t="s">
        <v>74</v>
      </c>
      <c r="P3682" s="7">
        <v>0</v>
      </c>
      <c r="Q3682" s="8" t="s">
        <v>74</v>
      </c>
      <c r="R3682" s="5" t="s">
        <v>75</v>
      </c>
      <c r="S3682" s="7">
        <v>0</v>
      </c>
      <c r="T3682" s="8" t="s">
        <v>74</v>
      </c>
      <c r="U3682" s="5" t="s">
        <v>77</v>
      </c>
      <c r="V3682" s="5" t="s">
        <v>78</v>
      </c>
      <c r="W3682" s="5" t="s">
        <v>79</v>
      </c>
      <c r="X3682" s="5" t="s">
        <v>300</v>
      </c>
      <c r="Y3682" s="5" t="s">
        <v>119</v>
      </c>
      <c r="Z3682" s="5" t="s">
        <v>81</v>
      </c>
      <c r="AA3682" s="5" t="s">
        <v>542</v>
      </c>
      <c r="AB3682" s="5" t="s">
        <v>83</v>
      </c>
      <c r="AC3682" s="5" t="s">
        <v>168</v>
      </c>
      <c r="AD3682" s="5" t="s">
        <v>761</v>
      </c>
      <c r="AE3682" s="2" t="str">
        <f>+VLOOKUP(H3682,'Mapeo Ramos'!A:C,3,0)</f>
        <v>Autos Flotas</v>
      </c>
      <c r="AF3682" t="str">
        <f>+VLOOKUP(AE3682,'Mapeo Ramos'!C:D,2,0)</f>
        <v>Flotas</v>
      </c>
      <c r="AG3682" t="str">
        <f>+VLOOKUP(X3682,'Mapeo Ramos'!I:J,2,0)</f>
        <v>ALLIANZ</v>
      </c>
      <c r="AH3682">
        <f t="shared" si="58"/>
        <v>1</v>
      </c>
    </row>
    <row r="3683" spans="1:34">
      <c r="A3683" s="5" t="s">
        <v>762</v>
      </c>
      <c r="B3683" s="5" t="s">
        <v>763</v>
      </c>
      <c r="C3683" s="5" t="s">
        <v>764</v>
      </c>
      <c r="D3683" s="6">
        <v>46024</v>
      </c>
      <c r="E3683" s="6">
        <v>46024</v>
      </c>
      <c r="F3683" s="6">
        <v>46023</v>
      </c>
      <c r="G3683" s="5" t="s">
        <v>765</v>
      </c>
      <c r="H3683" s="5" t="s">
        <v>299</v>
      </c>
      <c r="I3683" s="5" t="s">
        <v>261</v>
      </c>
      <c r="J3683" s="7">
        <v>-470.19</v>
      </c>
      <c r="K3683" s="8" t="s">
        <v>74</v>
      </c>
      <c r="L3683" s="7">
        <v>-56.42</v>
      </c>
      <c r="M3683" s="8" t="s">
        <v>74</v>
      </c>
      <c r="N3683" s="7">
        <v>-56.42</v>
      </c>
      <c r="O3683" s="8" t="s">
        <v>74</v>
      </c>
      <c r="P3683" s="7">
        <v>0</v>
      </c>
      <c r="Q3683" s="8" t="s">
        <v>74</v>
      </c>
      <c r="R3683" s="5" t="s">
        <v>75</v>
      </c>
      <c r="S3683" s="7">
        <v>0</v>
      </c>
      <c r="T3683" s="8" t="s">
        <v>74</v>
      </c>
      <c r="U3683" s="5" t="s">
        <v>77</v>
      </c>
      <c r="V3683" s="5" t="s">
        <v>78</v>
      </c>
      <c r="W3683" s="5" t="s">
        <v>79</v>
      </c>
      <c r="X3683" s="5" t="s">
        <v>300</v>
      </c>
      <c r="Y3683" s="5" t="s">
        <v>119</v>
      </c>
      <c r="Z3683" s="5" t="s">
        <v>81</v>
      </c>
      <c r="AA3683" s="5" t="s">
        <v>766</v>
      </c>
      <c r="AB3683" s="5" t="s">
        <v>767</v>
      </c>
      <c r="AC3683" s="5" t="s">
        <v>168</v>
      </c>
      <c r="AD3683" s="5" t="s">
        <v>768</v>
      </c>
      <c r="AE3683" s="2" t="str">
        <f>+VLOOKUP(H3683,'Mapeo Ramos'!A:C,3,0)</f>
        <v>Autos Flotas</v>
      </c>
      <c r="AF3683" t="str">
        <f>+VLOOKUP(AE3683,'Mapeo Ramos'!C:D,2,0)</f>
        <v>Flotas</v>
      </c>
      <c r="AG3683" t="str">
        <f>+VLOOKUP(X3683,'Mapeo Ramos'!I:J,2,0)</f>
        <v>ALLIANZ</v>
      </c>
      <c r="AH3683">
        <f t="shared" si="58"/>
        <v>1</v>
      </c>
    </row>
    <row r="3684" spans="1:34">
      <c r="A3684" s="5" t="s">
        <v>769</v>
      </c>
      <c r="B3684" s="5" t="s">
        <v>770</v>
      </c>
      <c r="C3684" s="5" t="s">
        <v>771</v>
      </c>
      <c r="D3684" s="6">
        <v>46024</v>
      </c>
      <c r="E3684" s="6">
        <v>46023</v>
      </c>
      <c r="F3684" s="6">
        <v>46023</v>
      </c>
      <c r="G3684" s="5" t="s">
        <v>772</v>
      </c>
      <c r="H3684" s="5" t="s">
        <v>229</v>
      </c>
      <c r="I3684" s="5" t="s">
        <v>119</v>
      </c>
      <c r="J3684" s="7">
        <v>-367.81</v>
      </c>
      <c r="K3684" s="8" t="s">
        <v>74</v>
      </c>
      <c r="L3684" s="7">
        <v>-44.15</v>
      </c>
      <c r="M3684" s="8" t="s">
        <v>74</v>
      </c>
      <c r="N3684" s="7">
        <v>-44.15</v>
      </c>
      <c r="O3684" s="8" t="s">
        <v>74</v>
      </c>
      <c r="P3684" s="7">
        <v>0</v>
      </c>
      <c r="Q3684" s="8" t="s">
        <v>74</v>
      </c>
      <c r="R3684" s="5" t="s">
        <v>75</v>
      </c>
      <c r="S3684" s="7">
        <v>0</v>
      </c>
      <c r="T3684" s="8" t="s">
        <v>74</v>
      </c>
      <c r="U3684" s="5" t="s">
        <v>77</v>
      </c>
      <c r="V3684" s="5" t="s">
        <v>138</v>
      </c>
      <c r="W3684" s="5" t="s">
        <v>79</v>
      </c>
      <c r="X3684" s="5" t="s">
        <v>150</v>
      </c>
      <c r="Y3684" s="5" t="s">
        <v>119</v>
      </c>
      <c r="Z3684" s="5" t="s">
        <v>81</v>
      </c>
      <c r="AA3684" s="5" t="s">
        <v>535</v>
      </c>
      <c r="AB3684" s="5" t="s">
        <v>536</v>
      </c>
      <c r="AC3684" s="5" t="s">
        <v>59</v>
      </c>
      <c r="AD3684" s="5" t="s">
        <v>773</v>
      </c>
      <c r="AE3684" s="2" t="str">
        <f>+VLOOKUP(H3684,'Mapeo Ramos'!A:C,3,0)</f>
        <v>Autos Cat. 1</v>
      </c>
      <c r="AF3684" t="str">
        <f>+VLOOKUP(AE3684,'Mapeo Ramos'!C:D,2,0)</f>
        <v>Autos</v>
      </c>
      <c r="AG3684" t="str">
        <f>+VLOOKUP(X3684,'Mapeo Ramos'!I:J,2,0)</f>
        <v>MAPFRE</v>
      </c>
      <c r="AH3684">
        <f t="shared" si="58"/>
        <v>1</v>
      </c>
    </row>
    <row r="3685" spans="1:34" ht="25.5">
      <c r="A3685" s="5" t="s">
        <v>774</v>
      </c>
      <c r="B3685" s="5" t="s">
        <v>775</v>
      </c>
      <c r="C3685" s="5" t="s">
        <v>776</v>
      </c>
      <c r="D3685" s="6">
        <v>46024</v>
      </c>
      <c r="E3685" s="6">
        <v>46023</v>
      </c>
      <c r="F3685" s="6">
        <v>46023</v>
      </c>
      <c r="G3685" s="5" t="s">
        <v>100</v>
      </c>
      <c r="H3685" s="5" t="s">
        <v>777</v>
      </c>
      <c r="I3685" s="5" t="s">
        <v>113</v>
      </c>
      <c r="J3685" s="7">
        <v>-195.32</v>
      </c>
      <c r="K3685" s="8" t="s">
        <v>74</v>
      </c>
      <c r="L3685" s="7">
        <v>-43.95</v>
      </c>
      <c r="M3685" s="8" t="s">
        <v>74</v>
      </c>
      <c r="N3685" s="7">
        <v>-43.95</v>
      </c>
      <c r="O3685" s="8" t="s">
        <v>74</v>
      </c>
      <c r="P3685" s="7">
        <v>0</v>
      </c>
      <c r="Q3685" s="8" t="s">
        <v>74</v>
      </c>
      <c r="R3685" s="5" t="s">
        <v>75</v>
      </c>
      <c r="S3685" s="7">
        <v>0</v>
      </c>
      <c r="T3685" s="8" t="s">
        <v>74</v>
      </c>
      <c r="U3685" s="5" t="s">
        <v>77</v>
      </c>
      <c r="V3685" s="5" t="s">
        <v>138</v>
      </c>
      <c r="W3685" s="5" t="s">
        <v>79</v>
      </c>
      <c r="X3685" s="5" t="s">
        <v>150</v>
      </c>
      <c r="Y3685" s="5" t="s">
        <v>113</v>
      </c>
      <c r="Z3685" s="5" t="s">
        <v>81</v>
      </c>
      <c r="AA3685" s="5" t="s">
        <v>82</v>
      </c>
      <c r="AB3685" s="5" t="s">
        <v>101</v>
      </c>
      <c r="AC3685" s="5" t="s">
        <v>59</v>
      </c>
      <c r="AD3685" s="5" t="s">
        <v>102</v>
      </c>
      <c r="AE3685" s="2" t="str">
        <f>+VLOOKUP(H3685,'Mapeo Ramos'!A:C,3,0)</f>
        <v>Multirriesgo Comercios</v>
      </c>
      <c r="AF3685" t="str">
        <f>+VLOOKUP(AE3685,'Mapeo Ramos'!C:D,2,0)</f>
        <v>Property</v>
      </c>
      <c r="AG3685" t="str">
        <f>+VLOOKUP(X3685,'Mapeo Ramos'!I:J,2,0)</f>
        <v>MAPFRE</v>
      </c>
      <c r="AH3685">
        <f t="shared" si="58"/>
        <v>1</v>
      </c>
    </row>
    <row r="3686" spans="1:34">
      <c r="A3686" s="5" t="s">
        <v>778</v>
      </c>
      <c r="B3686" s="5" t="s">
        <v>779</v>
      </c>
      <c r="C3686" s="5" t="s">
        <v>780</v>
      </c>
      <c r="D3686" s="6">
        <v>46024</v>
      </c>
      <c r="E3686" s="6">
        <v>46023</v>
      </c>
      <c r="F3686" s="6">
        <v>46023</v>
      </c>
      <c r="G3686" s="5" t="s">
        <v>724</v>
      </c>
      <c r="H3686" s="5" t="s">
        <v>196</v>
      </c>
      <c r="I3686" s="5" t="s">
        <v>197</v>
      </c>
      <c r="J3686" s="7">
        <v>-51.46</v>
      </c>
      <c r="K3686" s="8" t="s">
        <v>74</v>
      </c>
      <c r="L3686" s="7">
        <v>-9.7799999999999994</v>
      </c>
      <c r="M3686" s="8" t="s">
        <v>74</v>
      </c>
      <c r="N3686" s="7">
        <v>-9.7799999999999994</v>
      </c>
      <c r="O3686" s="8" t="s">
        <v>74</v>
      </c>
      <c r="P3686" s="7">
        <v>0</v>
      </c>
      <c r="Q3686" s="8" t="s">
        <v>74</v>
      </c>
      <c r="R3686" s="5" t="s">
        <v>262</v>
      </c>
      <c r="S3686" s="7">
        <v>-1.29</v>
      </c>
      <c r="T3686" s="8" t="s">
        <v>74</v>
      </c>
      <c r="U3686" s="5" t="s">
        <v>77</v>
      </c>
      <c r="V3686" s="5" t="s">
        <v>78</v>
      </c>
      <c r="W3686" s="5" t="s">
        <v>79</v>
      </c>
      <c r="X3686" s="5" t="s">
        <v>248</v>
      </c>
      <c r="Y3686" s="5" t="s">
        <v>197</v>
      </c>
      <c r="Z3686" s="5" t="s">
        <v>81</v>
      </c>
      <c r="AA3686" s="5" t="s">
        <v>727</v>
      </c>
      <c r="AB3686" s="5" t="s">
        <v>728</v>
      </c>
      <c r="AC3686" s="5" t="s">
        <v>59</v>
      </c>
      <c r="AD3686" s="5" t="s">
        <v>729</v>
      </c>
      <c r="AE3686" s="2" t="str">
        <f>+VLOOKUP(H3686,'Mapeo Ramos'!A:C,3,0)</f>
        <v>Accidentes Convenio</v>
      </c>
      <c r="AF3686" t="str">
        <f>+VLOOKUP(AE3686,'Mapeo Ramos'!C:D,2,0)</f>
        <v>Seguros Personales (No Vida) Colectivos</v>
      </c>
      <c r="AG3686" t="str">
        <f>+VLOOKUP(X3686,'Mapeo Ramos'!I:J,2,0)</f>
        <v>HELVETIA</v>
      </c>
      <c r="AH3686">
        <f t="shared" si="58"/>
        <v>1</v>
      </c>
    </row>
    <row r="3687" spans="1:34" ht="25.5">
      <c r="A3687" s="5" t="s">
        <v>781</v>
      </c>
      <c r="B3687" s="5" t="s">
        <v>782</v>
      </c>
      <c r="C3687" s="5" t="s">
        <v>783</v>
      </c>
      <c r="D3687" s="6">
        <v>46024</v>
      </c>
      <c r="E3687" s="6">
        <v>46023</v>
      </c>
      <c r="F3687" s="6">
        <v>46046</v>
      </c>
      <c r="G3687" s="5" t="s">
        <v>724</v>
      </c>
      <c r="H3687" s="5" t="s">
        <v>784</v>
      </c>
      <c r="I3687" s="5" t="s">
        <v>785</v>
      </c>
      <c r="J3687" s="7">
        <v>-627.01</v>
      </c>
      <c r="K3687" s="8" t="s">
        <v>74</v>
      </c>
      <c r="L3687" s="7">
        <v>-141.08000000000001</v>
      </c>
      <c r="M3687" s="8" t="s">
        <v>74</v>
      </c>
      <c r="N3687" s="7">
        <v>-141.08000000000001</v>
      </c>
      <c r="O3687" s="8" t="s">
        <v>74</v>
      </c>
      <c r="P3687" s="7">
        <v>0</v>
      </c>
      <c r="Q3687" s="8" t="s">
        <v>74</v>
      </c>
      <c r="R3687" s="5" t="s">
        <v>262</v>
      </c>
      <c r="S3687" s="7">
        <v>-15.68</v>
      </c>
      <c r="T3687" s="8" t="s">
        <v>74</v>
      </c>
      <c r="U3687" s="5" t="s">
        <v>77</v>
      </c>
      <c r="V3687" s="5" t="s">
        <v>138</v>
      </c>
      <c r="W3687" s="5" t="s">
        <v>79</v>
      </c>
      <c r="X3687" s="5" t="s">
        <v>248</v>
      </c>
      <c r="Y3687" s="5" t="s">
        <v>785</v>
      </c>
      <c r="Z3687" s="5" t="s">
        <v>81</v>
      </c>
      <c r="AA3687" s="5" t="s">
        <v>727</v>
      </c>
      <c r="AB3687" s="5" t="s">
        <v>728</v>
      </c>
      <c r="AC3687" s="5" t="s">
        <v>59</v>
      </c>
      <c r="AD3687" s="5" t="s">
        <v>729</v>
      </c>
      <c r="AE3687" s="2" t="str">
        <f>+VLOOKUP(H3687,'Mapeo Ramos'!A:C,3,0)</f>
        <v>Responsabilidad Civil Empresa</v>
      </c>
      <c r="AF3687" t="str">
        <f>+VLOOKUP(AE3687,'Mapeo Ramos'!C:D,2,0)</f>
        <v>Responsabilidad Civil</v>
      </c>
      <c r="AG3687" t="str">
        <f>+VLOOKUP(X3687,'Mapeo Ramos'!I:J,2,0)</f>
        <v>HELVETIA</v>
      </c>
      <c r="AH3687">
        <f t="shared" si="58"/>
        <v>1</v>
      </c>
    </row>
    <row r="3688" spans="1:34">
      <c r="A3688" s="5" t="s">
        <v>786</v>
      </c>
      <c r="B3688" s="5" t="s">
        <v>787</v>
      </c>
      <c r="C3688" s="5" t="s">
        <v>788</v>
      </c>
      <c r="D3688" s="6">
        <v>46024</v>
      </c>
      <c r="E3688" s="6">
        <v>46023</v>
      </c>
      <c r="F3688" s="6">
        <v>46023</v>
      </c>
      <c r="G3688" s="5" t="s">
        <v>724</v>
      </c>
      <c r="H3688" s="5" t="s">
        <v>260</v>
      </c>
      <c r="I3688" s="5" t="s">
        <v>261</v>
      </c>
      <c r="J3688" s="7">
        <v>-702.54</v>
      </c>
      <c r="K3688" s="8" t="s">
        <v>74</v>
      </c>
      <c r="L3688" s="7">
        <v>-98.33</v>
      </c>
      <c r="M3688" s="8" t="s">
        <v>74</v>
      </c>
      <c r="N3688" s="7">
        <v>-98.33</v>
      </c>
      <c r="O3688" s="8" t="s">
        <v>74</v>
      </c>
      <c r="P3688" s="7">
        <v>0</v>
      </c>
      <c r="Q3688" s="8" t="s">
        <v>74</v>
      </c>
      <c r="R3688" s="5" t="s">
        <v>262</v>
      </c>
      <c r="S3688" s="7">
        <v>-17.559999999999999</v>
      </c>
      <c r="T3688" s="8" t="s">
        <v>74</v>
      </c>
      <c r="U3688" s="5" t="s">
        <v>77</v>
      </c>
      <c r="V3688" s="5" t="s">
        <v>78</v>
      </c>
      <c r="W3688" s="5" t="s">
        <v>79</v>
      </c>
      <c r="X3688" s="5" t="s">
        <v>248</v>
      </c>
      <c r="Y3688" s="5" t="s">
        <v>119</v>
      </c>
      <c r="Z3688" s="5" t="s">
        <v>81</v>
      </c>
      <c r="AA3688" s="5" t="s">
        <v>727</v>
      </c>
      <c r="AB3688" s="5" t="s">
        <v>728</v>
      </c>
      <c r="AC3688" s="5" t="s">
        <v>59</v>
      </c>
      <c r="AD3688" s="5" t="s">
        <v>729</v>
      </c>
      <c r="AE3688" s="2" t="str">
        <f>+VLOOKUP(H3688,'Mapeo Ramos'!A:C,3,0)</f>
        <v>Autos Flotas</v>
      </c>
      <c r="AF3688" t="str">
        <f>+VLOOKUP(AE3688,'Mapeo Ramos'!C:D,2,0)</f>
        <v>Flotas</v>
      </c>
      <c r="AG3688" t="str">
        <f>+VLOOKUP(X3688,'Mapeo Ramos'!I:J,2,0)</f>
        <v>HELVETIA</v>
      </c>
      <c r="AH3688">
        <f t="shared" si="58"/>
        <v>1</v>
      </c>
    </row>
    <row r="3689" spans="1:34" ht="25.5">
      <c r="A3689" s="5" t="s">
        <v>789</v>
      </c>
      <c r="B3689" s="5" t="s">
        <v>790</v>
      </c>
      <c r="C3689" s="5" t="s">
        <v>791</v>
      </c>
      <c r="D3689" s="6">
        <v>46024</v>
      </c>
      <c r="E3689" s="6">
        <v>46023</v>
      </c>
      <c r="F3689" s="6">
        <v>46023</v>
      </c>
      <c r="G3689" s="5" t="s">
        <v>792</v>
      </c>
      <c r="H3689" s="5" t="s">
        <v>247</v>
      </c>
      <c r="I3689" s="5" t="s">
        <v>119</v>
      </c>
      <c r="J3689" s="7">
        <v>-1888.94</v>
      </c>
      <c r="K3689" s="8" t="s">
        <v>74</v>
      </c>
      <c r="L3689" s="7">
        <v>-264.45999999999998</v>
      </c>
      <c r="M3689" s="8" t="s">
        <v>74</v>
      </c>
      <c r="N3689" s="7">
        <v>-264.45999999999998</v>
      </c>
      <c r="O3689" s="8" t="s">
        <v>74</v>
      </c>
      <c r="P3689" s="7">
        <v>0</v>
      </c>
      <c r="Q3689" s="8" t="s">
        <v>74</v>
      </c>
      <c r="R3689" s="5" t="s">
        <v>75</v>
      </c>
      <c r="S3689" s="7">
        <v>0</v>
      </c>
      <c r="T3689" s="8" t="s">
        <v>74</v>
      </c>
      <c r="U3689" s="5" t="s">
        <v>77</v>
      </c>
      <c r="V3689" s="5" t="s">
        <v>78</v>
      </c>
      <c r="W3689" s="5" t="s">
        <v>79</v>
      </c>
      <c r="X3689" s="5" t="s">
        <v>248</v>
      </c>
      <c r="Y3689" s="5" t="s">
        <v>119</v>
      </c>
      <c r="Z3689" s="5" t="s">
        <v>81</v>
      </c>
      <c r="AA3689" s="5" t="s">
        <v>793</v>
      </c>
      <c r="AB3689" s="5" t="s">
        <v>794</v>
      </c>
      <c r="AC3689" s="5" t="s">
        <v>168</v>
      </c>
      <c r="AD3689" s="5" t="s">
        <v>795</v>
      </c>
      <c r="AE3689" s="2" t="str">
        <f>+VLOOKUP(H3689,'Mapeo Ramos'!A:C,3,0)</f>
        <v>Autos Cat. 2</v>
      </c>
      <c r="AF3689" t="str">
        <f>+VLOOKUP(AE3689,'Mapeo Ramos'!C:D,2,0)</f>
        <v>Flotas</v>
      </c>
      <c r="AG3689" t="str">
        <f>+VLOOKUP(X3689,'Mapeo Ramos'!I:J,2,0)</f>
        <v>HELVETIA</v>
      </c>
      <c r="AH3689">
        <f t="shared" si="58"/>
        <v>1</v>
      </c>
    </row>
    <row r="3690" spans="1:34">
      <c r="A3690" s="5" t="s">
        <v>796</v>
      </c>
      <c r="B3690" s="5" t="s">
        <v>797</v>
      </c>
      <c r="C3690" s="5" t="s">
        <v>798</v>
      </c>
      <c r="D3690" s="6">
        <v>46024</v>
      </c>
      <c r="E3690" s="6">
        <v>46023</v>
      </c>
      <c r="F3690" s="6">
        <v>46023</v>
      </c>
      <c r="G3690" s="5" t="s">
        <v>799</v>
      </c>
      <c r="H3690" s="5" t="s">
        <v>800</v>
      </c>
      <c r="I3690" s="5" t="s">
        <v>119</v>
      </c>
      <c r="J3690" s="7">
        <v>-76.17</v>
      </c>
      <c r="K3690" s="8" t="s">
        <v>74</v>
      </c>
      <c r="L3690" s="7">
        <v>-10.66</v>
      </c>
      <c r="M3690" s="8" t="s">
        <v>74</v>
      </c>
      <c r="N3690" s="7">
        <v>-10.66</v>
      </c>
      <c r="O3690" s="8" t="s">
        <v>74</v>
      </c>
      <c r="P3690" s="7">
        <v>0</v>
      </c>
      <c r="Q3690" s="8" t="s">
        <v>74</v>
      </c>
      <c r="R3690" s="5" t="s">
        <v>75</v>
      </c>
      <c r="S3690" s="7">
        <v>0</v>
      </c>
      <c r="T3690" s="8" t="s">
        <v>74</v>
      </c>
      <c r="U3690" s="5" t="s">
        <v>77</v>
      </c>
      <c r="V3690" s="5" t="s">
        <v>78</v>
      </c>
      <c r="W3690" s="5" t="s">
        <v>79</v>
      </c>
      <c r="X3690" s="5" t="s">
        <v>248</v>
      </c>
      <c r="Y3690" s="5" t="s">
        <v>119</v>
      </c>
      <c r="Z3690" s="5" t="s">
        <v>81</v>
      </c>
      <c r="AA3690" s="5" t="s">
        <v>801</v>
      </c>
      <c r="AB3690" s="5" t="s">
        <v>802</v>
      </c>
      <c r="AC3690" s="5" t="s">
        <v>59</v>
      </c>
      <c r="AD3690" s="5" t="s">
        <v>803</v>
      </c>
      <c r="AE3690" s="2" t="str">
        <f>+VLOOKUP(H3690,'Mapeo Ramos'!A:C,3,0)</f>
        <v>Autos Cat. 2</v>
      </c>
      <c r="AF3690" t="str">
        <f>+VLOOKUP(AE3690,'Mapeo Ramos'!C:D,2,0)</f>
        <v>Flotas</v>
      </c>
      <c r="AG3690" t="str">
        <f>+VLOOKUP(X3690,'Mapeo Ramos'!I:J,2,0)</f>
        <v>HELVETIA</v>
      </c>
      <c r="AH3690">
        <f t="shared" si="58"/>
        <v>1</v>
      </c>
    </row>
    <row r="3691" spans="1:34">
      <c r="A3691" s="5" t="s">
        <v>804</v>
      </c>
      <c r="B3691" s="5" t="s">
        <v>805</v>
      </c>
      <c r="C3691" s="5" t="s">
        <v>806</v>
      </c>
      <c r="D3691" s="6">
        <v>46024</v>
      </c>
      <c r="E3691" s="6">
        <v>46023</v>
      </c>
      <c r="F3691" s="6">
        <v>46023</v>
      </c>
      <c r="G3691" s="5" t="s">
        <v>807</v>
      </c>
      <c r="H3691" s="5" t="s">
        <v>260</v>
      </c>
      <c r="I3691" s="5" t="s">
        <v>261</v>
      </c>
      <c r="J3691" s="7">
        <v>-1066.9100000000001</v>
      </c>
      <c r="K3691" s="8" t="s">
        <v>74</v>
      </c>
      <c r="L3691" s="7">
        <v>-149.35</v>
      </c>
      <c r="M3691" s="8" t="s">
        <v>74</v>
      </c>
      <c r="N3691" s="7">
        <v>-149.35</v>
      </c>
      <c r="O3691" s="8" t="s">
        <v>74</v>
      </c>
      <c r="P3691" s="7">
        <v>0</v>
      </c>
      <c r="Q3691" s="8" t="s">
        <v>74</v>
      </c>
      <c r="R3691" s="5" t="s">
        <v>262</v>
      </c>
      <c r="S3691" s="7">
        <v>-26.67</v>
      </c>
      <c r="T3691" s="8" t="s">
        <v>74</v>
      </c>
      <c r="U3691" s="5" t="s">
        <v>77</v>
      </c>
      <c r="V3691" s="5" t="s">
        <v>78</v>
      </c>
      <c r="W3691" s="5" t="s">
        <v>79</v>
      </c>
      <c r="X3691" s="5" t="s">
        <v>248</v>
      </c>
      <c r="Y3691" s="5" t="s">
        <v>119</v>
      </c>
      <c r="Z3691" s="5" t="s">
        <v>81</v>
      </c>
      <c r="AA3691" s="5" t="s">
        <v>263</v>
      </c>
      <c r="AB3691" s="5" t="s">
        <v>264</v>
      </c>
      <c r="AC3691" s="5" t="s">
        <v>59</v>
      </c>
      <c r="AD3691" s="5" t="s">
        <v>808</v>
      </c>
      <c r="AE3691" s="2" t="str">
        <f>+VLOOKUP(H3691,'Mapeo Ramos'!A:C,3,0)</f>
        <v>Autos Flotas</v>
      </c>
      <c r="AF3691" t="str">
        <f>+VLOOKUP(AE3691,'Mapeo Ramos'!C:D,2,0)</f>
        <v>Flotas</v>
      </c>
      <c r="AG3691" t="str">
        <f>+VLOOKUP(X3691,'Mapeo Ramos'!I:J,2,0)</f>
        <v>HELVETIA</v>
      </c>
      <c r="AH3691">
        <f t="shared" si="58"/>
        <v>1</v>
      </c>
    </row>
    <row r="3692" spans="1:34">
      <c r="A3692" s="5" t="s">
        <v>809</v>
      </c>
      <c r="B3692" s="5" t="s">
        <v>810</v>
      </c>
      <c r="C3692" s="5" t="s">
        <v>811</v>
      </c>
      <c r="D3692" s="6">
        <v>46024</v>
      </c>
      <c r="E3692" s="6">
        <v>46023</v>
      </c>
      <c r="F3692" s="6">
        <v>46023</v>
      </c>
      <c r="G3692" s="5" t="s">
        <v>100</v>
      </c>
      <c r="H3692" s="5" t="s">
        <v>274</v>
      </c>
      <c r="I3692" s="5" t="s">
        <v>73</v>
      </c>
      <c r="J3692" s="7">
        <v>-152.19</v>
      </c>
      <c r="K3692" s="8" t="s">
        <v>74</v>
      </c>
      <c r="L3692" s="7">
        <v>-38.049999999999997</v>
      </c>
      <c r="M3692" s="8" t="s">
        <v>74</v>
      </c>
      <c r="N3692" s="7">
        <v>-38.049999999999997</v>
      </c>
      <c r="O3692" s="8" t="s">
        <v>74</v>
      </c>
      <c r="P3692" s="7">
        <v>0</v>
      </c>
      <c r="Q3692" s="8" t="s">
        <v>74</v>
      </c>
      <c r="R3692" s="5" t="s">
        <v>75</v>
      </c>
      <c r="S3692" s="7">
        <v>0</v>
      </c>
      <c r="T3692" s="8" t="s">
        <v>74</v>
      </c>
      <c r="U3692" s="5" t="s">
        <v>77</v>
      </c>
      <c r="V3692" s="5" t="s">
        <v>78</v>
      </c>
      <c r="W3692" s="5" t="s">
        <v>79</v>
      </c>
      <c r="X3692" s="5" t="s">
        <v>248</v>
      </c>
      <c r="Y3692" s="5" t="s">
        <v>73</v>
      </c>
      <c r="Z3692" s="5" t="s">
        <v>81</v>
      </c>
      <c r="AA3692" s="5" t="s">
        <v>82</v>
      </c>
      <c r="AB3692" s="5" t="s">
        <v>101</v>
      </c>
      <c r="AC3692" s="5" t="s">
        <v>59</v>
      </c>
      <c r="AD3692" s="5" t="s">
        <v>102</v>
      </c>
      <c r="AE3692" s="2" t="str">
        <f>+VLOOKUP(H3692,'Mapeo Ramos'!A:C,3,0)</f>
        <v>Hogar</v>
      </c>
      <c r="AF3692" t="str">
        <f>+VLOOKUP(AE3692,'Mapeo Ramos'!C:D,2,0)</f>
        <v>Hogar</v>
      </c>
      <c r="AG3692" t="str">
        <f>+VLOOKUP(X3692,'Mapeo Ramos'!I:J,2,0)</f>
        <v>HELVETIA</v>
      </c>
      <c r="AH3692">
        <f t="shared" si="58"/>
        <v>1</v>
      </c>
    </row>
    <row r="3693" spans="1:34">
      <c r="A3693" s="5" t="s">
        <v>812</v>
      </c>
      <c r="B3693" s="5" t="s">
        <v>813</v>
      </c>
      <c r="C3693" s="5" t="s">
        <v>814</v>
      </c>
      <c r="D3693" s="6">
        <v>46024</v>
      </c>
      <c r="E3693" s="6">
        <v>46024</v>
      </c>
      <c r="F3693" s="6">
        <v>46023</v>
      </c>
      <c r="G3693" s="5" t="s">
        <v>815</v>
      </c>
      <c r="H3693" s="5" t="s">
        <v>299</v>
      </c>
      <c r="I3693" s="5" t="s">
        <v>261</v>
      </c>
      <c r="J3693" s="7">
        <v>-245.74</v>
      </c>
      <c r="K3693" s="8" t="s">
        <v>74</v>
      </c>
      <c r="L3693" s="7">
        <v>-29.49</v>
      </c>
      <c r="M3693" s="8" t="s">
        <v>74</v>
      </c>
      <c r="N3693" s="7">
        <v>-29.49</v>
      </c>
      <c r="O3693" s="8" t="s">
        <v>74</v>
      </c>
      <c r="P3693" s="7">
        <v>0</v>
      </c>
      <c r="Q3693" s="8" t="s">
        <v>74</v>
      </c>
      <c r="R3693" s="5" t="s">
        <v>75</v>
      </c>
      <c r="S3693" s="7">
        <v>0</v>
      </c>
      <c r="T3693" s="8" t="s">
        <v>74</v>
      </c>
      <c r="U3693" s="5" t="s">
        <v>77</v>
      </c>
      <c r="V3693" s="5" t="s">
        <v>78</v>
      </c>
      <c r="W3693" s="5" t="s">
        <v>79</v>
      </c>
      <c r="X3693" s="5" t="s">
        <v>300</v>
      </c>
      <c r="Y3693" s="5" t="s">
        <v>119</v>
      </c>
      <c r="Z3693" s="5" t="s">
        <v>81</v>
      </c>
      <c r="AA3693" s="5" t="s">
        <v>322</v>
      </c>
      <c r="AB3693" s="5" t="s">
        <v>83</v>
      </c>
      <c r="AC3693" s="5" t="s">
        <v>168</v>
      </c>
      <c r="AD3693" s="5" t="s">
        <v>816</v>
      </c>
      <c r="AE3693" s="2" t="str">
        <f>+VLOOKUP(H3693,'Mapeo Ramos'!A:C,3,0)</f>
        <v>Autos Flotas</v>
      </c>
      <c r="AF3693" t="str">
        <f>+VLOOKUP(AE3693,'Mapeo Ramos'!C:D,2,0)</f>
        <v>Flotas</v>
      </c>
      <c r="AG3693" t="str">
        <f>+VLOOKUP(X3693,'Mapeo Ramos'!I:J,2,0)</f>
        <v>ALLIANZ</v>
      </c>
      <c r="AH3693">
        <f t="shared" si="58"/>
        <v>1</v>
      </c>
    </row>
    <row r="3694" spans="1:34">
      <c r="A3694" s="5" t="s">
        <v>817</v>
      </c>
      <c r="B3694" s="5" t="s">
        <v>818</v>
      </c>
      <c r="C3694" s="5" t="s">
        <v>819</v>
      </c>
      <c r="D3694" s="6">
        <v>46024</v>
      </c>
      <c r="E3694" s="6">
        <v>46024</v>
      </c>
      <c r="F3694" s="6">
        <v>46023</v>
      </c>
      <c r="G3694" s="5" t="s">
        <v>820</v>
      </c>
      <c r="H3694" s="5" t="s">
        <v>461</v>
      </c>
      <c r="I3694" s="5" t="s">
        <v>261</v>
      </c>
      <c r="J3694" s="7">
        <v>-3105.94</v>
      </c>
      <c r="K3694" s="8" t="s">
        <v>74</v>
      </c>
      <c r="L3694" s="7">
        <v>-372.71</v>
      </c>
      <c r="M3694" s="8" t="s">
        <v>74</v>
      </c>
      <c r="N3694" s="7">
        <v>-372.71</v>
      </c>
      <c r="O3694" s="8" t="s">
        <v>74</v>
      </c>
      <c r="P3694" s="7">
        <v>0</v>
      </c>
      <c r="Q3694" s="8" t="s">
        <v>74</v>
      </c>
      <c r="R3694" s="5" t="s">
        <v>75</v>
      </c>
      <c r="S3694" s="7">
        <v>0</v>
      </c>
      <c r="T3694" s="8" t="s">
        <v>74</v>
      </c>
      <c r="U3694" s="5" t="s">
        <v>77</v>
      </c>
      <c r="V3694" s="5" t="s">
        <v>78</v>
      </c>
      <c r="W3694" s="5" t="s">
        <v>79</v>
      </c>
      <c r="X3694" s="5" t="s">
        <v>300</v>
      </c>
      <c r="Y3694" s="5" t="s">
        <v>119</v>
      </c>
      <c r="Z3694" s="5" t="s">
        <v>81</v>
      </c>
      <c r="AA3694" s="5" t="s">
        <v>357</v>
      </c>
      <c r="AB3694" s="5" t="s">
        <v>83</v>
      </c>
      <c r="AC3694" s="5" t="s">
        <v>168</v>
      </c>
      <c r="AD3694" s="5" t="s">
        <v>821</v>
      </c>
      <c r="AE3694" s="2" t="str">
        <f>+VLOOKUP(H3694,'Mapeo Ramos'!A:C,3,0)</f>
        <v>Autos Flotas</v>
      </c>
      <c r="AF3694" t="str">
        <f>+VLOOKUP(AE3694,'Mapeo Ramos'!C:D,2,0)</f>
        <v>Flotas</v>
      </c>
      <c r="AG3694" t="str">
        <f>+VLOOKUP(X3694,'Mapeo Ramos'!I:J,2,0)</f>
        <v>ALLIANZ</v>
      </c>
      <c r="AH3694">
        <f t="shared" si="58"/>
        <v>1</v>
      </c>
    </row>
    <row r="3695" spans="1:34">
      <c r="A3695" s="5" t="s">
        <v>822</v>
      </c>
      <c r="B3695" s="5" t="s">
        <v>823</v>
      </c>
      <c r="C3695" s="5" t="s">
        <v>824</v>
      </c>
      <c r="D3695" s="6">
        <v>46024</v>
      </c>
      <c r="E3695" s="6">
        <v>46024</v>
      </c>
      <c r="F3695" s="6">
        <v>46023</v>
      </c>
      <c r="G3695" s="5" t="s">
        <v>825</v>
      </c>
      <c r="H3695" s="5" t="s">
        <v>299</v>
      </c>
      <c r="I3695" s="5" t="s">
        <v>261</v>
      </c>
      <c r="J3695" s="7">
        <v>-1420.06</v>
      </c>
      <c r="K3695" s="8" t="s">
        <v>74</v>
      </c>
      <c r="L3695" s="7">
        <v>-170.41</v>
      </c>
      <c r="M3695" s="8" t="s">
        <v>74</v>
      </c>
      <c r="N3695" s="7">
        <v>-170.41</v>
      </c>
      <c r="O3695" s="8" t="s">
        <v>74</v>
      </c>
      <c r="P3695" s="7">
        <v>0</v>
      </c>
      <c r="Q3695" s="8" t="s">
        <v>74</v>
      </c>
      <c r="R3695" s="5" t="s">
        <v>75</v>
      </c>
      <c r="S3695" s="7">
        <v>0</v>
      </c>
      <c r="T3695" s="8" t="s">
        <v>74</v>
      </c>
      <c r="U3695" s="5" t="s">
        <v>77</v>
      </c>
      <c r="V3695" s="5" t="s">
        <v>78</v>
      </c>
      <c r="W3695" s="5" t="s">
        <v>79</v>
      </c>
      <c r="X3695" s="5" t="s">
        <v>300</v>
      </c>
      <c r="Y3695" s="5" t="s">
        <v>119</v>
      </c>
      <c r="Z3695" s="5" t="s">
        <v>81</v>
      </c>
      <c r="AA3695" s="5" t="s">
        <v>568</v>
      </c>
      <c r="AB3695" s="5" t="s">
        <v>83</v>
      </c>
      <c r="AC3695" s="5" t="s">
        <v>59</v>
      </c>
      <c r="AD3695" s="5" t="s">
        <v>826</v>
      </c>
      <c r="AE3695" s="2" t="str">
        <f>+VLOOKUP(H3695,'Mapeo Ramos'!A:C,3,0)</f>
        <v>Autos Flotas</v>
      </c>
      <c r="AF3695" t="str">
        <f>+VLOOKUP(AE3695,'Mapeo Ramos'!C:D,2,0)</f>
        <v>Flotas</v>
      </c>
      <c r="AG3695" t="str">
        <f>+VLOOKUP(X3695,'Mapeo Ramos'!I:J,2,0)</f>
        <v>ALLIANZ</v>
      </c>
      <c r="AH3695">
        <f t="shared" si="58"/>
        <v>1</v>
      </c>
    </row>
    <row r="3696" spans="1:34">
      <c r="A3696" s="5" t="s">
        <v>827</v>
      </c>
      <c r="B3696" s="5" t="s">
        <v>828</v>
      </c>
      <c r="C3696" s="5" t="s">
        <v>829</v>
      </c>
      <c r="D3696" s="6">
        <v>46024</v>
      </c>
      <c r="E3696" s="6">
        <v>46024</v>
      </c>
      <c r="F3696" s="6">
        <v>46023</v>
      </c>
      <c r="G3696" s="5" t="s">
        <v>830</v>
      </c>
      <c r="H3696" s="5" t="s">
        <v>299</v>
      </c>
      <c r="I3696" s="5" t="s">
        <v>261</v>
      </c>
      <c r="J3696" s="7">
        <v>-669.47</v>
      </c>
      <c r="K3696" s="8" t="s">
        <v>74</v>
      </c>
      <c r="L3696" s="7">
        <v>-80.34</v>
      </c>
      <c r="M3696" s="8" t="s">
        <v>74</v>
      </c>
      <c r="N3696" s="7">
        <v>-80.34</v>
      </c>
      <c r="O3696" s="8" t="s">
        <v>74</v>
      </c>
      <c r="P3696" s="7">
        <v>0</v>
      </c>
      <c r="Q3696" s="8" t="s">
        <v>74</v>
      </c>
      <c r="R3696" s="5" t="s">
        <v>75</v>
      </c>
      <c r="S3696" s="7">
        <v>0</v>
      </c>
      <c r="T3696" s="8" t="s">
        <v>74</v>
      </c>
      <c r="U3696" s="5" t="s">
        <v>77</v>
      </c>
      <c r="V3696" s="5" t="s">
        <v>78</v>
      </c>
      <c r="W3696" s="5" t="s">
        <v>79</v>
      </c>
      <c r="X3696" s="5" t="s">
        <v>300</v>
      </c>
      <c r="Y3696" s="5" t="s">
        <v>119</v>
      </c>
      <c r="Z3696" s="5" t="s">
        <v>81</v>
      </c>
      <c r="AA3696" s="5" t="s">
        <v>82</v>
      </c>
      <c r="AB3696" s="5" t="s">
        <v>83</v>
      </c>
      <c r="AC3696" s="5" t="s">
        <v>168</v>
      </c>
      <c r="AD3696" s="5" t="s">
        <v>831</v>
      </c>
      <c r="AE3696" s="2" t="str">
        <f>+VLOOKUP(H3696,'Mapeo Ramos'!A:C,3,0)</f>
        <v>Autos Flotas</v>
      </c>
      <c r="AF3696" t="str">
        <f>+VLOOKUP(AE3696,'Mapeo Ramos'!C:D,2,0)</f>
        <v>Flotas</v>
      </c>
      <c r="AG3696" t="str">
        <f>+VLOOKUP(X3696,'Mapeo Ramos'!I:J,2,0)</f>
        <v>ALLIANZ</v>
      </c>
      <c r="AH3696">
        <f t="shared" si="58"/>
        <v>1</v>
      </c>
    </row>
    <row r="3697" spans="1:34">
      <c r="A3697" s="5" t="s">
        <v>832</v>
      </c>
      <c r="B3697" s="5" t="s">
        <v>833</v>
      </c>
      <c r="C3697" s="5" t="s">
        <v>834</v>
      </c>
      <c r="D3697" s="6">
        <v>46024</v>
      </c>
      <c r="E3697" s="6">
        <v>46024</v>
      </c>
      <c r="F3697" s="6">
        <v>46023</v>
      </c>
      <c r="G3697" s="5" t="s">
        <v>835</v>
      </c>
      <c r="H3697" s="5" t="s">
        <v>299</v>
      </c>
      <c r="I3697" s="5" t="s">
        <v>261</v>
      </c>
      <c r="J3697" s="7">
        <v>-435.85</v>
      </c>
      <c r="K3697" s="8" t="s">
        <v>74</v>
      </c>
      <c r="L3697" s="7">
        <v>-52.3</v>
      </c>
      <c r="M3697" s="8" t="s">
        <v>74</v>
      </c>
      <c r="N3697" s="7">
        <v>-52.3</v>
      </c>
      <c r="O3697" s="8" t="s">
        <v>74</v>
      </c>
      <c r="P3697" s="7">
        <v>0</v>
      </c>
      <c r="Q3697" s="8" t="s">
        <v>74</v>
      </c>
      <c r="R3697" s="5" t="s">
        <v>75</v>
      </c>
      <c r="S3697" s="7">
        <v>0</v>
      </c>
      <c r="T3697" s="8" t="s">
        <v>74</v>
      </c>
      <c r="U3697" s="5" t="s">
        <v>77</v>
      </c>
      <c r="V3697" s="5" t="s">
        <v>78</v>
      </c>
      <c r="W3697" s="5" t="s">
        <v>79</v>
      </c>
      <c r="X3697" s="5" t="s">
        <v>300</v>
      </c>
      <c r="Y3697" s="5" t="s">
        <v>119</v>
      </c>
      <c r="Z3697" s="5" t="s">
        <v>81</v>
      </c>
      <c r="AA3697" s="5" t="s">
        <v>836</v>
      </c>
      <c r="AB3697" s="5" t="s">
        <v>837</v>
      </c>
      <c r="AC3697" s="5" t="s">
        <v>168</v>
      </c>
      <c r="AD3697" s="5" t="s">
        <v>838</v>
      </c>
      <c r="AE3697" s="2" t="str">
        <f>+VLOOKUP(H3697,'Mapeo Ramos'!A:C,3,0)</f>
        <v>Autos Flotas</v>
      </c>
      <c r="AF3697" t="str">
        <f>+VLOOKUP(AE3697,'Mapeo Ramos'!C:D,2,0)</f>
        <v>Flotas</v>
      </c>
      <c r="AG3697" t="str">
        <f>+VLOOKUP(X3697,'Mapeo Ramos'!I:J,2,0)</f>
        <v>ALLIANZ</v>
      </c>
      <c r="AH3697">
        <f t="shared" si="58"/>
        <v>1</v>
      </c>
    </row>
    <row r="3698" spans="1:34">
      <c r="A3698" s="5" t="s">
        <v>839</v>
      </c>
      <c r="B3698" s="5" t="s">
        <v>840</v>
      </c>
      <c r="C3698" s="5" t="s">
        <v>841</v>
      </c>
      <c r="D3698" s="6">
        <v>46024</v>
      </c>
      <c r="E3698" s="6">
        <v>46024</v>
      </c>
      <c r="F3698" s="6">
        <v>46023</v>
      </c>
      <c r="G3698" s="5" t="s">
        <v>842</v>
      </c>
      <c r="H3698" s="5" t="s">
        <v>299</v>
      </c>
      <c r="I3698" s="5" t="s">
        <v>261</v>
      </c>
      <c r="J3698" s="7">
        <v>-669.72</v>
      </c>
      <c r="K3698" s="8" t="s">
        <v>74</v>
      </c>
      <c r="L3698" s="7">
        <v>-80.37</v>
      </c>
      <c r="M3698" s="8" t="s">
        <v>74</v>
      </c>
      <c r="N3698" s="7">
        <v>-80.37</v>
      </c>
      <c r="O3698" s="8" t="s">
        <v>74</v>
      </c>
      <c r="P3698" s="7">
        <v>0</v>
      </c>
      <c r="Q3698" s="8" t="s">
        <v>74</v>
      </c>
      <c r="R3698" s="5" t="s">
        <v>75</v>
      </c>
      <c r="S3698" s="7">
        <v>0</v>
      </c>
      <c r="T3698" s="8" t="s">
        <v>74</v>
      </c>
      <c r="U3698" s="5" t="s">
        <v>77</v>
      </c>
      <c r="V3698" s="5" t="s">
        <v>78</v>
      </c>
      <c r="W3698" s="5" t="s">
        <v>79</v>
      </c>
      <c r="X3698" s="5" t="s">
        <v>300</v>
      </c>
      <c r="Y3698" s="5" t="s">
        <v>119</v>
      </c>
      <c r="Z3698" s="5" t="s">
        <v>81</v>
      </c>
      <c r="AA3698" s="5" t="s">
        <v>554</v>
      </c>
      <c r="AB3698" s="5" t="s">
        <v>555</v>
      </c>
      <c r="AC3698" s="5" t="s">
        <v>59</v>
      </c>
      <c r="AD3698" s="5" t="s">
        <v>843</v>
      </c>
      <c r="AE3698" s="2" t="str">
        <f>+VLOOKUP(H3698,'Mapeo Ramos'!A:C,3,0)</f>
        <v>Autos Flotas</v>
      </c>
      <c r="AF3698" t="str">
        <f>+VLOOKUP(AE3698,'Mapeo Ramos'!C:D,2,0)</f>
        <v>Flotas</v>
      </c>
      <c r="AG3698" t="str">
        <f>+VLOOKUP(X3698,'Mapeo Ramos'!I:J,2,0)</f>
        <v>ALLIANZ</v>
      </c>
      <c r="AH3698">
        <f t="shared" si="58"/>
        <v>1</v>
      </c>
    </row>
    <row r="3699" spans="1:34">
      <c r="A3699" s="5" t="s">
        <v>844</v>
      </c>
      <c r="B3699" s="5" t="s">
        <v>845</v>
      </c>
      <c r="C3699" s="5" t="s">
        <v>846</v>
      </c>
      <c r="D3699" s="6">
        <v>46024</v>
      </c>
      <c r="E3699" s="6">
        <v>46024</v>
      </c>
      <c r="F3699" s="6">
        <v>46023</v>
      </c>
      <c r="G3699" s="5" t="s">
        <v>386</v>
      </c>
      <c r="H3699" s="5" t="s">
        <v>349</v>
      </c>
      <c r="I3699" s="5" t="s">
        <v>261</v>
      </c>
      <c r="J3699" s="7">
        <v>-400.86</v>
      </c>
      <c r="K3699" s="8" t="s">
        <v>74</v>
      </c>
      <c r="L3699" s="7">
        <v>-48.1</v>
      </c>
      <c r="M3699" s="8" t="s">
        <v>74</v>
      </c>
      <c r="N3699" s="7">
        <v>-48.1</v>
      </c>
      <c r="O3699" s="8" t="s">
        <v>74</v>
      </c>
      <c r="P3699" s="7">
        <v>0</v>
      </c>
      <c r="Q3699" s="8" t="s">
        <v>74</v>
      </c>
      <c r="R3699" s="5" t="s">
        <v>75</v>
      </c>
      <c r="S3699" s="7">
        <v>0</v>
      </c>
      <c r="T3699" s="8" t="s">
        <v>74</v>
      </c>
      <c r="U3699" s="5" t="s">
        <v>77</v>
      </c>
      <c r="V3699" s="5" t="s">
        <v>78</v>
      </c>
      <c r="W3699" s="5" t="s">
        <v>79</v>
      </c>
      <c r="X3699" s="5" t="s">
        <v>300</v>
      </c>
      <c r="Y3699" s="5" t="s">
        <v>119</v>
      </c>
      <c r="Z3699" s="5" t="s">
        <v>81</v>
      </c>
      <c r="AA3699" s="5" t="s">
        <v>387</v>
      </c>
      <c r="AB3699" s="5" t="s">
        <v>388</v>
      </c>
      <c r="AC3699" s="5" t="s">
        <v>168</v>
      </c>
      <c r="AD3699" s="5" t="s">
        <v>389</v>
      </c>
      <c r="AE3699" s="2" t="str">
        <f>+VLOOKUP(H3699,'Mapeo Ramos'!A:C,3,0)</f>
        <v>Autos Flotas</v>
      </c>
      <c r="AF3699" t="str">
        <f>+VLOOKUP(AE3699,'Mapeo Ramos'!C:D,2,0)</f>
        <v>Flotas</v>
      </c>
      <c r="AG3699" t="str">
        <f>+VLOOKUP(X3699,'Mapeo Ramos'!I:J,2,0)</f>
        <v>ALLIANZ</v>
      </c>
      <c r="AH3699">
        <f t="shared" si="58"/>
        <v>1</v>
      </c>
    </row>
    <row r="3700" spans="1:34">
      <c r="A3700" s="5" t="s">
        <v>847</v>
      </c>
      <c r="B3700" s="5" t="s">
        <v>848</v>
      </c>
      <c r="C3700" s="5" t="s">
        <v>849</v>
      </c>
      <c r="D3700" s="6">
        <v>46024</v>
      </c>
      <c r="E3700" s="6">
        <v>46024</v>
      </c>
      <c r="F3700" s="6">
        <v>46023</v>
      </c>
      <c r="G3700" s="5" t="s">
        <v>850</v>
      </c>
      <c r="H3700" s="5" t="s">
        <v>349</v>
      </c>
      <c r="I3700" s="5" t="s">
        <v>261</v>
      </c>
      <c r="J3700" s="7">
        <v>-400.86</v>
      </c>
      <c r="K3700" s="8" t="s">
        <v>74</v>
      </c>
      <c r="L3700" s="7">
        <v>-48.1</v>
      </c>
      <c r="M3700" s="8" t="s">
        <v>74</v>
      </c>
      <c r="N3700" s="7">
        <v>-48.1</v>
      </c>
      <c r="O3700" s="8" t="s">
        <v>74</v>
      </c>
      <c r="P3700" s="7">
        <v>0</v>
      </c>
      <c r="Q3700" s="8" t="s">
        <v>74</v>
      </c>
      <c r="R3700" s="5" t="s">
        <v>262</v>
      </c>
      <c r="S3700" s="7">
        <v>-10.02</v>
      </c>
      <c r="T3700" s="8" t="s">
        <v>74</v>
      </c>
      <c r="U3700" s="5" t="s">
        <v>77</v>
      </c>
      <c r="V3700" s="5" t="s">
        <v>78</v>
      </c>
      <c r="W3700" s="5" t="s">
        <v>79</v>
      </c>
      <c r="X3700" s="5" t="s">
        <v>300</v>
      </c>
      <c r="Y3700" s="5" t="s">
        <v>119</v>
      </c>
      <c r="Z3700" s="5" t="s">
        <v>81</v>
      </c>
      <c r="AA3700" s="5" t="s">
        <v>851</v>
      </c>
      <c r="AB3700" s="5" t="s">
        <v>852</v>
      </c>
      <c r="AC3700" s="5" t="s">
        <v>168</v>
      </c>
      <c r="AD3700" s="5" t="s">
        <v>853</v>
      </c>
      <c r="AE3700" s="2" t="str">
        <f>+VLOOKUP(H3700,'Mapeo Ramos'!A:C,3,0)</f>
        <v>Autos Flotas</v>
      </c>
      <c r="AF3700" t="str">
        <f>+VLOOKUP(AE3700,'Mapeo Ramos'!C:D,2,0)</f>
        <v>Flotas</v>
      </c>
      <c r="AG3700" t="str">
        <f>+VLOOKUP(X3700,'Mapeo Ramos'!I:J,2,0)</f>
        <v>ALLIANZ</v>
      </c>
      <c r="AH3700">
        <f t="shared" si="58"/>
        <v>1</v>
      </c>
    </row>
    <row r="3701" spans="1:34">
      <c r="A3701" s="5" t="s">
        <v>854</v>
      </c>
      <c r="B3701" s="5" t="s">
        <v>855</v>
      </c>
      <c r="C3701" s="5" t="s">
        <v>856</v>
      </c>
      <c r="D3701" s="6">
        <v>46024</v>
      </c>
      <c r="E3701" s="6">
        <v>46024</v>
      </c>
      <c r="F3701" s="6">
        <v>46023</v>
      </c>
      <c r="G3701" s="5" t="s">
        <v>850</v>
      </c>
      <c r="H3701" s="5" t="s">
        <v>349</v>
      </c>
      <c r="I3701" s="5" t="s">
        <v>261</v>
      </c>
      <c r="J3701" s="7">
        <v>-1259.0899999999999</v>
      </c>
      <c r="K3701" s="8" t="s">
        <v>74</v>
      </c>
      <c r="L3701" s="7">
        <v>-151.09</v>
      </c>
      <c r="M3701" s="8" t="s">
        <v>74</v>
      </c>
      <c r="N3701" s="7">
        <v>-151.09</v>
      </c>
      <c r="O3701" s="8" t="s">
        <v>74</v>
      </c>
      <c r="P3701" s="7">
        <v>0</v>
      </c>
      <c r="Q3701" s="8" t="s">
        <v>74</v>
      </c>
      <c r="R3701" s="5" t="s">
        <v>262</v>
      </c>
      <c r="S3701" s="7">
        <v>-31.48</v>
      </c>
      <c r="T3701" s="8" t="s">
        <v>74</v>
      </c>
      <c r="U3701" s="5" t="s">
        <v>77</v>
      </c>
      <c r="V3701" s="5" t="s">
        <v>78</v>
      </c>
      <c r="W3701" s="5" t="s">
        <v>79</v>
      </c>
      <c r="X3701" s="5" t="s">
        <v>300</v>
      </c>
      <c r="Y3701" s="5" t="s">
        <v>119</v>
      </c>
      <c r="Z3701" s="5" t="s">
        <v>81</v>
      </c>
      <c r="AA3701" s="5" t="s">
        <v>851</v>
      </c>
      <c r="AB3701" s="5" t="s">
        <v>852</v>
      </c>
      <c r="AC3701" s="5" t="s">
        <v>168</v>
      </c>
      <c r="AD3701" s="5" t="s">
        <v>853</v>
      </c>
      <c r="AE3701" s="2" t="str">
        <f>+VLOOKUP(H3701,'Mapeo Ramos'!A:C,3,0)</f>
        <v>Autos Flotas</v>
      </c>
      <c r="AF3701" t="str">
        <f>+VLOOKUP(AE3701,'Mapeo Ramos'!C:D,2,0)</f>
        <v>Flotas</v>
      </c>
      <c r="AG3701" t="str">
        <f>+VLOOKUP(X3701,'Mapeo Ramos'!I:J,2,0)</f>
        <v>ALLIANZ</v>
      </c>
      <c r="AH3701">
        <f t="shared" si="58"/>
        <v>1</v>
      </c>
    </row>
    <row r="3702" spans="1:34">
      <c r="A3702" s="5" t="s">
        <v>857</v>
      </c>
      <c r="B3702" s="5" t="s">
        <v>858</v>
      </c>
      <c r="C3702" s="5" t="s">
        <v>859</v>
      </c>
      <c r="D3702" s="6">
        <v>46024</v>
      </c>
      <c r="E3702" s="6">
        <v>46024</v>
      </c>
      <c r="F3702" s="6">
        <v>46023</v>
      </c>
      <c r="G3702" s="5" t="s">
        <v>860</v>
      </c>
      <c r="H3702" s="5" t="s">
        <v>461</v>
      </c>
      <c r="I3702" s="5" t="s">
        <v>261</v>
      </c>
      <c r="J3702" s="7">
        <v>-1842.67</v>
      </c>
      <c r="K3702" s="8" t="s">
        <v>74</v>
      </c>
      <c r="L3702" s="7">
        <v>-221.12</v>
      </c>
      <c r="M3702" s="8" t="s">
        <v>74</v>
      </c>
      <c r="N3702" s="7">
        <v>-221.12</v>
      </c>
      <c r="O3702" s="8" t="s">
        <v>74</v>
      </c>
      <c r="P3702" s="7">
        <v>0</v>
      </c>
      <c r="Q3702" s="8" t="s">
        <v>74</v>
      </c>
      <c r="R3702" s="5" t="s">
        <v>75</v>
      </c>
      <c r="S3702" s="7">
        <v>0</v>
      </c>
      <c r="T3702" s="8" t="s">
        <v>74</v>
      </c>
      <c r="U3702" s="5" t="s">
        <v>77</v>
      </c>
      <c r="V3702" s="5" t="s">
        <v>78</v>
      </c>
      <c r="W3702" s="5" t="s">
        <v>79</v>
      </c>
      <c r="X3702" s="5" t="s">
        <v>300</v>
      </c>
      <c r="Y3702" s="5" t="s">
        <v>119</v>
      </c>
      <c r="Z3702" s="5" t="s">
        <v>81</v>
      </c>
      <c r="AA3702" s="5" t="s">
        <v>554</v>
      </c>
      <c r="AB3702" s="5" t="s">
        <v>555</v>
      </c>
      <c r="AC3702" s="5" t="s">
        <v>168</v>
      </c>
      <c r="AD3702" s="5" t="s">
        <v>861</v>
      </c>
      <c r="AE3702" s="2" t="str">
        <f>+VLOOKUP(H3702,'Mapeo Ramos'!A:C,3,0)</f>
        <v>Autos Flotas</v>
      </c>
      <c r="AF3702" t="str">
        <f>+VLOOKUP(AE3702,'Mapeo Ramos'!C:D,2,0)</f>
        <v>Flotas</v>
      </c>
      <c r="AG3702" t="str">
        <f>+VLOOKUP(X3702,'Mapeo Ramos'!I:J,2,0)</f>
        <v>ALLIANZ</v>
      </c>
      <c r="AH3702">
        <f t="shared" si="58"/>
        <v>1</v>
      </c>
    </row>
    <row r="3703" spans="1:34" ht="25.5">
      <c r="A3703" s="5" t="s">
        <v>862</v>
      </c>
      <c r="B3703" s="5" t="s">
        <v>863</v>
      </c>
      <c r="C3703" s="5" t="s">
        <v>864</v>
      </c>
      <c r="D3703" s="6">
        <v>46024</v>
      </c>
      <c r="E3703" s="6">
        <v>46024</v>
      </c>
      <c r="F3703" s="6">
        <v>46023</v>
      </c>
      <c r="G3703" s="5" t="s">
        <v>865</v>
      </c>
      <c r="H3703" s="5" t="s">
        <v>461</v>
      </c>
      <c r="I3703" s="5" t="s">
        <v>261</v>
      </c>
      <c r="J3703" s="7">
        <v>-2271.06</v>
      </c>
      <c r="K3703" s="8" t="s">
        <v>74</v>
      </c>
      <c r="L3703" s="7">
        <v>-272.52999999999997</v>
      </c>
      <c r="M3703" s="8" t="s">
        <v>74</v>
      </c>
      <c r="N3703" s="7">
        <v>-272.52999999999997</v>
      </c>
      <c r="O3703" s="8" t="s">
        <v>74</v>
      </c>
      <c r="P3703" s="7">
        <v>0</v>
      </c>
      <c r="Q3703" s="8" t="s">
        <v>74</v>
      </c>
      <c r="R3703" s="5" t="s">
        <v>75</v>
      </c>
      <c r="S3703" s="7">
        <v>0</v>
      </c>
      <c r="T3703" s="8" t="s">
        <v>74</v>
      </c>
      <c r="U3703" s="5" t="s">
        <v>77</v>
      </c>
      <c r="V3703" s="5" t="s">
        <v>78</v>
      </c>
      <c r="W3703" s="5" t="s">
        <v>79</v>
      </c>
      <c r="X3703" s="5" t="s">
        <v>300</v>
      </c>
      <c r="Y3703" s="5" t="s">
        <v>119</v>
      </c>
      <c r="Z3703" s="5" t="s">
        <v>81</v>
      </c>
      <c r="AA3703" s="5" t="s">
        <v>447</v>
      </c>
      <c r="AB3703" s="5" t="s">
        <v>448</v>
      </c>
      <c r="AC3703" s="5" t="s">
        <v>168</v>
      </c>
      <c r="AD3703" s="5" t="s">
        <v>866</v>
      </c>
      <c r="AE3703" s="2" t="str">
        <f>+VLOOKUP(H3703,'Mapeo Ramos'!A:C,3,0)</f>
        <v>Autos Flotas</v>
      </c>
      <c r="AF3703" t="str">
        <f>+VLOOKUP(AE3703,'Mapeo Ramos'!C:D,2,0)</f>
        <v>Flotas</v>
      </c>
      <c r="AG3703" t="str">
        <f>+VLOOKUP(X3703,'Mapeo Ramos'!I:J,2,0)</f>
        <v>ALLIANZ</v>
      </c>
      <c r="AH3703">
        <f t="shared" si="58"/>
        <v>1</v>
      </c>
    </row>
    <row r="3704" spans="1:34">
      <c r="A3704" s="5" t="s">
        <v>867</v>
      </c>
      <c r="B3704" s="5" t="s">
        <v>868</v>
      </c>
      <c r="C3704" s="5" t="s">
        <v>869</v>
      </c>
      <c r="D3704" s="6">
        <v>46024</v>
      </c>
      <c r="E3704" s="6">
        <v>46024</v>
      </c>
      <c r="F3704" s="6">
        <v>46023</v>
      </c>
      <c r="G3704" s="5" t="s">
        <v>870</v>
      </c>
      <c r="H3704" s="5" t="s">
        <v>461</v>
      </c>
      <c r="I3704" s="5" t="s">
        <v>261</v>
      </c>
      <c r="J3704" s="7">
        <v>-3943.86</v>
      </c>
      <c r="K3704" s="8" t="s">
        <v>74</v>
      </c>
      <c r="L3704" s="7">
        <v>-473.26</v>
      </c>
      <c r="M3704" s="8" t="s">
        <v>74</v>
      </c>
      <c r="N3704" s="7">
        <v>-473.26</v>
      </c>
      <c r="O3704" s="8" t="s">
        <v>74</v>
      </c>
      <c r="P3704" s="7">
        <v>0</v>
      </c>
      <c r="Q3704" s="8" t="s">
        <v>74</v>
      </c>
      <c r="R3704" s="5" t="s">
        <v>75</v>
      </c>
      <c r="S3704" s="7">
        <v>0</v>
      </c>
      <c r="T3704" s="8" t="s">
        <v>74</v>
      </c>
      <c r="U3704" s="5" t="s">
        <v>77</v>
      </c>
      <c r="V3704" s="5" t="s">
        <v>78</v>
      </c>
      <c r="W3704" s="5" t="s">
        <v>79</v>
      </c>
      <c r="X3704" s="5" t="s">
        <v>300</v>
      </c>
      <c r="Y3704" s="5" t="s">
        <v>119</v>
      </c>
      <c r="Z3704" s="5" t="s">
        <v>81</v>
      </c>
      <c r="AA3704" s="5" t="s">
        <v>357</v>
      </c>
      <c r="AB3704" s="5" t="s">
        <v>83</v>
      </c>
      <c r="AC3704" s="5" t="s">
        <v>168</v>
      </c>
      <c r="AD3704" s="5" t="s">
        <v>871</v>
      </c>
      <c r="AE3704" s="2" t="str">
        <f>+VLOOKUP(H3704,'Mapeo Ramos'!A:C,3,0)</f>
        <v>Autos Flotas</v>
      </c>
      <c r="AF3704" t="str">
        <f>+VLOOKUP(AE3704,'Mapeo Ramos'!C:D,2,0)</f>
        <v>Flotas</v>
      </c>
      <c r="AG3704" t="str">
        <f>+VLOOKUP(X3704,'Mapeo Ramos'!I:J,2,0)</f>
        <v>ALLIANZ</v>
      </c>
      <c r="AH3704">
        <f t="shared" si="58"/>
        <v>1</v>
      </c>
    </row>
    <row r="3705" spans="1:34">
      <c r="A3705" s="5" t="s">
        <v>872</v>
      </c>
      <c r="B3705" s="5" t="s">
        <v>873</v>
      </c>
      <c r="C3705" s="5" t="s">
        <v>874</v>
      </c>
      <c r="D3705" s="6">
        <v>46024</v>
      </c>
      <c r="E3705" s="6">
        <v>46024</v>
      </c>
      <c r="F3705" s="6">
        <v>46023</v>
      </c>
      <c r="G3705" s="5" t="s">
        <v>875</v>
      </c>
      <c r="H3705" s="5" t="s">
        <v>461</v>
      </c>
      <c r="I3705" s="5" t="s">
        <v>261</v>
      </c>
      <c r="J3705" s="7">
        <v>-2274.41</v>
      </c>
      <c r="K3705" s="8" t="s">
        <v>74</v>
      </c>
      <c r="L3705" s="7">
        <v>-272.93</v>
      </c>
      <c r="M3705" s="8" t="s">
        <v>74</v>
      </c>
      <c r="N3705" s="7">
        <v>-272.93</v>
      </c>
      <c r="O3705" s="8" t="s">
        <v>74</v>
      </c>
      <c r="P3705" s="7">
        <v>0</v>
      </c>
      <c r="Q3705" s="8" t="s">
        <v>74</v>
      </c>
      <c r="R3705" s="5" t="s">
        <v>75</v>
      </c>
      <c r="S3705" s="7">
        <v>0</v>
      </c>
      <c r="T3705" s="8" t="s">
        <v>74</v>
      </c>
      <c r="U3705" s="5" t="s">
        <v>77</v>
      </c>
      <c r="V3705" s="5" t="s">
        <v>78</v>
      </c>
      <c r="W3705" s="5" t="s">
        <v>79</v>
      </c>
      <c r="X3705" s="5" t="s">
        <v>300</v>
      </c>
      <c r="Y3705" s="5" t="s">
        <v>119</v>
      </c>
      <c r="Z3705" s="5" t="s">
        <v>81</v>
      </c>
      <c r="AA3705" s="5" t="s">
        <v>507</v>
      </c>
      <c r="AB3705" s="5" t="s">
        <v>508</v>
      </c>
      <c r="AC3705" s="5" t="s">
        <v>168</v>
      </c>
      <c r="AD3705" s="5" t="s">
        <v>876</v>
      </c>
      <c r="AE3705" s="2" t="str">
        <f>+VLOOKUP(H3705,'Mapeo Ramos'!A:C,3,0)</f>
        <v>Autos Flotas</v>
      </c>
      <c r="AF3705" t="str">
        <f>+VLOOKUP(AE3705,'Mapeo Ramos'!C:D,2,0)</f>
        <v>Flotas</v>
      </c>
      <c r="AG3705" t="str">
        <f>+VLOOKUP(X3705,'Mapeo Ramos'!I:J,2,0)</f>
        <v>ALLIANZ</v>
      </c>
      <c r="AH3705">
        <f t="shared" si="58"/>
        <v>1</v>
      </c>
    </row>
    <row r="3706" spans="1:34" ht="25.5">
      <c r="A3706" s="5" t="s">
        <v>877</v>
      </c>
      <c r="B3706" s="5" t="s">
        <v>878</v>
      </c>
      <c r="C3706" s="5" t="s">
        <v>879</v>
      </c>
      <c r="D3706" s="6">
        <v>46024</v>
      </c>
      <c r="E3706" s="6">
        <v>46024</v>
      </c>
      <c r="F3706" s="6">
        <v>46023</v>
      </c>
      <c r="G3706" s="5" t="s">
        <v>880</v>
      </c>
      <c r="H3706" s="5" t="s">
        <v>461</v>
      </c>
      <c r="I3706" s="5" t="s">
        <v>261</v>
      </c>
      <c r="J3706" s="7">
        <v>-1225.17</v>
      </c>
      <c r="K3706" s="8" t="s">
        <v>74</v>
      </c>
      <c r="L3706" s="7">
        <v>-147.02000000000001</v>
      </c>
      <c r="M3706" s="8" t="s">
        <v>74</v>
      </c>
      <c r="N3706" s="7">
        <v>-147.02000000000001</v>
      </c>
      <c r="O3706" s="8" t="s">
        <v>74</v>
      </c>
      <c r="P3706" s="7">
        <v>0</v>
      </c>
      <c r="Q3706" s="8" t="s">
        <v>74</v>
      </c>
      <c r="R3706" s="5" t="s">
        <v>75</v>
      </c>
      <c r="S3706" s="7">
        <v>0</v>
      </c>
      <c r="T3706" s="8" t="s">
        <v>74</v>
      </c>
      <c r="U3706" s="5" t="s">
        <v>77</v>
      </c>
      <c r="V3706" s="5" t="s">
        <v>78</v>
      </c>
      <c r="W3706" s="5" t="s">
        <v>79</v>
      </c>
      <c r="X3706" s="5" t="s">
        <v>300</v>
      </c>
      <c r="Y3706" s="5" t="s">
        <v>119</v>
      </c>
      <c r="Z3706" s="5" t="s">
        <v>81</v>
      </c>
      <c r="AA3706" s="5" t="s">
        <v>507</v>
      </c>
      <c r="AB3706" s="5" t="s">
        <v>508</v>
      </c>
      <c r="AC3706" s="5" t="s">
        <v>168</v>
      </c>
      <c r="AD3706" s="5" t="s">
        <v>881</v>
      </c>
      <c r="AE3706" s="2" t="str">
        <f>+VLOOKUP(H3706,'Mapeo Ramos'!A:C,3,0)</f>
        <v>Autos Flotas</v>
      </c>
      <c r="AF3706" t="str">
        <f>+VLOOKUP(AE3706,'Mapeo Ramos'!C:D,2,0)</f>
        <v>Flotas</v>
      </c>
      <c r="AG3706" t="str">
        <f>+VLOOKUP(X3706,'Mapeo Ramos'!I:J,2,0)</f>
        <v>ALLIANZ</v>
      </c>
      <c r="AH3706">
        <f t="shared" si="58"/>
        <v>1</v>
      </c>
    </row>
    <row r="3707" spans="1:34">
      <c r="A3707" s="5" t="s">
        <v>882</v>
      </c>
      <c r="B3707" s="5" t="s">
        <v>883</v>
      </c>
      <c r="C3707" s="5" t="s">
        <v>884</v>
      </c>
      <c r="D3707" s="6">
        <v>46024</v>
      </c>
      <c r="E3707" s="6">
        <v>46024</v>
      </c>
      <c r="F3707" s="6">
        <v>46023</v>
      </c>
      <c r="G3707" s="5" t="s">
        <v>885</v>
      </c>
      <c r="H3707" s="5" t="s">
        <v>461</v>
      </c>
      <c r="I3707" s="5" t="s">
        <v>261</v>
      </c>
      <c r="J3707" s="7">
        <v>-2295.7800000000002</v>
      </c>
      <c r="K3707" s="8" t="s">
        <v>74</v>
      </c>
      <c r="L3707" s="7">
        <v>-275.49</v>
      </c>
      <c r="M3707" s="8" t="s">
        <v>74</v>
      </c>
      <c r="N3707" s="7">
        <v>-275.49</v>
      </c>
      <c r="O3707" s="8" t="s">
        <v>74</v>
      </c>
      <c r="P3707" s="7">
        <v>0</v>
      </c>
      <c r="Q3707" s="8" t="s">
        <v>74</v>
      </c>
      <c r="R3707" s="5" t="s">
        <v>75</v>
      </c>
      <c r="S3707" s="7">
        <v>0</v>
      </c>
      <c r="T3707" s="8" t="s">
        <v>74</v>
      </c>
      <c r="U3707" s="5" t="s">
        <v>77</v>
      </c>
      <c r="V3707" s="5" t="s">
        <v>78</v>
      </c>
      <c r="W3707" s="5" t="s">
        <v>79</v>
      </c>
      <c r="X3707" s="5" t="s">
        <v>300</v>
      </c>
      <c r="Y3707" s="5" t="s">
        <v>119</v>
      </c>
      <c r="Z3707" s="5" t="s">
        <v>81</v>
      </c>
      <c r="AA3707" s="5" t="s">
        <v>568</v>
      </c>
      <c r="AB3707" s="5" t="s">
        <v>83</v>
      </c>
      <c r="AC3707" s="5" t="s">
        <v>168</v>
      </c>
      <c r="AD3707" s="5" t="s">
        <v>886</v>
      </c>
      <c r="AE3707" s="2" t="str">
        <f>+VLOOKUP(H3707,'Mapeo Ramos'!A:C,3,0)</f>
        <v>Autos Flotas</v>
      </c>
      <c r="AF3707" t="str">
        <f>+VLOOKUP(AE3707,'Mapeo Ramos'!C:D,2,0)</f>
        <v>Flotas</v>
      </c>
      <c r="AG3707" t="str">
        <f>+VLOOKUP(X3707,'Mapeo Ramos'!I:J,2,0)</f>
        <v>ALLIANZ</v>
      </c>
      <c r="AH3707">
        <f t="shared" si="58"/>
        <v>1</v>
      </c>
    </row>
    <row r="3708" spans="1:34">
      <c r="A3708" s="5" t="s">
        <v>887</v>
      </c>
      <c r="B3708" s="5" t="s">
        <v>888</v>
      </c>
      <c r="C3708" s="5" t="s">
        <v>889</v>
      </c>
      <c r="D3708" s="6">
        <v>46024</v>
      </c>
      <c r="E3708" s="6">
        <v>46024</v>
      </c>
      <c r="F3708" s="6">
        <v>46023</v>
      </c>
      <c r="G3708" s="5" t="s">
        <v>885</v>
      </c>
      <c r="H3708" s="5" t="s">
        <v>461</v>
      </c>
      <c r="I3708" s="5" t="s">
        <v>261</v>
      </c>
      <c r="J3708" s="7">
        <v>-1941.81</v>
      </c>
      <c r="K3708" s="8" t="s">
        <v>74</v>
      </c>
      <c r="L3708" s="7">
        <v>-233.02</v>
      </c>
      <c r="M3708" s="8" t="s">
        <v>74</v>
      </c>
      <c r="N3708" s="7">
        <v>-233.02</v>
      </c>
      <c r="O3708" s="8" t="s">
        <v>74</v>
      </c>
      <c r="P3708" s="7">
        <v>0</v>
      </c>
      <c r="Q3708" s="8" t="s">
        <v>74</v>
      </c>
      <c r="R3708" s="5" t="s">
        <v>75</v>
      </c>
      <c r="S3708" s="7">
        <v>0</v>
      </c>
      <c r="T3708" s="8" t="s">
        <v>74</v>
      </c>
      <c r="U3708" s="5" t="s">
        <v>77</v>
      </c>
      <c r="V3708" s="5" t="s">
        <v>78</v>
      </c>
      <c r="W3708" s="5" t="s">
        <v>79</v>
      </c>
      <c r="X3708" s="5" t="s">
        <v>300</v>
      </c>
      <c r="Y3708" s="5" t="s">
        <v>119</v>
      </c>
      <c r="Z3708" s="5" t="s">
        <v>81</v>
      </c>
      <c r="AA3708" s="5" t="s">
        <v>568</v>
      </c>
      <c r="AB3708" s="5" t="s">
        <v>83</v>
      </c>
      <c r="AC3708" s="5" t="s">
        <v>168</v>
      </c>
      <c r="AD3708" s="5" t="s">
        <v>886</v>
      </c>
      <c r="AE3708" s="2" t="str">
        <f>+VLOOKUP(H3708,'Mapeo Ramos'!A:C,3,0)</f>
        <v>Autos Flotas</v>
      </c>
      <c r="AF3708" t="str">
        <f>+VLOOKUP(AE3708,'Mapeo Ramos'!C:D,2,0)</f>
        <v>Flotas</v>
      </c>
      <c r="AG3708" t="str">
        <f>+VLOOKUP(X3708,'Mapeo Ramos'!I:J,2,0)</f>
        <v>ALLIANZ</v>
      </c>
      <c r="AH3708">
        <f t="shared" si="58"/>
        <v>1</v>
      </c>
    </row>
    <row r="3709" spans="1:34">
      <c r="A3709" s="5" t="s">
        <v>890</v>
      </c>
      <c r="B3709" s="5" t="s">
        <v>891</v>
      </c>
      <c r="C3709" s="5" t="s">
        <v>892</v>
      </c>
      <c r="D3709" s="6">
        <v>46024</v>
      </c>
      <c r="E3709" s="6">
        <v>46024</v>
      </c>
      <c r="F3709" s="6">
        <v>46023</v>
      </c>
      <c r="G3709" s="5" t="s">
        <v>893</v>
      </c>
      <c r="H3709" s="5" t="s">
        <v>461</v>
      </c>
      <c r="I3709" s="5" t="s">
        <v>261</v>
      </c>
      <c r="J3709" s="7">
        <v>-3406.84</v>
      </c>
      <c r="K3709" s="8" t="s">
        <v>74</v>
      </c>
      <c r="L3709" s="7">
        <v>-408.82</v>
      </c>
      <c r="M3709" s="8" t="s">
        <v>74</v>
      </c>
      <c r="N3709" s="7">
        <v>-408.82</v>
      </c>
      <c r="O3709" s="8" t="s">
        <v>74</v>
      </c>
      <c r="P3709" s="7">
        <v>0</v>
      </c>
      <c r="Q3709" s="8" t="s">
        <v>74</v>
      </c>
      <c r="R3709" s="5" t="s">
        <v>75</v>
      </c>
      <c r="S3709" s="7">
        <v>0</v>
      </c>
      <c r="T3709" s="8" t="s">
        <v>74</v>
      </c>
      <c r="U3709" s="5" t="s">
        <v>77</v>
      </c>
      <c r="V3709" s="5" t="s">
        <v>78</v>
      </c>
      <c r="W3709" s="5" t="s">
        <v>79</v>
      </c>
      <c r="X3709" s="5" t="s">
        <v>300</v>
      </c>
      <c r="Y3709" s="5" t="s">
        <v>119</v>
      </c>
      <c r="Z3709" s="5" t="s">
        <v>81</v>
      </c>
      <c r="AA3709" s="5" t="s">
        <v>425</v>
      </c>
      <c r="AB3709" s="5" t="s">
        <v>894</v>
      </c>
      <c r="AC3709" s="5" t="s">
        <v>168</v>
      </c>
      <c r="AD3709" s="5" t="s">
        <v>895</v>
      </c>
      <c r="AE3709" s="2" t="str">
        <f>+VLOOKUP(H3709,'Mapeo Ramos'!A:C,3,0)</f>
        <v>Autos Flotas</v>
      </c>
      <c r="AF3709" t="str">
        <f>+VLOOKUP(AE3709,'Mapeo Ramos'!C:D,2,0)</f>
        <v>Flotas</v>
      </c>
      <c r="AG3709" t="str">
        <f>+VLOOKUP(X3709,'Mapeo Ramos'!I:J,2,0)</f>
        <v>ALLIANZ</v>
      </c>
      <c r="AH3709">
        <f t="shared" si="58"/>
        <v>1</v>
      </c>
    </row>
    <row r="3710" spans="1:34">
      <c r="A3710" s="5" t="s">
        <v>896</v>
      </c>
      <c r="B3710" s="5" t="s">
        <v>897</v>
      </c>
      <c r="C3710" s="5" t="s">
        <v>898</v>
      </c>
      <c r="D3710" s="6">
        <v>46024</v>
      </c>
      <c r="E3710" s="6">
        <v>46024</v>
      </c>
      <c r="F3710" s="6">
        <v>46023</v>
      </c>
      <c r="G3710" s="5" t="s">
        <v>899</v>
      </c>
      <c r="H3710" s="5" t="s">
        <v>461</v>
      </c>
      <c r="I3710" s="5" t="s">
        <v>261</v>
      </c>
      <c r="J3710" s="7">
        <v>-4616.6499999999996</v>
      </c>
      <c r="K3710" s="8" t="s">
        <v>74</v>
      </c>
      <c r="L3710" s="7">
        <v>-554</v>
      </c>
      <c r="M3710" s="8" t="s">
        <v>74</v>
      </c>
      <c r="N3710" s="7">
        <v>-554</v>
      </c>
      <c r="O3710" s="8" t="s">
        <v>74</v>
      </c>
      <c r="P3710" s="7">
        <v>0</v>
      </c>
      <c r="Q3710" s="8" t="s">
        <v>74</v>
      </c>
      <c r="R3710" s="5" t="s">
        <v>75</v>
      </c>
      <c r="S3710" s="7">
        <v>0</v>
      </c>
      <c r="T3710" s="8" t="s">
        <v>74</v>
      </c>
      <c r="U3710" s="5" t="s">
        <v>77</v>
      </c>
      <c r="V3710" s="5" t="s">
        <v>78</v>
      </c>
      <c r="W3710" s="5" t="s">
        <v>79</v>
      </c>
      <c r="X3710" s="5" t="s">
        <v>300</v>
      </c>
      <c r="Y3710" s="5" t="s">
        <v>119</v>
      </c>
      <c r="Z3710" s="5" t="s">
        <v>81</v>
      </c>
      <c r="AA3710" s="5" t="s">
        <v>568</v>
      </c>
      <c r="AB3710" s="5" t="s">
        <v>83</v>
      </c>
      <c r="AC3710" s="5" t="s">
        <v>168</v>
      </c>
      <c r="AD3710" s="5" t="s">
        <v>900</v>
      </c>
      <c r="AE3710" s="2" t="str">
        <f>+VLOOKUP(H3710,'Mapeo Ramos'!A:C,3,0)</f>
        <v>Autos Flotas</v>
      </c>
      <c r="AF3710" t="str">
        <f>+VLOOKUP(AE3710,'Mapeo Ramos'!C:D,2,0)</f>
        <v>Flotas</v>
      </c>
      <c r="AG3710" t="str">
        <f>+VLOOKUP(X3710,'Mapeo Ramos'!I:J,2,0)</f>
        <v>ALLIANZ</v>
      </c>
      <c r="AH3710">
        <f t="shared" si="58"/>
        <v>1</v>
      </c>
    </row>
    <row r="3711" spans="1:34">
      <c r="A3711" s="5" t="s">
        <v>901</v>
      </c>
      <c r="B3711" s="5" t="s">
        <v>902</v>
      </c>
      <c r="C3711" s="5" t="s">
        <v>903</v>
      </c>
      <c r="D3711" s="6">
        <v>46024</v>
      </c>
      <c r="E3711" s="6">
        <v>46024</v>
      </c>
      <c r="F3711" s="6">
        <v>46023</v>
      </c>
      <c r="G3711" s="5" t="s">
        <v>904</v>
      </c>
      <c r="H3711" s="5" t="s">
        <v>299</v>
      </c>
      <c r="I3711" s="5" t="s">
        <v>261</v>
      </c>
      <c r="J3711" s="7">
        <v>-614.71</v>
      </c>
      <c r="K3711" s="8" t="s">
        <v>74</v>
      </c>
      <c r="L3711" s="7">
        <v>-73.77</v>
      </c>
      <c r="M3711" s="8" t="s">
        <v>74</v>
      </c>
      <c r="N3711" s="7">
        <v>-73.77</v>
      </c>
      <c r="O3711" s="8" t="s">
        <v>74</v>
      </c>
      <c r="P3711" s="7">
        <v>0</v>
      </c>
      <c r="Q3711" s="8" t="s">
        <v>74</v>
      </c>
      <c r="R3711" s="5" t="s">
        <v>75</v>
      </c>
      <c r="S3711" s="7">
        <v>0</v>
      </c>
      <c r="T3711" s="8" t="s">
        <v>74</v>
      </c>
      <c r="U3711" s="5" t="s">
        <v>77</v>
      </c>
      <c r="V3711" s="5" t="s">
        <v>78</v>
      </c>
      <c r="W3711" s="5" t="s">
        <v>79</v>
      </c>
      <c r="X3711" s="5" t="s">
        <v>300</v>
      </c>
      <c r="Y3711" s="5" t="s">
        <v>119</v>
      </c>
      <c r="Z3711" s="5" t="s">
        <v>81</v>
      </c>
      <c r="AA3711" s="5" t="s">
        <v>905</v>
      </c>
      <c r="AB3711" s="5" t="s">
        <v>83</v>
      </c>
      <c r="AC3711" s="5" t="s">
        <v>168</v>
      </c>
      <c r="AD3711" s="5" t="s">
        <v>906</v>
      </c>
      <c r="AE3711" s="2" t="str">
        <f>+VLOOKUP(H3711,'Mapeo Ramos'!A:C,3,0)</f>
        <v>Autos Flotas</v>
      </c>
      <c r="AF3711" t="str">
        <f>+VLOOKUP(AE3711,'Mapeo Ramos'!C:D,2,0)</f>
        <v>Flotas</v>
      </c>
      <c r="AG3711" t="str">
        <f>+VLOOKUP(X3711,'Mapeo Ramos'!I:J,2,0)</f>
        <v>ALLIANZ</v>
      </c>
      <c r="AH3711">
        <f t="shared" si="58"/>
        <v>1</v>
      </c>
    </row>
    <row r="3712" spans="1:34">
      <c r="A3712" s="5" t="s">
        <v>907</v>
      </c>
      <c r="B3712" s="5" t="s">
        <v>908</v>
      </c>
      <c r="C3712" s="5" t="s">
        <v>909</v>
      </c>
      <c r="D3712" s="6">
        <v>46024</v>
      </c>
      <c r="E3712" s="6">
        <v>46024</v>
      </c>
      <c r="F3712" s="6">
        <v>46023</v>
      </c>
      <c r="G3712" s="5" t="s">
        <v>910</v>
      </c>
      <c r="H3712" s="5" t="s">
        <v>299</v>
      </c>
      <c r="I3712" s="5" t="s">
        <v>261</v>
      </c>
      <c r="J3712" s="7">
        <v>-311.94</v>
      </c>
      <c r="K3712" s="8" t="s">
        <v>74</v>
      </c>
      <c r="L3712" s="7">
        <v>-37.43</v>
      </c>
      <c r="M3712" s="8" t="s">
        <v>74</v>
      </c>
      <c r="N3712" s="7">
        <v>-37.43</v>
      </c>
      <c r="O3712" s="8" t="s">
        <v>74</v>
      </c>
      <c r="P3712" s="7">
        <v>0</v>
      </c>
      <c r="Q3712" s="8" t="s">
        <v>74</v>
      </c>
      <c r="R3712" s="5" t="s">
        <v>75</v>
      </c>
      <c r="S3712" s="7">
        <v>0</v>
      </c>
      <c r="T3712" s="8" t="s">
        <v>74</v>
      </c>
      <c r="U3712" s="5" t="s">
        <v>77</v>
      </c>
      <c r="V3712" s="5" t="s">
        <v>78</v>
      </c>
      <c r="W3712" s="5" t="s">
        <v>79</v>
      </c>
      <c r="X3712" s="5" t="s">
        <v>300</v>
      </c>
      <c r="Y3712" s="5" t="s">
        <v>119</v>
      </c>
      <c r="Z3712" s="5" t="s">
        <v>81</v>
      </c>
      <c r="AA3712" s="5" t="s">
        <v>568</v>
      </c>
      <c r="AB3712" s="5" t="s">
        <v>83</v>
      </c>
      <c r="AC3712" s="5" t="s">
        <v>168</v>
      </c>
      <c r="AD3712" s="5" t="s">
        <v>911</v>
      </c>
      <c r="AE3712" s="2" t="str">
        <f>+VLOOKUP(H3712,'Mapeo Ramos'!A:C,3,0)</f>
        <v>Autos Flotas</v>
      </c>
      <c r="AF3712" t="str">
        <f>+VLOOKUP(AE3712,'Mapeo Ramos'!C:D,2,0)</f>
        <v>Flotas</v>
      </c>
      <c r="AG3712" t="str">
        <f>+VLOOKUP(X3712,'Mapeo Ramos'!I:J,2,0)</f>
        <v>ALLIANZ</v>
      </c>
      <c r="AH3712">
        <f t="shared" si="58"/>
        <v>1</v>
      </c>
    </row>
    <row r="3713" spans="1:34">
      <c r="A3713" s="5" t="s">
        <v>912</v>
      </c>
      <c r="B3713" s="5" t="s">
        <v>913</v>
      </c>
      <c r="C3713" s="5" t="s">
        <v>914</v>
      </c>
      <c r="D3713" s="6">
        <v>46024</v>
      </c>
      <c r="E3713" s="6">
        <v>46024</v>
      </c>
      <c r="F3713" s="6">
        <v>46023</v>
      </c>
      <c r="G3713" s="5" t="s">
        <v>386</v>
      </c>
      <c r="H3713" s="5" t="s">
        <v>334</v>
      </c>
      <c r="I3713" s="5" t="s">
        <v>261</v>
      </c>
      <c r="J3713" s="7">
        <v>-675.99</v>
      </c>
      <c r="K3713" s="8" t="s">
        <v>74</v>
      </c>
      <c r="L3713" s="7">
        <v>-81.12</v>
      </c>
      <c r="M3713" s="8" t="s">
        <v>74</v>
      </c>
      <c r="N3713" s="7">
        <v>-81.12</v>
      </c>
      <c r="O3713" s="8" t="s">
        <v>74</v>
      </c>
      <c r="P3713" s="7">
        <v>0</v>
      </c>
      <c r="Q3713" s="8" t="s">
        <v>74</v>
      </c>
      <c r="R3713" s="5" t="s">
        <v>75</v>
      </c>
      <c r="S3713" s="7">
        <v>0</v>
      </c>
      <c r="T3713" s="8" t="s">
        <v>74</v>
      </c>
      <c r="U3713" s="5" t="s">
        <v>77</v>
      </c>
      <c r="V3713" s="5" t="s">
        <v>78</v>
      </c>
      <c r="W3713" s="5" t="s">
        <v>79</v>
      </c>
      <c r="X3713" s="5" t="s">
        <v>300</v>
      </c>
      <c r="Y3713" s="5" t="s">
        <v>119</v>
      </c>
      <c r="Z3713" s="5" t="s">
        <v>81</v>
      </c>
      <c r="AA3713" s="5" t="s">
        <v>387</v>
      </c>
      <c r="AB3713" s="5" t="s">
        <v>388</v>
      </c>
      <c r="AC3713" s="5" t="s">
        <v>168</v>
      </c>
      <c r="AD3713" s="5" t="s">
        <v>389</v>
      </c>
      <c r="AE3713" s="2" t="str">
        <f>+VLOOKUP(H3713,'Mapeo Ramos'!A:C,3,0)</f>
        <v>Autos Flotas</v>
      </c>
      <c r="AF3713" t="str">
        <f>+VLOOKUP(AE3713,'Mapeo Ramos'!C:D,2,0)</f>
        <v>Flotas</v>
      </c>
      <c r="AG3713" t="str">
        <f>+VLOOKUP(X3713,'Mapeo Ramos'!I:J,2,0)</f>
        <v>ALLIANZ</v>
      </c>
      <c r="AH3713">
        <f t="shared" si="58"/>
        <v>1</v>
      </c>
    </row>
    <row r="3714" spans="1:34">
      <c r="A3714" s="5" t="s">
        <v>915</v>
      </c>
      <c r="B3714" s="5" t="s">
        <v>916</v>
      </c>
      <c r="C3714" s="5" t="s">
        <v>917</v>
      </c>
      <c r="D3714" s="6">
        <v>46024</v>
      </c>
      <c r="E3714" s="6">
        <v>46024</v>
      </c>
      <c r="F3714" s="6">
        <v>46023</v>
      </c>
      <c r="G3714" s="5" t="s">
        <v>918</v>
      </c>
      <c r="H3714" s="5" t="s">
        <v>334</v>
      </c>
      <c r="I3714" s="5" t="s">
        <v>261</v>
      </c>
      <c r="J3714" s="7">
        <v>-512.83000000000004</v>
      </c>
      <c r="K3714" s="8" t="s">
        <v>74</v>
      </c>
      <c r="L3714" s="7">
        <v>-61.54</v>
      </c>
      <c r="M3714" s="8" t="s">
        <v>74</v>
      </c>
      <c r="N3714" s="7">
        <v>-61.54</v>
      </c>
      <c r="O3714" s="8" t="s">
        <v>74</v>
      </c>
      <c r="P3714" s="7">
        <v>0</v>
      </c>
      <c r="Q3714" s="8" t="s">
        <v>74</v>
      </c>
      <c r="R3714" s="5" t="s">
        <v>75</v>
      </c>
      <c r="S3714" s="7">
        <v>0</v>
      </c>
      <c r="T3714" s="8" t="s">
        <v>74</v>
      </c>
      <c r="U3714" s="5" t="s">
        <v>77</v>
      </c>
      <c r="V3714" s="5" t="s">
        <v>78</v>
      </c>
      <c r="W3714" s="5" t="s">
        <v>79</v>
      </c>
      <c r="X3714" s="5" t="s">
        <v>300</v>
      </c>
      <c r="Y3714" s="5" t="s">
        <v>119</v>
      </c>
      <c r="Z3714" s="5" t="s">
        <v>81</v>
      </c>
      <c r="AA3714" s="5" t="s">
        <v>919</v>
      </c>
      <c r="AB3714" s="5" t="s">
        <v>920</v>
      </c>
      <c r="AC3714" s="5" t="s">
        <v>168</v>
      </c>
      <c r="AD3714" s="5" t="s">
        <v>921</v>
      </c>
      <c r="AE3714" s="2" t="str">
        <f>+VLOOKUP(H3714,'Mapeo Ramos'!A:C,3,0)</f>
        <v>Autos Flotas</v>
      </c>
      <c r="AF3714" t="str">
        <f>+VLOOKUP(AE3714,'Mapeo Ramos'!C:D,2,0)</f>
        <v>Flotas</v>
      </c>
      <c r="AG3714" t="str">
        <f>+VLOOKUP(X3714,'Mapeo Ramos'!I:J,2,0)</f>
        <v>ALLIANZ</v>
      </c>
      <c r="AH3714">
        <f t="shared" si="58"/>
        <v>1</v>
      </c>
    </row>
    <row r="3715" spans="1:34">
      <c r="A3715" s="5" t="s">
        <v>922</v>
      </c>
      <c r="B3715" s="5" t="s">
        <v>923</v>
      </c>
      <c r="C3715" s="5" t="s">
        <v>924</v>
      </c>
      <c r="D3715" s="6">
        <v>46024</v>
      </c>
      <c r="E3715" s="6">
        <v>46024</v>
      </c>
      <c r="F3715" s="6">
        <v>46023</v>
      </c>
      <c r="G3715" s="5" t="s">
        <v>925</v>
      </c>
      <c r="H3715" s="5" t="s">
        <v>334</v>
      </c>
      <c r="I3715" s="5" t="s">
        <v>261</v>
      </c>
      <c r="J3715" s="7">
        <v>-843.53</v>
      </c>
      <c r="K3715" s="8" t="s">
        <v>74</v>
      </c>
      <c r="L3715" s="7">
        <v>-101.22</v>
      </c>
      <c r="M3715" s="8" t="s">
        <v>74</v>
      </c>
      <c r="N3715" s="7">
        <v>-101.22</v>
      </c>
      <c r="O3715" s="8" t="s">
        <v>74</v>
      </c>
      <c r="P3715" s="7">
        <v>0</v>
      </c>
      <c r="Q3715" s="8" t="s">
        <v>74</v>
      </c>
      <c r="R3715" s="5" t="s">
        <v>75</v>
      </c>
      <c r="S3715" s="7">
        <v>0</v>
      </c>
      <c r="T3715" s="8" t="s">
        <v>74</v>
      </c>
      <c r="U3715" s="5" t="s">
        <v>77</v>
      </c>
      <c r="V3715" s="5" t="s">
        <v>78</v>
      </c>
      <c r="W3715" s="5" t="s">
        <v>79</v>
      </c>
      <c r="X3715" s="5" t="s">
        <v>300</v>
      </c>
      <c r="Y3715" s="5" t="s">
        <v>119</v>
      </c>
      <c r="Z3715" s="5" t="s">
        <v>81</v>
      </c>
      <c r="AA3715" s="5" t="s">
        <v>926</v>
      </c>
      <c r="AB3715" s="5" t="s">
        <v>927</v>
      </c>
      <c r="AC3715" s="5" t="s">
        <v>168</v>
      </c>
      <c r="AD3715" s="5" t="s">
        <v>928</v>
      </c>
      <c r="AE3715" s="2" t="str">
        <f>+VLOOKUP(H3715,'Mapeo Ramos'!A:C,3,0)</f>
        <v>Autos Flotas</v>
      </c>
      <c r="AF3715" t="str">
        <f>+VLOOKUP(AE3715,'Mapeo Ramos'!C:D,2,0)</f>
        <v>Flotas</v>
      </c>
      <c r="AG3715" t="str">
        <f>+VLOOKUP(X3715,'Mapeo Ramos'!I:J,2,0)</f>
        <v>ALLIANZ</v>
      </c>
      <c r="AH3715">
        <f t="shared" si="58"/>
        <v>1</v>
      </c>
    </row>
    <row r="3716" spans="1:34">
      <c r="A3716" s="5" t="s">
        <v>929</v>
      </c>
      <c r="B3716" s="5" t="s">
        <v>930</v>
      </c>
      <c r="C3716" s="5" t="s">
        <v>931</v>
      </c>
      <c r="D3716" s="6">
        <v>46024</v>
      </c>
      <c r="E3716" s="6">
        <v>46024</v>
      </c>
      <c r="F3716" s="6">
        <v>46023</v>
      </c>
      <c r="G3716" s="5" t="s">
        <v>932</v>
      </c>
      <c r="H3716" s="5" t="s">
        <v>334</v>
      </c>
      <c r="I3716" s="5" t="s">
        <v>261</v>
      </c>
      <c r="J3716" s="7">
        <v>-922.68</v>
      </c>
      <c r="K3716" s="8" t="s">
        <v>74</v>
      </c>
      <c r="L3716" s="7">
        <v>-110.72</v>
      </c>
      <c r="M3716" s="8" t="s">
        <v>74</v>
      </c>
      <c r="N3716" s="7">
        <v>-110.72</v>
      </c>
      <c r="O3716" s="8" t="s">
        <v>74</v>
      </c>
      <c r="P3716" s="7">
        <v>0</v>
      </c>
      <c r="Q3716" s="8" t="s">
        <v>74</v>
      </c>
      <c r="R3716" s="5" t="s">
        <v>75</v>
      </c>
      <c r="S3716" s="7">
        <v>0</v>
      </c>
      <c r="T3716" s="8" t="s">
        <v>74</v>
      </c>
      <c r="U3716" s="5" t="s">
        <v>77</v>
      </c>
      <c r="V3716" s="5" t="s">
        <v>78</v>
      </c>
      <c r="W3716" s="5" t="s">
        <v>79</v>
      </c>
      <c r="X3716" s="5" t="s">
        <v>300</v>
      </c>
      <c r="Y3716" s="5" t="s">
        <v>119</v>
      </c>
      <c r="Z3716" s="5" t="s">
        <v>81</v>
      </c>
      <c r="AA3716" s="5" t="s">
        <v>357</v>
      </c>
      <c r="AB3716" s="5" t="s">
        <v>83</v>
      </c>
      <c r="AC3716" s="5" t="s">
        <v>168</v>
      </c>
      <c r="AD3716" s="5" t="s">
        <v>933</v>
      </c>
      <c r="AE3716" s="2" t="str">
        <f>+VLOOKUP(H3716,'Mapeo Ramos'!A:C,3,0)</f>
        <v>Autos Flotas</v>
      </c>
      <c r="AF3716" t="str">
        <f>+VLOOKUP(AE3716,'Mapeo Ramos'!C:D,2,0)</f>
        <v>Flotas</v>
      </c>
      <c r="AG3716" t="str">
        <f>+VLOOKUP(X3716,'Mapeo Ramos'!I:J,2,0)</f>
        <v>ALLIANZ</v>
      </c>
      <c r="AH3716">
        <f t="shared" si="58"/>
        <v>1</v>
      </c>
    </row>
    <row r="3717" spans="1:34">
      <c r="A3717" s="5" t="s">
        <v>934</v>
      </c>
      <c r="B3717" s="5" t="s">
        <v>935</v>
      </c>
      <c r="C3717" s="5" t="s">
        <v>936</v>
      </c>
      <c r="D3717" s="6">
        <v>46024</v>
      </c>
      <c r="E3717" s="6">
        <v>46024</v>
      </c>
      <c r="F3717" s="6">
        <v>46023</v>
      </c>
      <c r="G3717" s="5" t="s">
        <v>830</v>
      </c>
      <c r="H3717" s="5" t="s">
        <v>299</v>
      </c>
      <c r="I3717" s="5" t="s">
        <v>261</v>
      </c>
      <c r="J3717" s="7">
        <v>-673.5</v>
      </c>
      <c r="K3717" s="8" t="s">
        <v>74</v>
      </c>
      <c r="L3717" s="7">
        <v>-80.819999999999993</v>
      </c>
      <c r="M3717" s="8" t="s">
        <v>74</v>
      </c>
      <c r="N3717" s="7">
        <v>-80.819999999999993</v>
      </c>
      <c r="O3717" s="8" t="s">
        <v>74</v>
      </c>
      <c r="P3717" s="7">
        <v>0</v>
      </c>
      <c r="Q3717" s="8" t="s">
        <v>74</v>
      </c>
      <c r="R3717" s="5" t="s">
        <v>75</v>
      </c>
      <c r="S3717" s="7">
        <v>0</v>
      </c>
      <c r="T3717" s="8" t="s">
        <v>74</v>
      </c>
      <c r="U3717" s="5" t="s">
        <v>77</v>
      </c>
      <c r="V3717" s="5" t="s">
        <v>78</v>
      </c>
      <c r="W3717" s="5" t="s">
        <v>79</v>
      </c>
      <c r="X3717" s="5" t="s">
        <v>300</v>
      </c>
      <c r="Y3717" s="5" t="s">
        <v>119</v>
      </c>
      <c r="Z3717" s="5" t="s">
        <v>81</v>
      </c>
      <c r="AA3717" s="5" t="s">
        <v>82</v>
      </c>
      <c r="AB3717" s="5" t="s">
        <v>83</v>
      </c>
      <c r="AC3717" s="5" t="s">
        <v>168</v>
      </c>
      <c r="AD3717" s="5" t="s">
        <v>831</v>
      </c>
      <c r="AE3717" s="2" t="str">
        <f>+VLOOKUP(H3717,'Mapeo Ramos'!A:C,3,0)</f>
        <v>Autos Flotas</v>
      </c>
      <c r="AF3717" t="str">
        <f>+VLOOKUP(AE3717,'Mapeo Ramos'!C:D,2,0)</f>
        <v>Flotas</v>
      </c>
      <c r="AG3717" t="str">
        <f>+VLOOKUP(X3717,'Mapeo Ramos'!I:J,2,0)</f>
        <v>ALLIANZ</v>
      </c>
      <c r="AH3717">
        <f t="shared" si="58"/>
        <v>1</v>
      </c>
    </row>
    <row r="3718" spans="1:34">
      <c r="A3718" s="5" t="s">
        <v>937</v>
      </c>
      <c r="B3718" s="5" t="s">
        <v>938</v>
      </c>
      <c r="C3718" s="5" t="s">
        <v>939</v>
      </c>
      <c r="D3718" s="6">
        <v>46027</v>
      </c>
      <c r="E3718" s="6">
        <v>46023</v>
      </c>
      <c r="F3718" s="6">
        <v>46027</v>
      </c>
      <c r="G3718" s="5" t="s">
        <v>940</v>
      </c>
      <c r="H3718" s="5" t="s">
        <v>941</v>
      </c>
      <c r="I3718" s="5" t="s">
        <v>119</v>
      </c>
      <c r="J3718" s="7">
        <v>-390.58</v>
      </c>
      <c r="K3718" s="8" t="s">
        <v>74</v>
      </c>
      <c r="L3718" s="7">
        <v>-62.49</v>
      </c>
      <c r="M3718" s="8" t="s">
        <v>74</v>
      </c>
      <c r="N3718" s="7">
        <v>-62.49</v>
      </c>
      <c r="O3718" s="8" t="s">
        <v>74</v>
      </c>
      <c r="P3718" s="7">
        <v>0</v>
      </c>
      <c r="Q3718" s="8" t="s">
        <v>74</v>
      </c>
      <c r="R3718" s="5" t="s">
        <v>75</v>
      </c>
      <c r="S3718" s="7">
        <v>0</v>
      </c>
      <c r="T3718" s="8" t="s">
        <v>74</v>
      </c>
      <c r="U3718" s="5" t="s">
        <v>77</v>
      </c>
      <c r="V3718" s="5" t="s">
        <v>138</v>
      </c>
      <c r="W3718" s="5" t="s">
        <v>79</v>
      </c>
      <c r="X3718" s="5" t="s">
        <v>150</v>
      </c>
      <c r="Y3718" s="5" t="s">
        <v>119</v>
      </c>
      <c r="Z3718" s="5" t="s">
        <v>81</v>
      </c>
      <c r="AA3718" s="5" t="s">
        <v>942</v>
      </c>
      <c r="AB3718" s="5" t="s">
        <v>101</v>
      </c>
      <c r="AC3718" s="5" t="s">
        <v>168</v>
      </c>
      <c r="AD3718" s="5" t="s">
        <v>943</v>
      </c>
      <c r="AE3718" s="2" t="str">
        <f>+VLOOKUP(H3718,'Mapeo Ramos'!A:C,3,0)</f>
        <v>Autos Cat. 1</v>
      </c>
      <c r="AF3718" t="str">
        <f>+VLOOKUP(AE3718,'Mapeo Ramos'!C:D,2,0)</f>
        <v>Autos</v>
      </c>
      <c r="AG3718" t="str">
        <f>+VLOOKUP(X3718,'Mapeo Ramos'!I:J,2,0)</f>
        <v>MAPFRE</v>
      </c>
      <c r="AH3718">
        <f t="shared" si="58"/>
        <v>1</v>
      </c>
    </row>
    <row r="3719" spans="1:34">
      <c r="A3719" s="5" t="s">
        <v>944</v>
      </c>
      <c r="B3719" s="5" t="s">
        <v>945</v>
      </c>
      <c r="C3719" s="5" t="s">
        <v>946</v>
      </c>
      <c r="D3719" s="6">
        <v>46027</v>
      </c>
      <c r="E3719" s="6">
        <v>46027</v>
      </c>
      <c r="F3719" s="6">
        <v>46023</v>
      </c>
      <c r="G3719" s="5" t="s">
        <v>947</v>
      </c>
      <c r="H3719" s="5" t="s">
        <v>299</v>
      </c>
      <c r="I3719" s="5" t="s">
        <v>261</v>
      </c>
      <c r="J3719" s="7">
        <v>-805.32</v>
      </c>
      <c r="K3719" s="8" t="s">
        <v>74</v>
      </c>
      <c r="L3719" s="7">
        <v>-96.64</v>
      </c>
      <c r="M3719" s="8" t="s">
        <v>74</v>
      </c>
      <c r="N3719" s="7">
        <v>-96.64</v>
      </c>
      <c r="O3719" s="8" t="s">
        <v>74</v>
      </c>
      <c r="P3719" s="7">
        <v>0</v>
      </c>
      <c r="Q3719" s="8" t="s">
        <v>74</v>
      </c>
      <c r="R3719" s="5" t="s">
        <v>75</v>
      </c>
      <c r="S3719" s="7">
        <v>0</v>
      </c>
      <c r="T3719" s="8" t="s">
        <v>74</v>
      </c>
      <c r="U3719" s="5" t="s">
        <v>77</v>
      </c>
      <c r="V3719" s="5" t="s">
        <v>78</v>
      </c>
      <c r="W3719" s="5" t="s">
        <v>79</v>
      </c>
      <c r="X3719" s="5" t="s">
        <v>300</v>
      </c>
      <c r="Y3719" s="5" t="s">
        <v>119</v>
      </c>
      <c r="Z3719" s="5" t="s">
        <v>81</v>
      </c>
      <c r="AA3719" s="5" t="s">
        <v>948</v>
      </c>
      <c r="AB3719" s="5" t="s">
        <v>949</v>
      </c>
      <c r="AC3719" s="5" t="s">
        <v>168</v>
      </c>
      <c r="AD3719" s="5" t="s">
        <v>950</v>
      </c>
      <c r="AE3719" s="2" t="str">
        <f>+VLOOKUP(H3719,'Mapeo Ramos'!A:C,3,0)</f>
        <v>Autos Flotas</v>
      </c>
      <c r="AF3719" t="str">
        <f>+VLOOKUP(AE3719,'Mapeo Ramos'!C:D,2,0)</f>
        <v>Flotas</v>
      </c>
      <c r="AG3719" t="str">
        <f>+VLOOKUP(X3719,'Mapeo Ramos'!I:J,2,0)</f>
        <v>ALLIANZ</v>
      </c>
      <c r="AH3719">
        <f t="shared" si="58"/>
        <v>1</v>
      </c>
    </row>
    <row r="3720" spans="1:34">
      <c r="A3720" s="5" t="s">
        <v>951</v>
      </c>
      <c r="B3720" s="5" t="s">
        <v>952</v>
      </c>
      <c r="C3720" s="5" t="s">
        <v>953</v>
      </c>
      <c r="D3720" s="6">
        <v>46027</v>
      </c>
      <c r="E3720" s="6">
        <v>46027</v>
      </c>
      <c r="F3720" s="6">
        <v>46023</v>
      </c>
      <c r="G3720" s="5" t="s">
        <v>954</v>
      </c>
      <c r="H3720" s="5" t="s">
        <v>349</v>
      </c>
      <c r="I3720" s="5" t="s">
        <v>261</v>
      </c>
      <c r="J3720" s="7">
        <v>-1259.0899999999999</v>
      </c>
      <c r="K3720" s="8" t="s">
        <v>74</v>
      </c>
      <c r="L3720" s="7">
        <v>-151.09</v>
      </c>
      <c r="M3720" s="8" t="s">
        <v>74</v>
      </c>
      <c r="N3720" s="7">
        <v>-151.09</v>
      </c>
      <c r="O3720" s="8" t="s">
        <v>74</v>
      </c>
      <c r="P3720" s="7">
        <v>0</v>
      </c>
      <c r="Q3720" s="8" t="s">
        <v>74</v>
      </c>
      <c r="R3720" s="5" t="s">
        <v>75</v>
      </c>
      <c r="S3720" s="7">
        <v>0</v>
      </c>
      <c r="T3720" s="8" t="s">
        <v>74</v>
      </c>
      <c r="U3720" s="5" t="s">
        <v>77</v>
      </c>
      <c r="V3720" s="5" t="s">
        <v>78</v>
      </c>
      <c r="W3720" s="5" t="s">
        <v>79</v>
      </c>
      <c r="X3720" s="5" t="s">
        <v>300</v>
      </c>
      <c r="Y3720" s="5" t="s">
        <v>119</v>
      </c>
      <c r="Z3720" s="5" t="s">
        <v>81</v>
      </c>
      <c r="AA3720" s="5" t="s">
        <v>216</v>
      </c>
      <c r="AB3720" s="5" t="s">
        <v>217</v>
      </c>
      <c r="AC3720" s="5" t="s">
        <v>59</v>
      </c>
      <c r="AD3720" s="5" t="s">
        <v>955</v>
      </c>
      <c r="AE3720" s="2" t="str">
        <f>+VLOOKUP(H3720,'Mapeo Ramos'!A:C,3,0)</f>
        <v>Autos Flotas</v>
      </c>
      <c r="AF3720" t="str">
        <f>+VLOOKUP(AE3720,'Mapeo Ramos'!C:D,2,0)</f>
        <v>Flotas</v>
      </c>
      <c r="AG3720" t="str">
        <f>+VLOOKUP(X3720,'Mapeo Ramos'!I:J,2,0)</f>
        <v>ALLIANZ</v>
      </c>
      <c r="AH3720">
        <f t="shared" si="58"/>
        <v>1</v>
      </c>
    </row>
    <row r="3721" spans="1:34">
      <c r="A3721" s="5" t="s">
        <v>956</v>
      </c>
      <c r="B3721" s="5" t="s">
        <v>957</v>
      </c>
      <c r="C3721" s="5" t="s">
        <v>958</v>
      </c>
      <c r="D3721" s="6">
        <v>46027</v>
      </c>
      <c r="E3721" s="6">
        <v>46027</v>
      </c>
      <c r="F3721" s="6">
        <v>46023</v>
      </c>
      <c r="G3721" s="5" t="s">
        <v>959</v>
      </c>
      <c r="H3721" s="5" t="s">
        <v>349</v>
      </c>
      <c r="I3721" s="5" t="s">
        <v>261</v>
      </c>
      <c r="J3721" s="7">
        <v>-1863.28</v>
      </c>
      <c r="K3721" s="8" t="s">
        <v>74</v>
      </c>
      <c r="L3721" s="7">
        <v>-223.59</v>
      </c>
      <c r="M3721" s="8" t="s">
        <v>74</v>
      </c>
      <c r="N3721" s="7">
        <v>-223.59</v>
      </c>
      <c r="O3721" s="8" t="s">
        <v>74</v>
      </c>
      <c r="P3721" s="7">
        <v>0</v>
      </c>
      <c r="Q3721" s="8" t="s">
        <v>74</v>
      </c>
      <c r="R3721" s="5" t="s">
        <v>75</v>
      </c>
      <c r="S3721" s="7">
        <v>0</v>
      </c>
      <c r="T3721" s="8" t="s">
        <v>74</v>
      </c>
      <c r="U3721" s="5" t="s">
        <v>77</v>
      </c>
      <c r="V3721" s="5" t="s">
        <v>78</v>
      </c>
      <c r="W3721" s="5" t="s">
        <v>79</v>
      </c>
      <c r="X3721" s="5" t="s">
        <v>300</v>
      </c>
      <c r="Y3721" s="5" t="s">
        <v>119</v>
      </c>
      <c r="Z3721" s="5" t="s">
        <v>81</v>
      </c>
      <c r="AA3721" s="5" t="s">
        <v>960</v>
      </c>
      <c r="AB3721" s="5" t="s">
        <v>961</v>
      </c>
      <c r="AC3721" s="5" t="s">
        <v>168</v>
      </c>
      <c r="AD3721" s="5" t="s">
        <v>962</v>
      </c>
      <c r="AE3721" s="2" t="str">
        <f>+VLOOKUP(H3721,'Mapeo Ramos'!A:C,3,0)</f>
        <v>Autos Flotas</v>
      </c>
      <c r="AF3721" t="str">
        <f>+VLOOKUP(AE3721,'Mapeo Ramos'!C:D,2,0)</f>
        <v>Flotas</v>
      </c>
      <c r="AG3721" t="str">
        <f>+VLOOKUP(X3721,'Mapeo Ramos'!I:J,2,0)</f>
        <v>ALLIANZ</v>
      </c>
      <c r="AH3721">
        <f t="shared" si="58"/>
        <v>1</v>
      </c>
    </row>
    <row r="3722" spans="1:34" ht="25.5">
      <c r="A3722" s="5" t="s">
        <v>963</v>
      </c>
      <c r="B3722" s="5" t="s">
        <v>964</v>
      </c>
      <c r="C3722" s="5" t="s">
        <v>965</v>
      </c>
      <c r="D3722" s="6">
        <v>46027</v>
      </c>
      <c r="E3722" s="6">
        <v>46027</v>
      </c>
      <c r="F3722" s="6">
        <v>46023</v>
      </c>
      <c r="G3722" s="5" t="s">
        <v>792</v>
      </c>
      <c r="H3722" s="5" t="s">
        <v>349</v>
      </c>
      <c r="I3722" s="5" t="s">
        <v>261</v>
      </c>
      <c r="J3722" s="7">
        <v>-407.73</v>
      </c>
      <c r="K3722" s="8" t="s">
        <v>74</v>
      </c>
      <c r="L3722" s="7">
        <v>-48.93</v>
      </c>
      <c r="M3722" s="8" t="s">
        <v>74</v>
      </c>
      <c r="N3722" s="7">
        <v>-48.93</v>
      </c>
      <c r="O3722" s="8" t="s">
        <v>74</v>
      </c>
      <c r="P3722" s="7">
        <v>0</v>
      </c>
      <c r="Q3722" s="8" t="s">
        <v>74</v>
      </c>
      <c r="R3722" s="5" t="s">
        <v>75</v>
      </c>
      <c r="S3722" s="7">
        <v>0</v>
      </c>
      <c r="T3722" s="8" t="s">
        <v>74</v>
      </c>
      <c r="U3722" s="5" t="s">
        <v>77</v>
      </c>
      <c r="V3722" s="5" t="s">
        <v>78</v>
      </c>
      <c r="W3722" s="5" t="s">
        <v>79</v>
      </c>
      <c r="X3722" s="5" t="s">
        <v>300</v>
      </c>
      <c r="Y3722" s="5" t="s">
        <v>119</v>
      </c>
      <c r="Z3722" s="5" t="s">
        <v>81</v>
      </c>
      <c r="AA3722" s="5" t="s">
        <v>793</v>
      </c>
      <c r="AB3722" s="5" t="s">
        <v>794</v>
      </c>
      <c r="AC3722" s="5" t="s">
        <v>168</v>
      </c>
      <c r="AD3722" s="5" t="s">
        <v>795</v>
      </c>
      <c r="AE3722" s="2" t="str">
        <f>+VLOOKUP(H3722,'Mapeo Ramos'!A:C,3,0)</f>
        <v>Autos Flotas</v>
      </c>
      <c r="AF3722" t="str">
        <f>+VLOOKUP(AE3722,'Mapeo Ramos'!C:D,2,0)</f>
        <v>Flotas</v>
      </c>
      <c r="AG3722" t="str">
        <f>+VLOOKUP(X3722,'Mapeo Ramos'!I:J,2,0)</f>
        <v>ALLIANZ</v>
      </c>
      <c r="AH3722">
        <f t="shared" si="58"/>
        <v>1</v>
      </c>
    </row>
    <row r="3723" spans="1:34">
      <c r="A3723" s="5" t="s">
        <v>966</v>
      </c>
      <c r="B3723" s="5" t="s">
        <v>967</v>
      </c>
      <c r="C3723" s="5" t="s">
        <v>968</v>
      </c>
      <c r="D3723" s="6">
        <v>46027</v>
      </c>
      <c r="E3723" s="6">
        <v>46027</v>
      </c>
      <c r="F3723" s="6">
        <v>46023</v>
      </c>
      <c r="G3723" s="5" t="s">
        <v>969</v>
      </c>
      <c r="H3723" s="5" t="s">
        <v>461</v>
      </c>
      <c r="I3723" s="5" t="s">
        <v>261</v>
      </c>
      <c r="J3723" s="7">
        <v>-2253.4899999999998</v>
      </c>
      <c r="K3723" s="8" t="s">
        <v>74</v>
      </c>
      <c r="L3723" s="7">
        <v>-270.42</v>
      </c>
      <c r="M3723" s="8" t="s">
        <v>74</v>
      </c>
      <c r="N3723" s="7">
        <v>-270.42</v>
      </c>
      <c r="O3723" s="8" t="s">
        <v>74</v>
      </c>
      <c r="P3723" s="7">
        <v>0</v>
      </c>
      <c r="Q3723" s="8" t="s">
        <v>74</v>
      </c>
      <c r="R3723" s="5" t="s">
        <v>75</v>
      </c>
      <c r="S3723" s="7">
        <v>0</v>
      </c>
      <c r="T3723" s="8" t="s">
        <v>74</v>
      </c>
      <c r="U3723" s="5" t="s">
        <v>77</v>
      </c>
      <c r="V3723" s="5" t="s">
        <v>78</v>
      </c>
      <c r="W3723" s="5" t="s">
        <v>79</v>
      </c>
      <c r="X3723" s="5" t="s">
        <v>300</v>
      </c>
      <c r="Y3723" s="5" t="s">
        <v>119</v>
      </c>
      <c r="Z3723" s="5" t="s">
        <v>81</v>
      </c>
      <c r="AA3723" s="5" t="s">
        <v>223</v>
      </c>
      <c r="AB3723" s="5" t="s">
        <v>83</v>
      </c>
      <c r="AC3723" s="5" t="s">
        <v>168</v>
      </c>
      <c r="AD3723" s="5" t="s">
        <v>970</v>
      </c>
      <c r="AE3723" s="2" t="str">
        <f>+VLOOKUP(H3723,'Mapeo Ramos'!A:C,3,0)</f>
        <v>Autos Flotas</v>
      </c>
      <c r="AF3723" t="str">
        <f>+VLOOKUP(AE3723,'Mapeo Ramos'!C:D,2,0)</f>
        <v>Flotas</v>
      </c>
      <c r="AG3723" t="str">
        <f>+VLOOKUP(X3723,'Mapeo Ramos'!I:J,2,0)</f>
        <v>ALLIANZ</v>
      </c>
      <c r="AH3723">
        <f t="shared" si="58"/>
        <v>1</v>
      </c>
    </row>
    <row r="3724" spans="1:34">
      <c r="A3724" s="5" t="s">
        <v>971</v>
      </c>
      <c r="B3724" s="5" t="s">
        <v>972</v>
      </c>
      <c r="C3724" s="5" t="s">
        <v>973</v>
      </c>
      <c r="D3724" s="6">
        <v>46027</v>
      </c>
      <c r="E3724" s="6">
        <v>46027</v>
      </c>
      <c r="F3724" s="6">
        <v>46023</v>
      </c>
      <c r="G3724" s="5" t="s">
        <v>974</v>
      </c>
      <c r="H3724" s="5" t="s">
        <v>461</v>
      </c>
      <c r="I3724" s="5" t="s">
        <v>261</v>
      </c>
      <c r="J3724" s="7">
        <v>-2316.19</v>
      </c>
      <c r="K3724" s="8" t="s">
        <v>74</v>
      </c>
      <c r="L3724" s="7">
        <v>-277.94</v>
      </c>
      <c r="M3724" s="8" t="s">
        <v>74</v>
      </c>
      <c r="N3724" s="7">
        <v>-277.94</v>
      </c>
      <c r="O3724" s="8" t="s">
        <v>74</v>
      </c>
      <c r="P3724" s="7">
        <v>0</v>
      </c>
      <c r="Q3724" s="8" t="s">
        <v>74</v>
      </c>
      <c r="R3724" s="5" t="s">
        <v>75</v>
      </c>
      <c r="S3724" s="7">
        <v>0</v>
      </c>
      <c r="T3724" s="8" t="s">
        <v>74</v>
      </c>
      <c r="U3724" s="5" t="s">
        <v>77</v>
      </c>
      <c r="V3724" s="5" t="s">
        <v>78</v>
      </c>
      <c r="W3724" s="5" t="s">
        <v>79</v>
      </c>
      <c r="X3724" s="5" t="s">
        <v>300</v>
      </c>
      <c r="Y3724" s="5" t="s">
        <v>119</v>
      </c>
      <c r="Z3724" s="5" t="s">
        <v>81</v>
      </c>
      <c r="AA3724" s="5" t="s">
        <v>507</v>
      </c>
      <c r="AB3724" s="5" t="s">
        <v>508</v>
      </c>
      <c r="AC3724" s="5" t="s">
        <v>168</v>
      </c>
      <c r="AD3724" s="5" t="s">
        <v>975</v>
      </c>
      <c r="AE3724" s="2" t="str">
        <f>+VLOOKUP(H3724,'Mapeo Ramos'!A:C,3,0)</f>
        <v>Autos Flotas</v>
      </c>
      <c r="AF3724" t="str">
        <f>+VLOOKUP(AE3724,'Mapeo Ramos'!C:D,2,0)</f>
        <v>Flotas</v>
      </c>
      <c r="AG3724" t="str">
        <f>+VLOOKUP(X3724,'Mapeo Ramos'!I:J,2,0)</f>
        <v>ALLIANZ</v>
      </c>
      <c r="AH3724">
        <f t="shared" si="58"/>
        <v>1</v>
      </c>
    </row>
    <row r="3725" spans="1:34">
      <c r="A3725" s="5" t="s">
        <v>976</v>
      </c>
      <c r="B3725" s="5" t="s">
        <v>977</v>
      </c>
      <c r="C3725" s="5" t="s">
        <v>978</v>
      </c>
      <c r="D3725" s="6">
        <v>46027</v>
      </c>
      <c r="E3725" s="6">
        <v>46027</v>
      </c>
      <c r="F3725" s="6">
        <v>46023</v>
      </c>
      <c r="G3725" s="5" t="s">
        <v>643</v>
      </c>
      <c r="H3725" s="5" t="s">
        <v>299</v>
      </c>
      <c r="I3725" s="5" t="s">
        <v>261</v>
      </c>
      <c r="J3725" s="7">
        <v>-555.16999999999996</v>
      </c>
      <c r="K3725" s="8" t="s">
        <v>74</v>
      </c>
      <c r="L3725" s="7">
        <v>-66.62</v>
      </c>
      <c r="M3725" s="8" t="s">
        <v>74</v>
      </c>
      <c r="N3725" s="7">
        <v>-66.62</v>
      </c>
      <c r="O3725" s="8" t="s">
        <v>74</v>
      </c>
      <c r="P3725" s="7">
        <v>0</v>
      </c>
      <c r="Q3725" s="8" t="s">
        <v>74</v>
      </c>
      <c r="R3725" s="5" t="s">
        <v>75</v>
      </c>
      <c r="S3725" s="7">
        <v>0</v>
      </c>
      <c r="T3725" s="8" t="s">
        <v>74</v>
      </c>
      <c r="U3725" s="5" t="s">
        <v>77</v>
      </c>
      <c r="V3725" s="5" t="s">
        <v>78</v>
      </c>
      <c r="W3725" s="5" t="s">
        <v>79</v>
      </c>
      <c r="X3725" s="5" t="s">
        <v>300</v>
      </c>
      <c r="Y3725" s="5" t="s">
        <v>119</v>
      </c>
      <c r="Z3725" s="5" t="s">
        <v>81</v>
      </c>
      <c r="AA3725" s="5" t="s">
        <v>644</v>
      </c>
      <c r="AB3725" s="5" t="s">
        <v>645</v>
      </c>
      <c r="AC3725" s="5" t="s">
        <v>168</v>
      </c>
      <c r="AD3725" s="5" t="s">
        <v>646</v>
      </c>
      <c r="AE3725" s="2" t="str">
        <f>+VLOOKUP(H3725,'Mapeo Ramos'!A:C,3,0)</f>
        <v>Autos Flotas</v>
      </c>
      <c r="AF3725" t="str">
        <f>+VLOOKUP(AE3725,'Mapeo Ramos'!C:D,2,0)</f>
        <v>Flotas</v>
      </c>
      <c r="AG3725" t="str">
        <f>+VLOOKUP(X3725,'Mapeo Ramos'!I:J,2,0)</f>
        <v>ALLIANZ</v>
      </c>
      <c r="AH3725">
        <f t="shared" si="58"/>
        <v>1</v>
      </c>
    </row>
    <row r="3726" spans="1:34" ht="25.5">
      <c r="A3726" s="5" t="s">
        <v>979</v>
      </c>
      <c r="B3726" s="5" t="s">
        <v>980</v>
      </c>
      <c r="C3726" s="5" t="s">
        <v>981</v>
      </c>
      <c r="D3726" s="6">
        <v>46029</v>
      </c>
      <c r="E3726" s="6">
        <v>46023</v>
      </c>
      <c r="F3726" s="6">
        <v>46023</v>
      </c>
      <c r="G3726" s="5" t="s">
        <v>982</v>
      </c>
      <c r="H3726" s="5" t="s">
        <v>118</v>
      </c>
      <c r="I3726" s="5" t="s">
        <v>119</v>
      </c>
      <c r="J3726" s="7">
        <v>-311.13</v>
      </c>
      <c r="K3726" s="8" t="s">
        <v>74</v>
      </c>
      <c r="L3726" s="7">
        <v>-37.340000000000003</v>
      </c>
      <c r="M3726" s="8" t="s">
        <v>74</v>
      </c>
      <c r="N3726" s="7">
        <v>-37.340000000000003</v>
      </c>
      <c r="O3726" s="8" t="s">
        <v>74</v>
      </c>
      <c r="P3726" s="7">
        <v>0</v>
      </c>
      <c r="Q3726" s="8" t="s">
        <v>74</v>
      </c>
      <c r="R3726" s="5" t="s">
        <v>75</v>
      </c>
      <c r="S3726" s="7">
        <v>0</v>
      </c>
      <c r="T3726" s="8" t="s">
        <v>74</v>
      </c>
      <c r="U3726" s="5" t="s">
        <v>77</v>
      </c>
      <c r="V3726" s="5" t="s">
        <v>78</v>
      </c>
      <c r="W3726" s="5" t="s">
        <v>79</v>
      </c>
      <c r="X3726" s="5" t="s">
        <v>80</v>
      </c>
      <c r="Y3726" s="5" t="s">
        <v>119</v>
      </c>
      <c r="Z3726" s="5" t="s">
        <v>81</v>
      </c>
      <c r="AA3726" s="5" t="s">
        <v>851</v>
      </c>
      <c r="AB3726" s="5" t="s">
        <v>852</v>
      </c>
      <c r="AC3726" s="5" t="s">
        <v>168</v>
      </c>
      <c r="AD3726" s="5" t="s">
        <v>983</v>
      </c>
      <c r="AE3726" s="2" t="str">
        <f>+VLOOKUP(H3726,'Mapeo Ramos'!A:C,3,0)</f>
        <v>Autos Cat. 1</v>
      </c>
      <c r="AF3726" t="str">
        <f>+VLOOKUP(AE3726,'Mapeo Ramos'!C:D,2,0)</f>
        <v>Autos</v>
      </c>
      <c r="AG3726" t="str">
        <f>+VLOOKUP(X3726,'Mapeo Ramos'!I:J,2,0)</f>
        <v>OCCIDENT</v>
      </c>
      <c r="AH3726">
        <f t="shared" si="58"/>
        <v>1</v>
      </c>
    </row>
    <row r="3727" spans="1:34">
      <c r="A3727" s="5" t="s">
        <v>984</v>
      </c>
      <c r="B3727" s="5" t="s">
        <v>985</v>
      </c>
      <c r="C3727" s="5" t="s">
        <v>986</v>
      </c>
      <c r="D3727" s="6">
        <v>46029</v>
      </c>
      <c r="E3727" s="6">
        <v>46029</v>
      </c>
      <c r="F3727" s="6">
        <v>46023</v>
      </c>
      <c r="G3727" s="5" t="s">
        <v>987</v>
      </c>
      <c r="H3727" s="5" t="s">
        <v>299</v>
      </c>
      <c r="I3727" s="5" t="s">
        <v>261</v>
      </c>
      <c r="J3727" s="7">
        <v>-734.86</v>
      </c>
      <c r="K3727" s="8" t="s">
        <v>74</v>
      </c>
      <c r="L3727" s="7">
        <v>-88.18</v>
      </c>
      <c r="M3727" s="8" t="s">
        <v>74</v>
      </c>
      <c r="N3727" s="7">
        <v>-88.18</v>
      </c>
      <c r="O3727" s="8" t="s">
        <v>74</v>
      </c>
      <c r="P3727" s="7">
        <v>0</v>
      </c>
      <c r="Q3727" s="8" t="s">
        <v>74</v>
      </c>
      <c r="R3727" s="5" t="s">
        <v>75</v>
      </c>
      <c r="S3727" s="7">
        <v>0</v>
      </c>
      <c r="T3727" s="8" t="s">
        <v>74</v>
      </c>
      <c r="U3727" s="5" t="s">
        <v>77</v>
      </c>
      <c r="V3727" s="5" t="s">
        <v>78</v>
      </c>
      <c r="W3727" s="5" t="s">
        <v>79</v>
      </c>
      <c r="X3727" s="5" t="s">
        <v>300</v>
      </c>
      <c r="Y3727" s="5" t="s">
        <v>119</v>
      </c>
      <c r="Z3727" s="5" t="s">
        <v>81</v>
      </c>
      <c r="AA3727" s="5" t="s">
        <v>988</v>
      </c>
      <c r="AB3727" s="5" t="s">
        <v>989</v>
      </c>
      <c r="AC3727" s="5" t="s">
        <v>59</v>
      </c>
      <c r="AD3727" s="5" t="s">
        <v>990</v>
      </c>
      <c r="AE3727" s="2" t="str">
        <f>+VLOOKUP(H3727,'Mapeo Ramos'!A:C,3,0)</f>
        <v>Autos Flotas</v>
      </c>
      <c r="AF3727" t="str">
        <f>+VLOOKUP(AE3727,'Mapeo Ramos'!C:D,2,0)</f>
        <v>Flotas</v>
      </c>
      <c r="AG3727" t="str">
        <f>+VLOOKUP(X3727,'Mapeo Ramos'!I:J,2,0)</f>
        <v>ALLIANZ</v>
      </c>
      <c r="AH3727">
        <f t="shared" si="58"/>
        <v>1</v>
      </c>
    </row>
    <row r="3728" spans="1:34">
      <c r="A3728" s="5" t="s">
        <v>991</v>
      </c>
      <c r="B3728" s="5" t="s">
        <v>992</v>
      </c>
      <c r="C3728" s="5" t="s">
        <v>993</v>
      </c>
      <c r="D3728" s="6">
        <v>46029</v>
      </c>
      <c r="E3728" s="6">
        <v>46023</v>
      </c>
      <c r="F3728" s="6">
        <v>46023</v>
      </c>
      <c r="G3728" s="5" t="s">
        <v>506</v>
      </c>
      <c r="H3728" s="5" t="s">
        <v>349</v>
      </c>
      <c r="I3728" s="5" t="s">
        <v>261</v>
      </c>
      <c r="J3728" s="7">
        <v>-629.55999999999995</v>
      </c>
      <c r="K3728" s="8" t="s">
        <v>74</v>
      </c>
      <c r="L3728" s="7">
        <v>-75.55</v>
      </c>
      <c r="M3728" s="8" t="s">
        <v>74</v>
      </c>
      <c r="N3728" s="7">
        <v>-75.55</v>
      </c>
      <c r="O3728" s="8" t="s">
        <v>74</v>
      </c>
      <c r="P3728" s="7">
        <v>0</v>
      </c>
      <c r="Q3728" s="8" t="s">
        <v>74</v>
      </c>
      <c r="R3728" s="5" t="s">
        <v>75</v>
      </c>
      <c r="S3728" s="7">
        <v>0</v>
      </c>
      <c r="T3728" s="8" t="s">
        <v>74</v>
      </c>
      <c r="U3728" s="5" t="s">
        <v>77</v>
      </c>
      <c r="V3728" s="5" t="s">
        <v>78</v>
      </c>
      <c r="W3728" s="5" t="s">
        <v>79</v>
      </c>
      <c r="X3728" s="5" t="s">
        <v>300</v>
      </c>
      <c r="Y3728" s="5" t="s">
        <v>119</v>
      </c>
      <c r="Z3728" s="5" t="s">
        <v>81</v>
      </c>
      <c r="AA3728" s="5" t="s">
        <v>507</v>
      </c>
      <c r="AB3728" s="5" t="s">
        <v>508</v>
      </c>
      <c r="AC3728" s="5" t="s">
        <v>59</v>
      </c>
      <c r="AD3728" s="5" t="s">
        <v>509</v>
      </c>
      <c r="AE3728" s="2" t="str">
        <f>+VLOOKUP(H3728,'Mapeo Ramos'!A:C,3,0)</f>
        <v>Autos Flotas</v>
      </c>
      <c r="AF3728" t="str">
        <f>+VLOOKUP(AE3728,'Mapeo Ramos'!C:D,2,0)</f>
        <v>Flotas</v>
      </c>
      <c r="AG3728" t="str">
        <f>+VLOOKUP(X3728,'Mapeo Ramos'!I:J,2,0)</f>
        <v>ALLIANZ</v>
      </c>
      <c r="AH3728">
        <f t="shared" si="58"/>
        <v>1</v>
      </c>
    </row>
    <row r="3729" spans="1:34">
      <c r="A3729" s="5" t="s">
        <v>994</v>
      </c>
      <c r="B3729" s="5" t="s">
        <v>995</v>
      </c>
      <c r="C3729" s="5" t="s">
        <v>996</v>
      </c>
      <c r="D3729" s="6">
        <v>46029</v>
      </c>
      <c r="E3729" s="6">
        <v>46023</v>
      </c>
      <c r="F3729" s="6">
        <v>46023</v>
      </c>
      <c r="G3729" s="5" t="s">
        <v>506</v>
      </c>
      <c r="H3729" s="5" t="s">
        <v>349</v>
      </c>
      <c r="I3729" s="5" t="s">
        <v>261</v>
      </c>
      <c r="J3729" s="7">
        <v>-1259.0899999999999</v>
      </c>
      <c r="K3729" s="8" t="s">
        <v>74</v>
      </c>
      <c r="L3729" s="7">
        <v>-151.09</v>
      </c>
      <c r="M3729" s="8" t="s">
        <v>74</v>
      </c>
      <c r="N3729" s="7">
        <v>-151.09</v>
      </c>
      <c r="O3729" s="8" t="s">
        <v>74</v>
      </c>
      <c r="P3729" s="7">
        <v>0</v>
      </c>
      <c r="Q3729" s="8" t="s">
        <v>74</v>
      </c>
      <c r="R3729" s="5" t="s">
        <v>75</v>
      </c>
      <c r="S3729" s="7">
        <v>0</v>
      </c>
      <c r="T3729" s="8" t="s">
        <v>74</v>
      </c>
      <c r="U3729" s="5" t="s">
        <v>77</v>
      </c>
      <c r="V3729" s="5" t="s">
        <v>78</v>
      </c>
      <c r="W3729" s="5" t="s">
        <v>79</v>
      </c>
      <c r="X3729" s="5" t="s">
        <v>300</v>
      </c>
      <c r="Y3729" s="5" t="s">
        <v>119</v>
      </c>
      <c r="Z3729" s="5" t="s">
        <v>81</v>
      </c>
      <c r="AA3729" s="5" t="s">
        <v>507</v>
      </c>
      <c r="AB3729" s="5" t="s">
        <v>508</v>
      </c>
      <c r="AC3729" s="5" t="s">
        <v>59</v>
      </c>
      <c r="AD3729" s="5" t="s">
        <v>509</v>
      </c>
      <c r="AE3729" s="2" t="str">
        <f>+VLOOKUP(H3729,'Mapeo Ramos'!A:C,3,0)</f>
        <v>Autos Flotas</v>
      </c>
      <c r="AF3729" t="str">
        <f>+VLOOKUP(AE3729,'Mapeo Ramos'!C:D,2,0)</f>
        <v>Flotas</v>
      </c>
      <c r="AG3729" t="str">
        <f>+VLOOKUP(X3729,'Mapeo Ramos'!I:J,2,0)</f>
        <v>ALLIANZ</v>
      </c>
      <c r="AH3729">
        <f t="shared" si="58"/>
        <v>1</v>
      </c>
    </row>
    <row r="3730" spans="1:34">
      <c r="A3730" s="5" t="s">
        <v>997</v>
      </c>
      <c r="B3730" s="5" t="s">
        <v>998</v>
      </c>
      <c r="C3730" s="5" t="s">
        <v>999</v>
      </c>
      <c r="D3730" s="6">
        <v>46029</v>
      </c>
      <c r="E3730" s="6">
        <v>46029</v>
      </c>
      <c r="F3730" s="6">
        <v>46023</v>
      </c>
      <c r="G3730" s="5" t="s">
        <v>1000</v>
      </c>
      <c r="H3730" s="5" t="s">
        <v>461</v>
      </c>
      <c r="I3730" s="5" t="s">
        <v>261</v>
      </c>
      <c r="J3730" s="7">
        <v>-728.67</v>
      </c>
      <c r="K3730" s="8" t="s">
        <v>74</v>
      </c>
      <c r="L3730" s="7">
        <v>-87.44</v>
      </c>
      <c r="M3730" s="8" t="s">
        <v>74</v>
      </c>
      <c r="N3730" s="7">
        <v>-87.44</v>
      </c>
      <c r="O3730" s="8" t="s">
        <v>74</v>
      </c>
      <c r="P3730" s="7">
        <v>0</v>
      </c>
      <c r="Q3730" s="8" t="s">
        <v>74</v>
      </c>
      <c r="R3730" s="5" t="s">
        <v>75</v>
      </c>
      <c r="S3730" s="7">
        <v>0</v>
      </c>
      <c r="T3730" s="8" t="s">
        <v>74</v>
      </c>
      <c r="U3730" s="5" t="s">
        <v>77</v>
      </c>
      <c r="V3730" s="5" t="s">
        <v>78</v>
      </c>
      <c r="W3730" s="5" t="s">
        <v>79</v>
      </c>
      <c r="X3730" s="5" t="s">
        <v>300</v>
      </c>
      <c r="Y3730" s="5" t="s">
        <v>119</v>
      </c>
      <c r="Z3730" s="5" t="s">
        <v>81</v>
      </c>
      <c r="AA3730" s="5" t="s">
        <v>568</v>
      </c>
      <c r="AB3730" s="5" t="s">
        <v>83</v>
      </c>
      <c r="AC3730" s="5" t="s">
        <v>168</v>
      </c>
      <c r="AD3730" s="5" t="s">
        <v>1001</v>
      </c>
      <c r="AE3730" s="2" t="str">
        <f>+VLOOKUP(H3730,'Mapeo Ramos'!A:C,3,0)</f>
        <v>Autos Flotas</v>
      </c>
      <c r="AF3730" t="str">
        <f>+VLOOKUP(AE3730,'Mapeo Ramos'!C:D,2,0)</f>
        <v>Flotas</v>
      </c>
      <c r="AG3730" t="str">
        <f>+VLOOKUP(X3730,'Mapeo Ramos'!I:J,2,0)</f>
        <v>ALLIANZ</v>
      </c>
      <c r="AH3730">
        <f t="shared" si="58"/>
        <v>1</v>
      </c>
    </row>
    <row r="3731" spans="1:34">
      <c r="A3731" s="5" t="s">
        <v>1002</v>
      </c>
      <c r="B3731" s="5" t="s">
        <v>1003</v>
      </c>
      <c r="C3731" s="5" t="s">
        <v>1004</v>
      </c>
      <c r="D3731" s="6">
        <v>46029</v>
      </c>
      <c r="E3731" s="6">
        <v>46029</v>
      </c>
      <c r="F3731" s="6">
        <v>46023</v>
      </c>
      <c r="G3731" s="5" t="s">
        <v>1005</v>
      </c>
      <c r="H3731" s="5" t="s">
        <v>461</v>
      </c>
      <c r="I3731" s="5" t="s">
        <v>261</v>
      </c>
      <c r="J3731" s="7">
        <v>-2569.77</v>
      </c>
      <c r="K3731" s="8" t="s">
        <v>74</v>
      </c>
      <c r="L3731" s="7">
        <v>-308.37</v>
      </c>
      <c r="M3731" s="8" t="s">
        <v>74</v>
      </c>
      <c r="N3731" s="7">
        <v>-308.37</v>
      </c>
      <c r="O3731" s="8" t="s">
        <v>74</v>
      </c>
      <c r="P3731" s="7">
        <v>0</v>
      </c>
      <c r="Q3731" s="8" t="s">
        <v>74</v>
      </c>
      <c r="R3731" s="5" t="s">
        <v>75</v>
      </c>
      <c r="S3731" s="7">
        <v>0</v>
      </c>
      <c r="T3731" s="8" t="s">
        <v>74</v>
      </c>
      <c r="U3731" s="5" t="s">
        <v>77</v>
      </c>
      <c r="V3731" s="5" t="s">
        <v>78</v>
      </c>
      <c r="W3731" s="5" t="s">
        <v>79</v>
      </c>
      <c r="X3731" s="5" t="s">
        <v>300</v>
      </c>
      <c r="Y3731" s="5" t="s">
        <v>119</v>
      </c>
      <c r="Z3731" s="5" t="s">
        <v>81</v>
      </c>
      <c r="AA3731" s="5" t="s">
        <v>223</v>
      </c>
      <c r="AB3731" s="5" t="s">
        <v>83</v>
      </c>
      <c r="AC3731" s="5" t="s">
        <v>168</v>
      </c>
      <c r="AD3731" s="5" t="s">
        <v>1006</v>
      </c>
      <c r="AE3731" s="2" t="str">
        <f>+VLOOKUP(H3731,'Mapeo Ramos'!A:C,3,0)</f>
        <v>Autos Flotas</v>
      </c>
      <c r="AF3731" t="str">
        <f>+VLOOKUP(AE3731,'Mapeo Ramos'!C:D,2,0)</f>
        <v>Flotas</v>
      </c>
      <c r="AG3731" t="str">
        <f>+VLOOKUP(X3731,'Mapeo Ramos'!I:J,2,0)</f>
        <v>ALLIANZ</v>
      </c>
      <c r="AH3731">
        <f t="shared" si="58"/>
        <v>1</v>
      </c>
    </row>
    <row r="3732" spans="1:34">
      <c r="A3732" s="5" t="s">
        <v>1007</v>
      </c>
      <c r="B3732" s="5" t="s">
        <v>1008</v>
      </c>
      <c r="C3732" s="5" t="s">
        <v>1009</v>
      </c>
      <c r="D3732" s="6">
        <v>46029</v>
      </c>
      <c r="E3732" s="6">
        <v>46029</v>
      </c>
      <c r="F3732" s="6">
        <v>46023</v>
      </c>
      <c r="G3732" s="5" t="s">
        <v>1000</v>
      </c>
      <c r="H3732" s="5" t="s">
        <v>299</v>
      </c>
      <c r="I3732" s="5" t="s">
        <v>261</v>
      </c>
      <c r="J3732" s="7">
        <v>-320.94</v>
      </c>
      <c r="K3732" s="8" t="s">
        <v>74</v>
      </c>
      <c r="L3732" s="7">
        <v>-38.51</v>
      </c>
      <c r="M3732" s="8" t="s">
        <v>74</v>
      </c>
      <c r="N3732" s="7">
        <v>-38.51</v>
      </c>
      <c r="O3732" s="8" t="s">
        <v>74</v>
      </c>
      <c r="P3732" s="7">
        <v>0</v>
      </c>
      <c r="Q3732" s="8" t="s">
        <v>74</v>
      </c>
      <c r="R3732" s="5" t="s">
        <v>75</v>
      </c>
      <c r="S3732" s="7">
        <v>0</v>
      </c>
      <c r="T3732" s="8" t="s">
        <v>74</v>
      </c>
      <c r="U3732" s="5" t="s">
        <v>77</v>
      </c>
      <c r="V3732" s="5" t="s">
        <v>78</v>
      </c>
      <c r="W3732" s="5" t="s">
        <v>79</v>
      </c>
      <c r="X3732" s="5" t="s">
        <v>300</v>
      </c>
      <c r="Y3732" s="5" t="s">
        <v>119</v>
      </c>
      <c r="Z3732" s="5" t="s">
        <v>81</v>
      </c>
      <c r="AA3732" s="5" t="s">
        <v>568</v>
      </c>
      <c r="AB3732" s="5" t="s">
        <v>83</v>
      </c>
      <c r="AC3732" s="5" t="s">
        <v>168</v>
      </c>
      <c r="AD3732" s="5" t="s">
        <v>1001</v>
      </c>
      <c r="AE3732" s="2" t="str">
        <f>+VLOOKUP(H3732,'Mapeo Ramos'!A:C,3,0)</f>
        <v>Autos Flotas</v>
      </c>
      <c r="AF3732" t="str">
        <f>+VLOOKUP(AE3732,'Mapeo Ramos'!C:D,2,0)</f>
        <v>Flotas</v>
      </c>
      <c r="AG3732" t="str">
        <f>+VLOOKUP(X3732,'Mapeo Ramos'!I:J,2,0)</f>
        <v>ALLIANZ</v>
      </c>
      <c r="AH3732">
        <f t="shared" si="58"/>
        <v>1</v>
      </c>
    </row>
    <row r="3733" spans="1:34">
      <c r="A3733" s="5" t="s">
        <v>1010</v>
      </c>
      <c r="B3733" s="5" t="s">
        <v>1011</v>
      </c>
      <c r="C3733" s="5" t="s">
        <v>1012</v>
      </c>
      <c r="D3733" s="6">
        <v>46029</v>
      </c>
      <c r="E3733" s="6">
        <v>46029</v>
      </c>
      <c r="F3733" s="6">
        <v>46023</v>
      </c>
      <c r="G3733" s="5" t="s">
        <v>506</v>
      </c>
      <c r="H3733" s="5" t="s">
        <v>299</v>
      </c>
      <c r="I3733" s="5" t="s">
        <v>261</v>
      </c>
      <c r="J3733" s="7">
        <v>-337.33</v>
      </c>
      <c r="K3733" s="8" t="s">
        <v>74</v>
      </c>
      <c r="L3733" s="7">
        <v>-40.479999999999997</v>
      </c>
      <c r="M3733" s="8" t="s">
        <v>74</v>
      </c>
      <c r="N3733" s="7">
        <v>-40.479999999999997</v>
      </c>
      <c r="O3733" s="8" t="s">
        <v>74</v>
      </c>
      <c r="P3733" s="7">
        <v>0</v>
      </c>
      <c r="Q3733" s="8" t="s">
        <v>74</v>
      </c>
      <c r="R3733" s="5" t="s">
        <v>75</v>
      </c>
      <c r="S3733" s="7">
        <v>0</v>
      </c>
      <c r="T3733" s="8" t="s">
        <v>74</v>
      </c>
      <c r="U3733" s="5" t="s">
        <v>77</v>
      </c>
      <c r="V3733" s="5" t="s">
        <v>78</v>
      </c>
      <c r="W3733" s="5" t="s">
        <v>79</v>
      </c>
      <c r="X3733" s="5" t="s">
        <v>300</v>
      </c>
      <c r="Y3733" s="5" t="s">
        <v>119</v>
      </c>
      <c r="Z3733" s="5" t="s">
        <v>81</v>
      </c>
      <c r="AA3733" s="5" t="s">
        <v>507</v>
      </c>
      <c r="AB3733" s="5" t="s">
        <v>508</v>
      </c>
      <c r="AC3733" s="5" t="s">
        <v>59</v>
      </c>
      <c r="AD3733" s="5" t="s">
        <v>509</v>
      </c>
      <c r="AE3733" s="2" t="str">
        <f>+VLOOKUP(H3733,'Mapeo Ramos'!A:C,3,0)</f>
        <v>Autos Flotas</v>
      </c>
      <c r="AF3733" t="str">
        <f>+VLOOKUP(AE3733,'Mapeo Ramos'!C:D,2,0)</f>
        <v>Flotas</v>
      </c>
      <c r="AG3733" t="str">
        <f>+VLOOKUP(X3733,'Mapeo Ramos'!I:J,2,0)</f>
        <v>ALLIANZ</v>
      </c>
      <c r="AH3733">
        <f t="shared" si="58"/>
        <v>1</v>
      </c>
    </row>
    <row r="3734" spans="1:34">
      <c r="A3734" s="5" t="s">
        <v>1013</v>
      </c>
      <c r="B3734" s="5" t="s">
        <v>1014</v>
      </c>
      <c r="C3734" s="5" t="s">
        <v>1015</v>
      </c>
      <c r="D3734" s="6">
        <v>46029</v>
      </c>
      <c r="E3734" s="6">
        <v>46023</v>
      </c>
      <c r="F3734" s="6">
        <v>46023</v>
      </c>
      <c r="G3734" s="5" t="s">
        <v>621</v>
      </c>
      <c r="H3734" s="5" t="s">
        <v>349</v>
      </c>
      <c r="I3734" s="5" t="s">
        <v>261</v>
      </c>
      <c r="J3734" s="7">
        <v>-1586.88</v>
      </c>
      <c r="K3734" s="8" t="s">
        <v>74</v>
      </c>
      <c r="L3734" s="7">
        <v>-126.95</v>
      </c>
      <c r="M3734" s="8" t="s">
        <v>74</v>
      </c>
      <c r="N3734" s="7">
        <v>-126.95</v>
      </c>
      <c r="O3734" s="8" t="s">
        <v>74</v>
      </c>
      <c r="P3734" s="7">
        <v>0</v>
      </c>
      <c r="Q3734" s="8" t="s">
        <v>74</v>
      </c>
      <c r="R3734" s="5" t="s">
        <v>75</v>
      </c>
      <c r="S3734" s="7">
        <v>0</v>
      </c>
      <c r="T3734" s="8" t="s">
        <v>74</v>
      </c>
      <c r="U3734" s="5" t="s">
        <v>650</v>
      </c>
      <c r="V3734" s="5" t="s">
        <v>78</v>
      </c>
      <c r="W3734" s="5" t="s">
        <v>79</v>
      </c>
      <c r="X3734" s="5" t="s">
        <v>300</v>
      </c>
      <c r="Y3734" s="5" t="s">
        <v>119</v>
      </c>
      <c r="Z3734" s="5" t="s">
        <v>81</v>
      </c>
      <c r="AA3734" s="5" t="s">
        <v>622</v>
      </c>
      <c r="AB3734" s="5" t="s">
        <v>623</v>
      </c>
      <c r="AC3734" s="5" t="s">
        <v>59</v>
      </c>
      <c r="AD3734" s="5" t="s">
        <v>624</v>
      </c>
      <c r="AE3734" s="2" t="str">
        <f>+VLOOKUP(H3734,'Mapeo Ramos'!A:C,3,0)</f>
        <v>Autos Flotas</v>
      </c>
      <c r="AF3734" t="str">
        <f>+VLOOKUP(AE3734,'Mapeo Ramos'!C:D,2,0)</f>
        <v>Flotas</v>
      </c>
      <c r="AG3734" t="str">
        <f>+VLOOKUP(X3734,'Mapeo Ramos'!I:J,2,0)</f>
        <v>ALLIANZ</v>
      </c>
      <c r="AH3734">
        <f t="shared" si="58"/>
        <v>1</v>
      </c>
    </row>
    <row r="3735" spans="1:34">
      <c r="A3735" s="5" t="s">
        <v>1016</v>
      </c>
      <c r="B3735" s="5" t="s">
        <v>1017</v>
      </c>
      <c r="C3735" s="5" t="s">
        <v>1018</v>
      </c>
      <c r="D3735" s="6">
        <v>46029</v>
      </c>
      <c r="E3735" s="6">
        <v>46029</v>
      </c>
      <c r="F3735" s="6">
        <v>46023</v>
      </c>
      <c r="G3735" s="5" t="s">
        <v>616</v>
      </c>
      <c r="H3735" s="5" t="s">
        <v>349</v>
      </c>
      <c r="I3735" s="5" t="s">
        <v>261</v>
      </c>
      <c r="J3735" s="7">
        <v>-1586.88</v>
      </c>
      <c r="K3735" s="8" t="s">
        <v>74</v>
      </c>
      <c r="L3735" s="7">
        <v>-126.95</v>
      </c>
      <c r="M3735" s="8" t="s">
        <v>74</v>
      </c>
      <c r="N3735" s="7">
        <v>-126.95</v>
      </c>
      <c r="O3735" s="8" t="s">
        <v>74</v>
      </c>
      <c r="P3735" s="7">
        <v>0</v>
      </c>
      <c r="Q3735" s="8" t="s">
        <v>74</v>
      </c>
      <c r="R3735" s="5" t="s">
        <v>75</v>
      </c>
      <c r="S3735" s="7">
        <v>0</v>
      </c>
      <c r="T3735" s="8" t="s">
        <v>74</v>
      </c>
      <c r="U3735" s="5" t="s">
        <v>77</v>
      </c>
      <c r="V3735" s="5" t="s">
        <v>78</v>
      </c>
      <c r="W3735" s="5" t="s">
        <v>79</v>
      </c>
      <c r="X3735" s="5" t="s">
        <v>300</v>
      </c>
      <c r="Y3735" s="5" t="s">
        <v>119</v>
      </c>
      <c r="Z3735" s="5" t="s">
        <v>81</v>
      </c>
      <c r="AA3735" s="5" t="s">
        <v>542</v>
      </c>
      <c r="AB3735" s="5" t="s">
        <v>101</v>
      </c>
      <c r="AC3735" s="5" t="s">
        <v>59</v>
      </c>
      <c r="AD3735" s="5" t="s">
        <v>617</v>
      </c>
      <c r="AE3735" s="2" t="str">
        <f>+VLOOKUP(H3735,'Mapeo Ramos'!A:C,3,0)</f>
        <v>Autos Flotas</v>
      </c>
      <c r="AF3735" t="str">
        <f>+VLOOKUP(AE3735,'Mapeo Ramos'!C:D,2,0)</f>
        <v>Flotas</v>
      </c>
      <c r="AG3735" t="str">
        <f>+VLOOKUP(X3735,'Mapeo Ramos'!I:J,2,0)</f>
        <v>ALLIANZ</v>
      </c>
      <c r="AH3735">
        <f t="shared" si="58"/>
        <v>1</v>
      </c>
    </row>
    <row r="3736" spans="1:34">
      <c r="A3736" s="5" t="s">
        <v>1019</v>
      </c>
      <c r="B3736" s="5" t="s">
        <v>1020</v>
      </c>
      <c r="C3736" s="5" t="s">
        <v>1021</v>
      </c>
      <c r="D3736" s="6">
        <v>46029</v>
      </c>
      <c r="E3736" s="6">
        <v>46029</v>
      </c>
      <c r="F3736" s="6">
        <v>46023</v>
      </c>
      <c r="G3736" s="5" t="s">
        <v>637</v>
      </c>
      <c r="H3736" s="5" t="s">
        <v>349</v>
      </c>
      <c r="I3736" s="5" t="s">
        <v>261</v>
      </c>
      <c r="J3736" s="7">
        <v>-394.8</v>
      </c>
      <c r="K3736" s="8" t="s">
        <v>74</v>
      </c>
      <c r="L3736" s="7">
        <v>-47.38</v>
      </c>
      <c r="M3736" s="8" t="s">
        <v>74</v>
      </c>
      <c r="N3736" s="7">
        <v>-47.38</v>
      </c>
      <c r="O3736" s="8" t="s">
        <v>74</v>
      </c>
      <c r="P3736" s="7">
        <v>0</v>
      </c>
      <c r="Q3736" s="8" t="s">
        <v>74</v>
      </c>
      <c r="R3736" s="5" t="s">
        <v>75</v>
      </c>
      <c r="S3736" s="7">
        <v>0</v>
      </c>
      <c r="T3736" s="8" t="s">
        <v>74</v>
      </c>
      <c r="U3736" s="5" t="s">
        <v>77</v>
      </c>
      <c r="V3736" s="5" t="s">
        <v>78</v>
      </c>
      <c r="W3736" s="5" t="s">
        <v>79</v>
      </c>
      <c r="X3736" s="5" t="s">
        <v>300</v>
      </c>
      <c r="Y3736" s="5" t="s">
        <v>119</v>
      </c>
      <c r="Z3736" s="5" t="s">
        <v>81</v>
      </c>
      <c r="AA3736" s="5" t="s">
        <v>372</v>
      </c>
      <c r="AB3736" s="5" t="s">
        <v>638</v>
      </c>
      <c r="AC3736" s="5" t="s">
        <v>59</v>
      </c>
      <c r="AD3736" s="5" t="s">
        <v>639</v>
      </c>
      <c r="AE3736" s="2" t="str">
        <f>+VLOOKUP(H3736,'Mapeo Ramos'!A:C,3,0)</f>
        <v>Autos Flotas</v>
      </c>
      <c r="AF3736" t="str">
        <f>+VLOOKUP(AE3736,'Mapeo Ramos'!C:D,2,0)</f>
        <v>Flotas</v>
      </c>
      <c r="AG3736" t="str">
        <f>+VLOOKUP(X3736,'Mapeo Ramos'!I:J,2,0)</f>
        <v>ALLIANZ</v>
      </c>
      <c r="AH3736">
        <f t="shared" si="58"/>
        <v>1</v>
      </c>
    </row>
    <row r="3737" spans="1:34">
      <c r="A3737" s="5" t="s">
        <v>1022</v>
      </c>
      <c r="B3737" s="5" t="s">
        <v>1023</v>
      </c>
      <c r="C3737" s="5" t="s">
        <v>1024</v>
      </c>
      <c r="D3737" s="6">
        <v>46030</v>
      </c>
      <c r="E3737" s="6">
        <v>46030</v>
      </c>
      <c r="F3737" s="6">
        <v>46023</v>
      </c>
      <c r="G3737" s="5" t="s">
        <v>987</v>
      </c>
      <c r="H3737" s="5" t="s">
        <v>299</v>
      </c>
      <c r="I3737" s="5" t="s">
        <v>261</v>
      </c>
      <c r="J3737" s="7">
        <v>-582.02</v>
      </c>
      <c r="K3737" s="8" t="s">
        <v>74</v>
      </c>
      <c r="L3737" s="7">
        <v>-69.84</v>
      </c>
      <c r="M3737" s="8" t="s">
        <v>74</v>
      </c>
      <c r="N3737" s="7">
        <v>-69.84</v>
      </c>
      <c r="O3737" s="8" t="s">
        <v>74</v>
      </c>
      <c r="P3737" s="7">
        <v>0</v>
      </c>
      <c r="Q3737" s="8" t="s">
        <v>74</v>
      </c>
      <c r="R3737" s="5" t="s">
        <v>75</v>
      </c>
      <c r="S3737" s="7">
        <v>0</v>
      </c>
      <c r="T3737" s="8" t="s">
        <v>74</v>
      </c>
      <c r="U3737" s="5" t="s">
        <v>77</v>
      </c>
      <c r="V3737" s="5" t="s">
        <v>78</v>
      </c>
      <c r="W3737" s="5" t="s">
        <v>79</v>
      </c>
      <c r="X3737" s="5" t="s">
        <v>300</v>
      </c>
      <c r="Y3737" s="5" t="s">
        <v>119</v>
      </c>
      <c r="Z3737" s="5" t="s">
        <v>81</v>
      </c>
      <c r="AA3737" s="5" t="s">
        <v>988</v>
      </c>
      <c r="AB3737" s="5" t="s">
        <v>989</v>
      </c>
      <c r="AC3737" s="5" t="s">
        <v>59</v>
      </c>
      <c r="AD3737" s="5" t="s">
        <v>990</v>
      </c>
      <c r="AE3737" s="2" t="str">
        <f>+VLOOKUP(H3737,'Mapeo Ramos'!A:C,3,0)</f>
        <v>Autos Flotas</v>
      </c>
      <c r="AF3737" t="str">
        <f>+VLOOKUP(AE3737,'Mapeo Ramos'!C:D,2,0)</f>
        <v>Flotas</v>
      </c>
      <c r="AG3737" t="str">
        <f>+VLOOKUP(X3737,'Mapeo Ramos'!I:J,2,0)</f>
        <v>ALLIANZ</v>
      </c>
      <c r="AH3737">
        <f t="shared" si="58"/>
        <v>1</v>
      </c>
    </row>
    <row r="3738" spans="1:34">
      <c r="A3738" s="5" t="s">
        <v>1025</v>
      </c>
      <c r="B3738" s="5" t="s">
        <v>1026</v>
      </c>
      <c r="C3738" s="5" t="s">
        <v>1027</v>
      </c>
      <c r="D3738" s="6">
        <v>46030</v>
      </c>
      <c r="E3738" s="6">
        <v>46023</v>
      </c>
      <c r="F3738" s="6">
        <v>46023</v>
      </c>
      <c r="G3738" s="5" t="s">
        <v>1028</v>
      </c>
      <c r="H3738" s="5" t="s">
        <v>349</v>
      </c>
      <c r="I3738" s="5" t="s">
        <v>261</v>
      </c>
      <c r="J3738" s="7">
        <v>-1259.0899999999999</v>
      </c>
      <c r="K3738" s="8" t="s">
        <v>74</v>
      </c>
      <c r="L3738" s="7">
        <v>-151.09</v>
      </c>
      <c r="M3738" s="8" t="s">
        <v>74</v>
      </c>
      <c r="N3738" s="7">
        <v>-151.09</v>
      </c>
      <c r="O3738" s="8" t="s">
        <v>74</v>
      </c>
      <c r="P3738" s="7">
        <v>0</v>
      </c>
      <c r="Q3738" s="8" t="s">
        <v>74</v>
      </c>
      <c r="R3738" s="5" t="s">
        <v>75</v>
      </c>
      <c r="S3738" s="7">
        <v>0</v>
      </c>
      <c r="T3738" s="8" t="s">
        <v>74</v>
      </c>
      <c r="U3738" s="5" t="s">
        <v>77</v>
      </c>
      <c r="V3738" s="5" t="s">
        <v>78</v>
      </c>
      <c r="W3738" s="5" t="s">
        <v>79</v>
      </c>
      <c r="X3738" s="5" t="s">
        <v>300</v>
      </c>
      <c r="Y3738" s="5" t="s">
        <v>119</v>
      </c>
      <c r="Z3738" s="5" t="s">
        <v>81</v>
      </c>
      <c r="AA3738" s="5" t="s">
        <v>568</v>
      </c>
      <c r="AB3738" s="5" t="s">
        <v>101</v>
      </c>
      <c r="AC3738" s="5" t="s">
        <v>59</v>
      </c>
      <c r="AD3738" s="5" t="s">
        <v>1029</v>
      </c>
      <c r="AE3738" s="2" t="str">
        <f>+VLOOKUP(H3738,'Mapeo Ramos'!A:C,3,0)</f>
        <v>Autos Flotas</v>
      </c>
      <c r="AF3738" t="str">
        <f>+VLOOKUP(AE3738,'Mapeo Ramos'!C:D,2,0)</f>
        <v>Flotas</v>
      </c>
      <c r="AG3738" t="str">
        <f>+VLOOKUP(X3738,'Mapeo Ramos'!I:J,2,0)</f>
        <v>ALLIANZ</v>
      </c>
      <c r="AH3738">
        <f t="shared" si="58"/>
        <v>1</v>
      </c>
    </row>
    <row r="3739" spans="1:34">
      <c r="A3739" s="5" t="s">
        <v>1030</v>
      </c>
      <c r="B3739" s="5" t="s">
        <v>1031</v>
      </c>
      <c r="C3739" s="5" t="s">
        <v>1032</v>
      </c>
      <c r="D3739" s="6">
        <v>46030</v>
      </c>
      <c r="E3739" s="6">
        <v>46030</v>
      </c>
      <c r="F3739" s="6">
        <v>46023</v>
      </c>
      <c r="G3739" s="5" t="s">
        <v>1028</v>
      </c>
      <c r="H3739" s="5" t="s">
        <v>349</v>
      </c>
      <c r="I3739" s="5" t="s">
        <v>261</v>
      </c>
      <c r="J3739" s="7">
        <v>-383.74</v>
      </c>
      <c r="K3739" s="8" t="s">
        <v>74</v>
      </c>
      <c r="L3739" s="7">
        <v>-46.05</v>
      </c>
      <c r="M3739" s="8" t="s">
        <v>74</v>
      </c>
      <c r="N3739" s="7">
        <v>-46.05</v>
      </c>
      <c r="O3739" s="8" t="s">
        <v>74</v>
      </c>
      <c r="P3739" s="7">
        <v>0</v>
      </c>
      <c r="Q3739" s="8" t="s">
        <v>74</v>
      </c>
      <c r="R3739" s="5" t="s">
        <v>75</v>
      </c>
      <c r="S3739" s="7">
        <v>0</v>
      </c>
      <c r="T3739" s="8" t="s">
        <v>74</v>
      </c>
      <c r="U3739" s="5" t="s">
        <v>77</v>
      </c>
      <c r="V3739" s="5" t="s">
        <v>78</v>
      </c>
      <c r="W3739" s="5" t="s">
        <v>79</v>
      </c>
      <c r="X3739" s="5" t="s">
        <v>300</v>
      </c>
      <c r="Y3739" s="5" t="s">
        <v>119</v>
      </c>
      <c r="Z3739" s="5" t="s">
        <v>81</v>
      </c>
      <c r="AA3739" s="5" t="s">
        <v>568</v>
      </c>
      <c r="AB3739" s="5" t="s">
        <v>101</v>
      </c>
      <c r="AC3739" s="5" t="s">
        <v>59</v>
      </c>
      <c r="AD3739" s="5" t="s">
        <v>1029</v>
      </c>
      <c r="AE3739" s="2" t="str">
        <f>+VLOOKUP(H3739,'Mapeo Ramos'!A:C,3,0)</f>
        <v>Autos Flotas</v>
      </c>
      <c r="AF3739" t="str">
        <f>+VLOOKUP(AE3739,'Mapeo Ramos'!C:D,2,0)</f>
        <v>Flotas</v>
      </c>
      <c r="AG3739" t="str">
        <f>+VLOOKUP(X3739,'Mapeo Ramos'!I:J,2,0)</f>
        <v>ALLIANZ</v>
      </c>
      <c r="AH3739">
        <f t="shared" ref="AH3739:AH3802" si="59">+MONTH(D3739)</f>
        <v>1</v>
      </c>
    </row>
    <row r="3740" spans="1:34">
      <c r="A3740" s="5" t="s">
        <v>1033</v>
      </c>
      <c r="B3740" s="5" t="s">
        <v>1034</v>
      </c>
      <c r="C3740" s="5" t="s">
        <v>1035</v>
      </c>
      <c r="D3740" s="6">
        <v>46031</v>
      </c>
      <c r="E3740" s="6">
        <v>46031</v>
      </c>
      <c r="F3740" s="6">
        <v>46023</v>
      </c>
      <c r="G3740" s="5" t="s">
        <v>356</v>
      </c>
      <c r="H3740" s="5" t="s">
        <v>349</v>
      </c>
      <c r="I3740" s="5" t="s">
        <v>261</v>
      </c>
      <c r="J3740" s="7">
        <v>-1259.0899999999999</v>
      </c>
      <c r="K3740" s="8" t="s">
        <v>74</v>
      </c>
      <c r="L3740" s="7">
        <v>-151.09</v>
      </c>
      <c r="M3740" s="8" t="s">
        <v>74</v>
      </c>
      <c r="N3740" s="7">
        <v>-151.09</v>
      </c>
      <c r="O3740" s="8" t="s">
        <v>74</v>
      </c>
      <c r="P3740" s="7">
        <v>0</v>
      </c>
      <c r="Q3740" s="8" t="s">
        <v>74</v>
      </c>
      <c r="R3740" s="5" t="s">
        <v>262</v>
      </c>
      <c r="S3740" s="7">
        <v>-31.48</v>
      </c>
      <c r="T3740" s="8" t="s">
        <v>74</v>
      </c>
      <c r="U3740" s="5" t="s">
        <v>77</v>
      </c>
      <c r="V3740" s="5" t="s">
        <v>78</v>
      </c>
      <c r="W3740" s="5" t="s">
        <v>79</v>
      </c>
      <c r="X3740" s="5" t="s">
        <v>300</v>
      </c>
      <c r="Y3740" s="5" t="s">
        <v>119</v>
      </c>
      <c r="Z3740" s="5" t="s">
        <v>81</v>
      </c>
      <c r="AA3740" s="5" t="s">
        <v>357</v>
      </c>
      <c r="AB3740" s="5" t="s">
        <v>83</v>
      </c>
      <c r="AC3740" s="5" t="s">
        <v>59</v>
      </c>
      <c r="AD3740" s="5" t="s">
        <v>358</v>
      </c>
      <c r="AE3740" s="2" t="str">
        <f>+VLOOKUP(H3740,'Mapeo Ramos'!A:C,3,0)</f>
        <v>Autos Flotas</v>
      </c>
      <c r="AF3740" t="str">
        <f>+VLOOKUP(AE3740,'Mapeo Ramos'!C:D,2,0)</f>
        <v>Flotas</v>
      </c>
      <c r="AG3740" t="str">
        <f>+VLOOKUP(X3740,'Mapeo Ramos'!I:J,2,0)</f>
        <v>ALLIANZ</v>
      </c>
      <c r="AH3740">
        <f t="shared" si="59"/>
        <v>1</v>
      </c>
    </row>
    <row r="3741" spans="1:34">
      <c r="A3741" s="5" t="s">
        <v>1036</v>
      </c>
      <c r="B3741" s="5" t="s">
        <v>1037</v>
      </c>
      <c r="C3741" s="5" t="s">
        <v>1038</v>
      </c>
      <c r="D3741" s="6">
        <v>46031</v>
      </c>
      <c r="E3741" s="6">
        <v>46031</v>
      </c>
      <c r="F3741" s="6">
        <v>46023</v>
      </c>
      <c r="G3741" s="5" t="s">
        <v>1039</v>
      </c>
      <c r="H3741" s="5" t="s">
        <v>299</v>
      </c>
      <c r="I3741" s="5" t="s">
        <v>261</v>
      </c>
      <c r="J3741" s="7">
        <v>-1751.33</v>
      </c>
      <c r="K3741" s="8" t="s">
        <v>74</v>
      </c>
      <c r="L3741" s="7">
        <v>-210.16</v>
      </c>
      <c r="M3741" s="8" t="s">
        <v>74</v>
      </c>
      <c r="N3741" s="7">
        <v>-210.16</v>
      </c>
      <c r="O3741" s="8" t="s">
        <v>74</v>
      </c>
      <c r="P3741" s="7">
        <v>0</v>
      </c>
      <c r="Q3741" s="8" t="s">
        <v>74</v>
      </c>
      <c r="R3741" s="5" t="s">
        <v>75</v>
      </c>
      <c r="S3741" s="7">
        <v>0</v>
      </c>
      <c r="T3741" s="8" t="s">
        <v>74</v>
      </c>
      <c r="U3741" s="5" t="s">
        <v>77</v>
      </c>
      <c r="V3741" s="5" t="s">
        <v>78</v>
      </c>
      <c r="W3741" s="5" t="s">
        <v>79</v>
      </c>
      <c r="X3741" s="5" t="s">
        <v>300</v>
      </c>
      <c r="Y3741" s="5" t="s">
        <v>119</v>
      </c>
      <c r="Z3741" s="5" t="s">
        <v>81</v>
      </c>
      <c r="AA3741" s="5" t="s">
        <v>315</v>
      </c>
      <c r="AB3741" s="5" t="s">
        <v>316</v>
      </c>
      <c r="AC3741" s="5" t="s">
        <v>168</v>
      </c>
      <c r="AD3741" s="5" t="s">
        <v>1040</v>
      </c>
      <c r="AE3741" s="2" t="str">
        <f>+VLOOKUP(H3741,'Mapeo Ramos'!A:C,3,0)</f>
        <v>Autos Flotas</v>
      </c>
      <c r="AF3741" t="str">
        <f>+VLOOKUP(AE3741,'Mapeo Ramos'!C:D,2,0)</f>
        <v>Flotas</v>
      </c>
      <c r="AG3741" t="str">
        <f>+VLOOKUP(X3741,'Mapeo Ramos'!I:J,2,0)</f>
        <v>ALLIANZ</v>
      </c>
      <c r="AH3741">
        <f t="shared" si="59"/>
        <v>1</v>
      </c>
    </row>
    <row r="3742" spans="1:34">
      <c r="A3742" s="5" t="s">
        <v>1041</v>
      </c>
      <c r="B3742" s="5" t="s">
        <v>1042</v>
      </c>
      <c r="C3742" s="5" t="s">
        <v>1043</v>
      </c>
      <c r="D3742" s="6">
        <v>46031</v>
      </c>
      <c r="E3742" s="6">
        <v>46031</v>
      </c>
      <c r="F3742" s="6">
        <v>46023</v>
      </c>
      <c r="G3742" s="5" t="s">
        <v>947</v>
      </c>
      <c r="H3742" s="5" t="s">
        <v>299</v>
      </c>
      <c r="I3742" s="5" t="s">
        <v>261</v>
      </c>
      <c r="J3742" s="7">
        <v>-432.06</v>
      </c>
      <c r="K3742" s="8" t="s">
        <v>74</v>
      </c>
      <c r="L3742" s="7">
        <v>-55.09</v>
      </c>
      <c r="M3742" s="8" t="s">
        <v>74</v>
      </c>
      <c r="N3742" s="7">
        <v>-51.85</v>
      </c>
      <c r="O3742" s="8" t="s">
        <v>74</v>
      </c>
      <c r="P3742" s="7">
        <v>-3.24</v>
      </c>
      <c r="Q3742" s="8" t="s">
        <v>74</v>
      </c>
      <c r="R3742" s="5" t="s">
        <v>75</v>
      </c>
      <c r="S3742" s="7">
        <v>0</v>
      </c>
      <c r="T3742" s="8" t="s">
        <v>74</v>
      </c>
      <c r="U3742" s="5" t="s">
        <v>650</v>
      </c>
      <c r="V3742" s="5" t="s">
        <v>78</v>
      </c>
      <c r="W3742" s="5" t="s">
        <v>79</v>
      </c>
      <c r="X3742" s="5" t="s">
        <v>300</v>
      </c>
      <c r="Y3742" s="5" t="s">
        <v>119</v>
      </c>
      <c r="Z3742" s="5" t="s">
        <v>81</v>
      </c>
      <c r="AA3742" s="5" t="s">
        <v>948</v>
      </c>
      <c r="AB3742" s="5" t="s">
        <v>949</v>
      </c>
      <c r="AC3742" s="5" t="s">
        <v>168</v>
      </c>
      <c r="AD3742" s="5" t="s">
        <v>950</v>
      </c>
      <c r="AE3742" s="2" t="str">
        <f>+VLOOKUP(H3742,'Mapeo Ramos'!A:C,3,0)</f>
        <v>Autos Flotas</v>
      </c>
      <c r="AF3742" t="str">
        <f>+VLOOKUP(AE3742,'Mapeo Ramos'!C:D,2,0)</f>
        <v>Flotas</v>
      </c>
      <c r="AG3742" t="str">
        <f>+VLOOKUP(X3742,'Mapeo Ramos'!I:J,2,0)</f>
        <v>ALLIANZ</v>
      </c>
      <c r="AH3742">
        <f t="shared" si="59"/>
        <v>1</v>
      </c>
    </row>
    <row r="3743" spans="1:34">
      <c r="A3743" s="5" t="s">
        <v>1044</v>
      </c>
      <c r="B3743" s="5" t="s">
        <v>1045</v>
      </c>
      <c r="C3743" s="5" t="s">
        <v>1046</v>
      </c>
      <c r="D3743" s="6">
        <v>46034</v>
      </c>
      <c r="E3743" s="6">
        <v>46023</v>
      </c>
      <c r="F3743" s="6">
        <v>46023</v>
      </c>
      <c r="G3743" s="5" t="s">
        <v>1047</v>
      </c>
      <c r="H3743" s="5" t="s">
        <v>349</v>
      </c>
      <c r="I3743" s="5" t="s">
        <v>261</v>
      </c>
      <c r="J3743" s="7">
        <v>-1294.1600000000001</v>
      </c>
      <c r="K3743" s="8" t="s">
        <v>74</v>
      </c>
      <c r="L3743" s="7">
        <v>-155.30000000000001</v>
      </c>
      <c r="M3743" s="8" t="s">
        <v>74</v>
      </c>
      <c r="N3743" s="7">
        <v>-155.30000000000001</v>
      </c>
      <c r="O3743" s="8" t="s">
        <v>74</v>
      </c>
      <c r="P3743" s="7">
        <v>0</v>
      </c>
      <c r="Q3743" s="8" t="s">
        <v>74</v>
      </c>
      <c r="R3743" s="5" t="s">
        <v>75</v>
      </c>
      <c r="S3743" s="7">
        <v>0</v>
      </c>
      <c r="T3743" s="8" t="s">
        <v>74</v>
      </c>
      <c r="U3743" s="5" t="s">
        <v>77</v>
      </c>
      <c r="V3743" s="5" t="s">
        <v>78</v>
      </c>
      <c r="W3743" s="5" t="s">
        <v>79</v>
      </c>
      <c r="X3743" s="5" t="s">
        <v>300</v>
      </c>
      <c r="Y3743" s="5" t="s">
        <v>119</v>
      </c>
      <c r="Z3743" s="5" t="s">
        <v>81</v>
      </c>
      <c r="AA3743" s="5" t="s">
        <v>1048</v>
      </c>
      <c r="AB3743" s="5" t="s">
        <v>1049</v>
      </c>
      <c r="AC3743" s="5" t="s">
        <v>59</v>
      </c>
      <c r="AD3743" s="5" t="s">
        <v>1050</v>
      </c>
      <c r="AE3743" s="2" t="str">
        <f>+VLOOKUP(H3743,'Mapeo Ramos'!A:C,3,0)</f>
        <v>Autos Flotas</v>
      </c>
      <c r="AF3743" t="str">
        <f>+VLOOKUP(AE3743,'Mapeo Ramos'!C:D,2,0)</f>
        <v>Flotas</v>
      </c>
      <c r="AG3743" t="str">
        <f>+VLOOKUP(X3743,'Mapeo Ramos'!I:J,2,0)</f>
        <v>ALLIANZ</v>
      </c>
      <c r="AH3743">
        <f t="shared" si="59"/>
        <v>1</v>
      </c>
    </row>
    <row r="3744" spans="1:34">
      <c r="A3744" s="5" t="s">
        <v>1051</v>
      </c>
      <c r="B3744" s="5" t="s">
        <v>1052</v>
      </c>
      <c r="C3744" s="5" t="s">
        <v>1053</v>
      </c>
      <c r="D3744" s="6">
        <v>46034</v>
      </c>
      <c r="E3744" s="6">
        <v>46023</v>
      </c>
      <c r="F3744" s="6">
        <v>46023</v>
      </c>
      <c r="G3744" s="5" t="s">
        <v>1047</v>
      </c>
      <c r="H3744" s="5" t="s">
        <v>349</v>
      </c>
      <c r="I3744" s="5" t="s">
        <v>261</v>
      </c>
      <c r="J3744" s="7">
        <v>-1294.1600000000001</v>
      </c>
      <c r="K3744" s="8" t="s">
        <v>74</v>
      </c>
      <c r="L3744" s="7">
        <v>-155.30000000000001</v>
      </c>
      <c r="M3744" s="8" t="s">
        <v>74</v>
      </c>
      <c r="N3744" s="7">
        <v>-155.30000000000001</v>
      </c>
      <c r="O3744" s="8" t="s">
        <v>74</v>
      </c>
      <c r="P3744" s="7">
        <v>0</v>
      </c>
      <c r="Q3744" s="8" t="s">
        <v>74</v>
      </c>
      <c r="R3744" s="5" t="s">
        <v>75</v>
      </c>
      <c r="S3744" s="7">
        <v>0</v>
      </c>
      <c r="T3744" s="8" t="s">
        <v>74</v>
      </c>
      <c r="U3744" s="5" t="s">
        <v>77</v>
      </c>
      <c r="V3744" s="5" t="s">
        <v>78</v>
      </c>
      <c r="W3744" s="5" t="s">
        <v>79</v>
      </c>
      <c r="X3744" s="5" t="s">
        <v>300</v>
      </c>
      <c r="Y3744" s="5" t="s">
        <v>119</v>
      </c>
      <c r="Z3744" s="5" t="s">
        <v>81</v>
      </c>
      <c r="AA3744" s="5" t="s">
        <v>1048</v>
      </c>
      <c r="AB3744" s="5" t="s">
        <v>1049</v>
      </c>
      <c r="AC3744" s="5" t="s">
        <v>59</v>
      </c>
      <c r="AD3744" s="5" t="s">
        <v>1050</v>
      </c>
      <c r="AE3744" s="2" t="str">
        <f>+VLOOKUP(H3744,'Mapeo Ramos'!A:C,3,0)</f>
        <v>Autos Flotas</v>
      </c>
      <c r="AF3744" t="str">
        <f>+VLOOKUP(AE3744,'Mapeo Ramos'!C:D,2,0)</f>
        <v>Flotas</v>
      </c>
      <c r="AG3744" t="str">
        <f>+VLOOKUP(X3744,'Mapeo Ramos'!I:J,2,0)</f>
        <v>ALLIANZ</v>
      </c>
      <c r="AH3744">
        <f t="shared" si="59"/>
        <v>1</v>
      </c>
    </row>
    <row r="3745" spans="1:34">
      <c r="A3745" s="5" t="s">
        <v>1054</v>
      </c>
      <c r="B3745" s="5" t="s">
        <v>1055</v>
      </c>
      <c r="C3745" s="5" t="s">
        <v>1056</v>
      </c>
      <c r="D3745" s="6">
        <v>46034</v>
      </c>
      <c r="E3745" s="6">
        <v>46023</v>
      </c>
      <c r="F3745" s="6">
        <v>46023</v>
      </c>
      <c r="G3745" s="5" t="s">
        <v>1057</v>
      </c>
      <c r="H3745" s="5" t="s">
        <v>349</v>
      </c>
      <c r="I3745" s="5" t="s">
        <v>261</v>
      </c>
      <c r="J3745" s="7">
        <v>-1294.1600000000001</v>
      </c>
      <c r="K3745" s="8" t="s">
        <v>74</v>
      </c>
      <c r="L3745" s="7">
        <v>-155.30000000000001</v>
      </c>
      <c r="M3745" s="8" t="s">
        <v>74</v>
      </c>
      <c r="N3745" s="7">
        <v>-155.30000000000001</v>
      </c>
      <c r="O3745" s="8" t="s">
        <v>74</v>
      </c>
      <c r="P3745" s="7">
        <v>0</v>
      </c>
      <c r="Q3745" s="8" t="s">
        <v>74</v>
      </c>
      <c r="R3745" s="5" t="s">
        <v>75</v>
      </c>
      <c r="S3745" s="7">
        <v>0</v>
      </c>
      <c r="T3745" s="8" t="s">
        <v>74</v>
      </c>
      <c r="U3745" s="5" t="s">
        <v>77</v>
      </c>
      <c r="V3745" s="5" t="s">
        <v>78</v>
      </c>
      <c r="W3745" s="5" t="s">
        <v>79</v>
      </c>
      <c r="X3745" s="5" t="s">
        <v>300</v>
      </c>
      <c r="Y3745" s="5" t="s">
        <v>119</v>
      </c>
      <c r="Z3745" s="5" t="s">
        <v>81</v>
      </c>
      <c r="AA3745" s="5" t="s">
        <v>535</v>
      </c>
      <c r="AB3745" s="5" t="s">
        <v>1058</v>
      </c>
      <c r="AC3745" s="5" t="s">
        <v>59</v>
      </c>
      <c r="AD3745" s="5" t="s">
        <v>1059</v>
      </c>
      <c r="AE3745" s="2" t="str">
        <f>+VLOOKUP(H3745,'Mapeo Ramos'!A:C,3,0)</f>
        <v>Autos Flotas</v>
      </c>
      <c r="AF3745" t="str">
        <f>+VLOOKUP(AE3745,'Mapeo Ramos'!C:D,2,0)</f>
        <v>Flotas</v>
      </c>
      <c r="AG3745" t="str">
        <f>+VLOOKUP(X3745,'Mapeo Ramos'!I:J,2,0)</f>
        <v>ALLIANZ</v>
      </c>
      <c r="AH3745">
        <f t="shared" si="59"/>
        <v>1</v>
      </c>
    </row>
    <row r="3746" spans="1:34">
      <c r="A3746" s="5" t="s">
        <v>1060</v>
      </c>
      <c r="B3746" s="5" t="s">
        <v>1061</v>
      </c>
      <c r="C3746" s="5" t="s">
        <v>1062</v>
      </c>
      <c r="D3746" s="6">
        <v>46034</v>
      </c>
      <c r="E3746" s="6">
        <v>46023</v>
      </c>
      <c r="F3746" s="6">
        <v>46023</v>
      </c>
      <c r="G3746" s="5" t="s">
        <v>1057</v>
      </c>
      <c r="H3746" s="5" t="s">
        <v>349</v>
      </c>
      <c r="I3746" s="5" t="s">
        <v>261</v>
      </c>
      <c r="J3746" s="7">
        <v>-1294.1600000000001</v>
      </c>
      <c r="K3746" s="8" t="s">
        <v>74</v>
      </c>
      <c r="L3746" s="7">
        <v>-155.30000000000001</v>
      </c>
      <c r="M3746" s="8" t="s">
        <v>74</v>
      </c>
      <c r="N3746" s="7">
        <v>-155.30000000000001</v>
      </c>
      <c r="O3746" s="8" t="s">
        <v>74</v>
      </c>
      <c r="P3746" s="7">
        <v>0</v>
      </c>
      <c r="Q3746" s="8" t="s">
        <v>74</v>
      </c>
      <c r="R3746" s="5" t="s">
        <v>75</v>
      </c>
      <c r="S3746" s="7">
        <v>0</v>
      </c>
      <c r="T3746" s="8" t="s">
        <v>74</v>
      </c>
      <c r="U3746" s="5" t="s">
        <v>77</v>
      </c>
      <c r="V3746" s="5" t="s">
        <v>78</v>
      </c>
      <c r="W3746" s="5" t="s">
        <v>79</v>
      </c>
      <c r="X3746" s="5" t="s">
        <v>300</v>
      </c>
      <c r="Y3746" s="5" t="s">
        <v>119</v>
      </c>
      <c r="Z3746" s="5" t="s">
        <v>81</v>
      </c>
      <c r="AA3746" s="5" t="s">
        <v>535</v>
      </c>
      <c r="AB3746" s="5" t="s">
        <v>1058</v>
      </c>
      <c r="AC3746" s="5" t="s">
        <v>59</v>
      </c>
      <c r="AD3746" s="5" t="s">
        <v>1059</v>
      </c>
      <c r="AE3746" s="2" t="str">
        <f>+VLOOKUP(H3746,'Mapeo Ramos'!A:C,3,0)</f>
        <v>Autos Flotas</v>
      </c>
      <c r="AF3746" t="str">
        <f>+VLOOKUP(AE3746,'Mapeo Ramos'!C:D,2,0)</f>
        <v>Flotas</v>
      </c>
      <c r="AG3746" t="str">
        <f>+VLOOKUP(X3746,'Mapeo Ramos'!I:J,2,0)</f>
        <v>ALLIANZ</v>
      </c>
      <c r="AH3746">
        <f t="shared" si="59"/>
        <v>1</v>
      </c>
    </row>
    <row r="3747" spans="1:34" ht="25.5">
      <c r="A3747" s="5" t="s">
        <v>1063</v>
      </c>
      <c r="B3747" s="5" t="s">
        <v>1064</v>
      </c>
      <c r="C3747" s="5" t="s">
        <v>1065</v>
      </c>
      <c r="D3747" s="6">
        <v>46034</v>
      </c>
      <c r="E3747" s="6">
        <v>46023</v>
      </c>
      <c r="F3747" s="6">
        <v>46033</v>
      </c>
      <c r="G3747" s="5" t="s">
        <v>1066</v>
      </c>
      <c r="H3747" s="5" t="s">
        <v>1067</v>
      </c>
      <c r="I3747" s="5" t="s">
        <v>156</v>
      </c>
      <c r="J3747" s="7">
        <v>-903.48</v>
      </c>
      <c r="K3747" s="8" t="s">
        <v>74</v>
      </c>
      <c r="L3747" s="7">
        <v>-203.29</v>
      </c>
      <c r="M3747" s="8" t="s">
        <v>74</v>
      </c>
      <c r="N3747" s="7">
        <v>-180.7</v>
      </c>
      <c r="O3747" s="8" t="s">
        <v>74</v>
      </c>
      <c r="P3747" s="7">
        <v>-22.59</v>
      </c>
      <c r="Q3747" s="8" t="s">
        <v>74</v>
      </c>
      <c r="R3747" s="5" t="s">
        <v>75</v>
      </c>
      <c r="S3747" s="7">
        <v>0</v>
      </c>
      <c r="T3747" s="8" t="s">
        <v>74</v>
      </c>
      <c r="U3747" s="5" t="s">
        <v>77</v>
      </c>
      <c r="V3747" s="5" t="s">
        <v>78</v>
      </c>
      <c r="W3747" s="5" t="s">
        <v>79</v>
      </c>
      <c r="X3747" s="5" t="s">
        <v>215</v>
      </c>
      <c r="Y3747" s="5" t="s">
        <v>157</v>
      </c>
      <c r="Z3747" s="5" t="s">
        <v>81</v>
      </c>
      <c r="AA3747" s="5" t="s">
        <v>594</v>
      </c>
      <c r="AB3747" s="5" t="s">
        <v>595</v>
      </c>
      <c r="AC3747" s="5" t="s">
        <v>59</v>
      </c>
      <c r="AD3747" s="5" t="s">
        <v>1068</v>
      </c>
      <c r="AE3747" s="2" t="str">
        <f>+VLOOKUP(H3747,'Mapeo Ramos'!A:C,3,0)</f>
        <v>Multirriesgo Industriales (PYME)</v>
      </c>
      <c r="AF3747" t="str">
        <f>+VLOOKUP(AE3747,'Mapeo Ramos'!C:D,2,0)</f>
        <v>Property</v>
      </c>
      <c r="AG3747" t="str">
        <f>+VLOOKUP(X3747,'Mapeo Ramos'!I:J,2,0)</f>
        <v>GENERALI</v>
      </c>
      <c r="AH3747">
        <f t="shared" si="59"/>
        <v>1</v>
      </c>
    </row>
    <row r="3748" spans="1:34">
      <c r="A3748" s="5" t="s">
        <v>1069</v>
      </c>
      <c r="B3748" s="5" t="s">
        <v>1070</v>
      </c>
      <c r="C3748" s="5" t="s">
        <v>1071</v>
      </c>
      <c r="D3748" s="6">
        <v>46034</v>
      </c>
      <c r="E3748" s="6">
        <v>46023</v>
      </c>
      <c r="F3748" s="6">
        <v>46023</v>
      </c>
      <c r="G3748" s="5" t="s">
        <v>954</v>
      </c>
      <c r="H3748" s="5" t="s">
        <v>349</v>
      </c>
      <c r="I3748" s="5" t="s">
        <v>261</v>
      </c>
      <c r="J3748" s="7">
        <v>-736.98</v>
      </c>
      <c r="K3748" s="8" t="s">
        <v>74</v>
      </c>
      <c r="L3748" s="7">
        <v>-88.44</v>
      </c>
      <c r="M3748" s="8" t="s">
        <v>74</v>
      </c>
      <c r="N3748" s="7">
        <v>-88.44</v>
      </c>
      <c r="O3748" s="8" t="s">
        <v>74</v>
      </c>
      <c r="P3748" s="7">
        <v>0</v>
      </c>
      <c r="Q3748" s="8" t="s">
        <v>74</v>
      </c>
      <c r="R3748" s="5" t="s">
        <v>75</v>
      </c>
      <c r="S3748" s="7">
        <v>0</v>
      </c>
      <c r="T3748" s="8" t="s">
        <v>74</v>
      </c>
      <c r="U3748" s="5" t="s">
        <v>77</v>
      </c>
      <c r="V3748" s="5" t="s">
        <v>78</v>
      </c>
      <c r="W3748" s="5" t="s">
        <v>79</v>
      </c>
      <c r="X3748" s="5" t="s">
        <v>300</v>
      </c>
      <c r="Y3748" s="5" t="s">
        <v>119</v>
      </c>
      <c r="Z3748" s="5" t="s">
        <v>81</v>
      </c>
      <c r="AA3748" s="5" t="s">
        <v>216</v>
      </c>
      <c r="AB3748" s="5" t="s">
        <v>217</v>
      </c>
      <c r="AC3748" s="5" t="s">
        <v>59</v>
      </c>
      <c r="AD3748" s="5" t="s">
        <v>955</v>
      </c>
      <c r="AE3748" s="2" t="str">
        <f>+VLOOKUP(H3748,'Mapeo Ramos'!A:C,3,0)</f>
        <v>Autos Flotas</v>
      </c>
      <c r="AF3748" t="str">
        <f>+VLOOKUP(AE3748,'Mapeo Ramos'!C:D,2,0)</f>
        <v>Flotas</v>
      </c>
      <c r="AG3748" t="str">
        <f>+VLOOKUP(X3748,'Mapeo Ramos'!I:J,2,0)</f>
        <v>ALLIANZ</v>
      </c>
      <c r="AH3748">
        <f t="shared" si="59"/>
        <v>1</v>
      </c>
    </row>
    <row r="3749" spans="1:34">
      <c r="A3749" s="5" t="s">
        <v>1072</v>
      </c>
      <c r="B3749" s="5" t="s">
        <v>1073</v>
      </c>
      <c r="C3749" s="5" t="s">
        <v>1074</v>
      </c>
      <c r="D3749" s="6">
        <v>46034</v>
      </c>
      <c r="E3749" s="6">
        <v>46023</v>
      </c>
      <c r="F3749" s="6">
        <v>46023</v>
      </c>
      <c r="G3749" s="5" t="s">
        <v>954</v>
      </c>
      <c r="H3749" s="5" t="s">
        <v>349</v>
      </c>
      <c r="I3749" s="5" t="s">
        <v>261</v>
      </c>
      <c r="J3749" s="7">
        <v>-736.98</v>
      </c>
      <c r="K3749" s="8" t="s">
        <v>74</v>
      </c>
      <c r="L3749" s="7">
        <v>-88.44</v>
      </c>
      <c r="M3749" s="8" t="s">
        <v>74</v>
      </c>
      <c r="N3749" s="7">
        <v>-88.44</v>
      </c>
      <c r="O3749" s="8" t="s">
        <v>74</v>
      </c>
      <c r="P3749" s="7">
        <v>0</v>
      </c>
      <c r="Q3749" s="8" t="s">
        <v>74</v>
      </c>
      <c r="R3749" s="5" t="s">
        <v>75</v>
      </c>
      <c r="S3749" s="7">
        <v>0</v>
      </c>
      <c r="T3749" s="8" t="s">
        <v>74</v>
      </c>
      <c r="U3749" s="5" t="s">
        <v>77</v>
      </c>
      <c r="V3749" s="5" t="s">
        <v>78</v>
      </c>
      <c r="W3749" s="5" t="s">
        <v>79</v>
      </c>
      <c r="X3749" s="5" t="s">
        <v>300</v>
      </c>
      <c r="Y3749" s="5" t="s">
        <v>119</v>
      </c>
      <c r="Z3749" s="5" t="s">
        <v>81</v>
      </c>
      <c r="AA3749" s="5" t="s">
        <v>216</v>
      </c>
      <c r="AB3749" s="5" t="s">
        <v>217</v>
      </c>
      <c r="AC3749" s="5" t="s">
        <v>59</v>
      </c>
      <c r="AD3749" s="5" t="s">
        <v>955</v>
      </c>
      <c r="AE3749" s="2" t="str">
        <f>+VLOOKUP(H3749,'Mapeo Ramos'!A:C,3,0)</f>
        <v>Autos Flotas</v>
      </c>
      <c r="AF3749" t="str">
        <f>+VLOOKUP(AE3749,'Mapeo Ramos'!C:D,2,0)</f>
        <v>Flotas</v>
      </c>
      <c r="AG3749" t="str">
        <f>+VLOOKUP(X3749,'Mapeo Ramos'!I:J,2,0)</f>
        <v>ALLIANZ</v>
      </c>
      <c r="AH3749">
        <f t="shared" si="59"/>
        <v>1</v>
      </c>
    </row>
    <row r="3750" spans="1:34">
      <c r="A3750" s="5" t="s">
        <v>1075</v>
      </c>
      <c r="B3750" s="5" t="s">
        <v>1076</v>
      </c>
      <c r="C3750" s="5" t="s">
        <v>1077</v>
      </c>
      <c r="D3750" s="6">
        <v>46034</v>
      </c>
      <c r="E3750" s="6">
        <v>46023</v>
      </c>
      <c r="F3750" s="6">
        <v>46023</v>
      </c>
      <c r="G3750" s="5" t="s">
        <v>850</v>
      </c>
      <c r="H3750" s="5" t="s">
        <v>349</v>
      </c>
      <c r="I3750" s="5" t="s">
        <v>261</v>
      </c>
      <c r="J3750" s="7">
        <v>-400.86</v>
      </c>
      <c r="K3750" s="8" t="s">
        <v>74</v>
      </c>
      <c r="L3750" s="7">
        <v>-48.1</v>
      </c>
      <c r="M3750" s="8" t="s">
        <v>74</v>
      </c>
      <c r="N3750" s="7">
        <v>-48.1</v>
      </c>
      <c r="O3750" s="8" t="s">
        <v>74</v>
      </c>
      <c r="P3750" s="7">
        <v>0</v>
      </c>
      <c r="Q3750" s="8" t="s">
        <v>74</v>
      </c>
      <c r="R3750" s="5" t="s">
        <v>262</v>
      </c>
      <c r="S3750" s="7">
        <v>-10.02</v>
      </c>
      <c r="T3750" s="8" t="s">
        <v>74</v>
      </c>
      <c r="U3750" s="5" t="s">
        <v>77</v>
      </c>
      <c r="V3750" s="5" t="s">
        <v>78</v>
      </c>
      <c r="W3750" s="5" t="s">
        <v>79</v>
      </c>
      <c r="X3750" s="5" t="s">
        <v>300</v>
      </c>
      <c r="Y3750" s="5" t="s">
        <v>119</v>
      </c>
      <c r="Z3750" s="5" t="s">
        <v>81</v>
      </c>
      <c r="AA3750" s="5" t="s">
        <v>851</v>
      </c>
      <c r="AB3750" s="5" t="s">
        <v>852</v>
      </c>
      <c r="AC3750" s="5" t="s">
        <v>168</v>
      </c>
      <c r="AD3750" s="5" t="s">
        <v>853</v>
      </c>
      <c r="AE3750" s="2" t="str">
        <f>+VLOOKUP(H3750,'Mapeo Ramos'!A:C,3,0)</f>
        <v>Autos Flotas</v>
      </c>
      <c r="AF3750" t="str">
        <f>+VLOOKUP(AE3750,'Mapeo Ramos'!C:D,2,0)</f>
        <v>Flotas</v>
      </c>
      <c r="AG3750" t="str">
        <f>+VLOOKUP(X3750,'Mapeo Ramos'!I:J,2,0)</f>
        <v>ALLIANZ</v>
      </c>
      <c r="AH3750">
        <f t="shared" si="59"/>
        <v>1</v>
      </c>
    </row>
    <row r="3751" spans="1:34">
      <c r="A3751" s="5" t="s">
        <v>1078</v>
      </c>
      <c r="B3751" s="5" t="s">
        <v>1079</v>
      </c>
      <c r="C3751" s="5" t="s">
        <v>1080</v>
      </c>
      <c r="D3751" s="6">
        <v>46034</v>
      </c>
      <c r="E3751" s="6">
        <v>46023</v>
      </c>
      <c r="F3751" s="6">
        <v>46023</v>
      </c>
      <c r="G3751" s="5" t="s">
        <v>954</v>
      </c>
      <c r="H3751" s="5" t="s">
        <v>349</v>
      </c>
      <c r="I3751" s="5" t="s">
        <v>261</v>
      </c>
      <c r="J3751" s="7">
        <v>-800.69</v>
      </c>
      <c r="K3751" s="8" t="s">
        <v>74</v>
      </c>
      <c r="L3751" s="7">
        <v>-96.08</v>
      </c>
      <c r="M3751" s="8" t="s">
        <v>74</v>
      </c>
      <c r="N3751" s="7">
        <v>-96.08</v>
      </c>
      <c r="O3751" s="8" t="s">
        <v>74</v>
      </c>
      <c r="P3751" s="7">
        <v>0</v>
      </c>
      <c r="Q3751" s="8" t="s">
        <v>74</v>
      </c>
      <c r="R3751" s="5" t="s">
        <v>75</v>
      </c>
      <c r="S3751" s="7">
        <v>0</v>
      </c>
      <c r="T3751" s="8" t="s">
        <v>74</v>
      </c>
      <c r="U3751" s="5" t="s">
        <v>77</v>
      </c>
      <c r="V3751" s="5" t="s">
        <v>78</v>
      </c>
      <c r="W3751" s="5" t="s">
        <v>79</v>
      </c>
      <c r="X3751" s="5" t="s">
        <v>300</v>
      </c>
      <c r="Y3751" s="5" t="s">
        <v>119</v>
      </c>
      <c r="Z3751" s="5" t="s">
        <v>81</v>
      </c>
      <c r="AA3751" s="5" t="s">
        <v>216</v>
      </c>
      <c r="AB3751" s="5" t="s">
        <v>217</v>
      </c>
      <c r="AC3751" s="5" t="s">
        <v>59</v>
      </c>
      <c r="AD3751" s="5" t="s">
        <v>955</v>
      </c>
      <c r="AE3751" s="2" t="str">
        <f>+VLOOKUP(H3751,'Mapeo Ramos'!A:C,3,0)</f>
        <v>Autos Flotas</v>
      </c>
      <c r="AF3751" t="str">
        <f>+VLOOKUP(AE3751,'Mapeo Ramos'!C:D,2,0)</f>
        <v>Flotas</v>
      </c>
      <c r="AG3751" t="str">
        <f>+VLOOKUP(X3751,'Mapeo Ramos'!I:J,2,0)</f>
        <v>ALLIANZ</v>
      </c>
      <c r="AH3751">
        <f t="shared" si="59"/>
        <v>1</v>
      </c>
    </row>
    <row r="3752" spans="1:34">
      <c r="A3752" s="5" t="s">
        <v>1081</v>
      </c>
      <c r="B3752" s="5" t="s">
        <v>1082</v>
      </c>
      <c r="C3752" s="5" t="s">
        <v>1083</v>
      </c>
      <c r="D3752" s="6">
        <v>46034</v>
      </c>
      <c r="E3752" s="6">
        <v>46023</v>
      </c>
      <c r="F3752" s="6">
        <v>46023</v>
      </c>
      <c r="G3752" s="5" t="s">
        <v>954</v>
      </c>
      <c r="H3752" s="5" t="s">
        <v>349</v>
      </c>
      <c r="I3752" s="5" t="s">
        <v>261</v>
      </c>
      <c r="J3752" s="7">
        <v>-785.99</v>
      </c>
      <c r="K3752" s="8" t="s">
        <v>74</v>
      </c>
      <c r="L3752" s="7">
        <v>-94.32</v>
      </c>
      <c r="M3752" s="8" t="s">
        <v>74</v>
      </c>
      <c r="N3752" s="7">
        <v>-94.32</v>
      </c>
      <c r="O3752" s="8" t="s">
        <v>74</v>
      </c>
      <c r="P3752" s="7">
        <v>0</v>
      </c>
      <c r="Q3752" s="8" t="s">
        <v>74</v>
      </c>
      <c r="R3752" s="5" t="s">
        <v>75</v>
      </c>
      <c r="S3752" s="7">
        <v>0</v>
      </c>
      <c r="T3752" s="8" t="s">
        <v>74</v>
      </c>
      <c r="U3752" s="5" t="s">
        <v>77</v>
      </c>
      <c r="V3752" s="5" t="s">
        <v>78</v>
      </c>
      <c r="W3752" s="5" t="s">
        <v>79</v>
      </c>
      <c r="X3752" s="5" t="s">
        <v>300</v>
      </c>
      <c r="Y3752" s="5" t="s">
        <v>119</v>
      </c>
      <c r="Z3752" s="5" t="s">
        <v>81</v>
      </c>
      <c r="AA3752" s="5" t="s">
        <v>216</v>
      </c>
      <c r="AB3752" s="5" t="s">
        <v>217</v>
      </c>
      <c r="AC3752" s="5" t="s">
        <v>59</v>
      </c>
      <c r="AD3752" s="5" t="s">
        <v>955</v>
      </c>
      <c r="AE3752" s="2" t="str">
        <f>+VLOOKUP(H3752,'Mapeo Ramos'!A:C,3,0)</f>
        <v>Autos Flotas</v>
      </c>
      <c r="AF3752" t="str">
        <f>+VLOOKUP(AE3752,'Mapeo Ramos'!C:D,2,0)</f>
        <v>Flotas</v>
      </c>
      <c r="AG3752" t="str">
        <f>+VLOOKUP(X3752,'Mapeo Ramos'!I:J,2,0)</f>
        <v>ALLIANZ</v>
      </c>
      <c r="AH3752">
        <f t="shared" si="59"/>
        <v>1</v>
      </c>
    </row>
    <row r="3753" spans="1:34">
      <c r="A3753" s="5" t="s">
        <v>1084</v>
      </c>
      <c r="B3753" s="5" t="s">
        <v>1085</v>
      </c>
      <c r="C3753" s="5" t="s">
        <v>1086</v>
      </c>
      <c r="D3753" s="6">
        <v>46034</v>
      </c>
      <c r="E3753" s="6">
        <v>46023</v>
      </c>
      <c r="F3753" s="6">
        <v>46023</v>
      </c>
      <c r="G3753" s="5" t="s">
        <v>954</v>
      </c>
      <c r="H3753" s="5" t="s">
        <v>349</v>
      </c>
      <c r="I3753" s="5" t="s">
        <v>261</v>
      </c>
      <c r="J3753" s="7">
        <v>-108.41</v>
      </c>
      <c r="K3753" s="8" t="s">
        <v>74</v>
      </c>
      <c r="L3753" s="7">
        <v>-13.01</v>
      </c>
      <c r="M3753" s="8" t="s">
        <v>74</v>
      </c>
      <c r="N3753" s="7">
        <v>-13.01</v>
      </c>
      <c r="O3753" s="8" t="s">
        <v>74</v>
      </c>
      <c r="P3753" s="7">
        <v>0</v>
      </c>
      <c r="Q3753" s="8" t="s">
        <v>74</v>
      </c>
      <c r="R3753" s="5" t="s">
        <v>75</v>
      </c>
      <c r="S3753" s="7">
        <v>0</v>
      </c>
      <c r="T3753" s="8" t="s">
        <v>74</v>
      </c>
      <c r="U3753" s="5" t="s">
        <v>77</v>
      </c>
      <c r="V3753" s="5" t="s">
        <v>78</v>
      </c>
      <c r="W3753" s="5" t="s">
        <v>79</v>
      </c>
      <c r="X3753" s="5" t="s">
        <v>300</v>
      </c>
      <c r="Y3753" s="5" t="s">
        <v>119</v>
      </c>
      <c r="Z3753" s="5" t="s">
        <v>81</v>
      </c>
      <c r="AA3753" s="5" t="s">
        <v>216</v>
      </c>
      <c r="AB3753" s="5" t="s">
        <v>217</v>
      </c>
      <c r="AC3753" s="5" t="s">
        <v>59</v>
      </c>
      <c r="AD3753" s="5" t="s">
        <v>955</v>
      </c>
      <c r="AE3753" s="2" t="str">
        <f>+VLOOKUP(H3753,'Mapeo Ramos'!A:C,3,0)</f>
        <v>Autos Flotas</v>
      </c>
      <c r="AF3753" t="str">
        <f>+VLOOKUP(AE3753,'Mapeo Ramos'!C:D,2,0)</f>
        <v>Flotas</v>
      </c>
      <c r="AG3753" t="str">
        <f>+VLOOKUP(X3753,'Mapeo Ramos'!I:J,2,0)</f>
        <v>ALLIANZ</v>
      </c>
      <c r="AH3753">
        <f t="shared" si="59"/>
        <v>1</v>
      </c>
    </row>
    <row r="3754" spans="1:34">
      <c r="A3754" s="5" t="s">
        <v>1087</v>
      </c>
      <c r="B3754" s="5" t="s">
        <v>1088</v>
      </c>
      <c r="C3754" s="5" t="s">
        <v>1089</v>
      </c>
      <c r="D3754" s="6">
        <v>46034</v>
      </c>
      <c r="E3754" s="6">
        <v>46023</v>
      </c>
      <c r="F3754" s="6">
        <v>46023</v>
      </c>
      <c r="G3754" s="5" t="s">
        <v>954</v>
      </c>
      <c r="H3754" s="5" t="s">
        <v>349</v>
      </c>
      <c r="I3754" s="5" t="s">
        <v>261</v>
      </c>
      <c r="J3754" s="7">
        <v>-108.41</v>
      </c>
      <c r="K3754" s="8" t="s">
        <v>74</v>
      </c>
      <c r="L3754" s="7">
        <v>-13.01</v>
      </c>
      <c r="M3754" s="8" t="s">
        <v>74</v>
      </c>
      <c r="N3754" s="7">
        <v>-13.01</v>
      </c>
      <c r="O3754" s="8" t="s">
        <v>74</v>
      </c>
      <c r="P3754" s="7">
        <v>0</v>
      </c>
      <c r="Q3754" s="8" t="s">
        <v>74</v>
      </c>
      <c r="R3754" s="5" t="s">
        <v>75</v>
      </c>
      <c r="S3754" s="7">
        <v>0</v>
      </c>
      <c r="T3754" s="8" t="s">
        <v>74</v>
      </c>
      <c r="U3754" s="5" t="s">
        <v>77</v>
      </c>
      <c r="V3754" s="5" t="s">
        <v>78</v>
      </c>
      <c r="W3754" s="5" t="s">
        <v>79</v>
      </c>
      <c r="X3754" s="5" t="s">
        <v>300</v>
      </c>
      <c r="Y3754" s="5" t="s">
        <v>119</v>
      </c>
      <c r="Z3754" s="5" t="s">
        <v>81</v>
      </c>
      <c r="AA3754" s="5" t="s">
        <v>216</v>
      </c>
      <c r="AB3754" s="5" t="s">
        <v>217</v>
      </c>
      <c r="AC3754" s="5" t="s">
        <v>59</v>
      </c>
      <c r="AD3754" s="5" t="s">
        <v>955</v>
      </c>
      <c r="AE3754" s="2" t="str">
        <f>+VLOOKUP(H3754,'Mapeo Ramos'!A:C,3,0)</f>
        <v>Autos Flotas</v>
      </c>
      <c r="AF3754" t="str">
        <f>+VLOOKUP(AE3754,'Mapeo Ramos'!C:D,2,0)</f>
        <v>Flotas</v>
      </c>
      <c r="AG3754" t="str">
        <f>+VLOOKUP(X3754,'Mapeo Ramos'!I:J,2,0)</f>
        <v>ALLIANZ</v>
      </c>
      <c r="AH3754">
        <f t="shared" si="59"/>
        <v>1</v>
      </c>
    </row>
    <row r="3755" spans="1:34">
      <c r="A3755" s="5" t="s">
        <v>1090</v>
      </c>
      <c r="B3755" s="5" t="s">
        <v>1091</v>
      </c>
      <c r="C3755" s="5" t="s">
        <v>1092</v>
      </c>
      <c r="D3755" s="6">
        <v>46034</v>
      </c>
      <c r="E3755" s="6">
        <v>46023</v>
      </c>
      <c r="F3755" s="6">
        <v>46023</v>
      </c>
      <c r="G3755" s="5" t="s">
        <v>1093</v>
      </c>
      <c r="H3755" s="5" t="s">
        <v>349</v>
      </c>
      <c r="I3755" s="5" t="s">
        <v>261</v>
      </c>
      <c r="J3755" s="7">
        <v>-400.86</v>
      </c>
      <c r="K3755" s="8" t="s">
        <v>74</v>
      </c>
      <c r="L3755" s="7">
        <v>-48.1</v>
      </c>
      <c r="M3755" s="8" t="s">
        <v>74</v>
      </c>
      <c r="N3755" s="7">
        <v>-48.1</v>
      </c>
      <c r="O3755" s="8" t="s">
        <v>74</v>
      </c>
      <c r="P3755" s="7">
        <v>0</v>
      </c>
      <c r="Q3755" s="8" t="s">
        <v>74</v>
      </c>
      <c r="R3755" s="5" t="s">
        <v>75</v>
      </c>
      <c r="S3755" s="7">
        <v>0</v>
      </c>
      <c r="T3755" s="8" t="s">
        <v>74</v>
      </c>
      <c r="U3755" s="5" t="s">
        <v>77</v>
      </c>
      <c r="V3755" s="5" t="s">
        <v>78</v>
      </c>
      <c r="W3755" s="5" t="s">
        <v>79</v>
      </c>
      <c r="X3755" s="5" t="s">
        <v>300</v>
      </c>
      <c r="Y3755" s="5" t="s">
        <v>119</v>
      </c>
      <c r="Z3755" s="5" t="s">
        <v>81</v>
      </c>
      <c r="AA3755" s="5" t="s">
        <v>1094</v>
      </c>
      <c r="AB3755" s="5" t="s">
        <v>1095</v>
      </c>
      <c r="AC3755" s="5" t="s">
        <v>168</v>
      </c>
      <c r="AD3755" s="5" t="s">
        <v>1096</v>
      </c>
      <c r="AE3755" s="2" t="str">
        <f>+VLOOKUP(H3755,'Mapeo Ramos'!A:C,3,0)</f>
        <v>Autos Flotas</v>
      </c>
      <c r="AF3755" t="str">
        <f>+VLOOKUP(AE3755,'Mapeo Ramos'!C:D,2,0)</f>
        <v>Flotas</v>
      </c>
      <c r="AG3755" t="str">
        <f>+VLOOKUP(X3755,'Mapeo Ramos'!I:J,2,0)</f>
        <v>ALLIANZ</v>
      </c>
      <c r="AH3755">
        <f t="shared" si="59"/>
        <v>1</v>
      </c>
    </row>
    <row r="3756" spans="1:34">
      <c r="A3756" s="5" t="s">
        <v>1097</v>
      </c>
      <c r="B3756" s="5" t="s">
        <v>1098</v>
      </c>
      <c r="C3756" s="5" t="s">
        <v>1099</v>
      </c>
      <c r="D3756" s="6">
        <v>46034</v>
      </c>
      <c r="E3756" s="6">
        <v>46023</v>
      </c>
      <c r="F3756" s="6">
        <v>46023</v>
      </c>
      <c r="G3756" s="5" t="s">
        <v>1100</v>
      </c>
      <c r="H3756" s="5" t="s">
        <v>349</v>
      </c>
      <c r="I3756" s="5" t="s">
        <v>261</v>
      </c>
      <c r="J3756" s="7">
        <v>-3744.74</v>
      </c>
      <c r="K3756" s="8" t="s">
        <v>74</v>
      </c>
      <c r="L3756" s="7">
        <v>-449.37</v>
      </c>
      <c r="M3756" s="8" t="s">
        <v>74</v>
      </c>
      <c r="N3756" s="7">
        <v>-449.37</v>
      </c>
      <c r="O3756" s="8" t="s">
        <v>74</v>
      </c>
      <c r="P3756" s="7">
        <v>0</v>
      </c>
      <c r="Q3756" s="8" t="s">
        <v>74</v>
      </c>
      <c r="R3756" s="5" t="s">
        <v>75</v>
      </c>
      <c r="S3756" s="7">
        <v>0</v>
      </c>
      <c r="T3756" s="8" t="s">
        <v>74</v>
      </c>
      <c r="U3756" s="5" t="s">
        <v>77</v>
      </c>
      <c r="V3756" s="5" t="s">
        <v>78</v>
      </c>
      <c r="W3756" s="5" t="s">
        <v>79</v>
      </c>
      <c r="X3756" s="5" t="s">
        <v>300</v>
      </c>
      <c r="Y3756" s="5" t="s">
        <v>119</v>
      </c>
      <c r="Z3756" s="5" t="s">
        <v>81</v>
      </c>
      <c r="AA3756" s="5" t="s">
        <v>357</v>
      </c>
      <c r="AB3756" s="5" t="s">
        <v>83</v>
      </c>
      <c r="AC3756" s="5" t="s">
        <v>168</v>
      </c>
      <c r="AD3756" s="5" t="s">
        <v>1101</v>
      </c>
      <c r="AE3756" s="2" t="str">
        <f>+VLOOKUP(H3756,'Mapeo Ramos'!A:C,3,0)</f>
        <v>Autos Flotas</v>
      </c>
      <c r="AF3756" t="str">
        <f>+VLOOKUP(AE3756,'Mapeo Ramos'!C:D,2,0)</f>
        <v>Flotas</v>
      </c>
      <c r="AG3756" t="str">
        <f>+VLOOKUP(X3756,'Mapeo Ramos'!I:J,2,0)</f>
        <v>ALLIANZ</v>
      </c>
      <c r="AH3756">
        <f t="shared" si="59"/>
        <v>1</v>
      </c>
    </row>
    <row r="3757" spans="1:34">
      <c r="A3757" s="5" t="s">
        <v>1102</v>
      </c>
      <c r="B3757" s="5" t="s">
        <v>1103</v>
      </c>
      <c r="C3757" s="5" t="s">
        <v>1104</v>
      </c>
      <c r="D3757" s="6">
        <v>46034</v>
      </c>
      <c r="E3757" s="6">
        <v>46034</v>
      </c>
      <c r="F3757" s="6">
        <v>46023</v>
      </c>
      <c r="G3757" s="5" t="s">
        <v>1105</v>
      </c>
      <c r="H3757" s="5" t="s">
        <v>349</v>
      </c>
      <c r="I3757" s="5" t="s">
        <v>261</v>
      </c>
      <c r="J3757" s="7">
        <v>-383.74</v>
      </c>
      <c r="K3757" s="8" t="s">
        <v>74</v>
      </c>
      <c r="L3757" s="7">
        <v>-46.05</v>
      </c>
      <c r="M3757" s="8" t="s">
        <v>74</v>
      </c>
      <c r="N3757" s="7">
        <v>-46.05</v>
      </c>
      <c r="O3757" s="8" t="s">
        <v>74</v>
      </c>
      <c r="P3757" s="7">
        <v>0</v>
      </c>
      <c r="Q3757" s="8" t="s">
        <v>74</v>
      </c>
      <c r="R3757" s="5" t="s">
        <v>75</v>
      </c>
      <c r="S3757" s="7">
        <v>0</v>
      </c>
      <c r="T3757" s="8" t="s">
        <v>74</v>
      </c>
      <c r="U3757" s="5" t="s">
        <v>77</v>
      </c>
      <c r="V3757" s="5" t="s">
        <v>78</v>
      </c>
      <c r="W3757" s="5" t="s">
        <v>79</v>
      </c>
      <c r="X3757" s="5" t="s">
        <v>300</v>
      </c>
      <c r="Y3757" s="5" t="s">
        <v>119</v>
      </c>
      <c r="Z3757" s="5" t="s">
        <v>81</v>
      </c>
      <c r="AA3757" s="5" t="s">
        <v>1106</v>
      </c>
      <c r="AB3757" s="5" t="s">
        <v>1107</v>
      </c>
      <c r="AC3757" s="5" t="s">
        <v>59</v>
      </c>
      <c r="AD3757" s="5" t="s">
        <v>1108</v>
      </c>
      <c r="AE3757" s="2" t="str">
        <f>+VLOOKUP(H3757,'Mapeo Ramos'!A:C,3,0)</f>
        <v>Autos Flotas</v>
      </c>
      <c r="AF3757" t="str">
        <f>+VLOOKUP(AE3757,'Mapeo Ramos'!C:D,2,0)</f>
        <v>Flotas</v>
      </c>
      <c r="AG3757" t="str">
        <f>+VLOOKUP(X3757,'Mapeo Ramos'!I:J,2,0)</f>
        <v>ALLIANZ</v>
      </c>
      <c r="AH3757">
        <f t="shared" si="59"/>
        <v>1</v>
      </c>
    </row>
    <row r="3758" spans="1:34">
      <c r="A3758" s="5" t="s">
        <v>1109</v>
      </c>
      <c r="B3758" s="5" t="s">
        <v>1110</v>
      </c>
      <c r="C3758" s="5" t="s">
        <v>1111</v>
      </c>
      <c r="D3758" s="6">
        <v>46034</v>
      </c>
      <c r="E3758" s="6">
        <v>46023</v>
      </c>
      <c r="F3758" s="6">
        <v>46023</v>
      </c>
      <c r="G3758" s="5" t="s">
        <v>1112</v>
      </c>
      <c r="H3758" s="5" t="s">
        <v>461</v>
      </c>
      <c r="I3758" s="5" t="s">
        <v>261</v>
      </c>
      <c r="J3758" s="7">
        <v>-2334.23</v>
      </c>
      <c r="K3758" s="8" t="s">
        <v>74</v>
      </c>
      <c r="L3758" s="7">
        <v>-280.11</v>
      </c>
      <c r="M3758" s="8" t="s">
        <v>74</v>
      </c>
      <c r="N3758" s="7">
        <v>-280.11</v>
      </c>
      <c r="O3758" s="8" t="s">
        <v>74</v>
      </c>
      <c r="P3758" s="7">
        <v>0</v>
      </c>
      <c r="Q3758" s="8" t="s">
        <v>74</v>
      </c>
      <c r="R3758" s="5" t="s">
        <v>75</v>
      </c>
      <c r="S3758" s="7">
        <v>0</v>
      </c>
      <c r="T3758" s="8" t="s">
        <v>74</v>
      </c>
      <c r="U3758" s="5" t="s">
        <v>77</v>
      </c>
      <c r="V3758" s="5" t="s">
        <v>78</v>
      </c>
      <c r="W3758" s="5" t="s">
        <v>79</v>
      </c>
      <c r="X3758" s="5" t="s">
        <v>300</v>
      </c>
      <c r="Y3758" s="5" t="s">
        <v>119</v>
      </c>
      <c r="Z3758" s="5" t="s">
        <v>81</v>
      </c>
      <c r="AA3758" s="5" t="s">
        <v>322</v>
      </c>
      <c r="AB3758" s="5" t="s">
        <v>83</v>
      </c>
      <c r="AC3758" s="5" t="s">
        <v>168</v>
      </c>
      <c r="AD3758" s="5" t="s">
        <v>1113</v>
      </c>
      <c r="AE3758" s="2" t="str">
        <f>+VLOOKUP(H3758,'Mapeo Ramos'!A:C,3,0)</f>
        <v>Autos Flotas</v>
      </c>
      <c r="AF3758" t="str">
        <f>+VLOOKUP(AE3758,'Mapeo Ramos'!C:D,2,0)</f>
        <v>Flotas</v>
      </c>
      <c r="AG3758" t="str">
        <f>+VLOOKUP(X3758,'Mapeo Ramos'!I:J,2,0)</f>
        <v>ALLIANZ</v>
      </c>
      <c r="AH3758">
        <f t="shared" si="59"/>
        <v>1</v>
      </c>
    </row>
    <row r="3759" spans="1:34">
      <c r="A3759" s="5" t="s">
        <v>1114</v>
      </c>
      <c r="B3759" s="5" t="s">
        <v>1115</v>
      </c>
      <c r="C3759" s="5" t="s">
        <v>1116</v>
      </c>
      <c r="D3759" s="6">
        <v>46034</v>
      </c>
      <c r="E3759" s="6">
        <v>46034</v>
      </c>
      <c r="F3759" s="6">
        <v>46023</v>
      </c>
      <c r="G3759" s="5" t="s">
        <v>1117</v>
      </c>
      <c r="H3759" s="5" t="s">
        <v>349</v>
      </c>
      <c r="I3759" s="5" t="s">
        <v>261</v>
      </c>
      <c r="J3759" s="7">
        <v>-3580.76</v>
      </c>
      <c r="K3759" s="8" t="s">
        <v>74</v>
      </c>
      <c r="L3759" s="7">
        <v>-429.69</v>
      </c>
      <c r="M3759" s="8" t="s">
        <v>74</v>
      </c>
      <c r="N3759" s="7">
        <v>-429.69</v>
      </c>
      <c r="O3759" s="8" t="s">
        <v>74</v>
      </c>
      <c r="P3759" s="7">
        <v>0</v>
      </c>
      <c r="Q3759" s="8" t="s">
        <v>74</v>
      </c>
      <c r="R3759" s="5" t="s">
        <v>75</v>
      </c>
      <c r="S3759" s="7">
        <v>0</v>
      </c>
      <c r="T3759" s="8" t="s">
        <v>74</v>
      </c>
      <c r="U3759" s="5" t="s">
        <v>77</v>
      </c>
      <c r="V3759" s="5" t="s">
        <v>78</v>
      </c>
      <c r="W3759" s="5" t="s">
        <v>79</v>
      </c>
      <c r="X3759" s="5" t="s">
        <v>300</v>
      </c>
      <c r="Y3759" s="5" t="s">
        <v>119</v>
      </c>
      <c r="Z3759" s="5" t="s">
        <v>81</v>
      </c>
      <c r="AA3759" s="5" t="s">
        <v>1118</v>
      </c>
      <c r="AB3759" s="5" t="s">
        <v>949</v>
      </c>
      <c r="AC3759" s="5" t="s">
        <v>59</v>
      </c>
      <c r="AD3759" s="5" t="s">
        <v>1119</v>
      </c>
      <c r="AE3759" s="2" t="str">
        <f>+VLOOKUP(H3759,'Mapeo Ramos'!A:C,3,0)</f>
        <v>Autos Flotas</v>
      </c>
      <c r="AF3759" t="str">
        <f>+VLOOKUP(AE3759,'Mapeo Ramos'!C:D,2,0)</f>
        <v>Flotas</v>
      </c>
      <c r="AG3759" t="str">
        <f>+VLOOKUP(X3759,'Mapeo Ramos'!I:J,2,0)</f>
        <v>ALLIANZ</v>
      </c>
      <c r="AH3759">
        <f t="shared" si="59"/>
        <v>1</v>
      </c>
    </row>
    <row r="3760" spans="1:34">
      <c r="A3760" s="5" t="s">
        <v>1120</v>
      </c>
      <c r="B3760" s="5" t="s">
        <v>1121</v>
      </c>
      <c r="C3760" s="5" t="s">
        <v>1122</v>
      </c>
      <c r="D3760" s="6">
        <v>46034</v>
      </c>
      <c r="E3760" s="6">
        <v>46034</v>
      </c>
      <c r="F3760" s="6">
        <v>46023</v>
      </c>
      <c r="G3760" s="5" t="s">
        <v>1117</v>
      </c>
      <c r="H3760" s="5" t="s">
        <v>349</v>
      </c>
      <c r="I3760" s="5" t="s">
        <v>261</v>
      </c>
      <c r="J3760" s="7">
        <v>-3580.76</v>
      </c>
      <c r="K3760" s="8" t="s">
        <v>74</v>
      </c>
      <c r="L3760" s="7">
        <v>-429.69</v>
      </c>
      <c r="M3760" s="8" t="s">
        <v>74</v>
      </c>
      <c r="N3760" s="7">
        <v>-429.69</v>
      </c>
      <c r="O3760" s="8" t="s">
        <v>74</v>
      </c>
      <c r="P3760" s="7">
        <v>0</v>
      </c>
      <c r="Q3760" s="8" t="s">
        <v>74</v>
      </c>
      <c r="R3760" s="5" t="s">
        <v>75</v>
      </c>
      <c r="S3760" s="7">
        <v>0</v>
      </c>
      <c r="T3760" s="8" t="s">
        <v>74</v>
      </c>
      <c r="U3760" s="5" t="s">
        <v>77</v>
      </c>
      <c r="V3760" s="5" t="s">
        <v>78</v>
      </c>
      <c r="W3760" s="5" t="s">
        <v>79</v>
      </c>
      <c r="X3760" s="5" t="s">
        <v>300</v>
      </c>
      <c r="Y3760" s="5" t="s">
        <v>119</v>
      </c>
      <c r="Z3760" s="5" t="s">
        <v>81</v>
      </c>
      <c r="AA3760" s="5" t="s">
        <v>1118</v>
      </c>
      <c r="AB3760" s="5" t="s">
        <v>949</v>
      </c>
      <c r="AC3760" s="5" t="s">
        <v>59</v>
      </c>
      <c r="AD3760" s="5" t="s">
        <v>1119</v>
      </c>
      <c r="AE3760" s="2" t="str">
        <f>+VLOOKUP(H3760,'Mapeo Ramos'!A:C,3,0)</f>
        <v>Autos Flotas</v>
      </c>
      <c r="AF3760" t="str">
        <f>+VLOOKUP(AE3760,'Mapeo Ramos'!C:D,2,0)</f>
        <v>Flotas</v>
      </c>
      <c r="AG3760" t="str">
        <f>+VLOOKUP(X3760,'Mapeo Ramos'!I:J,2,0)</f>
        <v>ALLIANZ</v>
      </c>
      <c r="AH3760">
        <f t="shared" si="59"/>
        <v>1</v>
      </c>
    </row>
    <row r="3761" spans="1:34" ht="25.5">
      <c r="A3761" s="5" t="s">
        <v>1123</v>
      </c>
      <c r="B3761" s="5" t="s">
        <v>1124</v>
      </c>
      <c r="C3761" s="5" t="s">
        <v>1125</v>
      </c>
      <c r="D3761" s="6">
        <v>46035</v>
      </c>
      <c r="E3761" s="6">
        <v>46023</v>
      </c>
      <c r="F3761" s="6">
        <v>46040</v>
      </c>
      <c r="G3761" s="5" t="s">
        <v>982</v>
      </c>
      <c r="H3761" s="5" t="s">
        <v>118</v>
      </c>
      <c r="I3761" s="5" t="s">
        <v>119</v>
      </c>
      <c r="J3761" s="7">
        <v>-479.43</v>
      </c>
      <c r="K3761" s="8" t="s">
        <v>74</v>
      </c>
      <c r="L3761" s="7">
        <v>-57.53</v>
      </c>
      <c r="M3761" s="8" t="s">
        <v>74</v>
      </c>
      <c r="N3761" s="7">
        <v>-57.53</v>
      </c>
      <c r="O3761" s="8" t="s">
        <v>74</v>
      </c>
      <c r="P3761" s="7">
        <v>0</v>
      </c>
      <c r="Q3761" s="8" t="s">
        <v>74</v>
      </c>
      <c r="R3761" s="5" t="s">
        <v>75</v>
      </c>
      <c r="S3761" s="7">
        <v>0</v>
      </c>
      <c r="T3761" s="8" t="s">
        <v>74</v>
      </c>
      <c r="U3761" s="5" t="s">
        <v>77</v>
      </c>
      <c r="V3761" s="5" t="s">
        <v>138</v>
      </c>
      <c r="W3761" s="5" t="s">
        <v>79</v>
      </c>
      <c r="X3761" s="5" t="s">
        <v>80</v>
      </c>
      <c r="Y3761" s="5" t="s">
        <v>119</v>
      </c>
      <c r="Z3761" s="5" t="s">
        <v>81</v>
      </c>
      <c r="AA3761" s="5" t="s">
        <v>851</v>
      </c>
      <c r="AB3761" s="5" t="s">
        <v>852</v>
      </c>
      <c r="AC3761" s="5" t="s">
        <v>168</v>
      </c>
      <c r="AD3761" s="5" t="s">
        <v>983</v>
      </c>
      <c r="AE3761" s="2" t="str">
        <f>+VLOOKUP(H3761,'Mapeo Ramos'!A:C,3,0)</f>
        <v>Autos Cat. 1</v>
      </c>
      <c r="AF3761" t="str">
        <f>+VLOOKUP(AE3761,'Mapeo Ramos'!C:D,2,0)</f>
        <v>Autos</v>
      </c>
      <c r="AG3761" t="str">
        <f>+VLOOKUP(X3761,'Mapeo Ramos'!I:J,2,0)</f>
        <v>OCCIDENT</v>
      </c>
      <c r="AH3761">
        <f t="shared" si="59"/>
        <v>1</v>
      </c>
    </row>
    <row r="3762" spans="1:34">
      <c r="A3762" s="5" t="s">
        <v>1126</v>
      </c>
      <c r="B3762" s="5" t="s">
        <v>1127</v>
      </c>
      <c r="C3762" s="5" t="s">
        <v>1128</v>
      </c>
      <c r="D3762" s="6">
        <v>46035</v>
      </c>
      <c r="E3762" s="6">
        <v>46023</v>
      </c>
      <c r="F3762" s="6">
        <v>46023</v>
      </c>
      <c r="G3762" s="5" t="s">
        <v>1129</v>
      </c>
      <c r="H3762" s="5" t="s">
        <v>349</v>
      </c>
      <c r="I3762" s="5" t="s">
        <v>261</v>
      </c>
      <c r="J3762" s="7">
        <v>-1259.0899999999999</v>
      </c>
      <c r="K3762" s="8" t="s">
        <v>74</v>
      </c>
      <c r="L3762" s="7">
        <v>-151.09</v>
      </c>
      <c r="M3762" s="8" t="s">
        <v>74</v>
      </c>
      <c r="N3762" s="7">
        <v>-151.09</v>
      </c>
      <c r="O3762" s="8" t="s">
        <v>74</v>
      </c>
      <c r="P3762" s="7">
        <v>0</v>
      </c>
      <c r="Q3762" s="8" t="s">
        <v>74</v>
      </c>
      <c r="R3762" s="5" t="s">
        <v>75</v>
      </c>
      <c r="S3762" s="7">
        <v>0</v>
      </c>
      <c r="T3762" s="8" t="s">
        <v>74</v>
      </c>
      <c r="U3762" s="5" t="s">
        <v>77</v>
      </c>
      <c r="V3762" s="5" t="s">
        <v>78</v>
      </c>
      <c r="W3762" s="5" t="s">
        <v>79</v>
      </c>
      <c r="X3762" s="5" t="s">
        <v>300</v>
      </c>
      <c r="Y3762" s="5" t="s">
        <v>119</v>
      </c>
      <c r="Z3762" s="5" t="s">
        <v>81</v>
      </c>
      <c r="AA3762" s="5" t="s">
        <v>1130</v>
      </c>
      <c r="AB3762" s="5" t="s">
        <v>1131</v>
      </c>
      <c r="AC3762" s="5" t="s">
        <v>168</v>
      </c>
      <c r="AD3762" s="5" t="s">
        <v>1132</v>
      </c>
      <c r="AE3762" s="2" t="str">
        <f>+VLOOKUP(H3762,'Mapeo Ramos'!A:C,3,0)</f>
        <v>Autos Flotas</v>
      </c>
      <c r="AF3762" t="str">
        <f>+VLOOKUP(AE3762,'Mapeo Ramos'!C:D,2,0)</f>
        <v>Flotas</v>
      </c>
      <c r="AG3762" t="str">
        <f>+VLOOKUP(X3762,'Mapeo Ramos'!I:J,2,0)</f>
        <v>ALLIANZ</v>
      </c>
      <c r="AH3762">
        <f t="shared" si="59"/>
        <v>1</v>
      </c>
    </row>
    <row r="3763" spans="1:34">
      <c r="A3763" s="5" t="s">
        <v>1133</v>
      </c>
      <c r="B3763" s="5" t="s">
        <v>1134</v>
      </c>
      <c r="C3763" s="5" t="s">
        <v>1135</v>
      </c>
      <c r="D3763" s="6">
        <v>46036</v>
      </c>
      <c r="E3763" s="6">
        <v>46036</v>
      </c>
      <c r="F3763" s="6">
        <v>46023</v>
      </c>
      <c r="G3763" s="5" t="s">
        <v>1136</v>
      </c>
      <c r="H3763" s="5" t="s">
        <v>299</v>
      </c>
      <c r="I3763" s="5" t="s">
        <v>261</v>
      </c>
      <c r="J3763" s="7">
        <v>-518.11</v>
      </c>
      <c r="K3763" s="8" t="s">
        <v>74</v>
      </c>
      <c r="L3763" s="7">
        <v>-62.17</v>
      </c>
      <c r="M3763" s="8" t="s">
        <v>74</v>
      </c>
      <c r="N3763" s="7">
        <v>-62.17</v>
      </c>
      <c r="O3763" s="8" t="s">
        <v>74</v>
      </c>
      <c r="P3763" s="7">
        <v>0</v>
      </c>
      <c r="Q3763" s="8" t="s">
        <v>74</v>
      </c>
      <c r="R3763" s="5" t="s">
        <v>75</v>
      </c>
      <c r="S3763" s="7">
        <v>0</v>
      </c>
      <c r="T3763" s="8" t="s">
        <v>74</v>
      </c>
      <c r="U3763" s="5" t="s">
        <v>77</v>
      </c>
      <c r="V3763" s="5" t="s">
        <v>78</v>
      </c>
      <c r="W3763" s="5" t="s">
        <v>79</v>
      </c>
      <c r="X3763" s="5" t="s">
        <v>300</v>
      </c>
      <c r="Y3763" s="5" t="s">
        <v>119</v>
      </c>
      <c r="Z3763" s="5" t="s">
        <v>81</v>
      </c>
      <c r="AA3763" s="5" t="s">
        <v>82</v>
      </c>
      <c r="AB3763" s="5" t="s">
        <v>83</v>
      </c>
      <c r="AC3763" s="5" t="s">
        <v>168</v>
      </c>
      <c r="AD3763" s="5" t="s">
        <v>1137</v>
      </c>
      <c r="AE3763" s="2" t="str">
        <f>+VLOOKUP(H3763,'Mapeo Ramos'!A:C,3,0)</f>
        <v>Autos Flotas</v>
      </c>
      <c r="AF3763" t="str">
        <f>+VLOOKUP(AE3763,'Mapeo Ramos'!C:D,2,0)</f>
        <v>Flotas</v>
      </c>
      <c r="AG3763" t="str">
        <f>+VLOOKUP(X3763,'Mapeo Ramos'!I:J,2,0)</f>
        <v>ALLIANZ</v>
      </c>
      <c r="AH3763">
        <f t="shared" si="59"/>
        <v>1</v>
      </c>
    </row>
    <row r="3764" spans="1:34" ht="25.5">
      <c r="A3764" s="5" t="s">
        <v>1138</v>
      </c>
      <c r="B3764" s="5" t="s">
        <v>1139</v>
      </c>
      <c r="C3764" s="5" t="s">
        <v>1140</v>
      </c>
      <c r="D3764" s="6">
        <v>46036</v>
      </c>
      <c r="E3764" s="6">
        <v>46034</v>
      </c>
      <c r="F3764" s="6">
        <v>46031</v>
      </c>
      <c r="G3764" s="5" t="s">
        <v>1141</v>
      </c>
      <c r="H3764" s="5" t="s">
        <v>72</v>
      </c>
      <c r="I3764" s="5" t="s">
        <v>73</v>
      </c>
      <c r="J3764" s="7">
        <v>-138.33000000000001</v>
      </c>
      <c r="K3764" s="8" t="s">
        <v>74</v>
      </c>
      <c r="L3764" s="7">
        <v>-34.58</v>
      </c>
      <c r="M3764" s="8" t="s">
        <v>74</v>
      </c>
      <c r="N3764" s="7">
        <v>-34.58</v>
      </c>
      <c r="O3764" s="8" t="s">
        <v>74</v>
      </c>
      <c r="P3764" s="7">
        <v>0</v>
      </c>
      <c r="Q3764" s="8" t="s">
        <v>74</v>
      </c>
      <c r="R3764" s="5" t="s">
        <v>75</v>
      </c>
      <c r="S3764" s="7">
        <v>0</v>
      </c>
      <c r="T3764" s="8" t="s">
        <v>74</v>
      </c>
      <c r="U3764" s="5" t="s">
        <v>650</v>
      </c>
      <c r="V3764" s="5" t="s">
        <v>138</v>
      </c>
      <c r="W3764" s="5" t="s">
        <v>79</v>
      </c>
      <c r="X3764" s="5" t="s">
        <v>80</v>
      </c>
      <c r="Y3764" s="5" t="s">
        <v>73</v>
      </c>
      <c r="Z3764" s="5" t="s">
        <v>81</v>
      </c>
      <c r="AA3764" s="5" t="s">
        <v>1142</v>
      </c>
      <c r="AB3764" s="5" t="s">
        <v>83</v>
      </c>
      <c r="AC3764" s="5" t="s">
        <v>168</v>
      </c>
      <c r="AD3764" s="5" t="s">
        <v>1143</v>
      </c>
      <c r="AE3764" s="2" t="str">
        <f>+VLOOKUP(H3764,'Mapeo Ramos'!A:C,3,0)</f>
        <v>Hogar</v>
      </c>
      <c r="AF3764" t="str">
        <f>+VLOOKUP(AE3764,'Mapeo Ramos'!C:D,2,0)</f>
        <v>Hogar</v>
      </c>
      <c r="AG3764" t="str">
        <f>+VLOOKUP(X3764,'Mapeo Ramos'!I:J,2,0)</f>
        <v>OCCIDENT</v>
      </c>
      <c r="AH3764">
        <f t="shared" si="59"/>
        <v>1</v>
      </c>
    </row>
    <row r="3765" spans="1:34">
      <c r="A3765" s="5" t="s">
        <v>1144</v>
      </c>
      <c r="B3765" s="5" t="s">
        <v>1145</v>
      </c>
      <c r="C3765" s="5" t="s">
        <v>1146</v>
      </c>
      <c r="D3765" s="6">
        <v>46037</v>
      </c>
      <c r="E3765" s="6">
        <v>46037</v>
      </c>
      <c r="F3765" s="6">
        <v>46054</v>
      </c>
      <c r="G3765" s="5" t="s">
        <v>1147</v>
      </c>
      <c r="H3765" s="5" t="s">
        <v>299</v>
      </c>
      <c r="I3765" s="5" t="s">
        <v>261</v>
      </c>
      <c r="J3765" s="7">
        <v>-714.54</v>
      </c>
      <c r="K3765" s="8" t="s">
        <v>74</v>
      </c>
      <c r="L3765" s="7">
        <v>-85.74</v>
      </c>
      <c r="M3765" s="8" t="s">
        <v>74</v>
      </c>
      <c r="N3765" s="7">
        <v>-85.74</v>
      </c>
      <c r="O3765" s="8" t="s">
        <v>74</v>
      </c>
      <c r="P3765" s="7">
        <v>0</v>
      </c>
      <c r="Q3765" s="8" t="s">
        <v>74</v>
      </c>
      <c r="R3765" s="5" t="s">
        <v>75</v>
      </c>
      <c r="S3765" s="7">
        <v>0</v>
      </c>
      <c r="T3765" s="8" t="s">
        <v>74</v>
      </c>
      <c r="U3765" s="5" t="s">
        <v>77</v>
      </c>
      <c r="V3765" s="5" t="s">
        <v>138</v>
      </c>
      <c r="W3765" s="5" t="s">
        <v>79</v>
      </c>
      <c r="X3765" s="5" t="s">
        <v>300</v>
      </c>
      <c r="Y3765" s="5" t="s">
        <v>119</v>
      </c>
      <c r="Z3765" s="5" t="s">
        <v>81</v>
      </c>
      <c r="AA3765" s="5" t="s">
        <v>851</v>
      </c>
      <c r="AB3765" s="5" t="s">
        <v>852</v>
      </c>
      <c r="AC3765" s="5" t="s">
        <v>168</v>
      </c>
      <c r="AD3765" s="5" t="s">
        <v>1148</v>
      </c>
      <c r="AE3765" s="2" t="str">
        <f>+VLOOKUP(H3765,'Mapeo Ramos'!A:C,3,0)</f>
        <v>Autos Flotas</v>
      </c>
      <c r="AF3765" t="str">
        <f>+VLOOKUP(AE3765,'Mapeo Ramos'!C:D,2,0)</f>
        <v>Flotas</v>
      </c>
      <c r="AG3765" t="str">
        <f>+VLOOKUP(X3765,'Mapeo Ramos'!I:J,2,0)</f>
        <v>ALLIANZ</v>
      </c>
      <c r="AH3765">
        <f t="shared" si="59"/>
        <v>1</v>
      </c>
    </row>
    <row r="3766" spans="1:34">
      <c r="A3766" s="5" t="s">
        <v>1149</v>
      </c>
      <c r="B3766" s="5" t="s">
        <v>1150</v>
      </c>
      <c r="C3766" s="5" t="s">
        <v>1151</v>
      </c>
      <c r="D3766" s="6">
        <v>46037</v>
      </c>
      <c r="E3766" s="6">
        <v>46037</v>
      </c>
      <c r="F3766" s="6">
        <v>46023</v>
      </c>
      <c r="G3766" s="5" t="s">
        <v>1152</v>
      </c>
      <c r="H3766" s="5" t="s">
        <v>299</v>
      </c>
      <c r="I3766" s="5" t="s">
        <v>261</v>
      </c>
      <c r="J3766" s="7">
        <v>-479.44</v>
      </c>
      <c r="K3766" s="8" t="s">
        <v>74</v>
      </c>
      <c r="L3766" s="7">
        <v>-57.53</v>
      </c>
      <c r="M3766" s="8" t="s">
        <v>74</v>
      </c>
      <c r="N3766" s="7">
        <v>-57.53</v>
      </c>
      <c r="O3766" s="8" t="s">
        <v>74</v>
      </c>
      <c r="P3766" s="7">
        <v>0</v>
      </c>
      <c r="Q3766" s="8" t="s">
        <v>74</v>
      </c>
      <c r="R3766" s="5" t="s">
        <v>75</v>
      </c>
      <c r="S3766" s="7">
        <v>0</v>
      </c>
      <c r="T3766" s="8" t="s">
        <v>74</v>
      </c>
      <c r="U3766" s="5" t="s">
        <v>77</v>
      </c>
      <c r="V3766" s="5" t="s">
        <v>78</v>
      </c>
      <c r="W3766" s="5" t="s">
        <v>79</v>
      </c>
      <c r="X3766" s="5" t="s">
        <v>300</v>
      </c>
      <c r="Y3766" s="5" t="s">
        <v>119</v>
      </c>
      <c r="Z3766" s="5" t="s">
        <v>81</v>
      </c>
      <c r="AA3766" s="5" t="s">
        <v>1153</v>
      </c>
      <c r="AB3766" s="5" t="s">
        <v>1131</v>
      </c>
      <c r="AC3766" s="5" t="s">
        <v>168</v>
      </c>
      <c r="AD3766" s="5" t="s">
        <v>1154</v>
      </c>
      <c r="AE3766" s="2" t="str">
        <f>+VLOOKUP(H3766,'Mapeo Ramos'!A:C,3,0)</f>
        <v>Autos Flotas</v>
      </c>
      <c r="AF3766" t="str">
        <f>+VLOOKUP(AE3766,'Mapeo Ramos'!C:D,2,0)</f>
        <v>Flotas</v>
      </c>
      <c r="AG3766" t="str">
        <f>+VLOOKUP(X3766,'Mapeo Ramos'!I:J,2,0)</f>
        <v>ALLIANZ</v>
      </c>
      <c r="AH3766">
        <f t="shared" si="59"/>
        <v>1</v>
      </c>
    </row>
    <row r="3767" spans="1:34">
      <c r="A3767" s="5" t="s">
        <v>1155</v>
      </c>
      <c r="B3767" s="5" t="s">
        <v>1156</v>
      </c>
      <c r="C3767" s="5" t="s">
        <v>1157</v>
      </c>
      <c r="D3767" s="6">
        <v>46037</v>
      </c>
      <c r="E3767" s="6">
        <v>46023</v>
      </c>
      <c r="F3767" s="6">
        <v>46023</v>
      </c>
      <c r="G3767" s="5" t="s">
        <v>1158</v>
      </c>
      <c r="H3767" s="5" t="s">
        <v>461</v>
      </c>
      <c r="I3767" s="5" t="s">
        <v>261</v>
      </c>
      <c r="J3767" s="7">
        <v>-1071.76</v>
      </c>
      <c r="K3767" s="8" t="s">
        <v>74</v>
      </c>
      <c r="L3767" s="7">
        <v>-128.61000000000001</v>
      </c>
      <c r="M3767" s="8" t="s">
        <v>74</v>
      </c>
      <c r="N3767" s="7">
        <v>-128.61000000000001</v>
      </c>
      <c r="O3767" s="8" t="s">
        <v>74</v>
      </c>
      <c r="P3767" s="7">
        <v>0</v>
      </c>
      <c r="Q3767" s="8" t="s">
        <v>74</v>
      </c>
      <c r="R3767" s="5" t="s">
        <v>75</v>
      </c>
      <c r="S3767" s="7">
        <v>0</v>
      </c>
      <c r="T3767" s="8" t="s">
        <v>74</v>
      </c>
      <c r="U3767" s="5" t="s">
        <v>77</v>
      </c>
      <c r="V3767" s="5" t="s">
        <v>78</v>
      </c>
      <c r="W3767" s="5" t="s">
        <v>79</v>
      </c>
      <c r="X3767" s="5" t="s">
        <v>300</v>
      </c>
      <c r="Y3767" s="5" t="s">
        <v>119</v>
      </c>
      <c r="Z3767" s="5" t="s">
        <v>81</v>
      </c>
      <c r="AA3767" s="5" t="s">
        <v>328</v>
      </c>
      <c r="AB3767" s="5" t="s">
        <v>83</v>
      </c>
      <c r="AC3767" s="5" t="s">
        <v>168</v>
      </c>
      <c r="AD3767" s="5" t="s">
        <v>1159</v>
      </c>
      <c r="AE3767" s="2" t="str">
        <f>+VLOOKUP(H3767,'Mapeo Ramos'!A:C,3,0)</f>
        <v>Autos Flotas</v>
      </c>
      <c r="AF3767" t="str">
        <f>+VLOOKUP(AE3767,'Mapeo Ramos'!C:D,2,0)</f>
        <v>Flotas</v>
      </c>
      <c r="AG3767" t="str">
        <f>+VLOOKUP(X3767,'Mapeo Ramos'!I:J,2,0)</f>
        <v>ALLIANZ</v>
      </c>
      <c r="AH3767">
        <f t="shared" si="59"/>
        <v>1</v>
      </c>
    </row>
    <row r="3768" spans="1:34">
      <c r="A3768" s="5" t="s">
        <v>1160</v>
      </c>
      <c r="B3768" s="5" t="s">
        <v>1161</v>
      </c>
      <c r="C3768" s="5" t="s">
        <v>1162</v>
      </c>
      <c r="D3768" s="6">
        <v>46037</v>
      </c>
      <c r="E3768" s="6">
        <v>46023</v>
      </c>
      <c r="F3768" s="6">
        <v>46023</v>
      </c>
      <c r="G3768" s="5" t="s">
        <v>1158</v>
      </c>
      <c r="H3768" s="5" t="s">
        <v>349</v>
      </c>
      <c r="I3768" s="5" t="s">
        <v>261</v>
      </c>
      <c r="J3768" s="7">
        <v>-919.27</v>
      </c>
      <c r="K3768" s="8" t="s">
        <v>74</v>
      </c>
      <c r="L3768" s="7">
        <v>-110.31</v>
      </c>
      <c r="M3768" s="8" t="s">
        <v>74</v>
      </c>
      <c r="N3768" s="7">
        <v>-110.31</v>
      </c>
      <c r="O3768" s="8" t="s">
        <v>74</v>
      </c>
      <c r="P3768" s="7">
        <v>0</v>
      </c>
      <c r="Q3768" s="8" t="s">
        <v>74</v>
      </c>
      <c r="R3768" s="5" t="s">
        <v>75</v>
      </c>
      <c r="S3768" s="7">
        <v>0</v>
      </c>
      <c r="T3768" s="8" t="s">
        <v>74</v>
      </c>
      <c r="U3768" s="5" t="s">
        <v>77</v>
      </c>
      <c r="V3768" s="5" t="s">
        <v>78</v>
      </c>
      <c r="W3768" s="5" t="s">
        <v>79</v>
      </c>
      <c r="X3768" s="5" t="s">
        <v>300</v>
      </c>
      <c r="Y3768" s="5" t="s">
        <v>119</v>
      </c>
      <c r="Z3768" s="5" t="s">
        <v>81</v>
      </c>
      <c r="AA3768" s="5" t="s">
        <v>328</v>
      </c>
      <c r="AB3768" s="5" t="s">
        <v>83</v>
      </c>
      <c r="AC3768" s="5" t="s">
        <v>168</v>
      </c>
      <c r="AD3768" s="5" t="s">
        <v>1159</v>
      </c>
      <c r="AE3768" s="2" t="str">
        <f>+VLOOKUP(H3768,'Mapeo Ramos'!A:C,3,0)</f>
        <v>Autos Flotas</v>
      </c>
      <c r="AF3768" t="str">
        <f>+VLOOKUP(AE3768,'Mapeo Ramos'!C:D,2,0)</f>
        <v>Flotas</v>
      </c>
      <c r="AG3768" t="str">
        <f>+VLOOKUP(X3768,'Mapeo Ramos'!I:J,2,0)</f>
        <v>ALLIANZ</v>
      </c>
      <c r="AH3768">
        <f t="shared" si="59"/>
        <v>1</v>
      </c>
    </row>
    <row r="3769" spans="1:34">
      <c r="A3769" s="5" t="s">
        <v>1163</v>
      </c>
      <c r="B3769" s="5" t="s">
        <v>1164</v>
      </c>
      <c r="C3769" s="5" t="s">
        <v>1165</v>
      </c>
      <c r="D3769" s="6">
        <v>46037</v>
      </c>
      <c r="E3769" s="6">
        <v>46023</v>
      </c>
      <c r="F3769" s="6">
        <v>46023</v>
      </c>
      <c r="G3769" s="5" t="s">
        <v>1166</v>
      </c>
      <c r="H3769" s="5" t="s">
        <v>461</v>
      </c>
      <c r="I3769" s="5" t="s">
        <v>261</v>
      </c>
      <c r="J3769" s="7">
        <v>-2414.92</v>
      </c>
      <c r="K3769" s="8" t="s">
        <v>74</v>
      </c>
      <c r="L3769" s="7">
        <v>-289.79000000000002</v>
      </c>
      <c r="M3769" s="8" t="s">
        <v>74</v>
      </c>
      <c r="N3769" s="7">
        <v>-289.79000000000002</v>
      </c>
      <c r="O3769" s="8" t="s">
        <v>74</v>
      </c>
      <c r="P3769" s="7">
        <v>0</v>
      </c>
      <c r="Q3769" s="8" t="s">
        <v>74</v>
      </c>
      <c r="R3769" s="5" t="s">
        <v>75</v>
      </c>
      <c r="S3769" s="7">
        <v>0</v>
      </c>
      <c r="T3769" s="8" t="s">
        <v>74</v>
      </c>
      <c r="U3769" s="5" t="s">
        <v>77</v>
      </c>
      <c r="V3769" s="5" t="s">
        <v>78</v>
      </c>
      <c r="W3769" s="5" t="s">
        <v>79</v>
      </c>
      <c r="X3769" s="5" t="s">
        <v>300</v>
      </c>
      <c r="Y3769" s="5" t="s">
        <v>119</v>
      </c>
      <c r="Z3769" s="5" t="s">
        <v>81</v>
      </c>
      <c r="AA3769" s="5" t="s">
        <v>1167</v>
      </c>
      <c r="AB3769" s="5" t="s">
        <v>83</v>
      </c>
      <c r="AC3769" s="5" t="s">
        <v>168</v>
      </c>
      <c r="AD3769" s="5" t="s">
        <v>1168</v>
      </c>
      <c r="AE3769" s="2" t="str">
        <f>+VLOOKUP(H3769,'Mapeo Ramos'!A:C,3,0)</f>
        <v>Autos Flotas</v>
      </c>
      <c r="AF3769" t="str">
        <f>+VLOOKUP(AE3769,'Mapeo Ramos'!C:D,2,0)</f>
        <v>Flotas</v>
      </c>
      <c r="AG3769" t="str">
        <f>+VLOOKUP(X3769,'Mapeo Ramos'!I:J,2,0)</f>
        <v>ALLIANZ</v>
      </c>
      <c r="AH3769">
        <f t="shared" si="59"/>
        <v>1</v>
      </c>
    </row>
    <row r="3770" spans="1:34">
      <c r="A3770" s="5" t="s">
        <v>1169</v>
      </c>
      <c r="B3770" s="5" t="s">
        <v>1170</v>
      </c>
      <c r="C3770" s="5" t="s">
        <v>1171</v>
      </c>
      <c r="D3770" s="6">
        <v>46037</v>
      </c>
      <c r="E3770" s="6">
        <v>46023</v>
      </c>
      <c r="F3770" s="6">
        <v>46023</v>
      </c>
      <c r="G3770" s="5" t="s">
        <v>959</v>
      </c>
      <c r="H3770" s="5" t="s">
        <v>349</v>
      </c>
      <c r="I3770" s="5" t="s">
        <v>261</v>
      </c>
      <c r="J3770" s="7">
        <v>-1389.64</v>
      </c>
      <c r="K3770" s="8" t="s">
        <v>74</v>
      </c>
      <c r="L3770" s="7">
        <v>-177.18</v>
      </c>
      <c r="M3770" s="8" t="s">
        <v>74</v>
      </c>
      <c r="N3770" s="7">
        <v>-166.76</v>
      </c>
      <c r="O3770" s="8" t="s">
        <v>74</v>
      </c>
      <c r="P3770" s="7">
        <v>-10.42</v>
      </c>
      <c r="Q3770" s="8" t="s">
        <v>74</v>
      </c>
      <c r="R3770" s="5" t="s">
        <v>75</v>
      </c>
      <c r="S3770" s="7">
        <v>0</v>
      </c>
      <c r="T3770" s="8" t="s">
        <v>74</v>
      </c>
      <c r="U3770" s="5" t="s">
        <v>650</v>
      </c>
      <c r="V3770" s="5" t="s">
        <v>78</v>
      </c>
      <c r="W3770" s="5" t="s">
        <v>79</v>
      </c>
      <c r="X3770" s="5" t="s">
        <v>300</v>
      </c>
      <c r="Y3770" s="5" t="s">
        <v>119</v>
      </c>
      <c r="Z3770" s="5" t="s">
        <v>81</v>
      </c>
      <c r="AA3770" s="5" t="s">
        <v>960</v>
      </c>
      <c r="AB3770" s="5" t="s">
        <v>961</v>
      </c>
      <c r="AC3770" s="5" t="s">
        <v>168</v>
      </c>
      <c r="AD3770" s="5" t="s">
        <v>962</v>
      </c>
      <c r="AE3770" s="2" t="str">
        <f>+VLOOKUP(H3770,'Mapeo Ramos'!A:C,3,0)</f>
        <v>Autos Flotas</v>
      </c>
      <c r="AF3770" t="str">
        <f>+VLOOKUP(AE3770,'Mapeo Ramos'!C:D,2,0)</f>
        <v>Flotas</v>
      </c>
      <c r="AG3770" t="str">
        <f>+VLOOKUP(X3770,'Mapeo Ramos'!I:J,2,0)</f>
        <v>ALLIANZ</v>
      </c>
      <c r="AH3770">
        <f t="shared" si="59"/>
        <v>1</v>
      </c>
    </row>
    <row r="3771" spans="1:34">
      <c r="A3771" s="5" t="s">
        <v>1172</v>
      </c>
      <c r="B3771" s="5" t="s">
        <v>1173</v>
      </c>
      <c r="C3771" s="5" t="s">
        <v>1174</v>
      </c>
      <c r="D3771" s="6">
        <v>46042</v>
      </c>
      <c r="E3771" s="6">
        <v>46042</v>
      </c>
      <c r="F3771" s="6">
        <v>46054</v>
      </c>
      <c r="G3771" s="5" t="s">
        <v>1152</v>
      </c>
      <c r="H3771" s="5" t="s">
        <v>1175</v>
      </c>
      <c r="I3771" s="5" t="s">
        <v>119</v>
      </c>
      <c r="J3771" s="7">
        <v>-577.25</v>
      </c>
      <c r="K3771" s="8" t="s">
        <v>74</v>
      </c>
      <c r="L3771" s="7">
        <v>-98.13</v>
      </c>
      <c r="M3771" s="8" t="s">
        <v>74</v>
      </c>
      <c r="N3771" s="7">
        <v>-98.13</v>
      </c>
      <c r="O3771" s="8" t="s">
        <v>74</v>
      </c>
      <c r="P3771" s="7">
        <v>0</v>
      </c>
      <c r="Q3771" s="8" t="s">
        <v>74</v>
      </c>
      <c r="R3771" s="5" t="s">
        <v>75</v>
      </c>
      <c r="S3771" s="7">
        <v>0</v>
      </c>
      <c r="T3771" s="8" t="s">
        <v>74</v>
      </c>
      <c r="U3771" s="5" t="s">
        <v>77</v>
      </c>
      <c r="V3771" s="5" t="s">
        <v>78</v>
      </c>
      <c r="W3771" s="5" t="s">
        <v>79</v>
      </c>
      <c r="X3771" s="5" t="s">
        <v>300</v>
      </c>
      <c r="Y3771" s="5" t="s">
        <v>119</v>
      </c>
      <c r="Z3771" s="5" t="s">
        <v>60</v>
      </c>
      <c r="AA3771" s="5" t="s">
        <v>1153</v>
      </c>
      <c r="AB3771" s="5" t="s">
        <v>1131</v>
      </c>
      <c r="AC3771" s="5" t="s">
        <v>168</v>
      </c>
      <c r="AD3771" s="5" t="s">
        <v>1154</v>
      </c>
      <c r="AE3771" s="2" t="str">
        <f>+VLOOKUP(H3771,'Mapeo Ramos'!A:C,3,0)</f>
        <v>Autos Cat. 1</v>
      </c>
      <c r="AF3771" t="str">
        <f>+VLOOKUP(AE3771,'Mapeo Ramos'!C:D,2,0)</f>
        <v>Autos</v>
      </c>
      <c r="AG3771" t="str">
        <f>+VLOOKUP(X3771,'Mapeo Ramos'!I:J,2,0)</f>
        <v>ALLIANZ</v>
      </c>
      <c r="AH3771">
        <f t="shared" si="59"/>
        <v>1</v>
      </c>
    </row>
    <row r="3772" spans="1:34">
      <c r="A3772" s="5" t="s">
        <v>1176</v>
      </c>
      <c r="B3772" s="5" t="s">
        <v>1177</v>
      </c>
      <c r="C3772" s="5" t="s">
        <v>1178</v>
      </c>
      <c r="D3772" s="6">
        <v>46043</v>
      </c>
      <c r="E3772" s="6">
        <v>46023</v>
      </c>
      <c r="F3772" s="6">
        <v>46023</v>
      </c>
      <c r="G3772" s="5" t="s">
        <v>600</v>
      </c>
      <c r="H3772" s="5" t="s">
        <v>349</v>
      </c>
      <c r="I3772" s="5" t="s">
        <v>261</v>
      </c>
      <c r="J3772" s="7">
        <v>-372.42</v>
      </c>
      <c r="K3772" s="8" t="s">
        <v>74</v>
      </c>
      <c r="L3772" s="7">
        <v>-44.69</v>
      </c>
      <c r="M3772" s="8" t="s">
        <v>74</v>
      </c>
      <c r="N3772" s="7">
        <v>-44.69</v>
      </c>
      <c r="O3772" s="8" t="s">
        <v>74</v>
      </c>
      <c r="P3772" s="7">
        <v>0</v>
      </c>
      <c r="Q3772" s="8" t="s">
        <v>74</v>
      </c>
      <c r="R3772" s="5" t="s">
        <v>75</v>
      </c>
      <c r="S3772" s="7">
        <v>0</v>
      </c>
      <c r="T3772" s="8" t="s">
        <v>74</v>
      </c>
      <c r="U3772" s="5" t="s">
        <v>77</v>
      </c>
      <c r="V3772" s="5" t="s">
        <v>78</v>
      </c>
      <c r="W3772" s="5" t="s">
        <v>79</v>
      </c>
      <c r="X3772" s="5" t="s">
        <v>300</v>
      </c>
      <c r="Y3772" s="5" t="s">
        <v>119</v>
      </c>
      <c r="Z3772" s="5" t="s">
        <v>81</v>
      </c>
      <c r="AA3772" s="5" t="s">
        <v>406</v>
      </c>
      <c r="AB3772" s="5" t="s">
        <v>601</v>
      </c>
      <c r="AC3772" s="5" t="s">
        <v>59</v>
      </c>
      <c r="AD3772" s="5" t="s">
        <v>602</v>
      </c>
      <c r="AE3772" s="2" t="str">
        <f>+VLOOKUP(H3772,'Mapeo Ramos'!A:C,3,0)</f>
        <v>Autos Flotas</v>
      </c>
      <c r="AF3772" t="str">
        <f>+VLOOKUP(AE3772,'Mapeo Ramos'!C:D,2,0)</f>
        <v>Flotas</v>
      </c>
      <c r="AG3772" t="str">
        <f>+VLOOKUP(X3772,'Mapeo Ramos'!I:J,2,0)</f>
        <v>ALLIANZ</v>
      </c>
      <c r="AH3772">
        <f t="shared" si="59"/>
        <v>1</v>
      </c>
    </row>
    <row r="3773" spans="1:34">
      <c r="A3773" s="5" t="s">
        <v>1179</v>
      </c>
      <c r="B3773" s="5" t="s">
        <v>1180</v>
      </c>
      <c r="C3773" s="5" t="s">
        <v>1181</v>
      </c>
      <c r="D3773" s="6">
        <v>46043</v>
      </c>
      <c r="E3773" s="6">
        <v>46043</v>
      </c>
      <c r="F3773" s="6">
        <v>46023</v>
      </c>
      <c r="G3773" s="5" t="s">
        <v>637</v>
      </c>
      <c r="H3773" s="5" t="s">
        <v>349</v>
      </c>
      <c r="I3773" s="5" t="s">
        <v>261</v>
      </c>
      <c r="J3773" s="7">
        <v>-903.04</v>
      </c>
      <c r="K3773" s="8" t="s">
        <v>74</v>
      </c>
      <c r="L3773" s="7">
        <v>-108.36</v>
      </c>
      <c r="M3773" s="8" t="s">
        <v>74</v>
      </c>
      <c r="N3773" s="7">
        <v>-108.36</v>
      </c>
      <c r="O3773" s="8" t="s">
        <v>74</v>
      </c>
      <c r="P3773" s="7">
        <v>0</v>
      </c>
      <c r="Q3773" s="8" t="s">
        <v>74</v>
      </c>
      <c r="R3773" s="5" t="s">
        <v>75</v>
      </c>
      <c r="S3773" s="7">
        <v>0</v>
      </c>
      <c r="T3773" s="8" t="s">
        <v>74</v>
      </c>
      <c r="U3773" s="5" t="s">
        <v>77</v>
      </c>
      <c r="V3773" s="5" t="s">
        <v>78</v>
      </c>
      <c r="W3773" s="5" t="s">
        <v>79</v>
      </c>
      <c r="X3773" s="5" t="s">
        <v>300</v>
      </c>
      <c r="Y3773" s="5" t="s">
        <v>119</v>
      </c>
      <c r="Z3773" s="5" t="s">
        <v>81</v>
      </c>
      <c r="AA3773" s="5" t="s">
        <v>372</v>
      </c>
      <c r="AB3773" s="5" t="s">
        <v>638</v>
      </c>
      <c r="AC3773" s="5" t="s">
        <v>59</v>
      </c>
      <c r="AD3773" s="5" t="s">
        <v>639</v>
      </c>
      <c r="AE3773" s="2" t="str">
        <f>+VLOOKUP(H3773,'Mapeo Ramos'!A:C,3,0)</f>
        <v>Autos Flotas</v>
      </c>
      <c r="AF3773" t="str">
        <f>+VLOOKUP(AE3773,'Mapeo Ramos'!C:D,2,0)</f>
        <v>Flotas</v>
      </c>
      <c r="AG3773" t="str">
        <f>+VLOOKUP(X3773,'Mapeo Ramos'!I:J,2,0)</f>
        <v>ALLIANZ</v>
      </c>
      <c r="AH3773">
        <f t="shared" si="59"/>
        <v>1</v>
      </c>
    </row>
    <row r="3774" spans="1:34">
      <c r="A3774" s="5" t="s">
        <v>1182</v>
      </c>
      <c r="B3774" s="5" t="s">
        <v>1183</v>
      </c>
      <c r="C3774" s="5" t="s">
        <v>1184</v>
      </c>
      <c r="D3774" s="6">
        <v>46043</v>
      </c>
      <c r="E3774" s="6">
        <v>46043</v>
      </c>
      <c r="F3774" s="6">
        <v>46023</v>
      </c>
      <c r="G3774" s="5" t="s">
        <v>1185</v>
      </c>
      <c r="H3774" s="5" t="s">
        <v>349</v>
      </c>
      <c r="I3774" s="5" t="s">
        <v>261</v>
      </c>
      <c r="J3774" s="7">
        <v>-2001.24</v>
      </c>
      <c r="K3774" s="8" t="s">
        <v>74</v>
      </c>
      <c r="L3774" s="7">
        <v>-240.15</v>
      </c>
      <c r="M3774" s="8" t="s">
        <v>74</v>
      </c>
      <c r="N3774" s="7">
        <v>-240.15</v>
      </c>
      <c r="O3774" s="8" t="s">
        <v>74</v>
      </c>
      <c r="P3774" s="7">
        <v>0</v>
      </c>
      <c r="Q3774" s="8" t="s">
        <v>74</v>
      </c>
      <c r="R3774" s="5" t="s">
        <v>75</v>
      </c>
      <c r="S3774" s="7">
        <v>0</v>
      </c>
      <c r="T3774" s="8" t="s">
        <v>74</v>
      </c>
      <c r="U3774" s="5" t="s">
        <v>650</v>
      </c>
      <c r="V3774" s="5" t="s">
        <v>78</v>
      </c>
      <c r="W3774" s="5" t="s">
        <v>79</v>
      </c>
      <c r="X3774" s="5" t="s">
        <v>300</v>
      </c>
      <c r="Y3774" s="5" t="s">
        <v>119</v>
      </c>
      <c r="Z3774" s="5" t="s">
        <v>81</v>
      </c>
      <c r="AA3774" s="5" t="s">
        <v>1186</v>
      </c>
      <c r="AB3774" s="5" t="s">
        <v>1187</v>
      </c>
      <c r="AC3774" s="5" t="s">
        <v>59</v>
      </c>
      <c r="AD3774" s="5" t="s">
        <v>1188</v>
      </c>
      <c r="AE3774" s="2" t="str">
        <f>+VLOOKUP(H3774,'Mapeo Ramos'!A:C,3,0)</f>
        <v>Autos Flotas</v>
      </c>
      <c r="AF3774" t="str">
        <f>+VLOOKUP(AE3774,'Mapeo Ramos'!C:D,2,0)</f>
        <v>Flotas</v>
      </c>
      <c r="AG3774" t="str">
        <f>+VLOOKUP(X3774,'Mapeo Ramos'!I:J,2,0)</f>
        <v>ALLIANZ</v>
      </c>
      <c r="AH3774">
        <f t="shared" si="59"/>
        <v>1</v>
      </c>
    </row>
    <row r="3775" spans="1:34" ht="25.5">
      <c r="A3775" s="5" t="s">
        <v>13030</v>
      </c>
      <c r="B3775" s="5" t="s">
        <v>13031</v>
      </c>
      <c r="C3775" s="5" t="s">
        <v>13032</v>
      </c>
      <c r="D3775" s="6">
        <v>46044</v>
      </c>
      <c r="E3775" s="6">
        <v>45901</v>
      </c>
      <c r="F3775" s="6">
        <v>45901</v>
      </c>
      <c r="G3775" s="5" t="s">
        <v>13033</v>
      </c>
      <c r="H3775" s="5" t="s">
        <v>13034</v>
      </c>
      <c r="I3775" s="5" t="s">
        <v>73</v>
      </c>
      <c r="J3775" s="7">
        <v>-219.22</v>
      </c>
      <c r="K3775" s="8" t="s">
        <v>74</v>
      </c>
      <c r="L3775" s="7">
        <v>-54.81</v>
      </c>
      <c r="M3775" s="8" t="s">
        <v>74</v>
      </c>
      <c r="N3775" s="7">
        <v>-54.81</v>
      </c>
      <c r="O3775" s="8" t="s">
        <v>74</v>
      </c>
      <c r="P3775" s="7">
        <v>0</v>
      </c>
      <c r="Q3775" s="8" t="s">
        <v>74</v>
      </c>
      <c r="R3775" s="5" t="s">
        <v>674</v>
      </c>
      <c r="S3775" s="7">
        <v>0</v>
      </c>
      <c r="T3775" s="8" t="s">
        <v>74</v>
      </c>
      <c r="U3775" s="5" t="s">
        <v>77</v>
      </c>
      <c r="V3775" s="5" t="s">
        <v>78</v>
      </c>
      <c r="W3775" s="5" t="s">
        <v>79</v>
      </c>
      <c r="X3775" s="5" t="s">
        <v>300</v>
      </c>
      <c r="Y3775" s="5" t="s">
        <v>73</v>
      </c>
      <c r="Z3775" s="5" t="s">
        <v>81</v>
      </c>
      <c r="AA3775" s="5" t="s">
        <v>447</v>
      </c>
      <c r="AB3775" s="5" t="s">
        <v>448</v>
      </c>
      <c r="AC3775" s="5" t="s">
        <v>168</v>
      </c>
      <c r="AD3775" s="5" t="s">
        <v>13035</v>
      </c>
      <c r="AE3775" s="2" t="str">
        <f>+VLOOKUP(H3775,'Mapeo Ramos'!A:C,3,0)</f>
        <v>Hogar</v>
      </c>
      <c r="AF3775" t="str">
        <f>+VLOOKUP(AE3775,'Mapeo Ramos'!C:D,2,0)</f>
        <v>Hogar</v>
      </c>
      <c r="AG3775" t="str">
        <f>+VLOOKUP(X3775,'Mapeo Ramos'!I:J,2,0)</f>
        <v>ALLIANZ</v>
      </c>
      <c r="AH3775">
        <f t="shared" si="59"/>
        <v>1</v>
      </c>
    </row>
    <row r="3776" spans="1:34" ht="25.5">
      <c r="A3776" s="5" t="s">
        <v>1189</v>
      </c>
      <c r="B3776" s="5" t="s">
        <v>1190</v>
      </c>
      <c r="C3776" s="5" t="s">
        <v>1191</v>
      </c>
      <c r="D3776" s="6">
        <v>46045</v>
      </c>
      <c r="E3776" s="6">
        <v>46029</v>
      </c>
      <c r="F3776" s="6">
        <v>46015</v>
      </c>
      <c r="G3776" s="5" t="s">
        <v>284</v>
      </c>
      <c r="H3776" s="5" t="s">
        <v>285</v>
      </c>
      <c r="I3776" s="5" t="s">
        <v>286</v>
      </c>
      <c r="J3776" s="7">
        <v>-68.099999999999994</v>
      </c>
      <c r="K3776" s="8" t="s">
        <v>74</v>
      </c>
      <c r="L3776" s="7">
        <v>-12.26</v>
      </c>
      <c r="M3776" s="8" t="s">
        <v>74</v>
      </c>
      <c r="N3776" s="7">
        <v>-12.26</v>
      </c>
      <c r="O3776" s="8" t="s">
        <v>74</v>
      </c>
      <c r="P3776" s="7">
        <v>0</v>
      </c>
      <c r="Q3776" s="8" t="s">
        <v>74</v>
      </c>
      <c r="R3776" s="5" t="s">
        <v>287</v>
      </c>
      <c r="S3776" s="7">
        <v>0</v>
      </c>
      <c r="T3776" s="8" t="s">
        <v>74</v>
      </c>
      <c r="U3776" s="5" t="s">
        <v>650</v>
      </c>
      <c r="V3776" s="5" t="s">
        <v>78</v>
      </c>
      <c r="W3776" s="5" t="s">
        <v>79</v>
      </c>
      <c r="X3776" s="5" t="s">
        <v>248</v>
      </c>
      <c r="Y3776" s="5" t="s">
        <v>286</v>
      </c>
      <c r="Z3776" s="5" t="s">
        <v>81</v>
      </c>
      <c r="AA3776" s="5" t="s">
        <v>230</v>
      </c>
      <c r="AB3776" s="5" t="s">
        <v>83</v>
      </c>
      <c r="AC3776" s="5" t="s">
        <v>59</v>
      </c>
      <c r="AD3776" s="5" t="s">
        <v>288</v>
      </c>
      <c r="AE3776" s="2" t="str">
        <f>+VLOOKUP(H3776,'Mapeo Ramos'!A:C,3,0)</f>
        <v>Transportes Mercancías</v>
      </c>
      <c r="AF3776" t="str">
        <f>+VLOOKUP(AE3776,'Mapeo Ramos'!C:D,2,0)</f>
        <v>Transporte</v>
      </c>
      <c r="AG3776" t="str">
        <f>+VLOOKUP(X3776,'Mapeo Ramos'!I:J,2,0)</f>
        <v>HELVETIA</v>
      </c>
      <c r="AH3776">
        <f t="shared" si="59"/>
        <v>1</v>
      </c>
    </row>
    <row r="3777" spans="1:34">
      <c r="A3777" s="5" t="s">
        <v>1192</v>
      </c>
      <c r="B3777" s="5" t="s">
        <v>1193</v>
      </c>
      <c r="C3777" s="5" t="s">
        <v>1194</v>
      </c>
      <c r="D3777" s="6">
        <v>46048</v>
      </c>
      <c r="E3777" s="6">
        <v>46048</v>
      </c>
      <c r="F3777" s="6">
        <v>46023</v>
      </c>
      <c r="G3777" s="5" t="s">
        <v>1195</v>
      </c>
      <c r="H3777" s="5" t="s">
        <v>349</v>
      </c>
      <c r="I3777" s="5" t="s">
        <v>261</v>
      </c>
      <c r="J3777" s="7">
        <v>-337.05</v>
      </c>
      <c r="K3777" s="8" t="s">
        <v>74</v>
      </c>
      <c r="L3777" s="7">
        <v>-40.450000000000003</v>
      </c>
      <c r="M3777" s="8" t="s">
        <v>74</v>
      </c>
      <c r="N3777" s="7">
        <v>-40.450000000000003</v>
      </c>
      <c r="O3777" s="8" t="s">
        <v>74</v>
      </c>
      <c r="P3777" s="7">
        <v>0</v>
      </c>
      <c r="Q3777" s="8" t="s">
        <v>74</v>
      </c>
      <c r="R3777" s="5" t="s">
        <v>75</v>
      </c>
      <c r="S3777" s="7">
        <v>0</v>
      </c>
      <c r="T3777" s="8" t="s">
        <v>74</v>
      </c>
      <c r="U3777" s="5" t="s">
        <v>650</v>
      </c>
      <c r="V3777" s="5" t="s">
        <v>78</v>
      </c>
      <c r="W3777" s="5" t="s">
        <v>79</v>
      </c>
      <c r="X3777" s="5" t="s">
        <v>300</v>
      </c>
      <c r="Y3777" s="5" t="s">
        <v>119</v>
      </c>
      <c r="Z3777" s="5" t="s">
        <v>81</v>
      </c>
      <c r="AA3777" s="5" t="s">
        <v>1196</v>
      </c>
      <c r="AB3777" s="5" t="s">
        <v>1197</v>
      </c>
      <c r="AC3777" s="5" t="s">
        <v>59</v>
      </c>
      <c r="AD3777" s="5" t="s">
        <v>1198</v>
      </c>
      <c r="AE3777" s="2" t="str">
        <f>+VLOOKUP(H3777,'Mapeo Ramos'!A:C,3,0)</f>
        <v>Autos Flotas</v>
      </c>
      <c r="AF3777" t="str">
        <f>+VLOOKUP(AE3777,'Mapeo Ramos'!C:D,2,0)</f>
        <v>Flotas</v>
      </c>
      <c r="AG3777" t="str">
        <f>+VLOOKUP(X3777,'Mapeo Ramos'!I:J,2,0)</f>
        <v>ALLIANZ</v>
      </c>
      <c r="AH3777">
        <f t="shared" si="59"/>
        <v>1</v>
      </c>
    </row>
    <row r="3778" spans="1:34">
      <c r="A3778" s="5" t="s">
        <v>1199</v>
      </c>
      <c r="B3778" s="5" t="s">
        <v>1200</v>
      </c>
      <c r="C3778" s="5" t="s">
        <v>1201</v>
      </c>
      <c r="D3778" s="6">
        <v>46049</v>
      </c>
      <c r="E3778" s="6">
        <v>46023</v>
      </c>
      <c r="F3778" s="6">
        <v>46023</v>
      </c>
      <c r="G3778" s="5" t="s">
        <v>1202</v>
      </c>
      <c r="H3778" s="5" t="s">
        <v>299</v>
      </c>
      <c r="I3778" s="5" t="s">
        <v>261</v>
      </c>
      <c r="J3778" s="7">
        <v>-646.22</v>
      </c>
      <c r="K3778" s="8" t="s">
        <v>74</v>
      </c>
      <c r="L3778" s="7">
        <v>-77.55</v>
      </c>
      <c r="M3778" s="8" t="s">
        <v>74</v>
      </c>
      <c r="N3778" s="7">
        <v>-77.55</v>
      </c>
      <c r="O3778" s="8" t="s">
        <v>74</v>
      </c>
      <c r="P3778" s="7">
        <v>0</v>
      </c>
      <c r="Q3778" s="8" t="s">
        <v>74</v>
      </c>
      <c r="R3778" s="5" t="s">
        <v>75</v>
      </c>
      <c r="S3778" s="7">
        <v>0</v>
      </c>
      <c r="T3778" s="8" t="s">
        <v>74</v>
      </c>
      <c r="U3778" s="5" t="s">
        <v>77</v>
      </c>
      <c r="V3778" s="5" t="s">
        <v>78</v>
      </c>
      <c r="W3778" s="5" t="s">
        <v>79</v>
      </c>
      <c r="X3778" s="5" t="s">
        <v>300</v>
      </c>
      <c r="Y3778" s="5" t="s">
        <v>119</v>
      </c>
      <c r="Z3778" s="5" t="s">
        <v>81</v>
      </c>
      <c r="AA3778" s="5" t="s">
        <v>322</v>
      </c>
      <c r="AB3778" s="5" t="s">
        <v>83</v>
      </c>
      <c r="AC3778" s="5" t="s">
        <v>168</v>
      </c>
      <c r="AD3778" s="5" t="s">
        <v>1203</v>
      </c>
      <c r="AE3778" s="2" t="str">
        <f>+VLOOKUP(H3778,'Mapeo Ramos'!A:C,3,0)</f>
        <v>Autos Flotas</v>
      </c>
      <c r="AF3778" t="str">
        <f>+VLOOKUP(AE3778,'Mapeo Ramos'!C:D,2,0)</f>
        <v>Flotas</v>
      </c>
      <c r="AG3778" t="str">
        <f>+VLOOKUP(X3778,'Mapeo Ramos'!I:J,2,0)</f>
        <v>ALLIANZ</v>
      </c>
      <c r="AH3778">
        <f t="shared" si="59"/>
        <v>1</v>
      </c>
    </row>
    <row r="3779" spans="1:34">
      <c r="A3779" s="5" t="s">
        <v>1204</v>
      </c>
      <c r="B3779" s="5" t="s">
        <v>1205</v>
      </c>
      <c r="C3779" s="5" t="s">
        <v>1206</v>
      </c>
      <c r="D3779" s="6">
        <v>46049</v>
      </c>
      <c r="E3779" s="6">
        <v>46023</v>
      </c>
      <c r="F3779" s="6">
        <v>46023</v>
      </c>
      <c r="G3779" s="5" t="s">
        <v>690</v>
      </c>
      <c r="H3779" s="5" t="s">
        <v>349</v>
      </c>
      <c r="I3779" s="5" t="s">
        <v>261</v>
      </c>
      <c r="J3779" s="7">
        <v>-1232.43</v>
      </c>
      <c r="K3779" s="8" t="s">
        <v>74</v>
      </c>
      <c r="L3779" s="7">
        <v>-147.88999999999999</v>
      </c>
      <c r="M3779" s="8" t="s">
        <v>74</v>
      </c>
      <c r="N3779" s="7">
        <v>-147.88999999999999</v>
      </c>
      <c r="O3779" s="8" t="s">
        <v>74</v>
      </c>
      <c r="P3779" s="7">
        <v>0</v>
      </c>
      <c r="Q3779" s="8" t="s">
        <v>74</v>
      </c>
      <c r="R3779" s="5" t="s">
        <v>75</v>
      </c>
      <c r="S3779" s="7">
        <v>0</v>
      </c>
      <c r="T3779" s="8" t="s">
        <v>74</v>
      </c>
      <c r="U3779" s="5" t="s">
        <v>77</v>
      </c>
      <c r="V3779" s="5" t="s">
        <v>78</v>
      </c>
      <c r="W3779" s="5" t="s">
        <v>79</v>
      </c>
      <c r="X3779" s="5" t="s">
        <v>300</v>
      </c>
      <c r="Y3779" s="5" t="s">
        <v>119</v>
      </c>
      <c r="Z3779" s="5" t="s">
        <v>81</v>
      </c>
      <c r="AA3779" s="5" t="s">
        <v>447</v>
      </c>
      <c r="AB3779" s="5" t="s">
        <v>448</v>
      </c>
      <c r="AC3779" s="5" t="s">
        <v>59</v>
      </c>
      <c r="AD3779" s="5" t="s">
        <v>692</v>
      </c>
      <c r="AE3779" s="2" t="str">
        <f>+VLOOKUP(H3779,'Mapeo Ramos'!A:C,3,0)</f>
        <v>Autos Flotas</v>
      </c>
      <c r="AF3779" t="str">
        <f>+VLOOKUP(AE3779,'Mapeo Ramos'!C:D,2,0)</f>
        <v>Flotas</v>
      </c>
      <c r="AG3779" t="str">
        <f>+VLOOKUP(X3779,'Mapeo Ramos'!I:J,2,0)</f>
        <v>ALLIANZ</v>
      </c>
      <c r="AH3779">
        <f t="shared" si="59"/>
        <v>1</v>
      </c>
    </row>
    <row r="3780" spans="1:34">
      <c r="A3780" s="5" t="s">
        <v>1207</v>
      </c>
      <c r="B3780" s="5" t="s">
        <v>1208</v>
      </c>
      <c r="C3780" s="5" t="s">
        <v>1209</v>
      </c>
      <c r="D3780" s="6">
        <v>46049</v>
      </c>
      <c r="E3780" s="6">
        <v>46023</v>
      </c>
      <c r="F3780" s="6">
        <v>46023</v>
      </c>
      <c r="G3780" s="5" t="s">
        <v>1210</v>
      </c>
      <c r="H3780" s="5" t="s">
        <v>461</v>
      </c>
      <c r="I3780" s="5" t="s">
        <v>261</v>
      </c>
      <c r="J3780" s="7">
        <v>-741.79</v>
      </c>
      <c r="K3780" s="8" t="s">
        <v>74</v>
      </c>
      <c r="L3780" s="7">
        <v>-89.01</v>
      </c>
      <c r="M3780" s="8" t="s">
        <v>74</v>
      </c>
      <c r="N3780" s="7">
        <v>-89.01</v>
      </c>
      <c r="O3780" s="8" t="s">
        <v>74</v>
      </c>
      <c r="P3780" s="7">
        <v>0</v>
      </c>
      <c r="Q3780" s="8" t="s">
        <v>74</v>
      </c>
      <c r="R3780" s="5" t="s">
        <v>75</v>
      </c>
      <c r="S3780" s="7">
        <v>0</v>
      </c>
      <c r="T3780" s="8" t="s">
        <v>74</v>
      </c>
      <c r="U3780" s="5" t="s">
        <v>77</v>
      </c>
      <c r="V3780" s="5" t="s">
        <v>78</v>
      </c>
      <c r="W3780" s="5" t="s">
        <v>79</v>
      </c>
      <c r="X3780" s="5" t="s">
        <v>300</v>
      </c>
      <c r="Y3780" s="5" t="s">
        <v>119</v>
      </c>
      <c r="Z3780" s="5" t="s">
        <v>81</v>
      </c>
      <c r="AA3780" s="5" t="s">
        <v>82</v>
      </c>
      <c r="AB3780" s="5" t="s">
        <v>83</v>
      </c>
      <c r="AC3780" s="5" t="s">
        <v>168</v>
      </c>
      <c r="AD3780" s="5" t="s">
        <v>1211</v>
      </c>
      <c r="AE3780" s="2" t="str">
        <f>+VLOOKUP(H3780,'Mapeo Ramos'!A:C,3,0)</f>
        <v>Autos Flotas</v>
      </c>
      <c r="AF3780" t="str">
        <f>+VLOOKUP(AE3780,'Mapeo Ramos'!C:D,2,0)</f>
        <v>Flotas</v>
      </c>
      <c r="AG3780" t="str">
        <f>+VLOOKUP(X3780,'Mapeo Ramos'!I:J,2,0)</f>
        <v>ALLIANZ</v>
      </c>
      <c r="AH3780">
        <f t="shared" si="59"/>
        <v>1</v>
      </c>
    </row>
    <row r="3781" spans="1:34">
      <c r="A3781" s="5" t="s">
        <v>1212</v>
      </c>
      <c r="B3781" s="5" t="s">
        <v>1213</v>
      </c>
      <c r="C3781" s="5" t="s">
        <v>1214</v>
      </c>
      <c r="D3781" s="6">
        <v>46049</v>
      </c>
      <c r="E3781" s="6">
        <v>46023</v>
      </c>
      <c r="F3781" s="6">
        <v>46023</v>
      </c>
      <c r="G3781" s="5" t="s">
        <v>1215</v>
      </c>
      <c r="H3781" s="5" t="s">
        <v>461</v>
      </c>
      <c r="I3781" s="5" t="s">
        <v>261</v>
      </c>
      <c r="J3781" s="7">
        <v>-3086.81</v>
      </c>
      <c r="K3781" s="8" t="s">
        <v>74</v>
      </c>
      <c r="L3781" s="7">
        <v>-370.42</v>
      </c>
      <c r="M3781" s="8" t="s">
        <v>74</v>
      </c>
      <c r="N3781" s="7">
        <v>-370.42</v>
      </c>
      <c r="O3781" s="8" t="s">
        <v>74</v>
      </c>
      <c r="P3781" s="7">
        <v>0</v>
      </c>
      <c r="Q3781" s="8" t="s">
        <v>74</v>
      </c>
      <c r="R3781" s="5" t="s">
        <v>75</v>
      </c>
      <c r="S3781" s="7">
        <v>0</v>
      </c>
      <c r="T3781" s="8" t="s">
        <v>74</v>
      </c>
      <c r="U3781" s="5" t="s">
        <v>77</v>
      </c>
      <c r="V3781" s="5" t="s">
        <v>78</v>
      </c>
      <c r="W3781" s="5" t="s">
        <v>79</v>
      </c>
      <c r="X3781" s="5" t="s">
        <v>300</v>
      </c>
      <c r="Y3781" s="5" t="s">
        <v>119</v>
      </c>
      <c r="Z3781" s="5" t="s">
        <v>81</v>
      </c>
      <c r="AA3781" s="5" t="s">
        <v>1216</v>
      </c>
      <c r="AB3781" s="5" t="s">
        <v>1217</v>
      </c>
      <c r="AC3781" s="5" t="s">
        <v>168</v>
      </c>
      <c r="AD3781" s="5" t="s">
        <v>1218</v>
      </c>
      <c r="AE3781" s="2" t="str">
        <f>+VLOOKUP(H3781,'Mapeo Ramos'!A:C,3,0)</f>
        <v>Autos Flotas</v>
      </c>
      <c r="AF3781" t="str">
        <f>+VLOOKUP(AE3781,'Mapeo Ramos'!C:D,2,0)</f>
        <v>Flotas</v>
      </c>
      <c r="AG3781" t="str">
        <f>+VLOOKUP(X3781,'Mapeo Ramos'!I:J,2,0)</f>
        <v>ALLIANZ</v>
      </c>
      <c r="AH3781">
        <f t="shared" si="59"/>
        <v>1</v>
      </c>
    </row>
    <row r="3782" spans="1:34">
      <c r="A3782" s="5" t="s">
        <v>1219</v>
      </c>
      <c r="B3782" s="5" t="s">
        <v>1220</v>
      </c>
      <c r="C3782" s="5" t="s">
        <v>1221</v>
      </c>
      <c r="D3782" s="6">
        <v>46049</v>
      </c>
      <c r="E3782" s="6">
        <v>46023</v>
      </c>
      <c r="F3782" s="6">
        <v>46023</v>
      </c>
      <c r="G3782" s="5" t="s">
        <v>1222</v>
      </c>
      <c r="H3782" s="5" t="s">
        <v>461</v>
      </c>
      <c r="I3782" s="5" t="s">
        <v>261</v>
      </c>
      <c r="J3782" s="7">
        <v>-2399.3200000000002</v>
      </c>
      <c r="K3782" s="8" t="s">
        <v>74</v>
      </c>
      <c r="L3782" s="7">
        <v>-287.92</v>
      </c>
      <c r="M3782" s="8" t="s">
        <v>74</v>
      </c>
      <c r="N3782" s="7">
        <v>-287.92</v>
      </c>
      <c r="O3782" s="8" t="s">
        <v>74</v>
      </c>
      <c r="P3782" s="7">
        <v>0</v>
      </c>
      <c r="Q3782" s="8" t="s">
        <v>74</v>
      </c>
      <c r="R3782" s="5" t="s">
        <v>75</v>
      </c>
      <c r="S3782" s="7">
        <v>0</v>
      </c>
      <c r="T3782" s="8" t="s">
        <v>74</v>
      </c>
      <c r="U3782" s="5" t="s">
        <v>77</v>
      </c>
      <c r="V3782" s="5" t="s">
        <v>78</v>
      </c>
      <c r="W3782" s="5" t="s">
        <v>79</v>
      </c>
      <c r="X3782" s="5" t="s">
        <v>300</v>
      </c>
      <c r="Y3782" s="5" t="s">
        <v>119</v>
      </c>
      <c r="Z3782" s="5" t="s">
        <v>81</v>
      </c>
      <c r="AA3782" s="5" t="s">
        <v>1223</v>
      </c>
      <c r="AB3782" s="5" t="s">
        <v>1224</v>
      </c>
      <c r="AC3782" s="5" t="s">
        <v>168</v>
      </c>
      <c r="AD3782" s="5" t="s">
        <v>1225</v>
      </c>
      <c r="AE3782" s="2" t="str">
        <f>+VLOOKUP(H3782,'Mapeo Ramos'!A:C,3,0)</f>
        <v>Autos Flotas</v>
      </c>
      <c r="AF3782" t="str">
        <f>+VLOOKUP(AE3782,'Mapeo Ramos'!C:D,2,0)</f>
        <v>Flotas</v>
      </c>
      <c r="AG3782" t="str">
        <f>+VLOOKUP(X3782,'Mapeo Ramos'!I:J,2,0)</f>
        <v>ALLIANZ</v>
      </c>
      <c r="AH3782">
        <f t="shared" si="59"/>
        <v>1</v>
      </c>
    </row>
    <row r="3783" spans="1:34">
      <c r="A3783" s="5" t="s">
        <v>1226</v>
      </c>
      <c r="B3783" s="5" t="s">
        <v>1227</v>
      </c>
      <c r="C3783" s="5" t="s">
        <v>1228</v>
      </c>
      <c r="D3783" s="6">
        <v>46049</v>
      </c>
      <c r="E3783" s="6">
        <v>46023</v>
      </c>
      <c r="F3783" s="6">
        <v>46023</v>
      </c>
      <c r="G3783" s="5" t="s">
        <v>1229</v>
      </c>
      <c r="H3783" s="5" t="s">
        <v>334</v>
      </c>
      <c r="I3783" s="5" t="s">
        <v>261</v>
      </c>
      <c r="J3783" s="7">
        <v>-449.95</v>
      </c>
      <c r="K3783" s="8" t="s">
        <v>74</v>
      </c>
      <c r="L3783" s="7">
        <v>-53.99</v>
      </c>
      <c r="M3783" s="8" t="s">
        <v>74</v>
      </c>
      <c r="N3783" s="7">
        <v>-53.99</v>
      </c>
      <c r="O3783" s="8" t="s">
        <v>74</v>
      </c>
      <c r="P3783" s="7">
        <v>0</v>
      </c>
      <c r="Q3783" s="8" t="s">
        <v>74</v>
      </c>
      <c r="R3783" s="5" t="s">
        <v>75</v>
      </c>
      <c r="S3783" s="7">
        <v>0</v>
      </c>
      <c r="T3783" s="8" t="s">
        <v>74</v>
      </c>
      <c r="U3783" s="5" t="s">
        <v>77</v>
      </c>
      <c r="V3783" s="5" t="s">
        <v>78</v>
      </c>
      <c r="W3783" s="5" t="s">
        <v>79</v>
      </c>
      <c r="X3783" s="5" t="s">
        <v>300</v>
      </c>
      <c r="Y3783" s="5" t="s">
        <v>119</v>
      </c>
      <c r="Z3783" s="5" t="s">
        <v>81</v>
      </c>
      <c r="AA3783" s="5" t="s">
        <v>568</v>
      </c>
      <c r="AB3783" s="5" t="s">
        <v>83</v>
      </c>
      <c r="AC3783" s="5" t="s">
        <v>168</v>
      </c>
      <c r="AD3783" s="5" t="s">
        <v>1230</v>
      </c>
      <c r="AE3783" s="2" t="str">
        <f>+VLOOKUP(H3783,'Mapeo Ramos'!A:C,3,0)</f>
        <v>Autos Flotas</v>
      </c>
      <c r="AF3783" t="str">
        <f>+VLOOKUP(AE3783,'Mapeo Ramos'!C:D,2,0)</f>
        <v>Flotas</v>
      </c>
      <c r="AG3783" t="str">
        <f>+VLOOKUP(X3783,'Mapeo Ramos'!I:J,2,0)</f>
        <v>ALLIANZ</v>
      </c>
      <c r="AH3783">
        <f t="shared" si="59"/>
        <v>1</v>
      </c>
    </row>
    <row r="3784" spans="1:34">
      <c r="A3784" s="5" t="s">
        <v>1231</v>
      </c>
      <c r="B3784" s="5" t="s">
        <v>1232</v>
      </c>
      <c r="C3784" s="5" t="s">
        <v>1233</v>
      </c>
      <c r="D3784" s="6">
        <v>46049</v>
      </c>
      <c r="E3784" s="6">
        <v>46023</v>
      </c>
      <c r="F3784" s="6">
        <v>46023</v>
      </c>
      <c r="G3784" s="5" t="s">
        <v>1234</v>
      </c>
      <c r="H3784" s="5" t="s">
        <v>299</v>
      </c>
      <c r="I3784" s="5" t="s">
        <v>261</v>
      </c>
      <c r="J3784" s="7">
        <v>-729.35</v>
      </c>
      <c r="K3784" s="8" t="s">
        <v>74</v>
      </c>
      <c r="L3784" s="7">
        <v>-87.52</v>
      </c>
      <c r="M3784" s="8" t="s">
        <v>74</v>
      </c>
      <c r="N3784" s="7">
        <v>-87.52</v>
      </c>
      <c r="O3784" s="8" t="s">
        <v>74</v>
      </c>
      <c r="P3784" s="7">
        <v>0</v>
      </c>
      <c r="Q3784" s="8" t="s">
        <v>74</v>
      </c>
      <c r="R3784" s="5" t="s">
        <v>75</v>
      </c>
      <c r="S3784" s="7">
        <v>0</v>
      </c>
      <c r="T3784" s="8" t="s">
        <v>74</v>
      </c>
      <c r="U3784" s="5" t="s">
        <v>77</v>
      </c>
      <c r="V3784" s="5" t="s">
        <v>78</v>
      </c>
      <c r="W3784" s="5" t="s">
        <v>79</v>
      </c>
      <c r="X3784" s="5" t="s">
        <v>300</v>
      </c>
      <c r="Y3784" s="5" t="s">
        <v>119</v>
      </c>
      <c r="Z3784" s="5" t="s">
        <v>81</v>
      </c>
      <c r="AA3784" s="5" t="s">
        <v>568</v>
      </c>
      <c r="AB3784" s="5" t="s">
        <v>83</v>
      </c>
      <c r="AC3784" s="5" t="s">
        <v>59</v>
      </c>
      <c r="AD3784" s="5" t="s">
        <v>1235</v>
      </c>
      <c r="AE3784" s="2" t="str">
        <f>+VLOOKUP(H3784,'Mapeo Ramos'!A:C,3,0)</f>
        <v>Autos Flotas</v>
      </c>
      <c r="AF3784" t="str">
        <f>+VLOOKUP(AE3784,'Mapeo Ramos'!C:D,2,0)</f>
        <v>Flotas</v>
      </c>
      <c r="AG3784" t="str">
        <f>+VLOOKUP(X3784,'Mapeo Ramos'!I:J,2,0)</f>
        <v>ALLIANZ</v>
      </c>
      <c r="AH3784">
        <f t="shared" si="59"/>
        <v>1</v>
      </c>
    </row>
    <row r="3785" spans="1:34">
      <c r="A3785" s="5" t="s">
        <v>1236</v>
      </c>
      <c r="B3785" s="5" t="s">
        <v>1237</v>
      </c>
      <c r="C3785" s="5" t="s">
        <v>1238</v>
      </c>
      <c r="D3785" s="6">
        <v>46049</v>
      </c>
      <c r="E3785" s="6">
        <v>46023</v>
      </c>
      <c r="F3785" s="6">
        <v>46023</v>
      </c>
      <c r="G3785" s="5" t="s">
        <v>1239</v>
      </c>
      <c r="H3785" s="5" t="s">
        <v>349</v>
      </c>
      <c r="I3785" s="5" t="s">
        <v>261</v>
      </c>
      <c r="J3785" s="7">
        <v>-200.5</v>
      </c>
      <c r="K3785" s="8" t="s">
        <v>74</v>
      </c>
      <c r="L3785" s="7">
        <v>-24.06</v>
      </c>
      <c r="M3785" s="8" t="s">
        <v>74</v>
      </c>
      <c r="N3785" s="7">
        <v>-24.06</v>
      </c>
      <c r="O3785" s="8" t="s">
        <v>74</v>
      </c>
      <c r="P3785" s="7">
        <v>0</v>
      </c>
      <c r="Q3785" s="8" t="s">
        <v>74</v>
      </c>
      <c r="R3785" s="5" t="s">
        <v>287</v>
      </c>
      <c r="S3785" s="7">
        <v>0</v>
      </c>
      <c r="T3785" s="8" t="s">
        <v>74</v>
      </c>
      <c r="U3785" s="5" t="s">
        <v>77</v>
      </c>
      <c r="V3785" s="5" t="s">
        <v>78</v>
      </c>
      <c r="W3785" s="5" t="s">
        <v>79</v>
      </c>
      <c r="X3785" s="5" t="s">
        <v>300</v>
      </c>
      <c r="Y3785" s="5" t="s">
        <v>119</v>
      </c>
      <c r="Z3785" s="5" t="s">
        <v>81</v>
      </c>
      <c r="AA3785" s="5" t="s">
        <v>1240</v>
      </c>
      <c r="AB3785" s="5" t="s">
        <v>1241</v>
      </c>
      <c r="AC3785" s="5" t="s">
        <v>59</v>
      </c>
      <c r="AD3785" s="5" t="s">
        <v>1242</v>
      </c>
      <c r="AE3785" s="2" t="str">
        <f>+VLOOKUP(H3785,'Mapeo Ramos'!A:C,3,0)</f>
        <v>Autos Flotas</v>
      </c>
      <c r="AF3785" t="str">
        <f>+VLOOKUP(AE3785,'Mapeo Ramos'!C:D,2,0)</f>
        <v>Flotas</v>
      </c>
      <c r="AG3785" t="str">
        <f>+VLOOKUP(X3785,'Mapeo Ramos'!I:J,2,0)</f>
        <v>ALLIANZ</v>
      </c>
      <c r="AH3785">
        <f t="shared" si="59"/>
        <v>1</v>
      </c>
    </row>
    <row r="3786" spans="1:34">
      <c r="A3786" s="5" t="s">
        <v>1243</v>
      </c>
      <c r="B3786" s="5" t="s">
        <v>1244</v>
      </c>
      <c r="C3786" s="5" t="s">
        <v>1245</v>
      </c>
      <c r="D3786" s="6">
        <v>46049</v>
      </c>
      <c r="E3786" s="6">
        <v>46049</v>
      </c>
      <c r="F3786" s="6">
        <v>46023</v>
      </c>
      <c r="G3786" s="5" t="s">
        <v>616</v>
      </c>
      <c r="H3786" s="5" t="s">
        <v>349</v>
      </c>
      <c r="I3786" s="5" t="s">
        <v>261</v>
      </c>
      <c r="J3786" s="7">
        <v>-532.45000000000005</v>
      </c>
      <c r="K3786" s="8" t="s">
        <v>74</v>
      </c>
      <c r="L3786" s="7">
        <v>-42.6</v>
      </c>
      <c r="M3786" s="8" t="s">
        <v>74</v>
      </c>
      <c r="N3786" s="7">
        <v>-42.6</v>
      </c>
      <c r="O3786" s="8" t="s">
        <v>74</v>
      </c>
      <c r="P3786" s="7">
        <v>0</v>
      </c>
      <c r="Q3786" s="8" t="s">
        <v>74</v>
      </c>
      <c r="R3786" s="5" t="s">
        <v>75</v>
      </c>
      <c r="S3786" s="7">
        <v>0</v>
      </c>
      <c r="T3786" s="8" t="s">
        <v>74</v>
      </c>
      <c r="U3786" s="5" t="s">
        <v>77</v>
      </c>
      <c r="V3786" s="5" t="s">
        <v>78</v>
      </c>
      <c r="W3786" s="5" t="s">
        <v>79</v>
      </c>
      <c r="X3786" s="5" t="s">
        <v>300</v>
      </c>
      <c r="Y3786" s="5" t="s">
        <v>119</v>
      </c>
      <c r="Z3786" s="5" t="s">
        <v>81</v>
      </c>
      <c r="AA3786" s="5" t="s">
        <v>542</v>
      </c>
      <c r="AB3786" s="5" t="s">
        <v>101</v>
      </c>
      <c r="AC3786" s="5" t="s">
        <v>59</v>
      </c>
      <c r="AD3786" s="5" t="s">
        <v>617</v>
      </c>
      <c r="AE3786" s="2" t="str">
        <f>+VLOOKUP(H3786,'Mapeo Ramos'!A:C,3,0)</f>
        <v>Autos Flotas</v>
      </c>
      <c r="AF3786" t="str">
        <f>+VLOOKUP(AE3786,'Mapeo Ramos'!C:D,2,0)</f>
        <v>Flotas</v>
      </c>
      <c r="AG3786" t="str">
        <f>+VLOOKUP(X3786,'Mapeo Ramos'!I:J,2,0)</f>
        <v>ALLIANZ</v>
      </c>
      <c r="AH3786">
        <f t="shared" si="59"/>
        <v>1</v>
      </c>
    </row>
    <row r="3787" spans="1:34">
      <c r="A3787" s="5" t="s">
        <v>1246</v>
      </c>
      <c r="B3787" s="5" t="s">
        <v>1247</v>
      </c>
      <c r="C3787" s="5" t="s">
        <v>1248</v>
      </c>
      <c r="D3787" s="6">
        <v>46049</v>
      </c>
      <c r="E3787" s="6">
        <v>46049</v>
      </c>
      <c r="F3787" s="6">
        <v>46023</v>
      </c>
      <c r="G3787" s="5" t="s">
        <v>616</v>
      </c>
      <c r="H3787" s="5" t="s">
        <v>349</v>
      </c>
      <c r="I3787" s="5" t="s">
        <v>261</v>
      </c>
      <c r="J3787" s="7">
        <v>-532.45000000000005</v>
      </c>
      <c r="K3787" s="8" t="s">
        <v>74</v>
      </c>
      <c r="L3787" s="7">
        <v>-42.6</v>
      </c>
      <c r="M3787" s="8" t="s">
        <v>74</v>
      </c>
      <c r="N3787" s="7">
        <v>-42.6</v>
      </c>
      <c r="O3787" s="8" t="s">
        <v>74</v>
      </c>
      <c r="P3787" s="7">
        <v>0</v>
      </c>
      <c r="Q3787" s="8" t="s">
        <v>74</v>
      </c>
      <c r="R3787" s="5" t="s">
        <v>75</v>
      </c>
      <c r="S3787" s="7">
        <v>0</v>
      </c>
      <c r="T3787" s="8" t="s">
        <v>74</v>
      </c>
      <c r="U3787" s="5" t="s">
        <v>77</v>
      </c>
      <c r="V3787" s="5" t="s">
        <v>78</v>
      </c>
      <c r="W3787" s="5" t="s">
        <v>79</v>
      </c>
      <c r="X3787" s="5" t="s">
        <v>300</v>
      </c>
      <c r="Y3787" s="5" t="s">
        <v>119</v>
      </c>
      <c r="Z3787" s="5" t="s">
        <v>81</v>
      </c>
      <c r="AA3787" s="5" t="s">
        <v>542</v>
      </c>
      <c r="AB3787" s="5" t="s">
        <v>101</v>
      </c>
      <c r="AC3787" s="5" t="s">
        <v>59</v>
      </c>
      <c r="AD3787" s="5" t="s">
        <v>617</v>
      </c>
      <c r="AE3787" s="2" t="str">
        <f>+VLOOKUP(H3787,'Mapeo Ramos'!A:C,3,0)</f>
        <v>Autos Flotas</v>
      </c>
      <c r="AF3787" t="str">
        <f>+VLOOKUP(AE3787,'Mapeo Ramos'!C:D,2,0)</f>
        <v>Flotas</v>
      </c>
      <c r="AG3787" t="str">
        <f>+VLOOKUP(X3787,'Mapeo Ramos'!I:J,2,0)</f>
        <v>ALLIANZ</v>
      </c>
      <c r="AH3787">
        <f t="shared" si="59"/>
        <v>1</v>
      </c>
    </row>
    <row r="3788" spans="1:34">
      <c r="A3788" s="5" t="s">
        <v>1249</v>
      </c>
      <c r="B3788" s="5" t="s">
        <v>1250</v>
      </c>
      <c r="C3788" s="5" t="s">
        <v>1251</v>
      </c>
      <c r="D3788" s="6">
        <v>46049</v>
      </c>
      <c r="E3788" s="6">
        <v>46049</v>
      </c>
      <c r="F3788" s="6">
        <v>46023</v>
      </c>
      <c r="G3788" s="5" t="s">
        <v>616</v>
      </c>
      <c r="H3788" s="5" t="s">
        <v>349</v>
      </c>
      <c r="I3788" s="5" t="s">
        <v>261</v>
      </c>
      <c r="J3788" s="7">
        <v>-571.27</v>
      </c>
      <c r="K3788" s="8" t="s">
        <v>74</v>
      </c>
      <c r="L3788" s="7">
        <v>-45.7</v>
      </c>
      <c r="M3788" s="8" t="s">
        <v>74</v>
      </c>
      <c r="N3788" s="7">
        <v>-45.7</v>
      </c>
      <c r="O3788" s="8" t="s">
        <v>74</v>
      </c>
      <c r="P3788" s="7">
        <v>0</v>
      </c>
      <c r="Q3788" s="8" t="s">
        <v>74</v>
      </c>
      <c r="R3788" s="5" t="s">
        <v>75</v>
      </c>
      <c r="S3788" s="7">
        <v>0</v>
      </c>
      <c r="T3788" s="8" t="s">
        <v>74</v>
      </c>
      <c r="U3788" s="5" t="s">
        <v>77</v>
      </c>
      <c r="V3788" s="5" t="s">
        <v>78</v>
      </c>
      <c r="W3788" s="5" t="s">
        <v>79</v>
      </c>
      <c r="X3788" s="5" t="s">
        <v>300</v>
      </c>
      <c r="Y3788" s="5" t="s">
        <v>119</v>
      </c>
      <c r="Z3788" s="5" t="s">
        <v>81</v>
      </c>
      <c r="AA3788" s="5" t="s">
        <v>542</v>
      </c>
      <c r="AB3788" s="5" t="s">
        <v>101</v>
      </c>
      <c r="AC3788" s="5" t="s">
        <v>59</v>
      </c>
      <c r="AD3788" s="5" t="s">
        <v>617</v>
      </c>
      <c r="AE3788" s="2" t="str">
        <f>+VLOOKUP(H3788,'Mapeo Ramos'!A:C,3,0)</f>
        <v>Autos Flotas</v>
      </c>
      <c r="AF3788" t="str">
        <f>+VLOOKUP(AE3788,'Mapeo Ramos'!C:D,2,0)</f>
        <v>Flotas</v>
      </c>
      <c r="AG3788" t="str">
        <f>+VLOOKUP(X3788,'Mapeo Ramos'!I:J,2,0)</f>
        <v>ALLIANZ</v>
      </c>
      <c r="AH3788">
        <f t="shared" si="59"/>
        <v>1</v>
      </c>
    </row>
    <row r="3789" spans="1:34">
      <c r="A3789" s="5" t="s">
        <v>1252</v>
      </c>
      <c r="B3789" s="5" t="s">
        <v>1253</v>
      </c>
      <c r="C3789" s="5" t="s">
        <v>1254</v>
      </c>
      <c r="D3789" s="6">
        <v>46051</v>
      </c>
      <c r="E3789" s="6">
        <v>46023</v>
      </c>
      <c r="F3789" s="6">
        <v>46023</v>
      </c>
      <c r="G3789" s="5" t="s">
        <v>547</v>
      </c>
      <c r="H3789" s="5" t="s">
        <v>548</v>
      </c>
      <c r="I3789" s="5" t="s">
        <v>261</v>
      </c>
      <c r="J3789" s="7">
        <v>-97.04</v>
      </c>
      <c r="K3789" s="8" t="s">
        <v>74</v>
      </c>
      <c r="L3789" s="7">
        <v>-11.64</v>
      </c>
      <c r="M3789" s="8" t="s">
        <v>74</v>
      </c>
      <c r="N3789" s="7">
        <v>-11.64</v>
      </c>
      <c r="O3789" s="8" t="s">
        <v>74</v>
      </c>
      <c r="P3789" s="7">
        <v>0</v>
      </c>
      <c r="Q3789" s="8" t="s">
        <v>74</v>
      </c>
      <c r="R3789" s="5" t="s">
        <v>75</v>
      </c>
      <c r="S3789" s="7">
        <v>0</v>
      </c>
      <c r="T3789" s="8" t="s">
        <v>74</v>
      </c>
      <c r="U3789" s="5" t="s">
        <v>77</v>
      </c>
      <c r="V3789" s="5" t="s">
        <v>78</v>
      </c>
      <c r="W3789" s="5" t="s">
        <v>79</v>
      </c>
      <c r="X3789" s="5" t="s">
        <v>300</v>
      </c>
      <c r="Y3789" s="5" t="s">
        <v>119</v>
      </c>
      <c r="Z3789" s="5" t="s">
        <v>81</v>
      </c>
      <c r="AA3789" s="5" t="s">
        <v>230</v>
      </c>
      <c r="AB3789" s="5" t="s">
        <v>83</v>
      </c>
      <c r="AC3789" s="5" t="s">
        <v>59</v>
      </c>
      <c r="AD3789" s="5" t="s">
        <v>549</v>
      </c>
      <c r="AE3789" s="2" t="str">
        <f>+VLOOKUP(H3789,'Mapeo Ramos'!A:C,3,0)</f>
        <v>Autos Flotas</v>
      </c>
      <c r="AF3789" t="str">
        <f>+VLOOKUP(AE3789,'Mapeo Ramos'!C:D,2,0)</f>
        <v>Flotas</v>
      </c>
      <c r="AG3789" t="str">
        <f>+VLOOKUP(X3789,'Mapeo Ramos'!I:J,2,0)</f>
        <v>ALLIANZ</v>
      </c>
      <c r="AH3789">
        <f t="shared" si="59"/>
        <v>1</v>
      </c>
    </row>
    <row r="3790" spans="1:34">
      <c r="A3790" s="5" t="s">
        <v>1255</v>
      </c>
      <c r="B3790" s="5" t="s">
        <v>1256</v>
      </c>
      <c r="C3790" s="5" t="s">
        <v>1257</v>
      </c>
      <c r="D3790" s="6">
        <v>46051</v>
      </c>
      <c r="E3790" s="6">
        <v>46023</v>
      </c>
      <c r="F3790" s="6">
        <v>46023</v>
      </c>
      <c r="G3790" s="5" t="s">
        <v>547</v>
      </c>
      <c r="H3790" s="5" t="s">
        <v>548</v>
      </c>
      <c r="I3790" s="5" t="s">
        <v>261</v>
      </c>
      <c r="J3790" s="7">
        <v>-97.04</v>
      </c>
      <c r="K3790" s="8" t="s">
        <v>74</v>
      </c>
      <c r="L3790" s="7">
        <v>-11.64</v>
      </c>
      <c r="M3790" s="8" t="s">
        <v>74</v>
      </c>
      <c r="N3790" s="7">
        <v>-11.64</v>
      </c>
      <c r="O3790" s="8" t="s">
        <v>74</v>
      </c>
      <c r="P3790" s="7">
        <v>0</v>
      </c>
      <c r="Q3790" s="8" t="s">
        <v>74</v>
      </c>
      <c r="R3790" s="5" t="s">
        <v>75</v>
      </c>
      <c r="S3790" s="7">
        <v>0</v>
      </c>
      <c r="T3790" s="8" t="s">
        <v>74</v>
      </c>
      <c r="U3790" s="5" t="s">
        <v>77</v>
      </c>
      <c r="V3790" s="5" t="s">
        <v>78</v>
      </c>
      <c r="W3790" s="5" t="s">
        <v>79</v>
      </c>
      <c r="X3790" s="5" t="s">
        <v>300</v>
      </c>
      <c r="Y3790" s="5" t="s">
        <v>119</v>
      </c>
      <c r="Z3790" s="5" t="s">
        <v>81</v>
      </c>
      <c r="AA3790" s="5" t="s">
        <v>230</v>
      </c>
      <c r="AB3790" s="5" t="s">
        <v>83</v>
      </c>
      <c r="AC3790" s="5" t="s">
        <v>59</v>
      </c>
      <c r="AD3790" s="5" t="s">
        <v>549</v>
      </c>
      <c r="AE3790" s="2" t="str">
        <f>+VLOOKUP(H3790,'Mapeo Ramos'!A:C,3,0)</f>
        <v>Autos Flotas</v>
      </c>
      <c r="AF3790" t="str">
        <f>+VLOOKUP(AE3790,'Mapeo Ramos'!C:D,2,0)</f>
        <v>Flotas</v>
      </c>
      <c r="AG3790" t="str">
        <f>+VLOOKUP(X3790,'Mapeo Ramos'!I:J,2,0)</f>
        <v>ALLIANZ</v>
      </c>
      <c r="AH3790">
        <f t="shared" si="59"/>
        <v>1</v>
      </c>
    </row>
    <row r="3791" spans="1:34">
      <c r="A3791" s="5" t="s">
        <v>1258</v>
      </c>
      <c r="B3791" s="5" t="s">
        <v>1259</v>
      </c>
      <c r="C3791" s="5" t="s">
        <v>1260</v>
      </c>
      <c r="D3791" s="6">
        <v>46051</v>
      </c>
      <c r="E3791" s="6">
        <v>46023</v>
      </c>
      <c r="F3791" s="6">
        <v>46023</v>
      </c>
      <c r="G3791" s="5" t="s">
        <v>142</v>
      </c>
      <c r="H3791" s="5" t="s">
        <v>334</v>
      </c>
      <c r="I3791" s="5" t="s">
        <v>261</v>
      </c>
      <c r="J3791" s="7">
        <v>-1513.96</v>
      </c>
      <c r="K3791" s="8" t="s">
        <v>74</v>
      </c>
      <c r="L3791" s="7">
        <v>-181.68</v>
      </c>
      <c r="M3791" s="8" t="s">
        <v>74</v>
      </c>
      <c r="N3791" s="7">
        <v>-181.68</v>
      </c>
      <c r="O3791" s="8" t="s">
        <v>74</v>
      </c>
      <c r="P3791" s="7">
        <v>0</v>
      </c>
      <c r="Q3791" s="8" t="s">
        <v>74</v>
      </c>
      <c r="R3791" s="5" t="s">
        <v>75</v>
      </c>
      <c r="S3791" s="7">
        <v>0</v>
      </c>
      <c r="T3791" s="8" t="s">
        <v>74</v>
      </c>
      <c r="U3791" s="5" t="s">
        <v>77</v>
      </c>
      <c r="V3791" s="5" t="s">
        <v>78</v>
      </c>
      <c r="W3791" s="5" t="s">
        <v>79</v>
      </c>
      <c r="X3791" s="5" t="s">
        <v>300</v>
      </c>
      <c r="Y3791" s="5" t="s">
        <v>119</v>
      </c>
      <c r="Z3791" s="5" t="s">
        <v>81</v>
      </c>
      <c r="AA3791" s="5" t="s">
        <v>143</v>
      </c>
      <c r="AB3791" s="5" t="s">
        <v>144</v>
      </c>
      <c r="AC3791" s="5" t="s">
        <v>59</v>
      </c>
      <c r="AD3791" s="5" t="s">
        <v>145</v>
      </c>
      <c r="AE3791" s="2" t="str">
        <f>+VLOOKUP(H3791,'Mapeo Ramos'!A:C,3,0)</f>
        <v>Autos Flotas</v>
      </c>
      <c r="AF3791" t="str">
        <f>+VLOOKUP(AE3791,'Mapeo Ramos'!C:D,2,0)</f>
        <v>Flotas</v>
      </c>
      <c r="AG3791" t="str">
        <f>+VLOOKUP(X3791,'Mapeo Ramos'!I:J,2,0)</f>
        <v>ALLIANZ</v>
      </c>
      <c r="AH3791">
        <f t="shared" si="59"/>
        <v>1</v>
      </c>
    </row>
    <row r="3792" spans="1:34" ht="25.5">
      <c r="A3792" s="5" t="s">
        <v>1261</v>
      </c>
      <c r="B3792" s="5" t="s">
        <v>1262</v>
      </c>
      <c r="C3792" s="5" t="s">
        <v>1263</v>
      </c>
      <c r="D3792" s="6">
        <v>46052</v>
      </c>
      <c r="E3792" s="6">
        <v>46023</v>
      </c>
      <c r="F3792" s="6">
        <v>46045</v>
      </c>
      <c r="G3792" s="5" t="s">
        <v>1264</v>
      </c>
      <c r="H3792" s="5" t="s">
        <v>118</v>
      </c>
      <c r="I3792" s="5" t="s">
        <v>119</v>
      </c>
      <c r="J3792" s="7">
        <v>-524.91</v>
      </c>
      <c r="K3792" s="8" t="s">
        <v>74</v>
      </c>
      <c r="L3792" s="7">
        <v>-62.99</v>
      </c>
      <c r="M3792" s="8" t="s">
        <v>74</v>
      </c>
      <c r="N3792" s="7">
        <v>-62.99</v>
      </c>
      <c r="O3792" s="8" t="s">
        <v>74</v>
      </c>
      <c r="P3792" s="7">
        <v>0</v>
      </c>
      <c r="Q3792" s="8" t="s">
        <v>74</v>
      </c>
      <c r="R3792" s="5" t="s">
        <v>75</v>
      </c>
      <c r="S3792" s="7">
        <v>0</v>
      </c>
      <c r="T3792" s="8" t="s">
        <v>74</v>
      </c>
      <c r="U3792" s="5" t="s">
        <v>77</v>
      </c>
      <c r="V3792" s="5" t="s">
        <v>138</v>
      </c>
      <c r="W3792" s="5" t="s">
        <v>79</v>
      </c>
      <c r="X3792" s="5" t="s">
        <v>80</v>
      </c>
      <c r="Y3792" s="5" t="s">
        <v>119</v>
      </c>
      <c r="Z3792" s="5" t="s">
        <v>81</v>
      </c>
      <c r="AA3792" s="5" t="s">
        <v>1265</v>
      </c>
      <c r="AB3792" s="5" t="s">
        <v>1266</v>
      </c>
      <c r="AC3792" s="5" t="s">
        <v>168</v>
      </c>
      <c r="AD3792" s="5" t="s">
        <v>1267</v>
      </c>
      <c r="AE3792" s="2" t="str">
        <f>+VLOOKUP(H3792,'Mapeo Ramos'!A:C,3,0)</f>
        <v>Autos Cat. 1</v>
      </c>
      <c r="AF3792" t="str">
        <f>+VLOOKUP(AE3792,'Mapeo Ramos'!C:D,2,0)</f>
        <v>Autos</v>
      </c>
      <c r="AG3792" t="str">
        <f>+VLOOKUP(X3792,'Mapeo Ramos'!I:J,2,0)</f>
        <v>OCCIDENT</v>
      </c>
      <c r="AH3792">
        <f t="shared" si="59"/>
        <v>1</v>
      </c>
    </row>
    <row r="3793" spans="1:34" ht="25.5">
      <c r="A3793" s="5" t="s">
        <v>1268</v>
      </c>
      <c r="B3793" s="5" t="s">
        <v>1269</v>
      </c>
      <c r="C3793" s="5" t="s">
        <v>1270</v>
      </c>
      <c r="D3793" s="6">
        <v>46052</v>
      </c>
      <c r="E3793" s="6">
        <v>46023</v>
      </c>
      <c r="F3793" s="6">
        <v>46052</v>
      </c>
      <c r="G3793" s="5" t="s">
        <v>807</v>
      </c>
      <c r="H3793" s="5" t="s">
        <v>118</v>
      </c>
      <c r="I3793" s="5" t="s">
        <v>119</v>
      </c>
      <c r="J3793" s="7">
        <v>-608.97</v>
      </c>
      <c r="K3793" s="8" t="s">
        <v>74</v>
      </c>
      <c r="L3793" s="7">
        <v>-73.08</v>
      </c>
      <c r="M3793" s="8" t="s">
        <v>74</v>
      </c>
      <c r="N3793" s="7">
        <v>-73.08</v>
      </c>
      <c r="O3793" s="8" t="s">
        <v>74</v>
      </c>
      <c r="P3793" s="7">
        <v>0</v>
      </c>
      <c r="Q3793" s="8" t="s">
        <v>74</v>
      </c>
      <c r="R3793" s="5" t="s">
        <v>75</v>
      </c>
      <c r="S3793" s="7">
        <v>0</v>
      </c>
      <c r="T3793" s="8" t="s">
        <v>74</v>
      </c>
      <c r="U3793" s="5" t="s">
        <v>77</v>
      </c>
      <c r="V3793" s="5" t="s">
        <v>138</v>
      </c>
      <c r="W3793" s="5" t="s">
        <v>79</v>
      </c>
      <c r="X3793" s="5" t="s">
        <v>80</v>
      </c>
      <c r="Y3793" s="5" t="s">
        <v>119</v>
      </c>
      <c r="Z3793" s="5" t="s">
        <v>81</v>
      </c>
      <c r="AA3793" s="5" t="s">
        <v>263</v>
      </c>
      <c r="AB3793" s="5" t="s">
        <v>264</v>
      </c>
      <c r="AC3793" s="5" t="s">
        <v>59</v>
      </c>
      <c r="AD3793" s="5" t="s">
        <v>808</v>
      </c>
      <c r="AE3793" s="2" t="str">
        <f>+VLOOKUP(H3793,'Mapeo Ramos'!A:C,3,0)</f>
        <v>Autos Cat. 1</v>
      </c>
      <c r="AF3793" t="str">
        <f>+VLOOKUP(AE3793,'Mapeo Ramos'!C:D,2,0)</f>
        <v>Autos</v>
      </c>
      <c r="AG3793" t="str">
        <f>+VLOOKUP(X3793,'Mapeo Ramos'!I:J,2,0)</f>
        <v>OCCIDENT</v>
      </c>
      <c r="AH3793">
        <f t="shared" si="59"/>
        <v>1</v>
      </c>
    </row>
    <row r="3794" spans="1:34" ht="25.5">
      <c r="A3794" s="5" t="s">
        <v>1271</v>
      </c>
      <c r="B3794" s="5" t="s">
        <v>1272</v>
      </c>
      <c r="C3794" s="5" t="s">
        <v>1273</v>
      </c>
      <c r="D3794" s="6">
        <v>46052</v>
      </c>
      <c r="E3794" s="6">
        <v>46023</v>
      </c>
      <c r="F3794" s="6">
        <v>46052</v>
      </c>
      <c r="G3794" s="5" t="s">
        <v>807</v>
      </c>
      <c r="H3794" s="5" t="s">
        <v>118</v>
      </c>
      <c r="I3794" s="5" t="s">
        <v>119</v>
      </c>
      <c r="J3794" s="7">
        <v>-554.14</v>
      </c>
      <c r="K3794" s="8" t="s">
        <v>74</v>
      </c>
      <c r="L3794" s="7">
        <v>-66.5</v>
      </c>
      <c r="M3794" s="8" t="s">
        <v>74</v>
      </c>
      <c r="N3794" s="7">
        <v>-66.5</v>
      </c>
      <c r="O3794" s="8" t="s">
        <v>74</v>
      </c>
      <c r="P3794" s="7">
        <v>0</v>
      </c>
      <c r="Q3794" s="8" t="s">
        <v>74</v>
      </c>
      <c r="R3794" s="5" t="s">
        <v>75</v>
      </c>
      <c r="S3794" s="7">
        <v>0</v>
      </c>
      <c r="T3794" s="8" t="s">
        <v>74</v>
      </c>
      <c r="U3794" s="5" t="s">
        <v>77</v>
      </c>
      <c r="V3794" s="5" t="s">
        <v>138</v>
      </c>
      <c r="W3794" s="5" t="s">
        <v>79</v>
      </c>
      <c r="X3794" s="5" t="s">
        <v>80</v>
      </c>
      <c r="Y3794" s="5" t="s">
        <v>119</v>
      </c>
      <c r="Z3794" s="5" t="s">
        <v>81</v>
      </c>
      <c r="AA3794" s="5" t="s">
        <v>263</v>
      </c>
      <c r="AB3794" s="5" t="s">
        <v>264</v>
      </c>
      <c r="AC3794" s="5" t="s">
        <v>59</v>
      </c>
      <c r="AD3794" s="5" t="s">
        <v>808</v>
      </c>
      <c r="AE3794" s="2" t="str">
        <f>+VLOOKUP(H3794,'Mapeo Ramos'!A:C,3,0)</f>
        <v>Autos Cat. 1</v>
      </c>
      <c r="AF3794" t="str">
        <f>+VLOOKUP(AE3794,'Mapeo Ramos'!C:D,2,0)</f>
        <v>Autos</v>
      </c>
      <c r="AG3794" t="str">
        <f>+VLOOKUP(X3794,'Mapeo Ramos'!I:J,2,0)</f>
        <v>OCCIDENT</v>
      </c>
      <c r="AH3794">
        <f t="shared" si="59"/>
        <v>1</v>
      </c>
    </row>
    <row r="3795" spans="1:34">
      <c r="A3795" s="5" t="s">
        <v>1274</v>
      </c>
      <c r="B3795" s="5" t="s">
        <v>1275</v>
      </c>
      <c r="C3795" s="5" t="s">
        <v>1276</v>
      </c>
      <c r="D3795" s="6">
        <v>46052</v>
      </c>
      <c r="E3795" s="6">
        <v>46023</v>
      </c>
      <c r="F3795" s="6">
        <v>46023</v>
      </c>
      <c r="G3795" s="5" t="s">
        <v>1277</v>
      </c>
      <c r="H3795" s="5" t="s">
        <v>247</v>
      </c>
      <c r="I3795" s="5" t="s">
        <v>119</v>
      </c>
      <c r="J3795" s="7">
        <v>-3443.62</v>
      </c>
      <c r="K3795" s="8" t="s">
        <v>74</v>
      </c>
      <c r="L3795" s="7">
        <v>-482.12</v>
      </c>
      <c r="M3795" s="8" t="s">
        <v>74</v>
      </c>
      <c r="N3795" s="7">
        <v>-482.12</v>
      </c>
      <c r="O3795" s="8" t="s">
        <v>74</v>
      </c>
      <c r="P3795" s="7">
        <v>0</v>
      </c>
      <c r="Q3795" s="8" t="s">
        <v>74</v>
      </c>
      <c r="R3795" s="5" t="s">
        <v>75</v>
      </c>
      <c r="S3795" s="7">
        <v>0</v>
      </c>
      <c r="T3795" s="8" t="s">
        <v>74</v>
      </c>
      <c r="U3795" s="5" t="s">
        <v>77</v>
      </c>
      <c r="V3795" s="5" t="s">
        <v>78</v>
      </c>
      <c r="W3795" s="5" t="s">
        <v>79</v>
      </c>
      <c r="X3795" s="5" t="s">
        <v>248</v>
      </c>
      <c r="Y3795" s="5" t="s">
        <v>119</v>
      </c>
      <c r="Z3795" s="5" t="s">
        <v>81</v>
      </c>
      <c r="AA3795" s="5" t="s">
        <v>1278</v>
      </c>
      <c r="AB3795" s="5" t="s">
        <v>1279</v>
      </c>
      <c r="AC3795" s="5" t="s">
        <v>168</v>
      </c>
      <c r="AD3795" s="5" t="s">
        <v>1280</v>
      </c>
      <c r="AE3795" s="2" t="str">
        <f>+VLOOKUP(H3795,'Mapeo Ramos'!A:C,3,0)</f>
        <v>Autos Cat. 2</v>
      </c>
      <c r="AF3795" t="str">
        <f>+VLOOKUP(AE3795,'Mapeo Ramos'!C:D,2,0)</f>
        <v>Flotas</v>
      </c>
      <c r="AG3795" t="str">
        <f>+VLOOKUP(X3795,'Mapeo Ramos'!I:J,2,0)</f>
        <v>HELVETIA</v>
      </c>
      <c r="AH3795">
        <f t="shared" si="59"/>
        <v>1</v>
      </c>
    </row>
    <row r="3796" spans="1:34" ht="25.5">
      <c r="A3796" s="5" t="s">
        <v>1281</v>
      </c>
      <c r="B3796" s="5" t="s">
        <v>1282</v>
      </c>
      <c r="C3796" s="5" t="s">
        <v>1283</v>
      </c>
      <c r="D3796" s="6">
        <v>46054</v>
      </c>
      <c r="E3796" s="6">
        <v>46054</v>
      </c>
      <c r="F3796" s="6">
        <v>46058</v>
      </c>
      <c r="G3796" s="5" t="s">
        <v>1284</v>
      </c>
      <c r="H3796" s="5" t="s">
        <v>118</v>
      </c>
      <c r="I3796" s="5" t="s">
        <v>119</v>
      </c>
      <c r="J3796" s="7">
        <v>-368.09</v>
      </c>
      <c r="K3796" s="8" t="s">
        <v>74</v>
      </c>
      <c r="L3796" s="7">
        <v>-44.17</v>
      </c>
      <c r="M3796" s="8" t="s">
        <v>74</v>
      </c>
      <c r="N3796" s="7">
        <v>-44.17</v>
      </c>
      <c r="O3796" s="8" t="s">
        <v>74</v>
      </c>
      <c r="P3796" s="7">
        <v>0</v>
      </c>
      <c r="Q3796" s="8" t="s">
        <v>74</v>
      </c>
      <c r="R3796" s="5" t="s">
        <v>75</v>
      </c>
      <c r="S3796" s="7">
        <v>0</v>
      </c>
      <c r="T3796" s="8" t="s">
        <v>74</v>
      </c>
      <c r="U3796" s="5" t="s">
        <v>77</v>
      </c>
      <c r="V3796" s="5" t="s">
        <v>138</v>
      </c>
      <c r="W3796" s="5" t="s">
        <v>79</v>
      </c>
      <c r="X3796" s="5" t="s">
        <v>80</v>
      </c>
      <c r="Y3796" s="5" t="s">
        <v>119</v>
      </c>
      <c r="Z3796" s="5" t="s">
        <v>81</v>
      </c>
      <c r="AA3796" s="5" t="s">
        <v>542</v>
      </c>
      <c r="AB3796" s="5" t="s">
        <v>101</v>
      </c>
      <c r="AC3796" s="5" t="s">
        <v>168</v>
      </c>
      <c r="AD3796" s="5" t="s">
        <v>1285</v>
      </c>
      <c r="AE3796" s="2" t="str">
        <f>+VLOOKUP(H3796,'Mapeo Ramos'!A:C,3,0)</f>
        <v>Autos Cat. 1</v>
      </c>
      <c r="AF3796" t="str">
        <f>+VLOOKUP(AE3796,'Mapeo Ramos'!C:D,2,0)</f>
        <v>Autos</v>
      </c>
      <c r="AG3796" t="str">
        <f>+VLOOKUP(X3796,'Mapeo Ramos'!I:J,2,0)</f>
        <v>OCCIDENT</v>
      </c>
      <c r="AH3796">
        <f t="shared" si="59"/>
        <v>2</v>
      </c>
    </row>
    <row r="3797" spans="1:34" ht="25.5">
      <c r="A3797" s="5" t="s">
        <v>1286</v>
      </c>
      <c r="B3797" s="5" t="s">
        <v>1287</v>
      </c>
      <c r="C3797" s="5" t="s">
        <v>1288</v>
      </c>
      <c r="D3797" s="6">
        <v>46054</v>
      </c>
      <c r="E3797" s="6">
        <v>46054</v>
      </c>
      <c r="F3797" s="6">
        <v>46075</v>
      </c>
      <c r="G3797" s="5" t="s">
        <v>1289</v>
      </c>
      <c r="H3797" s="5" t="s">
        <v>118</v>
      </c>
      <c r="I3797" s="5" t="s">
        <v>119</v>
      </c>
      <c r="J3797" s="7">
        <v>-345.8</v>
      </c>
      <c r="K3797" s="8" t="s">
        <v>74</v>
      </c>
      <c r="L3797" s="7">
        <v>-41.5</v>
      </c>
      <c r="M3797" s="8" t="s">
        <v>74</v>
      </c>
      <c r="N3797" s="7">
        <v>-41.5</v>
      </c>
      <c r="O3797" s="8" t="s">
        <v>74</v>
      </c>
      <c r="P3797" s="7">
        <v>0</v>
      </c>
      <c r="Q3797" s="8" t="s">
        <v>74</v>
      </c>
      <c r="R3797" s="5" t="s">
        <v>75</v>
      </c>
      <c r="S3797" s="7">
        <v>0</v>
      </c>
      <c r="T3797" s="8" t="s">
        <v>74</v>
      </c>
      <c r="U3797" s="5" t="s">
        <v>77</v>
      </c>
      <c r="V3797" s="5" t="s">
        <v>138</v>
      </c>
      <c r="W3797" s="5" t="s">
        <v>79</v>
      </c>
      <c r="X3797" s="5" t="s">
        <v>80</v>
      </c>
      <c r="Y3797" s="5" t="s">
        <v>119</v>
      </c>
      <c r="Z3797" s="5" t="s">
        <v>81</v>
      </c>
      <c r="AA3797" s="5" t="s">
        <v>542</v>
      </c>
      <c r="AB3797" s="5" t="s">
        <v>83</v>
      </c>
      <c r="AC3797" s="5" t="s">
        <v>168</v>
      </c>
      <c r="AD3797" s="5" t="s">
        <v>1290</v>
      </c>
      <c r="AE3797" s="2" t="str">
        <f>+VLOOKUP(H3797,'Mapeo Ramos'!A:C,3,0)</f>
        <v>Autos Cat. 1</v>
      </c>
      <c r="AF3797" t="str">
        <f>+VLOOKUP(AE3797,'Mapeo Ramos'!C:D,2,0)</f>
        <v>Autos</v>
      </c>
      <c r="AG3797" t="str">
        <f>+VLOOKUP(X3797,'Mapeo Ramos'!I:J,2,0)</f>
        <v>OCCIDENT</v>
      </c>
      <c r="AH3797">
        <f t="shared" si="59"/>
        <v>2</v>
      </c>
    </row>
    <row r="3798" spans="1:34">
      <c r="A3798" s="5" t="s">
        <v>1291</v>
      </c>
      <c r="B3798" s="5" t="s">
        <v>1292</v>
      </c>
      <c r="C3798" s="5" t="s">
        <v>1293</v>
      </c>
      <c r="D3798" s="6">
        <v>46054</v>
      </c>
      <c r="E3798" s="6">
        <v>46054</v>
      </c>
      <c r="F3798" s="6">
        <v>46062</v>
      </c>
      <c r="G3798" s="5" t="s">
        <v>1294</v>
      </c>
      <c r="H3798" s="5" t="s">
        <v>149</v>
      </c>
      <c r="I3798" s="5" t="s">
        <v>119</v>
      </c>
      <c r="J3798" s="7">
        <v>-396.99</v>
      </c>
      <c r="K3798" s="8" t="s">
        <v>74</v>
      </c>
      <c r="L3798" s="7">
        <v>-47.65</v>
      </c>
      <c r="M3798" s="8" t="s">
        <v>74</v>
      </c>
      <c r="N3798" s="7">
        <v>-47.65</v>
      </c>
      <c r="O3798" s="8" t="s">
        <v>74</v>
      </c>
      <c r="P3798" s="7">
        <v>0</v>
      </c>
      <c r="Q3798" s="8" t="s">
        <v>74</v>
      </c>
      <c r="R3798" s="5" t="s">
        <v>75</v>
      </c>
      <c r="S3798" s="7">
        <v>0</v>
      </c>
      <c r="T3798" s="8" t="s">
        <v>74</v>
      </c>
      <c r="U3798" s="5" t="s">
        <v>77</v>
      </c>
      <c r="V3798" s="5" t="s">
        <v>138</v>
      </c>
      <c r="W3798" s="5" t="s">
        <v>79</v>
      </c>
      <c r="X3798" s="5" t="s">
        <v>150</v>
      </c>
      <c r="Y3798" s="5" t="s">
        <v>119</v>
      </c>
      <c r="Z3798" s="5" t="s">
        <v>81</v>
      </c>
      <c r="AA3798" s="5" t="s">
        <v>1295</v>
      </c>
      <c r="AB3798" s="5" t="s">
        <v>83</v>
      </c>
      <c r="AC3798" s="5" t="s">
        <v>168</v>
      </c>
      <c r="AD3798" s="5" t="s">
        <v>1296</v>
      </c>
      <c r="AE3798" s="2" t="str">
        <f>+VLOOKUP(H3798,'Mapeo Ramos'!A:C,3,0)</f>
        <v>Autos Cat. 3</v>
      </c>
      <c r="AF3798" t="str">
        <f>+VLOOKUP(AE3798,'Mapeo Ramos'!C:D,2,0)</f>
        <v>Autos</v>
      </c>
      <c r="AG3798" t="str">
        <f>+VLOOKUP(X3798,'Mapeo Ramos'!I:J,2,0)</f>
        <v>MAPFRE</v>
      </c>
      <c r="AH3798">
        <f t="shared" si="59"/>
        <v>2</v>
      </c>
    </row>
    <row r="3799" spans="1:34" ht="25.5">
      <c r="A3799" s="5" t="s">
        <v>1297</v>
      </c>
      <c r="B3799" s="5" t="s">
        <v>1298</v>
      </c>
      <c r="C3799" s="5" t="s">
        <v>1299</v>
      </c>
      <c r="D3799" s="6">
        <v>46054</v>
      </c>
      <c r="E3799" s="6">
        <v>46054</v>
      </c>
      <c r="F3799" s="6">
        <v>46056</v>
      </c>
      <c r="G3799" s="5" t="s">
        <v>1300</v>
      </c>
      <c r="H3799" s="5" t="s">
        <v>229</v>
      </c>
      <c r="I3799" s="5" t="s">
        <v>119</v>
      </c>
      <c r="J3799" s="7">
        <v>-632.42999999999995</v>
      </c>
      <c r="K3799" s="8" t="s">
        <v>74</v>
      </c>
      <c r="L3799" s="7">
        <v>-75.88</v>
      </c>
      <c r="M3799" s="8" t="s">
        <v>74</v>
      </c>
      <c r="N3799" s="7">
        <v>-75.88</v>
      </c>
      <c r="O3799" s="8" t="s">
        <v>74</v>
      </c>
      <c r="P3799" s="7">
        <v>0</v>
      </c>
      <c r="Q3799" s="8" t="s">
        <v>74</v>
      </c>
      <c r="R3799" s="5" t="s">
        <v>75</v>
      </c>
      <c r="S3799" s="7">
        <v>0</v>
      </c>
      <c r="T3799" s="8" t="s">
        <v>74</v>
      </c>
      <c r="U3799" s="5" t="s">
        <v>77</v>
      </c>
      <c r="V3799" s="5" t="s">
        <v>138</v>
      </c>
      <c r="W3799" s="5" t="s">
        <v>79</v>
      </c>
      <c r="X3799" s="5" t="s">
        <v>150</v>
      </c>
      <c r="Y3799" s="5" t="s">
        <v>119</v>
      </c>
      <c r="Z3799" s="5" t="s">
        <v>81</v>
      </c>
      <c r="AA3799" s="5" t="s">
        <v>372</v>
      </c>
      <c r="AB3799" s="5" t="s">
        <v>1301</v>
      </c>
      <c r="AC3799" s="5" t="s">
        <v>168</v>
      </c>
      <c r="AD3799" s="5" t="s">
        <v>1302</v>
      </c>
      <c r="AE3799" s="2" t="str">
        <f>+VLOOKUP(H3799,'Mapeo Ramos'!A:C,3,0)</f>
        <v>Autos Cat. 1</v>
      </c>
      <c r="AF3799" t="str">
        <f>+VLOOKUP(AE3799,'Mapeo Ramos'!C:D,2,0)</f>
        <v>Autos</v>
      </c>
      <c r="AG3799" t="str">
        <f>+VLOOKUP(X3799,'Mapeo Ramos'!I:J,2,0)</f>
        <v>MAPFRE</v>
      </c>
      <c r="AH3799">
        <f t="shared" si="59"/>
        <v>2</v>
      </c>
    </row>
    <row r="3800" spans="1:34">
      <c r="A3800" s="5" t="s">
        <v>1303</v>
      </c>
      <c r="B3800" s="5" t="s">
        <v>1304</v>
      </c>
      <c r="C3800" s="5" t="s">
        <v>258</v>
      </c>
      <c r="D3800" s="6">
        <v>46054</v>
      </c>
      <c r="E3800" s="6">
        <v>46054</v>
      </c>
      <c r="F3800" s="6">
        <v>46054</v>
      </c>
      <c r="G3800" s="5" t="s">
        <v>259</v>
      </c>
      <c r="H3800" s="5" t="s">
        <v>260</v>
      </c>
      <c r="I3800" s="5" t="s">
        <v>261</v>
      </c>
      <c r="J3800" s="7">
        <v>-139.06</v>
      </c>
      <c r="K3800" s="8" t="s">
        <v>74</v>
      </c>
      <c r="L3800" s="7">
        <v>-19.47</v>
      </c>
      <c r="M3800" s="8" t="s">
        <v>74</v>
      </c>
      <c r="N3800" s="7">
        <v>-19.47</v>
      </c>
      <c r="O3800" s="8" t="s">
        <v>74</v>
      </c>
      <c r="P3800" s="7">
        <v>0</v>
      </c>
      <c r="Q3800" s="8" t="s">
        <v>74</v>
      </c>
      <c r="R3800" s="5" t="s">
        <v>262</v>
      </c>
      <c r="S3800" s="7">
        <v>-3.48</v>
      </c>
      <c r="T3800" s="8" t="s">
        <v>74</v>
      </c>
      <c r="U3800" s="5" t="s">
        <v>77</v>
      </c>
      <c r="V3800" s="5" t="s">
        <v>138</v>
      </c>
      <c r="W3800" s="5" t="s">
        <v>79</v>
      </c>
      <c r="X3800" s="5" t="s">
        <v>248</v>
      </c>
      <c r="Y3800" s="5" t="s">
        <v>119</v>
      </c>
      <c r="Z3800" s="5" t="s">
        <v>81</v>
      </c>
      <c r="AA3800" s="5" t="s">
        <v>263</v>
      </c>
      <c r="AB3800" s="5" t="s">
        <v>264</v>
      </c>
      <c r="AC3800" s="5" t="s">
        <v>59</v>
      </c>
      <c r="AD3800" s="5" t="s">
        <v>265</v>
      </c>
      <c r="AE3800" s="2" t="str">
        <f>+VLOOKUP(H3800,'Mapeo Ramos'!A:C,3,0)</f>
        <v>Autos Flotas</v>
      </c>
      <c r="AF3800" t="str">
        <f>+VLOOKUP(AE3800,'Mapeo Ramos'!C:D,2,0)</f>
        <v>Flotas</v>
      </c>
      <c r="AG3800" t="str">
        <f>+VLOOKUP(X3800,'Mapeo Ramos'!I:J,2,0)</f>
        <v>HELVETIA</v>
      </c>
      <c r="AH3800">
        <f t="shared" si="59"/>
        <v>2</v>
      </c>
    </row>
    <row r="3801" spans="1:34">
      <c r="A3801" s="5" t="s">
        <v>1305</v>
      </c>
      <c r="B3801" s="5" t="s">
        <v>1306</v>
      </c>
      <c r="C3801" s="5" t="s">
        <v>268</v>
      </c>
      <c r="D3801" s="6">
        <v>46054</v>
      </c>
      <c r="E3801" s="6">
        <v>46054</v>
      </c>
      <c r="F3801" s="6">
        <v>46054</v>
      </c>
      <c r="G3801" s="5" t="s">
        <v>269</v>
      </c>
      <c r="H3801" s="5" t="s">
        <v>260</v>
      </c>
      <c r="I3801" s="5" t="s">
        <v>261</v>
      </c>
      <c r="J3801" s="7">
        <v>-5593.47</v>
      </c>
      <c r="K3801" s="8" t="s">
        <v>74</v>
      </c>
      <c r="L3801" s="7">
        <v>-783.09</v>
      </c>
      <c r="M3801" s="8" t="s">
        <v>74</v>
      </c>
      <c r="N3801" s="7">
        <v>-783.09</v>
      </c>
      <c r="O3801" s="8" t="s">
        <v>74</v>
      </c>
      <c r="P3801" s="7">
        <v>0</v>
      </c>
      <c r="Q3801" s="8" t="s">
        <v>74</v>
      </c>
      <c r="R3801" s="5" t="s">
        <v>262</v>
      </c>
      <c r="S3801" s="7">
        <v>-139.84</v>
      </c>
      <c r="T3801" s="8" t="s">
        <v>74</v>
      </c>
      <c r="U3801" s="5" t="s">
        <v>77</v>
      </c>
      <c r="V3801" s="5" t="s">
        <v>138</v>
      </c>
      <c r="W3801" s="5" t="s">
        <v>79</v>
      </c>
      <c r="X3801" s="5" t="s">
        <v>248</v>
      </c>
      <c r="Y3801" s="5" t="s">
        <v>119</v>
      </c>
      <c r="Z3801" s="5" t="s">
        <v>81</v>
      </c>
      <c r="AA3801" s="5" t="s">
        <v>263</v>
      </c>
      <c r="AB3801" s="5" t="s">
        <v>264</v>
      </c>
      <c r="AC3801" s="5" t="s">
        <v>59</v>
      </c>
      <c r="AD3801" s="5" t="s">
        <v>270</v>
      </c>
      <c r="AE3801" s="2" t="str">
        <f>+VLOOKUP(H3801,'Mapeo Ramos'!A:C,3,0)</f>
        <v>Autos Flotas</v>
      </c>
      <c r="AF3801" t="str">
        <f>+VLOOKUP(AE3801,'Mapeo Ramos'!C:D,2,0)</f>
        <v>Flotas</v>
      </c>
      <c r="AG3801" t="str">
        <f>+VLOOKUP(X3801,'Mapeo Ramos'!I:J,2,0)</f>
        <v>HELVETIA</v>
      </c>
      <c r="AH3801">
        <f t="shared" si="59"/>
        <v>2</v>
      </c>
    </row>
    <row r="3802" spans="1:34">
      <c r="A3802" s="5" t="s">
        <v>1307</v>
      </c>
      <c r="B3802" s="5" t="s">
        <v>1308</v>
      </c>
      <c r="C3802" s="5" t="s">
        <v>806</v>
      </c>
      <c r="D3802" s="6">
        <v>46054</v>
      </c>
      <c r="E3802" s="6">
        <v>46054</v>
      </c>
      <c r="F3802" s="6">
        <v>46054</v>
      </c>
      <c r="G3802" s="5" t="s">
        <v>807</v>
      </c>
      <c r="H3802" s="5" t="s">
        <v>260</v>
      </c>
      <c r="I3802" s="5" t="s">
        <v>261</v>
      </c>
      <c r="J3802" s="7">
        <v>-1066.81</v>
      </c>
      <c r="K3802" s="8" t="s">
        <v>74</v>
      </c>
      <c r="L3802" s="7">
        <v>-149.35</v>
      </c>
      <c r="M3802" s="8" t="s">
        <v>74</v>
      </c>
      <c r="N3802" s="7">
        <v>-149.35</v>
      </c>
      <c r="O3802" s="8" t="s">
        <v>74</v>
      </c>
      <c r="P3802" s="7">
        <v>0</v>
      </c>
      <c r="Q3802" s="8" t="s">
        <v>74</v>
      </c>
      <c r="R3802" s="5" t="s">
        <v>262</v>
      </c>
      <c r="S3802" s="7">
        <v>-26.67</v>
      </c>
      <c r="T3802" s="8" t="s">
        <v>74</v>
      </c>
      <c r="U3802" s="5" t="s">
        <v>77</v>
      </c>
      <c r="V3802" s="5" t="s">
        <v>138</v>
      </c>
      <c r="W3802" s="5" t="s">
        <v>79</v>
      </c>
      <c r="X3802" s="5" t="s">
        <v>248</v>
      </c>
      <c r="Y3802" s="5" t="s">
        <v>119</v>
      </c>
      <c r="Z3802" s="5" t="s">
        <v>81</v>
      </c>
      <c r="AA3802" s="5" t="s">
        <v>263</v>
      </c>
      <c r="AB3802" s="5" t="s">
        <v>264</v>
      </c>
      <c r="AC3802" s="5" t="s">
        <v>59</v>
      </c>
      <c r="AD3802" s="5" t="s">
        <v>808</v>
      </c>
      <c r="AE3802" s="2" t="str">
        <f>+VLOOKUP(H3802,'Mapeo Ramos'!A:C,3,0)</f>
        <v>Autos Flotas</v>
      </c>
      <c r="AF3802" t="str">
        <f>+VLOOKUP(AE3802,'Mapeo Ramos'!C:D,2,0)</f>
        <v>Flotas</v>
      </c>
      <c r="AG3802" t="str">
        <f>+VLOOKUP(X3802,'Mapeo Ramos'!I:J,2,0)</f>
        <v>HELVETIA</v>
      </c>
      <c r="AH3802">
        <f t="shared" si="59"/>
        <v>2</v>
      </c>
    </row>
    <row r="3803" spans="1:34">
      <c r="A3803" s="5" t="s">
        <v>1309</v>
      </c>
      <c r="B3803" s="5" t="s">
        <v>1310</v>
      </c>
      <c r="C3803" s="5" t="s">
        <v>1146</v>
      </c>
      <c r="D3803" s="6">
        <v>46054</v>
      </c>
      <c r="E3803" s="6">
        <v>46054</v>
      </c>
      <c r="F3803" s="6">
        <v>46054</v>
      </c>
      <c r="G3803" s="5" t="s">
        <v>1147</v>
      </c>
      <c r="H3803" s="5" t="s">
        <v>299</v>
      </c>
      <c r="I3803" s="5" t="s">
        <v>261</v>
      </c>
      <c r="J3803" s="7">
        <v>-764.54</v>
      </c>
      <c r="K3803" s="8" t="s">
        <v>74</v>
      </c>
      <c r="L3803" s="7">
        <v>-91.74</v>
      </c>
      <c r="M3803" s="8" t="s">
        <v>74</v>
      </c>
      <c r="N3803" s="7">
        <v>-91.74</v>
      </c>
      <c r="O3803" s="8" t="s">
        <v>74</v>
      </c>
      <c r="P3803" s="7">
        <v>0</v>
      </c>
      <c r="Q3803" s="8" t="s">
        <v>74</v>
      </c>
      <c r="R3803" s="5" t="s">
        <v>75</v>
      </c>
      <c r="S3803" s="7">
        <v>0</v>
      </c>
      <c r="T3803" s="8" t="s">
        <v>74</v>
      </c>
      <c r="U3803" s="5" t="s">
        <v>77</v>
      </c>
      <c r="V3803" s="5" t="s">
        <v>138</v>
      </c>
      <c r="W3803" s="5" t="s">
        <v>79</v>
      </c>
      <c r="X3803" s="5" t="s">
        <v>300</v>
      </c>
      <c r="Y3803" s="5" t="s">
        <v>119</v>
      </c>
      <c r="Z3803" s="5" t="s">
        <v>81</v>
      </c>
      <c r="AA3803" s="5" t="s">
        <v>851</v>
      </c>
      <c r="AB3803" s="5" t="s">
        <v>852</v>
      </c>
      <c r="AC3803" s="5" t="s">
        <v>168</v>
      </c>
      <c r="AD3803" s="5" t="s">
        <v>1148</v>
      </c>
      <c r="AE3803" s="2" t="str">
        <f>+VLOOKUP(H3803,'Mapeo Ramos'!A:C,3,0)</f>
        <v>Autos Flotas</v>
      </c>
      <c r="AF3803" t="str">
        <f>+VLOOKUP(AE3803,'Mapeo Ramos'!C:D,2,0)</f>
        <v>Flotas</v>
      </c>
      <c r="AG3803" t="str">
        <f>+VLOOKUP(X3803,'Mapeo Ramos'!I:J,2,0)</f>
        <v>ALLIANZ</v>
      </c>
      <c r="AH3803">
        <f t="shared" ref="AH3803:AH3834" si="60">+MONTH(D3803)</f>
        <v>2</v>
      </c>
    </row>
    <row r="3804" spans="1:34">
      <c r="A3804" s="5" t="s">
        <v>1311</v>
      </c>
      <c r="B3804" s="5" t="s">
        <v>1312</v>
      </c>
      <c r="C3804" s="5" t="s">
        <v>1313</v>
      </c>
      <c r="D3804" s="6">
        <v>46054</v>
      </c>
      <c r="E3804" s="6">
        <v>46054</v>
      </c>
      <c r="F3804" s="6">
        <v>46075</v>
      </c>
      <c r="G3804" s="5" t="s">
        <v>1314</v>
      </c>
      <c r="H3804" s="5" t="s">
        <v>941</v>
      </c>
      <c r="I3804" s="5" t="s">
        <v>119</v>
      </c>
      <c r="J3804" s="7">
        <v>453.11</v>
      </c>
      <c r="K3804" s="8" t="s">
        <v>74</v>
      </c>
      <c r="L3804" s="7">
        <v>145</v>
      </c>
      <c r="M3804" s="8" t="s">
        <v>74</v>
      </c>
      <c r="N3804" s="7">
        <v>145</v>
      </c>
      <c r="O3804" s="8" t="s">
        <v>74</v>
      </c>
      <c r="P3804" s="7">
        <v>0</v>
      </c>
      <c r="Q3804" s="8" t="s">
        <v>74</v>
      </c>
      <c r="R3804" s="5" t="s">
        <v>75</v>
      </c>
      <c r="S3804" s="7">
        <v>0</v>
      </c>
      <c r="T3804" s="8" t="s">
        <v>74</v>
      </c>
      <c r="U3804" s="5" t="s">
        <v>77</v>
      </c>
      <c r="V3804" s="5" t="s">
        <v>138</v>
      </c>
      <c r="W3804" s="5" t="s">
        <v>79</v>
      </c>
      <c r="X3804" s="5" t="s">
        <v>150</v>
      </c>
      <c r="Y3804" s="5" t="s">
        <v>119</v>
      </c>
      <c r="Z3804" s="5" t="s">
        <v>81</v>
      </c>
      <c r="AA3804" s="5" t="s">
        <v>308</v>
      </c>
      <c r="AB3804" s="5" t="s">
        <v>309</v>
      </c>
      <c r="AC3804" s="5" t="s">
        <v>59</v>
      </c>
      <c r="AD3804" s="5" t="s">
        <v>1315</v>
      </c>
      <c r="AE3804" s="2" t="str">
        <f>+VLOOKUP(H3804,'Mapeo Ramos'!A:C,3,0)</f>
        <v>Autos Cat. 1</v>
      </c>
      <c r="AF3804" t="str">
        <f>+VLOOKUP(AE3804,'Mapeo Ramos'!C:D,2,0)</f>
        <v>Autos</v>
      </c>
      <c r="AG3804" t="str">
        <f>+VLOOKUP(X3804,'Mapeo Ramos'!I:J,2,0)</f>
        <v>MAPFRE</v>
      </c>
      <c r="AH3804">
        <f t="shared" si="60"/>
        <v>2</v>
      </c>
    </row>
    <row r="3805" spans="1:34" ht="25.5">
      <c r="A3805" s="5" t="s">
        <v>1316</v>
      </c>
      <c r="B3805" s="5" t="s">
        <v>1317</v>
      </c>
      <c r="C3805" s="5" t="s">
        <v>1318</v>
      </c>
      <c r="D3805" s="6">
        <v>46055</v>
      </c>
      <c r="E3805" s="6">
        <v>46023</v>
      </c>
      <c r="F3805" s="6">
        <v>46023</v>
      </c>
      <c r="G3805" s="5" t="s">
        <v>643</v>
      </c>
      <c r="H3805" s="5" t="s">
        <v>285</v>
      </c>
      <c r="I3805" s="5" t="s">
        <v>286</v>
      </c>
      <c r="J3805" s="7">
        <v>-588.66</v>
      </c>
      <c r="K3805" s="8" t="s">
        <v>74</v>
      </c>
      <c r="L3805" s="7">
        <v>-105.96</v>
      </c>
      <c r="M3805" s="8" t="s">
        <v>74</v>
      </c>
      <c r="N3805" s="7">
        <v>-105.96</v>
      </c>
      <c r="O3805" s="8" t="s">
        <v>74</v>
      </c>
      <c r="P3805" s="7">
        <v>0</v>
      </c>
      <c r="Q3805" s="8" t="s">
        <v>74</v>
      </c>
      <c r="R3805" s="5" t="s">
        <v>75</v>
      </c>
      <c r="S3805" s="7">
        <v>0</v>
      </c>
      <c r="T3805" s="8" t="s">
        <v>74</v>
      </c>
      <c r="U3805" s="5" t="s">
        <v>650</v>
      </c>
      <c r="V3805" s="5" t="s">
        <v>78</v>
      </c>
      <c r="W3805" s="5" t="s">
        <v>79</v>
      </c>
      <c r="X3805" s="5" t="s">
        <v>248</v>
      </c>
      <c r="Y3805" s="5" t="s">
        <v>286</v>
      </c>
      <c r="Z3805" s="5" t="s">
        <v>81</v>
      </c>
      <c r="AA3805" s="5" t="s">
        <v>644</v>
      </c>
      <c r="AB3805" s="5" t="s">
        <v>645</v>
      </c>
      <c r="AC3805" s="5" t="s">
        <v>168</v>
      </c>
      <c r="AD3805" s="5" t="s">
        <v>646</v>
      </c>
      <c r="AE3805" s="2" t="str">
        <f>+VLOOKUP(H3805,'Mapeo Ramos'!A:C,3,0)</f>
        <v>Transportes Mercancías</v>
      </c>
      <c r="AF3805" t="str">
        <f>+VLOOKUP(AE3805,'Mapeo Ramos'!C:D,2,0)</f>
        <v>Transporte</v>
      </c>
      <c r="AG3805" t="str">
        <f>+VLOOKUP(X3805,'Mapeo Ramos'!I:J,2,0)</f>
        <v>HELVETIA</v>
      </c>
      <c r="AH3805">
        <f t="shared" si="60"/>
        <v>2</v>
      </c>
    </row>
    <row r="3806" spans="1:34">
      <c r="A3806" s="5" t="s">
        <v>1319</v>
      </c>
      <c r="B3806" s="5" t="s">
        <v>1320</v>
      </c>
      <c r="C3806" s="5" t="s">
        <v>1321</v>
      </c>
      <c r="D3806" s="6">
        <v>46055</v>
      </c>
      <c r="E3806" s="6">
        <v>46054</v>
      </c>
      <c r="F3806" s="6">
        <v>46065</v>
      </c>
      <c r="G3806" s="5" t="s">
        <v>386</v>
      </c>
      <c r="H3806" s="5" t="s">
        <v>214</v>
      </c>
      <c r="I3806" s="5" t="s">
        <v>119</v>
      </c>
      <c r="J3806" s="7">
        <v>-1612.27</v>
      </c>
      <c r="K3806" s="8" t="s">
        <v>74</v>
      </c>
      <c r="L3806" s="7">
        <v>-233.78</v>
      </c>
      <c r="M3806" s="8" t="s">
        <v>74</v>
      </c>
      <c r="N3806" s="7">
        <v>-193.47</v>
      </c>
      <c r="O3806" s="8" t="s">
        <v>74</v>
      </c>
      <c r="P3806" s="7">
        <v>-40.31</v>
      </c>
      <c r="Q3806" s="8" t="s">
        <v>74</v>
      </c>
      <c r="R3806" s="5" t="s">
        <v>75</v>
      </c>
      <c r="S3806" s="7">
        <v>0</v>
      </c>
      <c r="T3806" s="8" t="s">
        <v>74</v>
      </c>
      <c r="U3806" s="5" t="s">
        <v>77</v>
      </c>
      <c r="V3806" s="5" t="s">
        <v>138</v>
      </c>
      <c r="W3806" s="5" t="s">
        <v>79</v>
      </c>
      <c r="X3806" s="5" t="s">
        <v>215</v>
      </c>
      <c r="Y3806" s="5" t="s">
        <v>119</v>
      </c>
      <c r="Z3806" s="5" t="s">
        <v>81</v>
      </c>
      <c r="AA3806" s="5" t="s">
        <v>387</v>
      </c>
      <c r="AB3806" s="5" t="s">
        <v>388</v>
      </c>
      <c r="AC3806" s="5" t="s">
        <v>168</v>
      </c>
      <c r="AD3806" s="5" t="s">
        <v>389</v>
      </c>
      <c r="AE3806" s="2" t="str">
        <f>+VLOOKUP(H3806,'Mapeo Ramos'!A:C,3,0)</f>
        <v>Autos Cat. 1</v>
      </c>
      <c r="AF3806" t="str">
        <f>+VLOOKUP(AE3806,'Mapeo Ramos'!C:D,2,0)</f>
        <v>Autos</v>
      </c>
      <c r="AG3806" t="str">
        <f>+VLOOKUP(X3806,'Mapeo Ramos'!I:J,2,0)</f>
        <v>GENERALI</v>
      </c>
      <c r="AH3806">
        <f t="shared" si="60"/>
        <v>2</v>
      </c>
    </row>
    <row r="3807" spans="1:34">
      <c r="A3807" s="5" t="s">
        <v>1322</v>
      </c>
      <c r="B3807" s="5" t="s">
        <v>1323</v>
      </c>
      <c r="C3807" s="5" t="s">
        <v>1324</v>
      </c>
      <c r="D3807" s="6">
        <v>46056</v>
      </c>
      <c r="E3807" s="6">
        <v>46023</v>
      </c>
      <c r="F3807" s="6">
        <v>46023</v>
      </c>
      <c r="G3807" s="5" t="s">
        <v>1325</v>
      </c>
      <c r="H3807" s="5" t="s">
        <v>299</v>
      </c>
      <c r="I3807" s="5" t="s">
        <v>261</v>
      </c>
      <c r="J3807" s="7">
        <v>-568.62</v>
      </c>
      <c r="K3807" s="8" t="s">
        <v>74</v>
      </c>
      <c r="L3807" s="7">
        <v>-68.23</v>
      </c>
      <c r="M3807" s="8" t="s">
        <v>74</v>
      </c>
      <c r="N3807" s="7">
        <v>-68.23</v>
      </c>
      <c r="O3807" s="8" t="s">
        <v>74</v>
      </c>
      <c r="P3807" s="7">
        <v>0</v>
      </c>
      <c r="Q3807" s="8" t="s">
        <v>74</v>
      </c>
      <c r="R3807" s="5" t="s">
        <v>75</v>
      </c>
      <c r="S3807" s="7">
        <v>0</v>
      </c>
      <c r="T3807" s="8" t="s">
        <v>74</v>
      </c>
      <c r="U3807" s="5" t="s">
        <v>77</v>
      </c>
      <c r="V3807" s="5" t="s">
        <v>78</v>
      </c>
      <c r="W3807" s="5" t="s">
        <v>79</v>
      </c>
      <c r="X3807" s="5" t="s">
        <v>300</v>
      </c>
      <c r="Y3807" s="5" t="s">
        <v>119</v>
      </c>
      <c r="Z3807" s="5" t="s">
        <v>81</v>
      </c>
      <c r="AA3807" s="5" t="s">
        <v>82</v>
      </c>
      <c r="AB3807" s="5" t="s">
        <v>83</v>
      </c>
      <c r="AC3807" s="5" t="s">
        <v>59</v>
      </c>
      <c r="AD3807" s="5" t="s">
        <v>1326</v>
      </c>
      <c r="AE3807" s="2" t="str">
        <f>+VLOOKUP(H3807,'Mapeo Ramos'!A:C,3,0)</f>
        <v>Autos Flotas</v>
      </c>
      <c r="AF3807" t="str">
        <f>+VLOOKUP(AE3807,'Mapeo Ramos'!C:D,2,0)</f>
        <v>Flotas</v>
      </c>
      <c r="AG3807" t="str">
        <f>+VLOOKUP(X3807,'Mapeo Ramos'!I:J,2,0)</f>
        <v>ALLIANZ</v>
      </c>
      <c r="AH3807">
        <f t="shared" si="60"/>
        <v>2</v>
      </c>
    </row>
    <row r="3808" spans="1:34">
      <c r="A3808" s="5" t="s">
        <v>1327</v>
      </c>
      <c r="B3808" s="5" t="s">
        <v>1328</v>
      </c>
      <c r="C3808" s="5" t="s">
        <v>1329</v>
      </c>
      <c r="D3808" s="6">
        <v>46057</v>
      </c>
      <c r="E3808" s="6">
        <v>46057</v>
      </c>
      <c r="F3808" s="6">
        <v>46023</v>
      </c>
      <c r="G3808" s="5" t="s">
        <v>600</v>
      </c>
      <c r="H3808" s="5" t="s">
        <v>349</v>
      </c>
      <c r="I3808" s="5" t="s">
        <v>261</v>
      </c>
      <c r="J3808" s="7">
        <v>-3364.59</v>
      </c>
      <c r="K3808" s="8" t="s">
        <v>74</v>
      </c>
      <c r="L3808" s="7">
        <v>-403.75</v>
      </c>
      <c r="M3808" s="8" t="s">
        <v>74</v>
      </c>
      <c r="N3808" s="7">
        <v>-403.75</v>
      </c>
      <c r="O3808" s="8" t="s">
        <v>74</v>
      </c>
      <c r="P3808" s="7">
        <v>0</v>
      </c>
      <c r="Q3808" s="8" t="s">
        <v>74</v>
      </c>
      <c r="R3808" s="5" t="s">
        <v>75</v>
      </c>
      <c r="S3808" s="7">
        <v>0</v>
      </c>
      <c r="T3808" s="8" t="s">
        <v>74</v>
      </c>
      <c r="U3808" s="5" t="s">
        <v>77</v>
      </c>
      <c r="V3808" s="5" t="s">
        <v>138</v>
      </c>
      <c r="W3808" s="5" t="s">
        <v>79</v>
      </c>
      <c r="X3808" s="5" t="s">
        <v>300</v>
      </c>
      <c r="Y3808" s="5" t="s">
        <v>119</v>
      </c>
      <c r="Z3808" s="5" t="s">
        <v>81</v>
      </c>
      <c r="AA3808" s="5" t="s">
        <v>406</v>
      </c>
      <c r="AB3808" s="5" t="s">
        <v>601</v>
      </c>
      <c r="AC3808" s="5" t="s">
        <v>59</v>
      </c>
      <c r="AD3808" s="5" t="s">
        <v>602</v>
      </c>
      <c r="AE3808" s="2" t="str">
        <f>+VLOOKUP(H3808,'Mapeo Ramos'!A:C,3,0)</f>
        <v>Autos Flotas</v>
      </c>
      <c r="AF3808" t="str">
        <f>+VLOOKUP(AE3808,'Mapeo Ramos'!C:D,2,0)</f>
        <v>Flotas</v>
      </c>
      <c r="AG3808" t="str">
        <f>+VLOOKUP(X3808,'Mapeo Ramos'!I:J,2,0)</f>
        <v>ALLIANZ</v>
      </c>
      <c r="AH3808">
        <f t="shared" si="60"/>
        <v>2</v>
      </c>
    </row>
    <row r="3809" spans="1:34">
      <c r="A3809" s="5" t="s">
        <v>1330</v>
      </c>
      <c r="B3809" s="5" t="s">
        <v>1331</v>
      </c>
      <c r="C3809" s="5" t="s">
        <v>1332</v>
      </c>
      <c r="D3809" s="6">
        <v>46057</v>
      </c>
      <c r="E3809" s="6">
        <v>46057</v>
      </c>
      <c r="F3809" s="6">
        <v>46023</v>
      </c>
      <c r="G3809" s="5" t="s">
        <v>600</v>
      </c>
      <c r="H3809" s="5" t="s">
        <v>349</v>
      </c>
      <c r="I3809" s="5" t="s">
        <v>261</v>
      </c>
      <c r="J3809" s="7">
        <v>-3364.59</v>
      </c>
      <c r="K3809" s="8" t="s">
        <v>74</v>
      </c>
      <c r="L3809" s="7">
        <v>-403.75</v>
      </c>
      <c r="M3809" s="8" t="s">
        <v>74</v>
      </c>
      <c r="N3809" s="7">
        <v>-403.75</v>
      </c>
      <c r="O3809" s="8" t="s">
        <v>74</v>
      </c>
      <c r="P3809" s="7">
        <v>0</v>
      </c>
      <c r="Q3809" s="8" t="s">
        <v>74</v>
      </c>
      <c r="R3809" s="5" t="s">
        <v>75</v>
      </c>
      <c r="S3809" s="7">
        <v>0</v>
      </c>
      <c r="T3809" s="8" t="s">
        <v>74</v>
      </c>
      <c r="U3809" s="5" t="s">
        <v>77</v>
      </c>
      <c r="V3809" s="5" t="s">
        <v>138</v>
      </c>
      <c r="W3809" s="5" t="s">
        <v>79</v>
      </c>
      <c r="X3809" s="5" t="s">
        <v>300</v>
      </c>
      <c r="Y3809" s="5" t="s">
        <v>119</v>
      </c>
      <c r="Z3809" s="5" t="s">
        <v>81</v>
      </c>
      <c r="AA3809" s="5" t="s">
        <v>406</v>
      </c>
      <c r="AB3809" s="5" t="s">
        <v>601</v>
      </c>
      <c r="AC3809" s="5" t="s">
        <v>59</v>
      </c>
      <c r="AD3809" s="5" t="s">
        <v>602</v>
      </c>
      <c r="AE3809" s="2" t="str">
        <f>+VLOOKUP(H3809,'Mapeo Ramos'!A:C,3,0)</f>
        <v>Autos Flotas</v>
      </c>
      <c r="AF3809" t="str">
        <f>+VLOOKUP(AE3809,'Mapeo Ramos'!C:D,2,0)</f>
        <v>Flotas</v>
      </c>
      <c r="AG3809" t="str">
        <f>+VLOOKUP(X3809,'Mapeo Ramos'!I:J,2,0)</f>
        <v>ALLIANZ</v>
      </c>
      <c r="AH3809">
        <f t="shared" si="60"/>
        <v>2</v>
      </c>
    </row>
    <row r="3810" spans="1:34">
      <c r="A3810" s="5" t="s">
        <v>1333</v>
      </c>
      <c r="B3810" s="5" t="s">
        <v>1334</v>
      </c>
      <c r="C3810" s="5" t="s">
        <v>1335</v>
      </c>
      <c r="D3810" s="6">
        <v>46057</v>
      </c>
      <c r="E3810" s="6">
        <v>46057</v>
      </c>
      <c r="F3810" s="6">
        <v>46023</v>
      </c>
      <c r="G3810" s="5" t="s">
        <v>412</v>
      </c>
      <c r="H3810" s="5" t="s">
        <v>349</v>
      </c>
      <c r="I3810" s="5" t="s">
        <v>261</v>
      </c>
      <c r="J3810" s="7">
        <v>-1291.72</v>
      </c>
      <c r="K3810" s="8" t="s">
        <v>74</v>
      </c>
      <c r="L3810" s="7">
        <v>-155.01</v>
      </c>
      <c r="M3810" s="8" t="s">
        <v>74</v>
      </c>
      <c r="N3810" s="7">
        <v>-155.01</v>
      </c>
      <c r="O3810" s="8" t="s">
        <v>74</v>
      </c>
      <c r="P3810" s="7">
        <v>0</v>
      </c>
      <c r="Q3810" s="8" t="s">
        <v>74</v>
      </c>
      <c r="R3810" s="5" t="s">
        <v>75</v>
      </c>
      <c r="S3810" s="7">
        <v>0</v>
      </c>
      <c r="T3810" s="8" t="s">
        <v>74</v>
      </c>
      <c r="U3810" s="5" t="s">
        <v>650</v>
      </c>
      <c r="V3810" s="5" t="s">
        <v>138</v>
      </c>
      <c r="W3810" s="5" t="s">
        <v>79</v>
      </c>
      <c r="X3810" s="5" t="s">
        <v>300</v>
      </c>
      <c r="Y3810" s="5" t="s">
        <v>119</v>
      </c>
      <c r="Z3810" s="5" t="s">
        <v>81</v>
      </c>
      <c r="AA3810" s="5" t="s">
        <v>198</v>
      </c>
      <c r="AB3810" s="5" t="s">
        <v>199</v>
      </c>
      <c r="AC3810" s="5" t="s">
        <v>59</v>
      </c>
      <c r="AD3810" s="5" t="s">
        <v>413</v>
      </c>
      <c r="AE3810" s="2" t="str">
        <f>+VLOOKUP(H3810,'Mapeo Ramos'!A:C,3,0)</f>
        <v>Autos Flotas</v>
      </c>
      <c r="AF3810" t="str">
        <f>+VLOOKUP(AE3810,'Mapeo Ramos'!C:D,2,0)</f>
        <v>Flotas</v>
      </c>
      <c r="AG3810" t="str">
        <f>+VLOOKUP(X3810,'Mapeo Ramos'!I:J,2,0)</f>
        <v>ALLIANZ</v>
      </c>
      <c r="AH3810">
        <f t="shared" si="60"/>
        <v>2</v>
      </c>
    </row>
    <row r="3811" spans="1:34" ht="25.5">
      <c r="A3811" s="5" t="s">
        <v>1336</v>
      </c>
      <c r="B3811" s="5" t="s">
        <v>1337</v>
      </c>
      <c r="C3811" s="5" t="s">
        <v>1338</v>
      </c>
      <c r="D3811" s="6">
        <v>46058</v>
      </c>
      <c r="E3811" s="6">
        <v>46054</v>
      </c>
      <c r="F3811" s="6">
        <v>46058</v>
      </c>
      <c r="G3811" s="5" t="s">
        <v>117</v>
      </c>
      <c r="H3811" s="5" t="s">
        <v>118</v>
      </c>
      <c r="I3811" s="5" t="s">
        <v>119</v>
      </c>
      <c r="J3811" s="7">
        <v>-639.86</v>
      </c>
      <c r="K3811" s="8" t="s">
        <v>74</v>
      </c>
      <c r="L3811" s="7">
        <v>-76.78</v>
      </c>
      <c r="M3811" s="8" t="s">
        <v>74</v>
      </c>
      <c r="N3811" s="7">
        <v>-76.78</v>
      </c>
      <c r="O3811" s="8" t="s">
        <v>74</v>
      </c>
      <c r="P3811" s="7">
        <v>0</v>
      </c>
      <c r="Q3811" s="8" t="s">
        <v>74</v>
      </c>
      <c r="R3811" s="5" t="s">
        <v>75</v>
      </c>
      <c r="S3811" s="7">
        <v>0</v>
      </c>
      <c r="T3811" s="8" t="s">
        <v>74</v>
      </c>
      <c r="U3811" s="5" t="s">
        <v>77</v>
      </c>
      <c r="V3811" s="5" t="s">
        <v>138</v>
      </c>
      <c r="W3811" s="5" t="s">
        <v>79</v>
      </c>
      <c r="X3811" s="5" t="s">
        <v>80</v>
      </c>
      <c r="Y3811" s="5" t="s">
        <v>119</v>
      </c>
      <c r="Z3811" s="5" t="s">
        <v>81</v>
      </c>
      <c r="AA3811" s="5" t="s">
        <v>120</v>
      </c>
      <c r="AB3811" s="5" t="s">
        <v>121</v>
      </c>
      <c r="AC3811" s="5" t="s">
        <v>59</v>
      </c>
      <c r="AD3811" s="5" t="s">
        <v>122</v>
      </c>
      <c r="AE3811" s="2" t="str">
        <f>+VLOOKUP(H3811,'Mapeo Ramos'!A:C,3,0)</f>
        <v>Autos Cat. 1</v>
      </c>
      <c r="AF3811" t="str">
        <f>+VLOOKUP(AE3811,'Mapeo Ramos'!C:D,2,0)</f>
        <v>Autos</v>
      </c>
      <c r="AG3811" t="str">
        <f>+VLOOKUP(X3811,'Mapeo Ramos'!I:J,2,0)</f>
        <v>OCCIDENT</v>
      </c>
      <c r="AH3811">
        <f t="shared" si="60"/>
        <v>2</v>
      </c>
    </row>
    <row r="3812" spans="1:34" ht="25.5">
      <c r="A3812" s="5" t="s">
        <v>1339</v>
      </c>
      <c r="B3812" s="5" t="s">
        <v>1340</v>
      </c>
      <c r="C3812" s="5" t="s">
        <v>1341</v>
      </c>
      <c r="D3812" s="6">
        <v>46058</v>
      </c>
      <c r="E3812" s="6">
        <v>46054</v>
      </c>
      <c r="F3812" s="6">
        <v>46058</v>
      </c>
      <c r="G3812" s="5" t="s">
        <v>117</v>
      </c>
      <c r="H3812" s="5" t="s">
        <v>118</v>
      </c>
      <c r="I3812" s="5" t="s">
        <v>119</v>
      </c>
      <c r="J3812" s="7">
        <v>-596.62</v>
      </c>
      <c r="K3812" s="8" t="s">
        <v>74</v>
      </c>
      <c r="L3812" s="7">
        <v>-71.59</v>
      </c>
      <c r="M3812" s="8" t="s">
        <v>74</v>
      </c>
      <c r="N3812" s="7">
        <v>-71.59</v>
      </c>
      <c r="O3812" s="8" t="s">
        <v>74</v>
      </c>
      <c r="P3812" s="7">
        <v>0</v>
      </c>
      <c r="Q3812" s="8" t="s">
        <v>74</v>
      </c>
      <c r="R3812" s="5" t="s">
        <v>75</v>
      </c>
      <c r="S3812" s="7">
        <v>0</v>
      </c>
      <c r="T3812" s="8" t="s">
        <v>74</v>
      </c>
      <c r="U3812" s="5" t="s">
        <v>77</v>
      </c>
      <c r="V3812" s="5" t="s">
        <v>138</v>
      </c>
      <c r="W3812" s="5" t="s">
        <v>79</v>
      </c>
      <c r="X3812" s="5" t="s">
        <v>80</v>
      </c>
      <c r="Y3812" s="5" t="s">
        <v>119</v>
      </c>
      <c r="Z3812" s="5" t="s">
        <v>81</v>
      </c>
      <c r="AA3812" s="5" t="s">
        <v>120</v>
      </c>
      <c r="AB3812" s="5" t="s">
        <v>121</v>
      </c>
      <c r="AC3812" s="5" t="s">
        <v>59</v>
      </c>
      <c r="AD3812" s="5" t="s">
        <v>122</v>
      </c>
      <c r="AE3812" s="2" t="str">
        <f>+VLOOKUP(H3812,'Mapeo Ramos'!A:C,3,0)</f>
        <v>Autos Cat. 1</v>
      </c>
      <c r="AF3812" t="str">
        <f>+VLOOKUP(AE3812,'Mapeo Ramos'!C:D,2,0)</f>
        <v>Autos</v>
      </c>
      <c r="AG3812" t="str">
        <f>+VLOOKUP(X3812,'Mapeo Ramos'!I:J,2,0)</f>
        <v>OCCIDENT</v>
      </c>
      <c r="AH3812">
        <f t="shared" si="60"/>
        <v>2</v>
      </c>
    </row>
    <row r="3813" spans="1:34" ht="25.5">
      <c r="A3813" s="5" t="s">
        <v>1342</v>
      </c>
      <c r="B3813" s="5" t="s">
        <v>1343</v>
      </c>
      <c r="C3813" s="5" t="s">
        <v>1344</v>
      </c>
      <c r="D3813" s="6">
        <v>46058</v>
      </c>
      <c r="E3813" s="6">
        <v>46054</v>
      </c>
      <c r="F3813" s="6">
        <v>46058</v>
      </c>
      <c r="G3813" s="5" t="s">
        <v>117</v>
      </c>
      <c r="H3813" s="5" t="s">
        <v>118</v>
      </c>
      <c r="I3813" s="5" t="s">
        <v>119</v>
      </c>
      <c r="J3813" s="7">
        <v>-618.26</v>
      </c>
      <c r="K3813" s="8" t="s">
        <v>74</v>
      </c>
      <c r="L3813" s="7">
        <v>-74.19</v>
      </c>
      <c r="M3813" s="8" t="s">
        <v>74</v>
      </c>
      <c r="N3813" s="7">
        <v>-74.19</v>
      </c>
      <c r="O3813" s="8" t="s">
        <v>74</v>
      </c>
      <c r="P3813" s="7">
        <v>0</v>
      </c>
      <c r="Q3813" s="8" t="s">
        <v>74</v>
      </c>
      <c r="R3813" s="5" t="s">
        <v>75</v>
      </c>
      <c r="S3813" s="7">
        <v>0</v>
      </c>
      <c r="T3813" s="8" t="s">
        <v>74</v>
      </c>
      <c r="U3813" s="5" t="s">
        <v>77</v>
      </c>
      <c r="V3813" s="5" t="s">
        <v>138</v>
      </c>
      <c r="W3813" s="5" t="s">
        <v>79</v>
      </c>
      <c r="X3813" s="5" t="s">
        <v>80</v>
      </c>
      <c r="Y3813" s="5" t="s">
        <v>119</v>
      </c>
      <c r="Z3813" s="5" t="s">
        <v>81</v>
      </c>
      <c r="AA3813" s="5" t="s">
        <v>120</v>
      </c>
      <c r="AB3813" s="5" t="s">
        <v>121</v>
      </c>
      <c r="AC3813" s="5" t="s">
        <v>59</v>
      </c>
      <c r="AD3813" s="5" t="s">
        <v>122</v>
      </c>
      <c r="AE3813" s="2" t="str">
        <f>+VLOOKUP(H3813,'Mapeo Ramos'!A:C,3,0)</f>
        <v>Autos Cat. 1</v>
      </c>
      <c r="AF3813" t="str">
        <f>+VLOOKUP(AE3813,'Mapeo Ramos'!C:D,2,0)</f>
        <v>Autos</v>
      </c>
      <c r="AG3813" t="str">
        <f>+VLOOKUP(X3813,'Mapeo Ramos'!I:J,2,0)</f>
        <v>OCCIDENT</v>
      </c>
      <c r="AH3813">
        <f t="shared" si="60"/>
        <v>2</v>
      </c>
    </row>
    <row r="3814" spans="1:34" ht="25.5">
      <c r="A3814" s="5" t="s">
        <v>1345</v>
      </c>
      <c r="B3814" s="5" t="s">
        <v>1346</v>
      </c>
      <c r="C3814" s="5" t="s">
        <v>1347</v>
      </c>
      <c r="D3814" s="6">
        <v>46058</v>
      </c>
      <c r="E3814" s="6">
        <v>46054</v>
      </c>
      <c r="F3814" s="6">
        <v>46058</v>
      </c>
      <c r="G3814" s="5" t="s">
        <v>117</v>
      </c>
      <c r="H3814" s="5" t="s">
        <v>118</v>
      </c>
      <c r="I3814" s="5" t="s">
        <v>119</v>
      </c>
      <c r="J3814" s="7">
        <v>-660.9</v>
      </c>
      <c r="K3814" s="8" t="s">
        <v>74</v>
      </c>
      <c r="L3814" s="7">
        <v>-79.3</v>
      </c>
      <c r="M3814" s="8" t="s">
        <v>74</v>
      </c>
      <c r="N3814" s="7">
        <v>-79.3</v>
      </c>
      <c r="O3814" s="8" t="s">
        <v>74</v>
      </c>
      <c r="P3814" s="7">
        <v>0</v>
      </c>
      <c r="Q3814" s="8" t="s">
        <v>74</v>
      </c>
      <c r="R3814" s="5" t="s">
        <v>75</v>
      </c>
      <c r="S3814" s="7">
        <v>0</v>
      </c>
      <c r="T3814" s="8" t="s">
        <v>74</v>
      </c>
      <c r="U3814" s="5" t="s">
        <v>77</v>
      </c>
      <c r="V3814" s="5" t="s">
        <v>138</v>
      </c>
      <c r="W3814" s="5" t="s">
        <v>79</v>
      </c>
      <c r="X3814" s="5" t="s">
        <v>80</v>
      </c>
      <c r="Y3814" s="5" t="s">
        <v>119</v>
      </c>
      <c r="Z3814" s="5" t="s">
        <v>81</v>
      </c>
      <c r="AA3814" s="5" t="s">
        <v>120</v>
      </c>
      <c r="AB3814" s="5" t="s">
        <v>121</v>
      </c>
      <c r="AC3814" s="5" t="s">
        <v>59</v>
      </c>
      <c r="AD3814" s="5" t="s">
        <v>122</v>
      </c>
      <c r="AE3814" s="2" t="str">
        <f>+VLOOKUP(H3814,'Mapeo Ramos'!A:C,3,0)</f>
        <v>Autos Cat. 1</v>
      </c>
      <c r="AF3814" t="str">
        <f>+VLOOKUP(AE3814,'Mapeo Ramos'!C:D,2,0)</f>
        <v>Autos</v>
      </c>
      <c r="AG3814" t="str">
        <f>+VLOOKUP(X3814,'Mapeo Ramos'!I:J,2,0)</f>
        <v>OCCIDENT</v>
      </c>
      <c r="AH3814">
        <f t="shared" si="60"/>
        <v>2</v>
      </c>
    </row>
    <row r="3815" spans="1:34" ht="25.5">
      <c r="A3815" s="5" t="s">
        <v>1348</v>
      </c>
      <c r="B3815" s="5" t="s">
        <v>1349</v>
      </c>
      <c r="C3815" s="5" t="s">
        <v>1350</v>
      </c>
      <c r="D3815" s="6">
        <v>46058</v>
      </c>
      <c r="E3815" s="6">
        <v>46054</v>
      </c>
      <c r="F3815" s="6">
        <v>46058</v>
      </c>
      <c r="G3815" s="5" t="s">
        <v>117</v>
      </c>
      <c r="H3815" s="5" t="s">
        <v>118</v>
      </c>
      <c r="I3815" s="5" t="s">
        <v>119</v>
      </c>
      <c r="J3815" s="7">
        <v>-626.54999999999995</v>
      </c>
      <c r="K3815" s="8" t="s">
        <v>74</v>
      </c>
      <c r="L3815" s="7">
        <v>-75.19</v>
      </c>
      <c r="M3815" s="8" t="s">
        <v>74</v>
      </c>
      <c r="N3815" s="7">
        <v>-75.19</v>
      </c>
      <c r="O3815" s="8" t="s">
        <v>74</v>
      </c>
      <c r="P3815" s="7">
        <v>0</v>
      </c>
      <c r="Q3815" s="8" t="s">
        <v>74</v>
      </c>
      <c r="R3815" s="5" t="s">
        <v>75</v>
      </c>
      <c r="S3815" s="7">
        <v>0</v>
      </c>
      <c r="T3815" s="8" t="s">
        <v>74</v>
      </c>
      <c r="U3815" s="5" t="s">
        <v>77</v>
      </c>
      <c r="V3815" s="5" t="s">
        <v>138</v>
      </c>
      <c r="W3815" s="5" t="s">
        <v>79</v>
      </c>
      <c r="X3815" s="5" t="s">
        <v>80</v>
      </c>
      <c r="Y3815" s="5" t="s">
        <v>119</v>
      </c>
      <c r="Z3815" s="5" t="s">
        <v>81</v>
      </c>
      <c r="AA3815" s="5" t="s">
        <v>120</v>
      </c>
      <c r="AB3815" s="5" t="s">
        <v>121</v>
      </c>
      <c r="AC3815" s="5" t="s">
        <v>59</v>
      </c>
      <c r="AD3815" s="5" t="s">
        <v>122</v>
      </c>
      <c r="AE3815" s="2" t="str">
        <f>+VLOOKUP(H3815,'Mapeo Ramos'!A:C,3,0)</f>
        <v>Autos Cat. 1</v>
      </c>
      <c r="AF3815" t="str">
        <f>+VLOOKUP(AE3815,'Mapeo Ramos'!C:D,2,0)</f>
        <v>Autos</v>
      </c>
      <c r="AG3815" t="str">
        <f>+VLOOKUP(X3815,'Mapeo Ramos'!I:J,2,0)</f>
        <v>OCCIDENT</v>
      </c>
      <c r="AH3815">
        <f t="shared" si="60"/>
        <v>2</v>
      </c>
    </row>
    <row r="3816" spans="1:34" ht="25.5">
      <c r="A3816" s="5" t="s">
        <v>1351</v>
      </c>
      <c r="B3816" s="5" t="s">
        <v>1352</v>
      </c>
      <c r="C3816" s="5" t="s">
        <v>1353</v>
      </c>
      <c r="D3816" s="6">
        <v>46058</v>
      </c>
      <c r="E3816" s="6">
        <v>46054</v>
      </c>
      <c r="F3816" s="6">
        <v>46066</v>
      </c>
      <c r="G3816" s="5" t="s">
        <v>1354</v>
      </c>
      <c r="H3816" s="5" t="s">
        <v>118</v>
      </c>
      <c r="I3816" s="5" t="s">
        <v>119</v>
      </c>
      <c r="J3816" s="7">
        <v>-353.42</v>
      </c>
      <c r="K3816" s="8" t="s">
        <v>74</v>
      </c>
      <c r="L3816" s="7">
        <v>-42.41</v>
      </c>
      <c r="M3816" s="8" t="s">
        <v>74</v>
      </c>
      <c r="N3816" s="7">
        <v>-42.41</v>
      </c>
      <c r="O3816" s="8" t="s">
        <v>74</v>
      </c>
      <c r="P3816" s="7">
        <v>0</v>
      </c>
      <c r="Q3816" s="8" t="s">
        <v>74</v>
      </c>
      <c r="R3816" s="5" t="s">
        <v>75</v>
      </c>
      <c r="S3816" s="7">
        <v>0</v>
      </c>
      <c r="T3816" s="8" t="s">
        <v>74</v>
      </c>
      <c r="U3816" s="5" t="s">
        <v>77</v>
      </c>
      <c r="V3816" s="5" t="s">
        <v>138</v>
      </c>
      <c r="W3816" s="5" t="s">
        <v>79</v>
      </c>
      <c r="X3816" s="5" t="s">
        <v>80</v>
      </c>
      <c r="Y3816" s="5" t="s">
        <v>119</v>
      </c>
      <c r="Z3816" s="5" t="s">
        <v>81</v>
      </c>
      <c r="AA3816" s="5" t="s">
        <v>1167</v>
      </c>
      <c r="AB3816" s="5" t="s">
        <v>83</v>
      </c>
      <c r="AC3816" s="5" t="s">
        <v>168</v>
      </c>
      <c r="AD3816" s="5" t="s">
        <v>1355</v>
      </c>
      <c r="AE3816" s="2" t="str">
        <f>+VLOOKUP(H3816,'Mapeo Ramos'!A:C,3,0)</f>
        <v>Autos Cat. 1</v>
      </c>
      <c r="AF3816" t="str">
        <f>+VLOOKUP(AE3816,'Mapeo Ramos'!C:D,2,0)</f>
        <v>Autos</v>
      </c>
      <c r="AG3816" t="str">
        <f>+VLOOKUP(X3816,'Mapeo Ramos'!I:J,2,0)</f>
        <v>OCCIDENT</v>
      </c>
      <c r="AH3816">
        <f t="shared" si="60"/>
        <v>2</v>
      </c>
    </row>
    <row r="3817" spans="1:34" ht="25.5">
      <c r="A3817" s="5" t="s">
        <v>1356</v>
      </c>
      <c r="B3817" s="5" t="s">
        <v>1357</v>
      </c>
      <c r="C3817" s="5" t="s">
        <v>1358</v>
      </c>
      <c r="D3817" s="6">
        <v>46060</v>
      </c>
      <c r="E3817" s="6">
        <v>46054</v>
      </c>
      <c r="F3817" s="6">
        <v>46060</v>
      </c>
      <c r="G3817" s="5" t="s">
        <v>117</v>
      </c>
      <c r="H3817" s="5" t="s">
        <v>118</v>
      </c>
      <c r="I3817" s="5" t="s">
        <v>119</v>
      </c>
      <c r="J3817" s="7">
        <v>-585.02</v>
      </c>
      <c r="K3817" s="8" t="s">
        <v>74</v>
      </c>
      <c r="L3817" s="7">
        <v>-70.2</v>
      </c>
      <c r="M3817" s="8" t="s">
        <v>74</v>
      </c>
      <c r="N3817" s="7">
        <v>-70.2</v>
      </c>
      <c r="O3817" s="8" t="s">
        <v>74</v>
      </c>
      <c r="P3817" s="7">
        <v>0</v>
      </c>
      <c r="Q3817" s="8" t="s">
        <v>74</v>
      </c>
      <c r="R3817" s="5" t="s">
        <v>75</v>
      </c>
      <c r="S3817" s="7">
        <v>0</v>
      </c>
      <c r="T3817" s="8" t="s">
        <v>74</v>
      </c>
      <c r="U3817" s="5" t="s">
        <v>77</v>
      </c>
      <c r="V3817" s="5" t="s">
        <v>138</v>
      </c>
      <c r="W3817" s="5" t="s">
        <v>79</v>
      </c>
      <c r="X3817" s="5" t="s">
        <v>80</v>
      </c>
      <c r="Y3817" s="5" t="s">
        <v>119</v>
      </c>
      <c r="Z3817" s="5" t="s">
        <v>81</v>
      </c>
      <c r="AA3817" s="5" t="s">
        <v>120</v>
      </c>
      <c r="AB3817" s="5" t="s">
        <v>121</v>
      </c>
      <c r="AC3817" s="5" t="s">
        <v>59</v>
      </c>
      <c r="AD3817" s="5" t="s">
        <v>122</v>
      </c>
      <c r="AE3817" s="2" t="str">
        <f>+VLOOKUP(H3817,'Mapeo Ramos'!A:C,3,0)</f>
        <v>Autos Cat. 1</v>
      </c>
      <c r="AF3817" t="str">
        <f>+VLOOKUP(AE3817,'Mapeo Ramos'!C:D,2,0)</f>
        <v>Autos</v>
      </c>
      <c r="AG3817" t="str">
        <f>+VLOOKUP(X3817,'Mapeo Ramos'!I:J,2,0)</f>
        <v>OCCIDENT</v>
      </c>
      <c r="AH3817">
        <f t="shared" si="60"/>
        <v>2</v>
      </c>
    </row>
    <row r="3818" spans="1:34" ht="25.5">
      <c r="A3818" s="5" t="s">
        <v>1359</v>
      </c>
      <c r="B3818" s="5" t="s">
        <v>1360</v>
      </c>
      <c r="C3818" s="5" t="s">
        <v>1361</v>
      </c>
      <c r="D3818" s="6">
        <v>46060</v>
      </c>
      <c r="E3818" s="6">
        <v>46044</v>
      </c>
      <c r="F3818" s="6">
        <v>46060</v>
      </c>
      <c r="G3818" s="5" t="s">
        <v>760</v>
      </c>
      <c r="H3818" s="5" t="s">
        <v>1362</v>
      </c>
      <c r="I3818" s="5" t="s">
        <v>119</v>
      </c>
      <c r="J3818" s="7">
        <v>-402.39</v>
      </c>
      <c r="K3818" s="8" t="s">
        <v>74</v>
      </c>
      <c r="L3818" s="7">
        <v>-40.229999999999997</v>
      </c>
      <c r="M3818" s="8" t="s">
        <v>74</v>
      </c>
      <c r="N3818" s="7">
        <v>-40.229999999999997</v>
      </c>
      <c r="O3818" s="8" t="s">
        <v>74</v>
      </c>
      <c r="P3818" s="7">
        <v>0</v>
      </c>
      <c r="Q3818" s="8" t="s">
        <v>74</v>
      </c>
      <c r="R3818" s="5" t="s">
        <v>75</v>
      </c>
      <c r="S3818" s="7">
        <v>0</v>
      </c>
      <c r="T3818" s="8" t="s">
        <v>74</v>
      </c>
      <c r="U3818" s="5" t="s">
        <v>77</v>
      </c>
      <c r="V3818" s="5" t="s">
        <v>138</v>
      </c>
      <c r="W3818" s="5" t="s">
        <v>79</v>
      </c>
      <c r="X3818" s="5" t="s">
        <v>150</v>
      </c>
      <c r="Y3818" s="5" t="s">
        <v>119</v>
      </c>
      <c r="Z3818" s="5" t="s">
        <v>81</v>
      </c>
      <c r="AA3818" s="5" t="s">
        <v>542</v>
      </c>
      <c r="AB3818" s="5" t="s">
        <v>83</v>
      </c>
      <c r="AC3818" s="5" t="s">
        <v>168</v>
      </c>
      <c r="AD3818" s="5" t="s">
        <v>761</v>
      </c>
      <c r="AE3818" s="2" t="str">
        <f>+VLOOKUP(H3818,'Mapeo Ramos'!A:C,3,0)</f>
        <v>Autos Cat. 2</v>
      </c>
      <c r="AF3818" t="str">
        <f>+VLOOKUP(AE3818,'Mapeo Ramos'!C:D,2,0)</f>
        <v>Flotas</v>
      </c>
      <c r="AG3818" t="str">
        <f>+VLOOKUP(X3818,'Mapeo Ramos'!I:J,2,0)</f>
        <v>MAPFRE</v>
      </c>
      <c r="AH3818">
        <f t="shared" si="60"/>
        <v>2</v>
      </c>
    </row>
    <row r="3819" spans="1:34">
      <c r="A3819" s="5" t="s">
        <v>1363</v>
      </c>
      <c r="B3819" s="5" t="s">
        <v>1364</v>
      </c>
      <c r="C3819" s="5" t="s">
        <v>1365</v>
      </c>
      <c r="D3819" s="6">
        <v>46062</v>
      </c>
      <c r="E3819" s="6">
        <v>46054</v>
      </c>
      <c r="F3819" s="6">
        <v>46054</v>
      </c>
      <c r="G3819" s="5" t="s">
        <v>1366</v>
      </c>
      <c r="H3819" s="5" t="s">
        <v>1367</v>
      </c>
      <c r="I3819" s="5" t="s">
        <v>164</v>
      </c>
      <c r="J3819" s="7">
        <v>-409.94</v>
      </c>
      <c r="K3819" s="8" t="s">
        <v>74</v>
      </c>
      <c r="L3819" s="7">
        <v>-63.34</v>
      </c>
      <c r="M3819" s="8" t="s">
        <v>74</v>
      </c>
      <c r="N3819" s="7">
        <v>-63.34</v>
      </c>
      <c r="O3819" s="8" t="s">
        <v>74</v>
      </c>
      <c r="P3819" s="7">
        <v>0</v>
      </c>
      <c r="Q3819" s="8" t="s">
        <v>74</v>
      </c>
      <c r="R3819" s="5" t="s">
        <v>75</v>
      </c>
      <c r="S3819" s="7">
        <v>0</v>
      </c>
      <c r="T3819" s="8" t="s">
        <v>74</v>
      </c>
      <c r="U3819" s="5" t="s">
        <v>77</v>
      </c>
      <c r="V3819" s="5" t="s">
        <v>78</v>
      </c>
      <c r="W3819" s="5" t="s">
        <v>79</v>
      </c>
      <c r="X3819" s="5" t="s">
        <v>300</v>
      </c>
      <c r="Y3819" s="5" t="s">
        <v>164</v>
      </c>
      <c r="Z3819" s="5" t="s">
        <v>60</v>
      </c>
      <c r="AA3819" s="5" t="s">
        <v>542</v>
      </c>
      <c r="AB3819" s="5" t="s">
        <v>83</v>
      </c>
      <c r="AC3819" s="5" t="s">
        <v>168</v>
      </c>
      <c r="AD3819" s="5" t="s">
        <v>1368</v>
      </c>
      <c r="AE3819" s="2" t="str">
        <f>+VLOOKUP(H3819,'Mapeo Ramos'!A:C,3,0)</f>
        <v>Vida Ahorro Individual</v>
      </c>
      <c r="AF3819" t="str">
        <f>+VLOOKUP(AE3819,'Mapeo Ramos'!C:D,2,0)</f>
        <v>Vida Ahorro Particular</v>
      </c>
      <c r="AG3819" t="str">
        <f>+VLOOKUP(X3819,'Mapeo Ramos'!I:J,2,0)</f>
        <v>ALLIANZ</v>
      </c>
      <c r="AH3819">
        <f t="shared" si="60"/>
        <v>2</v>
      </c>
    </row>
    <row r="3820" spans="1:34">
      <c r="A3820" s="5" t="s">
        <v>1369</v>
      </c>
      <c r="B3820" s="5" t="s">
        <v>1370</v>
      </c>
      <c r="C3820" s="5" t="s">
        <v>1371</v>
      </c>
      <c r="D3820" s="6">
        <v>46062</v>
      </c>
      <c r="E3820" s="6">
        <v>46023</v>
      </c>
      <c r="F3820" s="6">
        <v>46023</v>
      </c>
      <c r="G3820" s="5" t="s">
        <v>246</v>
      </c>
      <c r="H3820" s="5" t="s">
        <v>247</v>
      </c>
      <c r="I3820" s="5" t="s">
        <v>119</v>
      </c>
      <c r="J3820" s="7">
        <v>-1820.23</v>
      </c>
      <c r="K3820" s="8" t="s">
        <v>74</v>
      </c>
      <c r="L3820" s="7">
        <v>-254.83</v>
      </c>
      <c r="M3820" s="8" t="s">
        <v>74</v>
      </c>
      <c r="N3820" s="7">
        <v>-254.83</v>
      </c>
      <c r="O3820" s="8" t="s">
        <v>74</v>
      </c>
      <c r="P3820" s="7">
        <v>0</v>
      </c>
      <c r="Q3820" s="8" t="s">
        <v>74</v>
      </c>
      <c r="R3820" s="5" t="s">
        <v>75</v>
      </c>
      <c r="S3820" s="7">
        <v>0</v>
      </c>
      <c r="T3820" s="8" t="s">
        <v>74</v>
      </c>
      <c r="U3820" s="5" t="s">
        <v>77</v>
      </c>
      <c r="V3820" s="5" t="s">
        <v>138</v>
      </c>
      <c r="W3820" s="5" t="s">
        <v>79</v>
      </c>
      <c r="X3820" s="5" t="s">
        <v>248</v>
      </c>
      <c r="Y3820" s="5" t="s">
        <v>119</v>
      </c>
      <c r="Z3820" s="5" t="s">
        <v>81</v>
      </c>
      <c r="AA3820" s="5" t="s">
        <v>249</v>
      </c>
      <c r="AB3820" s="5" t="s">
        <v>250</v>
      </c>
      <c r="AC3820" s="5" t="s">
        <v>59</v>
      </c>
      <c r="AD3820" s="5" t="s">
        <v>251</v>
      </c>
      <c r="AE3820" s="2" t="str">
        <f>+VLOOKUP(H3820,'Mapeo Ramos'!A:C,3,0)</f>
        <v>Autos Cat. 2</v>
      </c>
      <c r="AF3820" t="str">
        <f>+VLOOKUP(AE3820,'Mapeo Ramos'!C:D,2,0)</f>
        <v>Flotas</v>
      </c>
      <c r="AG3820" t="str">
        <f>+VLOOKUP(X3820,'Mapeo Ramos'!I:J,2,0)</f>
        <v>HELVETIA</v>
      </c>
      <c r="AH3820">
        <f t="shared" si="60"/>
        <v>2</v>
      </c>
    </row>
    <row r="3821" spans="1:34">
      <c r="A3821" s="5" t="s">
        <v>1372</v>
      </c>
      <c r="B3821" s="5" t="s">
        <v>1373</v>
      </c>
      <c r="C3821" s="5" t="s">
        <v>1374</v>
      </c>
      <c r="D3821" s="6">
        <v>46062</v>
      </c>
      <c r="E3821" s="6">
        <v>46023</v>
      </c>
      <c r="F3821" s="6">
        <v>46023</v>
      </c>
      <c r="G3821" s="5" t="s">
        <v>246</v>
      </c>
      <c r="H3821" s="5" t="s">
        <v>247</v>
      </c>
      <c r="I3821" s="5" t="s">
        <v>119</v>
      </c>
      <c r="J3821" s="7">
        <v>-1842.8</v>
      </c>
      <c r="K3821" s="8" t="s">
        <v>74</v>
      </c>
      <c r="L3821" s="7">
        <v>-257.99</v>
      </c>
      <c r="M3821" s="8" t="s">
        <v>74</v>
      </c>
      <c r="N3821" s="7">
        <v>-257.99</v>
      </c>
      <c r="O3821" s="8" t="s">
        <v>74</v>
      </c>
      <c r="P3821" s="7">
        <v>0</v>
      </c>
      <c r="Q3821" s="8" t="s">
        <v>74</v>
      </c>
      <c r="R3821" s="5" t="s">
        <v>75</v>
      </c>
      <c r="S3821" s="7">
        <v>0</v>
      </c>
      <c r="T3821" s="8" t="s">
        <v>74</v>
      </c>
      <c r="U3821" s="5" t="s">
        <v>77</v>
      </c>
      <c r="V3821" s="5" t="s">
        <v>78</v>
      </c>
      <c r="W3821" s="5" t="s">
        <v>79</v>
      </c>
      <c r="X3821" s="5" t="s">
        <v>248</v>
      </c>
      <c r="Y3821" s="5" t="s">
        <v>119</v>
      </c>
      <c r="Z3821" s="5" t="s">
        <v>81</v>
      </c>
      <c r="AA3821" s="5" t="s">
        <v>249</v>
      </c>
      <c r="AB3821" s="5" t="s">
        <v>250</v>
      </c>
      <c r="AC3821" s="5" t="s">
        <v>59</v>
      </c>
      <c r="AD3821" s="5" t="s">
        <v>251</v>
      </c>
      <c r="AE3821" s="2" t="str">
        <f>+VLOOKUP(H3821,'Mapeo Ramos'!A:C,3,0)</f>
        <v>Autos Cat. 2</v>
      </c>
      <c r="AF3821" t="str">
        <f>+VLOOKUP(AE3821,'Mapeo Ramos'!C:D,2,0)</f>
        <v>Flotas</v>
      </c>
      <c r="AG3821" t="str">
        <f>+VLOOKUP(X3821,'Mapeo Ramos'!I:J,2,0)</f>
        <v>HELVETIA</v>
      </c>
      <c r="AH3821">
        <f t="shared" si="60"/>
        <v>2</v>
      </c>
    </row>
    <row r="3822" spans="1:34">
      <c r="A3822" s="5" t="s">
        <v>1375</v>
      </c>
      <c r="B3822" s="5" t="s">
        <v>1376</v>
      </c>
      <c r="C3822" s="5" t="s">
        <v>1377</v>
      </c>
      <c r="D3822" s="6">
        <v>46063</v>
      </c>
      <c r="E3822" s="6">
        <v>46023</v>
      </c>
      <c r="F3822" s="6">
        <v>46023</v>
      </c>
      <c r="G3822" s="5" t="s">
        <v>246</v>
      </c>
      <c r="H3822" s="5" t="s">
        <v>349</v>
      </c>
      <c r="I3822" s="5" t="s">
        <v>261</v>
      </c>
      <c r="J3822" s="7">
        <v>-2087.6999999999998</v>
      </c>
      <c r="K3822" s="8" t="s">
        <v>74</v>
      </c>
      <c r="L3822" s="7">
        <v>-250.52</v>
      </c>
      <c r="M3822" s="8" t="s">
        <v>74</v>
      </c>
      <c r="N3822" s="7">
        <v>-250.52</v>
      </c>
      <c r="O3822" s="8" t="s">
        <v>74</v>
      </c>
      <c r="P3822" s="7">
        <v>0</v>
      </c>
      <c r="Q3822" s="8" t="s">
        <v>74</v>
      </c>
      <c r="R3822" s="5" t="s">
        <v>75</v>
      </c>
      <c r="S3822" s="7">
        <v>0</v>
      </c>
      <c r="T3822" s="8" t="s">
        <v>74</v>
      </c>
      <c r="U3822" s="5" t="s">
        <v>77</v>
      </c>
      <c r="V3822" s="5" t="s">
        <v>78</v>
      </c>
      <c r="W3822" s="5" t="s">
        <v>79</v>
      </c>
      <c r="X3822" s="5" t="s">
        <v>300</v>
      </c>
      <c r="Y3822" s="5" t="s">
        <v>119</v>
      </c>
      <c r="Z3822" s="5" t="s">
        <v>81</v>
      </c>
      <c r="AA3822" s="5" t="s">
        <v>249</v>
      </c>
      <c r="AB3822" s="5" t="s">
        <v>250</v>
      </c>
      <c r="AC3822" s="5" t="s">
        <v>59</v>
      </c>
      <c r="AD3822" s="5" t="s">
        <v>251</v>
      </c>
      <c r="AE3822" s="2" t="str">
        <f>+VLOOKUP(H3822,'Mapeo Ramos'!A:C,3,0)</f>
        <v>Autos Flotas</v>
      </c>
      <c r="AF3822" t="str">
        <f>+VLOOKUP(AE3822,'Mapeo Ramos'!C:D,2,0)</f>
        <v>Flotas</v>
      </c>
      <c r="AG3822" t="str">
        <f>+VLOOKUP(X3822,'Mapeo Ramos'!I:J,2,0)</f>
        <v>ALLIANZ</v>
      </c>
      <c r="AH3822">
        <f t="shared" si="60"/>
        <v>2</v>
      </c>
    </row>
    <row r="3823" spans="1:34">
      <c r="A3823" s="5" t="s">
        <v>1378</v>
      </c>
      <c r="B3823" s="5" t="s">
        <v>1379</v>
      </c>
      <c r="C3823" s="5" t="s">
        <v>1380</v>
      </c>
      <c r="D3823" s="6">
        <v>46063</v>
      </c>
      <c r="E3823" s="6">
        <v>46023</v>
      </c>
      <c r="F3823" s="6">
        <v>46023</v>
      </c>
      <c r="G3823" s="5" t="s">
        <v>1381</v>
      </c>
      <c r="H3823" s="5" t="s">
        <v>349</v>
      </c>
      <c r="I3823" s="5" t="s">
        <v>261</v>
      </c>
      <c r="J3823" s="7">
        <v>-919.27</v>
      </c>
      <c r="K3823" s="8" t="s">
        <v>74</v>
      </c>
      <c r="L3823" s="7">
        <v>-110.31</v>
      </c>
      <c r="M3823" s="8" t="s">
        <v>74</v>
      </c>
      <c r="N3823" s="7">
        <v>-110.31</v>
      </c>
      <c r="O3823" s="8" t="s">
        <v>74</v>
      </c>
      <c r="P3823" s="7">
        <v>0</v>
      </c>
      <c r="Q3823" s="8" t="s">
        <v>74</v>
      </c>
      <c r="R3823" s="5" t="s">
        <v>75</v>
      </c>
      <c r="S3823" s="7">
        <v>0</v>
      </c>
      <c r="T3823" s="8" t="s">
        <v>74</v>
      </c>
      <c r="U3823" s="5" t="s">
        <v>77</v>
      </c>
      <c r="V3823" s="5" t="s">
        <v>78</v>
      </c>
      <c r="W3823" s="5" t="s">
        <v>79</v>
      </c>
      <c r="X3823" s="5" t="s">
        <v>300</v>
      </c>
      <c r="Y3823" s="5" t="s">
        <v>119</v>
      </c>
      <c r="Z3823" s="5" t="s">
        <v>81</v>
      </c>
      <c r="AA3823" s="5" t="s">
        <v>542</v>
      </c>
      <c r="AB3823" s="5" t="s">
        <v>747</v>
      </c>
      <c r="AC3823" s="5" t="s">
        <v>59</v>
      </c>
      <c r="AD3823" s="5" t="s">
        <v>1382</v>
      </c>
      <c r="AE3823" s="2" t="str">
        <f>+VLOOKUP(H3823,'Mapeo Ramos'!A:C,3,0)</f>
        <v>Autos Flotas</v>
      </c>
      <c r="AF3823" t="str">
        <f>+VLOOKUP(AE3823,'Mapeo Ramos'!C:D,2,0)</f>
        <v>Flotas</v>
      </c>
      <c r="AG3823" t="str">
        <f>+VLOOKUP(X3823,'Mapeo Ramos'!I:J,2,0)</f>
        <v>ALLIANZ</v>
      </c>
      <c r="AH3823">
        <f t="shared" si="60"/>
        <v>2</v>
      </c>
    </row>
    <row r="3824" spans="1:34">
      <c r="A3824" s="5" t="s">
        <v>1383</v>
      </c>
      <c r="B3824" s="5" t="s">
        <v>1384</v>
      </c>
      <c r="C3824" s="5" t="s">
        <v>1385</v>
      </c>
      <c r="D3824" s="6">
        <v>46065</v>
      </c>
      <c r="E3824" s="6">
        <v>46054</v>
      </c>
      <c r="F3824" s="6">
        <v>46065</v>
      </c>
      <c r="G3824" s="5" t="s">
        <v>386</v>
      </c>
      <c r="H3824" s="5" t="s">
        <v>214</v>
      </c>
      <c r="I3824" s="5" t="s">
        <v>119</v>
      </c>
      <c r="J3824" s="7">
        <v>-2329.9699999999998</v>
      </c>
      <c r="K3824" s="8" t="s">
        <v>74</v>
      </c>
      <c r="L3824" s="7">
        <v>-337.85</v>
      </c>
      <c r="M3824" s="8" t="s">
        <v>74</v>
      </c>
      <c r="N3824" s="7">
        <v>-279.60000000000002</v>
      </c>
      <c r="O3824" s="8" t="s">
        <v>74</v>
      </c>
      <c r="P3824" s="7">
        <v>-58.25</v>
      </c>
      <c r="Q3824" s="8" t="s">
        <v>74</v>
      </c>
      <c r="R3824" s="5" t="s">
        <v>75</v>
      </c>
      <c r="S3824" s="7">
        <v>0</v>
      </c>
      <c r="T3824" s="8" t="s">
        <v>74</v>
      </c>
      <c r="U3824" s="5" t="s">
        <v>77</v>
      </c>
      <c r="V3824" s="5" t="s">
        <v>138</v>
      </c>
      <c r="W3824" s="5" t="s">
        <v>79</v>
      </c>
      <c r="X3824" s="5" t="s">
        <v>215</v>
      </c>
      <c r="Y3824" s="5" t="s">
        <v>119</v>
      </c>
      <c r="Z3824" s="5" t="s">
        <v>81</v>
      </c>
      <c r="AA3824" s="5" t="s">
        <v>387</v>
      </c>
      <c r="AB3824" s="5" t="s">
        <v>388</v>
      </c>
      <c r="AC3824" s="5" t="s">
        <v>168</v>
      </c>
      <c r="AD3824" s="5" t="s">
        <v>389</v>
      </c>
      <c r="AE3824" s="2" t="str">
        <f>+VLOOKUP(H3824,'Mapeo Ramos'!A:C,3,0)</f>
        <v>Autos Cat. 1</v>
      </c>
      <c r="AF3824" t="str">
        <f>+VLOOKUP(AE3824,'Mapeo Ramos'!C:D,2,0)</f>
        <v>Autos</v>
      </c>
      <c r="AG3824" t="str">
        <f>+VLOOKUP(X3824,'Mapeo Ramos'!I:J,2,0)</f>
        <v>GENERALI</v>
      </c>
      <c r="AH3824">
        <f t="shared" si="60"/>
        <v>2</v>
      </c>
    </row>
    <row r="3825" spans="1:34" ht="25.5">
      <c r="A3825" s="5" t="s">
        <v>1386</v>
      </c>
      <c r="B3825" s="5" t="s">
        <v>1387</v>
      </c>
      <c r="C3825" s="5" t="s">
        <v>1388</v>
      </c>
      <c r="D3825" s="6">
        <v>46066</v>
      </c>
      <c r="E3825" s="6">
        <v>46066</v>
      </c>
      <c r="F3825" s="6">
        <v>46057</v>
      </c>
      <c r="G3825" s="5" t="s">
        <v>1389</v>
      </c>
      <c r="H3825" s="5" t="s">
        <v>285</v>
      </c>
      <c r="I3825" s="5" t="s">
        <v>286</v>
      </c>
      <c r="J3825" s="7">
        <v>-972.09</v>
      </c>
      <c r="K3825" s="8" t="s">
        <v>74</v>
      </c>
      <c r="L3825" s="7">
        <v>-174.98</v>
      </c>
      <c r="M3825" s="8" t="s">
        <v>74</v>
      </c>
      <c r="N3825" s="7">
        <v>-174.98</v>
      </c>
      <c r="O3825" s="8" t="s">
        <v>74</v>
      </c>
      <c r="P3825" s="7">
        <v>0</v>
      </c>
      <c r="Q3825" s="8" t="s">
        <v>74</v>
      </c>
      <c r="R3825" s="5" t="s">
        <v>75</v>
      </c>
      <c r="S3825" s="7">
        <v>0</v>
      </c>
      <c r="T3825" s="8" t="s">
        <v>74</v>
      </c>
      <c r="U3825" s="5" t="s">
        <v>650</v>
      </c>
      <c r="V3825" s="5" t="s">
        <v>138</v>
      </c>
      <c r="W3825" s="5" t="s">
        <v>79</v>
      </c>
      <c r="X3825" s="5" t="s">
        <v>248</v>
      </c>
      <c r="Y3825" s="5" t="s">
        <v>286</v>
      </c>
      <c r="Z3825" s="5" t="s">
        <v>81</v>
      </c>
      <c r="AA3825" s="5" t="s">
        <v>1390</v>
      </c>
      <c r="AB3825" s="5" t="s">
        <v>1391</v>
      </c>
      <c r="AC3825" s="5" t="s">
        <v>59</v>
      </c>
      <c r="AD3825" s="5" t="s">
        <v>1392</v>
      </c>
      <c r="AE3825" s="2" t="str">
        <f>+VLOOKUP(H3825,'Mapeo Ramos'!A:C,3,0)</f>
        <v>Transportes Mercancías</v>
      </c>
      <c r="AF3825" t="str">
        <f>+VLOOKUP(AE3825,'Mapeo Ramos'!C:D,2,0)</f>
        <v>Transporte</v>
      </c>
      <c r="AG3825" t="str">
        <f>+VLOOKUP(X3825,'Mapeo Ramos'!I:J,2,0)</f>
        <v>HELVETIA</v>
      </c>
      <c r="AH3825">
        <f t="shared" si="60"/>
        <v>2</v>
      </c>
    </row>
    <row r="3826" spans="1:34">
      <c r="A3826" s="5" t="s">
        <v>1393</v>
      </c>
      <c r="B3826" s="5" t="s">
        <v>1394</v>
      </c>
      <c r="C3826" s="5" t="s">
        <v>1395</v>
      </c>
      <c r="D3826" s="6">
        <v>46066</v>
      </c>
      <c r="E3826" s="6">
        <v>46066</v>
      </c>
      <c r="F3826" s="6">
        <v>46062</v>
      </c>
      <c r="G3826" s="5" t="s">
        <v>246</v>
      </c>
      <c r="H3826" s="5" t="s">
        <v>349</v>
      </c>
      <c r="I3826" s="5" t="s">
        <v>261</v>
      </c>
      <c r="J3826" s="7">
        <v>-364.16</v>
      </c>
      <c r="K3826" s="8" t="s">
        <v>74</v>
      </c>
      <c r="L3826" s="7">
        <v>-43.7</v>
      </c>
      <c r="M3826" s="8" t="s">
        <v>74</v>
      </c>
      <c r="N3826" s="7">
        <v>-43.7</v>
      </c>
      <c r="O3826" s="8" t="s">
        <v>74</v>
      </c>
      <c r="P3826" s="7">
        <v>0</v>
      </c>
      <c r="Q3826" s="8" t="s">
        <v>74</v>
      </c>
      <c r="R3826" s="5" t="s">
        <v>75</v>
      </c>
      <c r="S3826" s="7">
        <v>0</v>
      </c>
      <c r="T3826" s="8" t="s">
        <v>74</v>
      </c>
      <c r="U3826" s="5" t="s">
        <v>650</v>
      </c>
      <c r="V3826" s="5" t="s">
        <v>138</v>
      </c>
      <c r="W3826" s="5" t="s">
        <v>79</v>
      </c>
      <c r="X3826" s="5" t="s">
        <v>300</v>
      </c>
      <c r="Y3826" s="5" t="s">
        <v>119</v>
      </c>
      <c r="Z3826" s="5" t="s">
        <v>81</v>
      </c>
      <c r="AA3826" s="5" t="s">
        <v>249</v>
      </c>
      <c r="AB3826" s="5" t="s">
        <v>250</v>
      </c>
      <c r="AC3826" s="5" t="s">
        <v>59</v>
      </c>
      <c r="AD3826" s="5" t="s">
        <v>251</v>
      </c>
      <c r="AE3826" s="2" t="str">
        <f>+VLOOKUP(H3826,'Mapeo Ramos'!A:C,3,0)</f>
        <v>Autos Flotas</v>
      </c>
      <c r="AF3826" t="str">
        <f>+VLOOKUP(AE3826,'Mapeo Ramos'!C:D,2,0)</f>
        <v>Flotas</v>
      </c>
      <c r="AG3826" t="str">
        <f>+VLOOKUP(X3826,'Mapeo Ramos'!I:J,2,0)</f>
        <v>ALLIANZ</v>
      </c>
      <c r="AH3826">
        <f t="shared" si="60"/>
        <v>2</v>
      </c>
    </row>
    <row r="3827" spans="1:34">
      <c r="A3827" s="5" t="s">
        <v>1396</v>
      </c>
      <c r="B3827" s="5" t="s">
        <v>1397</v>
      </c>
      <c r="C3827" s="5" t="s">
        <v>1398</v>
      </c>
      <c r="D3827" s="6">
        <v>46070</v>
      </c>
      <c r="E3827" s="6">
        <v>46054</v>
      </c>
      <c r="F3827" s="6">
        <v>46070</v>
      </c>
      <c r="G3827" s="5" t="s">
        <v>1399</v>
      </c>
      <c r="H3827" s="5" t="s">
        <v>461</v>
      </c>
      <c r="I3827" s="5" t="s">
        <v>261</v>
      </c>
      <c r="J3827" s="7">
        <v>-133.80000000000001</v>
      </c>
      <c r="K3827" s="8" t="s">
        <v>74</v>
      </c>
      <c r="L3827" s="7">
        <v>-16.059999999999999</v>
      </c>
      <c r="M3827" s="8" t="s">
        <v>74</v>
      </c>
      <c r="N3827" s="7">
        <v>-16.059999999999999</v>
      </c>
      <c r="O3827" s="8" t="s">
        <v>74</v>
      </c>
      <c r="P3827" s="7">
        <v>0</v>
      </c>
      <c r="Q3827" s="8" t="s">
        <v>74</v>
      </c>
      <c r="R3827" s="5" t="s">
        <v>75</v>
      </c>
      <c r="S3827" s="7">
        <v>0</v>
      </c>
      <c r="T3827" s="8" t="s">
        <v>74</v>
      </c>
      <c r="U3827" s="5" t="s">
        <v>650</v>
      </c>
      <c r="V3827" s="5" t="s">
        <v>138</v>
      </c>
      <c r="W3827" s="5" t="s">
        <v>79</v>
      </c>
      <c r="X3827" s="5" t="s">
        <v>300</v>
      </c>
      <c r="Y3827" s="5" t="s">
        <v>119</v>
      </c>
      <c r="Z3827" s="5" t="s">
        <v>81</v>
      </c>
      <c r="AA3827" s="5" t="s">
        <v>236</v>
      </c>
      <c r="AB3827" s="5" t="s">
        <v>83</v>
      </c>
      <c r="AC3827" s="5" t="s">
        <v>168</v>
      </c>
      <c r="AD3827" s="5" t="s">
        <v>1400</v>
      </c>
      <c r="AE3827" s="2" t="str">
        <f>+VLOOKUP(H3827,'Mapeo Ramos'!A:C,3,0)</f>
        <v>Autos Flotas</v>
      </c>
      <c r="AF3827" t="str">
        <f>+VLOOKUP(AE3827,'Mapeo Ramos'!C:D,2,0)</f>
        <v>Flotas</v>
      </c>
      <c r="AG3827" t="str">
        <f>+VLOOKUP(X3827,'Mapeo Ramos'!I:J,2,0)</f>
        <v>ALLIANZ</v>
      </c>
      <c r="AH3827">
        <f t="shared" si="60"/>
        <v>2</v>
      </c>
    </row>
    <row r="3828" spans="1:34">
      <c r="A3828" s="5" t="s">
        <v>13036</v>
      </c>
      <c r="B3828" s="5" t="s">
        <v>13037</v>
      </c>
      <c r="C3828" s="5" t="s">
        <v>13038</v>
      </c>
      <c r="D3828" s="6">
        <v>46073</v>
      </c>
      <c r="E3828" s="6">
        <v>45992</v>
      </c>
      <c r="F3828" s="6">
        <v>46022</v>
      </c>
      <c r="G3828" s="5" t="s">
        <v>5555</v>
      </c>
      <c r="H3828" s="5" t="s">
        <v>941</v>
      </c>
      <c r="I3828" s="5" t="s">
        <v>119</v>
      </c>
      <c r="J3828" s="7">
        <v>-458.98</v>
      </c>
      <c r="K3828" s="8" t="s">
        <v>74</v>
      </c>
      <c r="L3828" s="7">
        <v>-73.44</v>
      </c>
      <c r="M3828" s="8" t="s">
        <v>74</v>
      </c>
      <c r="N3828" s="7">
        <v>-73.44</v>
      </c>
      <c r="O3828" s="8" t="s">
        <v>74</v>
      </c>
      <c r="P3828" s="7">
        <v>0</v>
      </c>
      <c r="Q3828" s="8" t="s">
        <v>74</v>
      </c>
      <c r="R3828" s="5" t="s">
        <v>75</v>
      </c>
      <c r="S3828" s="7">
        <v>0</v>
      </c>
      <c r="T3828" s="8" t="s">
        <v>74</v>
      </c>
      <c r="U3828" s="5" t="s">
        <v>77</v>
      </c>
      <c r="V3828" s="5" t="s">
        <v>78</v>
      </c>
      <c r="W3828" s="5" t="s">
        <v>79</v>
      </c>
      <c r="X3828" s="5" t="s">
        <v>150</v>
      </c>
      <c r="Y3828" s="5" t="s">
        <v>119</v>
      </c>
      <c r="Z3828" s="5" t="s">
        <v>81</v>
      </c>
      <c r="AA3828" s="5" t="s">
        <v>568</v>
      </c>
      <c r="AB3828" s="5" t="s">
        <v>101</v>
      </c>
      <c r="AC3828" s="5" t="s">
        <v>168</v>
      </c>
      <c r="AD3828" s="5" t="s">
        <v>5556</v>
      </c>
      <c r="AE3828" s="2" t="str">
        <f>+VLOOKUP(H3828,'Mapeo Ramos'!A:C,3,0)</f>
        <v>Autos Cat. 1</v>
      </c>
      <c r="AF3828" t="str">
        <f>+VLOOKUP(AE3828,'Mapeo Ramos'!C:D,2,0)</f>
        <v>Autos</v>
      </c>
      <c r="AG3828" t="str">
        <f>+VLOOKUP(X3828,'Mapeo Ramos'!I:J,2,0)</f>
        <v>MAPFRE</v>
      </c>
      <c r="AH3828">
        <f t="shared" si="60"/>
        <v>2</v>
      </c>
    </row>
    <row r="3829" spans="1:34">
      <c r="A3829" s="5" t="s">
        <v>1401</v>
      </c>
      <c r="B3829" s="5" t="s">
        <v>1402</v>
      </c>
      <c r="C3829" s="5" t="s">
        <v>1403</v>
      </c>
      <c r="D3829" s="6">
        <v>46074</v>
      </c>
      <c r="E3829" s="6">
        <v>46054</v>
      </c>
      <c r="F3829" s="6">
        <v>46074</v>
      </c>
      <c r="G3829" s="5" t="s">
        <v>142</v>
      </c>
      <c r="H3829" s="5" t="s">
        <v>173</v>
      </c>
      <c r="I3829" s="5" t="s">
        <v>119</v>
      </c>
      <c r="J3829" s="7">
        <v>-1764.28</v>
      </c>
      <c r="K3829" s="8" t="s">
        <v>74</v>
      </c>
      <c r="L3829" s="7">
        <v>-176.43</v>
      </c>
      <c r="M3829" s="8" t="s">
        <v>74</v>
      </c>
      <c r="N3829" s="7">
        <v>-141.13999999999999</v>
      </c>
      <c r="O3829" s="8" t="s">
        <v>74</v>
      </c>
      <c r="P3829" s="7">
        <v>-35.29</v>
      </c>
      <c r="Q3829" s="8" t="s">
        <v>74</v>
      </c>
      <c r="R3829" s="5" t="s">
        <v>75</v>
      </c>
      <c r="S3829" s="7">
        <v>0</v>
      </c>
      <c r="T3829" s="8" t="s">
        <v>74</v>
      </c>
      <c r="U3829" s="5" t="s">
        <v>77</v>
      </c>
      <c r="V3829" s="5" t="s">
        <v>138</v>
      </c>
      <c r="W3829" s="5" t="s">
        <v>79</v>
      </c>
      <c r="X3829" s="5" t="s">
        <v>165</v>
      </c>
      <c r="Y3829" s="5" t="s">
        <v>119</v>
      </c>
      <c r="Z3829" s="5" t="s">
        <v>81</v>
      </c>
      <c r="AA3829" s="5" t="s">
        <v>143</v>
      </c>
      <c r="AB3829" s="5" t="s">
        <v>144</v>
      </c>
      <c r="AC3829" s="5" t="s">
        <v>59</v>
      </c>
      <c r="AD3829" s="5" t="s">
        <v>145</v>
      </c>
      <c r="AE3829" s="2" t="str">
        <f>+VLOOKUP(H3829,'Mapeo Ramos'!A:C,3,0)</f>
        <v>Autos Cat. 2</v>
      </c>
      <c r="AF3829" t="str">
        <f>+VLOOKUP(AE3829,'Mapeo Ramos'!C:D,2,0)</f>
        <v>Flotas</v>
      </c>
      <c r="AG3829" t="str">
        <f>+VLOOKUP(X3829,'Mapeo Ramos'!I:J,2,0)</f>
        <v>AXA</v>
      </c>
      <c r="AH3829">
        <f t="shared" si="60"/>
        <v>2</v>
      </c>
    </row>
    <row r="3830" spans="1:34">
      <c r="A3830" s="5" t="s">
        <v>1404</v>
      </c>
      <c r="B3830" s="5" t="s">
        <v>1405</v>
      </c>
      <c r="C3830" s="5" t="s">
        <v>1313</v>
      </c>
      <c r="D3830" s="6">
        <v>46075</v>
      </c>
      <c r="E3830" s="6">
        <v>46041</v>
      </c>
      <c r="F3830" s="6">
        <v>46075</v>
      </c>
      <c r="G3830" s="5" t="s">
        <v>1314</v>
      </c>
      <c r="H3830" s="5" t="s">
        <v>941</v>
      </c>
      <c r="I3830" s="5" t="s">
        <v>119</v>
      </c>
      <c r="J3830" s="7">
        <v>-453.11</v>
      </c>
      <c r="K3830" s="8" t="s">
        <v>74</v>
      </c>
      <c r="L3830" s="7">
        <v>-72.5</v>
      </c>
      <c r="M3830" s="8" t="s">
        <v>74</v>
      </c>
      <c r="N3830" s="7">
        <v>-72.5</v>
      </c>
      <c r="O3830" s="8" t="s">
        <v>74</v>
      </c>
      <c r="P3830" s="7">
        <v>0</v>
      </c>
      <c r="Q3830" s="8" t="s">
        <v>74</v>
      </c>
      <c r="R3830" s="5" t="s">
        <v>75</v>
      </c>
      <c r="S3830" s="7">
        <v>0</v>
      </c>
      <c r="T3830" s="8" t="s">
        <v>74</v>
      </c>
      <c r="U3830" s="5" t="s">
        <v>77</v>
      </c>
      <c r="V3830" s="5" t="s">
        <v>138</v>
      </c>
      <c r="W3830" s="5" t="s">
        <v>79</v>
      </c>
      <c r="X3830" s="5" t="s">
        <v>150</v>
      </c>
      <c r="Y3830" s="5" t="s">
        <v>119</v>
      </c>
      <c r="Z3830" s="5" t="s">
        <v>81</v>
      </c>
      <c r="AA3830" s="5" t="s">
        <v>308</v>
      </c>
      <c r="AB3830" s="5" t="s">
        <v>309</v>
      </c>
      <c r="AC3830" s="5" t="s">
        <v>59</v>
      </c>
      <c r="AD3830" s="5" t="s">
        <v>1315</v>
      </c>
      <c r="AE3830" s="2" t="str">
        <f>+VLOOKUP(H3830,'Mapeo Ramos'!A:C,3,0)</f>
        <v>Autos Cat. 1</v>
      </c>
      <c r="AF3830" t="str">
        <f>+VLOOKUP(AE3830,'Mapeo Ramos'!C:D,2,0)</f>
        <v>Autos</v>
      </c>
      <c r="AG3830" t="str">
        <f>+VLOOKUP(X3830,'Mapeo Ramos'!I:J,2,0)</f>
        <v>MAPFRE</v>
      </c>
      <c r="AH3830">
        <f t="shared" si="60"/>
        <v>2</v>
      </c>
    </row>
    <row r="3831" spans="1:34">
      <c r="A3831" s="5" t="s">
        <v>1406</v>
      </c>
      <c r="B3831" s="5" t="s">
        <v>1407</v>
      </c>
      <c r="C3831" s="5" t="s">
        <v>1408</v>
      </c>
      <c r="D3831" s="6">
        <v>46076</v>
      </c>
      <c r="E3831" s="6">
        <v>46054</v>
      </c>
      <c r="F3831" s="6">
        <v>46076</v>
      </c>
      <c r="G3831" s="5" t="s">
        <v>600</v>
      </c>
      <c r="H3831" s="5" t="s">
        <v>1409</v>
      </c>
      <c r="I3831" s="5" t="s">
        <v>1410</v>
      </c>
      <c r="J3831" s="7">
        <v>-339.93</v>
      </c>
      <c r="K3831" s="8" t="s">
        <v>74</v>
      </c>
      <c r="L3831" s="7">
        <v>-89.12</v>
      </c>
      <c r="M3831" s="8" t="s">
        <v>74</v>
      </c>
      <c r="N3831" s="7">
        <v>-89.12</v>
      </c>
      <c r="O3831" s="8" t="s">
        <v>74</v>
      </c>
      <c r="P3831" s="7">
        <v>0</v>
      </c>
      <c r="Q3831" s="8" t="s">
        <v>74</v>
      </c>
      <c r="R3831" s="5" t="s">
        <v>75</v>
      </c>
      <c r="S3831" s="7">
        <v>0</v>
      </c>
      <c r="T3831" s="8" t="s">
        <v>74</v>
      </c>
      <c r="U3831" s="5" t="s">
        <v>77</v>
      </c>
      <c r="V3831" s="5" t="s">
        <v>138</v>
      </c>
      <c r="W3831" s="5" t="s">
        <v>79</v>
      </c>
      <c r="X3831" s="5" t="s">
        <v>1411</v>
      </c>
      <c r="Y3831" s="5" t="s">
        <v>1410</v>
      </c>
      <c r="Z3831" s="5" t="s">
        <v>81</v>
      </c>
      <c r="AA3831" s="5" t="s">
        <v>406</v>
      </c>
      <c r="AB3831" s="5" t="s">
        <v>601</v>
      </c>
      <c r="AC3831" s="5" t="s">
        <v>59</v>
      </c>
      <c r="AD3831" s="5" t="s">
        <v>602</v>
      </c>
      <c r="AE3831" s="2" t="str">
        <f>+VLOOKUP(H3831,'Mapeo Ramos'!A:C,3,0)</f>
        <v>Lucro Cesante / P.B.</v>
      </c>
      <c r="AF3831" t="str">
        <f>+VLOOKUP(AE3831,'Mapeo Ramos'!C:D,2,0)</f>
        <v>Property</v>
      </c>
      <c r="AG3831" t="str">
        <f>+VLOOKUP(X3831,'Mapeo Ramos'!I:J,2,0)</f>
        <v>ARAG</v>
      </c>
      <c r="AH3831">
        <f t="shared" si="60"/>
        <v>2</v>
      </c>
    </row>
    <row r="3832" spans="1:34">
      <c r="A3832" s="5" t="s">
        <v>1412</v>
      </c>
      <c r="B3832" s="5" t="s">
        <v>1413</v>
      </c>
      <c r="C3832" s="5" t="s">
        <v>1414</v>
      </c>
      <c r="D3832" s="6">
        <v>46076</v>
      </c>
      <c r="E3832" s="6">
        <v>46076</v>
      </c>
      <c r="F3832" s="6">
        <v>46066</v>
      </c>
      <c r="G3832" s="5" t="s">
        <v>637</v>
      </c>
      <c r="H3832" s="5" t="s">
        <v>1415</v>
      </c>
      <c r="I3832" s="5" t="s">
        <v>261</v>
      </c>
      <c r="J3832" s="7">
        <v>-881.13</v>
      </c>
      <c r="K3832" s="8" t="s">
        <v>74</v>
      </c>
      <c r="L3832" s="7">
        <v>-70.5</v>
      </c>
      <c r="M3832" s="8" t="s">
        <v>74</v>
      </c>
      <c r="N3832" s="7">
        <v>-70.5</v>
      </c>
      <c r="O3832" s="8" t="s">
        <v>74</v>
      </c>
      <c r="P3832" s="7">
        <v>0</v>
      </c>
      <c r="Q3832" s="8" t="s">
        <v>74</v>
      </c>
      <c r="R3832" s="5" t="s">
        <v>75</v>
      </c>
      <c r="S3832" s="7">
        <v>0</v>
      </c>
      <c r="T3832" s="8" t="s">
        <v>74</v>
      </c>
      <c r="U3832" s="5" t="s">
        <v>77</v>
      </c>
      <c r="V3832" s="5" t="s">
        <v>138</v>
      </c>
      <c r="W3832" s="5" t="s">
        <v>79</v>
      </c>
      <c r="X3832" s="5" t="s">
        <v>150</v>
      </c>
      <c r="Y3832" s="5" t="s">
        <v>119</v>
      </c>
      <c r="Z3832" s="5" t="s">
        <v>81</v>
      </c>
      <c r="AA3832" s="5" t="s">
        <v>372</v>
      </c>
      <c r="AB3832" s="5" t="s">
        <v>638</v>
      </c>
      <c r="AC3832" s="5" t="s">
        <v>59</v>
      </c>
      <c r="AD3832" s="5" t="s">
        <v>639</v>
      </c>
      <c r="AE3832" s="2" t="str">
        <f>+VLOOKUP(H3832,'Mapeo Ramos'!A:C,3,0)</f>
        <v>Autos Flotas</v>
      </c>
      <c r="AF3832" t="str">
        <f>+VLOOKUP(AE3832,'Mapeo Ramos'!C:D,2,0)</f>
        <v>Flotas</v>
      </c>
      <c r="AG3832" t="str">
        <f>+VLOOKUP(X3832,'Mapeo Ramos'!I:J,2,0)</f>
        <v>MAPFRE</v>
      </c>
      <c r="AH3832">
        <f t="shared" si="60"/>
        <v>2</v>
      </c>
    </row>
    <row r="3833" spans="1:34">
      <c r="A3833" s="5" t="s">
        <v>1416</v>
      </c>
      <c r="B3833" s="5" t="s">
        <v>1417</v>
      </c>
      <c r="C3833" s="5" t="s">
        <v>1418</v>
      </c>
      <c r="D3833" s="6">
        <v>46079</v>
      </c>
      <c r="E3833" s="6">
        <v>46024</v>
      </c>
      <c r="F3833" s="6">
        <v>46023</v>
      </c>
      <c r="G3833" s="5" t="s">
        <v>1419</v>
      </c>
      <c r="H3833" s="5" t="s">
        <v>1420</v>
      </c>
      <c r="I3833" s="5" t="s">
        <v>119</v>
      </c>
      <c r="J3833" s="7">
        <v>-303.05</v>
      </c>
      <c r="K3833" s="8" t="s">
        <v>74</v>
      </c>
      <c r="L3833" s="7">
        <v>-42.43</v>
      </c>
      <c r="M3833" s="8" t="s">
        <v>74</v>
      </c>
      <c r="N3833" s="7">
        <v>-42.43</v>
      </c>
      <c r="O3833" s="8" t="s">
        <v>74</v>
      </c>
      <c r="P3833" s="7">
        <v>0</v>
      </c>
      <c r="Q3833" s="8" t="s">
        <v>74</v>
      </c>
      <c r="R3833" s="5" t="s">
        <v>75</v>
      </c>
      <c r="S3833" s="7">
        <v>0</v>
      </c>
      <c r="T3833" s="8" t="s">
        <v>74</v>
      </c>
      <c r="U3833" s="5" t="s">
        <v>77</v>
      </c>
      <c r="V3833" s="5" t="s">
        <v>138</v>
      </c>
      <c r="W3833" s="5" t="s">
        <v>79</v>
      </c>
      <c r="X3833" s="5" t="s">
        <v>300</v>
      </c>
      <c r="Y3833" s="5" t="s">
        <v>119</v>
      </c>
      <c r="Z3833" s="5" t="s">
        <v>60</v>
      </c>
      <c r="AA3833" s="5" t="s">
        <v>1421</v>
      </c>
      <c r="AB3833" s="5" t="s">
        <v>1422</v>
      </c>
      <c r="AC3833" s="5" t="s">
        <v>168</v>
      </c>
      <c r="AD3833" s="5" t="s">
        <v>1423</v>
      </c>
      <c r="AE3833" s="2" t="str">
        <f>+VLOOKUP(H3833,'Mapeo Ramos'!A:C,3,0)</f>
        <v>Autos Cat. 1</v>
      </c>
      <c r="AF3833" t="str">
        <f>+VLOOKUP(AE3833,'Mapeo Ramos'!C:D,2,0)</f>
        <v>Autos</v>
      </c>
      <c r="AG3833" t="str">
        <f>+VLOOKUP(X3833,'Mapeo Ramos'!I:J,2,0)</f>
        <v>ALLIANZ</v>
      </c>
      <c r="AH3833">
        <f t="shared" si="60"/>
        <v>2</v>
      </c>
    </row>
    <row r="3834" spans="1:34">
      <c r="A3834" s="5" t="s">
        <v>1424</v>
      </c>
      <c r="B3834" s="5" t="s">
        <v>1425</v>
      </c>
      <c r="C3834" s="5" t="s">
        <v>1426</v>
      </c>
      <c r="D3834" s="6">
        <v>46080</v>
      </c>
      <c r="E3834" s="6">
        <v>46080</v>
      </c>
      <c r="F3834" s="6">
        <v>46078</v>
      </c>
      <c r="G3834" s="5" t="s">
        <v>1427</v>
      </c>
      <c r="H3834" s="5" t="s">
        <v>1428</v>
      </c>
      <c r="I3834" s="5" t="s">
        <v>119</v>
      </c>
      <c r="J3834" s="7">
        <v>-78.42</v>
      </c>
      <c r="K3834" s="8" t="s">
        <v>74</v>
      </c>
      <c r="L3834" s="7">
        <v>-11.76</v>
      </c>
      <c r="M3834" s="8" t="s">
        <v>74</v>
      </c>
      <c r="N3834" s="7">
        <v>-11.76</v>
      </c>
      <c r="O3834" s="8" t="s">
        <v>74</v>
      </c>
      <c r="P3834" s="7">
        <v>0</v>
      </c>
      <c r="Q3834" s="8" t="s">
        <v>74</v>
      </c>
      <c r="R3834" s="5" t="s">
        <v>75</v>
      </c>
      <c r="S3834" s="7">
        <v>0</v>
      </c>
      <c r="T3834" s="8" t="s">
        <v>74</v>
      </c>
      <c r="U3834" s="5" t="s">
        <v>650</v>
      </c>
      <c r="V3834" s="5" t="s">
        <v>138</v>
      </c>
      <c r="W3834" s="5" t="s">
        <v>79</v>
      </c>
      <c r="X3834" s="5" t="s">
        <v>300</v>
      </c>
      <c r="Y3834" s="5" t="s">
        <v>119</v>
      </c>
      <c r="Z3834" s="5" t="s">
        <v>60</v>
      </c>
      <c r="AA3834" s="5" t="s">
        <v>82</v>
      </c>
      <c r="AB3834" s="5" t="s">
        <v>83</v>
      </c>
      <c r="AC3834" s="5" t="s">
        <v>168</v>
      </c>
      <c r="AD3834" s="5" t="s">
        <v>1429</v>
      </c>
      <c r="AE3834" s="2" t="str">
        <f>+VLOOKUP(H3834,'Mapeo Ramos'!A:C,3,0)</f>
        <v>Autos Cat. 3</v>
      </c>
      <c r="AF3834" t="str">
        <f>+VLOOKUP(AE3834,'Mapeo Ramos'!C:D,2,0)</f>
        <v>Autos</v>
      </c>
      <c r="AG3834" t="str">
        <f>+VLOOKUP(X3834,'Mapeo Ramos'!I:J,2,0)</f>
        <v>ALLIANZ</v>
      </c>
      <c r="AH3834">
        <f t="shared" si="60"/>
        <v>2</v>
      </c>
    </row>
  </sheetData>
  <autoFilter ref="A1:AI3834" xr:uid="{00000000-0001-0000-0000-000000000000}"/>
  <sortState xmlns:xlrd2="http://schemas.microsoft.com/office/spreadsheetml/2017/richdata2" ref="A2:AH3834">
    <sortCondition sortBy="cellColor" ref="D2:D3834" dxfId="0"/>
  </sortState>
  <pageMargins left="7.8740157480315001E-2" right="7.8740157480315001E-2" top="1" bottom="1" header="0.196850393700787" footer="0.5"/>
  <pageSetup paperSize="9" fitToHeight="0" orientation="landscape"/>
  <headerFooter alignWithMargins="0">
    <oddHeader>&amp;L&amp;G&amp;C&amp;20&amp;"Arial,Bold"&amp;R&amp;10Listado &amp;10Generado &amp;10en: &amp;10&amp;D &amp;10&amp;T</oddHeader>
    <oddFooter>&amp;R&amp;10Página &amp;10&amp;P &amp;10de &amp;10&amp;N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625D-566A-408F-8BDB-F4CAD479D023}">
  <dimension ref="A1:J337"/>
  <sheetViews>
    <sheetView topLeftCell="A260" workbookViewId="0">
      <selection activeCell="A271" sqref="A271"/>
    </sheetView>
  </sheetViews>
  <sheetFormatPr defaultColWidth="9.140625" defaultRowHeight="12.75"/>
  <cols>
    <col min="1" max="1" width="29.85546875" customWidth="1"/>
    <col min="2" max="2" width="24.85546875" customWidth="1"/>
    <col min="3" max="3" width="34.42578125" customWidth="1"/>
    <col min="4" max="4" width="37.85546875" customWidth="1"/>
    <col min="9" max="9" width="52" customWidth="1"/>
    <col min="10" max="10" width="16.140625" customWidth="1"/>
  </cols>
  <sheetData>
    <row r="1" spans="1:10">
      <c r="A1" s="9" t="s">
        <v>44</v>
      </c>
      <c r="B1" s="9" t="s">
        <v>45</v>
      </c>
      <c r="C1" s="9" t="s">
        <v>13039</v>
      </c>
      <c r="D1" s="10" t="s">
        <v>13040</v>
      </c>
    </row>
    <row r="2" spans="1:10" ht="15">
      <c r="A2" s="5" t="s">
        <v>1428</v>
      </c>
      <c r="B2" t="s">
        <v>119</v>
      </c>
      <c r="C2" s="12" t="s">
        <v>13041</v>
      </c>
      <c r="D2" t="s">
        <v>5</v>
      </c>
      <c r="I2" s="2" t="s">
        <v>150</v>
      </c>
      <c r="J2" t="s">
        <v>13042</v>
      </c>
    </row>
    <row r="3" spans="1:10" ht="22.5" customHeight="1">
      <c r="A3" s="11" t="s">
        <v>13043</v>
      </c>
      <c r="B3" s="11" t="s">
        <v>1410</v>
      </c>
      <c r="C3" s="12" t="s">
        <v>13044</v>
      </c>
      <c r="D3" t="s">
        <v>11</v>
      </c>
      <c r="I3" s="2" t="s">
        <v>300</v>
      </c>
      <c r="J3" t="s">
        <v>300</v>
      </c>
    </row>
    <row r="4" spans="1:10" ht="17.25" customHeight="1">
      <c r="A4" t="s">
        <v>13045</v>
      </c>
      <c r="C4" s="11" t="s">
        <v>13046</v>
      </c>
      <c r="D4" t="s">
        <v>15</v>
      </c>
      <c r="I4" s="2" t="s">
        <v>80</v>
      </c>
      <c r="J4" t="s">
        <v>13047</v>
      </c>
    </row>
    <row r="5" spans="1:10" ht="15">
      <c r="A5" s="11" t="s">
        <v>1680</v>
      </c>
      <c r="B5" s="11" t="s">
        <v>197</v>
      </c>
      <c r="C5" s="12" t="s">
        <v>13048</v>
      </c>
      <c r="D5" t="s">
        <v>15</v>
      </c>
      <c r="I5" s="2" t="s">
        <v>1821</v>
      </c>
      <c r="J5" t="s">
        <v>1821</v>
      </c>
    </row>
    <row r="6" spans="1:10" ht="15">
      <c r="A6" t="s">
        <v>13049</v>
      </c>
      <c r="C6" s="12" t="s">
        <v>13048</v>
      </c>
      <c r="D6" t="s">
        <v>15</v>
      </c>
      <c r="I6" s="2" t="s">
        <v>1829</v>
      </c>
      <c r="J6" t="s">
        <v>13050</v>
      </c>
    </row>
    <row r="7" spans="1:10" ht="15">
      <c r="A7" t="s">
        <v>13051</v>
      </c>
      <c r="C7" s="12" t="s">
        <v>13048</v>
      </c>
      <c r="D7" t="s">
        <v>15</v>
      </c>
      <c r="I7" s="2" t="s">
        <v>1411</v>
      </c>
      <c r="J7" t="s">
        <v>13052</v>
      </c>
    </row>
    <row r="8" spans="1:10" ht="15">
      <c r="A8" s="11" t="s">
        <v>2753</v>
      </c>
      <c r="B8" s="11" t="s">
        <v>197</v>
      </c>
      <c r="C8" s="12" t="s">
        <v>13046</v>
      </c>
      <c r="D8" t="s">
        <v>15</v>
      </c>
      <c r="I8" s="2" t="s">
        <v>165</v>
      </c>
      <c r="J8" t="s">
        <v>13053</v>
      </c>
    </row>
    <row r="9" spans="1:10" ht="15">
      <c r="A9" s="11" t="s">
        <v>1611</v>
      </c>
      <c r="B9" s="11" t="s">
        <v>197</v>
      </c>
      <c r="C9" s="12" t="s">
        <v>13046</v>
      </c>
      <c r="D9" t="s">
        <v>15</v>
      </c>
      <c r="I9" s="2" t="s">
        <v>2926</v>
      </c>
      <c r="J9" t="s">
        <v>2926</v>
      </c>
    </row>
    <row r="10" spans="1:10" ht="15">
      <c r="A10" t="s">
        <v>13054</v>
      </c>
      <c r="C10" s="12" t="s">
        <v>13055</v>
      </c>
      <c r="D10" t="s">
        <v>16</v>
      </c>
      <c r="I10" s="2" t="s">
        <v>13056</v>
      </c>
      <c r="J10" t="s">
        <v>13057</v>
      </c>
    </row>
    <row r="11" spans="1:10" ht="15">
      <c r="A11" s="11" t="s">
        <v>13058</v>
      </c>
      <c r="B11" s="11" t="s">
        <v>197</v>
      </c>
      <c r="C11" s="12" t="s">
        <v>13055</v>
      </c>
      <c r="D11" t="s">
        <v>16</v>
      </c>
      <c r="I11" s="2" t="s">
        <v>3277</v>
      </c>
      <c r="J11" t="s">
        <v>3277</v>
      </c>
    </row>
    <row r="12" spans="1:10" ht="15">
      <c r="A12" s="11" t="s">
        <v>197</v>
      </c>
      <c r="B12" s="11"/>
      <c r="C12" s="12" t="s">
        <v>13055</v>
      </c>
      <c r="D12" t="s">
        <v>16</v>
      </c>
      <c r="I12" s="2" t="s">
        <v>248</v>
      </c>
      <c r="J12" t="s">
        <v>248</v>
      </c>
    </row>
    <row r="13" spans="1:10" ht="15">
      <c r="A13" t="s">
        <v>197</v>
      </c>
      <c r="C13" s="12" t="s">
        <v>13055</v>
      </c>
      <c r="D13" t="s">
        <v>16</v>
      </c>
      <c r="I13" s="2" t="s">
        <v>9072</v>
      </c>
      <c r="J13" t="s">
        <v>13059</v>
      </c>
    </row>
    <row r="14" spans="1:10" ht="15">
      <c r="A14" s="11" t="s">
        <v>2660</v>
      </c>
      <c r="B14" s="11" t="s">
        <v>197</v>
      </c>
      <c r="C14" s="12" t="s">
        <v>13048</v>
      </c>
      <c r="D14" t="s">
        <v>15</v>
      </c>
      <c r="I14" s="2" t="s">
        <v>9497</v>
      </c>
      <c r="J14" t="s">
        <v>9497</v>
      </c>
    </row>
    <row r="15" spans="1:10" ht="15">
      <c r="A15" s="11" t="s">
        <v>13060</v>
      </c>
      <c r="B15" s="11" t="s">
        <v>197</v>
      </c>
      <c r="C15" s="12" t="s">
        <v>13048</v>
      </c>
      <c r="D15" t="s">
        <v>15</v>
      </c>
      <c r="I15" s="2" t="s">
        <v>9773</v>
      </c>
      <c r="J15" t="s">
        <v>13061</v>
      </c>
    </row>
    <row r="16" spans="1:10" ht="15">
      <c r="A16" s="11" t="s">
        <v>196</v>
      </c>
      <c r="B16" s="11" t="s">
        <v>197</v>
      </c>
      <c r="C16" s="11" t="s">
        <v>13046</v>
      </c>
      <c r="D16" t="s">
        <v>15</v>
      </c>
      <c r="I16" s="2" t="s">
        <v>10680</v>
      </c>
      <c r="J16" t="s">
        <v>10680</v>
      </c>
    </row>
    <row r="17" spans="1:10" ht="15">
      <c r="A17" s="11" t="s">
        <v>2155</v>
      </c>
      <c r="B17" s="11" t="s">
        <v>197</v>
      </c>
      <c r="C17" s="11" t="s">
        <v>13046</v>
      </c>
      <c r="D17" t="s">
        <v>15</v>
      </c>
      <c r="I17" s="2" t="s">
        <v>10962</v>
      </c>
      <c r="J17" t="s">
        <v>10962</v>
      </c>
    </row>
    <row r="18" spans="1:10" ht="15">
      <c r="A18" s="11" t="s">
        <v>691</v>
      </c>
      <c r="B18" s="11" t="s">
        <v>197</v>
      </c>
      <c r="C18" s="11" t="s">
        <v>13046</v>
      </c>
      <c r="D18" t="s">
        <v>15</v>
      </c>
      <c r="I18" s="2" t="s">
        <v>11308</v>
      </c>
      <c r="J18" t="s">
        <v>13062</v>
      </c>
    </row>
    <row r="19" spans="1:10" ht="15">
      <c r="A19" s="11" t="s">
        <v>2950</v>
      </c>
      <c r="B19" s="11" t="s">
        <v>197</v>
      </c>
      <c r="C19" s="11" t="s">
        <v>13055</v>
      </c>
      <c r="D19" t="s">
        <v>16</v>
      </c>
      <c r="I19" s="2" t="s">
        <v>12049</v>
      </c>
      <c r="J19" t="s">
        <v>12049</v>
      </c>
    </row>
    <row r="20" spans="1:10" ht="15">
      <c r="A20" t="s">
        <v>13063</v>
      </c>
      <c r="C20" s="11" t="s">
        <v>13055</v>
      </c>
      <c r="D20" t="s">
        <v>16</v>
      </c>
      <c r="I20" s="2" t="s">
        <v>12278</v>
      </c>
      <c r="J20" t="s">
        <v>13064</v>
      </c>
    </row>
    <row r="21" spans="1:10" ht="15">
      <c r="A21" s="11" t="s">
        <v>13065</v>
      </c>
      <c r="B21" s="11" t="s">
        <v>156</v>
      </c>
      <c r="C21" s="11" t="s">
        <v>13066</v>
      </c>
      <c r="D21" t="s">
        <v>12</v>
      </c>
      <c r="I21" s="2" t="s">
        <v>13011</v>
      </c>
      <c r="J21" t="s">
        <v>13067</v>
      </c>
    </row>
    <row r="22" spans="1:10" ht="15">
      <c r="A22" t="s">
        <v>13068</v>
      </c>
      <c r="C22" s="11" t="s">
        <v>13066</v>
      </c>
      <c r="D22" t="s">
        <v>12</v>
      </c>
      <c r="I22" s="2" t="s">
        <v>13069</v>
      </c>
      <c r="J22" t="s">
        <v>13064</v>
      </c>
    </row>
    <row r="23" spans="1:10" ht="15">
      <c r="A23" s="11" t="s">
        <v>2017</v>
      </c>
      <c r="B23" s="11" t="s">
        <v>119</v>
      </c>
      <c r="C23" s="12" t="s">
        <v>13070</v>
      </c>
      <c r="D23" t="s">
        <v>6</v>
      </c>
      <c r="I23" s="2" t="s">
        <v>13071</v>
      </c>
      <c r="J23" t="s">
        <v>13072</v>
      </c>
    </row>
    <row r="24" spans="1:10" ht="15">
      <c r="A24" s="11" t="s">
        <v>13073</v>
      </c>
      <c r="B24" s="11" t="s">
        <v>156</v>
      </c>
      <c r="C24" s="11" t="s">
        <v>13074</v>
      </c>
      <c r="D24" t="s">
        <v>12</v>
      </c>
      <c r="I24" s="2" t="s">
        <v>13075</v>
      </c>
      <c r="J24" t="s">
        <v>13047</v>
      </c>
    </row>
    <row r="25" spans="1:10" ht="15">
      <c r="A25" s="11" t="s">
        <v>2945</v>
      </c>
      <c r="B25" s="11"/>
      <c r="C25" s="11" t="s">
        <v>13076</v>
      </c>
      <c r="D25" t="s">
        <v>18</v>
      </c>
      <c r="I25" s="2" t="s">
        <v>13077</v>
      </c>
      <c r="J25" t="s">
        <v>13078</v>
      </c>
    </row>
    <row r="26" spans="1:10" ht="15">
      <c r="A26" t="s">
        <v>2945</v>
      </c>
      <c r="C26" s="11" t="s">
        <v>13076</v>
      </c>
      <c r="D26" t="s">
        <v>18</v>
      </c>
      <c r="I26" s="2" t="s">
        <v>13079</v>
      </c>
      <c r="J26" t="s">
        <v>13080</v>
      </c>
    </row>
    <row r="27" spans="1:10" ht="15">
      <c r="A27" s="11" t="s">
        <v>11676</v>
      </c>
      <c r="B27" s="11" t="s">
        <v>2945</v>
      </c>
      <c r="C27" s="12" t="s">
        <v>13076</v>
      </c>
      <c r="D27" t="s">
        <v>18</v>
      </c>
      <c r="I27" s="2" t="s">
        <v>13081</v>
      </c>
      <c r="J27" t="s">
        <v>13057</v>
      </c>
    </row>
    <row r="28" spans="1:10" ht="15">
      <c r="A28" t="s">
        <v>13082</v>
      </c>
      <c r="B28" s="11" t="s">
        <v>119</v>
      </c>
      <c r="C28" s="11" t="s">
        <v>13083</v>
      </c>
      <c r="D28" t="s">
        <v>5</v>
      </c>
      <c r="I28" s="2" t="s">
        <v>13084</v>
      </c>
      <c r="J28" t="s">
        <v>13085</v>
      </c>
    </row>
    <row r="29" spans="1:10" ht="15">
      <c r="A29" t="s">
        <v>13086</v>
      </c>
      <c r="B29" s="11" t="s">
        <v>119</v>
      </c>
      <c r="C29" s="11" t="s">
        <v>13083</v>
      </c>
      <c r="D29" t="s">
        <v>5</v>
      </c>
      <c r="I29" s="2" t="s">
        <v>13087</v>
      </c>
      <c r="J29" t="s">
        <v>13088</v>
      </c>
    </row>
    <row r="30" spans="1:10" ht="15">
      <c r="A30" s="11" t="s">
        <v>13089</v>
      </c>
      <c r="B30" s="11" t="s">
        <v>13090</v>
      </c>
      <c r="C30" s="12" t="s">
        <v>13091</v>
      </c>
      <c r="D30" t="s">
        <v>12</v>
      </c>
      <c r="I30" s="2" t="s">
        <v>13092</v>
      </c>
      <c r="J30" t="s">
        <v>13092</v>
      </c>
    </row>
    <row r="31" spans="1:10" ht="15">
      <c r="A31" s="11" t="s">
        <v>1853</v>
      </c>
      <c r="B31" s="11" t="s">
        <v>73</v>
      </c>
      <c r="C31" s="12" t="s">
        <v>7</v>
      </c>
      <c r="D31" t="s">
        <v>7</v>
      </c>
      <c r="I31" s="2" t="s">
        <v>13093</v>
      </c>
      <c r="J31" t="s">
        <v>13094</v>
      </c>
    </row>
    <row r="32" spans="1:10" ht="15">
      <c r="A32" s="11" t="s">
        <v>1724</v>
      </c>
      <c r="B32" s="11" t="s">
        <v>197</v>
      </c>
      <c r="C32" s="12" t="s">
        <v>13055</v>
      </c>
      <c r="D32" t="s">
        <v>16</v>
      </c>
      <c r="I32" s="2" t="s">
        <v>13095</v>
      </c>
      <c r="J32" t="s">
        <v>13057</v>
      </c>
    </row>
    <row r="33" spans="1:10" ht="15">
      <c r="A33" t="s">
        <v>13096</v>
      </c>
      <c r="B33" s="11" t="s">
        <v>119</v>
      </c>
      <c r="C33" s="11" t="s">
        <v>13083</v>
      </c>
      <c r="D33" t="s">
        <v>5</v>
      </c>
      <c r="I33" s="2" t="s">
        <v>13097</v>
      </c>
      <c r="J33" t="s">
        <v>13098</v>
      </c>
    </row>
    <row r="34" spans="1:10" ht="15">
      <c r="A34" t="s">
        <v>13099</v>
      </c>
      <c r="B34" s="11" t="s">
        <v>119</v>
      </c>
      <c r="C34" s="11" t="s">
        <v>13083</v>
      </c>
      <c r="D34" t="s">
        <v>5</v>
      </c>
      <c r="I34" s="2" t="s">
        <v>13100</v>
      </c>
      <c r="J34" t="s">
        <v>13101</v>
      </c>
    </row>
    <row r="35" spans="1:10" ht="15">
      <c r="A35" s="11" t="s">
        <v>1420</v>
      </c>
      <c r="B35" s="11" t="s">
        <v>119</v>
      </c>
      <c r="C35" s="11" t="s">
        <v>13083</v>
      </c>
      <c r="D35" t="s">
        <v>5</v>
      </c>
      <c r="I35" s="2" t="s">
        <v>13102</v>
      </c>
      <c r="J35" s="2" t="s">
        <v>13102</v>
      </c>
    </row>
    <row r="36" spans="1:10" ht="15">
      <c r="A36" s="11" t="s">
        <v>1484</v>
      </c>
      <c r="B36" s="11" t="s">
        <v>119</v>
      </c>
      <c r="C36" s="11" t="s">
        <v>13083</v>
      </c>
      <c r="D36" t="s">
        <v>5</v>
      </c>
      <c r="I36" s="2" t="s">
        <v>13103</v>
      </c>
      <c r="J36" s="2" t="s">
        <v>13103</v>
      </c>
    </row>
    <row r="37" spans="1:10" ht="15">
      <c r="A37" t="s">
        <v>13104</v>
      </c>
      <c r="B37" s="11" t="s">
        <v>119</v>
      </c>
      <c r="C37" s="11" t="s">
        <v>13083</v>
      </c>
      <c r="D37" t="s">
        <v>5</v>
      </c>
      <c r="I37" s="2" t="s">
        <v>13105</v>
      </c>
      <c r="J37" s="2" t="s">
        <v>13105</v>
      </c>
    </row>
    <row r="38" spans="1:10" ht="15">
      <c r="A38" t="s">
        <v>13106</v>
      </c>
      <c r="B38" s="11" t="s">
        <v>9019</v>
      </c>
      <c r="C38" s="11" t="s">
        <v>13107</v>
      </c>
      <c r="D38" t="s">
        <v>6</v>
      </c>
      <c r="I38" s="2" t="s">
        <v>13108</v>
      </c>
      <c r="J38" s="2" t="s">
        <v>13108</v>
      </c>
    </row>
    <row r="39" spans="1:10" ht="38.25">
      <c r="A39" s="2" t="s">
        <v>13109</v>
      </c>
      <c r="B39" s="2" t="s">
        <v>119</v>
      </c>
      <c r="C39" t="s">
        <v>13083</v>
      </c>
      <c r="D39" t="s">
        <v>5</v>
      </c>
      <c r="I39" s="2" t="s">
        <v>13110</v>
      </c>
      <c r="J39" s="2" t="s">
        <v>13110</v>
      </c>
    </row>
    <row r="40" spans="1:10" ht="15">
      <c r="A40" s="11" t="s">
        <v>1868</v>
      </c>
      <c r="B40" s="11" t="s">
        <v>119</v>
      </c>
      <c r="C40" s="11" t="s">
        <v>13083</v>
      </c>
      <c r="D40" t="s">
        <v>5</v>
      </c>
      <c r="I40" s="5" t="s">
        <v>215</v>
      </c>
      <c r="J40" t="s">
        <v>13057</v>
      </c>
    </row>
    <row r="41" spans="1:10" ht="15">
      <c r="A41" s="11" t="s">
        <v>334</v>
      </c>
      <c r="B41" s="11" t="s">
        <v>261</v>
      </c>
      <c r="C41" s="12" t="s">
        <v>13107</v>
      </c>
      <c r="D41" t="s">
        <v>6</v>
      </c>
    </row>
    <row r="42" spans="1:10" ht="15">
      <c r="A42" s="11" t="s">
        <v>299</v>
      </c>
      <c r="B42" s="11" t="s">
        <v>261</v>
      </c>
      <c r="C42" s="12" t="s">
        <v>13107</v>
      </c>
      <c r="D42" t="s">
        <v>6</v>
      </c>
    </row>
    <row r="43" spans="1:10" ht="15">
      <c r="A43" t="s">
        <v>13111</v>
      </c>
      <c r="B43" s="11" t="s">
        <v>119</v>
      </c>
      <c r="C43" s="11" t="s">
        <v>13083</v>
      </c>
      <c r="D43" t="s">
        <v>5</v>
      </c>
    </row>
    <row r="44" spans="1:10" ht="15">
      <c r="A44" s="11" t="s">
        <v>1175</v>
      </c>
      <c r="B44" s="11" t="s">
        <v>119</v>
      </c>
      <c r="C44" s="11" t="s">
        <v>13083</v>
      </c>
      <c r="D44" t="s">
        <v>5</v>
      </c>
    </row>
    <row r="45" spans="1:10" ht="15">
      <c r="A45" t="s">
        <v>13112</v>
      </c>
      <c r="B45" s="11" t="s">
        <v>119</v>
      </c>
      <c r="C45" s="11" t="s">
        <v>13083</v>
      </c>
      <c r="D45" t="s">
        <v>5</v>
      </c>
    </row>
    <row r="46" spans="1:10" ht="15">
      <c r="A46" t="s">
        <v>13113</v>
      </c>
      <c r="B46" s="11" t="s">
        <v>9019</v>
      </c>
      <c r="C46" s="11" t="s">
        <v>13107</v>
      </c>
      <c r="D46" t="s">
        <v>6</v>
      </c>
    </row>
    <row r="47" spans="1:10" ht="15">
      <c r="A47" t="s">
        <v>13114</v>
      </c>
      <c r="B47" s="11" t="s">
        <v>9019</v>
      </c>
      <c r="C47" s="11" t="s">
        <v>13107</v>
      </c>
      <c r="D47" t="s">
        <v>6</v>
      </c>
    </row>
    <row r="48" spans="1:10" ht="15">
      <c r="A48" t="s">
        <v>13115</v>
      </c>
      <c r="B48" s="11" t="s">
        <v>119</v>
      </c>
      <c r="C48" s="11" t="s">
        <v>13083</v>
      </c>
      <c r="D48" t="s">
        <v>5</v>
      </c>
    </row>
    <row r="49" spans="1:4" ht="15">
      <c r="A49" s="11" t="s">
        <v>13116</v>
      </c>
      <c r="B49" s="11" t="s">
        <v>119</v>
      </c>
      <c r="C49" s="12" t="s">
        <v>13041</v>
      </c>
      <c r="D49" t="s">
        <v>5</v>
      </c>
    </row>
    <row r="50" spans="1:4" ht="15">
      <c r="A50" s="11" t="s">
        <v>3974</v>
      </c>
      <c r="B50" s="11" t="s">
        <v>261</v>
      </c>
      <c r="C50" s="12" t="s">
        <v>13041</v>
      </c>
      <c r="D50" t="s">
        <v>5</v>
      </c>
    </row>
    <row r="51" spans="1:4" ht="15">
      <c r="A51" s="11" t="s">
        <v>696</v>
      </c>
      <c r="B51" s="11" t="s">
        <v>113</v>
      </c>
      <c r="C51" s="11" t="s">
        <v>13117</v>
      </c>
      <c r="D51" t="s">
        <v>12</v>
      </c>
    </row>
    <row r="52" spans="1:4" ht="15">
      <c r="A52" t="s">
        <v>13118</v>
      </c>
      <c r="B52" s="11" t="s">
        <v>113</v>
      </c>
      <c r="C52" s="11" t="s">
        <v>13117</v>
      </c>
      <c r="D52" t="s">
        <v>12</v>
      </c>
    </row>
    <row r="53" spans="1:4" ht="15">
      <c r="A53" s="11" t="s">
        <v>1988</v>
      </c>
      <c r="B53" s="11" t="s">
        <v>785</v>
      </c>
      <c r="C53" s="12" t="s">
        <v>13119</v>
      </c>
      <c r="D53" t="s">
        <v>10</v>
      </c>
    </row>
    <row r="54" spans="1:4" ht="15">
      <c r="A54" s="11" t="s">
        <v>13120</v>
      </c>
      <c r="B54" s="11" t="s">
        <v>73</v>
      </c>
      <c r="C54" s="12" t="s">
        <v>7</v>
      </c>
      <c r="D54" t="s">
        <v>7</v>
      </c>
    </row>
    <row r="55" spans="1:4" ht="15">
      <c r="A55" s="11" t="s">
        <v>1460</v>
      </c>
      <c r="B55" s="11" t="s">
        <v>73</v>
      </c>
      <c r="C55" s="12" t="s">
        <v>7</v>
      </c>
      <c r="D55" t="s">
        <v>7</v>
      </c>
    </row>
    <row r="56" spans="1:4" ht="15">
      <c r="A56" s="11" t="s">
        <v>13034</v>
      </c>
      <c r="B56" s="11" t="s">
        <v>73</v>
      </c>
      <c r="C56" s="12" t="s">
        <v>7</v>
      </c>
      <c r="D56" t="s">
        <v>7</v>
      </c>
    </row>
    <row r="57" spans="1:4" ht="15">
      <c r="A57" t="s">
        <v>13121</v>
      </c>
      <c r="B57" s="11" t="s">
        <v>73</v>
      </c>
      <c r="C57" s="12" t="s">
        <v>7</v>
      </c>
      <c r="D57" t="s">
        <v>7</v>
      </c>
    </row>
    <row r="58" spans="1:4" ht="15">
      <c r="A58" t="s">
        <v>13122</v>
      </c>
      <c r="B58" s="11" t="s">
        <v>73</v>
      </c>
      <c r="C58" s="12" t="s">
        <v>7</v>
      </c>
      <c r="D58" t="s">
        <v>7</v>
      </c>
    </row>
    <row r="59" spans="1:4" ht="15">
      <c r="A59" s="11" t="s">
        <v>1760</v>
      </c>
      <c r="B59" s="11" t="s">
        <v>726</v>
      </c>
      <c r="C59" s="12" t="s">
        <v>13123</v>
      </c>
      <c r="D59" t="s">
        <v>17</v>
      </c>
    </row>
    <row r="60" spans="1:4" ht="15">
      <c r="A60" s="11" t="s">
        <v>1741</v>
      </c>
      <c r="B60" s="11" t="s">
        <v>726</v>
      </c>
      <c r="C60" s="12" t="s">
        <v>13123</v>
      </c>
      <c r="D60" t="s">
        <v>17</v>
      </c>
    </row>
    <row r="61" spans="1:4" ht="15">
      <c r="A61" s="11" t="s">
        <v>1602</v>
      </c>
      <c r="B61" s="11" t="s">
        <v>119</v>
      </c>
      <c r="C61" s="12" t="s">
        <v>13041</v>
      </c>
      <c r="D61" t="s">
        <v>5</v>
      </c>
    </row>
    <row r="62" spans="1:4" ht="15">
      <c r="A62" s="11" t="s">
        <v>3576</v>
      </c>
      <c r="B62" s="11" t="s">
        <v>261</v>
      </c>
      <c r="C62" s="12" t="s">
        <v>13107</v>
      </c>
      <c r="D62" t="s">
        <v>6</v>
      </c>
    </row>
    <row r="63" spans="1:4" ht="15">
      <c r="A63" s="11" t="s">
        <v>1544</v>
      </c>
      <c r="B63" s="11" t="s">
        <v>113</v>
      </c>
      <c r="C63" s="11" t="s">
        <v>13117</v>
      </c>
      <c r="D63" t="s">
        <v>12</v>
      </c>
    </row>
    <row r="64" spans="1:4" ht="15">
      <c r="A64" s="11" t="s">
        <v>1367</v>
      </c>
      <c r="B64" s="11" t="s">
        <v>164</v>
      </c>
      <c r="C64" s="12" t="s">
        <v>13076</v>
      </c>
      <c r="D64" t="s">
        <v>18</v>
      </c>
    </row>
    <row r="65" spans="1:4" ht="15">
      <c r="A65" s="11" t="s">
        <v>5548</v>
      </c>
      <c r="B65" s="11" t="s">
        <v>261</v>
      </c>
      <c r="C65" s="12" t="s">
        <v>13107</v>
      </c>
      <c r="D65" t="s">
        <v>6</v>
      </c>
    </row>
    <row r="66" spans="1:4" ht="15">
      <c r="A66" s="11" t="s">
        <v>548</v>
      </c>
      <c r="B66" s="11" t="s">
        <v>261</v>
      </c>
      <c r="C66" s="12" t="s">
        <v>13107</v>
      </c>
      <c r="D66" t="s">
        <v>6</v>
      </c>
    </row>
    <row r="67" spans="1:4" ht="15">
      <c r="A67" t="s">
        <v>13124</v>
      </c>
      <c r="B67" s="11" t="s">
        <v>261</v>
      </c>
      <c r="C67" s="12" t="s">
        <v>13107</v>
      </c>
      <c r="D67" t="s">
        <v>6</v>
      </c>
    </row>
    <row r="68" spans="1:4" ht="15">
      <c r="A68" s="11" t="s">
        <v>673</v>
      </c>
      <c r="B68" s="11" t="s">
        <v>119</v>
      </c>
      <c r="C68" s="12" t="s">
        <v>13070</v>
      </c>
      <c r="D68" t="s">
        <v>6</v>
      </c>
    </row>
    <row r="69" spans="1:4" ht="15">
      <c r="A69" s="11" t="s">
        <v>13125</v>
      </c>
      <c r="B69" s="11" t="s">
        <v>13126</v>
      </c>
      <c r="C69" s="11" t="s">
        <v>13127</v>
      </c>
      <c r="D69" t="s">
        <v>18</v>
      </c>
    </row>
    <row r="70" spans="1:4" ht="15">
      <c r="A70" t="s">
        <v>13128</v>
      </c>
      <c r="C70" s="12" t="s">
        <v>13129</v>
      </c>
      <c r="D70" t="s">
        <v>34</v>
      </c>
    </row>
    <row r="71" spans="1:4" ht="15">
      <c r="A71" t="s">
        <v>13130</v>
      </c>
      <c r="B71" s="11" t="s">
        <v>1410</v>
      </c>
      <c r="C71" s="11" t="s">
        <v>13044</v>
      </c>
      <c r="D71" t="s">
        <v>11</v>
      </c>
    </row>
    <row r="72" spans="1:4" ht="15">
      <c r="A72" s="11" t="s">
        <v>13131</v>
      </c>
      <c r="B72" s="11" t="s">
        <v>1410</v>
      </c>
      <c r="C72" s="11" t="s">
        <v>13044</v>
      </c>
      <c r="D72" t="s">
        <v>11</v>
      </c>
    </row>
    <row r="73" spans="1:4" ht="15">
      <c r="A73" s="11" t="s">
        <v>2873</v>
      </c>
      <c r="B73" s="11" t="s">
        <v>1410</v>
      </c>
      <c r="C73" s="11" t="s">
        <v>13044</v>
      </c>
      <c r="D73" t="s">
        <v>11</v>
      </c>
    </row>
    <row r="74" spans="1:4" ht="15">
      <c r="A74" s="11" t="s">
        <v>13132</v>
      </c>
      <c r="B74" s="11" t="s">
        <v>1410</v>
      </c>
      <c r="C74" s="11" t="s">
        <v>13044</v>
      </c>
      <c r="D74" t="s">
        <v>11</v>
      </c>
    </row>
    <row r="75" spans="1:4" ht="15">
      <c r="A75" t="s">
        <v>13132</v>
      </c>
      <c r="B75" s="11" t="s">
        <v>1410</v>
      </c>
      <c r="C75" s="11" t="s">
        <v>13044</v>
      </c>
      <c r="D75" t="s">
        <v>11</v>
      </c>
    </row>
    <row r="76" spans="1:4" ht="15">
      <c r="A76" s="11" t="s">
        <v>12552</v>
      </c>
      <c r="B76" s="11" t="s">
        <v>197</v>
      </c>
      <c r="C76" s="11" t="s">
        <v>13133</v>
      </c>
      <c r="D76" t="s">
        <v>11</v>
      </c>
    </row>
    <row r="77" spans="1:4" ht="15">
      <c r="A77" s="11" t="s">
        <v>13134</v>
      </c>
      <c r="B77" s="11" t="s">
        <v>197</v>
      </c>
      <c r="C77" s="11" t="s">
        <v>13133</v>
      </c>
      <c r="D77" t="s">
        <v>11</v>
      </c>
    </row>
    <row r="78" spans="1:4" ht="15">
      <c r="A78" t="s">
        <v>13135</v>
      </c>
      <c r="C78" s="11" t="s">
        <v>13136</v>
      </c>
      <c r="D78" t="s">
        <v>16</v>
      </c>
    </row>
    <row r="79" spans="1:4" ht="15">
      <c r="A79" s="2" t="s">
        <v>11858</v>
      </c>
      <c r="B79" t="s">
        <v>9019</v>
      </c>
      <c r="C79" s="12" t="s">
        <v>13107</v>
      </c>
      <c r="D79" t="s">
        <v>6</v>
      </c>
    </row>
    <row r="80" spans="1:4" ht="15">
      <c r="A80" s="11" t="s">
        <v>3283</v>
      </c>
      <c r="B80" s="11" t="s">
        <v>119</v>
      </c>
      <c r="C80" s="12" t="s">
        <v>13070</v>
      </c>
      <c r="D80" t="s">
        <v>6</v>
      </c>
    </row>
    <row r="81" spans="1:4" ht="15">
      <c r="A81" s="11" t="s">
        <v>13137</v>
      </c>
      <c r="B81" s="11" t="s">
        <v>119</v>
      </c>
      <c r="C81" s="12" t="s">
        <v>13041</v>
      </c>
      <c r="D81" t="s">
        <v>5</v>
      </c>
    </row>
    <row r="82" spans="1:4" ht="15">
      <c r="A82" s="11" t="s">
        <v>13138</v>
      </c>
      <c r="B82" s="11" t="s">
        <v>119</v>
      </c>
      <c r="C82" s="12" t="s">
        <v>13070</v>
      </c>
      <c r="D82" t="s">
        <v>6</v>
      </c>
    </row>
    <row r="83" spans="1:4" ht="15">
      <c r="A83" s="11" t="s">
        <v>4112</v>
      </c>
      <c r="B83" s="11" t="s">
        <v>261</v>
      </c>
      <c r="C83" s="12" t="s">
        <v>13107</v>
      </c>
      <c r="D83" t="s">
        <v>6</v>
      </c>
    </row>
    <row r="84" spans="1:4" ht="15">
      <c r="A84" t="s">
        <v>13139</v>
      </c>
      <c r="B84" s="11" t="s">
        <v>261</v>
      </c>
      <c r="C84" s="12" t="s">
        <v>13107</v>
      </c>
      <c r="D84" t="s">
        <v>6</v>
      </c>
    </row>
    <row r="85" spans="1:4" ht="15">
      <c r="A85" s="11" t="s">
        <v>461</v>
      </c>
      <c r="B85" s="11" t="s">
        <v>261</v>
      </c>
      <c r="C85" s="12" t="s">
        <v>13107</v>
      </c>
      <c r="D85" t="s">
        <v>6</v>
      </c>
    </row>
    <row r="86" spans="1:4" ht="15">
      <c r="A86" s="11" t="s">
        <v>349</v>
      </c>
      <c r="B86" s="11" t="s">
        <v>261</v>
      </c>
      <c r="C86" s="12" t="s">
        <v>13107</v>
      </c>
      <c r="D86" t="s">
        <v>6</v>
      </c>
    </row>
    <row r="87" spans="1:4" ht="15">
      <c r="A87" t="s">
        <v>13140</v>
      </c>
      <c r="B87" s="11" t="s">
        <v>261</v>
      </c>
      <c r="C87" s="12" t="s">
        <v>13107</v>
      </c>
      <c r="D87" t="s">
        <v>6</v>
      </c>
    </row>
    <row r="88" spans="1:4" ht="15">
      <c r="A88" s="11" t="s">
        <v>8833</v>
      </c>
      <c r="B88" s="11" t="s">
        <v>261</v>
      </c>
      <c r="C88" s="12" t="s">
        <v>13107</v>
      </c>
      <c r="D88" t="s">
        <v>6</v>
      </c>
    </row>
    <row r="89" spans="1:4" ht="15">
      <c r="A89" s="11" t="s">
        <v>209</v>
      </c>
      <c r="B89" s="11" t="s">
        <v>119</v>
      </c>
      <c r="C89" s="11" t="s">
        <v>13083</v>
      </c>
      <c r="D89" t="s">
        <v>5</v>
      </c>
    </row>
    <row r="90" spans="1:4" ht="15">
      <c r="A90" s="11" t="s">
        <v>119</v>
      </c>
      <c r="B90" s="11" t="s">
        <v>119</v>
      </c>
      <c r="C90" s="11" t="s">
        <v>13083</v>
      </c>
      <c r="D90" t="s">
        <v>5</v>
      </c>
    </row>
    <row r="91" spans="1:4" ht="15">
      <c r="A91" s="11" t="s">
        <v>119</v>
      </c>
      <c r="B91" t="s">
        <v>119</v>
      </c>
      <c r="C91" t="s">
        <v>13083</v>
      </c>
      <c r="D91" t="s">
        <v>5</v>
      </c>
    </row>
    <row r="92" spans="1:4">
      <c r="A92" t="s">
        <v>13141</v>
      </c>
      <c r="B92" t="s">
        <v>119</v>
      </c>
      <c r="C92" t="s">
        <v>13083</v>
      </c>
      <c r="D92" t="s">
        <v>5</v>
      </c>
    </row>
    <row r="93" spans="1:4" ht="15">
      <c r="A93" s="11" t="s">
        <v>2136</v>
      </c>
      <c r="B93" s="11" t="s">
        <v>119</v>
      </c>
      <c r="C93" s="11" t="s">
        <v>13070</v>
      </c>
      <c r="D93" t="s">
        <v>6</v>
      </c>
    </row>
    <row r="94" spans="1:4" ht="15">
      <c r="A94" s="11" t="s">
        <v>149</v>
      </c>
      <c r="B94" s="11" t="s">
        <v>119</v>
      </c>
      <c r="C94" s="11" t="s">
        <v>13041</v>
      </c>
      <c r="D94" t="s">
        <v>5</v>
      </c>
    </row>
    <row r="95" spans="1:4">
      <c r="A95" s="2" t="s">
        <v>1362</v>
      </c>
      <c r="B95" t="s">
        <v>119</v>
      </c>
      <c r="C95" t="s">
        <v>13070</v>
      </c>
      <c r="D95" t="s">
        <v>5</v>
      </c>
    </row>
    <row r="96" spans="1:4" ht="15">
      <c r="A96" s="11" t="s">
        <v>9019</v>
      </c>
      <c r="B96" s="11" t="s">
        <v>261</v>
      </c>
      <c r="C96" s="12" t="s">
        <v>13107</v>
      </c>
      <c r="D96" t="s">
        <v>6</v>
      </c>
    </row>
    <row r="97" spans="1:4" ht="15">
      <c r="A97" s="11" t="s">
        <v>941</v>
      </c>
      <c r="B97" s="11" t="s">
        <v>119</v>
      </c>
      <c r="C97" s="11" t="s">
        <v>13083</v>
      </c>
      <c r="D97" t="s">
        <v>5</v>
      </c>
    </row>
    <row r="98" spans="1:4" ht="15">
      <c r="A98" s="11" t="s">
        <v>2841</v>
      </c>
      <c r="B98" s="11" t="s">
        <v>1410</v>
      </c>
      <c r="C98" s="11" t="s">
        <v>13083</v>
      </c>
      <c r="D98" t="s">
        <v>5</v>
      </c>
    </row>
    <row r="99" spans="1:4" ht="15">
      <c r="A99" s="13" t="s">
        <v>13142</v>
      </c>
      <c r="B99" s="13" t="s">
        <v>286</v>
      </c>
      <c r="C99" s="11" t="s">
        <v>13143</v>
      </c>
      <c r="D99" t="s">
        <v>8</v>
      </c>
    </row>
    <row r="100" spans="1:4" ht="15">
      <c r="A100" t="s">
        <v>13144</v>
      </c>
      <c r="B100" s="13" t="s">
        <v>286</v>
      </c>
      <c r="C100" s="11" t="s">
        <v>13143</v>
      </c>
      <c r="D100" t="s">
        <v>8</v>
      </c>
    </row>
    <row r="101" spans="1:4" ht="15">
      <c r="A101" s="11" t="s">
        <v>1798</v>
      </c>
      <c r="B101" s="11" t="s">
        <v>286</v>
      </c>
      <c r="C101" s="11" t="s">
        <v>13143</v>
      </c>
      <c r="D101" t="s">
        <v>8</v>
      </c>
    </row>
    <row r="102" spans="1:4" ht="15">
      <c r="A102" s="11" t="s">
        <v>2584</v>
      </c>
      <c r="B102" s="11" t="s">
        <v>286</v>
      </c>
      <c r="C102" s="11" t="s">
        <v>13143</v>
      </c>
      <c r="D102" t="s">
        <v>8</v>
      </c>
    </row>
    <row r="103" spans="1:4" ht="15">
      <c r="A103" s="11" t="s">
        <v>13145</v>
      </c>
      <c r="B103" s="11" t="s">
        <v>1410</v>
      </c>
      <c r="C103" s="11" t="s">
        <v>13044</v>
      </c>
      <c r="D103" t="s">
        <v>11</v>
      </c>
    </row>
    <row r="104" spans="1:4" ht="15">
      <c r="A104" s="11" t="s">
        <v>2824</v>
      </c>
      <c r="B104" s="11" t="s">
        <v>1410</v>
      </c>
      <c r="C104" s="11" t="s">
        <v>13044</v>
      </c>
      <c r="D104" t="s">
        <v>11</v>
      </c>
    </row>
    <row r="105" spans="1:4" ht="15">
      <c r="A105" s="11" t="s">
        <v>2818</v>
      </c>
      <c r="B105" s="11" t="s">
        <v>1410</v>
      </c>
      <c r="C105" s="11" t="s">
        <v>13044</v>
      </c>
      <c r="D105" t="s">
        <v>11</v>
      </c>
    </row>
    <row r="106" spans="1:4" ht="15">
      <c r="A106" s="11" t="s">
        <v>13146</v>
      </c>
      <c r="B106" s="11" t="s">
        <v>13126</v>
      </c>
      <c r="C106" s="11" t="s">
        <v>13127</v>
      </c>
      <c r="D106" t="s">
        <v>18</v>
      </c>
    </row>
    <row r="107" spans="1:4" ht="15">
      <c r="A107" s="11" t="s">
        <v>13147</v>
      </c>
      <c r="B107" s="11" t="s">
        <v>197</v>
      </c>
      <c r="C107" s="12" t="s">
        <v>13148</v>
      </c>
      <c r="D107" t="s">
        <v>16</v>
      </c>
    </row>
    <row r="108" spans="1:4" ht="15">
      <c r="A108" t="s">
        <v>13149</v>
      </c>
      <c r="C108" s="11" t="s">
        <v>13150</v>
      </c>
      <c r="D108" t="s">
        <v>13</v>
      </c>
    </row>
    <row r="109" spans="1:4" ht="15">
      <c r="A109" s="11" t="s">
        <v>173</v>
      </c>
      <c r="B109" s="11" t="s">
        <v>119</v>
      </c>
      <c r="C109" s="11" t="s">
        <v>13070</v>
      </c>
      <c r="D109" t="s">
        <v>6</v>
      </c>
    </row>
    <row r="110" spans="1:4" ht="15">
      <c r="A110" s="11" t="s">
        <v>2931</v>
      </c>
      <c r="B110" s="11" t="s">
        <v>119</v>
      </c>
      <c r="C110" s="11" t="s">
        <v>13070</v>
      </c>
      <c r="D110" t="s">
        <v>6</v>
      </c>
    </row>
    <row r="111" spans="1:4" ht="15">
      <c r="A111" s="11" t="s">
        <v>1415</v>
      </c>
      <c r="B111" s="11" t="s">
        <v>261</v>
      </c>
      <c r="C111" s="12" t="s">
        <v>13107</v>
      </c>
      <c r="D111" t="s">
        <v>6</v>
      </c>
    </row>
    <row r="112" spans="1:4" ht="15">
      <c r="A112" s="11" t="s">
        <v>13151</v>
      </c>
      <c r="B112" s="11" t="s">
        <v>1410</v>
      </c>
      <c r="C112" s="11" t="s">
        <v>13044</v>
      </c>
      <c r="D112" t="s">
        <v>11</v>
      </c>
    </row>
    <row r="113" spans="1:4" ht="15">
      <c r="A113" t="s">
        <v>13152</v>
      </c>
      <c r="B113" s="11" t="s">
        <v>119</v>
      </c>
      <c r="C113" s="11" t="s">
        <v>13083</v>
      </c>
      <c r="D113" t="s">
        <v>5</v>
      </c>
    </row>
    <row r="114" spans="1:4" ht="15">
      <c r="A114" t="s">
        <v>13153</v>
      </c>
      <c r="B114" s="11" t="s">
        <v>119</v>
      </c>
      <c r="C114" s="11" t="s">
        <v>13083</v>
      </c>
      <c r="D114" t="s">
        <v>5</v>
      </c>
    </row>
    <row r="115" spans="1:4" ht="15">
      <c r="A115" t="s">
        <v>9071</v>
      </c>
      <c r="B115" t="s">
        <v>156</v>
      </c>
      <c r="C115" s="11" t="s">
        <v>13117</v>
      </c>
      <c r="D115" t="s">
        <v>12</v>
      </c>
    </row>
    <row r="116" spans="1:4" ht="15">
      <c r="A116" s="11" t="s">
        <v>13154</v>
      </c>
      <c r="B116" s="11" t="s">
        <v>156</v>
      </c>
      <c r="C116" s="11" t="s">
        <v>13066</v>
      </c>
      <c r="D116" t="s">
        <v>12</v>
      </c>
    </row>
    <row r="117" spans="1:4" ht="15">
      <c r="A117" s="11" t="s">
        <v>13155</v>
      </c>
      <c r="B117" s="11" t="s">
        <v>13155</v>
      </c>
      <c r="C117" s="12" t="s">
        <v>13156</v>
      </c>
      <c r="D117" t="s">
        <v>9</v>
      </c>
    </row>
    <row r="118" spans="1:4" ht="15">
      <c r="A118" s="11" t="s">
        <v>9461</v>
      </c>
      <c r="B118" s="11" t="s">
        <v>164</v>
      </c>
      <c r="C118" s="12" t="s">
        <v>19</v>
      </c>
      <c r="D118" t="s">
        <v>19</v>
      </c>
    </row>
    <row r="119" spans="1:4" ht="15">
      <c r="A119" t="s">
        <v>13157</v>
      </c>
      <c r="B119" s="11" t="s">
        <v>164</v>
      </c>
      <c r="C119" s="12" t="s">
        <v>19</v>
      </c>
      <c r="D119" t="s">
        <v>19</v>
      </c>
    </row>
    <row r="120" spans="1:4" ht="15">
      <c r="A120" t="s">
        <v>13158</v>
      </c>
      <c r="B120" s="11" t="s">
        <v>113</v>
      </c>
      <c r="C120" s="11" t="s">
        <v>13117</v>
      </c>
      <c r="D120" t="s">
        <v>12</v>
      </c>
    </row>
    <row r="121" spans="1:4" ht="15">
      <c r="A121" s="11" t="s">
        <v>112</v>
      </c>
      <c r="B121" s="11" t="s">
        <v>113</v>
      </c>
      <c r="C121" s="11" t="s">
        <v>13117</v>
      </c>
      <c r="D121" t="s">
        <v>12</v>
      </c>
    </row>
    <row r="122" spans="1:4" ht="15">
      <c r="A122" s="11" t="s">
        <v>777</v>
      </c>
      <c r="B122" s="11" t="s">
        <v>113</v>
      </c>
      <c r="C122" s="11" t="s">
        <v>13117</v>
      </c>
      <c r="D122" t="s">
        <v>12</v>
      </c>
    </row>
    <row r="123" spans="1:4" ht="15">
      <c r="A123" t="s">
        <v>13159</v>
      </c>
      <c r="C123" s="11" t="s">
        <v>13160</v>
      </c>
      <c r="D123" t="s">
        <v>12</v>
      </c>
    </row>
    <row r="124" spans="1:4" ht="15">
      <c r="A124" t="s">
        <v>13161</v>
      </c>
      <c r="B124" s="11" t="s">
        <v>13162</v>
      </c>
      <c r="C124" s="12" t="s">
        <v>13163</v>
      </c>
      <c r="D124" t="s">
        <v>8</v>
      </c>
    </row>
    <row r="125" spans="1:4" ht="15">
      <c r="A125" s="11" t="s">
        <v>13164</v>
      </c>
      <c r="B125" s="11" t="s">
        <v>13165</v>
      </c>
      <c r="C125" s="11" t="s">
        <v>13166</v>
      </c>
      <c r="D125" t="s">
        <v>13166</v>
      </c>
    </row>
    <row r="126" spans="1:4" ht="15">
      <c r="A126" s="11" t="s">
        <v>13167</v>
      </c>
      <c r="B126" s="11" t="s">
        <v>13164</v>
      </c>
      <c r="C126" s="12" t="s">
        <v>13166</v>
      </c>
      <c r="D126" s="12" t="s">
        <v>13166</v>
      </c>
    </row>
    <row r="127" spans="1:4" ht="15">
      <c r="A127" s="11" t="s">
        <v>1827</v>
      </c>
      <c r="B127" s="11" t="s">
        <v>1827</v>
      </c>
      <c r="C127" s="12" t="s">
        <v>13168</v>
      </c>
      <c r="D127" t="s">
        <v>9</v>
      </c>
    </row>
    <row r="128" spans="1:4" ht="15">
      <c r="A128" s="11" t="s">
        <v>13169</v>
      </c>
      <c r="B128" s="11"/>
      <c r="C128" s="12" t="s">
        <v>13168</v>
      </c>
      <c r="D128" t="s">
        <v>9</v>
      </c>
    </row>
    <row r="129" spans="1:4" ht="15">
      <c r="A129" t="s">
        <v>13169</v>
      </c>
      <c r="C129" s="12" t="s">
        <v>13168</v>
      </c>
      <c r="D129" t="s">
        <v>9</v>
      </c>
    </row>
    <row r="130" spans="1:4" ht="15">
      <c r="A130" s="11" t="s">
        <v>13170</v>
      </c>
      <c r="B130" s="11" t="s">
        <v>13162</v>
      </c>
      <c r="C130" s="12" t="s">
        <v>13163</v>
      </c>
      <c r="D130" t="s">
        <v>8</v>
      </c>
    </row>
    <row r="131" spans="1:4" ht="15">
      <c r="A131" t="s">
        <v>13171</v>
      </c>
      <c r="B131" s="11" t="s">
        <v>1410</v>
      </c>
      <c r="C131" s="12" t="s">
        <v>13044</v>
      </c>
      <c r="D131" t="s">
        <v>11</v>
      </c>
    </row>
    <row r="132" spans="1:4" ht="15">
      <c r="A132" s="11" t="s">
        <v>13172</v>
      </c>
      <c r="B132" s="11" t="s">
        <v>1410</v>
      </c>
      <c r="C132" s="12" t="s">
        <v>13044</v>
      </c>
      <c r="D132" t="s">
        <v>11</v>
      </c>
    </row>
    <row r="133" spans="1:4" ht="15">
      <c r="A133" s="11" t="s">
        <v>2894</v>
      </c>
      <c r="B133" s="11" t="s">
        <v>1410</v>
      </c>
      <c r="C133" s="12" t="s">
        <v>13044</v>
      </c>
      <c r="D133" t="s">
        <v>11</v>
      </c>
    </row>
    <row r="134" spans="1:4" ht="15">
      <c r="A134" s="11" t="s">
        <v>13173</v>
      </c>
      <c r="B134" s="11" t="s">
        <v>1410</v>
      </c>
      <c r="C134" s="12" t="s">
        <v>13044</v>
      </c>
      <c r="D134" t="s">
        <v>11</v>
      </c>
    </row>
    <row r="135" spans="1:4" ht="15">
      <c r="A135" s="11" t="s">
        <v>11667</v>
      </c>
      <c r="B135" s="11" t="s">
        <v>1410</v>
      </c>
      <c r="C135" s="12" t="s">
        <v>13044</v>
      </c>
      <c r="D135" t="s">
        <v>11</v>
      </c>
    </row>
    <row r="136" spans="1:4" ht="15">
      <c r="A136" s="11" t="s">
        <v>2803</v>
      </c>
      <c r="B136" s="11" t="s">
        <v>1410</v>
      </c>
      <c r="C136" s="12" t="s">
        <v>13044</v>
      </c>
      <c r="D136" t="s">
        <v>11</v>
      </c>
    </row>
    <row r="137" spans="1:4" ht="15">
      <c r="A137" s="11" t="s">
        <v>2808</v>
      </c>
      <c r="B137" s="11" t="s">
        <v>1410</v>
      </c>
      <c r="C137" s="12" t="s">
        <v>13044</v>
      </c>
      <c r="D137" t="s">
        <v>11</v>
      </c>
    </row>
    <row r="138" spans="1:4" ht="15">
      <c r="A138" s="11" t="s">
        <v>10990</v>
      </c>
      <c r="B138" s="11" t="s">
        <v>1820</v>
      </c>
      <c r="C138" s="11" t="s">
        <v>13174</v>
      </c>
      <c r="D138" t="s">
        <v>16</v>
      </c>
    </row>
    <row r="139" spans="1:4" ht="15">
      <c r="A139" s="11" t="s">
        <v>13175</v>
      </c>
      <c r="B139" s="11" t="s">
        <v>1820</v>
      </c>
      <c r="C139" s="11" t="s">
        <v>13174</v>
      </c>
      <c r="D139" t="s">
        <v>16</v>
      </c>
    </row>
    <row r="140" spans="1:4" ht="15">
      <c r="A140" s="11" t="s">
        <v>12082</v>
      </c>
      <c r="B140" s="11" t="s">
        <v>1820</v>
      </c>
      <c r="C140" s="11" t="s">
        <v>13174</v>
      </c>
      <c r="D140" t="s">
        <v>16</v>
      </c>
    </row>
    <row r="141" spans="1:4" ht="15">
      <c r="A141" s="11" t="s">
        <v>13176</v>
      </c>
      <c r="B141" s="11" t="s">
        <v>1820</v>
      </c>
      <c r="C141" s="11" t="s">
        <v>13174</v>
      </c>
      <c r="D141" t="s">
        <v>16</v>
      </c>
    </row>
    <row r="142" spans="1:4" ht="15">
      <c r="A142" t="s">
        <v>13177</v>
      </c>
      <c r="B142" s="11" t="s">
        <v>1820</v>
      </c>
      <c r="C142" s="11" t="s">
        <v>13174</v>
      </c>
      <c r="D142" t="s">
        <v>16</v>
      </c>
    </row>
    <row r="143" spans="1:4" ht="15">
      <c r="A143" s="11" t="s">
        <v>13178</v>
      </c>
      <c r="B143" s="11" t="s">
        <v>73</v>
      </c>
      <c r="C143" s="11" t="s">
        <v>7</v>
      </c>
      <c r="D143" t="s">
        <v>7</v>
      </c>
    </row>
    <row r="144" spans="1:4" ht="15">
      <c r="A144" t="s">
        <v>13179</v>
      </c>
      <c r="B144" s="11" t="s">
        <v>113</v>
      </c>
      <c r="C144" s="11" t="s">
        <v>13117</v>
      </c>
      <c r="D144" t="s">
        <v>12</v>
      </c>
    </row>
    <row r="145" spans="1:4" ht="15">
      <c r="A145" s="11" t="s">
        <v>13180</v>
      </c>
      <c r="B145" s="11" t="s">
        <v>1820</v>
      </c>
      <c r="C145" s="11" t="s">
        <v>13174</v>
      </c>
      <c r="D145" t="s">
        <v>16</v>
      </c>
    </row>
    <row r="146" spans="1:4" ht="15">
      <c r="A146" s="11" t="s">
        <v>2925</v>
      </c>
      <c r="B146" s="11" t="s">
        <v>1820</v>
      </c>
      <c r="C146" s="11" t="s">
        <v>13148</v>
      </c>
      <c r="D146" t="s">
        <v>16</v>
      </c>
    </row>
    <row r="147" spans="1:4" ht="15">
      <c r="A147" t="s">
        <v>13181</v>
      </c>
      <c r="C147" s="12" t="s">
        <v>13182</v>
      </c>
      <c r="D147" t="s">
        <v>8</v>
      </c>
    </row>
    <row r="148" spans="1:4" ht="15">
      <c r="A148" t="s">
        <v>13183</v>
      </c>
      <c r="C148" s="11" t="s">
        <v>13076</v>
      </c>
      <c r="D148" t="s">
        <v>13184</v>
      </c>
    </row>
    <row r="149" spans="1:4" ht="15">
      <c r="A149" t="s">
        <v>13185</v>
      </c>
      <c r="B149" s="11" t="s">
        <v>261</v>
      </c>
      <c r="C149" s="12" t="s">
        <v>13107</v>
      </c>
      <c r="D149" t="s">
        <v>6</v>
      </c>
    </row>
    <row r="150" spans="1:4" ht="15">
      <c r="A150" t="s">
        <v>13186</v>
      </c>
      <c r="B150" s="11" t="s">
        <v>261</v>
      </c>
      <c r="C150" s="12" t="s">
        <v>13107</v>
      </c>
      <c r="D150" t="s">
        <v>6</v>
      </c>
    </row>
    <row r="151" spans="1:4" ht="15">
      <c r="A151" t="s">
        <v>13187</v>
      </c>
      <c r="B151" s="11" t="s">
        <v>261</v>
      </c>
      <c r="C151" s="12" t="s">
        <v>13107</v>
      </c>
      <c r="D151" t="s">
        <v>6</v>
      </c>
    </row>
    <row r="152" spans="1:4" ht="15">
      <c r="A152" t="s">
        <v>13188</v>
      </c>
      <c r="B152" s="11" t="s">
        <v>261</v>
      </c>
      <c r="C152" s="12" t="s">
        <v>13107</v>
      </c>
      <c r="D152" t="s">
        <v>6</v>
      </c>
    </row>
    <row r="153" spans="1:4" ht="15">
      <c r="A153" t="s">
        <v>13189</v>
      </c>
      <c r="B153" s="11" t="s">
        <v>261</v>
      </c>
      <c r="C153" s="12" t="s">
        <v>13107</v>
      </c>
      <c r="D153" t="s">
        <v>6</v>
      </c>
    </row>
    <row r="154" spans="1:4" ht="15">
      <c r="A154" s="11" t="s">
        <v>12113</v>
      </c>
      <c r="B154" s="11" t="s">
        <v>2945</v>
      </c>
      <c r="C154" s="12" t="s">
        <v>13076</v>
      </c>
      <c r="D154" t="s">
        <v>18</v>
      </c>
    </row>
    <row r="155" spans="1:4" ht="15">
      <c r="A155" s="11" t="s">
        <v>1837</v>
      </c>
      <c r="B155" s="11" t="s">
        <v>119</v>
      </c>
      <c r="C155" s="11" t="s">
        <v>13083</v>
      </c>
      <c r="D155" t="s">
        <v>5</v>
      </c>
    </row>
    <row r="156" spans="1:4" ht="15">
      <c r="A156" s="11" t="s">
        <v>13190</v>
      </c>
      <c r="B156" s="11" t="s">
        <v>119</v>
      </c>
      <c r="C156" s="11" t="s">
        <v>13083</v>
      </c>
      <c r="D156" t="s">
        <v>5</v>
      </c>
    </row>
    <row r="157" spans="1:4">
      <c r="A157" t="s">
        <v>13097</v>
      </c>
    </row>
    <row r="158" spans="1:4" ht="15">
      <c r="A158" s="11" t="s">
        <v>214</v>
      </c>
      <c r="B158" s="11" t="s">
        <v>119</v>
      </c>
      <c r="C158" s="11" t="s">
        <v>13083</v>
      </c>
      <c r="D158" t="s">
        <v>5</v>
      </c>
    </row>
    <row r="159" spans="1:4" ht="15">
      <c r="A159" s="11" t="s">
        <v>2959</v>
      </c>
      <c r="B159" s="11" t="s">
        <v>156</v>
      </c>
      <c r="C159" s="11" t="s">
        <v>13066</v>
      </c>
      <c r="D159" t="s">
        <v>12</v>
      </c>
    </row>
    <row r="160" spans="1:4" ht="15">
      <c r="A160" s="11" t="s">
        <v>11707</v>
      </c>
      <c r="B160" s="11" t="s">
        <v>11708</v>
      </c>
      <c r="C160" s="12" t="s">
        <v>13136</v>
      </c>
      <c r="D160" t="s">
        <v>16</v>
      </c>
    </row>
    <row r="161" spans="1:4" ht="15">
      <c r="A161" s="11" t="s">
        <v>13191</v>
      </c>
      <c r="B161" s="11" t="s">
        <v>156</v>
      </c>
      <c r="C161" s="11" t="s">
        <v>13066</v>
      </c>
      <c r="D161" t="s">
        <v>12</v>
      </c>
    </row>
    <row r="162" spans="1:4" ht="15">
      <c r="A162" s="11" t="s">
        <v>247</v>
      </c>
      <c r="B162" s="11" t="s">
        <v>119</v>
      </c>
      <c r="C162" s="11" t="s">
        <v>13070</v>
      </c>
      <c r="D162" t="s">
        <v>6</v>
      </c>
    </row>
    <row r="163" spans="1:4" ht="15">
      <c r="A163" s="11" t="s">
        <v>13192</v>
      </c>
      <c r="B163" s="11" t="s">
        <v>113</v>
      </c>
      <c r="C163" s="11" t="s">
        <v>13117</v>
      </c>
      <c r="D163" t="s">
        <v>12</v>
      </c>
    </row>
    <row r="164" spans="1:4" ht="15">
      <c r="A164" s="11" t="s">
        <v>13193</v>
      </c>
      <c r="B164" s="11" t="s">
        <v>113</v>
      </c>
      <c r="C164" s="11" t="s">
        <v>13117</v>
      </c>
      <c r="D164" t="s">
        <v>12</v>
      </c>
    </row>
    <row r="165" spans="1:4" ht="15">
      <c r="A165" s="11" t="s">
        <v>11299</v>
      </c>
      <c r="B165" s="11" t="s">
        <v>156</v>
      </c>
      <c r="C165" s="11" t="s">
        <v>13091</v>
      </c>
      <c r="D165" t="s">
        <v>12</v>
      </c>
    </row>
    <row r="166" spans="1:4" ht="15">
      <c r="A166" s="11" t="s">
        <v>3370</v>
      </c>
      <c r="B166" s="11" t="s">
        <v>156</v>
      </c>
      <c r="C166" s="11" t="s">
        <v>13066</v>
      </c>
      <c r="D166" t="s">
        <v>12</v>
      </c>
    </row>
    <row r="167" spans="1:4" ht="15">
      <c r="A167" s="11" t="s">
        <v>260</v>
      </c>
      <c r="B167" s="11" t="s">
        <v>261</v>
      </c>
      <c r="C167" s="11" t="s">
        <v>13107</v>
      </c>
      <c r="D167" t="s">
        <v>6</v>
      </c>
    </row>
    <row r="168" spans="1:4" ht="15">
      <c r="A168" s="11" t="s">
        <v>13194</v>
      </c>
      <c r="B168" s="11" t="s">
        <v>119</v>
      </c>
      <c r="C168" s="11" t="s">
        <v>13083</v>
      </c>
      <c r="D168" t="s">
        <v>5</v>
      </c>
    </row>
    <row r="169" spans="1:4" ht="15">
      <c r="A169" t="s">
        <v>285</v>
      </c>
      <c r="B169" s="11" t="s">
        <v>726</v>
      </c>
      <c r="C169" s="12" t="s">
        <v>13123</v>
      </c>
      <c r="D169" t="s">
        <v>17</v>
      </c>
    </row>
    <row r="170" spans="1:4" ht="15">
      <c r="A170" s="11" t="s">
        <v>13195</v>
      </c>
      <c r="B170" s="11" t="s">
        <v>11708</v>
      </c>
      <c r="C170" s="11" t="s">
        <v>13136</v>
      </c>
      <c r="D170" t="s">
        <v>16</v>
      </c>
    </row>
    <row r="171" spans="1:4" ht="15">
      <c r="A171" s="11" t="s">
        <v>13196</v>
      </c>
      <c r="B171" s="11" t="s">
        <v>119</v>
      </c>
      <c r="C171" s="11" t="s">
        <v>13070</v>
      </c>
      <c r="D171" t="s">
        <v>6</v>
      </c>
    </row>
    <row r="172" spans="1:4" ht="15">
      <c r="A172" s="11" t="s">
        <v>784</v>
      </c>
      <c r="B172" s="11" t="s">
        <v>785</v>
      </c>
      <c r="C172" s="12" t="s">
        <v>13197</v>
      </c>
      <c r="D172" t="s">
        <v>13</v>
      </c>
    </row>
    <row r="173" spans="1:4" ht="15">
      <c r="A173" s="11" t="s">
        <v>13198</v>
      </c>
      <c r="B173" s="11" t="s">
        <v>1887</v>
      </c>
      <c r="C173" s="11" t="s">
        <v>13199</v>
      </c>
      <c r="D173" t="s">
        <v>13</v>
      </c>
    </row>
    <row r="174" spans="1:4" ht="15">
      <c r="A174" s="11" t="s">
        <v>13200</v>
      </c>
      <c r="B174" s="11" t="s">
        <v>156</v>
      </c>
      <c r="C174" s="11" t="s">
        <v>13117</v>
      </c>
      <c r="D174" t="s">
        <v>12</v>
      </c>
    </row>
    <row r="175" spans="1:4" ht="15">
      <c r="A175" s="11" t="s">
        <v>255</v>
      </c>
      <c r="B175" s="11" t="s">
        <v>119</v>
      </c>
      <c r="C175" s="11" t="s">
        <v>13070</v>
      </c>
      <c r="D175" t="s">
        <v>6</v>
      </c>
    </row>
    <row r="176" spans="1:4" ht="15">
      <c r="A176" s="11" t="s">
        <v>3295</v>
      </c>
      <c r="B176" s="11" t="s">
        <v>726</v>
      </c>
      <c r="C176" s="12" t="s">
        <v>13123</v>
      </c>
      <c r="D176" t="s">
        <v>17</v>
      </c>
    </row>
    <row r="177" spans="1:4" ht="15">
      <c r="A177" s="11" t="s">
        <v>10883</v>
      </c>
      <c r="B177" s="11" t="s">
        <v>726</v>
      </c>
      <c r="C177" s="12" t="s">
        <v>13123</v>
      </c>
      <c r="D177" t="s">
        <v>17</v>
      </c>
    </row>
    <row r="178" spans="1:4" ht="15">
      <c r="A178" s="11" t="s">
        <v>13201</v>
      </c>
      <c r="B178" s="11" t="s">
        <v>119</v>
      </c>
      <c r="C178" s="11" t="s">
        <v>13070</v>
      </c>
      <c r="D178" t="s">
        <v>6</v>
      </c>
    </row>
    <row r="179" spans="1:4" ht="15">
      <c r="A179" s="11" t="s">
        <v>800</v>
      </c>
      <c r="B179" s="11" t="s">
        <v>119</v>
      </c>
      <c r="C179" s="11" t="s">
        <v>13070</v>
      </c>
      <c r="D179" t="s">
        <v>6</v>
      </c>
    </row>
    <row r="180" spans="1:4" ht="15">
      <c r="A180" s="11" t="s">
        <v>11260</v>
      </c>
      <c r="B180" s="11" t="s">
        <v>164</v>
      </c>
      <c r="C180" s="12" t="s">
        <v>13202</v>
      </c>
      <c r="D180" t="s">
        <v>20</v>
      </c>
    </row>
    <row r="181" spans="1:4" ht="15">
      <c r="A181" s="11" t="s">
        <v>9665</v>
      </c>
      <c r="B181" s="11" t="s">
        <v>73</v>
      </c>
      <c r="C181" s="11" t="s">
        <v>7</v>
      </c>
      <c r="D181" t="s">
        <v>7</v>
      </c>
    </row>
    <row r="182" spans="1:4" ht="15">
      <c r="A182" s="11" t="s">
        <v>274</v>
      </c>
      <c r="B182" s="11" t="s">
        <v>73</v>
      </c>
      <c r="C182" s="11" t="s">
        <v>7</v>
      </c>
      <c r="D182" t="s">
        <v>7</v>
      </c>
    </row>
    <row r="183" spans="1:4" ht="15">
      <c r="A183" t="s">
        <v>13203</v>
      </c>
      <c r="B183" s="11" t="s">
        <v>73</v>
      </c>
      <c r="C183" s="11" t="s">
        <v>7</v>
      </c>
      <c r="D183" t="s">
        <v>7</v>
      </c>
    </row>
    <row r="184" spans="1:4" ht="15">
      <c r="A184" s="11" t="s">
        <v>72</v>
      </c>
      <c r="B184" s="11" t="s">
        <v>73</v>
      </c>
      <c r="C184" s="11" t="s">
        <v>7</v>
      </c>
      <c r="D184" t="s">
        <v>7</v>
      </c>
    </row>
    <row r="185" spans="1:4" ht="15">
      <c r="A185" t="s">
        <v>13204</v>
      </c>
      <c r="B185" s="11" t="s">
        <v>73</v>
      </c>
      <c r="C185" s="11" t="s">
        <v>7</v>
      </c>
      <c r="D185" t="s">
        <v>7</v>
      </c>
    </row>
    <row r="186" spans="1:4" ht="15">
      <c r="A186" s="11" t="s">
        <v>2907</v>
      </c>
      <c r="B186" s="11" t="s">
        <v>1820</v>
      </c>
      <c r="C186" s="12" t="s">
        <v>13148</v>
      </c>
      <c r="D186" t="s">
        <v>16</v>
      </c>
    </row>
    <row r="187" spans="1:4">
      <c r="A187" t="s">
        <v>13205</v>
      </c>
      <c r="D187" t="s">
        <v>12</v>
      </c>
    </row>
    <row r="188" spans="1:4">
      <c r="A188" t="s">
        <v>13206</v>
      </c>
      <c r="D188" t="s">
        <v>12</v>
      </c>
    </row>
    <row r="189" spans="1:4">
      <c r="A189" t="s">
        <v>13207</v>
      </c>
      <c r="D189" t="s">
        <v>12</v>
      </c>
    </row>
    <row r="190" spans="1:4" ht="15">
      <c r="A190" s="11" t="s">
        <v>13208</v>
      </c>
      <c r="B190" s="11" t="s">
        <v>156</v>
      </c>
      <c r="C190" s="11" t="s">
        <v>13066</v>
      </c>
      <c r="D190" t="s">
        <v>12</v>
      </c>
    </row>
    <row r="191" spans="1:4" ht="15">
      <c r="A191" s="14" t="s">
        <v>13209</v>
      </c>
      <c r="B191" s="13" t="s">
        <v>286</v>
      </c>
      <c r="C191" s="11" t="s">
        <v>13143</v>
      </c>
      <c r="D191" t="s">
        <v>8</v>
      </c>
    </row>
    <row r="192" spans="1:4" ht="15">
      <c r="A192" s="11" t="s">
        <v>12048</v>
      </c>
      <c r="B192" s="11" t="s">
        <v>1820</v>
      </c>
      <c r="C192" s="11" t="s">
        <v>13174</v>
      </c>
      <c r="D192" t="s">
        <v>16</v>
      </c>
    </row>
    <row r="193" spans="1:4" ht="15">
      <c r="A193" t="s">
        <v>13210</v>
      </c>
      <c r="C193" s="12" t="s">
        <v>13076</v>
      </c>
      <c r="D193" t="s">
        <v>18</v>
      </c>
    </row>
    <row r="194" spans="1:4" ht="15">
      <c r="A194" t="s">
        <v>13211</v>
      </c>
      <c r="C194" s="12" t="s">
        <v>13076</v>
      </c>
      <c r="D194" t="s">
        <v>18</v>
      </c>
    </row>
    <row r="195" spans="1:4" ht="15">
      <c r="A195" s="11" t="s">
        <v>1826</v>
      </c>
      <c r="B195" s="11" t="s">
        <v>1827</v>
      </c>
      <c r="C195" s="12" t="s">
        <v>13168</v>
      </c>
      <c r="D195" t="s">
        <v>9</v>
      </c>
    </row>
    <row r="196" spans="1:4" ht="15">
      <c r="A196" s="11" t="s">
        <v>10705</v>
      </c>
      <c r="B196" s="11" t="s">
        <v>1820</v>
      </c>
      <c r="C196" s="11" t="s">
        <v>13174</v>
      </c>
      <c r="D196" t="s">
        <v>16</v>
      </c>
    </row>
    <row r="197" spans="1:4" ht="15">
      <c r="A197" t="s">
        <v>13212</v>
      </c>
      <c r="C197" s="11" t="s">
        <v>13174</v>
      </c>
      <c r="D197" t="s">
        <v>16</v>
      </c>
    </row>
    <row r="198" spans="1:4" ht="15">
      <c r="A198" s="11" t="s">
        <v>13213</v>
      </c>
      <c r="B198" s="11" t="s">
        <v>2945</v>
      </c>
      <c r="C198" s="11" t="s">
        <v>13076</v>
      </c>
      <c r="D198" t="s">
        <v>18</v>
      </c>
    </row>
    <row r="199" spans="1:4" ht="15">
      <c r="A199" s="11" t="s">
        <v>2936</v>
      </c>
      <c r="B199" s="11" t="s">
        <v>1820</v>
      </c>
      <c r="C199" s="11" t="s">
        <v>13174</v>
      </c>
      <c r="D199" t="s">
        <v>16</v>
      </c>
    </row>
    <row r="200" spans="1:4" ht="15">
      <c r="A200" s="11" t="s">
        <v>9027</v>
      </c>
      <c r="B200" s="11" t="s">
        <v>1820</v>
      </c>
      <c r="C200" s="11" t="s">
        <v>13174</v>
      </c>
      <c r="D200" t="s">
        <v>16</v>
      </c>
    </row>
    <row r="201" spans="1:4" ht="15">
      <c r="A201" s="11" t="s">
        <v>13214</v>
      </c>
      <c r="B201" s="11" t="s">
        <v>726</v>
      </c>
      <c r="C201" s="11" t="s">
        <v>13123</v>
      </c>
      <c r="D201" t="s">
        <v>17</v>
      </c>
    </row>
    <row r="202" spans="1:4" ht="15">
      <c r="A202" t="s">
        <v>13215</v>
      </c>
      <c r="B202" s="11" t="s">
        <v>726</v>
      </c>
      <c r="C202" s="11" t="s">
        <v>13123</v>
      </c>
      <c r="D202" t="s">
        <v>17</v>
      </c>
    </row>
    <row r="203" spans="1:4" ht="15">
      <c r="A203" t="s">
        <v>13216</v>
      </c>
      <c r="C203" s="11" t="s">
        <v>13217</v>
      </c>
      <c r="D203" t="s">
        <v>5</v>
      </c>
    </row>
    <row r="204" spans="1:4" ht="15">
      <c r="A204" t="s">
        <v>13218</v>
      </c>
      <c r="C204" s="11" t="s">
        <v>13219</v>
      </c>
      <c r="D204" t="s">
        <v>5</v>
      </c>
    </row>
    <row r="205" spans="1:4" ht="15">
      <c r="A205" s="11" t="s">
        <v>13220</v>
      </c>
      <c r="B205" s="11" t="s">
        <v>156</v>
      </c>
      <c r="C205" s="11" t="s">
        <v>13117</v>
      </c>
      <c r="D205" t="s">
        <v>12</v>
      </c>
    </row>
    <row r="206" spans="1:4" ht="15">
      <c r="A206" s="11" t="s">
        <v>2919</v>
      </c>
      <c r="B206" s="11" t="s">
        <v>119</v>
      </c>
      <c r="C206" s="11" t="s">
        <v>13041</v>
      </c>
      <c r="D206" t="s">
        <v>5</v>
      </c>
    </row>
    <row r="207" spans="1:4" ht="15">
      <c r="A207" t="s">
        <v>13221</v>
      </c>
      <c r="C207" s="11" t="s">
        <v>13117</v>
      </c>
      <c r="D207" t="s">
        <v>12</v>
      </c>
    </row>
    <row r="208" spans="1:4" ht="15">
      <c r="A208" s="11" t="s">
        <v>685</v>
      </c>
      <c r="B208" s="11" t="s">
        <v>156</v>
      </c>
      <c r="C208" s="11" t="s">
        <v>13066</v>
      </c>
      <c r="D208" t="s">
        <v>12</v>
      </c>
    </row>
    <row r="209" spans="1:4" ht="15">
      <c r="A209" t="s">
        <v>13222</v>
      </c>
      <c r="C209" s="11" t="s">
        <v>13117</v>
      </c>
      <c r="D209" t="s">
        <v>12</v>
      </c>
    </row>
    <row r="210" spans="1:4" ht="15">
      <c r="A210" s="11" t="s">
        <v>13223</v>
      </c>
      <c r="B210" s="11" t="s">
        <v>156</v>
      </c>
      <c r="C210" s="11" t="s">
        <v>13066</v>
      </c>
      <c r="D210" t="s">
        <v>12</v>
      </c>
    </row>
    <row r="211" spans="1:4" ht="15">
      <c r="A211" t="s">
        <v>13224</v>
      </c>
      <c r="C211" s="11" t="s">
        <v>13066</v>
      </c>
      <c r="D211" t="s">
        <v>12</v>
      </c>
    </row>
    <row r="212" spans="1:4" ht="15">
      <c r="A212" t="s">
        <v>13225</v>
      </c>
      <c r="C212" s="11" t="s">
        <v>13117</v>
      </c>
      <c r="D212" t="s">
        <v>12</v>
      </c>
    </row>
    <row r="213" spans="1:4" ht="15">
      <c r="A213" s="11" t="s">
        <v>13226</v>
      </c>
      <c r="B213" s="11" t="s">
        <v>13090</v>
      </c>
      <c r="C213" s="11" t="s">
        <v>13091</v>
      </c>
      <c r="D213" t="s">
        <v>12</v>
      </c>
    </row>
    <row r="214" spans="1:4" ht="15">
      <c r="A214" s="11" t="s">
        <v>13227</v>
      </c>
      <c r="B214" s="11" t="s">
        <v>113</v>
      </c>
      <c r="C214" s="11" t="s">
        <v>13117</v>
      </c>
      <c r="D214" t="s">
        <v>12</v>
      </c>
    </row>
    <row r="215" spans="1:4" ht="15">
      <c r="A215" s="11" t="s">
        <v>13228</v>
      </c>
      <c r="B215" s="11" t="s">
        <v>13090</v>
      </c>
      <c r="C215" s="11" t="s">
        <v>13091</v>
      </c>
      <c r="D215" t="s">
        <v>12</v>
      </c>
    </row>
    <row r="216" spans="1:4" ht="15">
      <c r="A216" s="11" t="s">
        <v>13229</v>
      </c>
      <c r="B216" s="11" t="s">
        <v>73</v>
      </c>
      <c r="C216" s="11" t="s">
        <v>7</v>
      </c>
      <c r="D216" t="s">
        <v>7</v>
      </c>
    </row>
    <row r="217" spans="1:4" ht="15">
      <c r="A217" t="s">
        <v>13230</v>
      </c>
      <c r="C217" s="11" t="s">
        <v>7</v>
      </c>
      <c r="D217" t="s">
        <v>7</v>
      </c>
    </row>
    <row r="218" spans="1:4" ht="15">
      <c r="A218" s="11" t="s">
        <v>155</v>
      </c>
      <c r="B218" s="11" t="s">
        <v>156</v>
      </c>
      <c r="C218" s="11" t="s">
        <v>13066</v>
      </c>
      <c r="D218" t="s">
        <v>12</v>
      </c>
    </row>
    <row r="219" spans="1:4" ht="15">
      <c r="A219" s="11" t="s">
        <v>13231</v>
      </c>
      <c r="B219" s="11" t="s">
        <v>156</v>
      </c>
      <c r="C219" s="11" t="s">
        <v>13066</v>
      </c>
      <c r="D219" t="s">
        <v>12</v>
      </c>
    </row>
    <row r="220" spans="1:4" ht="15">
      <c r="A220" s="2" t="s">
        <v>3374</v>
      </c>
      <c r="B220" s="2" t="s">
        <v>156</v>
      </c>
      <c r="C220" s="11" t="s">
        <v>13066</v>
      </c>
      <c r="D220" t="s">
        <v>12</v>
      </c>
    </row>
    <row r="221" spans="1:4" ht="15">
      <c r="A221" s="11" t="s">
        <v>13232</v>
      </c>
      <c r="B221" s="11" t="s">
        <v>156</v>
      </c>
      <c r="C221" s="11" t="s">
        <v>13066</v>
      </c>
      <c r="D221" t="s">
        <v>12</v>
      </c>
    </row>
    <row r="222" spans="1:4" ht="15">
      <c r="A222" t="s">
        <v>13233</v>
      </c>
      <c r="C222" s="11" t="s">
        <v>13066</v>
      </c>
      <c r="D222" t="s">
        <v>12</v>
      </c>
    </row>
    <row r="223" spans="1:4" ht="15">
      <c r="A223" t="s">
        <v>13234</v>
      </c>
      <c r="C223" s="11" t="s">
        <v>13066</v>
      </c>
      <c r="D223" t="s">
        <v>12</v>
      </c>
    </row>
    <row r="224" spans="1:4" ht="15">
      <c r="A224" s="11" t="s">
        <v>10746</v>
      </c>
      <c r="B224" s="11" t="s">
        <v>1820</v>
      </c>
      <c r="C224" s="11" t="s">
        <v>13174</v>
      </c>
      <c r="D224" t="s">
        <v>16</v>
      </c>
    </row>
    <row r="225" spans="1:4" ht="15">
      <c r="A225" s="11" t="s">
        <v>13235</v>
      </c>
      <c r="B225" s="11" t="s">
        <v>156</v>
      </c>
      <c r="C225" s="11" t="s">
        <v>13066</v>
      </c>
      <c r="D225" t="s">
        <v>12</v>
      </c>
    </row>
    <row r="226" spans="1:4" ht="15">
      <c r="A226" s="11" t="s">
        <v>13236</v>
      </c>
      <c r="B226" s="11" t="s">
        <v>156</v>
      </c>
      <c r="C226" s="12" t="s">
        <v>13237</v>
      </c>
      <c r="D226" t="s">
        <v>12</v>
      </c>
    </row>
    <row r="227" spans="1:4" ht="15">
      <c r="A227" s="11" t="s">
        <v>12069</v>
      </c>
      <c r="B227" s="11" t="s">
        <v>1820</v>
      </c>
      <c r="C227" s="11" t="s">
        <v>13174</v>
      </c>
      <c r="D227" t="s">
        <v>16</v>
      </c>
    </row>
    <row r="228" spans="1:4" ht="15">
      <c r="A228" s="11" t="s">
        <v>10679</v>
      </c>
      <c r="B228" s="11" t="s">
        <v>1820</v>
      </c>
      <c r="C228" s="11" t="s">
        <v>13174</v>
      </c>
      <c r="D228" t="s">
        <v>16</v>
      </c>
    </row>
    <row r="229" spans="1:4" ht="15">
      <c r="A229" s="11" t="s">
        <v>13238</v>
      </c>
      <c r="B229" s="11" t="s">
        <v>1410</v>
      </c>
      <c r="C229" s="12" t="s">
        <v>13129</v>
      </c>
      <c r="D229" t="s">
        <v>34</v>
      </c>
    </row>
    <row r="230" spans="1:4" ht="15">
      <c r="A230" s="11" t="s">
        <v>13239</v>
      </c>
      <c r="B230" s="11" t="s">
        <v>1410</v>
      </c>
      <c r="C230" s="12" t="s">
        <v>13129</v>
      </c>
      <c r="D230" t="s">
        <v>34</v>
      </c>
    </row>
    <row r="231" spans="1:4" ht="15">
      <c r="A231" s="11" t="s">
        <v>13240</v>
      </c>
      <c r="B231" s="11" t="s">
        <v>1410</v>
      </c>
      <c r="C231" s="11" t="s">
        <v>13117</v>
      </c>
      <c r="D231" t="s">
        <v>12</v>
      </c>
    </row>
    <row r="232" spans="1:4" ht="15">
      <c r="A232" t="s">
        <v>13241</v>
      </c>
      <c r="C232" s="11" t="s">
        <v>13117</v>
      </c>
      <c r="D232" t="s">
        <v>12</v>
      </c>
    </row>
    <row r="233" spans="1:4" ht="15">
      <c r="A233" s="11" t="s">
        <v>13242</v>
      </c>
      <c r="B233" s="11" t="s">
        <v>13243</v>
      </c>
      <c r="C233" s="11" t="s">
        <v>13244</v>
      </c>
      <c r="D233" t="s">
        <v>12</v>
      </c>
    </row>
    <row r="234" spans="1:4" ht="15">
      <c r="A234" t="s">
        <v>13245</v>
      </c>
      <c r="C234" s="12" t="s">
        <v>13076</v>
      </c>
      <c r="D234" t="s">
        <v>18</v>
      </c>
    </row>
    <row r="235" spans="1:4" ht="15">
      <c r="A235" s="11" t="s">
        <v>13246</v>
      </c>
      <c r="B235" s="11" t="s">
        <v>156</v>
      </c>
      <c r="C235" s="11" t="s">
        <v>13066</v>
      </c>
      <c r="D235" t="s">
        <v>12</v>
      </c>
    </row>
    <row r="236" spans="1:4" ht="15">
      <c r="A236" s="2" t="s">
        <v>13016</v>
      </c>
      <c r="B236" t="s">
        <v>119</v>
      </c>
      <c r="C236" s="12" t="s">
        <v>13041</v>
      </c>
      <c r="D236" t="s">
        <v>5</v>
      </c>
    </row>
    <row r="237" spans="1:4">
      <c r="A237" t="s">
        <v>13247</v>
      </c>
      <c r="C237" t="s">
        <v>13248</v>
      </c>
      <c r="D237" t="s">
        <v>11</v>
      </c>
    </row>
    <row r="238" spans="1:4">
      <c r="A238" t="s">
        <v>13249</v>
      </c>
      <c r="C238" t="s">
        <v>13248</v>
      </c>
      <c r="D238" t="s">
        <v>11</v>
      </c>
    </row>
    <row r="239" spans="1:4" ht="15">
      <c r="A239" s="11" t="s">
        <v>118</v>
      </c>
      <c r="B239" s="11" t="s">
        <v>119</v>
      </c>
      <c r="C239" s="11" t="s">
        <v>13083</v>
      </c>
      <c r="D239" t="s">
        <v>5</v>
      </c>
    </row>
    <row r="240" spans="1:4" ht="15">
      <c r="A240" t="s">
        <v>11717</v>
      </c>
      <c r="B240" s="11" t="s">
        <v>119</v>
      </c>
      <c r="C240" s="11" t="s">
        <v>13070</v>
      </c>
      <c r="D240" t="s">
        <v>6</v>
      </c>
    </row>
    <row r="241" spans="1:4">
      <c r="A241" s="2" t="s">
        <v>13250</v>
      </c>
      <c r="B241" t="s">
        <v>119</v>
      </c>
      <c r="C241" t="s">
        <v>13070</v>
      </c>
      <c r="D241" t="s">
        <v>5</v>
      </c>
    </row>
    <row r="242" spans="1:4" ht="15">
      <c r="A242" t="s">
        <v>13251</v>
      </c>
      <c r="C242" s="11" t="s">
        <v>13070</v>
      </c>
      <c r="D242" t="s">
        <v>5</v>
      </c>
    </row>
    <row r="243" spans="1:4" ht="15">
      <c r="A243" s="11" t="s">
        <v>13252</v>
      </c>
      <c r="B243" s="11" t="s">
        <v>119</v>
      </c>
      <c r="C243" s="11" t="s">
        <v>13070</v>
      </c>
      <c r="D243" t="s">
        <v>6</v>
      </c>
    </row>
    <row r="244" spans="1:4" ht="15">
      <c r="A244" s="11" t="s">
        <v>12152</v>
      </c>
      <c r="B244" s="11" t="s">
        <v>286</v>
      </c>
      <c r="C244" s="12" t="s">
        <v>13143</v>
      </c>
      <c r="D244" t="s">
        <v>8</v>
      </c>
    </row>
    <row r="245" spans="1:4" ht="15">
      <c r="A245" s="11" t="s">
        <v>12925</v>
      </c>
      <c r="B245" s="11" t="s">
        <v>1410</v>
      </c>
      <c r="C245" s="12" t="s">
        <v>13044</v>
      </c>
      <c r="D245" t="s">
        <v>11</v>
      </c>
    </row>
    <row r="246" spans="1:4" ht="15">
      <c r="A246" s="11" t="s">
        <v>13253</v>
      </c>
      <c r="B246" s="11" t="s">
        <v>1410</v>
      </c>
      <c r="C246" s="12" t="s">
        <v>13044</v>
      </c>
      <c r="D246" t="s">
        <v>11</v>
      </c>
    </row>
    <row r="247" spans="1:4" ht="15">
      <c r="A247" s="11" t="s">
        <v>13254</v>
      </c>
      <c r="B247" s="11" t="s">
        <v>1410</v>
      </c>
      <c r="C247" s="12" t="s">
        <v>13044</v>
      </c>
      <c r="D247" t="s">
        <v>11</v>
      </c>
    </row>
    <row r="248" spans="1:4" ht="15">
      <c r="A248" t="s">
        <v>13255</v>
      </c>
      <c r="C248" s="12" t="s">
        <v>13044</v>
      </c>
      <c r="D248" t="s">
        <v>11</v>
      </c>
    </row>
    <row r="249" spans="1:4" ht="15">
      <c r="A249" s="11" t="s">
        <v>13256</v>
      </c>
      <c r="B249" s="11" t="s">
        <v>156</v>
      </c>
      <c r="C249" s="12" t="s">
        <v>13182</v>
      </c>
      <c r="D249" t="s">
        <v>8</v>
      </c>
    </row>
    <row r="250" spans="1:4" ht="15">
      <c r="A250" t="s">
        <v>13257</v>
      </c>
      <c r="C250" s="12" t="s">
        <v>7</v>
      </c>
      <c r="D250" t="s">
        <v>7</v>
      </c>
    </row>
    <row r="251" spans="1:4" ht="15">
      <c r="A251" s="11" t="s">
        <v>13258</v>
      </c>
      <c r="B251" s="11" t="s">
        <v>73</v>
      </c>
      <c r="C251" s="11" t="s">
        <v>7</v>
      </c>
      <c r="D251" t="s">
        <v>7</v>
      </c>
    </row>
    <row r="252" spans="1:4" ht="15">
      <c r="A252" s="11" t="s">
        <v>13259</v>
      </c>
      <c r="B252" s="11" t="s">
        <v>73</v>
      </c>
      <c r="C252" s="11" t="s">
        <v>7</v>
      </c>
      <c r="D252" t="s">
        <v>7</v>
      </c>
    </row>
    <row r="253" spans="1:4" ht="15">
      <c r="A253" s="11" t="s">
        <v>11473</v>
      </c>
      <c r="B253" s="11" t="s">
        <v>73</v>
      </c>
      <c r="C253" s="11" t="s">
        <v>7</v>
      </c>
      <c r="D253" t="s">
        <v>7</v>
      </c>
    </row>
    <row r="254" spans="1:4" ht="15">
      <c r="A254" s="11" t="s">
        <v>13260</v>
      </c>
      <c r="B254" s="11" t="s">
        <v>119</v>
      </c>
      <c r="C254" s="11" t="s">
        <v>13261</v>
      </c>
      <c r="D254" t="s">
        <v>12</v>
      </c>
    </row>
    <row r="255" spans="1:4" ht="15">
      <c r="A255" s="11" t="s">
        <v>2830</v>
      </c>
      <c r="B255" s="11" t="s">
        <v>1410</v>
      </c>
      <c r="C255" s="11" t="s">
        <v>13261</v>
      </c>
      <c r="D255" t="s">
        <v>12</v>
      </c>
    </row>
    <row r="256" spans="1:4" ht="15">
      <c r="A256" t="s">
        <v>13262</v>
      </c>
      <c r="C256" s="11" t="s">
        <v>13261</v>
      </c>
      <c r="D256" t="s">
        <v>12</v>
      </c>
    </row>
    <row r="257" spans="1:4" ht="15">
      <c r="A257" s="11" t="s">
        <v>1409</v>
      </c>
      <c r="B257" s="11" t="s">
        <v>1410</v>
      </c>
      <c r="C257" s="11" t="s">
        <v>13261</v>
      </c>
      <c r="D257" t="s">
        <v>12</v>
      </c>
    </row>
    <row r="258" spans="1:4" ht="15">
      <c r="A258" s="11" t="s">
        <v>13263</v>
      </c>
      <c r="B258" s="11" t="s">
        <v>113</v>
      </c>
      <c r="C258" s="11" t="s">
        <v>13117</v>
      </c>
      <c r="D258" t="s">
        <v>12</v>
      </c>
    </row>
    <row r="259" spans="1:4" ht="15">
      <c r="A259" t="s">
        <v>13264</v>
      </c>
      <c r="C259" s="11" t="s">
        <v>13117</v>
      </c>
      <c r="D259" t="s">
        <v>12</v>
      </c>
    </row>
    <row r="260" spans="1:4" ht="15">
      <c r="A260" t="s">
        <v>13265</v>
      </c>
      <c r="C260" s="11" t="s">
        <v>13117</v>
      </c>
      <c r="D260" t="s">
        <v>12</v>
      </c>
    </row>
    <row r="261" spans="1:4" ht="15">
      <c r="A261" t="s">
        <v>13266</v>
      </c>
      <c r="C261" s="11" t="s">
        <v>13117</v>
      </c>
      <c r="D261" t="s">
        <v>12</v>
      </c>
    </row>
    <row r="262" spans="1:4" ht="15">
      <c r="A262" t="s">
        <v>13267</v>
      </c>
      <c r="C262" s="11" t="s">
        <v>13117</v>
      </c>
      <c r="D262" t="s">
        <v>12</v>
      </c>
    </row>
    <row r="263" spans="1:4" ht="15">
      <c r="A263" t="s">
        <v>13268</v>
      </c>
      <c r="C263" s="11" t="s">
        <v>13066</v>
      </c>
      <c r="D263" t="s">
        <v>12</v>
      </c>
    </row>
    <row r="264" spans="1:4" ht="15">
      <c r="A264" s="11" t="s">
        <v>2471</v>
      </c>
      <c r="B264" s="11" t="s">
        <v>156</v>
      </c>
      <c r="C264" s="11" t="s">
        <v>13066</v>
      </c>
      <c r="D264" t="s">
        <v>12</v>
      </c>
    </row>
    <row r="265" spans="1:4" ht="15">
      <c r="A265" s="11" t="s">
        <v>1453</v>
      </c>
      <c r="B265" s="11" t="s">
        <v>156</v>
      </c>
      <c r="C265" s="11" t="s">
        <v>13066</v>
      </c>
      <c r="D265" t="s">
        <v>12</v>
      </c>
    </row>
    <row r="266" spans="1:4" ht="15">
      <c r="A266" t="s">
        <v>13269</v>
      </c>
      <c r="C266" s="11" t="s">
        <v>13066</v>
      </c>
      <c r="D266" t="s">
        <v>12</v>
      </c>
    </row>
    <row r="267" spans="1:4" ht="15">
      <c r="A267" t="s">
        <v>13270</v>
      </c>
      <c r="C267" s="11" t="s">
        <v>13066</v>
      </c>
      <c r="D267" t="s">
        <v>12</v>
      </c>
    </row>
    <row r="268" spans="1:4" ht="15">
      <c r="A268" s="11" t="s">
        <v>1067</v>
      </c>
      <c r="B268" s="11" t="s">
        <v>156</v>
      </c>
      <c r="C268" s="11" t="s">
        <v>13066</v>
      </c>
      <c r="D268" t="s">
        <v>12</v>
      </c>
    </row>
    <row r="269" spans="1:4" ht="15">
      <c r="A269" s="11" t="s">
        <v>13271</v>
      </c>
      <c r="B269" s="11" t="s">
        <v>156</v>
      </c>
      <c r="C269" s="11" t="s">
        <v>13066</v>
      </c>
      <c r="D269" t="s">
        <v>12</v>
      </c>
    </row>
    <row r="270" spans="1:4" ht="15">
      <c r="A270" s="11" t="s">
        <v>13272</v>
      </c>
      <c r="B270" s="11" t="s">
        <v>785</v>
      </c>
      <c r="C270" s="12" t="s">
        <v>13273</v>
      </c>
      <c r="D270" t="s">
        <v>13</v>
      </c>
    </row>
    <row r="271" spans="1:4" ht="15">
      <c r="A271" s="11" t="s">
        <v>13274</v>
      </c>
      <c r="B271" s="11" t="s">
        <v>785</v>
      </c>
      <c r="C271" s="12" t="s">
        <v>13273</v>
      </c>
      <c r="D271" t="s">
        <v>13</v>
      </c>
    </row>
    <row r="272" spans="1:4" ht="15">
      <c r="A272" s="11" t="s">
        <v>1556</v>
      </c>
      <c r="B272" s="11" t="s">
        <v>785</v>
      </c>
      <c r="C272" s="12" t="s">
        <v>13273</v>
      </c>
      <c r="D272" t="s">
        <v>13</v>
      </c>
    </row>
    <row r="273" spans="1:4" ht="15">
      <c r="A273" t="s">
        <v>13275</v>
      </c>
      <c r="C273" s="12" t="s">
        <v>13273</v>
      </c>
      <c r="D273" t="s">
        <v>13</v>
      </c>
    </row>
    <row r="274" spans="1:4" ht="15">
      <c r="A274" s="11" t="s">
        <v>9496</v>
      </c>
      <c r="B274" s="11" t="s">
        <v>785</v>
      </c>
      <c r="C274" s="11" t="s">
        <v>13276</v>
      </c>
      <c r="D274" t="s">
        <v>13</v>
      </c>
    </row>
    <row r="275" spans="1:4" ht="15">
      <c r="A275" t="s">
        <v>13277</v>
      </c>
      <c r="C275" s="12" t="s">
        <v>13168</v>
      </c>
      <c r="D275" t="s">
        <v>9</v>
      </c>
    </row>
    <row r="276" spans="1:4" ht="15">
      <c r="A276" s="11" t="s">
        <v>13278</v>
      </c>
      <c r="B276" s="11" t="s">
        <v>1827</v>
      </c>
      <c r="C276" s="12" t="s">
        <v>13168</v>
      </c>
      <c r="D276" t="s">
        <v>9</v>
      </c>
    </row>
    <row r="277" spans="1:4" ht="15">
      <c r="A277" s="11" t="s">
        <v>13279</v>
      </c>
      <c r="B277" s="11" t="s">
        <v>1827</v>
      </c>
      <c r="C277" s="12" t="s">
        <v>13168</v>
      </c>
      <c r="D277" t="s">
        <v>9</v>
      </c>
    </row>
    <row r="278" spans="1:4" ht="15">
      <c r="A278" s="11" t="s">
        <v>13280</v>
      </c>
      <c r="B278" s="11" t="s">
        <v>785</v>
      </c>
      <c r="C278" s="11" t="s">
        <v>13197</v>
      </c>
      <c r="D278" t="s">
        <v>13</v>
      </c>
    </row>
    <row r="279" spans="1:4" ht="15">
      <c r="A279" s="11" t="s">
        <v>2161</v>
      </c>
      <c r="B279" s="11" t="s">
        <v>785</v>
      </c>
      <c r="C279" s="11" t="s">
        <v>13197</v>
      </c>
      <c r="D279" t="s">
        <v>13</v>
      </c>
    </row>
    <row r="280" spans="1:4" ht="15">
      <c r="A280" s="11" t="s">
        <v>13281</v>
      </c>
      <c r="B280" s="11" t="s">
        <v>785</v>
      </c>
      <c r="C280" s="11" t="s">
        <v>13197</v>
      </c>
      <c r="D280" t="s">
        <v>13</v>
      </c>
    </row>
    <row r="281" spans="1:4" ht="15">
      <c r="A281" s="11" t="s">
        <v>2169</v>
      </c>
      <c r="B281" s="11" t="s">
        <v>785</v>
      </c>
      <c r="C281" s="11" t="s">
        <v>13197</v>
      </c>
      <c r="D281" t="s">
        <v>13</v>
      </c>
    </row>
    <row r="282" spans="1:4" ht="15">
      <c r="A282" s="11" t="s">
        <v>2601</v>
      </c>
      <c r="B282" s="11" t="s">
        <v>785</v>
      </c>
      <c r="C282" s="11" t="s">
        <v>13197</v>
      </c>
      <c r="D282" t="s">
        <v>13</v>
      </c>
    </row>
    <row r="283" spans="1:4" ht="15">
      <c r="A283" s="11" t="s">
        <v>9696</v>
      </c>
      <c r="B283" s="11" t="s">
        <v>785</v>
      </c>
      <c r="C283" s="11" t="s">
        <v>13197</v>
      </c>
      <c r="D283" t="s">
        <v>13</v>
      </c>
    </row>
    <row r="284" spans="1:4" ht="15">
      <c r="A284" s="11" t="s">
        <v>1875</v>
      </c>
      <c r="B284" s="11" t="s">
        <v>785</v>
      </c>
      <c r="C284" s="11" t="s">
        <v>13197</v>
      </c>
      <c r="D284" t="s">
        <v>13</v>
      </c>
    </row>
    <row r="285" spans="1:4" ht="15">
      <c r="A285" s="11" t="s">
        <v>1646</v>
      </c>
      <c r="B285" s="11" t="s">
        <v>785</v>
      </c>
      <c r="C285" s="11" t="s">
        <v>13197</v>
      </c>
      <c r="D285" t="s">
        <v>13</v>
      </c>
    </row>
    <row r="286" spans="1:4" ht="15">
      <c r="A286" s="11" t="s">
        <v>1809</v>
      </c>
      <c r="B286" s="11" t="s">
        <v>785</v>
      </c>
      <c r="C286" s="11" t="s">
        <v>13197</v>
      </c>
      <c r="D286" t="s">
        <v>13</v>
      </c>
    </row>
    <row r="287" spans="1:4" ht="15">
      <c r="A287" s="11" t="s">
        <v>1674</v>
      </c>
      <c r="B287" s="11" t="s">
        <v>785</v>
      </c>
      <c r="C287" s="11" t="s">
        <v>13197</v>
      </c>
      <c r="D287" t="s">
        <v>13</v>
      </c>
    </row>
    <row r="288" spans="1:4" ht="15">
      <c r="A288" s="11" t="s">
        <v>13282</v>
      </c>
      <c r="B288" s="11" t="s">
        <v>2174</v>
      </c>
      <c r="C288" s="12" t="s">
        <v>13283</v>
      </c>
      <c r="D288" t="s">
        <v>9</v>
      </c>
    </row>
    <row r="289" spans="1:4" ht="15">
      <c r="A289" s="11" t="s">
        <v>2174</v>
      </c>
      <c r="B289" s="11" t="s">
        <v>2174</v>
      </c>
      <c r="C289" s="11" t="s">
        <v>13283</v>
      </c>
      <c r="D289" t="s">
        <v>9</v>
      </c>
    </row>
    <row r="290" spans="1:4" ht="15">
      <c r="A290" s="11" t="s">
        <v>13284</v>
      </c>
      <c r="B290" s="11" t="s">
        <v>2174</v>
      </c>
      <c r="C290" s="12" t="s">
        <v>13283</v>
      </c>
      <c r="D290" t="s">
        <v>9</v>
      </c>
    </row>
    <row r="291" spans="1:4" ht="15">
      <c r="A291" s="11" t="s">
        <v>13285</v>
      </c>
      <c r="B291" s="11" t="s">
        <v>12147</v>
      </c>
      <c r="C291" s="11" t="s">
        <v>14</v>
      </c>
      <c r="D291" s="11" t="s">
        <v>14</v>
      </c>
    </row>
    <row r="292" spans="1:4" ht="15">
      <c r="A292" s="11" t="s">
        <v>12146</v>
      </c>
      <c r="B292" s="11" t="s">
        <v>12147</v>
      </c>
      <c r="C292" s="11" t="s">
        <v>14</v>
      </c>
      <c r="D292" s="11" t="s">
        <v>14</v>
      </c>
    </row>
    <row r="293" spans="1:4" ht="15">
      <c r="A293" s="11" t="s">
        <v>10830</v>
      </c>
      <c r="B293" s="11" t="s">
        <v>1820</v>
      </c>
      <c r="C293" s="11" t="s">
        <v>13174</v>
      </c>
      <c r="D293" t="s">
        <v>16</v>
      </c>
    </row>
    <row r="294" spans="1:4" ht="15">
      <c r="A294" s="11" t="s">
        <v>1820</v>
      </c>
      <c r="B294" s="11" t="s">
        <v>1820</v>
      </c>
      <c r="C294" s="11" t="s">
        <v>13174</v>
      </c>
      <c r="D294" t="s">
        <v>16</v>
      </c>
    </row>
    <row r="295" spans="1:4" ht="15">
      <c r="A295" s="11" t="s">
        <v>10711</v>
      </c>
      <c r="B295" s="11" t="s">
        <v>1820</v>
      </c>
      <c r="C295" s="11" t="s">
        <v>13174</v>
      </c>
      <c r="D295" t="s">
        <v>16</v>
      </c>
    </row>
    <row r="296" spans="1:4" ht="15">
      <c r="A296" t="s">
        <v>13286</v>
      </c>
      <c r="C296" s="11" t="s">
        <v>13174</v>
      </c>
      <c r="D296" t="s">
        <v>16</v>
      </c>
    </row>
    <row r="297" spans="1:4" ht="15">
      <c r="A297" s="11" t="s">
        <v>10803</v>
      </c>
      <c r="B297" s="11" t="s">
        <v>1820</v>
      </c>
      <c r="C297" s="11" t="s">
        <v>13174</v>
      </c>
      <c r="D297" t="s">
        <v>16</v>
      </c>
    </row>
    <row r="298" spans="1:4" ht="15">
      <c r="A298" s="11" t="s">
        <v>10728</v>
      </c>
      <c r="B298" s="11" t="s">
        <v>1820</v>
      </c>
      <c r="C298" s="11" t="s">
        <v>13174</v>
      </c>
      <c r="D298" t="s">
        <v>16</v>
      </c>
    </row>
    <row r="299" spans="1:4" ht="15">
      <c r="A299" s="11" t="s">
        <v>1887</v>
      </c>
      <c r="B299" s="11" t="s">
        <v>1887</v>
      </c>
      <c r="C299" s="11" t="s">
        <v>13199</v>
      </c>
      <c r="D299" t="s">
        <v>13</v>
      </c>
    </row>
    <row r="300" spans="1:4" ht="15">
      <c r="A300" s="11" t="s">
        <v>13287</v>
      </c>
      <c r="B300" s="11" t="s">
        <v>1887</v>
      </c>
      <c r="C300" s="11" t="s">
        <v>13199</v>
      </c>
      <c r="D300" t="s">
        <v>13</v>
      </c>
    </row>
    <row r="301" spans="1:4" ht="15">
      <c r="A301" t="s">
        <v>13288</v>
      </c>
      <c r="C301" s="12" t="s">
        <v>13289</v>
      </c>
      <c r="D301" t="s">
        <v>8</v>
      </c>
    </row>
    <row r="302" spans="1:4" ht="15">
      <c r="A302" t="s">
        <v>13290</v>
      </c>
      <c r="C302" s="12" t="s">
        <v>13289</v>
      </c>
      <c r="D302" t="s">
        <v>8</v>
      </c>
    </row>
    <row r="303" spans="1:4" ht="15">
      <c r="A303" s="11" t="s">
        <v>11304</v>
      </c>
      <c r="B303" s="11" t="s">
        <v>156</v>
      </c>
      <c r="C303" s="12" t="s">
        <v>13289</v>
      </c>
      <c r="D303" t="s">
        <v>8</v>
      </c>
    </row>
    <row r="304" spans="1:4" ht="15">
      <c r="A304" s="11" t="s">
        <v>13291</v>
      </c>
      <c r="B304" s="11" t="s">
        <v>156</v>
      </c>
      <c r="C304" s="12" t="s">
        <v>13237</v>
      </c>
      <c r="D304" t="s">
        <v>12</v>
      </c>
    </row>
    <row r="305" spans="1:4" ht="15">
      <c r="A305" s="11" t="s">
        <v>229</v>
      </c>
      <c r="B305" s="11" t="s">
        <v>119</v>
      </c>
      <c r="C305" s="11" t="s">
        <v>13083</v>
      </c>
      <c r="D305" t="s">
        <v>5</v>
      </c>
    </row>
    <row r="306" spans="1:4" ht="15">
      <c r="A306" t="s">
        <v>13292</v>
      </c>
      <c r="C306" s="12" t="s">
        <v>13123</v>
      </c>
      <c r="D306" t="s">
        <v>17</v>
      </c>
    </row>
    <row r="307" spans="1:4" ht="15">
      <c r="A307" t="s">
        <v>13293</v>
      </c>
      <c r="C307" s="12" t="s">
        <v>13123</v>
      </c>
      <c r="D307" t="s">
        <v>17</v>
      </c>
    </row>
    <row r="308" spans="1:4">
      <c r="A308" s="2" t="s">
        <v>726</v>
      </c>
      <c r="B308" s="2" t="s">
        <v>726</v>
      </c>
      <c r="C308" t="s">
        <v>13123</v>
      </c>
      <c r="D308" t="s">
        <v>17</v>
      </c>
    </row>
    <row r="309" spans="1:4" ht="15">
      <c r="A309" s="11" t="s">
        <v>725</v>
      </c>
      <c r="B309" s="11" t="s">
        <v>726</v>
      </c>
      <c r="C309" s="12" t="s">
        <v>13123</v>
      </c>
      <c r="D309" t="s">
        <v>17</v>
      </c>
    </row>
    <row r="310" spans="1:4" ht="15">
      <c r="A310" t="s">
        <v>13294</v>
      </c>
      <c r="C310" s="12" t="s">
        <v>13123</v>
      </c>
      <c r="D310" t="s">
        <v>17</v>
      </c>
    </row>
    <row r="311" spans="1:4" ht="15">
      <c r="A311" s="11" t="s">
        <v>2944</v>
      </c>
      <c r="B311" s="11" t="s">
        <v>2945</v>
      </c>
      <c r="C311" s="12" t="s">
        <v>13076</v>
      </c>
      <c r="D311" t="s">
        <v>18</v>
      </c>
    </row>
    <row r="312" spans="1:4" ht="15">
      <c r="A312" t="s">
        <v>13295</v>
      </c>
      <c r="C312" s="12" t="s">
        <v>13076</v>
      </c>
      <c r="D312" t="s">
        <v>18</v>
      </c>
    </row>
    <row r="313" spans="1:4" ht="15">
      <c r="A313" t="s">
        <v>13126</v>
      </c>
      <c r="C313" s="12" t="s">
        <v>13076</v>
      </c>
      <c r="D313" t="s">
        <v>18</v>
      </c>
    </row>
    <row r="314" spans="1:4" ht="15">
      <c r="A314" s="11" t="s">
        <v>13296</v>
      </c>
      <c r="B314" s="11" t="s">
        <v>2945</v>
      </c>
      <c r="C314" s="12" t="s">
        <v>13076</v>
      </c>
      <c r="D314" t="s">
        <v>18</v>
      </c>
    </row>
    <row r="315" spans="1:4" ht="15">
      <c r="A315" t="s">
        <v>13297</v>
      </c>
      <c r="C315" s="12" t="s">
        <v>13076</v>
      </c>
      <c r="D315" t="s">
        <v>18</v>
      </c>
    </row>
    <row r="316" spans="1:4" ht="15">
      <c r="A316" s="11" t="s">
        <v>12065</v>
      </c>
      <c r="B316" s="11" t="s">
        <v>197</v>
      </c>
      <c r="C316" s="12" t="s">
        <v>13076</v>
      </c>
      <c r="D316" t="s">
        <v>18</v>
      </c>
    </row>
    <row r="317" spans="1:4" ht="15">
      <c r="A317" s="11" t="s">
        <v>8967</v>
      </c>
      <c r="B317" s="11" t="s">
        <v>2945</v>
      </c>
      <c r="C317" s="11" t="s">
        <v>13076</v>
      </c>
      <c r="D317" t="s">
        <v>18</v>
      </c>
    </row>
    <row r="318" spans="1:4" ht="15">
      <c r="A318" t="s">
        <v>13298</v>
      </c>
      <c r="C318" s="11" t="s">
        <v>13076</v>
      </c>
      <c r="D318" t="s">
        <v>18</v>
      </c>
    </row>
    <row r="319" spans="1:4" ht="15">
      <c r="A319" s="11" t="s">
        <v>13069</v>
      </c>
      <c r="B319" s="11" t="s">
        <v>164</v>
      </c>
      <c r="C319" s="12" t="s">
        <v>13076</v>
      </c>
      <c r="D319" t="s">
        <v>18</v>
      </c>
    </row>
    <row r="320" spans="1:4" ht="15">
      <c r="A320" s="11" t="s">
        <v>10849</v>
      </c>
      <c r="B320" s="11" t="s">
        <v>2945</v>
      </c>
      <c r="C320" s="12" t="s">
        <v>13076</v>
      </c>
      <c r="D320" t="s">
        <v>18</v>
      </c>
    </row>
    <row r="321" spans="1:4" ht="15">
      <c r="A321" s="11" t="s">
        <v>13299</v>
      </c>
      <c r="B321" s="11" t="s">
        <v>13126</v>
      </c>
      <c r="C321" s="11" t="s">
        <v>13127</v>
      </c>
      <c r="D321" t="s">
        <v>18</v>
      </c>
    </row>
    <row r="322" spans="1:4" ht="15">
      <c r="A322" t="s">
        <v>13300</v>
      </c>
      <c r="C322" s="11" t="s">
        <v>13127</v>
      </c>
      <c r="D322" t="s">
        <v>18</v>
      </c>
    </row>
    <row r="323" spans="1:4" ht="15">
      <c r="A323" s="11" t="s">
        <v>13301</v>
      </c>
      <c r="B323" s="11" t="s">
        <v>197</v>
      </c>
      <c r="C323" s="11" t="s">
        <v>13127</v>
      </c>
      <c r="D323" t="s">
        <v>18</v>
      </c>
    </row>
    <row r="324" spans="1:4" ht="15">
      <c r="A324" s="11" t="s">
        <v>13302</v>
      </c>
      <c r="B324" s="11" t="s">
        <v>164</v>
      </c>
      <c r="C324" s="11" t="s">
        <v>19</v>
      </c>
      <c r="D324" t="s">
        <v>19</v>
      </c>
    </row>
    <row r="325" spans="1:4" ht="15">
      <c r="A325" s="11" t="s">
        <v>13303</v>
      </c>
      <c r="B325" s="11" t="s">
        <v>164</v>
      </c>
      <c r="C325" s="12" t="s">
        <v>19</v>
      </c>
      <c r="D325" t="s">
        <v>19</v>
      </c>
    </row>
    <row r="326" spans="1:4" ht="15">
      <c r="A326" s="11" t="s">
        <v>13010</v>
      </c>
      <c r="B326" s="11" t="s">
        <v>164</v>
      </c>
      <c r="C326" s="11" t="s">
        <v>13202</v>
      </c>
      <c r="D326" t="s">
        <v>20</v>
      </c>
    </row>
    <row r="327" spans="1:4" ht="15">
      <c r="A327" t="s">
        <v>13304</v>
      </c>
      <c r="C327" s="11" t="s">
        <v>13202</v>
      </c>
      <c r="D327" t="s">
        <v>20</v>
      </c>
    </row>
    <row r="328" spans="1:4" ht="15">
      <c r="A328" t="s">
        <v>164</v>
      </c>
      <c r="C328" s="11" t="s">
        <v>13202</v>
      </c>
      <c r="D328" t="s">
        <v>20</v>
      </c>
    </row>
    <row r="329" spans="1:4" ht="15">
      <c r="A329" s="11" t="s">
        <v>9481</v>
      </c>
      <c r="B329" s="11" t="s">
        <v>164</v>
      </c>
      <c r="C329" s="11" t="s">
        <v>13202</v>
      </c>
      <c r="D329" t="s">
        <v>20</v>
      </c>
    </row>
    <row r="330" spans="1:4" ht="15">
      <c r="A330" t="s">
        <v>13305</v>
      </c>
      <c r="C330" s="11" t="s">
        <v>13202</v>
      </c>
      <c r="D330" t="s">
        <v>20</v>
      </c>
    </row>
    <row r="331" spans="1:4" ht="15">
      <c r="A331" s="11" t="s">
        <v>163</v>
      </c>
      <c r="B331" s="11" t="s">
        <v>164</v>
      </c>
      <c r="C331" s="11" t="s">
        <v>13202</v>
      </c>
      <c r="D331" t="s">
        <v>20</v>
      </c>
    </row>
    <row r="332" spans="1:4" ht="15">
      <c r="A332" s="11" t="s">
        <v>13306</v>
      </c>
      <c r="B332" s="11" t="s">
        <v>164</v>
      </c>
      <c r="C332" s="11" t="s">
        <v>13202</v>
      </c>
      <c r="D332" t="s">
        <v>20</v>
      </c>
    </row>
    <row r="333" spans="1:4" ht="15">
      <c r="A333" s="11" t="s">
        <v>1468</v>
      </c>
      <c r="B333" s="11" t="s">
        <v>164</v>
      </c>
      <c r="C333" s="11" t="s">
        <v>13202</v>
      </c>
      <c r="D333" t="s">
        <v>20</v>
      </c>
    </row>
    <row r="334" spans="1:4">
      <c r="A334" t="s">
        <v>13307</v>
      </c>
    </row>
    <row r="335" spans="1:4">
      <c r="A335" t="s">
        <v>13308</v>
      </c>
    </row>
    <row r="336" spans="1:4">
      <c r="A336" t="s">
        <v>13309</v>
      </c>
    </row>
    <row r="337" spans="1:1">
      <c r="A337" t="s">
        <v>13310</v>
      </c>
    </row>
  </sheetData>
  <sortState xmlns:xlrd2="http://schemas.microsoft.com/office/spreadsheetml/2017/richdata2" ref="A237:D337">
    <sortCondition ref="C2:C337"/>
  </sortState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2E815-F4DE-42E4-AAD6-A28EC721F993}"/>
</file>

<file path=customXml/itemProps2.xml><?xml version="1.0" encoding="utf-8"?>
<ds:datastoreItem xmlns:ds="http://schemas.openxmlformats.org/officeDocument/2006/customXml" ds:itemID="{CB58F52D-61C1-4548-98DC-92CB82076806}"/>
</file>

<file path=customXml/itemProps3.xml><?xml version="1.0" encoding="utf-8"?>
<ds:datastoreItem xmlns:ds="http://schemas.openxmlformats.org/officeDocument/2006/customXml" ds:itemID="{7318B6C9-2264-43DD-AFD5-E6A744604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 Torres</cp:lastModifiedBy>
  <cp:revision/>
  <dcterms:created xsi:type="dcterms:W3CDTF">2026-02-09T10:53:57Z</dcterms:created>
  <dcterms:modified xsi:type="dcterms:W3CDTF">2026-03-10T15:25:55Z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